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0" yWindow="1980" windowWidth="20730" windowHeight="7050" tabRatio="853"/>
  </bookViews>
  <sheets>
    <sheet name="ImportantDisclosures" sheetId="45" r:id="rId1"/>
    <sheet name="MS vs Con" sheetId="43" r:id="rId2"/>
    <sheet name="Model" sheetId="1" r:id="rId3"/>
    <sheet name="Drivers" sheetId="2" r:id="rId4"/>
    <sheet name="MW-Cache" sheetId="31" state="veryHidden" r:id="rId5"/>
    <sheet name="DCF 1-Year Forward" sheetId="36" r:id="rId6"/>
    <sheet name="DCF (Bear)" sheetId="20" r:id="rId7"/>
    <sheet name="DCF (Bull)" sheetId="22" r:id="rId8"/>
    <sheet name="Outlinks" sheetId="41" r:id="rId9"/>
    <sheet name="Valuation" sheetId="12" r:id="rId10"/>
    <sheet name="IndexInformation" sheetId="46" r:id="rId11"/>
    <sheet name="ModPubIndex" sheetId="47" r:id="rId12"/>
  </sheets>
  <externalReferences>
    <externalReference r:id="rId13"/>
  </externalReferences>
  <definedNames>
    <definedName name="__FDS_HYPERLINK_TOGGLE_STATE__" hidden="1">"ON"</definedName>
    <definedName name="a">Model!$Q$42</definedName>
    <definedName name="AdditionalInstructions">IndexInformation!$B$42</definedName>
    <definedName name="Address" localSheetId="0">ImportantDisclosures!$A$2:$A$2</definedName>
    <definedName name="ANA" localSheetId="11">ModPubIndex!$A$7</definedName>
    <definedName name="Authors" localSheetId="0">ImportantDisclosures!$A$7</definedName>
    <definedName name="Authors" localSheetId="10">IndexInformation!$B$18</definedName>
    <definedName name="BRO" localSheetId="11">ModPubIndex!$A$1</definedName>
    <definedName name="case">1</definedName>
    <definedName name="CopyrightStamp">ImportantDisclosures!$A$27</definedName>
    <definedName name="COU" localSheetId="11">ModPubIndex!$A$5</definedName>
    <definedName name="CQEnd" localSheetId="10">IndexInformation!$B$31</definedName>
    <definedName name="Currency" localSheetId="10">IndexInformation!$B$24</definedName>
    <definedName name="CurrentStockPrice" localSheetId="10">IndexInformation!$B$23</definedName>
    <definedName name="CurrQtrEPS" localSheetId="10">IndexInformation!$B$29</definedName>
    <definedName name="CurrYearEPS" localSheetId="10">IndexInformation!$B$11</definedName>
    <definedName name="CurrYearTotalRevenue" localSheetId="10">IndexInformation!$B$10</definedName>
    <definedName name="CurrYearTotalRevenueActual" localSheetId="10">IndexInformation!$B$32</definedName>
    <definedName name="CUSIP" localSheetId="10">IndexInformation!$B$20</definedName>
    <definedName name="CYEnd" localSheetId="10">IndexInformation!$B$30</definedName>
    <definedName name="Date" localSheetId="0">ImportantDisclosures!$A$8</definedName>
    <definedName name="Deleted" localSheetId="10">IndexInformation!$B$27</definedName>
    <definedName name="Description" localSheetId="10">IndexInformation!$B$7</definedName>
    <definedName name="Discipline" localSheetId="10">IndexInformation!$B$3</definedName>
    <definedName name="DISCIPLINE" localSheetId="11">ModPubIndex!$A$12</definedName>
    <definedName name="DisclosuresText">ImportantDisclosures!$A$22</definedName>
    <definedName name="Distribution" localSheetId="10">IndexInformation!$B$26</definedName>
    <definedName name="DistTable" localSheetId="0">ImportantDisclosures!#REF!</definedName>
    <definedName name="DistTablePreamble" localSheetId="0">ImportantDisclosures!#REF!</definedName>
    <definedName name="DOCDAT" localSheetId="11">ModPubIndex!$A$2</definedName>
    <definedName name="DOCTIME" localSheetId="11">ModPubIndex!$A$3</definedName>
    <definedName name="DocType" localSheetId="10">IndexInformation!$B$5</definedName>
    <definedName name="EMAIL_ALERT" localSheetId="11">ModPubIndex!$A$10</definedName>
    <definedName name="EmailAlert" localSheetId="10">IndexInformation!$B$28</definedName>
    <definedName name="fair_value" localSheetId="9">Valuation!$Q$34</definedName>
    <definedName name="fair_value">6</definedName>
    <definedName name="final">OFFSET(#REF!,0,0,[0]!nrdata+2,1)</definedName>
    <definedName name="FiveYearGrowthRate" localSheetId="10">IndexInformation!$B$16</definedName>
    <definedName name="FollowingYearEPS" localSheetId="10">IndexInformation!$B$15</definedName>
    <definedName name="FollowingYearTotalRevenue" localSheetId="10">IndexInformation!$B$14</definedName>
    <definedName name="FollowingYearTotalRevenueActual" localSheetId="10">IndexInformation!$B$34</definedName>
    <definedName name="HL" localSheetId="11">ModPubIndex!$A$8</definedName>
    <definedName name="IND" localSheetId="11">ModPubIndex!$A$9</definedName>
    <definedName name="Industry" localSheetId="0">ImportantDisclosures!$A$12</definedName>
    <definedName name="IndustryId">IndexInformation!$B$40</definedName>
    <definedName name="IndustryRating" localSheetId="0">ImportantDisclosures!$A$13</definedName>
    <definedName name="initial">OFFSET(#REF!,0,0,[0]!nrdata+2,1)</definedName>
    <definedName name="inside1">OFFSET(#REF!,0,0,[0]!nrdata+2,1)</definedName>
    <definedName name="invisible">OFFSET(#REF!,0,0,[0]!nrdata+2,1)</definedName>
    <definedName name="KeepVersions" localSheetId="10">IndexInformation!$B$8</definedName>
    <definedName name="labels2">OFFSET(#REF!,0,0,[0]!nrdata+1,1)</definedName>
    <definedName name="labinside1">OFFSET(#REF!,0,0,[0]!nrdata+2,1)</definedName>
    <definedName name="LanguageCode">IndexInformation!$B$38</definedName>
    <definedName name="LastCell" localSheetId="0">ImportantDisclosures!$A$22</definedName>
    <definedName name="Linking_1">#N/A</definedName>
    <definedName name="Linking_2">Model!$I$7:$EG$47</definedName>
    <definedName name="Linking_3">Model!$I$7:$EG$91</definedName>
    <definedName name="Linking_4">Model!$I$7:$EG$183</definedName>
    <definedName name="Linking_6">Model!$I$7:$EN$47</definedName>
    <definedName name="Linking_7">'DCF 1-Year Forward'!$AG$38</definedName>
    <definedName name="Linking_8">Model!$I$7:$EN$56</definedName>
    <definedName name="Linking_Range_1" localSheetId="5">'DCF 1-Year Forward'!$I$7:$AD$43</definedName>
    <definedName name="Linking_Range_15">Drivers!$I$7:$EF$39</definedName>
    <definedName name="Linking_Range_16">Model!$I$7:$EF$47</definedName>
    <definedName name="Linking_Range_17">Model!$I$7:$EF$45</definedName>
    <definedName name="Linking_Range_18">Model!$I$7:$EF$91</definedName>
    <definedName name="Linking_Range_19">Model!$I$7:$EF$183</definedName>
    <definedName name="Linking_Range_21">'DCF 1-Year Forward'!$I$7:$AD$51</definedName>
    <definedName name="Linking_Range_22">Model!$I$7:$EN$45</definedName>
    <definedName name="Linking_Range_8">Drivers!$I$7:$EL$46</definedName>
    <definedName name="MacroVersion" localSheetId="10">IndexInformation!$B$1</definedName>
    <definedName name="minus">OFFSET(#REF!,0,0,[0]!nrdata+2,1)</definedName>
    <definedName name="Model_case">[1]Scenario!$I$11</definedName>
    <definedName name="ModelPrice" localSheetId="0">ImportantDisclosures!$A$14</definedName>
    <definedName name="Multiplier" localSheetId="10">IndexInformation!$B$35</definedName>
    <definedName name="NextYearEPS" localSheetId="10">IndexInformation!$B$13</definedName>
    <definedName name="NextYearTotalRevenue" localSheetId="10">IndexInformation!$B$12</definedName>
    <definedName name="NextYearTotalRevenueActual" localSheetId="10">IndexInformation!$B$33</definedName>
    <definedName name="ObjectType">IndexInformation!$B$37</definedName>
    <definedName name="outside">OFFSET(#REF!,0,0,[0]!nrdata+2,1)</definedName>
    <definedName name="PANA" localSheetId="11">ModPubIndex!$A$11</definedName>
    <definedName name="PathName" localSheetId="10">IndexInformation!$B$25</definedName>
    <definedName name="plus">OFFSET(#REF!,0,0,[0]!nrdata+2,1)</definedName>
    <definedName name="PRODUCT" localSheetId="11">ModPubIndex!$A$6</definedName>
    <definedName name="PSYM" localSheetId="11">ModPubIndex!$A$4</definedName>
    <definedName name="PublishDate" localSheetId="10">IndexInformation!$B$2</definedName>
    <definedName name="Rating" localSheetId="10">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10">IndexInformation!$B$4</definedName>
    <definedName name="RIC" localSheetId="10">IndexInformation!$B$21</definedName>
    <definedName name="SECSettlement" localSheetId="0">ImportantDisclosures!#REF!</definedName>
    <definedName name="SEDOL" localSheetId="10">IndexInformation!$B$22</definedName>
    <definedName name="SourceDefined" localSheetId="0">ImportantDisclosures!$A$19</definedName>
    <definedName name="StockRating" localSheetId="0">ImportantDisclosures!$A$11</definedName>
    <definedName name="SubjectCode" localSheetId="10">IndexInformation!$B$6</definedName>
    <definedName name="SubmitterUserId">IndexInformation!$B$39</definedName>
    <definedName name="SUPPRESSED" localSheetId="11">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0">IndexInformation!$B$19</definedName>
    <definedName name="UpdateReason" localSheetId="10">IndexInformation!$B$17</definedName>
    <definedName name="USRegDisclosures" localSheetId="0">ImportantDisclosures!#REF!</definedName>
  </definedNames>
  <calcPr calcId="145621"/>
</workbook>
</file>

<file path=xl/calcChain.xml><?xml version="1.0" encoding="utf-8"?>
<calcChain xmlns="http://schemas.openxmlformats.org/spreadsheetml/2006/main">
  <c r="CI351" i="2" l="1"/>
  <c r="CI350" i="2" s="1"/>
  <c r="EB177" i="1" l="1"/>
  <c r="EB176" i="1"/>
  <c r="EB175" i="1"/>
  <c r="EB174" i="1"/>
  <c r="EB173" i="1"/>
  <c r="EB172" i="1"/>
  <c r="EB168" i="1"/>
  <c r="EB167" i="1"/>
  <c r="EB166" i="1"/>
  <c r="EB165" i="1"/>
  <c r="EB164" i="1"/>
  <c r="EB163" i="1"/>
  <c r="EB148" i="1"/>
  <c r="EB147" i="1"/>
  <c r="EB146" i="1"/>
  <c r="EB145" i="1"/>
  <c r="EB144" i="1"/>
  <c r="EB142" i="1"/>
  <c r="EB141" i="1"/>
  <c r="EB140" i="1"/>
  <c r="EB139" i="1"/>
  <c r="CG174" i="1"/>
  <c r="EG101" i="2" l="1"/>
  <c r="EH101" i="2"/>
  <c r="CD107" i="1"/>
  <c r="CD115" i="1" s="1"/>
  <c r="CD14" i="1"/>
  <c r="EF101" i="2"/>
  <c r="EH108" i="2"/>
  <c r="EI108" i="2" s="1"/>
  <c r="EJ108" i="2" s="1"/>
  <c r="EK108" i="2" s="1"/>
  <c r="EL108" i="2" s="1"/>
  <c r="EG108" i="2"/>
  <c r="CC30" i="1"/>
  <c r="CC115" i="1"/>
  <c r="CB115" i="1"/>
  <c r="CA115" i="1"/>
  <c r="BZ115" i="1"/>
  <c r="EL203" i="2" l="1"/>
  <c r="EK203" i="2"/>
  <c r="EJ203" i="2"/>
  <c r="EI203" i="2"/>
  <c r="EG203" i="2"/>
  <c r="CJ203" i="2"/>
  <c r="CC8" i="2" l="1"/>
  <c r="EL240" i="2" l="1"/>
  <c r="EK240" i="2"/>
  <c r="CC381" i="2" l="1"/>
  <c r="CB381" i="2"/>
  <c r="CC377" i="2"/>
  <c r="CB377" i="2"/>
  <c r="CI101" i="2"/>
  <c r="CJ101" i="2" s="1"/>
  <c r="CK101" i="2" s="1"/>
  <c r="CM101" i="2"/>
  <c r="CC350" i="2"/>
  <c r="CC351" i="2" s="1"/>
  <c r="CC348" i="2"/>
  <c r="CC110" i="1"/>
  <c r="CC107" i="1"/>
  <c r="CC102" i="1"/>
  <c r="CC100" i="1"/>
  <c r="CC98" i="1"/>
  <c r="CC131" i="1"/>
  <c r="CC176" i="1"/>
  <c r="CC175" i="1"/>
  <c r="CC174" i="1"/>
  <c r="CC173" i="1"/>
  <c r="CC172" i="1"/>
  <c r="CC177" i="1"/>
  <c r="CC166" i="1"/>
  <c r="CC168" i="1"/>
  <c r="CC163" i="1"/>
  <c r="CC167" i="1"/>
  <c r="CC165" i="1"/>
  <c r="CC164" i="1"/>
  <c r="CC148" i="1"/>
  <c r="CC158" i="1"/>
  <c r="CC157" i="1"/>
  <c r="CC156" i="1"/>
  <c r="CC155" i="1"/>
  <c r="CC154" i="1"/>
  <c r="CC153" i="1"/>
  <c r="CC152" i="1"/>
  <c r="CC151" i="1"/>
  <c r="CC146" i="1"/>
  <c r="CC145" i="1"/>
  <c r="CC142" i="1"/>
  <c r="CC140" i="1"/>
  <c r="CC141" i="1"/>
  <c r="CC139" i="1"/>
  <c r="CC77" i="1"/>
  <c r="CC82" i="1" s="1"/>
  <c r="CC65" i="1"/>
  <c r="CC70" i="1" s="1"/>
  <c r="CC8" i="1"/>
  <c r="CC343" i="2"/>
  <c r="CC342" i="2"/>
  <c r="CC341" i="2"/>
  <c r="CC340" i="2"/>
  <c r="CC337" i="2"/>
  <c r="CC231" i="2"/>
  <c r="CC230" i="2"/>
  <c r="CC229" i="2"/>
  <c r="CC228" i="2"/>
  <c r="CC225" i="2"/>
  <c r="CC182" i="2"/>
  <c r="CC180" i="2"/>
  <c r="CC179" i="2"/>
  <c r="CC178" i="2"/>
  <c r="CC177" i="2"/>
  <c r="CC174" i="2"/>
  <c r="CC118" i="2"/>
  <c r="CC116" i="2"/>
  <c r="CC100" i="2"/>
  <c r="CC93" i="2"/>
  <c r="CC39" i="2"/>
  <c r="CC37" i="2"/>
  <c r="CC35" i="2"/>
  <c r="CC24" i="2"/>
  <c r="CC11" i="2"/>
  <c r="CC16" i="2"/>
  <c r="CC114" i="2" s="1"/>
  <c r="CC19" i="2"/>
  <c r="CC107" i="2" l="1"/>
  <c r="CC125" i="2"/>
  <c r="CC108" i="1"/>
  <c r="CB8" i="1" l="1"/>
  <c r="T9" i="43" l="1"/>
  <c r="N5" i="43"/>
  <c r="N9" i="43" s="1"/>
  <c r="I5" i="43"/>
  <c r="I9" i="43" s="1"/>
  <c r="D5" i="43"/>
  <c r="D9" i="43" s="1"/>
  <c r="O4" i="43"/>
  <c r="O5" i="43" s="1"/>
  <c r="O9" i="43" s="1"/>
  <c r="K4" i="43"/>
  <c r="L4" i="43" s="1"/>
  <c r="L5" i="43" s="1"/>
  <c r="L9" i="43" s="1"/>
  <c r="J4" i="43"/>
  <c r="J5" i="43" s="1"/>
  <c r="J9" i="43" s="1"/>
  <c r="E4" i="43"/>
  <c r="E5" i="43" s="1"/>
  <c r="E9" i="43" s="1"/>
  <c r="O28" i="43"/>
  <c r="J28" i="43"/>
  <c r="J25" i="43"/>
  <c r="E25" i="43"/>
  <c r="I23" i="43"/>
  <c r="O30" i="43"/>
  <c r="L25" i="43"/>
  <c r="L28" i="43"/>
  <c r="L26" i="43"/>
  <c r="L30" i="43"/>
  <c r="O25" i="43"/>
  <c r="N23" i="43"/>
  <c r="J30" i="43"/>
  <c r="I30" i="43"/>
  <c r="O23" i="43"/>
  <c r="E28" i="43"/>
  <c r="N30" i="43"/>
  <c r="L23" i="43"/>
  <c r="J26" i="43"/>
  <c r="J23" i="43"/>
  <c r="O26" i="43"/>
  <c r="E26" i="43"/>
  <c r="N26" i="43"/>
  <c r="N28" i="43"/>
  <c r="E23" i="43"/>
  <c r="I28" i="43"/>
  <c r="I25" i="43"/>
  <c r="I26" i="43"/>
  <c r="E30" i="43"/>
  <c r="N25" i="43"/>
  <c r="L47" i="43" l="1"/>
  <c r="L49" i="43"/>
  <c r="L52" i="43"/>
  <c r="L50" i="43"/>
  <c r="L29" i="43"/>
  <c r="L27" i="43"/>
  <c r="E29" i="43"/>
  <c r="E27" i="43"/>
  <c r="J29" i="43"/>
  <c r="J27" i="43"/>
  <c r="I29" i="43"/>
  <c r="I27" i="43"/>
  <c r="G52" i="43"/>
  <c r="G50" i="43"/>
  <c r="N29" i="43"/>
  <c r="G51" i="43" s="1"/>
  <c r="N27" i="43"/>
  <c r="G49" i="43"/>
  <c r="G47" i="43"/>
  <c r="O29" i="43"/>
  <c r="L51" i="43" s="1"/>
  <c r="O27" i="43"/>
  <c r="L21" i="43"/>
  <c r="L33" i="43" s="1"/>
  <c r="E21" i="43"/>
  <c r="E33" i="43" s="1"/>
  <c r="D21" i="43"/>
  <c r="D33" i="43" s="1"/>
  <c r="J21" i="43"/>
  <c r="J33" i="43" s="1"/>
  <c r="I21" i="43"/>
  <c r="I33" i="43" s="1"/>
  <c r="N21" i="43"/>
  <c r="N33" i="43" s="1"/>
  <c r="O21" i="43"/>
  <c r="O33" i="43" s="1"/>
  <c r="K5" i="43"/>
  <c r="K9" i="43" s="1"/>
  <c r="P4" i="43"/>
  <c r="P5" i="43" s="1"/>
  <c r="P9" i="43" s="1"/>
  <c r="F4" i="43"/>
  <c r="K25" i="43"/>
  <c r="K23" i="43"/>
  <c r="K28" i="43"/>
  <c r="P30" i="43"/>
  <c r="P28" i="43"/>
  <c r="K30" i="43"/>
  <c r="K26" i="43"/>
  <c r="P23" i="43"/>
  <c r="P25" i="43"/>
  <c r="P26" i="43"/>
  <c r="P29" i="43" l="1"/>
  <c r="P27" i="43"/>
  <c r="K29" i="43"/>
  <c r="K27" i="43"/>
  <c r="F5" i="43"/>
  <c r="F9" i="43" s="1"/>
  <c r="G4" i="43"/>
  <c r="G5" i="43" s="1"/>
  <c r="G9" i="43" s="1"/>
  <c r="P21" i="43"/>
  <c r="P33" i="43" s="1"/>
  <c r="K21" i="43"/>
  <c r="K33" i="43" s="1"/>
  <c r="F28" i="43"/>
  <c r="G28" i="43"/>
  <c r="G25" i="43"/>
  <c r="G23" i="43"/>
  <c r="F26" i="43"/>
  <c r="G26" i="43"/>
  <c r="G30" i="43"/>
  <c r="F25" i="43"/>
  <c r="F23" i="43"/>
  <c r="F30" i="43"/>
  <c r="F29" i="43" l="1"/>
  <c r="F27" i="43"/>
  <c r="G29" i="43"/>
  <c r="G27" i="43"/>
  <c r="F21" i="43"/>
  <c r="F33" i="43" s="1"/>
  <c r="G21" i="43"/>
  <c r="G33" i="43" s="1"/>
  <c r="CG399" i="2" l="1"/>
  <c r="X66" i="36" l="1"/>
  <c r="CC178" i="1" l="1"/>
  <c r="CC147" i="1"/>
  <c r="CJ204" i="2" l="1"/>
  <c r="CH205" i="2"/>
  <c r="CJ205" i="2"/>
  <c r="CM202" i="2"/>
  <c r="CN202" i="2" s="1"/>
  <c r="CO202" i="2" s="1"/>
  <c r="CI202" i="2"/>
  <c r="CJ202" i="2" s="1"/>
  <c r="CK202" i="2" s="1"/>
  <c r="CK203" i="2"/>
  <c r="CN203" i="2"/>
  <c r="CG204" i="2" l="1"/>
  <c r="CB156" i="1" l="1"/>
  <c r="CC20" i="1"/>
  <c r="EE370" i="2"/>
  <c r="EF370" i="2" s="1"/>
  <c r="EG370" i="2" s="1"/>
  <c r="EH370" i="2" s="1"/>
  <c r="EI370" i="2" s="1"/>
  <c r="EJ370" i="2" s="1"/>
  <c r="EK370" i="2" s="1"/>
  <c r="EL370" i="2" s="1"/>
  <c r="ED370" i="2"/>
  <c r="EC370" i="2"/>
  <c r="CB371" i="2" l="1"/>
  <c r="CB158" i="1"/>
  <c r="CB157" i="1"/>
  <c r="CB155" i="1"/>
  <c r="CB154" i="1"/>
  <c r="CB153" i="1"/>
  <c r="CB152" i="1"/>
  <c r="CB151" i="1"/>
  <c r="CB131" i="1"/>
  <c r="CB110" i="1"/>
  <c r="CB102" i="1"/>
  <c r="CB95" i="1"/>
  <c r="CB65" i="1"/>
  <c r="CB70" i="1" s="1"/>
  <c r="CB77" i="1"/>
  <c r="CB82" i="1" s="1"/>
  <c r="CB365" i="2"/>
  <c r="CB25" i="1"/>
  <c r="CB364" i="2" s="1"/>
  <c r="EB370" i="2"/>
  <c r="EB20" i="1" s="1"/>
  <c r="CB20" i="1"/>
  <c r="CB30" i="1"/>
  <c r="CB18" i="1"/>
  <c r="CB17" i="1"/>
  <c r="CB13" i="1"/>
  <c r="CB121" i="1" s="1"/>
  <c r="CB10" i="1"/>
  <c r="F11" i="43" s="1"/>
  <c r="CB343" i="2"/>
  <c r="CB342" i="2"/>
  <c r="CB341" i="2"/>
  <c r="CB340" i="2"/>
  <c r="CB337" i="2"/>
  <c r="CB246" i="2"/>
  <c r="CB245" i="2"/>
  <c r="CB236" i="2"/>
  <c r="CB231" i="2"/>
  <c r="CB230" i="2"/>
  <c r="CB229" i="2"/>
  <c r="CB228" i="2"/>
  <c r="CB225" i="2"/>
  <c r="CB180" i="2"/>
  <c r="CB179" i="2"/>
  <c r="CB178" i="2"/>
  <c r="CB177" i="2"/>
  <c r="CB174" i="2"/>
  <c r="CB118" i="2"/>
  <c r="CB116" i="2"/>
  <c r="CB100" i="2"/>
  <c r="CB93" i="2"/>
  <c r="CB39" i="2"/>
  <c r="CB37" i="2"/>
  <c r="CB35" i="2"/>
  <c r="CB24" i="2"/>
  <c r="CC26" i="2" s="1"/>
  <c r="CB22" i="2"/>
  <c r="CB21" i="2"/>
  <c r="CB19" i="2"/>
  <c r="CB16" i="2"/>
  <c r="CB114" i="2" s="1"/>
  <c r="CB11" i="2"/>
  <c r="CC106" i="1" l="1"/>
  <c r="CC109" i="1" s="1"/>
  <c r="CC103" i="1"/>
  <c r="CC113" i="1"/>
  <c r="CC339" i="2"/>
  <c r="CC104" i="2"/>
  <c r="CC233" i="2" s="1"/>
  <c r="CC103" i="2"/>
  <c r="CB107" i="2"/>
  <c r="CB125" i="2"/>
  <c r="CC97" i="2"/>
  <c r="CC96" i="2"/>
  <c r="CC121" i="2"/>
  <c r="CC122" i="2"/>
  <c r="CC227" i="2"/>
  <c r="CB182" i="2"/>
  <c r="CC176" i="2"/>
  <c r="CB43" i="1"/>
  <c r="G7" i="43"/>
  <c r="F35" i="43"/>
  <c r="F24" i="43"/>
  <c r="CB14" i="1"/>
  <c r="F12" i="43" s="1"/>
  <c r="F13" i="43" s="1"/>
  <c r="F37" i="43" s="1"/>
  <c r="CB120" i="1"/>
  <c r="CB50" i="1"/>
  <c r="CB128" i="1"/>
  <c r="CB132" i="1"/>
  <c r="CB125" i="1"/>
  <c r="CB124" i="1"/>
  <c r="CB119" i="1"/>
  <c r="CB21" i="1"/>
  <c r="CC128" i="2" l="1"/>
  <c r="CC129" i="2"/>
  <c r="CB15" i="1"/>
  <c r="CC111" i="2"/>
  <c r="CC110" i="2"/>
  <c r="F36" i="43"/>
  <c r="CB23" i="1"/>
  <c r="CB375" i="2" s="1"/>
  <c r="CB376" i="2" s="1"/>
  <c r="CB129" i="1"/>
  <c r="CB127" i="1"/>
  <c r="CB122" i="1"/>
  <c r="CB26" i="1" l="1"/>
  <c r="CB28" i="1" s="1"/>
  <c r="F14" i="43"/>
  <c r="EN579" i="41"/>
  <c r="EM579" i="41"/>
  <c r="DX579" i="41"/>
  <c r="DW579" i="41"/>
  <c r="DV579" i="41"/>
  <c r="DU579" i="41"/>
  <c r="DT579" i="41"/>
  <c r="DS579" i="41"/>
  <c r="DR579" i="41"/>
  <c r="DQ579" i="41"/>
  <c r="DP579" i="41"/>
  <c r="DO579" i="41"/>
  <c r="DN579" i="41"/>
  <c r="DM579" i="41"/>
  <c r="DL579" i="41"/>
  <c r="DK579" i="41"/>
  <c r="DJ579" i="41"/>
  <c r="DI579" i="41"/>
  <c r="DH579" i="41"/>
  <c r="DG579" i="41"/>
  <c r="DF579" i="41"/>
  <c r="DE579" i="41"/>
  <c r="DD579" i="41"/>
  <c r="DC579" i="41"/>
  <c r="DB579" i="41"/>
  <c r="DA579" i="41"/>
  <c r="CZ579" i="41"/>
  <c r="CY579" i="41"/>
  <c r="CX579" i="41"/>
  <c r="CW579" i="41"/>
  <c r="CV579" i="41"/>
  <c r="CU579" i="41"/>
  <c r="CT579" i="41"/>
  <c r="CS579" i="41"/>
  <c r="CR579" i="41"/>
  <c r="CQ579" i="41"/>
  <c r="CP579" i="41"/>
  <c r="BQ579" i="41"/>
  <c r="BP579" i="41"/>
  <c r="BO579" i="41"/>
  <c r="BN579" i="41"/>
  <c r="BM579" i="41"/>
  <c r="BL579" i="41"/>
  <c r="BK579" i="41"/>
  <c r="BJ579" i="41"/>
  <c r="BI579" i="41"/>
  <c r="BH579" i="41"/>
  <c r="BG579" i="41"/>
  <c r="BF579" i="41"/>
  <c r="BE579" i="41"/>
  <c r="BD579" i="41"/>
  <c r="BC579" i="41"/>
  <c r="BB579" i="41"/>
  <c r="BA579" i="41"/>
  <c r="AZ579" i="41"/>
  <c r="AY579" i="41"/>
  <c r="AX579" i="41"/>
  <c r="AW579" i="41"/>
  <c r="AV579" i="41"/>
  <c r="AU579" i="41"/>
  <c r="AT579" i="41"/>
  <c r="AS579" i="41"/>
  <c r="AR579" i="41"/>
  <c r="AQ579" i="41"/>
  <c r="AP579" i="41"/>
  <c r="AO579" i="41"/>
  <c r="AN579" i="41"/>
  <c r="AM579" i="41"/>
  <c r="AL579" i="41"/>
  <c r="AK579" i="41"/>
  <c r="AJ579" i="41"/>
  <c r="AI579" i="41"/>
  <c r="AH579" i="41"/>
  <c r="AG579" i="41"/>
  <c r="AF579" i="41"/>
  <c r="AE579" i="41"/>
  <c r="AD579" i="41"/>
  <c r="AC579" i="41"/>
  <c r="AB579" i="41"/>
  <c r="AA579" i="41"/>
  <c r="Z579" i="41"/>
  <c r="Y579" i="41"/>
  <c r="X579" i="41"/>
  <c r="W579" i="41"/>
  <c r="V579" i="41"/>
  <c r="U579" i="41"/>
  <c r="T579" i="41"/>
  <c r="S579" i="41"/>
  <c r="R579" i="41"/>
  <c r="Q579" i="41"/>
  <c r="P579" i="41"/>
  <c r="O579" i="41"/>
  <c r="N579" i="41"/>
  <c r="M579" i="41"/>
  <c r="L579" i="41"/>
  <c r="K579" i="41"/>
  <c r="J579" i="41"/>
  <c r="I579" i="41"/>
  <c r="H579" i="41"/>
  <c r="G579" i="41"/>
  <c r="F579" i="41"/>
  <c r="E579" i="41"/>
  <c r="D579" i="41"/>
  <c r="C579" i="41"/>
  <c r="B579" i="41"/>
  <c r="A579" i="41"/>
  <c r="F15" i="43" l="1"/>
  <c r="F39" i="43" s="1"/>
  <c r="F38" i="43"/>
  <c r="EG351" i="2"/>
  <c r="EH351" i="2" s="1"/>
  <c r="EI351" i="2" s="1"/>
  <c r="EJ351" i="2" s="1"/>
  <c r="EK351" i="2" s="1"/>
  <c r="EL351" i="2" s="1"/>
  <c r="CD393" i="2"/>
  <c r="EE148" i="1"/>
  <c r="ED148" i="1"/>
  <c r="EC148" i="1"/>
  <c r="CA95" i="1"/>
  <c r="BZ95" i="1"/>
  <c r="CD76" i="1"/>
  <c r="CE76" i="1" s="1"/>
  <c r="CF76" i="1" s="1"/>
  <c r="CG76" i="1" s="1"/>
  <c r="CH76" i="1" s="1"/>
  <c r="CI76" i="1" s="1"/>
  <c r="CJ76" i="1" s="1"/>
  <c r="CK76" i="1" s="1"/>
  <c r="CL76" i="1" s="1"/>
  <c r="CM76" i="1" s="1"/>
  <c r="CN76" i="1" s="1"/>
  <c r="CO76" i="1" s="1"/>
  <c r="EH203" i="2" l="1"/>
  <c r="EG245" i="2"/>
  <c r="EH245" i="2" s="1"/>
  <c r="EI245" i="2" s="1"/>
  <c r="EJ245" i="2" s="1"/>
  <c r="EK245" i="2" s="1"/>
  <c r="EL245" i="2" s="1"/>
  <c r="CC244" i="2"/>
  <c r="EG240" i="2"/>
  <c r="EH240" i="2" s="1"/>
  <c r="EI240" i="2" s="1"/>
  <c r="EJ240" i="2" s="1"/>
  <c r="CI240" i="2"/>
  <c r="CJ240" i="2" s="1"/>
  <c r="CK240" i="2" s="1"/>
  <c r="CI284" i="2" l="1"/>
  <c r="CJ284" i="2" s="1"/>
  <c r="CK284" i="2" s="1"/>
  <c r="CM284" i="2" s="1"/>
  <c r="CN284" i="2" s="1"/>
  <c r="CO284" i="2" s="1"/>
  <c r="BY282" i="2"/>
  <c r="BX282" i="2"/>
  <c r="BW282" i="2"/>
  <c r="BV282" i="2"/>
  <c r="CI108" i="2"/>
  <c r="CJ108" i="2" s="1"/>
  <c r="CK108" i="2" s="1"/>
  <c r="CM108" i="2" s="1"/>
  <c r="CN108" i="2" s="1"/>
  <c r="CO108" i="2" s="1"/>
  <c r="EG340" i="2" l="1"/>
  <c r="EH340" i="2" s="1"/>
  <c r="EI340" i="2" s="1"/>
  <c r="EJ340" i="2" s="1"/>
  <c r="EK340" i="2" s="1"/>
  <c r="EL340" i="2" s="1"/>
  <c r="CM240" i="2"/>
  <c r="CN240" i="2" s="1"/>
  <c r="CO240" i="2" s="1"/>
  <c r="CF351" i="2"/>
  <c r="CA24" i="2"/>
  <c r="CB26" i="2" s="1"/>
  <c r="BZ24" i="2"/>
  <c r="BZ25" i="2" s="1"/>
  <c r="BY24" i="2"/>
  <c r="BX24" i="2"/>
  <c r="CB25" i="2" s="1"/>
  <c r="BW24" i="2"/>
  <c r="BW26" i="2" s="1"/>
  <c r="BV24" i="2"/>
  <c r="BS24" i="2"/>
  <c r="BS26" i="2" s="1"/>
  <c r="BT24" i="2"/>
  <c r="BU24" i="2"/>
  <c r="BV26" i="2" s="1"/>
  <c r="BR24" i="2"/>
  <c r="CA66" i="2"/>
  <c r="CA63" i="2"/>
  <c r="CA57" i="2"/>
  <c r="CA58" i="2" s="1"/>
  <c r="BZ186" i="2"/>
  <c r="CA236" i="2"/>
  <c r="CB241" i="2" s="1"/>
  <c r="CA350" i="2"/>
  <c r="CA351" i="2" s="1"/>
  <c r="CA348" i="2"/>
  <c r="CA377" i="2"/>
  <c r="CA365" i="2"/>
  <c r="CB366" i="2" s="1"/>
  <c r="CA364" i="2"/>
  <c r="CA131" i="1"/>
  <c r="CA110" i="1"/>
  <c r="CA102" i="1"/>
  <c r="CA172" i="1"/>
  <c r="CA174" i="1"/>
  <c r="CA148" i="1"/>
  <c r="CA176" i="1"/>
  <c r="CB176" i="1" s="1"/>
  <c r="CA173" i="1"/>
  <c r="CA177" i="1"/>
  <c r="CB177" i="1" s="1"/>
  <c r="CA175" i="1"/>
  <c r="CA167" i="1"/>
  <c r="CB167" i="1" s="1"/>
  <c r="CA166" i="1"/>
  <c r="CB166" i="1" s="1"/>
  <c r="CA168" i="1"/>
  <c r="CB168" i="1" s="1"/>
  <c r="CA165" i="1"/>
  <c r="CB165" i="1" s="1"/>
  <c r="CA164" i="1"/>
  <c r="CB164" i="1" s="1"/>
  <c r="CA163" i="1"/>
  <c r="CB163" i="1" s="1"/>
  <c r="CA147" i="1"/>
  <c r="CA146" i="1"/>
  <c r="CB146" i="1" s="1"/>
  <c r="CA145" i="1"/>
  <c r="CB145" i="1" s="1"/>
  <c r="CA144" i="1"/>
  <c r="CA142" i="1"/>
  <c r="CB142" i="1" s="1"/>
  <c r="CA141" i="1"/>
  <c r="CB141" i="1" s="1"/>
  <c r="CA140" i="1"/>
  <c r="CB140" i="1" s="1"/>
  <c r="CA139" i="1"/>
  <c r="CB139" i="1" s="1"/>
  <c r="EE76" i="1"/>
  <c r="EF76" i="1" s="1"/>
  <c r="EG76" i="1" s="1"/>
  <c r="EH76" i="1" s="1"/>
  <c r="ED76" i="1"/>
  <c r="EC76" i="1"/>
  <c r="EB76" i="1"/>
  <c r="BZ77" i="1"/>
  <c r="BY77" i="1"/>
  <c r="CA77" i="1"/>
  <c r="CB400" i="2"/>
  <c r="CA43" i="1"/>
  <c r="CA25" i="1"/>
  <c r="CA381" i="2" s="1"/>
  <c r="CB399" i="2" l="1"/>
  <c r="CC393" i="2"/>
  <c r="CC394" i="2" s="1"/>
  <c r="BV25" i="2"/>
  <c r="BZ26" i="2"/>
  <c r="CC25" i="2"/>
  <c r="CB174" i="1"/>
  <c r="CB173" i="1"/>
  <c r="CB172" i="1"/>
  <c r="CA98" i="1"/>
  <c r="CB169" i="1"/>
  <c r="CB175" i="1"/>
  <c r="CB148" i="1"/>
  <c r="CA100" i="1"/>
  <c r="CB106" i="1"/>
  <c r="CB113" i="1"/>
  <c r="CA107" i="1"/>
  <c r="BT26" i="2"/>
  <c r="CA26" i="2"/>
  <c r="BX25" i="2"/>
  <c r="BU26" i="2"/>
  <c r="BY26" i="2"/>
  <c r="BW25" i="2"/>
  <c r="BY25" i="2"/>
  <c r="CA25" i="2"/>
  <c r="BX26" i="2"/>
  <c r="CD399" i="2"/>
  <c r="CC400" i="2"/>
  <c r="CN101" i="2"/>
  <c r="CO101" i="2" s="1"/>
  <c r="EK175" i="2"/>
  <c r="EL175" i="2" s="1"/>
  <c r="EI76" i="1"/>
  <c r="CA108" i="1" l="1"/>
  <c r="CB178" i="1"/>
  <c r="CE399" i="2"/>
  <c r="CH399" i="2" s="1"/>
  <c r="EJ76" i="1"/>
  <c r="EC399" i="2" l="1"/>
  <c r="CI399" i="2"/>
  <c r="CJ399" i="2" s="1"/>
  <c r="CK399" i="2" s="1"/>
  <c r="CL399" i="2" s="1"/>
  <c r="EK76" i="1"/>
  <c r="CM399" i="2" l="1"/>
  <c r="CN399" i="2" s="1"/>
  <c r="CO399" i="2" s="1"/>
  <c r="ED399" i="2"/>
  <c r="EL76" i="1"/>
  <c r="EE399" i="2" l="1"/>
  <c r="EF399" i="2" s="1"/>
  <c r="EG399" i="2" s="1"/>
  <c r="EH399" i="2" s="1"/>
  <c r="EI399" i="2" s="1"/>
  <c r="EJ399" i="2" s="1"/>
  <c r="EK399" i="2" s="1"/>
  <c r="EL399" i="2" s="1"/>
  <c r="CA343" i="2"/>
  <c r="CA342" i="2"/>
  <c r="CA341" i="2"/>
  <c r="CA340" i="2"/>
  <c r="CA337" i="2"/>
  <c r="CB339" i="2" l="1"/>
  <c r="CA180" i="2" l="1"/>
  <c r="CA179" i="2"/>
  <c r="CA178" i="2"/>
  <c r="CA177" i="2"/>
  <c r="CA174" i="2"/>
  <c r="CA182" i="2" s="1"/>
  <c r="CA231" i="2"/>
  <c r="CA230" i="2"/>
  <c r="CA229" i="2"/>
  <c r="CA228" i="2"/>
  <c r="CA225" i="2"/>
  <c r="CA118" i="2"/>
  <c r="CA116" i="2"/>
  <c r="CA100" i="2"/>
  <c r="CA93" i="2"/>
  <c r="CA39" i="2"/>
  <c r="CA11" i="2"/>
  <c r="CA16" i="2"/>
  <c r="CA114" i="2" s="1"/>
  <c r="CA19" i="2"/>
  <c r="CA61" i="2" s="1"/>
  <c r="CA62" i="2" s="1"/>
  <c r="CA64" i="2" s="1"/>
  <c r="CA125" i="2" l="1"/>
  <c r="CA107" i="2"/>
  <c r="CB227" i="2"/>
  <c r="CB97" i="2"/>
  <c r="CB96" i="2"/>
  <c r="CB103" i="2"/>
  <c r="CB104" i="2"/>
  <c r="CB233" i="2" s="1"/>
  <c r="CB121" i="2"/>
  <c r="CB122" i="2"/>
  <c r="CB176" i="2"/>
  <c r="A536" i="41"/>
  <c r="B536" i="41"/>
  <c r="C536" i="41"/>
  <c r="D536" i="41"/>
  <c r="E536" i="41"/>
  <c r="F536" i="41"/>
  <c r="G536" i="41"/>
  <c r="H536" i="41"/>
  <c r="I536" i="41"/>
  <c r="J536" i="41"/>
  <c r="K536" i="41"/>
  <c r="L536" i="41"/>
  <c r="M536" i="41"/>
  <c r="N536" i="41"/>
  <c r="O536" i="41"/>
  <c r="P536" i="41"/>
  <c r="Q536" i="41"/>
  <c r="R536" i="41"/>
  <c r="S536" i="41"/>
  <c r="T536" i="41"/>
  <c r="U536" i="41"/>
  <c r="V536" i="41"/>
  <c r="W536" i="41"/>
  <c r="X536" i="41"/>
  <c r="Y536" i="41"/>
  <c r="Z536" i="41"/>
  <c r="AA536" i="41"/>
  <c r="AB536" i="41"/>
  <c r="AC536" i="41"/>
  <c r="AD536" i="41"/>
  <c r="AE536" i="41"/>
  <c r="AF536" i="41"/>
  <c r="AG536" i="41"/>
  <c r="AH536" i="41"/>
  <c r="AI536" i="41"/>
  <c r="AJ536" i="41"/>
  <c r="AK536" i="41"/>
  <c r="AL536" i="41"/>
  <c r="AM536" i="41"/>
  <c r="AN536" i="41"/>
  <c r="AO536" i="41"/>
  <c r="AP536" i="41"/>
  <c r="AQ536" i="41"/>
  <c r="AR536" i="41"/>
  <c r="AS536" i="41"/>
  <c r="AT536" i="41"/>
  <c r="AU536" i="41"/>
  <c r="AV536" i="41"/>
  <c r="AW536" i="41"/>
  <c r="AX536" i="41"/>
  <c r="AY536" i="41"/>
  <c r="AZ536" i="41"/>
  <c r="BA536" i="41"/>
  <c r="BB536" i="41"/>
  <c r="BC536" i="41"/>
  <c r="BD536" i="41"/>
  <c r="BE536" i="41"/>
  <c r="BF536" i="41"/>
  <c r="BG536" i="41"/>
  <c r="BH536" i="41"/>
  <c r="BI536" i="41"/>
  <c r="BJ536" i="41"/>
  <c r="BK536" i="41"/>
  <c r="BL536" i="41"/>
  <c r="BM536" i="41"/>
  <c r="BN536" i="41"/>
  <c r="BO536" i="41"/>
  <c r="BP536" i="41"/>
  <c r="BQ536" i="41"/>
  <c r="BR536" i="41"/>
  <c r="BS536" i="41"/>
  <c r="BT536" i="41"/>
  <c r="BU536" i="41"/>
  <c r="BV536" i="41"/>
  <c r="BW536" i="41"/>
  <c r="BX536" i="41"/>
  <c r="BY536" i="41"/>
  <c r="BZ536" i="41"/>
  <c r="CA536" i="41"/>
  <c r="CB536" i="41"/>
  <c r="CC536" i="41"/>
  <c r="CD536" i="41"/>
  <c r="CE536" i="41"/>
  <c r="CF536" i="41"/>
  <c r="CG536" i="41"/>
  <c r="CH536" i="41"/>
  <c r="CI536" i="41"/>
  <c r="CJ536" i="41"/>
  <c r="CK536" i="41"/>
  <c r="CL536" i="41"/>
  <c r="CM536" i="41"/>
  <c r="CN536" i="41"/>
  <c r="CO536" i="41"/>
  <c r="CP536" i="41"/>
  <c r="CQ536" i="41"/>
  <c r="CR536" i="41"/>
  <c r="CS536" i="41"/>
  <c r="CT536" i="41"/>
  <c r="CU536" i="41"/>
  <c r="CV536" i="41"/>
  <c r="CW536" i="41"/>
  <c r="CX536" i="41"/>
  <c r="CY536" i="41"/>
  <c r="CZ536" i="41"/>
  <c r="DA536" i="41"/>
  <c r="DB536" i="41"/>
  <c r="DC536" i="41"/>
  <c r="DD536" i="41"/>
  <c r="DE536" i="41"/>
  <c r="DF536" i="41"/>
  <c r="DG536" i="41"/>
  <c r="DH536" i="41"/>
  <c r="DI536" i="41"/>
  <c r="DJ536" i="41"/>
  <c r="DK536" i="41"/>
  <c r="DL536" i="41"/>
  <c r="DM536" i="41"/>
  <c r="DN536" i="41"/>
  <c r="DO536" i="41"/>
  <c r="DP536" i="41"/>
  <c r="DQ536" i="41"/>
  <c r="DR536" i="41"/>
  <c r="DS536" i="41"/>
  <c r="DT536" i="41"/>
  <c r="DU536" i="41"/>
  <c r="DV536" i="41"/>
  <c r="DW536" i="41"/>
  <c r="DX536" i="41"/>
  <c r="EA536" i="41"/>
  <c r="EB536" i="41"/>
  <c r="EC536" i="41"/>
  <c r="ED536" i="41"/>
  <c r="EE536" i="41"/>
  <c r="EF536" i="41"/>
  <c r="EG536" i="41"/>
  <c r="EH536" i="41"/>
  <c r="EI536" i="41"/>
  <c r="EJ536" i="41"/>
  <c r="EK536" i="41"/>
  <c r="EL536" i="41"/>
  <c r="EM536" i="41"/>
  <c r="EN536" i="41"/>
  <c r="A537" i="41"/>
  <c r="B537" i="41"/>
  <c r="C537" i="41"/>
  <c r="D537" i="41"/>
  <c r="E537" i="41"/>
  <c r="F537" i="41"/>
  <c r="G537" i="41"/>
  <c r="H537" i="41"/>
  <c r="I537" i="41"/>
  <c r="J537" i="41"/>
  <c r="K537" i="41"/>
  <c r="L537" i="41"/>
  <c r="M537" i="41"/>
  <c r="N537" i="41"/>
  <c r="O537" i="41"/>
  <c r="P537" i="41"/>
  <c r="Q537" i="41"/>
  <c r="R537" i="41"/>
  <c r="S537" i="41"/>
  <c r="T537" i="41"/>
  <c r="U537" i="41"/>
  <c r="V537" i="41"/>
  <c r="W537" i="41"/>
  <c r="X537" i="41"/>
  <c r="Y537" i="41"/>
  <c r="Z537" i="41"/>
  <c r="AA537" i="41"/>
  <c r="AB537" i="41"/>
  <c r="AC537" i="41"/>
  <c r="AD537" i="41"/>
  <c r="AE537" i="41"/>
  <c r="AF537" i="41"/>
  <c r="AG537" i="41"/>
  <c r="AH537" i="41"/>
  <c r="AI537" i="41"/>
  <c r="AJ537" i="41"/>
  <c r="AK537" i="41"/>
  <c r="AL537" i="41"/>
  <c r="AM537" i="41"/>
  <c r="AN537" i="41"/>
  <c r="AO537" i="41"/>
  <c r="AP537" i="41"/>
  <c r="AQ537" i="41"/>
  <c r="AR537" i="41"/>
  <c r="AS537" i="41"/>
  <c r="AT537" i="41"/>
  <c r="AU537" i="41"/>
  <c r="AV537" i="41"/>
  <c r="AW537" i="41"/>
  <c r="AX537" i="41"/>
  <c r="AY537" i="41"/>
  <c r="AZ537" i="41"/>
  <c r="BA537" i="41"/>
  <c r="BB537" i="41"/>
  <c r="BC537" i="41"/>
  <c r="BD537" i="41"/>
  <c r="BE537" i="41"/>
  <c r="BF537" i="41"/>
  <c r="BG537" i="41"/>
  <c r="BH537" i="41"/>
  <c r="BI537" i="41"/>
  <c r="BJ537" i="41"/>
  <c r="BK537" i="41"/>
  <c r="BL537" i="41"/>
  <c r="BM537" i="41"/>
  <c r="BN537" i="41"/>
  <c r="BO537" i="41"/>
  <c r="BP537" i="41"/>
  <c r="BQ537" i="41"/>
  <c r="BR537" i="41"/>
  <c r="BS537" i="41"/>
  <c r="BT537" i="41"/>
  <c r="BU537" i="41"/>
  <c r="BV537" i="41"/>
  <c r="BW537" i="41"/>
  <c r="BX537" i="41"/>
  <c r="BY537" i="41"/>
  <c r="BZ537" i="41"/>
  <c r="CA537" i="41"/>
  <c r="CB537" i="41"/>
  <c r="CC537" i="41"/>
  <c r="CD537" i="41"/>
  <c r="CE537" i="41"/>
  <c r="CF537" i="41"/>
  <c r="CG537" i="41"/>
  <c r="CH537" i="41"/>
  <c r="CI537" i="41"/>
  <c r="CJ537" i="41"/>
  <c r="CK537" i="41"/>
  <c r="CL537" i="41"/>
  <c r="CM537" i="41"/>
  <c r="CN537" i="41"/>
  <c r="CO537" i="41"/>
  <c r="CP537" i="41"/>
  <c r="CQ537" i="41"/>
  <c r="CR537" i="41"/>
  <c r="CS537" i="41"/>
  <c r="CT537" i="41"/>
  <c r="CU537" i="41"/>
  <c r="CV537" i="41"/>
  <c r="CW537" i="41"/>
  <c r="CX537" i="41"/>
  <c r="CY537" i="41"/>
  <c r="CZ537" i="41"/>
  <c r="DA537" i="41"/>
  <c r="DB537" i="41"/>
  <c r="DC537" i="41"/>
  <c r="DD537" i="41"/>
  <c r="DE537" i="41"/>
  <c r="DF537" i="41"/>
  <c r="DG537" i="41"/>
  <c r="DH537" i="41"/>
  <c r="DI537" i="41"/>
  <c r="DJ537" i="41"/>
  <c r="DK537" i="41"/>
  <c r="DL537" i="41"/>
  <c r="DM537" i="41"/>
  <c r="DN537" i="41"/>
  <c r="DO537" i="41"/>
  <c r="DP537" i="41"/>
  <c r="DQ537" i="41"/>
  <c r="DR537" i="41"/>
  <c r="DS537" i="41"/>
  <c r="DT537" i="41"/>
  <c r="DU537" i="41"/>
  <c r="DV537" i="41"/>
  <c r="DW537" i="41"/>
  <c r="DX537" i="41"/>
  <c r="DY537" i="41"/>
  <c r="DZ537" i="41"/>
  <c r="EA537" i="41"/>
  <c r="EB537" i="41"/>
  <c r="EC537" i="41"/>
  <c r="ED537" i="41"/>
  <c r="EE537" i="41"/>
  <c r="EF537" i="41"/>
  <c r="EG537" i="41"/>
  <c r="EH537" i="41"/>
  <c r="EI537" i="41"/>
  <c r="EJ537" i="41"/>
  <c r="EK537" i="41"/>
  <c r="EL537" i="41"/>
  <c r="EM537" i="41"/>
  <c r="EN537" i="41"/>
  <c r="A538" i="41"/>
  <c r="B538" i="41"/>
  <c r="C538" i="41"/>
  <c r="D538" i="41"/>
  <c r="E538" i="41"/>
  <c r="F538" i="41"/>
  <c r="G538" i="41"/>
  <c r="H538" i="41"/>
  <c r="I538" i="41"/>
  <c r="J538" i="41"/>
  <c r="K538" i="41"/>
  <c r="L538" i="41"/>
  <c r="M538" i="41"/>
  <c r="N538" i="41"/>
  <c r="O538" i="41"/>
  <c r="P538" i="41"/>
  <c r="Q538" i="41"/>
  <c r="R538" i="41"/>
  <c r="S538" i="41"/>
  <c r="T538" i="41"/>
  <c r="U538" i="41"/>
  <c r="V538" i="41"/>
  <c r="W538" i="41"/>
  <c r="X538" i="41"/>
  <c r="Y538" i="41"/>
  <c r="Z538" i="41"/>
  <c r="AA538" i="41"/>
  <c r="AB538" i="41"/>
  <c r="AC538" i="41"/>
  <c r="AD538" i="41"/>
  <c r="AE538" i="41"/>
  <c r="AF538" i="41"/>
  <c r="AG538" i="41"/>
  <c r="AH538" i="41"/>
  <c r="AI538" i="41"/>
  <c r="AJ538" i="41"/>
  <c r="AK538" i="41"/>
  <c r="AL538" i="41"/>
  <c r="AM538" i="41"/>
  <c r="AN538" i="41"/>
  <c r="AO538" i="41"/>
  <c r="AP538" i="41"/>
  <c r="AQ538" i="41"/>
  <c r="AR538" i="41"/>
  <c r="AS538" i="41"/>
  <c r="AT538" i="41"/>
  <c r="AU538" i="41"/>
  <c r="AV538" i="41"/>
  <c r="AW538" i="41"/>
  <c r="AX538" i="41"/>
  <c r="AY538" i="41"/>
  <c r="AZ538" i="41"/>
  <c r="BA538" i="41"/>
  <c r="BB538" i="41"/>
  <c r="BC538" i="41"/>
  <c r="BD538" i="41"/>
  <c r="BE538" i="41"/>
  <c r="BF538" i="41"/>
  <c r="BG538" i="41"/>
  <c r="BH538" i="41"/>
  <c r="BI538" i="41"/>
  <c r="BJ538" i="41"/>
  <c r="BK538" i="41"/>
  <c r="BL538" i="41"/>
  <c r="BM538" i="41"/>
  <c r="BN538" i="41"/>
  <c r="BO538" i="41"/>
  <c r="BP538" i="41"/>
  <c r="BQ538" i="41"/>
  <c r="BR538" i="41"/>
  <c r="BS538" i="41"/>
  <c r="BT538" i="41"/>
  <c r="BU538" i="41"/>
  <c r="BV538" i="41"/>
  <c r="BW538" i="41"/>
  <c r="BX538" i="41"/>
  <c r="BY538" i="41"/>
  <c r="BZ538" i="41"/>
  <c r="CA538" i="41"/>
  <c r="CB538" i="41"/>
  <c r="CC538" i="41"/>
  <c r="CD538" i="41"/>
  <c r="CE538" i="41"/>
  <c r="CF538" i="41"/>
  <c r="CG538" i="41"/>
  <c r="CH538" i="41"/>
  <c r="CI538" i="41"/>
  <c r="CJ538" i="41"/>
  <c r="CK538" i="41"/>
  <c r="CL538" i="41"/>
  <c r="CM538" i="41"/>
  <c r="CN538" i="41"/>
  <c r="CO538" i="41"/>
  <c r="CP538" i="41"/>
  <c r="CQ538" i="41"/>
  <c r="CR538" i="41"/>
  <c r="CS538" i="41"/>
  <c r="CT538" i="41"/>
  <c r="CU538" i="41"/>
  <c r="CV538" i="41"/>
  <c r="CW538" i="41"/>
  <c r="CX538" i="41"/>
  <c r="CY538" i="41"/>
  <c r="CZ538" i="41"/>
  <c r="DA538" i="41"/>
  <c r="DB538" i="41"/>
  <c r="DC538" i="41"/>
  <c r="DD538" i="41"/>
  <c r="DE538" i="41"/>
  <c r="DF538" i="41"/>
  <c r="DG538" i="41"/>
  <c r="DH538" i="41"/>
  <c r="DI538" i="41"/>
  <c r="DJ538" i="41"/>
  <c r="DK538" i="41"/>
  <c r="DL538" i="41"/>
  <c r="DM538" i="41"/>
  <c r="DN538" i="41"/>
  <c r="DO538" i="41"/>
  <c r="DP538" i="41"/>
  <c r="DQ538" i="41"/>
  <c r="DR538" i="41"/>
  <c r="DS538" i="41"/>
  <c r="DT538" i="41"/>
  <c r="DU538" i="41"/>
  <c r="DV538" i="41"/>
  <c r="DW538" i="41"/>
  <c r="DX538" i="41"/>
  <c r="DY538" i="41"/>
  <c r="DZ538" i="41"/>
  <c r="EA538" i="41"/>
  <c r="EB538" i="41"/>
  <c r="EC538" i="41"/>
  <c r="ED538" i="41"/>
  <c r="EE538" i="41"/>
  <c r="EF538" i="41"/>
  <c r="EG538" i="41"/>
  <c r="EH538" i="41"/>
  <c r="EI538" i="41"/>
  <c r="EJ538" i="41"/>
  <c r="EK538" i="41"/>
  <c r="EL538" i="41"/>
  <c r="EM538" i="41"/>
  <c r="EN538" i="41"/>
  <c r="A539" i="41"/>
  <c r="B539" i="41"/>
  <c r="C539" i="41"/>
  <c r="D539" i="41"/>
  <c r="E539" i="41"/>
  <c r="F539" i="41"/>
  <c r="G539" i="41"/>
  <c r="H539" i="41"/>
  <c r="I539" i="41"/>
  <c r="J539" i="41"/>
  <c r="K539" i="41"/>
  <c r="L539" i="41"/>
  <c r="M539" i="41"/>
  <c r="N539" i="41"/>
  <c r="O539" i="41"/>
  <c r="P539" i="41"/>
  <c r="Q539" i="41"/>
  <c r="R539" i="41"/>
  <c r="S539" i="41"/>
  <c r="T539" i="41"/>
  <c r="U539" i="41"/>
  <c r="V539" i="41"/>
  <c r="W539" i="41"/>
  <c r="X539" i="41"/>
  <c r="Y539" i="41"/>
  <c r="Z539" i="41"/>
  <c r="AA539" i="41"/>
  <c r="AB539" i="41"/>
  <c r="AC539" i="41"/>
  <c r="AD539" i="41"/>
  <c r="AE539" i="41"/>
  <c r="AF539" i="41"/>
  <c r="AG539" i="41"/>
  <c r="AH539" i="41"/>
  <c r="AI539" i="41"/>
  <c r="AJ539" i="41"/>
  <c r="AK539" i="41"/>
  <c r="AL539" i="41"/>
  <c r="AM539" i="41"/>
  <c r="AN539" i="41"/>
  <c r="AO539" i="41"/>
  <c r="AP539" i="41"/>
  <c r="AQ539" i="41"/>
  <c r="AR539" i="41"/>
  <c r="AS539" i="41"/>
  <c r="AT539" i="41"/>
  <c r="AU539" i="41"/>
  <c r="AV539" i="41"/>
  <c r="AW539" i="41"/>
  <c r="AX539" i="41"/>
  <c r="AY539" i="41"/>
  <c r="AZ539" i="41"/>
  <c r="BA539" i="41"/>
  <c r="BB539" i="41"/>
  <c r="BC539" i="41"/>
  <c r="BD539" i="41"/>
  <c r="BE539" i="41"/>
  <c r="BF539" i="41"/>
  <c r="BG539" i="41"/>
  <c r="BH539" i="41"/>
  <c r="BI539" i="41"/>
  <c r="BJ539" i="41"/>
  <c r="BK539" i="41"/>
  <c r="BL539" i="41"/>
  <c r="BM539" i="41"/>
  <c r="BN539" i="41"/>
  <c r="BO539" i="41"/>
  <c r="BP539" i="41"/>
  <c r="BQ539" i="41"/>
  <c r="BR539" i="41"/>
  <c r="BS539" i="41"/>
  <c r="BT539" i="41"/>
  <c r="BU539" i="41"/>
  <c r="BV539" i="41"/>
  <c r="BW539" i="41"/>
  <c r="BX539" i="41"/>
  <c r="BY539" i="41"/>
  <c r="BZ539" i="41"/>
  <c r="CA539" i="41"/>
  <c r="CB539" i="41"/>
  <c r="CC539" i="41"/>
  <c r="CD539" i="41"/>
  <c r="CE539" i="41"/>
  <c r="CF539" i="41"/>
  <c r="CG539" i="41"/>
  <c r="CH539" i="41"/>
  <c r="CI539" i="41"/>
  <c r="CJ539" i="41"/>
  <c r="CK539" i="41"/>
  <c r="CL539" i="41"/>
  <c r="CM539" i="41"/>
  <c r="CN539" i="41"/>
  <c r="CO539" i="41"/>
  <c r="CP539" i="41"/>
  <c r="CQ539" i="41"/>
  <c r="CR539" i="41"/>
  <c r="CS539" i="41"/>
  <c r="CT539" i="41"/>
  <c r="CU539" i="41"/>
  <c r="CV539" i="41"/>
  <c r="CW539" i="41"/>
  <c r="CX539" i="41"/>
  <c r="CY539" i="41"/>
  <c r="CZ539" i="41"/>
  <c r="DA539" i="41"/>
  <c r="DB539" i="41"/>
  <c r="DC539" i="41"/>
  <c r="DD539" i="41"/>
  <c r="DE539" i="41"/>
  <c r="DF539" i="41"/>
  <c r="DG539" i="41"/>
  <c r="DH539" i="41"/>
  <c r="DI539" i="41"/>
  <c r="DJ539" i="41"/>
  <c r="DK539" i="41"/>
  <c r="DL539" i="41"/>
  <c r="DM539" i="41"/>
  <c r="DN539" i="41"/>
  <c r="DO539" i="41"/>
  <c r="DP539" i="41"/>
  <c r="DQ539" i="41"/>
  <c r="DR539" i="41"/>
  <c r="DS539" i="41"/>
  <c r="DT539" i="41"/>
  <c r="DU539" i="41"/>
  <c r="DV539" i="41"/>
  <c r="DW539" i="41"/>
  <c r="DX539" i="41"/>
  <c r="EB539" i="41"/>
  <c r="EC539" i="41"/>
  <c r="ED539" i="41"/>
  <c r="EE539" i="41"/>
  <c r="EF539" i="41"/>
  <c r="EG539" i="41"/>
  <c r="EH539" i="41"/>
  <c r="EI539" i="41"/>
  <c r="EJ539" i="41"/>
  <c r="EK539" i="41"/>
  <c r="EL539" i="41"/>
  <c r="EM539" i="41"/>
  <c r="EN539" i="41"/>
  <c r="A540" i="41"/>
  <c r="B540" i="41"/>
  <c r="C540" i="41"/>
  <c r="D540" i="41"/>
  <c r="E540" i="41"/>
  <c r="F540" i="41"/>
  <c r="G540" i="41"/>
  <c r="H540" i="41"/>
  <c r="I540" i="41"/>
  <c r="J540" i="41"/>
  <c r="K540" i="41"/>
  <c r="L540" i="41"/>
  <c r="M540" i="41"/>
  <c r="N540" i="41"/>
  <c r="O540" i="41"/>
  <c r="P540" i="41"/>
  <c r="Q540" i="41"/>
  <c r="R540" i="41"/>
  <c r="S540" i="41"/>
  <c r="T540" i="41"/>
  <c r="U540" i="41"/>
  <c r="V540" i="41"/>
  <c r="W540" i="41"/>
  <c r="X540" i="41"/>
  <c r="Y540" i="41"/>
  <c r="Z540" i="41"/>
  <c r="AA540" i="41"/>
  <c r="AB540" i="41"/>
  <c r="AC540" i="41"/>
  <c r="AD540" i="41"/>
  <c r="AE540" i="41"/>
  <c r="AF540" i="41"/>
  <c r="AG540" i="41"/>
  <c r="AH540" i="41"/>
  <c r="AI540" i="41"/>
  <c r="AJ540" i="41"/>
  <c r="AK540" i="41"/>
  <c r="AL540" i="41"/>
  <c r="AM540" i="41"/>
  <c r="AN540" i="41"/>
  <c r="AO540" i="41"/>
  <c r="AP540" i="41"/>
  <c r="AQ540" i="41"/>
  <c r="AR540" i="41"/>
  <c r="AS540" i="41"/>
  <c r="AT540" i="41"/>
  <c r="AU540" i="41"/>
  <c r="AV540" i="41"/>
  <c r="AW540" i="41"/>
  <c r="AX540" i="41"/>
  <c r="AY540" i="41"/>
  <c r="AZ540" i="41"/>
  <c r="BA540" i="41"/>
  <c r="BB540" i="41"/>
  <c r="BC540" i="41"/>
  <c r="BD540" i="41"/>
  <c r="BE540" i="41"/>
  <c r="BF540" i="41"/>
  <c r="BG540" i="41"/>
  <c r="BH540" i="41"/>
  <c r="BI540" i="41"/>
  <c r="BJ540" i="41"/>
  <c r="BK540" i="41"/>
  <c r="BL540" i="41"/>
  <c r="BM540" i="41"/>
  <c r="BN540" i="41"/>
  <c r="BO540" i="41"/>
  <c r="BP540" i="41"/>
  <c r="BQ540" i="41"/>
  <c r="BR540" i="41"/>
  <c r="BS540" i="41"/>
  <c r="BT540" i="41"/>
  <c r="BU540" i="41"/>
  <c r="BV540" i="41"/>
  <c r="BW540" i="41"/>
  <c r="BX540" i="41"/>
  <c r="BY540" i="41"/>
  <c r="BZ540" i="41"/>
  <c r="CA540" i="41"/>
  <c r="CB540" i="41"/>
  <c r="CC540" i="41"/>
  <c r="CD540" i="41"/>
  <c r="CE540" i="41"/>
  <c r="CF540" i="41"/>
  <c r="CG540" i="41"/>
  <c r="CH540" i="41"/>
  <c r="CI540" i="41"/>
  <c r="CJ540" i="41"/>
  <c r="CK540" i="41"/>
  <c r="CL540" i="41"/>
  <c r="CM540" i="41"/>
  <c r="CN540" i="41"/>
  <c r="CO540" i="41"/>
  <c r="CP540" i="41"/>
  <c r="CQ540" i="41"/>
  <c r="CR540" i="41"/>
  <c r="CS540" i="41"/>
  <c r="CT540" i="41"/>
  <c r="CU540" i="41"/>
  <c r="CV540" i="41"/>
  <c r="CW540" i="41"/>
  <c r="CX540" i="41"/>
  <c r="CY540" i="41"/>
  <c r="CZ540" i="41"/>
  <c r="DA540" i="41"/>
  <c r="DB540" i="41"/>
  <c r="DC540" i="41"/>
  <c r="DD540" i="41"/>
  <c r="DE540" i="41"/>
  <c r="DF540" i="41"/>
  <c r="DG540" i="41"/>
  <c r="DH540" i="41"/>
  <c r="DI540" i="41"/>
  <c r="DJ540" i="41"/>
  <c r="DK540" i="41"/>
  <c r="DL540" i="41"/>
  <c r="DM540" i="41"/>
  <c r="DN540" i="41"/>
  <c r="DO540" i="41"/>
  <c r="DP540" i="41"/>
  <c r="DQ540" i="41"/>
  <c r="DR540" i="41"/>
  <c r="DS540" i="41"/>
  <c r="DT540" i="41"/>
  <c r="DU540" i="41"/>
  <c r="DV540" i="41"/>
  <c r="DW540" i="41"/>
  <c r="DX540" i="41"/>
  <c r="EB540" i="41"/>
  <c r="EC540" i="41"/>
  <c r="ED540" i="41"/>
  <c r="EE540" i="41"/>
  <c r="EF540" i="41"/>
  <c r="EG540" i="41"/>
  <c r="EH540" i="41"/>
  <c r="EI540" i="41"/>
  <c r="EJ540" i="41"/>
  <c r="EK540" i="41"/>
  <c r="EL540" i="41"/>
  <c r="EM540" i="41"/>
  <c r="EN540" i="41"/>
  <c r="A541" i="41"/>
  <c r="B541" i="41"/>
  <c r="C541" i="41"/>
  <c r="D541" i="41"/>
  <c r="E541" i="41"/>
  <c r="F541" i="41"/>
  <c r="G541" i="41"/>
  <c r="H541" i="41"/>
  <c r="I541" i="41"/>
  <c r="J541" i="41"/>
  <c r="K541" i="41"/>
  <c r="L541" i="41"/>
  <c r="M541" i="41"/>
  <c r="N541" i="41"/>
  <c r="O541" i="41"/>
  <c r="P541" i="41"/>
  <c r="Q541" i="41"/>
  <c r="R541" i="41"/>
  <c r="S541" i="41"/>
  <c r="T541" i="41"/>
  <c r="U541" i="41"/>
  <c r="V541" i="41"/>
  <c r="W541" i="41"/>
  <c r="X541" i="41"/>
  <c r="Y541" i="41"/>
  <c r="Z541" i="41"/>
  <c r="AA541" i="41"/>
  <c r="AB541" i="41"/>
  <c r="AC541" i="41"/>
  <c r="AD541" i="41"/>
  <c r="AE541" i="41"/>
  <c r="AF541" i="41"/>
  <c r="AG541" i="41"/>
  <c r="AH541" i="41"/>
  <c r="AI541" i="41"/>
  <c r="AJ541" i="41"/>
  <c r="AK541" i="41"/>
  <c r="AL541" i="41"/>
  <c r="AM541" i="41"/>
  <c r="AN541" i="41"/>
  <c r="AO541" i="41"/>
  <c r="AP541" i="41"/>
  <c r="AQ541" i="41"/>
  <c r="AR541" i="41"/>
  <c r="AS541" i="41"/>
  <c r="AT541" i="41"/>
  <c r="AU541" i="41"/>
  <c r="AV541" i="41"/>
  <c r="AW541" i="41"/>
  <c r="AX541" i="41"/>
  <c r="AY541" i="41"/>
  <c r="AZ541" i="41"/>
  <c r="BA541" i="41"/>
  <c r="BB541" i="41"/>
  <c r="BC541" i="41"/>
  <c r="BD541" i="41"/>
  <c r="BE541" i="41"/>
  <c r="BF541" i="41"/>
  <c r="BG541" i="41"/>
  <c r="BH541" i="41"/>
  <c r="BI541" i="41"/>
  <c r="BJ541" i="41"/>
  <c r="BK541" i="41"/>
  <c r="BL541" i="41"/>
  <c r="BM541" i="41"/>
  <c r="BN541" i="41"/>
  <c r="BO541" i="41"/>
  <c r="BP541" i="41"/>
  <c r="BQ541" i="41"/>
  <c r="BR541" i="41"/>
  <c r="BS541" i="41"/>
  <c r="BT541" i="41"/>
  <c r="BU541" i="41"/>
  <c r="BV541" i="41"/>
  <c r="BW541" i="41"/>
  <c r="BX541" i="41"/>
  <c r="BY541" i="41"/>
  <c r="BZ541" i="41"/>
  <c r="CA541" i="41"/>
  <c r="CB541" i="41"/>
  <c r="CC541" i="41"/>
  <c r="CD541" i="41"/>
  <c r="CE541" i="41"/>
  <c r="CF541" i="41"/>
  <c r="CG541" i="41"/>
  <c r="CH541" i="41"/>
  <c r="CI541" i="41"/>
  <c r="CJ541" i="41"/>
  <c r="CK541" i="41"/>
  <c r="CL541" i="41"/>
  <c r="CM541" i="41"/>
  <c r="CN541" i="41"/>
  <c r="CO541" i="41"/>
  <c r="CP541" i="41"/>
  <c r="CQ541" i="41"/>
  <c r="CR541" i="41"/>
  <c r="CS541" i="41"/>
  <c r="CT541" i="41"/>
  <c r="CU541" i="41"/>
  <c r="CV541" i="41"/>
  <c r="CW541" i="41"/>
  <c r="CX541" i="41"/>
  <c r="CY541" i="41"/>
  <c r="CZ541" i="41"/>
  <c r="DA541" i="41"/>
  <c r="DB541" i="41"/>
  <c r="DC541" i="41"/>
  <c r="DD541" i="41"/>
  <c r="DE541" i="41"/>
  <c r="DF541" i="41"/>
  <c r="DG541" i="41"/>
  <c r="DH541" i="41"/>
  <c r="DI541" i="41"/>
  <c r="DJ541" i="41"/>
  <c r="DK541" i="41"/>
  <c r="DL541" i="41"/>
  <c r="DM541" i="41"/>
  <c r="DN541" i="41"/>
  <c r="DO541" i="41"/>
  <c r="DP541" i="41"/>
  <c r="DQ541" i="41"/>
  <c r="DR541" i="41"/>
  <c r="DS541" i="41"/>
  <c r="DT541" i="41"/>
  <c r="DU541" i="41"/>
  <c r="DV541" i="41"/>
  <c r="DW541" i="41"/>
  <c r="DX541" i="41"/>
  <c r="EB541" i="41"/>
  <c r="EC541" i="41"/>
  <c r="ED541" i="41"/>
  <c r="EE541" i="41"/>
  <c r="EF541" i="41"/>
  <c r="EG541" i="41"/>
  <c r="EH541" i="41"/>
  <c r="EI541" i="41"/>
  <c r="EJ541" i="41"/>
  <c r="EK541" i="41"/>
  <c r="EL541" i="41"/>
  <c r="EM541" i="41"/>
  <c r="EN541" i="41"/>
  <c r="A542" i="41"/>
  <c r="B542" i="41"/>
  <c r="C542" i="41"/>
  <c r="D542" i="41"/>
  <c r="E542" i="41"/>
  <c r="F542" i="41"/>
  <c r="G542" i="41"/>
  <c r="H542" i="41"/>
  <c r="I542" i="41"/>
  <c r="J542" i="41"/>
  <c r="K542" i="41"/>
  <c r="L542" i="41"/>
  <c r="M542" i="41"/>
  <c r="N542" i="41"/>
  <c r="O542" i="41"/>
  <c r="P542" i="41"/>
  <c r="Q542" i="41"/>
  <c r="R542" i="41"/>
  <c r="S542" i="41"/>
  <c r="T542" i="41"/>
  <c r="U542" i="41"/>
  <c r="V542" i="41"/>
  <c r="W542" i="41"/>
  <c r="X542" i="41"/>
  <c r="Y542" i="41"/>
  <c r="Z542" i="41"/>
  <c r="AA542" i="41"/>
  <c r="AB542" i="41"/>
  <c r="AC542" i="41"/>
  <c r="AD542" i="41"/>
  <c r="AE542" i="41"/>
  <c r="AF542" i="41"/>
  <c r="AG542" i="41"/>
  <c r="AH542" i="41"/>
  <c r="AI542" i="41"/>
  <c r="AJ542" i="41"/>
  <c r="AK542" i="41"/>
  <c r="AL542" i="41"/>
  <c r="AM542" i="41"/>
  <c r="AN542" i="41"/>
  <c r="AO542" i="41"/>
  <c r="AP542" i="41"/>
  <c r="AQ542" i="41"/>
  <c r="AR542" i="41"/>
  <c r="AS542" i="41"/>
  <c r="AT542" i="41"/>
  <c r="AU542" i="41"/>
  <c r="AV542" i="41"/>
  <c r="AW542" i="41"/>
  <c r="AX542" i="41"/>
  <c r="AY542" i="41"/>
  <c r="AZ542" i="41"/>
  <c r="BA542" i="41"/>
  <c r="BB542" i="41"/>
  <c r="BC542" i="41"/>
  <c r="BD542" i="41"/>
  <c r="BE542" i="41"/>
  <c r="BF542" i="41"/>
  <c r="BG542" i="41"/>
  <c r="BH542" i="41"/>
  <c r="BI542" i="41"/>
  <c r="BJ542" i="41"/>
  <c r="BK542" i="41"/>
  <c r="BL542" i="41"/>
  <c r="BM542" i="41"/>
  <c r="BN542" i="41"/>
  <c r="BO542" i="41"/>
  <c r="BP542" i="41"/>
  <c r="BQ542" i="41"/>
  <c r="BR542" i="41"/>
  <c r="BS542" i="41"/>
  <c r="BT542" i="41"/>
  <c r="BU542" i="41"/>
  <c r="BV542" i="41"/>
  <c r="BW542" i="41"/>
  <c r="BX542" i="41"/>
  <c r="BY542" i="41"/>
  <c r="BZ542" i="41"/>
  <c r="CA542" i="41"/>
  <c r="CB542" i="41"/>
  <c r="CC542" i="41"/>
  <c r="CD542" i="41"/>
  <c r="CE542" i="41"/>
  <c r="CF542" i="41"/>
  <c r="CG542" i="41"/>
  <c r="CH542" i="41"/>
  <c r="CI542" i="41"/>
  <c r="CJ542" i="41"/>
  <c r="CK542" i="41"/>
  <c r="CL542" i="41"/>
  <c r="CM542" i="41"/>
  <c r="CN542" i="41"/>
  <c r="CO542" i="41"/>
  <c r="CP542" i="41"/>
  <c r="CQ542" i="41"/>
  <c r="CR542" i="41"/>
  <c r="CS542" i="41"/>
  <c r="CT542" i="41"/>
  <c r="CU542" i="41"/>
  <c r="CV542" i="41"/>
  <c r="CW542" i="41"/>
  <c r="CX542" i="41"/>
  <c r="CY542" i="41"/>
  <c r="CZ542" i="41"/>
  <c r="DA542" i="41"/>
  <c r="DB542" i="41"/>
  <c r="DC542" i="41"/>
  <c r="DD542" i="41"/>
  <c r="DE542" i="41"/>
  <c r="DF542" i="41"/>
  <c r="DG542" i="41"/>
  <c r="DH542" i="41"/>
  <c r="DI542" i="41"/>
  <c r="DJ542" i="41"/>
  <c r="DK542" i="41"/>
  <c r="DL542" i="41"/>
  <c r="DM542" i="41"/>
  <c r="DN542" i="41"/>
  <c r="DO542" i="41"/>
  <c r="DP542" i="41"/>
  <c r="DQ542" i="41"/>
  <c r="DR542" i="41"/>
  <c r="DS542" i="41"/>
  <c r="DT542" i="41"/>
  <c r="DU542" i="41"/>
  <c r="DV542" i="41"/>
  <c r="DW542" i="41"/>
  <c r="DX542" i="41"/>
  <c r="DY542" i="41"/>
  <c r="DZ542" i="41"/>
  <c r="EA542" i="41"/>
  <c r="EB542" i="41"/>
  <c r="EC542" i="41"/>
  <c r="ED542" i="41"/>
  <c r="EE542" i="41"/>
  <c r="EF542" i="41"/>
  <c r="EG542" i="41"/>
  <c r="EH542" i="41"/>
  <c r="EI542" i="41"/>
  <c r="EJ542" i="41"/>
  <c r="EK542" i="41"/>
  <c r="EL542" i="41"/>
  <c r="EM542" i="41"/>
  <c r="EN542" i="41"/>
  <c r="A543" i="41"/>
  <c r="B543" i="41"/>
  <c r="C543" i="41"/>
  <c r="D543" i="41"/>
  <c r="E543" i="41"/>
  <c r="F543" i="41"/>
  <c r="G543" i="41"/>
  <c r="H543" i="41"/>
  <c r="I543" i="41"/>
  <c r="J543" i="41"/>
  <c r="K543" i="41"/>
  <c r="L543" i="41"/>
  <c r="M543" i="41"/>
  <c r="N543" i="41"/>
  <c r="O543" i="41"/>
  <c r="P543" i="41"/>
  <c r="Q543" i="41"/>
  <c r="R543" i="41"/>
  <c r="S543" i="41"/>
  <c r="T543" i="41"/>
  <c r="U543" i="41"/>
  <c r="V543" i="41"/>
  <c r="W543" i="41"/>
  <c r="X543" i="41"/>
  <c r="Y543" i="41"/>
  <c r="Z543" i="41"/>
  <c r="AA543" i="41"/>
  <c r="AB543" i="41"/>
  <c r="AC543" i="41"/>
  <c r="AD543" i="41"/>
  <c r="AE543" i="41"/>
  <c r="AF543" i="41"/>
  <c r="AG543" i="41"/>
  <c r="AH543" i="41"/>
  <c r="AI543" i="41"/>
  <c r="AJ543" i="41"/>
  <c r="AK543" i="41"/>
  <c r="AL543" i="41"/>
  <c r="AM543" i="41"/>
  <c r="AN543" i="41"/>
  <c r="AO543" i="41"/>
  <c r="AP543" i="41"/>
  <c r="AQ543" i="41"/>
  <c r="AR543" i="41"/>
  <c r="AS543" i="41"/>
  <c r="AT543" i="41"/>
  <c r="AU543" i="41"/>
  <c r="AV543" i="41"/>
  <c r="AW543" i="41"/>
  <c r="AX543" i="41"/>
  <c r="AY543" i="41"/>
  <c r="AZ543" i="41"/>
  <c r="BA543" i="41"/>
  <c r="BB543" i="41"/>
  <c r="BC543" i="41"/>
  <c r="BD543" i="41"/>
  <c r="BE543" i="41"/>
  <c r="BF543" i="41"/>
  <c r="BG543" i="41"/>
  <c r="BH543" i="41"/>
  <c r="BI543" i="41"/>
  <c r="BJ543" i="41"/>
  <c r="BK543" i="41"/>
  <c r="BL543" i="41"/>
  <c r="BM543" i="41"/>
  <c r="BN543" i="41"/>
  <c r="BO543" i="41"/>
  <c r="BP543" i="41"/>
  <c r="BQ543" i="41"/>
  <c r="CP543" i="41"/>
  <c r="CQ543" i="41"/>
  <c r="CR543" i="41"/>
  <c r="CS543" i="41"/>
  <c r="CT543" i="41"/>
  <c r="CU543" i="41"/>
  <c r="CV543" i="41"/>
  <c r="CW543" i="41"/>
  <c r="CX543" i="41"/>
  <c r="CY543" i="41"/>
  <c r="CZ543" i="41"/>
  <c r="DA543" i="41"/>
  <c r="DB543" i="41"/>
  <c r="DC543" i="41"/>
  <c r="DD543" i="41"/>
  <c r="DE543" i="41"/>
  <c r="DF543" i="41"/>
  <c r="DG543" i="41"/>
  <c r="DH543" i="41"/>
  <c r="DI543" i="41"/>
  <c r="DJ543" i="41"/>
  <c r="DK543" i="41"/>
  <c r="DL543" i="41"/>
  <c r="DM543" i="41"/>
  <c r="DN543" i="41"/>
  <c r="DO543" i="41"/>
  <c r="DP543" i="41"/>
  <c r="DQ543" i="41"/>
  <c r="DR543" i="41"/>
  <c r="DS543" i="41"/>
  <c r="DT543" i="41"/>
  <c r="DU543" i="41"/>
  <c r="DV543" i="41"/>
  <c r="DW543" i="41"/>
  <c r="DX543" i="41"/>
  <c r="DY543" i="41"/>
  <c r="EM543" i="41"/>
  <c r="EN543" i="41"/>
  <c r="A544" i="41"/>
  <c r="B544" i="41"/>
  <c r="C544" i="41"/>
  <c r="D544" i="41"/>
  <c r="E544" i="41"/>
  <c r="F544" i="41"/>
  <c r="G544" i="41"/>
  <c r="H544" i="41"/>
  <c r="I544" i="41"/>
  <c r="J544" i="41"/>
  <c r="K544" i="41"/>
  <c r="L544" i="41"/>
  <c r="M544" i="41"/>
  <c r="N544" i="41"/>
  <c r="O544" i="41"/>
  <c r="P544" i="41"/>
  <c r="Q544" i="41"/>
  <c r="R544" i="41"/>
  <c r="S544" i="41"/>
  <c r="T544" i="41"/>
  <c r="U544" i="41"/>
  <c r="V544" i="41"/>
  <c r="W544" i="41"/>
  <c r="X544" i="41"/>
  <c r="Y544" i="41"/>
  <c r="Z544" i="41"/>
  <c r="AA544" i="41"/>
  <c r="AB544" i="41"/>
  <c r="AC544" i="41"/>
  <c r="AD544" i="41"/>
  <c r="AE544" i="41"/>
  <c r="AF544" i="41"/>
  <c r="AG544" i="41"/>
  <c r="AH544" i="41"/>
  <c r="AI544" i="41"/>
  <c r="AJ544" i="41"/>
  <c r="AK544" i="41"/>
  <c r="AL544" i="41"/>
  <c r="AM544" i="41"/>
  <c r="AN544" i="41"/>
  <c r="AO544" i="41"/>
  <c r="AP544" i="41"/>
  <c r="AQ544" i="41"/>
  <c r="AR544" i="41"/>
  <c r="AS544" i="41"/>
  <c r="AT544" i="41"/>
  <c r="AU544" i="41"/>
  <c r="AV544" i="41"/>
  <c r="AW544" i="41"/>
  <c r="AX544" i="41"/>
  <c r="AY544" i="41"/>
  <c r="AZ544" i="41"/>
  <c r="BA544" i="41"/>
  <c r="BB544" i="41"/>
  <c r="BC544" i="41"/>
  <c r="BD544" i="41"/>
  <c r="BE544" i="41"/>
  <c r="BF544" i="41"/>
  <c r="BG544" i="41"/>
  <c r="BH544" i="41"/>
  <c r="BI544" i="41"/>
  <c r="BJ544" i="41"/>
  <c r="BK544" i="41"/>
  <c r="BL544" i="41"/>
  <c r="BM544" i="41"/>
  <c r="BN544" i="41"/>
  <c r="BO544" i="41"/>
  <c r="BP544" i="41"/>
  <c r="BQ544" i="41"/>
  <c r="BR544" i="41"/>
  <c r="BS544" i="41"/>
  <c r="BT544" i="41"/>
  <c r="CP544" i="41"/>
  <c r="CQ544" i="41"/>
  <c r="CR544" i="41"/>
  <c r="CS544" i="41"/>
  <c r="CT544" i="41"/>
  <c r="CU544" i="41"/>
  <c r="CV544" i="41"/>
  <c r="CW544" i="41"/>
  <c r="CX544" i="41"/>
  <c r="CY544" i="41"/>
  <c r="CZ544" i="41"/>
  <c r="DA544" i="41"/>
  <c r="DB544" i="41"/>
  <c r="DC544" i="41"/>
  <c r="DD544" i="41"/>
  <c r="DE544" i="41"/>
  <c r="DF544" i="41"/>
  <c r="DG544" i="41"/>
  <c r="DH544" i="41"/>
  <c r="DI544" i="41"/>
  <c r="DJ544" i="41"/>
  <c r="DK544" i="41"/>
  <c r="DL544" i="41"/>
  <c r="DM544" i="41"/>
  <c r="DN544" i="41"/>
  <c r="DO544" i="41"/>
  <c r="DP544" i="41"/>
  <c r="DQ544" i="41"/>
  <c r="DR544" i="41"/>
  <c r="DS544" i="41"/>
  <c r="DT544" i="41"/>
  <c r="DU544" i="41"/>
  <c r="DV544" i="41"/>
  <c r="DW544" i="41"/>
  <c r="DX544" i="41"/>
  <c r="DY544" i="41"/>
  <c r="EM544" i="41"/>
  <c r="EN544" i="41"/>
  <c r="A545" i="41"/>
  <c r="B545" i="41"/>
  <c r="C545" i="41"/>
  <c r="D545" i="41"/>
  <c r="E545" i="41"/>
  <c r="F545" i="41"/>
  <c r="G545" i="41"/>
  <c r="H545" i="41"/>
  <c r="I545" i="41"/>
  <c r="J545" i="41"/>
  <c r="K545" i="41"/>
  <c r="L545" i="41"/>
  <c r="M545" i="41"/>
  <c r="N545" i="41"/>
  <c r="O545" i="41"/>
  <c r="P545" i="41"/>
  <c r="Q545" i="41"/>
  <c r="R545" i="41"/>
  <c r="S545" i="41"/>
  <c r="T545" i="41"/>
  <c r="U545" i="41"/>
  <c r="V545" i="41"/>
  <c r="W545" i="41"/>
  <c r="X545" i="41"/>
  <c r="Y545" i="41"/>
  <c r="Z545" i="41"/>
  <c r="AA545" i="41"/>
  <c r="AB545" i="41"/>
  <c r="AC545" i="41"/>
  <c r="AD545" i="41"/>
  <c r="AE545" i="41"/>
  <c r="AF545" i="41"/>
  <c r="AG545" i="41"/>
  <c r="AH545" i="41"/>
  <c r="AI545" i="41"/>
  <c r="AJ545" i="41"/>
  <c r="AK545" i="41"/>
  <c r="AL545" i="41"/>
  <c r="AM545" i="41"/>
  <c r="AN545" i="41"/>
  <c r="AO545" i="41"/>
  <c r="AP545" i="41"/>
  <c r="AQ545" i="41"/>
  <c r="AR545" i="41"/>
  <c r="AS545" i="41"/>
  <c r="AT545" i="41"/>
  <c r="AU545" i="41"/>
  <c r="AV545" i="41"/>
  <c r="AW545" i="41"/>
  <c r="AX545" i="41"/>
  <c r="AY545" i="41"/>
  <c r="AZ545" i="41"/>
  <c r="BA545" i="41"/>
  <c r="BB545" i="41"/>
  <c r="BC545" i="41"/>
  <c r="BD545" i="41"/>
  <c r="BE545" i="41"/>
  <c r="BF545" i="41"/>
  <c r="BG545" i="41"/>
  <c r="BH545" i="41"/>
  <c r="BI545" i="41"/>
  <c r="BJ545" i="41"/>
  <c r="BK545" i="41"/>
  <c r="BL545" i="41"/>
  <c r="BM545" i="41"/>
  <c r="BN545" i="41"/>
  <c r="BO545" i="41"/>
  <c r="BP545" i="41"/>
  <c r="BQ545" i="41"/>
  <c r="BR545" i="41"/>
  <c r="BS545" i="41"/>
  <c r="BT545" i="41"/>
  <c r="BU545" i="41"/>
  <c r="BV545" i="41"/>
  <c r="BW545" i="41"/>
  <c r="BX545" i="41"/>
  <c r="CP545" i="41"/>
  <c r="CQ545" i="41"/>
  <c r="CR545" i="41"/>
  <c r="CS545" i="41"/>
  <c r="CT545" i="41"/>
  <c r="CU545" i="41"/>
  <c r="CV545" i="41"/>
  <c r="CW545" i="41"/>
  <c r="CX545" i="41"/>
  <c r="CY545" i="41"/>
  <c r="CZ545" i="41"/>
  <c r="DA545" i="41"/>
  <c r="DB545" i="41"/>
  <c r="DC545" i="41"/>
  <c r="DD545" i="41"/>
  <c r="DE545" i="41"/>
  <c r="DF545" i="41"/>
  <c r="DG545" i="41"/>
  <c r="DH545" i="41"/>
  <c r="DI545" i="41"/>
  <c r="DJ545" i="41"/>
  <c r="DK545" i="41"/>
  <c r="DL545" i="41"/>
  <c r="DM545" i="41"/>
  <c r="DN545" i="41"/>
  <c r="DO545" i="41"/>
  <c r="DP545" i="41"/>
  <c r="DQ545" i="41"/>
  <c r="DR545" i="41"/>
  <c r="DS545" i="41"/>
  <c r="DT545" i="41"/>
  <c r="DU545" i="41"/>
  <c r="DV545" i="41"/>
  <c r="DW545" i="41"/>
  <c r="DX545" i="41"/>
  <c r="DY545" i="41"/>
  <c r="DZ545" i="41"/>
  <c r="EM545" i="41"/>
  <c r="EN545" i="41"/>
  <c r="A546" i="41"/>
  <c r="B546" i="41"/>
  <c r="C546" i="41"/>
  <c r="D546" i="41"/>
  <c r="E546" i="41"/>
  <c r="F546" i="41"/>
  <c r="G546" i="41"/>
  <c r="H546" i="41"/>
  <c r="I546" i="41"/>
  <c r="J546" i="41"/>
  <c r="K546" i="41"/>
  <c r="L546" i="41"/>
  <c r="M546" i="41"/>
  <c r="N546" i="41"/>
  <c r="O546" i="41"/>
  <c r="P546" i="41"/>
  <c r="Q546" i="41"/>
  <c r="R546" i="41"/>
  <c r="S546" i="41"/>
  <c r="T546" i="41"/>
  <c r="U546" i="41"/>
  <c r="V546" i="41"/>
  <c r="W546" i="41"/>
  <c r="X546" i="41"/>
  <c r="Y546" i="41"/>
  <c r="Z546" i="41"/>
  <c r="AA546" i="41"/>
  <c r="AB546" i="41"/>
  <c r="AC546" i="41"/>
  <c r="AD546" i="41"/>
  <c r="AE546" i="41"/>
  <c r="AF546" i="41"/>
  <c r="AG546" i="41"/>
  <c r="AH546" i="41"/>
  <c r="AI546" i="41"/>
  <c r="AJ546" i="41"/>
  <c r="AK546" i="41"/>
  <c r="AL546" i="41"/>
  <c r="AM546" i="41"/>
  <c r="AN546" i="41"/>
  <c r="AO546" i="41"/>
  <c r="AP546" i="41"/>
  <c r="AQ546" i="41"/>
  <c r="AR546" i="41"/>
  <c r="AS546" i="41"/>
  <c r="AT546" i="41"/>
  <c r="AU546" i="41"/>
  <c r="AV546" i="41"/>
  <c r="AW546" i="41"/>
  <c r="AX546" i="41"/>
  <c r="AY546" i="41"/>
  <c r="AZ546" i="41"/>
  <c r="BA546" i="41"/>
  <c r="BB546" i="41"/>
  <c r="BC546" i="41"/>
  <c r="BD546" i="41"/>
  <c r="BE546" i="41"/>
  <c r="BF546" i="41"/>
  <c r="BG546" i="41"/>
  <c r="BH546" i="41"/>
  <c r="BI546" i="41"/>
  <c r="BJ546" i="41"/>
  <c r="BK546" i="41"/>
  <c r="BL546" i="41"/>
  <c r="BM546" i="41"/>
  <c r="BN546" i="41"/>
  <c r="BO546" i="41"/>
  <c r="BP546" i="41"/>
  <c r="BQ546" i="41"/>
  <c r="BR546" i="41"/>
  <c r="BS546" i="41"/>
  <c r="BT546" i="41"/>
  <c r="BU546" i="41"/>
  <c r="BV546" i="41"/>
  <c r="BW546" i="41"/>
  <c r="BX546" i="41"/>
  <c r="BY546" i="41"/>
  <c r="BZ546" i="41"/>
  <c r="CA546" i="41"/>
  <c r="CB546" i="41"/>
  <c r="CC546" i="41"/>
  <c r="CD546" i="41"/>
  <c r="CE546" i="41"/>
  <c r="CF546" i="41"/>
  <c r="CG546" i="41"/>
  <c r="CH546" i="41"/>
  <c r="CI546" i="41"/>
  <c r="CJ546" i="41"/>
  <c r="CK546" i="41"/>
  <c r="CL546" i="41"/>
  <c r="CM546" i="41"/>
  <c r="CN546" i="41"/>
  <c r="CO546" i="41"/>
  <c r="CP546" i="41"/>
  <c r="CQ546" i="41"/>
  <c r="CR546" i="41"/>
  <c r="CS546" i="41"/>
  <c r="CT546" i="41"/>
  <c r="CU546" i="41"/>
  <c r="CV546" i="41"/>
  <c r="CW546" i="41"/>
  <c r="CX546" i="41"/>
  <c r="CY546" i="41"/>
  <c r="CZ546" i="41"/>
  <c r="DA546" i="41"/>
  <c r="DB546" i="41"/>
  <c r="DC546" i="41"/>
  <c r="DD546" i="41"/>
  <c r="DE546" i="41"/>
  <c r="DF546" i="41"/>
  <c r="DG546" i="41"/>
  <c r="DH546" i="41"/>
  <c r="DI546" i="41"/>
  <c r="DJ546" i="41"/>
  <c r="DK546" i="41"/>
  <c r="DL546" i="41"/>
  <c r="DM546" i="41"/>
  <c r="DN546" i="41"/>
  <c r="DO546" i="41"/>
  <c r="DP546" i="41"/>
  <c r="DQ546" i="41"/>
  <c r="DR546" i="41"/>
  <c r="DS546" i="41"/>
  <c r="DT546" i="41"/>
  <c r="DU546" i="41"/>
  <c r="DV546" i="41"/>
  <c r="DW546" i="41"/>
  <c r="DX546" i="41"/>
  <c r="DY546" i="41"/>
  <c r="DZ546" i="41"/>
  <c r="EA546" i="41"/>
  <c r="EB546" i="41"/>
  <c r="EC546" i="41"/>
  <c r="ED546" i="41"/>
  <c r="EE546" i="41"/>
  <c r="EF546" i="41"/>
  <c r="EG546" i="41"/>
  <c r="EH546" i="41"/>
  <c r="EI546" i="41"/>
  <c r="EJ546" i="41"/>
  <c r="EK546" i="41"/>
  <c r="EL546" i="41"/>
  <c r="EM546" i="41"/>
  <c r="EN546" i="41"/>
  <c r="A549" i="41"/>
  <c r="B549" i="41"/>
  <c r="C549" i="41"/>
  <c r="D549" i="41"/>
  <c r="E549" i="41"/>
  <c r="F549" i="41"/>
  <c r="G549" i="41"/>
  <c r="H549" i="41"/>
  <c r="I549" i="41"/>
  <c r="J549" i="41"/>
  <c r="K549" i="41"/>
  <c r="L549" i="41"/>
  <c r="M549" i="41"/>
  <c r="N549" i="41"/>
  <c r="O549" i="41"/>
  <c r="P549" i="41"/>
  <c r="Q549" i="41"/>
  <c r="R549" i="41"/>
  <c r="S549" i="41"/>
  <c r="T549" i="41"/>
  <c r="U549" i="41"/>
  <c r="V549" i="41"/>
  <c r="W549" i="41"/>
  <c r="X549" i="41"/>
  <c r="Y549" i="41"/>
  <c r="Z549" i="41"/>
  <c r="AA549" i="41"/>
  <c r="AB549" i="41"/>
  <c r="AC549" i="41"/>
  <c r="AD549" i="41"/>
  <c r="AE549" i="41"/>
  <c r="AF549" i="41"/>
  <c r="AG549" i="41"/>
  <c r="AH549" i="41"/>
  <c r="AI549" i="41"/>
  <c r="AJ549" i="41"/>
  <c r="AK549" i="41"/>
  <c r="AL549" i="41"/>
  <c r="AM549" i="41"/>
  <c r="AN549" i="41"/>
  <c r="AO549" i="41"/>
  <c r="AP549" i="41"/>
  <c r="AQ549" i="41"/>
  <c r="AR549" i="41"/>
  <c r="AS549" i="41"/>
  <c r="AT549" i="41"/>
  <c r="AU549" i="41"/>
  <c r="AV549" i="41"/>
  <c r="AW549" i="41"/>
  <c r="AX549" i="41"/>
  <c r="AY549" i="41"/>
  <c r="AZ549" i="41"/>
  <c r="BA549" i="41"/>
  <c r="BB549" i="41"/>
  <c r="BC549" i="41"/>
  <c r="BD549" i="41"/>
  <c r="BE549" i="41"/>
  <c r="BF549" i="41"/>
  <c r="BG549" i="41"/>
  <c r="BH549" i="41"/>
  <c r="BI549" i="41"/>
  <c r="BJ549" i="41"/>
  <c r="BK549" i="41"/>
  <c r="BL549" i="41"/>
  <c r="BM549" i="41"/>
  <c r="BN549" i="41"/>
  <c r="BO549" i="41"/>
  <c r="BP549" i="41"/>
  <c r="BQ549" i="41"/>
  <c r="BR549" i="41"/>
  <c r="BS549" i="41"/>
  <c r="BT549" i="41"/>
  <c r="BU549" i="41"/>
  <c r="BV549" i="41"/>
  <c r="BW549" i="41"/>
  <c r="BX549" i="41"/>
  <c r="BY549" i="41"/>
  <c r="BZ549" i="41"/>
  <c r="CA549" i="41"/>
  <c r="CB549" i="41"/>
  <c r="CC549" i="41"/>
  <c r="CD549" i="41"/>
  <c r="CE549" i="41"/>
  <c r="CF549" i="41"/>
  <c r="CG549" i="41"/>
  <c r="CH549" i="41"/>
  <c r="CI549" i="41"/>
  <c r="CJ549" i="41"/>
  <c r="CK549" i="41"/>
  <c r="CL549" i="41"/>
  <c r="CM549" i="41"/>
  <c r="CN549" i="41"/>
  <c r="CO549" i="41"/>
  <c r="CP549" i="41"/>
  <c r="CQ549" i="41"/>
  <c r="CR549" i="41"/>
  <c r="CS549" i="41"/>
  <c r="CT549" i="41"/>
  <c r="CU549" i="41"/>
  <c r="CV549" i="41"/>
  <c r="CW549" i="41"/>
  <c r="CX549" i="41"/>
  <c r="CY549" i="41"/>
  <c r="CZ549" i="41"/>
  <c r="DA549" i="41"/>
  <c r="DB549" i="41"/>
  <c r="DC549" i="41"/>
  <c r="DD549" i="41"/>
  <c r="DE549" i="41"/>
  <c r="DF549" i="41"/>
  <c r="DG549" i="41"/>
  <c r="DH549" i="41"/>
  <c r="DI549" i="41"/>
  <c r="DJ549" i="41"/>
  <c r="DK549" i="41"/>
  <c r="DL549" i="41"/>
  <c r="DM549" i="41"/>
  <c r="DN549" i="41"/>
  <c r="DO549" i="41"/>
  <c r="DP549" i="41"/>
  <c r="DQ549" i="41"/>
  <c r="DR549" i="41"/>
  <c r="DS549" i="41"/>
  <c r="DT549" i="41"/>
  <c r="DU549" i="41"/>
  <c r="DV549" i="41"/>
  <c r="DW549" i="41"/>
  <c r="DX549" i="41"/>
  <c r="DY549" i="41"/>
  <c r="DZ549" i="41"/>
  <c r="EA549" i="41"/>
  <c r="EB549" i="41"/>
  <c r="EC549" i="41"/>
  <c r="ED549" i="41"/>
  <c r="EE549" i="41"/>
  <c r="EF549" i="41"/>
  <c r="EG549" i="41"/>
  <c r="EH549" i="41"/>
  <c r="EI549" i="41"/>
  <c r="EJ549" i="41"/>
  <c r="EK549" i="41"/>
  <c r="EL549" i="41"/>
  <c r="EM549" i="41"/>
  <c r="EN549" i="41"/>
  <c r="A550" i="41"/>
  <c r="B550" i="41"/>
  <c r="C550" i="41"/>
  <c r="D550" i="41"/>
  <c r="E550" i="41"/>
  <c r="F550" i="41"/>
  <c r="G550" i="41"/>
  <c r="H550" i="41"/>
  <c r="I550" i="41"/>
  <c r="J550" i="41"/>
  <c r="K550" i="41"/>
  <c r="L550" i="41"/>
  <c r="M550" i="41"/>
  <c r="N550" i="41"/>
  <c r="O550" i="41"/>
  <c r="P550" i="41"/>
  <c r="Q550" i="41"/>
  <c r="R550" i="41"/>
  <c r="S550" i="41"/>
  <c r="T550" i="41"/>
  <c r="U550" i="41"/>
  <c r="V550" i="41"/>
  <c r="W550" i="41"/>
  <c r="X550" i="41"/>
  <c r="Y550" i="41"/>
  <c r="Z550" i="41"/>
  <c r="AA550" i="41"/>
  <c r="AB550" i="41"/>
  <c r="AC550" i="41"/>
  <c r="AD550" i="41"/>
  <c r="AE550" i="41"/>
  <c r="AF550" i="41"/>
  <c r="AG550" i="41"/>
  <c r="AH550" i="41"/>
  <c r="AI550" i="41"/>
  <c r="AJ550" i="41"/>
  <c r="AK550" i="41"/>
  <c r="AL550" i="41"/>
  <c r="AM550" i="41"/>
  <c r="AN550" i="41"/>
  <c r="AO550" i="41"/>
  <c r="AP550" i="41"/>
  <c r="AQ550" i="41"/>
  <c r="AR550" i="41"/>
  <c r="AS550" i="41"/>
  <c r="AT550" i="41"/>
  <c r="AU550" i="41"/>
  <c r="AV550" i="41"/>
  <c r="AW550" i="41"/>
  <c r="AX550" i="41"/>
  <c r="AY550" i="41"/>
  <c r="AZ550" i="41"/>
  <c r="BA550" i="41"/>
  <c r="BB550" i="41"/>
  <c r="BC550" i="41"/>
  <c r="BD550" i="41"/>
  <c r="BE550" i="41"/>
  <c r="BF550" i="41"/>
  <c r="BG550" i="41"/>
  <c r="BH550" i="41"/>
  <c r="BI550" i="41"/>
  <c r="BJ550" i="41"/>
  <c r="BK550" i="41"/>
  <c r="BL550" i="41"/>
  <c r="BM550" i="41"/>
  <c r="BN550" i="41"/>
  <c r="BO550" i="41"/>
  <c r="BP550" i="41"/>
  <c r="BQ550" i="41"/>
  <c r="BR550" i="41"/>
  <c r="BS550" i="41"/>
  <c r="BT550" i="41"/>
  <c r="BU550" i="41"/>
  <c r="BV550" i="41"/>
  <c r="BW550" i="41"/>
  <c r="BX550" i="41"/>
  <c r="BY550" i="41"/>
  <c r="BZ550" i="41"/>
  <c r="CA550" i="41"/>
  <c r="CB550" i="41"/>
  <c r="CC550" i="41"/>
  <c r="CD550" i="41"/>
  <c r="CE550" i="41"/>
  <c r="CF550" i="41"/>
  <c r="CG550" i="41"/>
  <c r="CH550" i="41"/>
  <c r="CI550" i="41"/>
  <c r="CJ550" i="41"/>
  <c r="CK550" i="41"/>
  <c r="CL550" i="41"/>
  <c r="CM550" i="41"/>
  <c r="CN550" i="41"/>
  <c r="CO550" i="41"/>
  <c r="CP550" i="41"/>
  <c r="CQ550" i="41"/>
  <c r="CR550" i="41"/>
  <c r="CS550" i="41"/>
  <c r="CT550" i="41"/>
  <c r="CU550" i="41"/>
  <c r="CV550" i="41"/>
  <c r="CW550" i="41"/>
  <c r="CX550" i="41"/>
  <c r="CY550" i="41"/>
  <c r="CZ550" i="41"/>
  <c r="DA550" i="41"/>
  <c r="DB550" i="41"/>
  <c r="DC550" i="41"/>
  <c r="DD550" i="41"/>
  <c r="DE550" i="41"/>
  <c r="DF550" i="41"/>
  <c r="DG550" i="41"/>
  <c r="DH550" i="41"/>
  <c r="DI550" i="41"/>
  <c r="DJ550" i="41"/>
  <c r="DK550" i="41"/>
  <c r="DL550" i="41"/>
  <c r="DM550" i="41"/>
  <c r="DN550" i="41"/>
  <c r="DO550" i="41"/>
  <c r="DP550" i="41"/>
  <c r="DQ550" i="41"/>
  <c r="DR550" i="41"/>
  <c r="DS550" i="41"/>
  <c r="DT550" i="41"/>
  <c r="DU550" i="41"/>
  <c r="DV550" i="41"/>
  <c r="DW550" i="41"/>
  <c r="DX550" i="41"/>
  <c r="DY550" i="41"/>
  <c r="DZ550" i="41"/>
  <c r="EA550" i="41"/>
  <c r="EB550" i="41"/>
  <c r="EC550" i="41"/>
  <c r="ED550" i="41"/>
  <c r="EE550" i="41"/>
  <c r="EF550" i="41"/>
  <c r="EG550" i="41"/>
  <c r="EH550" i="41"/>
  <c r="EI550" i="41"/>
  <c r="EJ550" i="41"/>
  <c r="EK550" i="41"/>
  <c r="EL550" i="41"/>
  <c r="EM550" i="41"/>
  <c r="EN550" i="41"/>
  <c r="A551" i="41"/>
  <c r="B551" i="41"/>
  <c r="C551" i="41"/>
  <c r="D551" i="41"/>
  <c r="E551" i="41"/>
  <c r="F551" i="41"/>
  <c r="G551" i="41"/>
  <c r="H551" i="41"/>
  <c r="I551" i="41"/>
  <c r="J551" i="41"/>
  <c r="K551" i="41"/>
  <c r="L551" i="41"/>
  <c r="M551" i="41"/>
  <c r="N551" i="41"/>
  <c r="O551" i="41"/>
  <c r="P551" i="41"/>
  <c r="Q551" i="41"/>
  <c r="R551" i="41"/>
  <c r="S551" i="41"/>
  <c r="T551" i="41"/>
  <c r="U551" i="41"/>
  <c r="V551" i="41"/>
  <c r="W551" i="41"/>
  <c r="X551" i="41"/>
  <c r="Y551" i="41"/>
  <c r="Z551" i="41"/>
  <c r="AA551" i="41"/>
  <c r="AB551" i="41"/>
  <c r="AC551" i="41"/>
  <c r="AD551" i="41"/>
  <c r="AE551" i="41"/>
  <c r="AF551" i="41"/>
  <c r="AG551" i="41"/>
  <c r="AH551" i="41"/>
  <c r="AI551" i="41"/>
  <c r="AJ551" i="41"/>
  <c r="AK551" i="41"/>
  <c r="AL551" i="41"/>
  <c r="AM551" i="41"/>
  <c r="AN551" i="41"/>
  <c r="AO551" i="41"/>
  <c r="AP551" i="41"/>
  <c r="AQ551" i="41"/>
  <c r="AR551" i="41"/>
  <c r="AS551" i="41"/>
  <c r="AT551" i="41"/>
  <c r="AU551" i="41"/>
  <c r="AV551" i="41"/>
  <c r="AW551" i="41"/>
  <c r="AX551" i="41"/>
  <c r="AY551" i="41"/>
  <c r="AZ551" i="41"/>
  <c r="BA551" i="41"/>
  <c r="BB551" i="41"/>
  <c r="BC551" i="41"/>
  <c r="BD551" i="41"/>
  <c r="BE551" i="41"/>
  <c r="BF551" i="41"/>
  <c r="BG551" i="41"/>
  <c r="BH551" i="41"/>
  <c r="BI551" i="41"/>
  <c r="BJ551" i="41"/>
  <c r="BK551" i="41"/>
  <c r="BL551" i="41"/>
  <c r="BM551" i="41"/>
  <c r="BN551" i="41"/>
  <c r="BO551" i="41"/>
  <c r="BP551" i="41"/>
  <c r="BQ551" i="41"/>
  <c r="CP551" i="41"/>
  <c r="CQ551" i="41"/>
  <c r="CR551" i="41"/>
  <c r="CS551" i="41"/>
  <c r="CT551" i="41"/>
  <c r="CU551" i="41"/>
  <c r="CV551" i="41"/>
  <c r="CW551" i="41"/>
  <c r="CX551" i="41"/>
  <c r="CY551" i="41"/>
  <c r="CZ551" i="41"/>
  <c r="DA551" i="41"/>
  <c r="DB551" i="41"/>
  <c r="DC551" i="41"/>
  <c r="DD551" i="41"/>
  <c r="DE551" i="41"/>
  <c r="DF551" i="41"/>
  <c r="DG551" i="41"/>
  <c r="DH551" i="41"/>
  <c r="DI551" i="41"/>
  <c r="DJ551" i="41"/>
  <c r="DK551" i="41"/>
  <c r="DL551" i="41"/>
  <c r="DM551" i="41"/>
  <c r="DN551" i="41"/>
  <c r="DO551" i="41"/>
  <c r="DP551" i="41"/>
  <c r="DQ551" i="41"/>
  <c r="DR551" i="41"/>
  <c r="DS551" i="41"/>
  <c r="DT551" i="41"/>
  <c r="DU551" i="41"/>
  <c r="DV551" i="41"/>
  <c r="DW551" i="41"/>
  <c r="DX551" i="41"/>
  <c r="EM551" i="41"/>
  <c r="EN551" i="41"/>
  <c r="A552" i="41"/>
  <c r="B552" i="41"/>
  <c r="C552" i="41"/>
  <c r="D552" i="41"/>
  <c r="E552" i="41"/>
  <c r="F552" i="41"/>
  <c r="G552" i="41"/>
  <c r="H552" i="41"/>
  <c r="I552" i="41"/>
  <c r="J552" i="41"/>
  <c r="K552" i="41"/>
  <c r="L552" i="41"/>
  <c r="M552" i="41"/>
  <c r="N552" i="41"/>
  <c r="O552" i="41"/>
  <c r="P552" i="41"/>
  <c r="Q552" i="41"/>
  <c r="R552" i="41"/>
  <c r="S552" i="41"/>
  <c r="T552" i="41"/>
  <c r="U552" i="41"/>
  <c r="V552" i="41"/>
  <c r="W552" i="41"/>
  <c r="X552" i="41"/>
  <c r="Y552" i="41"/>
  <c r="Z552" i="41"/>
  <c r="AA552" i="41"/>
  <c r="AB552" i="41"/>
  <c r="AC552" i="41"/>
  <c r="AD552" i="41"/>
  <c r="AE552" i="41"/>
  <c r="AF552" i="41"/>
  <c r="AG552" i="41"/>
  <c r="AH552" i="41"/>
  <c r="AI552" i="41"/>
  <c r="AJ552" i="41"/>
  <c r="AK552" i="41"/>
  <c r="AL552" i="41"/>
  <c r="AM552" i="41"/>
  <c r="AN552" i="41"/>
  <c r="AO552" i="41"/>
  <c r="AP552" i="41"/>
  <c r="AQ552" i="41"/>
  <c r="AR552" i="41"/>
  <c r="AS552" i="41"/>
  <c r="AT552" i="41"/>
  <c r="AU552" i="41"/>
  <c r="AV552" i="41"/>
  <c r="AW552" i="41"/>
  <c r="AX552" i="41"/>
  <c r="AY552" i="41"/>
  <c r="AZ552" i="41"/>
  <c r="BA552" i="41"/>
  <c r="BB552" i="41"/>
  <c r="BC552" i="41"/>
  <c r="BD552" i="41"/>
  <c r="BE552" i="41"/>
  <c r="BF552" i="41"/>
  <c r="BG552" i="41"/>
  <c r="BH552" i="41"/>
  <c r="BI552" i="41"/>
  <c r="BJ552" i="41"/>
  <c r="BK552" i="41"/>
  <c r="BL552" i="41"/>
  <c r="BM552" i="41"/>
  <c r="BN552" i="41"/>
  <c r="BO552" i="41"/>
  <c r="BP552" i="41"/>
  <c r="BQ552" i="41"/>
  <c r="CP552" i="41"/>
  <c r="CQ552" i="41"/>
  <c r="CR552" i="41"/>
  <c r="CS552" i="41"/>
  <c r="CT552" i="41"/>
  <c r="CU552" i="41"/>
  <c r="CV552" i="41"/>
  <c r="CW552" i="41"/>
  <c r="CX552" i="41"/>
  <c r="CY552" i="41"/>
  <c r="CZ552" i="41"/>
  <c r="DA552" i="41"/>
  <c r="DB552" i="41"/>
  <c r="DC552" i="41"/>
  <c r="DD552" i="41"/>
  <c r="DE552" i="41"/>
  <c r="DF552" i="41"/>
  <c r="DG552" i="41"/>
  <c r="DH552" i="41"/>
  <c r="DI552" i="41"/>
  <c r="DJ552" i="41"/>
  <c r="DK552" i="41"/>
  <c r="DL552" i="41"/>
  <c r="DM552" i="41"/>
  <c r="DN552" i="41"/>
  <c r="DO552" i="41"/>
  <c r="DP552" i="41"/>
  <c r="DQ552" i="41"/>
  <c r="DR552" i="41"/>
  <c r="DS552" i="41"/>
  <c r="DT552" i="41"/>
  <c r="DU552" i="41"/>
  <c r="DV552" i="41"/>
  <c r="DW552" i="41"/>
  <c r="DX552" i="41"/>
  <c r="DY552" i="41"/>
  <c r="EM552" i="41"/>
  <c r="EN552" i="41"/>
  <c r="A553" i="41"/>
  <c r="B553" i="41"/>
  <c r="C553" i="41"/>
  <c r="D553" i="41"/>
  <c r="E553" i="41"/>
  <c r="F553" i="41"/>
  <c r="G553" i="41"/>
  <c r="H553" i="41"/>
  <c r="I553" i="41"/>
  <c r="J553" i="41"/>
  <c r="K553" i="41"/>
  <c r="L553" i="41"/>
  <c r="M553" i="41"/>
  <c r="N553" i="41"/>
  <c r="O553" i="41"/>
  <c r="P553" i="41"/>
  <c r="Q553" i="41"/>
  <c r="R553" i="41"/>
  <c r="S553" i="41"/>
  <c r="T553" i="41"/>
  <c r="U553" i="41"/>
  <c r="V553" i="41"/>
  <c r="W553" i="41"/>
  <c r="X553" i="41"/>
  <c r="Y553" i="41"/>
  <c r="Z553" i="41"/>
  <c r="AA553" i="41"/>
  <c r="AB553" i="41"/>
  <c r="AC553" i="41"/>
  <c r="AD553" i="41"/>
  <c r="AE553" i="41"/>
  <c r="AF553" i="41"/>
  <c r="AG553" i="41"/>
  <c r="AH553" i="41"/>
  <c r="AI553" i="41"/>
  <c r="AJ553" i="41"/>
  <c r="AK553" i="41"/>
  <c r="AL553" i="41"/>
  <c r="AM553" i="41"/>
  <c r="AN553" i="41"/>
  <c r="AO553" i="41"/>
  <c r="AP553" i="41"/>
  <c r="AQ553" i="41"/>
  <c r="AR553" i="41"/>
  <c r="AS553" i="41"/>
  <c r="AT553" i="41"/>
  <c r="AU553" i="41"/>
  <c r="AV553" i="41"/>
  <c r="AW553" i="41"/>
  <c r="AX553" i="41"/>
  <c r="AY553" i="41"/>
  <c r="AZ553" i="41"/>
  <c r="BA553" i="41"/>
  <c r="BB553" i="41"/>
  <c r="BC553" i="41"/>
  <c r="BD553" i="41"/>
  <c r="BE553" i="41"/>
  <c r="BF553" i="41"/>
  <c r="BG553" i="41"/>
  <c r="BH553" i="41"/>
  <c r="BI553" i="41"/>
  <c r="BJ553" i="41"/>
  <c r="BK553" i="41"/>
  <c r="BL553" i="41"/>
  <c r="BM553" i="41"/>
  <c r="BN553" i="41"/>
  <c r="BO553" i="41"/>
  <c r="BP553" i="41"/>
  <c r="BQ553" i="41"/>
  <c r="CP553" i="41"/>
  <c r="CQ553" i="41"/>
  <c r="CR553" i="41"/>
  <c r="CS553" i="41"/>
  <c r="CT553" i="41"/>
  <c r="CU553" i="41"/>
  <c r="CV553" i="41"/>
  <c r="CW553" i="41"/>
  <c r="CX553" i="41"/>
  <c r="CY553" i="41"/>
  <c r="CZ553" i="41"/>
  <c r="DA553" i="41"/>
  <c r="DB553" i="41"/>
  <c r="DC553" i="41"/>
  <c r="DD553" i="41"/>
  <c r="DE553" i="41"/>
  <c r="DF553" i="41"/>
  <c r="DG553" i="41"/>
  <c r="DH553" i="41"/>
  <c r="DI553" i="41"/>
  <c r="DJ553" i="41"/>
  <c r="DK553" i="41"/>
  <c r="DL553" i="41"/>
  <c r="DM553" i="41"/>
  <c r="DN553" i="41"/>
  <c r="DO553" i="41"/>
  <c r="DP553" i="41"/>
  <c r="DQ553" i="41"/>
  <c r="DR553" i="41"/>
  <c r="DS553" i="41"/>
  <c r="DT553" i="41"/>
  <c r="DU553" i="41"/>
  <c r="DV553" i="41"/>
  <c r="DW553" i="41"/>
  <c r="DX553" i="41"/>
  <c r="EM553" i="41"/>
  <c r="EN553" i="41"/>
  <c r="A554" i="41"/>
  <c r="B554" i="41"/>
  <c r="C554" i="41"/>
  <c r="D554" i="41"/>
  <c r="E554" i="41"/>
  <c r="F554" i="41"/>
  <c r="G554" i="41"/>
  <c r="H554" i="41"/>
  <c r="I554" i="41"/>
  <c r="J554" i="41"/>
  <c r="K554" i="41"/>
  <c r="L554" i="41"/>
  <c r="M554" i="41"/>
  <c r="N554" i="41"/>
  <c r="O554" i="41"/>
  <c r="P554" i="41"/>
  <c r="Q554" i="41"/>
  <c r="R554" i="41"/>
  <c r="S554" i="41"/>
  <c r="T554" i="41"/>
  <c r="U554" i="41"/>
  <c r="V554" i="41"/>
  <c r="W554" i="41"/>
  <c r="X554" i="41"/>
  <c r="Y554" i="41"/>
  <c r="Z554" i="41"/>
  <c r="AA554" i="41"/>
  <c r="AB554" i="41"/>
  <c r="AC554" i="41"/>
  <c r="AD554" i="41"/>
  <c r="AE554" i="41"/>
  <c r="AF554" i="41"/>
  <c r="AG554" i="41"/>
  <c r="AH554" i="41"/>
  <c r="AI554" i="41"/>
  <c r="AJ554" i="41"/>
  <c r="AK554" i="41"/>
  <c r="AL554" i="41"/>
  <c r="AM554" i="41"/>
  <c r="AN554" i="41"/>
  <c r="AO554" i="41"/>
  <c r="AP554" i="41"/>
  <c r="AQ554" i="41"/>
  <c r="AR554" i="41"/>
  <c r="AS554" i="41"/>
  <c r="AT554" i="41"/>
  <c r="AU554" i="41"/>
  <c r="AV554" i="41"/>
  <c r="AW554" i="41"/>
  <c r="AX554" i="41"/>
  <c r="AY554" i="41"/>
  <c r="AZ554" i="41"/>
  <c r="BA554" i="41"/>
  <c r="BB554" i="41"/>
  <c r="BC554" i="41"/>
  <c r="BD554" i="41"/>
  <c r="BE554" i="41"/>
  <c r="BF554" i="41"/>
  <c r="BG554" i="41"/>
  <c r="BH554" i="41"/>
  <c r="BI554" i="41"/>
  <c r="BJ554" i="41"/>
  <c r="BK554" i="41"/>
  <c r="BL554" i="41"/>
  <c r="BM554" i="41"/>
  <c r="BN554" i="41"/>
  <c r="BO554" i="41"/>
  <c r="BP554" i="41"/>
  <c r="BQ554" i="41"/>
  <c r="BR554" i="41"/>
  <c r="BS554" i="41"/>
  <c r="BT554" i="41"/>
  <c r="BU554" i="41"/>
  <c r="BV554" i="41"/>
  <c r="BW554" i="41"/>
  <c r="BX554" i="41"/>
  <c r="BY554" i="41"/>
  <c r="BZ554" i="41"/>
  <c r="CA554" i="41"/>
  <c r="CB554" i="41"/>
  <c r="CC554" i="41"/>
  <c r="CD554" i="41"/>
  <c r="CE554" i="41"/>
  <c r="CF554" i="41"/>
  <c r="CG554" i="41"/>
  <c r="CH554" i="41"/>
  <c r="CI554" i="41"/>
  <c r="CJ554" i="41"/>
  <c r="CK554" i="41"/>
  <c r="CL554" i="41"/>
  <c r="CM554" i="41"/>
  <c r="CN554" i="41"/>
  <c r="CO554" i="41"/>
  <c r="CP554" i="41"/>
  <c r="CQ554" i="41"/>
  <c r="CR554" i="41"/>
  <c r="CS554" i="41"/>
  <c r="CT554" i="41"/>
  <c r="CU554" i="41"/>
  <c r="CV554" i="41"/>
  <c r="CW554" i="41"/>
  <c r="CX554" i="41"/>
  <c r="CY554" i="41"/>
  <c r="CZ554" i="41"/>
  <c r="DA554" i="41"/>
  <c r="DB554" i="41"/>
  <c r="DC554" i="41"/>
  <c r="DD554" i="41"/>
  <c r="DE554" i="41"/>
  <c r="DF554" i="41"/>
  <c r="DG554" i="41"/>
  <c r="DH554" i="41"/>
  <c r="DI554" i="41"/>
  <c r="DJ554" i="41"/>
  <c r="DK554" i="41"/>
  <c r="DL554" i="41"/>
  <c r="DM554" i="41"/>
  <c r="DN554" i="41"/>
  <c r="DO554" i="41"/>
  <c r="DP554" i="41"/>
  <c r="DQ554" i="41"/>
  <c r="DR554" i="41"/>
  <c r="DS554" i="41"/>
  <c r="DT554" i="41"/>
  <c r="DU554" i="41"/>
  <c r="DV554" i="41"/>
  <c r="DW554" i="41"/>
  <c r="DX554" i="41"/>
  <c r="DY554" i="41"/>
  <c r="DZ554" i="41"/>
  <c r="EA554" i="41"/>
  <c r="EB554" i="41"/>
  <c r="EC554" i="41"/>
  <c r="ED554" i="41"/>
  <c r="EE554" i="41"/>
  <c r="EF554" i="41"/>
  <c r="EG554" i="41"/>
  <c r="EH554" i="41"/>
  <c r="EI554" i="41"/>
  <c r="EJ554" i="41"/>
  <c r="EK554" i="41"/>
  <c r="EL554" i="41"/>
  <c r="EM554" i="41"/>
  <c r="EN554" i="41"/>
  <c r="A555" i="41"/>
  <c r="B555" i="41"/>
  <c r="C555" i="41"/>
  <c r="D555" i="41"/>
  <c r="E555" i="41"/>
  <c r="F555" i="41"/>
  <c r="G555" i="41"/>
  <c r="H555" i="41"/>
  <c r="I555" i="41"/>
  <c r="J555" i="41"/>
  <c r="K555" i="41"/>
  <c r="L555" i="41"/>
  <c r="M555" i="41"/>
  <c r="N555" i="41"/>
  <c r="O555" i="41"/>
  <c r="P555" i="41"/>
  <c r="Q555" i="41"/>
  <c r="R555" i="41"/>
  <c r="S555" i="41"/>
  <c r="T555" i="41"/>
  <c r="U555" i="41"/>
  <c r="V555" i="41"/>
  <c r="W555" i="41"/>
  <c r="X555" i="41"/>
  <c r="Y555" i="41"/>
  <c r="Z555" i="41"/>
  <c r="AA555" i="41"/>
  <c r="AB555" i="41"/>
  <c r="AC555" i="41"/>
  <c r="AD555" i="41"/>
  <c r="AE555" i="41"/>
  <c r="AF555" i="41"/>
  <c r="AG555" i="41"/>
  <c r="AH555" i="41"/>
  <c r="AI555" i="41"/>
  <c r="AJ555" i="41"/>
  <c r="AK555" i="41"/>
  <c r="AL555" i="41"/>
  <c r="AM555" i="41"/>
  <c r="AN555" i="41"/>
  <c r="AO555" i="41"/>
  <c r="AP555" i="41"/>
  <c r="AQ555" i="41"/>
  <c r="AR555" i="41"/>
  <c r="AS555" i="41"/>
  <c r="AT555" i="41"/>
  <c r="AU555" i="41"/>
  <c r="AV555" i="41"/>
  <c r="AW555" i="41"/>
  <c r="AX555" i="41"/>
  <c r="AY555" i="41"/>
  <c r="AZ555" i="41"/>
  <c r="BA555" i="41"/>
  <c r="BB555" i="41"/>
  <c r="BC555" i="41"/>
  <c r="BD555" i="41"/>
  <c r="BE555" i="41"/>
  <c r="BF555" i="41"/>
  <c r="BG555" i="41"/>
  <c r="BH555" i="41"/>
  <c r="BI555" i="41"/>
  <c r="BJ555" i="41"/>
  <c r="BK555" i="41"/>
  <c r="BL555" i="41"/>
  <c r="BM555" i="41"/>
  <c r="BN555" i="41"/>
  <c r="BO555" i="41"/>
  <c r="BP555" i="41"/>
  <c r="BQ555" i="41"/>
  <c r="BR555" i="41"/>
  <c r="BS555" i="41"/>
  <c r="BT555" i="41"/>
  <c r="BU555" i="41"/>
  <c r="BV555" i="41"/>
  <c r="BW555" i="41"/>
  <c r="BX555" i="41"/>
  <c r="BY555" i="41"/>
  <c r="BZ555" i="41"/>
  <c r="CA555" i="41"/>
  <c r="CB555" i="41"/>
  <c r="CC555" i="41"/>
  <c r="CD555" i="41"/>
  <c r="CE555" i="41"/>
  <c r="CF555" i="41"/>
  <c r="CG555" i="41"/>
  <c r="CH555" i="41"/>
  <c r="CI555" i="41"/>
  <c r="CJ555" i="41"/>
  <c r="CK555" i="41"/>
  <c r="CL555" i="41"/>
  <c r="CM555" i="41"/>
  <c r="CN555" i="41"/>
  <c r="CO555" i="41"/>
  <c r="CP555" i="41"/>
  <c r="CQ555" i="41"/>
  <c r="CR555" i="41"/>
  <c r="CS555" i="41"/>
  <c r="CT555" i="41"/>
  <c r="CU555" i="41"/>
  <c r="CV555" i="41"/>
  <c r="CW555" i="41"/>
  <c r="CX555" i="41"/>
  <c r="CY555" i="41"/>
  <c r="CZ555" i="41"/>
  <c r="DA555" i="41"/>
  <c r="DB555" i="41"/>
  <c r="DC555" i="41"/>
  <c r="DD555" i="41"/>
  <c r="DE555" i="41"/>
  <c r="DF555" i="41"/>
  <c r="DG555" i="41"/>
  <c r="DH555" i="41"/>
  <c r="DI555" i="41"/>
  <c r="DJ555" i="41"/>
  <c r="DK555" i="41"/>
  <c r="DL555" i="41"/>
  <c r="DM555" i="41"/>
  <c r="DN555" i="41"/>
  <c r="DO555" i="41"/>
  <c r="DP555" i="41"/>
  <c r="DQ555" i="41"/>
  <c r="DR555" i="41"/>
  <c r="DS555" i="41"/>
  <c r="DT555" i="41"/>
  <c r="DU555" i="41"/>
  <c r="DV555" i="41"/>
  <c r="DW555" i="41"/>
  <c r="DX555" i="41"/>
  <c r="DY555" i="41"/>
  <c r="DZ555" i="41"/>
  <c r="EA555" i="41"/>
  <c r="EB555" i="41"/>
  <c r="EC555" i="41"/>
  <c r="ED555" i="41"/>
  <c r="EE555" i="41"/>
  <c r="EF555" i="41"/>
  <c r="EG555" i="41"/>
  <c r="EH555" i="41"/>
  <c r="EI555" i="41"/>
  <c r="EJ555" i="41"/>
  <c r="EK555" i="41"/>
  <c r="EL555" i="41"/>
  <c r="EM555" i="41"/>
  <c r="EN555" i="41"/>
  <c r="A556" i="41"/>
  <c r="B556" i="41"/>
  <c r="C556" i="41"/>
  <c r="D556" i="41"/>
  <c r="E556" i="41"/>
  <c r="F556" i="41"/>
  <c r="G556" i="41"/>
  <c r="H556" i="41"/>
  <c r="I556" i="41"/>
  <c r="J556" i="41"/>
  <c r="K556" i="41"/>
  <c r="L556" i="41"/>
  <c r="M556" i="41"/>
  <c r="N556" i="41"/>
  <c r="O556" i="41"/>
  <c r="P556" i="41"/>
  <c r="Q556" i="41"/>
  <c r="R556" i="41"/>
  <c r="S556" i="41"/>
  <c r="T556" i="41"/>
  <c r="U556" i="41"/>
  <c r="V556" i="41"/>
  <c r="W556" i="41"/>
  <c r="X556" i="41"/>
  <c r="Y556" i="41"/>
  <c r="Z556" i="41"/>
  <c r="AA556" i="41"/>
  <c r="AB556" i="41"/>
  <c r="AC556" i="41"/>
  <c r="AD556" i="41"/>
  <c r="AE556" i="41"/>
  <c r="AF556" i="41"/>
  <c r="AG556" i="41"/>
  <c r="AH556" i="41"/>
  <c r="AI556" i="41"/>
  <c r="AJ556" i="41"/>
  <c r="AK556" i="41"/>
  <c r="AL556" i="41"/>
  <c r="AM556" i="41"/>
  <c r="AN556" i="41"/>
  <c r="AO556" i="41"/>
  <c r="AP556" i="41"/>
  <c r="AQ556" i="41"/>
  <c r="AR556" i="41"/>
  <c r="AS556" i="41"/>
  <c r="AT556" i="41"/>
  <c r="AU556" i="41"/>
  <c r="AV556" i="41"/>
  <c r="AW556" i="41"/>
  <c r="AX556" i="41"/>
  <c r="AY556" i="41"/>
  <c r="AZ556" i="41"/>
  <c r="BA556" i="41"/>
  <c r="BB556" i="41"/>
  <c r="BC556" i="41"/>
  <c r="BD556" i="41"/>
  <c r="BE556" i="41"/>
  <c r="BF556" i="41"/>
  <c r="BG556" i="41"/>
  <c r="BH556" i="41"/>
  <c r="BI556" i="41"/>
  <c r="BJ556" i="41"/>
  <c r="BK556" i="41"/>
  <c r="BL556" i="41"/>
  <c r="BM556" i="41"/>
  <c r="BN556" i="41"/>
  <c r="BO556" i="41"/>
  <c r="BP556" i="41"/>
  <c r="BQ556" i="41"/>
  <c r="CP556" i="41"/>
  <c r="CQ556" i="41"/>
  <c r="CR556" i="41"/>
  <c r="CS556" i="41"/>
  <c r="CT556" i="41"/>
  <c r="CU556" i="41"/>
  <c r="CV556" i="41"/>
  <c r="CW556" i="41"/>
  <c r="CX556" i="41"/>
  <c r="CY556" i="41"/>
  <c r="CZ556" i="41"/>
  <c r="DA556" i="41"/>
  <c r="DB556" i="41"/>
  <c r="DC556" i="41"/>
  <c r="DD556" i="41"/>
  <c r="DE556" i="41"/>
  <c r="DF556" i="41"/>
  <c r="DG556" i="41"/>
  <c r="DH556" i="41"/>
  <c r="DI556" i="41"/>
  <c r="DJ556" i="41"/>
  <c r="DK556" i="41"/>
  <c r="DL556" i="41"/>
  <c r="DM556" i="41"/>
  <c r="DN556" i="41"/>
  <c r="DO556" i="41"/>
  <c r="DP556" i="41"/>
  <c r="DQ556" i="41"/>
  <c r="DR556" i="41"/>
  <c r="DS556" i="41"/>
  <c r="DT556" i="41"/>
  <c r="DU556" i="41"/>
  <c r="DV556" i="41"/>
  <c r="DW556" i="41"/>
  <c r="DX556" i="41"/>
  <c r="EM556" i="41"/>
  <c r="EN556" i="41"/>
  <c r="A557" i="41"/>
  <c r="B557" i="41"/>
  <c r="C557" i="41"/>
  <c r="D557" i="41"/>
  <c r="E557" i="41"/>
  <c r="F557" i="41"/>
  <c r="G557" i="41"/>
  <c r="H557" i="41"/>
  <c r="I557" i="41"/>
  <c r="J557" i="41"/>
  <c r="K557" i="41"/>
  <c r="L557" i="41"/>
  <c r="M557" i="41"/>
  <c r="N557" i="41"/>
  <c r="O557" i="41"/>
  <c r="P557" i="41"/>
  <c r="Q557" i="41"/>
  <c r="R557" i="41"/>
  <c r="S557" i="41"/>
  <c r="T557" i="41"/>
  <c r="U557" i="41"/>
  <c r="V557" i="41"/>
  <c r="W557" i="41"/>
  <c r="X557" i="41"/>
  <c r="Y557" i="41"/>
  <c r="Z557" i="41"/>
  <c r="AA557" i="41"/>
  <c r="AB557" i="41"/>
  <c r="AC557" i="41"/>
  <c r="AD557" i="41"/>
  <c r="AE557" i="41"/>
  <c r="AF557" i="41"/>
  <c r="AG557" i="41"/>
  <c r="AH557" i="41"/>
  <c r="AI557" i="41"/>
  <c r="AJ557" i="41"/>
  <c r="AK557" i="41"/>
  <c r="AL557" i="41"/>
  <c r="AM557" i="41"/>
  <c r="AN557" i="41"/>
  <c r="AO557" i="41"/>
  <c r="AP557" i="41"/>
  <c r="AQ557" i="41"/>
  <c r="AR557" i="41"/>
  <c r="AS557" i="41"/>
  <c r="AT557" i="41"/>
  <c r="AU557" i="41"/>
  <c r="AV557" i="41"/>
  <c r="AW557" i="41"/>
  <c r="AX557" i="41"/>
  <c r="AY557" i="41"/>
  <c r="AZ557" i="41"/>
  <c r="BA557" i="41"/>
  <c r="BB557" i="41"/>
  <c r="BC557" i="41"/>
  <c r="BD557" i="41"/>
  <c r="BE557" i="41"/>
  <c r="BF557" i="41"/>
  <c r="BG557" i="41"/>
  <c r="BH557" i="41"/>
  <c r="BI557" i="41"/>
  <c r="BJ557" i="41"/>
  <c r="BK557" i="41"/>
  <c r="BL557" i="41"/>
  <c r="BM557" i="41"/>
  <c r="BN557" i="41"/>
  <c r="BO557" i="41"/>
  <c r="BP557" i="41"/>
  <c r="BQ557" i="41"/>
  <c r="CP557" i="41"/>
  <c r="CQ557" i="41"/>
  <c r="CR557" i="41"/>
  <c r="CS557" i="41"/>
  <c r="CT557" i="41"/>
  <c r="CU557" i="41"/>
  <c r="CV557" i="41"/>
  <c r="CW557" i="41"/>
  <c r="CX557" i="41"/>
  <c r="CY557" i="41"/>
  <c r="CZ557" i="41"/>
  <c r="DA557" i="41"/>
  <c r="DB557" i="41"/>
  <c r="DC557" i="41"/>
  <c r="DD557" i="41"/>
  <c r="DE557" i="41"/>
  <c r="DF557" i="41"/>
  <c r="DG557" i="41"/>
  <c r="DH557" i="41"/>
  <c r="DI557" i="41"/>
  <c r="DJ557" i="41"/>
  <c r="DK557" i="41"/>
  <c r="DL557" i="41"/>
  <c r="DM557" i="41"/>
  <c r="DN557" i="41"/>
  <c r="DO557" i="41"/>
  <c r="DP557" i="41"/>
  <c r="DQ557" i="41"/>
  <c r="DR557" i="41"/>
  <c r="DS557" i="41"/>
  <c r="DT557" i="41"/>
  <c r="DU557" i="41"/>
  <c r="DV557" i="41"/>
  <c r="DW557" i="41"/>
  <c r="DX557" i="41"/>
  <c r="EM557" i="41"/>
  <c r="EN557" i="41"/>
  <c r="A558" i="41"/>
  <c r="B558" i="41"/>
  <c r="C558" i="41"/>
  <c r="D558" i="41"/>
  <c r="E558" i="41"/>
  <c r="F558" i="41"/>
  <c r="G558" i="41"/>
  <c r="H558" i="41"/>
  <c r="I558" i="41"/>
  <c r="J558" i="41"/>
  <c r="K558" i="41"/>
  <c r="L558" i="41"/>
  <c r="M558" i="41"/>
  <c r="N558" i="41"/>
  <c r="O558" i="41"/>
  <c r="P558" i="41"/>
  <c r="Q558" i="41"/>
  <c r="R558" i="41"/>
  <c r="S558" i="41"/>
  <c r="T558" i="41"/>
  <c r="U558" i="41"/>
  <c r="V558" i="41"/>
  <c r="W558" i="41"/>
  <c r="X558" i="41"/>
  <c r="Y558" i="41"/>
  <c r="Z558" i="41"/>
  <c r="AA558" i="41"/>
  <c r="AB558" i="41"/>
  <c r="AC558" i="41"/>
  <c r="AD558" i="41"/>
  <c r="AE558" i="41"/>
  <c r="AF558" i="41"/>
  <c r="AG558" i="41"/>
  <c r="AH558" i="41"/>
  <c r="AI558" i="41"/>
  <c r="AJ558" i="41"/>
  <c r="AK558" i="41"/>
  <c r="AL558" i="41"/>
  <c r="AM558" i="41"/>
  <c r="AN558" i="41"/>
  <c r="AO558" i="41"/>
  <c r="AP558" i="41"/>
  <c r="AQ558" i="41"/>
  <c r="AR558" i="41"/>
  <c r="AS558" i="41"/>
  <c r="AT558" i="41"/>
  <c r="AU558" i="41"/>
  <c r="AV558" i="41"/>
  <c r="AW558" i="41"/>
  <c r="AX558" i="41"/>
  <c r="AY558" i="41"/>
  <c r="AZ558" i="41"/>
  <c r="BA558" i="41"/>
  <c r="BB558" i="41"/>
  <c r="BC558" i="41"/>
  <c r="BD558" i="41"/>
  <c r="BE558" i="41"/>
  <c r="BF558" i="41"/>
  <c r="BG558" i="41"/>
  <c r="BH558" i="41"/>
  <c r="BI558" i="41"/>
  <c r="BJ558" i="41"/>
  <c r="BK558" i="41"/>
  <c r="BL558" i="41"/>
  <c r="BM558" i="41"/>
  <c r="BN558" i="41"/>
  <c r="BO558" i="41"/>
  <c r="BP558" i="41"/>
  <c r="BQ558" i="41"/>
  <c r="CP558" i="41"/>
  <c r="CQ558" i="41"/>
  <c r="CR558" i="41"/>
  <c r="CS558" i="41"/>
  <c r="CT558" i="41"/>
  <c r="CU558" i="41"/>
  <c r="CV558" i="41"/>
  <c r="CW558" i="41"/>
  <c r="CX558" i="41"/>
  <c r="CY558" i="41"/>
  <c r="CZ558" i="41"/>
  <c r="DA558" i="41"/>
  <c r="DB558" i="41"/>
  <c r="DC558" i="41"/>
  <c r="DD558" i="41"/>
  <c r="DE558" i="41"/>
  <c r="DF558" i="41"/>
  <c r="DG558" i="41"/>
  <c r="DH558" i="41"/>
  <c r="DI558" i="41"/>
  <c r="DJ558" i="41"/>
  <c r="DK558" i="41"/>
  <c r="DL558" i="41"/>
  <c r="DM558" i="41"/>
  <c r="DN558" i="41"/>
  <c r="DO558" i="41"/>
  <c r="DP558" i="41"/>
  <c r="DQ558" i="41"/>
  <c r="DR558" i="41"/>
  <c r="DS558" i="41"/>
  <c r="DT558" i="41"/>
  <c r="DU558" i="41"/>
  <c r="DV558" i="41"/>
  <c r="DW558" i="41"/>
  <c r="DX558" i="41"/>
  <c r="EM558" i="41"/>
  <c r="EN558" i="41"/>
  <c r="A559" i="41"/>
  <c r="B559" i="41"/>
  <c r="C559" i="41"/>
  <c r="D559" i="41"/>
  <c r="E559" i="41"/>
  <c r="F559" i="41"/>
  <c r="G559" i="41"/>
  <c r="H559" i="41"/>
  <c r="I559" i="41"/>
  <c r="J559" i="41"/>
  <c r="K559" i="41"/>
  <c r="L559" i="41"/>
  <c r="M559" i="41"/>
  <c r="N559" i="41"/>
  <c r="O559" i="41"/>
  <c r="P559" i="41"/>
  <c r="Q559" i="41"/>
  <c r="R559" i="41"/>
  <c r="S559" i="41"/>
  <c r="T559" i="41"/>
  <c r="U559" i="41"/>
  <c r="V559" i="41"/>
  <c r="W559" i="41"/>
  <c r="X559" i="41"/>
  <c r="Y559" i="41"/>
  <c r="Z559" i="41"/>
  <c r="AA559" i="41"/>
  <c r="AB559" i="41"/>
  <c r="AC559" i="41"/>
  <c r="AD559" i="41"/>
  <c r="AE559" i="41"/>
  <c r="AF559" i="41"/>
  <c r="AG559" i="41"/>
  <c r="AH559" i="41"/>
  <c r="AI559" i="41"/>
  <c r="AJ559" i="41"/>
  <c r="AK559" i="41"/>
  <c r="AL559" i="41"/>
  <c r="AM559" i="41"/>
  <c r="AN559" i="41"/>
  <c r="AO559" i="41"/>
  <c r="AP559" i="41"/>
  <c r="AQ559" i="41"/>
  <c r="AR559" i="41"/>
  <c r="AS559" i="41"/>
  <c r="AT559" i="41"/>
  <c r="AU559" i="41"/>
  <c r="AV559" i="41"/>
  <c r="AW559" i="41"/>
  <c r="AX559" i="41"/>
  <c r="AY559" i="41"/>
  <c r="AZ559" i="41"/>
  <c r="BA559" i="41"/>
  <c r="BB559" i="41"/>
  <c r="BC559" i="41"/>
  <c r="BD559" i="41"/>
  <c r="BE559" i="41"/>
  <c r="BF559" i="41"/>
  <c r="BG559" i="41"/>
  <c r="BH559" i="41"/>
  <c r="BI559" i="41"/>
  <c r="BJ559" i="41"/>
  <c r="BK559" i="41"/>
  <c r="BL559" i="41"/>
  <c r="BM559" i="41"/>
  <c r="BN559" i="41"/>
  <c r="BO559" i="41"/>
  <c r="BP559" i="41"/>
  <c r="BQ559" i="41"/>
  <c r="CP559" i="41"/>
  <c r="CQ559" i="41"/>
  <c r="CR559" i="41"/>
  <c r="CS559" i="41"/>
  <c r="CT559" i="41"/>
  <c r="CU559" i="41"/>
  <c r="CV559" i="41"/>
  <c r="CW559" i="41"/>
  <c r="CX559" i="41"/>
  <c r="CY559" i="41"/>
  <c r="CZ559" i="41"/>
  <c r="DA559" i="41"/>
  <c r="DB559" i="41"/>
  <c r="DC559" i="41"/>
  <c r="DD559" i="41"/>
  <c r="DE559" i="41"/>
  <c r="DF559" i="41"/>
  <c r="DG559" i="41"/>
  <c r="DH559" i="41"/>
  <c r="DI559" i="41"/>
  <c r="DJ559" i="41"/>
  <c r="DK559" i="41"/>
  <c r="DL559" i="41"/>
  <c r="DM559" i="41"/>
  <c r="DN559" i="41"/>
  <c r="DO559" i="41"/>
  <c r="DP559" i="41"/>
  <c r="DQ559" i="41"/>
  <c r="DR559" i="41"/>
  <c r="DS559" i="41"/>
  <c r="DT559" i="41"/>
  <c r="DU559" i="41"/>
  <c r="DV559" i="41"/>
  <c r="DW559" i="41"/>
  <c r="DX559" i="41"/>
  <c r="EM559" i="41"/>
  <c r="EN559" i="41"/>
  <c r="A560" i="41"/>
  <c r="B560" i="41"/>
  <c r="C560" i="41"/>
  <c r="D560" i="41"/>
  <c r="E560" i="41"/>
  <c r="F560" i="41"/>
  <c r="G560" i="41"/>
  <c r="H560" i="41"/>
  <c r="I560" i="41"/>
  <c r="J560" i="41"/>
  <c r="K560" i="41"/>
  <c r="L560" i="41"/>
  <c r="M560" i="41"/>
  <c r="N560" i="41"/>
  <c r="O560" i="41"/>
  <c r="P560" i="41"/>
  <c r="Q560" i="41"/>
  <c r="R560" i="41"/>
  <c r="S560" i="41"/>
  <c r="T560" i="41"/>
  <c r="U560" i="41"/>
  <c r="V560" i="41"/>
  <c r="W560" i="41"/>
  <c r="X560" i="41"/>
  <c r="Y560" i="41"/>
  <c r="Z560" i="41"/>
  <c r="AA560" i="41"/>
  <c r="AB560" i="41"/>
  <c r="AC560" i="41"/>
  <c r="AD560" i="41"/>
  <c r="AE560" i="41"/>
  <c r="AF560" i="41"/>
  <c r="AG560" i="41"/>
  <c r="AH560" i="41"/>
  <c r="AI560" i="41"/>
  <c r="AJ560" i="41"/>
  <c r="AK560" i="41"/>
  <c r="AL560" i="41"/>
  <c r="AM560" i="41"/>
  <c r="AN560" i="41"/>
  <c r="AO560" i="41"/>
  <c r="AP560" i="41"/>
  <c r="AQ560" i="41"/>
  <c r="AR560" i="41"/>
  <c r="AS560" i="41"/>
  <c r="AT560" i="41"/>
  <c r="AU560" i="41"/>
  <c r="AV560" i="41"/>
  <c r="AW560" i="41"/>
  <c r="AX560" i="41"/>
  <c r="AY560" i="41"/>
  <c r="AZ560" i="41"/>
  <c r="BA560" i="41"/>
  <c r="BB560" i="41"/>
  <c r="BC560" i="41"/>
  <c r="BD560" i="41"/>
  <c r="BE560" i="41"/>
  <c r="BF560" i="41"/>
  <c r="BG560" i="41"/>
  <c r="BH560" i="41"/>
  <c r="BI560" i="41"/>
  <c r="BJ560" i="41"/>
  <c r="BK560" i="41"/>
  <c r="BL560" i="41"/>
  <c r="BM560" i="41"/>
  <c r="BN560" i="41"/>
  <c r="BO560" i="41"/>
  <c r="BP560" i="41"/>
  <c r="BQ560" i="41"/>
  <c r="CP560" i="41"/>
  <c r="CQ560" i="41"/>
  <c r="CR560" i="41"/>
  <c r="CS560" i="41"/>
  <c r="CT560" i="41"/>
  <c r="CU560" i="41"/>
  <c r="CV560" i="41"/>
  <c r="CW560" i="41"/>
  <c r="CX560" i="41"/>
  <c r="CY560" i="41"/>
  <c r="CZ560" i="41"/>
  <c r="DA560" i="41"/>
  <c r="DB560" i="41"/>
  <c r="DC560" i="41"/>
  <c r="DD560" i="41"/>
  <c r="DE560" i="41"/>
  <c r="DF560" i="41"/>
  <c r="DG560" i="41"/>
  <c r="DH560" i="41"/>
  <c r="DI560" i="41"/>
  <c r="DJ560" i="41"/>
  <c r="DK560" i="41"/>
  <c r="DL560" i="41"/>
  <c r="DM560" i="41"/>
  <c r="DN560" i="41"/>
  <c r="DO560" i="41"/>
  <c r="DP560" i="41"/>
  <c r="DQ560" i="41"/>
  <c r="DR560" i="41"/>
  <c r="DS560" i="41"/>
  <c r="DT560" i="41"/>
  <c r="DU560" i="41"/>
  <c r="DV560" i="41"/>
  <c r="DW560" i="41"/>
  <c r="DX560" i="41"/>
  <c r="EM560" i="41"/>
  <c r="EN560" i="41"/>
  <c r="A561" i="41"/>
  <c r="B561" i="41"/>
  <c r="C561" i="41"/>
  <c r="D561" i="41"/>
  <c r="E561" i="41"/>
  <c r="F561" i="41"/>
  <c r="G561" i="41"/>
  <c r="H561" i="41"/>
  <c r="I561" i="41"/>
  <c r="J561" i="41"/>
  <c r="K561" i="41"/>
  <c r="L561" i="41"/>
  <c r="M561" i="41"/>
  <c r="N561" i="41"/>
  <c r="O561" i="41"/>
  <c r="P561" i="41"/>
  <c r="Q561" i="41"/>
  <c r="R561" i="41"/>
  <c r="S561" i="41"/>
  <c r="T561" i="41"/>
  <c r="U561" i="41"/>
  <c r="V561" i="41"/>
  <c r="W561" i="41"/>
  <c r="X561" i="41"/>
  <c r="Y561" i="41"/>
  <c r="Z561" i="41"/>
  <c r="AA561" i="41"/>
  <c r="AB561" i="41"/>
  <c r="AC561" i="41"/>
  <c r="AD561" i="41"/>
  <c r="AE561" i="41"/>
  <c r="AF561" i="41"/>
  <c r="AG561" i="41"/>
  <c r="AH561" i="41"/>
  <c r="AI561" i="41"/>
  <c r="AJ561" i="41"/>
  <c r="AK561" i="41"/>
  <c r="AL561" i="41"/>
  <c r="AM561" i="41"/>
  <c r="AN561" i="41"/>
  <c r="AO561" i="41"/>
  <c r="AP561" i="41"/>
  <c r="AQ561" i="41"/>
  <c r="AR561" i="41"/>
  <c r="AS561" i="41"/>
  <c r="AT561" i="41"/>
  <c r="AU561" i="41"/>
  <c r="AV561" i="41"/>
  <c r="AW561" i="41"/>
  <c r="AX561" i="41"/>
  <c r="AY561" i="41"/>
  <c r="AZ561" i="41"/>
  <c r="BA561" i="41"/>
  <c r="BB561" i="41"/>
  <c r="BC561" i="41"/>
  <c r="BD561" i="41"/>
  <c r="BE561" i="41"/>
  <c r="BF561" i="41"/>
  <c r="BG561" i="41"/>
  <c r="BH561" i="41"/>
  <c r="BI561" i="41"/>
  <c r="BJ561" i="41"/>
  <c r="BK561" i="41"/>
  <c r="BL561" i="41"/>
  <c r="BM561" i="41"/>
  <c r="BN561" i="41"/>
  <c r="BO561" i="41"/>
  <c r="BP561" i="41"/>
  <c r="BQ561" i="41"/>
  <c r="BR561" i="41"/>
  <c r="BS561" i="41"/>
  <c r="BT561" i="41"/>
  <c r="BU561" i="41"/>
  <c r="BV561" i="41"/>
  <c r="BW561" i="41"/>
  <c r="BX561" i="41"/>
  <c r="BY561" i="41"/>
  <c r="BZ561" i="41"/>
  <c r="CA561" i="41"/>
  <c r="CB561" i="41"/>
  <c r="CC561" i="41"/>
  <c r="CD561" i="41"/>
  <c r="CE561" i="41"/>
  <c r="CF561" i="41"/>
  <c r="CG561" i="41"/>
  <c r="CH561" i="41"/>
  <c r="CI561" i="41"/>
  <c r="CJ561" i="41"/>
  <c r="CK561" i="41"/>
  <c r="CL561" i="41"/>
  <c r="CM561" i="41"/>
  <c r="CN561" i="41"/>
  <c r="CO561" i="41"/>
  <c r="CP561" i="41"/>
  <c r="CQ561" i="41"/>
  <c r="CR561" i="41"/>
  <c r="CS561" i="41"/>
  <c r="CT561" i="41"/>
  <c r="CU561" i="41"/>
  <c r="CV561" i="41"/>
  <c r="CW561" i="41"/>
  <c r="CX561" i="41"/>
  <c r="CY561" i="41"/>
  <c r="CZ561" i="41"/>
  <c r="DA561" i="41"/>
  <c r="DB561" i="41"/>
  <c r="DC561" i="41"/>
  <c r="DD561" i="41"/>
  <c r="DE561" i="41"/>
  <c r="DF561" i="41"/>
  <c r="DG561" i="41"/>
  <c r="DH561" i="41"/>
  <c r="DI561" i="41"/>
  <c r="DJ561" i="41"/>
  <c r="DK561" i="41"/>
  <c r="DL561" i="41"/>
  <c r="DM561" i="41"/>
  <c r="DN561" i="41"/>
  <c r="DO561" i="41"/>
  <c r="DP561" i="41"/>
  <c r="DQ561" i="41"/>
  <c r="DR561" i="41"/>
  <c r="DS561" i="41"/>
  <c r="DT561" i="41"/>
  <c r="DU561" i="41"/>
  <c r="DV561" i="41"/>
  <c r="DW561" i="41"/>
  <c r="DX561" i="41"/>
  <c r="DY561" i="41"/>
  <c r="DZ561" i="41"/>
  <c r="EA561" i="41"/>
  <c r="EB561" i="41"/>
  <c r="EC561" i="41"/>
  <c r="ED561" i="41"/>
  <c r="EE561" i="41"/>
  <c r="EF561" i="41"/>
  <c r="EG561" i="41"/>
  <c r="EH561" i="41"/>
  <c r="EI561" i="41"/>
  <c r="EJ561" i="41"/>
  <c r="EK561" i="41"/>
  <c r="EL561" i="41"/>
  <c r="EM561" i="41"/>
  <c r="EN561" i="41"/>
  <c r="A562" i="41"/>
  <c r="B562" i="41"/>
  <c r="C562" i="41"/>
  <c r="D562" i="41"/>
  <c r="E562" i="41"/>
  <c r="F562" i="41"/>
  <c r="G562" i="41"/>
  <c r="H562" i="41"/>
  <c r="I562" i="41"/>
  <c r="J562" i="41"/>
  <c r="K562" i="41"/>
  <c r="L562" i="41"/>
  <c r="M562" i="41"/>
  <c r="N562" i="41"/>
  <c r="O562" i="41"/>
  <c r="P562" i="41"/>
  <c r="Q562" i="41"/>
  <c r="R562" i="41"/>
  <c r="S562" i="41"/>
  <c r="T562" i="41"/>
  <c r="U562" i="41"/>
  <c r="V562" i="41"/>
  <c r="W562" i="41"/>
  <c r="X562" i="41"/>
  <c r="Y562" i="41"/>
  <c r="Z562" i="41"/>
  <c r="AA562" i="41"/>
  <c r="AB562" i="41"/>
  <c r="AC562" i="41"/>
  <c r="AD562" i="41"/>
  <c r="AE562" i="41"/>
  <c r="AF562" i="41"/>
  <c r="AG562" i="41"/>
  <c r="AH562" i="41"/>
  <c r="AI562" i="41"/>
  <c r="AJ562" i="41"/>
  <c r="AK562" i="41"/>
  <c r="AL562" i="41"/>
  <c r="AM562" i="41"/>
  <c r="AN562" i="41"/>
  <c r="AO562" i="41"/>
  <c r="AP562" i="41"/>
  <c r="AQ562" i="41"/>
  <c r="AR562" i="41"/>
  <c r="AS562" i="41"/>
  <c r="AT562" i="41"/>
  <c r="AU562" i="41"/>
  <c r="AV562" i="41"/>
  <c r="AW562" i="41"/>
  <c r="AX562" i="41"/>
  <c r="AY562" i="41"/>
  <c r="AZ562" i="41"/>
  <c r="BA562" i="41"/>
  <c r="BB562" i="41"/>
  <c r="BC562" i="41"/>
  <c r="BD562" i="41"/>
  <c r="BE562" i="41"/>
  <c r="BF562" i="41"/>
  <c r="BG562" i="41"/>
  <c r="BH562" i="41"/>
  <c r="BI562" i="41"/>
  <c r="BJ562" i="41"/>
  <c r="BK562" i="41"/>
  <c r="BL562" i="41"/>
  <c r="BM562" i="41"/>
  <c r="BN562" i="41"/>
  <c r="BO562" i="41"/>
  <c r="BP562" i="41"/>
  <c r="BQ562" i="41"/>
  <c r="CP562" i="41"/>
  <c r="CQ562" i="41"/>
  <c r="CR562" i="41"/>
  <c r="CS562" i="41"/>
  <c r="CT562" i="41"/>
  <c r="CU562" i="41"/>
  <c r="CV562" i="41"/>
  <c r="CW562" i="41"/>
  <c r="CX562" i="41"/>
  <c r="CY562" i="41"/>
  <c r="CZ562" i="41"/>
  <c r="DA562" i="41"/>
  <c r="DB562" i="41"/>
  <c r="DC562" i="41"/>
  <c r="DD562" i="41"/>
  <c r="DE562" i="41"/>
  <c r="DF562" i="41"/>
  <c r="DG562" i="41"/>
  <c r="DH562" i="41"/>
  <c r="DI562" i="41"/>
  <c r="DJ562" i="41"/>
  <c r="DK562" i="41"/>
  <c r="DL562" i="41"/>
  <c r="DM562" i="41"/>
  <c r="DN562" i="41"/>
  <c r="DO562" i="41"/>
  <c r="DP562" i="41"/>
  <c r="DQ562" i="41"/>
  <c r="DR562" i="41"/>
  <c r="DS562" i="41"/>
  <c r="DT562" i="41"/>
  <c r="DU562" i="41"/>
  <c r="DV562" i="41"/>
  <c r="DW562" i="41"/>
  <c r="DX562" i="41"/>
  <c r="EM562" i="41"/>
  <c r="EN562" i="41"/>
  <c r="A563" i="41"/>
  <c r="B563" i="41"/>
  <c r="C563" i="41"/>
  <c r="D563" i="41"/>
  <c r="E563" i="41"/>
  <c r="F563" i="41"/>
  <c r="G563" i="41"/>
  <c r="H563" i="41"/>
  <c r="I563" i="41"/>
  <c r="J563" i="41"/>
  <c r="K563" i="41"/>
  <c r="L563" i="41"/>
  <c r="M563" i="41"/>
  <c r="N563" i="41"/>
  <c r="O563" i="41"/>
  <c r="P563" i="41"/>
  <c r="Q563" i="41"/>
  <c r="R563" i="41"/>
  <c r="S563" i="41"/>
  <c r="T563" i="41"/>
  <c r="U563" i="41"/>
  <c r="V563" i="41"/>
  <c r="W563" i="41"/>
  <c r="X563" i="41"/>
  <c r="Y563" i="41"/>
  <c r="Z563" i="41"/>
  <c r="AA563" i="41"/>
  <c r="AB563" i="41"/>
  <c r="AC563" i="41"/>
  <c r="AD563" i="41"/>
  <c r="AE563" i="41"/>
  <c r="AF563" i="41"/>
  <c r="AG563" i="41"/>
  <c r="AH563" i="41"/>
  <c r="AI563" i="41"/>
  <c r="AJ563" i="41"/>
  <c r="AK563" i="41"/>
  <c r="AL563" i="41"/>
  <c r="AM563" i="41"/>
  <c r="AN563" i="41"/>
  <c r="AO563" i="41"/>
  <c r="AP563" i="41"/>
  <c r="AQ563" i="41"/>
  <c r="AR563" i="41"/>
  <c r="AS563" i="41"/>
  <c r="AT563" i="41"/>
  <c r="AU563" i="41"/>
  <c r="AV563" i="41"/>
  <c r="AW563" i="41"/>
  <c r="AX563" i="41"/>
  <c r="AY563" i="41"/>
  <c r="AZ563" i="41"/>
  <c r="BA563" i="41"/>
  <c r="BB563" i="41"/>
  <c r="BC563" i="41"/>
  <c r="BD563" i="41"/>
  <c r="BE563" i="41"/>
  <c r="BF563" i="41"/>
  <c r="BG563" i="41"/>
  <c r="BH563" i="41"/>
  <c r="BI563" i="41"/>
  <c r="BJ563" i="41"/>
  <c r="BK563" i="41"/>
  <c r="BL563" i="41"/>
  <c r="BM563" i="41"/>
  <c r="BN563" i="41"/>
  <c r="BO563" i="41"/>
  <c r="BP563" i="41"/>
  <c r="BQ563" i="41"/>
  <c r="BR563" i="41"/>
  <c r="BS563" i="41"/>
  <c r="BT563" i="41"/>
  <c r="BU563" i="41"/>
  <c r="BV563" i="41"/>
  <c r="BW563" i="41"/>
  <c r="BX563" i="41"/>
  <c r="BY563" i="41"/>
  <c r="BZ563" i="41"/>
  <c r="CA563" i="41"/>
  <c r="CB563" i="41"/>
  <c r="CC563" i="41"/>
  <c r="CD563" i="41"/>
  <c r="CE563" i="41"/>
  <c r="CF563" i="41"/>
  <c r="CG563" i="41"/>
  <c r="CH563" i="41"/>
  <c r="CI563" i="41"/>
  <c r="CJ563" i="41"/>
  <c r="CK563" i="41"/>
  <c r="CL563" i="41"/>
  <c r="CM563" i="41"/>
  <c r="CN563" i="41"/>
  <c r="CO563" i="41"/>
  <c r="CP563" i="41"/>
  <c r="CQ563" i="41"/>
  <c r="CR563" i="41"/>
  <c r="CS563" i="41"/>
  <c r="CT563" i="41"/>
  <c r="CU563" i="41"/>
  <c r="CV563" i="41"/>
  <c r="CW563" i="41"/>
  <c r="CX563" i="41"/>
  <c r="CY563" i="41"/>
  <c r="CZ563" i="41"/>
  <c r="DA563" i="41"/>
  <c r="DB563" i="41"/>
  <c r="DC563" i="41"/>
  <c r="DD563" i="41"/>
  <c r="DE563" i="41"/>
  <c r="DF563" i="41"/>
  <c r="DG563" i="41"/>
  <c r="DH563" i="41"/>
  <c r="DI563" i="41"/>
  <c r="DJ563" i="41"/>
  <c r="DK563" i="41"/>
  <c r="DL563" i="41"/>
  <c r="DM563" i="41"/>
  <c r="DN563" i="41"/>
  <c r="DO563" i="41"/>
  <c r="DP563" i="41"/>
  <c r="DQ563" i="41"/>
  <c r="DR563" i="41"/>
  <c r="DS563" i="41"/>
  <c r="DT563" i="41"/>
  <c r="DU563" i="41"/>
  <c r="DV563" i="41"/>
  <c r="DW563" i="41"/>
  <c r="DX563" i="41"/>
  <c r="DY563" i="41"/>
  <c r="DZ563" i="41"/>
  <c r="EA563" i="41"/>
  <c r="EB563" i="41"/>
  <c r="EC563" i="41"/>
  <c r="ED563" i="41"/>
  <c r="EE563" i="41"/>
  <c r="EF563" i="41"/>
  <c r="EG563" i="41"/>
  <c r="EH563" i="41"/>
  <c r="EI563" i="41"/>
  <c r="EJ563" i="41"/>
  <c r="EK563" i="41"/>
  <c r="EL563" i="41"/>
  <c r="EM563" i="41"/>
  <c r="EN563" i="41"/>
  <c r="A564" i="41"/>
  <c r="B564" i="41"/>
  <c r="C564" i="41"/>
  <c r="D564" i="41"/>
  <c r="E564" i="41"/>
  <c r="F564" i="41"/>
  <c r="G564" i="41"/>
  <c r="H564" i="41"/>
  <c r="I564" i="41"/>
  <c r="J564" i="41"/>
  <c r="K564" i="41"/>
  <c r="L564" i="41"/>
  <c r="M564" i="41"/>
  <c r="N564" i="41"/>
  <c r="O564" i="41"/>
  <c r="P564" i="41"/>
  <c r="Q564" i="41"/>
  <c r="R564" i="41"/>
  <c r="S564" i="41"/>
  <c r="T564" i="41"/>
  <c r="U564" i="41"/>
  <c r="V564" i="41"/>
  <c r="W564" i="41"/>
  <c r="X564" i="41"/>
  <c r="Y564" i="41"/>
  <c r="Z564" i="41"/>
  <c r="AA564" i="41"/>
  <c r="AB564" i="41"/>
  <c r="AC564" i="41"/>
  <c r="AD564" i="41"/>
  <c r="AE564" i="41"/>
  <c r="AF564" i="41"/>
  <c r="AG564" i="41"/>
  <c r="AH564" i="41"/>
  <c r="AI564" i="41"/>
  <c r="AJ564" i="41"/>
  <c r="AK564" i="41"/>
  <c r="AL564" i="41"/>
  <c r="AM564" i="41"/>
  <c r="AN564" i="41"/>
  <c r="AO564" i="41"/>
  <c r="AP564" i="41"/>
  <c r="AQ564" i="41"/>
  <c r="AR564" i="41"/>
  <c r="AS564" i="41"/>
  <c r="AT564" i="41"/>
  <c r="AU564" i="41"/>
  <c r="AV564" i="41"/>
  <c r="AW564" i="41"/>
  <c r="AX564" i="41"/>
  <c r="AY564" i="41"/>
  <c r="AZ564" i="41"/>
  <c r="BA564" i="41"/>
  <c r="BB564" i="41"/>
  <c r="BC564" i="41"/>
  <c r="BD564" i="41"/>
  <c r="BE564" i="41"/>
  <c r="BF564" i="41"/>
  <c r="BG564" i="41"/>
  <c r="BH564" i="41"/>
  <c r="BI564" i="41"/>
  <c r="BJ564" i="41"/>
  <c r="BK564" i="41"/>
  <c r="BL564" i="41"/>
  <c r="BM564" i="41"/>
  <c r="BN564" i="41"/>
  <c r="BO564" i="41"/>
  <c r="BP564" i="41"/>
  <c r="BQ564" i="41"/>
  <c r="BR564" i="41"/>
  <c r="BS564" i="41"/>
  <c r="BT564" i="41"/>
  <c r="BU564" i="41"/>
  <c r="CP564" i="41"/>
  <c r="CQ564" i="41"/>
  <c r="CR564" i="41"/>
  <c r="CS564" i="41"/>
  <c r="CT564" i="41"/>
  <c r="CU564" i="41"/>
  <c r="CV564" i="41"/>
  <c r="CW564" i="41"/>
  <c r="CX564" i="41"/>
  <c r="CY564" i="41"/>
  <c r="CZ564" i="41"/>
  <c r="DA564" i="41"/>
  <c r="DB564" i="41"/>
  <c r="DC564" i="41"/>
  <c r="DD564" i="41"/>
  <c r="DE564" i="41"/>
  <c r="DF564" i="41"/>
  <c r="DG564" i="41"/>
  <c r="DH564" i="41"/>
  <c r="DI564" i="41"/>
  <c r="DJ564" i="41"/>
  <c r="DK564" i="41"/>
  <c r="DL564" i="41"/>
  <c r="DM564" i="41"/>
  <c r="DN564" i="41"/>
  <c r="DO564" i="41"/>
  <c r="DP564" i="41"/>
  <c r="DQ564" i="41"/>
  <c r="DR564" i="41"/>
  <c r="DS564" i="41"/>
  <c r="DT564" i="41"/>
  <c r="DU564" i="41"/>
  <c r="DV564" i="41"/>
  <c r="DW564" i="41"/>
  <c r="DX564" i="41"/>
  <c r="DY564" i="41"/>
  <c r="EM564" i="41"/>
  <c r="EN564" i="41"/>
  <c r="A565" i="41"/>
  <c r="B565" i="41"/>
  <c r="C565" i="41"/>
  <c r="D565" i="41"/>
  <c r="E565" i="41"/>
  <c r="F565" i="41"/>
  <c r="G565" i="41"/>
  <c r="H565" i="41"/>
  <c r="I565" i="41"/>
  <c r="J565" i="41"/>
  <c r="K565" i="41"/>
  <c r="L565" i="41"/>
  <c r="M565" i="41"/>
  <c r="N565" i="41"/>
  <c r="O565" i="41"/>
  <c r="P565" i="41"/>
  <c r="Q565" i="41"/>
  <c r="R565" i="41"/>
  <c r="S565" i="41"/>
  <c r="T565" i="41"/>
  <c r="U565" i="41"/>
  <c r="V565" i="41"/>
  <c r="W565" i="41"/>
  <c r="X565" i="41"/>
  <c r="Y565" i="41"/>
  <c r="Z565" i="41"/>
  <c r="AA565" i="41"/>
  <c r="AB565" i="41"/>
  <c r="AC565" i="41"/>
  <c r="AD565" i="41"/>
  <c r="AE565" i="41"/>
  <c r="AF565" i="41"/>
  <c r="AG565" i="41"/>
  <c r="AH565" i="41"/>
  <c r="AI565" i="41"/>
  <c r="AJ565" i="41"/>
  <c r="AK565" i="41"/>
  <c r="AL565" i="41"/>
  <c r="AM565" i="41"/>
  <c r="AN565" i="41"/>
  <c r="AO565" i="41"/>
  <c r="AP565" i="41"/>
  <c r="AQ565" i="41"/>
  <c r="AR565" i="41"/>
  <c r="AS565" i="41"/>
  <c r="AT565" i="41"/>
  <c r="AU565" i="41"/>
  <c r="AV565" i="41"/>
  <c r="AW565" i="41"/>
  <c r="AX565" i="41"/>
  <c r="AY565" i="41"/>
  <c r="AZ565" i="41"/>
  <c r="BA565" i="41"/>
  <c r="BB565" i="41"/>
  <c r="BC565" i="41"/>
  <c r="BD565" i="41"/>
  <c r="BE565" i="41"/>
  <c r="BF565" i="41"/>
  <c r="BG565" i="41"/>
  <c r="BH565" i="41"/>
  <c r="BI565" i="41"/>
  <c r="BJ565" i="41"/>
  <c r="BK565" i="41"/>
  <c r="BL565" i="41"/>
  <c r="BM565" i="41"/>
  <c r="BN565" i="41"/>
  <c r="BO565" i="41"/>
  <c r="BP565" i="41"/>
  <c r="BQ565" i="41"/>
  <c r="BR565" i="41"/>
  <c r="BS565" i="41"/>
  <c r="BT565" i="41"/>
  <c r="BU565" i="41"/>
  <c r="CP565" i="41"/>
  <c r="CQ565" i="41"/>
  <c r="CR565" i="41"/>
  <c r="CS565" i="41"/>
  <c r="CT565" i="41"/>
  <c r="CU565" i="41"/>
  <c r="CV565" i="41"/>
  <c r="CW565" i="41"/>
  <c r="CX565" i="41"/>
  <c r="CY565" i="41"/>
  <c r="CZ565" i="41"/>
  <c r="DA565" i="41"/>
  <c r="DB565" i="41"/>
  <c r="DC565" i="41"/>
  <c r="DD565" i="41"/>
  <c r="DE565" i="41"/>
  <c r="DF565" i="41"/>
  <c r="DG565" i="41"/>
  <c r="DH565" i="41"/>
  <c r="DI565" i="41"/>
  <c r="DJ565" i="41"/>
  <c r="DK565" i="41"/>
  <c r="DL565" i="41"/>
  <c r="DM565" i="41"/>
  <c r="DN565" i="41"/>
  <c r="DO565" i="41"/>
  <c r="DP565" i="41"/>
  <c r="DQ565" i="41"/>
  <c r="DR565" i="41"/>
  <c r="DS565" i="41"/>
  <c r="DT565" i="41"/>
  <c r="DU565" i="41"/>
  <c r="DV565" i="41"/>
  <c r="DW565" i="41"/>
  <c r="DX565" i="41"/>
  <c r="DY565" i="41"/>
  <c r="EM565" i="41"/>
  <c r="EN565" i="41"/>
  <c r="A566" i="41"/>
  <c r="B566" i="41"/>
  <c r="C566" i="41"/>
  <c r="D566" i="41"/>
  <c r="E566" i="41"/>
  <c r="F566" i="41"/>
  <c r="G566" i="41"/>
  <c r="H566" i="41"/>
  <c r="I566" i="41"/>
  <c r="J566" i="41"/>
  <c r="K566" i="41"/>
  <c r="L566" i="41"/>
  <c r="M566" i="41"/>
  <c r="N566" i="41"/>
  <c r="O566" i="41"/>
  <c r="P566" i="41"/>
  <c r="Q566" i="41"/>
  <c r="R566" i="41"/>
  <c r="S566" i="41"/>
  <c r="T566" i="41"/>
  <c r="U566" i="41"/>
  <c r="V566" i="41"/>
  <c r="W566" i="41"/>
  <c r="X566" i="41"/>
  <c r="Y566" i="41"/>
  <c r="Z566" i="41"/>
  <c r="AA566" i="41"/>
  <c r="AB566" i="41"/>
  <c r="AC566" i="41"/>
  <c r="AD566" i="41"/>
  <c r="AE566" i="41"/>
  <c r="AF566" i="41"/>
  <c r="AG566" i="41"/>
  <c r="AH566" i="41"/>
  <c r="AI566" i="41"/>
  <c r="AJ566" i="41"/>
  <c r="AK566" i="41"/>
  <c r="AL566" i="41"/>
  <c r="AM566" i="41"/>
  <c r="AN566" i="41"/>
  <c r="AO566" i="41"/>
  <c r="AP566" i="41"/>
  <c r="AQ566" i="41"/>
  <c r="AR566" i="41"/>
  <c r="AS566" i="41"/>
  <c r="AT566" i="41"/>
  <c r="AU566" i="41"/>
  <c r="AV566" i="41"/>
  <c r="AW566" i="41"/>
  <c r="AX566" i="41"/>
  <c r="AY566" i="41"/>
  <c r="AZ566" i="41"/>
  <c r="BA566" i="41"/>
  <c r="BB566" i="41"/>
  <c r="BC566" i="41"/>
  <c r="BD566" i="41"/>
  <c r="BE566" i="41"/>
  <c r="BF566" i="41"/>
  <c r="BG566" i="41"/>
  <c r="BH566" i="41"/>
  <c r="BI566" i="41"/>
  <c r="BJ566" i="41"/>
  <c r="BK566" i="41"/>
  <c r="BL566" i="41"/>
  <c r="BM566" i="41"/>
  <c r="BN566" i="41"/>
  <c r="BO566" i="41"/>
  <c r="BP566" i="41"/>
  <c r="BQ566" i="41"/>
  <c r="BR566" i="41"/>
  <c r="BS566" i="41"/>
  <c r="BT566" i="41"/>
  <c r="BU566" i="41"/>
  <c r="CP566" i="41"/>
  <c r="CQ566" i="41"/>
  <c r="CR566" i="41"/>
  <c r="CS566" i="41"/>
  <c r="CT566" i="41"/>
  <c r="CU566" i="41"/>
  <c r="CV566" i="41"/>
  <c r="CW566" i="41"/>
  <c r="CX566" i="41"/>
  <c r="CY566" i="41"/>
  <c r="CZ566" i="41"/>
  <c r="DA566" i="41"/>
  <c r="DB566" i="41"/>
  <c r="DC566" i="41"/>
  <c r="DD566" i="41"/>
  <c r="DE566" i="41"/>
  <c r="DF566" i="41"/>
  <c r="DG566" i="41"/>
  <c r="DH566" i="41"/>
  <c r="DI566" i="41"/>
  <c r="DJ566" i="41"/>
  <c r="DK566" i="41"/>
  <c r="DL566" i="41"/>
  <c r="DM566" i="41"/>
  <c r="DN566" i="41"/>
  <c r="DO566" i="41"/>
  <c r="DP566" i="41"/>
  <c r="DQ566" i="41"/>
  <c r="DR566" i="41"/>
  <c r="DS566" i="41"/>
  <c r="DT566" i="41"/>
  <c r="DU566" i="41"/>
  <c r="DV566" i="41"/>
  <c r="DW566" i="41"/>
  <c r="DX566" i="41"/>
  <c r="DY566" i="41"/>
  <c r="DZ566" i="41"/>
  <c r="EA566" i="41"/>
  <c r="EM566" i="41"/>
  <c r="EN566" i="41"/>
  <c r="A567" i="41"/>
  <c r="B567" i="41"/>
  <c r="C567" i="41"/>
  <c r="D567" i="41"/>
  <c r="E567" i="41"/>
  <c r="F567" i="41"/>
  <c r="G567" i="41"/>
  <c r="H567" i="41"/>
  <c r="I567" i="41"/>
  <c r="J567" i="41"/>
  <c r="K567" i="41"/>
  <c r="L567" i="41"/>
  <c r="M567" i="41"/>
  <c r="N567" i="41"/>
  <c r="O567" i="41"/>
  <c r="P567" i="41"/>
  <c r="Q567" i="41"/>
  <c r="R567" i="41"/>
  <c r="S567" i="41"/>
  <c r="T567" i="41"/>
  <c r="U567" i="41"/>
  <c r="V567" i="41"/>
  <c r="W567" i="41"/>
  <c r="X567" i="41"/>
  <c r="Y567" i="41"/>
  <c r="Z567" i="41"/>
  <c r="AA567" i="41"/>
  <c r="AB567" i="41"/>
  <c r="AC567" i="41"/>
  <c r="AD567" i="41"/>
  <c r="AE567" i="41"/>
  <c r="AF567" i="41"/>
  <c r="AG567" i="41"/>
  <c r="AH567" i="41"/>
  <c r="AI567" i="41"/>
  <c r="AJ567" i="41"/>
  <c r="AK567" i="41"/>
  <c r="AL567" i="41"/>
  <c r="AM567" i="41"/>
  <c r="AN567" i="41"/>
  <c r="AO567" i="41"/>
  <c r="AP567" i="41"/>
  <c r="AQ567" i="41"/>
  <c r="AR567" i="41"/>
  <c r="AS567" i="41"/>
  <c r="AT567" i="41"/>
  <c r="AU567" i="41"/>
  <c r="AV567" i="41"/>
  <c r="AW567" i="41"/>
  <c r="AX567" i="41"/>
  <c r="AY567" i="41"/>
  <c r="AZ567" i="41"/>
  <c r="BA567" i="41"/>
  <c r="BB567" i="41"/>
  <c r="BC567" i="41"/>
  <c r="BD567" i="41"/>
  <c r="BE567" i="41"/>
  <c r="BF567" i="41"/>
  <c r="BG567" i="41"/>
  <c r="BH567" i="41"/>
  <c r="BI567" i="41"/>
  <c r="BJ567" i="41"/>
  <c r="BK567" i="41"/>
  <c r="BL567" i="41"/>
  <c r="BM567" i="41"/>
  <c r="BN567" i="41"/>
  <c r="BO567" i="41"/>
  <c r="BP567" i="41"/>
  <c r="BQ567" i="41"/>
  <c r="BR567" i="41"/>
  <c r="BS567" i="41"/>
  <c r="BT567" i="41"/>
  <c r="BU567" i="41"/>
  <c r="BV567" i="41"/>
  <c r="BW567" i="41"/>
  <c r="BX567" i="41"/>
  <c r="BY567" i="41"/>
  <c r="BZ567" i="41"/>
  <c r="CA567" i="41"/>
  <c r="CB567" i="41"/>
  <c r="CC567" i="41"/>
  <c r="CD567" i="41"/>
  <c r="CE567" i="41"/>
  <c r="CF567" i="41"/>
  <c r="CG567" i="41"/>
  <c r="CH567" i="41"/>
  <c r="CI567" i="41"/>
  <c r="CJ567" i="41"/>
  <c r="CK567" i="41"/>
  <c r="CL567" i="41"/>
  <c r="CM567" i="41"/>
  <c r="CN567" i="41"/>
  <c r="CO567" i="41"/>
  <c r="CP567" i="41"/>
  <c r="CQ567" i="41"/>
  <c r="CR567" i="41"/>
  <c r="CS567" i="41"/>
  <c r="CT567" i="41"/>
  <c r="CU567" i="41"/>
  <c r="CV567" i="41"/>
  <c r="CW567" i="41"/>
  <c r="CX567" i="41"/>
  <c r="CY567" i="41"/>
  <c r="CZ567" i="41"/>
  <c r="DA567" i="41"/>
  <c r="DB567" i="41"/>
  <c r="DC567" i="41"/>
  <c r="DD567" i="41"/>
  <c r="DE567" i="41"/>
  <c r="DF567" i="41"/>
  <c r="DG567" i="41"/>
  <c r="DH567" i="41"/>
  <c r="DI567" i="41"/>
  <c r="DJ567" i="41"/>
  <c r="DK567" i="41"/>
  <c r="DL567" i="41"/>
  <c r="DM567" i="41"/>
  <c r="DN567" i="41"/>
  <c r="DO567" i="41"/>
  <c r="DP567" i="41"/>
  <c r="DQ567" i="41"/>
  <c r="DR567" i="41"/>
  <c r="DS567" i="41"/>
  <c r="DT567" i="41"/>
  <c r="DU567" i="41"/>
  <c r="DV567" i="41"/>
  <c r="DW567" i="41"/>
  <c r="DX567" i="41"/>
  <c r="DY567" i="41"/>
  <c r="DZ567" i="41"/>
  <c r="EA567" i="41"/>
  <c r="EB567" i="41"/>
  <c r="EC567" i="41"/>
  <c r="ED567" i="41"/>
  <c r="EE567" i="41"/>
  <c r="EF567" i="41"/>
  <c r="EG567" i="41"/>
  <c r="EH567" i="41"/>
  <c r="EI567" i="41"/>
  <c r="EJ567" i="41"/>
  <c r="EK567" i="41"/>
  <c r="EL567" i="41"/>
  <c r="EM567" i="41"/>
  <c r="EN567" i="41"/>
  <c r="A568" i="41"/>
  <c r="B568" i="41"/>
  <c r="C568" i="41"/>
  <c r="D568" i="41"/>
  <c r="E568" i="41"/>
  <c r="F568" i="41"/>
  <c r="G568" i="41"/>
  <c r="H568" i="41"/>
  <c r="I568" i="41"/>
  <c r="J568" i="41"/>
  <c r="K568" i="41"/>
  <c r="L568" i="41"/>
  <c r="M568" i="41"/>
  <c r="N568" i="41"/>
  <c r="O568" i="41"/>
  <c r="P568" i="41"/>
  <c r="Q568" i="41"/>
  <c r="R568" i="41"/>
  <c r="S568" i="41"/>
  <c r="T568" i="41"/>
  <c r="U568" i="41"/>
  <c r="V568" i="41"/>
  <c r="W568" i="41"/>
  <c r="X568" i="41"/>
  <c r="Y568" i="41"/>
  <c r="Z568" i="41"/>
  <c r="AA568" i="41"/>
  <c r="AB568" i="41"/>
  <c r="AC568" i="41"/>
  <c r="AD568" i="41"/>
  <c r="AE568" i="41"/>
  <c r="AF568" i="41"/>
  <c r="AG568" i="41"/>
  <c r="AH568" i="41"/>
  <c r="AI568" i="41"/>
  <c r="AJ568" i="41"/>
  <c r="AK568" i="41"/>
  <c r="AL568" i="41"/>
  <c r="AM568" i="41"/>
  <c r="AN568" i="41"/>
  <c r="AO568" i="41"/>
  <c r="AP568" i="41"/>
  <c r="AQ568" i="41"/>
  <c r="AR568" i="41"/>
  <c r="AS568" i="41"/>
  <c r="AT568" i="41"/>
  <c r="AU568" i="41"/>
  <c r="AV568" i="41"/>
  <c r="AW568" i="41"/>
  <c r="AX568" i="41"/>
  <c r="AY568" i="41"/>
  <c r="AZ568" i="41"/>
  <c r="BA568" i="41"/>
  <c r="BB568" i="41"/>
  <c r="BC568" i="41"/>
  <c r="BD568" i="41"/>
  <c r="BE568" i="41"/>
  <c r="BF568" i="41"/>
  <c r="BG568" i="41"/>
  <c r="BH568" i="41"/>
  <c r="BI568" i="41"/>
  <c r="BJ568" i="41"/>
  <c r="BK568" i="41"/>
  <c r="BL568" i="41"/>
  <c r="BM568" i="41"/>
  <c r="BN568" i="41"/>
  <c r="BO568" i="41"/>
  <c r="BP568" i="41"/>
  <c r="BQ568" i="41"/>
  <c r="BR568" i="41"/>
  <c r="BS568" i="41"/>
  <c r="BT568" i="41"/>
  <c r="BU568" i="41"/>
  <c r="BV568" i="41"/>
  <c r="BW568" i="41"/>
  <c r="BX568" i="41"/>
  <c r="BY568" i="41"/>
  <c r="BZ568" i="41"/>
  <c r="CA568" i="41"/>
  <c r="CB568" i="41"/>
  <c r="CC568" i="41"/>
  <c r="CD568" i="41"/>
  <c r="CE568" i="41"/>
  <c r="CF568" i="41"/>
  <c r="CG568" i="41"/>
  <c r="CH568" i="41"/>
  <c r="CI568" i="41"/>
  <c r="CJ568" i="41"/>
  <c r="CK568" i="41"/>
  <c r="CL568" i="41"/>
  <c r="CM568" i="41"/>
  <c r="CN568" i="41"/>
  <c r="CO568" i="41"/>
  <c r="CP568" i="41"/>
  <c r="CQ568" i="41"/>
  <c r="CR568" i="41"/>
  <c r="CS568" i="41"/>
  <c r="CT568" i="41"/>
  <c r="CU568" i="41"/>
  <c r="CV568" i="41"/>
  <c r="CW568" i="41"/>
  <c r="CX568" i="41"/>
  <c r="CY568" i="41"/>
  <c r="CZ568" i="41"/>
  <c r="DA568" i="41"/>
  <c r="DB568" i="41"/>
  <c r="DC568" i="41"/>
  <c r="DD568" i="41"/>
  <c r="DE568" i="41"/>
  <c r="DF568" i="41"/>
  <c r="DG568" i="41"/>
  <c r="DH568" i="41"/>
  <c r="DI568" i="41"/>
  <c r="DJ568" i="41"/>
  <c r="DK568" i="41"/>
  <c r="DL568" i="41"/>
  <c r="DM568" i="41"/>
  <c r="DN568" i="41"/>
  <c r="DO568" i="41"/>
  <c r="DP568" i="41"/>
  <c r="DQ568" i="41"/>
  <c r="DR568" i="41"/>
  <c r="DS568" i="41"/>
  <c r="DT568" i="41"/>
  <c r="DU568" i="41"/>
  <c r="DV568" i="41"/>
  <c r="DW568" i="41"/>
  <c r="DX568" i="41"/>
  <c r="DY568" i="41"/>
  <c r="DZ568" i="41"/>
  <c r="EA568" i="41"/>
  <c r="EB568" i="41"/>
  <c r="EC568" i="41"/>
  <c r="ED568" i="41"/>
  <c r="EE568" i="41"/>
  <c r="EF568" i="41"/>
  <c r="EG568" i="41"/>
  <c r="EH568" i="41"/>
  <c r="EI568" i="41"/>
  <c r="EJ568" i="41"/>
  <c r="EK568" i="41"/>
  <c r="EL568" i="41"/>
  <c r="EM568" i="41"/>
  <c r="EN568" i="41"/>
  <c r="A569" i="41"/>
  <c r="B569" i="41"/>
  <c r="C569" i="41"/>
  <c r="D569" i="41"/>
  <c r="E569" i="41"/>
  <c r="F569" i="41"/>
  <c r="G569" i="41"/>
  <c r="H569" i="41"/>
  <c r="I569" i="41"/>
  <c r="J569" i="41"/>
  <c r="K569" i="41"/>
  <c r="L569" i="41"/>
  <c r="M569" i="41"/>
  <c r="N569" i="41"/>
  <c r="O569" i="41"/>
  <c r="P569" i="41"/>
  <c r="Q569" i="41"/>
  <c r="R569" i="41"/>
  <c r="S569" i="41"/>
  <c r="T569" i="41"/>
  <c r="U569" i="41"/>
  <c r="V569" i="41"/>
  <c r="W569" i="41"/>
  <c r="X569" i="41"/>
  <c r="Y569" i="41"/>
  <c r="Z569" i="41"/>
  <c r="AA569" i="41"/>
  <c r="AB569" i="41"/>
  <c r="AC569" i="41"/>
  <c r="AD569" i="41"/>
  <c r="AE569" i="41"/>
  <c r="AF569" i="41"/>
  <c r="AG569" i="41"/>
  <c r="AH569" i="41"/>
  <c r="AI569" i="41"/>
  <c r="AJ569" i="41"/>
  <c r="AK569" i="41"/>
  <c r="AL569" i="41"/>
  <c r="AM569" i="41"/>
  <c r="AN569" i="41"/>
  <c r="AO569" i="41"/>
  <c r="AP569" i="41"/>
  <c r="AQ569" i="41"/>
  <c r="AR569" i="41"/>
  <c r="AS569" i="41"/>
  <c r="AT569" i="41"/>
  <c r="AU569" i="41"/>
  <c r="AV569" i="41"/>
  <c r="AW569" i="41"/>
  <c r="AX569" i="41"/>
  <c r="AY569" i="41"/>
  <c r="AZ569" i="41"/>
  <c r="BA569" i="41"/>
  <c r="BB569" i="41"/>
  <c r="BC569" i="41"/>
  <c r="BD569" i="41"/>
  <c r="BE569" i="41"/>
  <c r="BF569" i="41"/>
  <c r="BG569" i="41"/>
  <c r="BH569" i="41"/>
  <c r="BI569" i="41"/>
  <c r="BJ569" i="41"/>
  <c r="BK569" i="41"/>
  <c r="BL569" i="41"/>
  <c r="BM569" i="41"/>
  <c r="BN569" i="41"/>
  <c r="BO569" i="41"/>
  <c r="BP569" i="41"/>
  <c r="BQ569" i="41"/>
  <c r="BR569" i="41"/>
  <c r="BS569" i="41"/>
  <c r="BT569" i="41"/>
  <c r="BU569" i="41"/>
  <c r="BV569" i="41"/>
  <c r="BW569" i="41"/>
  <c r="BX569" i="41"/>
  <c r="BY569" i="41"/>
  <c r="BZ569" i="41"/>
  <c r="CA569" i="41"/>
  <c r="CP569" i="41"/>
  <c r="CQ569" i="41"/>
  <c r="CR569" i="41"/>
  <c r="CS569" i="41"/>
  <c r="CT569" i="41"/>
  <c r="CU569" i="41"/>
  <c r="CV569" i="41"/>
  <c r="CW569" i="41"/>
  <c r="CX569" i="41"/>
  <c r="CY569" i="41"/>
  <c r="CZ569" i="41"/>
  <c r="DA569" i="41"/>
  <c r="DB569" i="41"/>
  <c r="DC569" i="41"/>
  <c r="DD569" i="41"/>
  <c r="DE569" i="41"/>
  <c r="DF569" i="41"/>
  <c r="DG569" i="41"/>
  <c r="DH569" i="41"/>
  <c r="DI569" i="41"/>
  <c r="DJ569" i="41"/>
  <c r="DK569" i="41"/>
  <c r="DL569" i="41"/>
  <c r="DM569" i="41"/>
  <c r="DN569" i="41"/>
  <c r="DO569" i="41"/>
  <c r="DP569" i="41"/>
  <c r="DQ569" i="41"/>
  <c r="DR569" i="41"/>
  <c r="DS569" i="41"/>
  <c r="DT569" i="41"/>
  <c r="DU569" i="41"/>
  <c r="DV569" i="41"/>
  <c r="DW569" i="41"/>
  <c r="DX569" i="41"/>
  <c r="DY569" i="41"/>
  <c r="DZ569" i="41"/>
  <c r="EA569" i="41"/>
  <c r="EB569" i="41"/>
  <c r="EM569" i="41"/>
  <c r="EN569" i="41"/>
  <c r="A570" i="41"/>
  <c r="B570" i="41"/>
  <c r="C570" i="41"/>
  <c r="D570" i="41"/>
  <c r="E570" i="41"/>
  <c r="F570" i="41"/>
  <c r="G570" i="41"/>
  <c r="H570" i="41"/>
  <c r="I570" i="41"/>
  <c r="J570" i="41"/>
  <c r="K570" i="41"/>
  <c r="L570" i="41"/>
  <c r="M570" i="41"/>
  <c r="N570" i="41"/>
  <c r="O570" i="41"/>
  <c r="P570" i="41"/>
  <c r="Q570" i="41"/>
  <c r="R570" i="41"/>
  <c r="S570" i="41"/>
  <c r="T570" i="41"/>
  <c r="U570" i="41"/>
  <c r="V570" i="41"/>
  <c r="W570" i="41"/>
  <c r="X570" i="41"/>
  <c r="Y570" i="41"/>
  <c r="Z570" i="41"/>
  <c r="AA570" i="41"/>
  <c r="AB570" i="41"/>
  <c r="AC570" i="41"/>
  <c r="AD570" i="41"/>
  <c r="AE570" i="41"/>
  <c r="AF570" i="41"/>
  <c r="AG570" i="41"/>
  <c r="AH570" i="41"/>
  <c r="AI570" i="41"/>
  <c r="AJ570" i="41"/>
  <c r="AK570" i="41"/>
  <c r="AL570" i="41"/>
  <c r="AM570" i="41"/>
  <c r="AN570" i="41"/>
  <c r="AO570" i="41"/>
  <c r="AP570" i="41"/>
  <c r="AQ570" i="41"/>
  <c r="AR570" i="41"/>
  <c r="AS570" i="41"/>
  <c r="AT570" i="41"/>
  <c r="AU570" i="41"/>
  <c r="AV570" i="41"/>
  <c r="AW570" i="41"/>
  <c r="AX570" i="41"/>
  <c r="AY570" i="41"/>
  <c r="AZ570" i="41"/>
  <c r="BA570" i="41"/>
  <c r="BB570" i="41"/>
  <c r="BC570" i="41"/>
  <c r="BD570" i="41"/>
  <c r="BE570" i="41"/>
  <c r="BF570" i="41"/>
  <c r="BG570" i="41"/>
  <c r="BH570" i="41"/>
  <c r="BI570" i="41"/>
  <c r="BJ570" i="41"/>
  <c r="BK570" i="41"/>
  <c r="BL570" i="41"/>
  <c r="BM570" i="41"/>
  <c r="BN570" i="41"/>
  <c r="BO570" i="41"/>
  <c r="BP570" i="41"/>
  <c r="BQ570" i="41"/>
  <c r="BR570" i="41"/>
  <c r="BS570" i="41"/>
  <c r="BT570" i="41"/>
  <c r="BU570" i="41"/>
  <c r="BV570" i="41"/>
  <c r="BW570" i="41"/>
  <c r="BX570" i="41"/>
  <c r="BY570" i="41"/>
  <c r="BZ570" i="41"/>
  <c r="CA570" i="41"/>
  <c r="CP570" i="41"/>
  <c r="CQ570" i="41"/>
  <c r="CR570" i="41"/>
  <c r="CS570" i="41"/>
  <c r="CT570" i="41"/>
  <c r="CU570" i="41"/>
  <c r="CV570" i="41"/>
  <c r="CW570" i="41"/>
  <c r="CX570" i="41"/>
  <c r="CY570" i="41"/>
  <c r="CZ570" i="41"/>
  <c r="DA570" i="41"/>
  <c r="DB570" i="41"/>
  <c r="DC570" i="41"/>
  <c r="DD570" i="41"/>
  <c r="DE570" i="41"/>
  <c r="DF570" i="41"/>
  <c r="DG570" i="41"/>
  <c r="DH570" i="41"/>
  <c r="DI570" i="41"/>
  <c r="DJ570" i="41"/>
  <c r="DK570" i="41"/>
  <c r="DL570" i="41"/>
  <c r="DM570" i="41"/>
  <c r="DN570" i="41"/>
  <c r="DO570" i="41"/>
  <c r="DP570" i="41"/>
  <c r="DQ570" i="41"/>
  <c r="DR570" i="41"/>
  <c r="DS570" i="41"/>
  <c r="DT570" i="41"/>
  <c r="DU570" i="41"/>
  <c r="DV570" i="41"/>
  <c r="DW570" i="41"/>
  <c r="DX570" i="41"/>
  <c r="DY570" i="41"/>
  <c r="DZ570" i="41"/>
  <c r="EA570" i="41"/>
  <c r="EB570" i="41"/>
  <c r="EM570" i="41"/>
  <c r="EN570" i="41"/>
  <c r="A571" i="41"/>
  <c r="B571" i="41"/>
  <c r="C571" i="41"/>
  <c r="D571" i="41"/>
  <c r="E571" i="41"/>
  <c r="F571" i="41"/>
  <c r="G571" i="41"/>
  <c r="H571" i="41"/>
  <c r="I571" i="41"/>
  <c r="J571" i="41"/>
  <c r="K571" i="41"/>
  <c r="L571" i="41"/>
  <c r="M571" i="41"/>
  <c r="N571" i="41"/>
  <c r="O571" i="41"/>
  <c r="P571" i="41"/>
  <c r="Q571" i="41"/>
  <c r="R571" i="41"/>
  <c r="S571" i="41"/>
  <c r="T571" i="41"/>
  <c r="U571" i="41"/>
  <c r="V571" i="41"/>
  <c r="W571" i="41"/>
  <c r="X571" i="41"/>
  <c r="Y571" i="41"/>
  <c r="Z571" i="41"/>
  <c r="AA571" i="41"/>
  <c r="AB571" i="41"/>
  <c r="AC571" i="41"/>
  <c r="AD571" i="41"/>
  <c r="AE571" i="41"/>
  <c r="AF571" i="41"/>
  <c r="AG571" i="41"/>
  <c r="AH571" i="41"/>
  <c r="AI571" i="41"/>
  <c r="AJ571" i="41"/>
  <c r="AK571" i="41"/>
  <c r="AL571" i="41"/>
  <c r="AM571" i="41"/>
  <c r="AN571" i="41"/>
  <c r="AO571" i="41"/>
  <c r="AP571" i="41"/>
  <c r="AQ571" i="41"/>
  <c r="AR571" i="41"/>
  <c r="AS571" i="41"/>
  <c r="AT571" i="41"/>
  <c r="AU571" i="41"/>
  <c r="AV571" i="41"/>
  <c r="AW571" i="41"/>
  <c r="AX571" i="41"/>
  <c r="AY571" i="41"/>
  <c r="AZ571" i="41"/>
  <c r="BA571" i="41"/>
  <c r="BB571" i="41"/>
  <c r="BC571" i="41"/>
  <c r="BD571" i="41"/>
  <c r="BE571" i="41"/>
  <c r="BF571" i="41"/>
  <c r="BG571" i="41"/>
  <c r="BH571" i="41"/>
  <c r="BI571" i="41"/>
  <c r="BJ571" i="41"/>
  <c r="BK571" i="41"/>
  <c r="BL571" i="41"/>
  <c r="BM571" i="41"/>
  <c r="BN571" i="41"/>
  <c r="BO571" i="41"/>
  <c r="BP571" i="41"/>
  <c r="BQ571" i="41"/>
  <c r="BR571" i="41"/>
  <c r="BS571" i="41"/>
  <c r="BT571" i="41"/>
  <c r="BU571" i="41"/>
  <c r="BV571" i="41"/>
  <c r="BW571" i="41"/>
  <c r="BX571" i="41"/>
  <c r="BY571" i="41"/>
  <c r="BZ571" i="41"/>
  <c r="CA571" i="41"/>
  <c r="CB571" i="41"/>
  <c r="CC571" i="41"/>
  <c r="CD571" i="41"/>
  <c r="CE571" i="41"/>
  <c r="CF571" i="41"/>
  <c r="CG571" i="41"/>
  <c r="CH571" i="41"/>
  <c r="CI571" i="41"/>
  <c r="CJ571" i="41"/>
  <c r="CK571" i="41"/>
  <c r="CL571" i="41"/>
  <c r="CM571" i="41"/>
  <c r="CN571" i="41"/>
  <c r="CO571" i="41"/>
  <c r="CP571" i="41"/>
  <c r="CQ571" i="41"/>
  <c r="CR571" i="41"/>
  <c r="CS571" i="41"/>
  <c r="CT571" i="41"/>
  <c r="CU571" i="41"/>
  <c r="CV571" i="41"/>
  <c r="CW571" i="41"/>
  <c r="CX571" i="41"/>
  <c r="CY571" i="41"/>
  <c r="CZ571" i="41"/>
  <c r="DA571" i="41"/>
  <c r="DB571" i="41"/>
  <c r="DC571" i="41"/>
  <c r="DD571" i="41"/>
  <c r="DE571" i="41"/>
  <c r="DF571" i="41"/>
  <c r="DG571" i="41"/>
  <c r="DH571" i="41"/>
  <c r="DI571" i="41"/>
  <c r="DJ571" i="41"/>
  <c r="DK571" i="41"/>
  <c r="DL571" i="41"/>
  <c r="DM571" i="41"/>
  <c r="DN571" i="41"/>
  <c r="DO571" i="41"/>
  <c r="DP571" i="41"/>
  <c r="DQ571" i="41"/>
  <c r="DR571" i="41"/>
  <c r="DS571" i="41"/>
  <c r="DT571" i="41"/>
  <c r="DU571" i="41"/>
  <c r="DV571" i="41"/>
  <c r="DW571" i="41"/>
  <c r="DX571" i="41"/>
  <c r="DY571" i="41"/>
  <c r="DZ571" i="41"/>
  <c r="EA571" i="41"/>
  <c r="EB571" i="41"/>
  <c r="EF571" i="41"/>
  <c r="EG571" i="41"/>
  <c r="EH571" i="41"/>
  <c r="EI571" i="41"/>
  <c r="EJ571" i="41"/>
  <c r="EK571" i="41"/>
  <c r="EL571" i="41"/>
  <c r="EM571" i="41"/>
  <c r="EN571" i="41"/>
  <c r="A572" i="41"/>
  <c r="B572" i="41"/>
  <c r="C572" i="41"/>
  <c r="D572" i="41"/>
  <c r="E572" i="41"/>
  <c r="F572" i="41"/>
  <c r="G572" i="41"/>
  <c r="H572" i="41"/>
  <c r="I572" i="41"/>
  <c r="J572" i="41"/>
  <c r="K572" i="41"/>
  <c r="L572" i="41"/>
  <c r="M572" i="41"/>
  <c r="N572" i="41"/>
  <c r="O572" i="41"/>
  <c r="P572" i="41"/>
  <c r="Q572" i="41"/>
  <c r="R572" i="41"/>
  <c r="S572" i="41"/>
  <c r="T572" i="41"/>
  <c r="U572" i="41"/>
  <c r="V572" i="41"/>
  <c r="W572" i="41"/>
  <c r="X572" i="41"/>
  <c r="Y572" i="41"/>
  <c r="Z572" i="41"/>
  <c r="AA572" i="41"/>
  <c r="AB572" i="41"/>
  <c r="AC572" i="41"/>
  <c r="AD572" i="41"/>
  <c r="AE572" i="41"/>
  <c r="AF572" i="41"/>
  <c r="AG572" i="41"/>
  <c r="AH572" i="41"/>
  <c r="AI572" i="41"/>
  <c r="AJ572" i="41"/>
  <c r="AK572" i="41"/>
  <c r="AL572" i="41"/>
  <c r="AM572" i="41"/>
  <c r="AN572" i="41"/>
  <c r="AO572" i="41"/>
  <c r="AP572" i="41"/>
  <c r="AQ572" i="41"/>
  <c r="AR572" i="41"/>
  <c r="AS572" i="41"/>
  <c r="AT572" i="41"/>
  <c r="AU572" i="41"/>
  <c r="AV572" i="41"/>
  <c r="AW572" i="41"/>
  <c r="AX572" i="41"/>
  <c r="AY572" i="41"/>
  <c r="AZ572" i="41"/>
  <c r="BA572" i="41"/>
  <c r="BB572" i="41"/>
  <c r="BC572" i="41"/>
  <c r="BD572" i="41"/>
  <c r="BE572" i="41"/>
  <c r="BF572" i="41"/>
  <c r="BG572" i="41"/>
  <c r="BH572" i="41"/>
  <c r="BI572" i="41"/>
  <c r="BJ572" i="41"/>
  <c r="BK572" i="41"/>
  <c r="BL572" i="41"/>
  <c r="BM572" i="41"/>
  <c r="BN572" i="41"/>
  <c r="BO572" i="41"/>
  <c r="BP572" i="41"/>
  <c r="BQ572" i="41"/>
  <c r="BR572" i="41"/>
  <c r="BS572" i="41"/>
  <c r="BT572" i="41"/>
  <c r="BU572" i="41"/>
  <c r="BV572" i="41"/>
  <c r="BW572" i="41"/>
  <c r="BX572" i="41"/>
  <c r="BY572" i="41"/>
  <c r="BZ572" i="41"/>
  <c r="CP572" i="41"/>
  <c r="CQ572" i="41"/>
  <c r="CR572" i="41"/>
  <c r="CS572" i="41"/>
  <c r="CT572" i="41"/>
  <c r="CU572" i="41"/>
  <c r="CV572" i="41"/>
  <c r="CW572" i="41"/>
  <c r="CX572" i="41"/>
  <c r="CY572" i="41"/>
  <c r="CZ572" i="41"/>
  <c r="DA572" i="41"/>
  <c r="DB572" i="41"/>
  <c r="DC572" i="41"/>
  <c r="DD572" i="41"/>
  <c r="DE572" i="41"/>
  <c r="DF572" i="41"/>
  <c r="DG572" i="41"/>
  <c r="DH572" i="41"/>
  <c r="DI572" i="41"/>
  <c r="DJ572" i="41"/>
  <c r="DK572" i="41"/>
  <c r="DL572" i="41"/>
  <c r="DM572" i="41"/>
  <c r="DN572" i="41"/>
  <c r="DO572" i="41"/>
  <c r="DP572" i="41"/>
  <c r="DQ572" i="41"/>
  <c r="DR572" i="41"/>
  <c r="DS572" i="41"/>
  <c r="DT572" i="41"/>
  <c r="DU572" i="41"/>
  <c r="DV572" i="41"/>
  <c r="DW572" i="41"/>
  <c r="DX572" i="41"/>
  <c r="DY572" i="41"/>
  <c r="DZ572" i="41"/>
  <c r="EA572" i="41"/>
  <c r="EM572" i="41"/>
  <c r="EN572" i="41"/>
  <c r="A573" i="41"/>
  <c r="B573" i="41"/>
  <c r="C573" i="41"/>
  <c r="D573" i="41"/>
  <c r="E573" i="41"/>
  <c r="F573" i="41"/>
  <c r="G573" i="41"/>
  <c r="H573" i="41"/>
  <c r="I573" i="41"/>
  <c r="J573" i="41"/>
  <c r="K573" i="41"/>
  <c r="L573" i="41"/>
  <c r="M573" i="41"/>
  <c r="N573" i="41"/>
  <c r="O573" i="41"/>
  <c r="P573" i="41"/>
  <c r="Q573" i="41"/>
  <c r="R573" i="41"/>
  <c r="S573" i="41"/>
  <c r="T573" i="41"/>
  <c r="U573" i="41"/>
  <c r="V573" i="41"/>
  <c r="W573" i="41"/>
  <c r="X573" i="41"/>
  <c r="Y573" i="41"/>
  <c r="Z573" i="41"/>
  <c r="AA573" i="41"/>
  <c r="AB573" i="41"/>
  <c r="AC573" i="41"/>
  <c r="AD573" i="41"/>
  <c r="AE573" i="41"/>
  <c r="AF573" i="41"/>
  <c r="AG573" i="41"/>
  <c r="AH573" i="41"/>
  <c r="AI573" i="41"/>
  <c r="AJ573" i="41"/>
  <c r="AK573" i="41"/>
  <c r="AL573" i="41"/>
  <c r="AM573" i="41"/>
  <c r="AN573" i="41"/>
  <c r="AO573" i="41"/>
  <c r="AP573" i="41"/>
  <c r="AQ573" i="41"/>
  <c r="AR573" i="41"/>
  <c r="AS573" i="41"/>
  <c r="AT573" i="41"/>
  <c r="AU573" i="41"/>
  <c r="AV573" i="41"/>
  <c r="AW573" i="41"/>
  <c r="AX573" i="41"/>
  <c r="AY573" i="41"/>
  <c r="AZ573" i="41"/>
  <c r="BA573" i="41"/>
  <c r="BB573" i="41"/>
  <c r="BC573" i="41"/>
  <c r="BD573" i="41"/>
  <c r="BE573" i="41"/>
  <c r="BF573" i="41"/>
  <c r="BG573" i="41"/>
  <c r="BH573" i="41"/>
  <c r="BI573" i="41"/>
  <c r="BJ573" i="41"/>
  <c r="BK573" i="41"/>
  <c r="BL573" i="41"/>
  <c r="BM573" i="41"/>
  <c r="BN573" i="41"/>
  <c r="BO573" i="41"/>
  <c r="BP573" i="41"/>
  <c r="BQ573" i="41"/>
  <c r="BR573" i="41"/>
  <c r="BS573" i="41"/>
  <c r="BT573" i="41"/>
  <c r="BU573" i="41"/>
  <c r="BV573" i="41"/>
  <c r="BW573" i="41"/>
  <c r="BX573" i="41"/>
  <c r="BY573" i="41"/>
  <c r="BZ573" i="41"/>
  <c r="CA573" i="41"/>
  <c r="CB573" i="41"/>
  <c r="CC573" i="41"/>
  <c r="CD573" i="41"/>
  <c r="CE573" i="41"/>
  <c r="CF573" i="41"/>
  <c r="CG573" i="41"/>
  <c r="CH573" i="41"/>
  <c r="CI573" i="41"/>
  <c r="CJ573" i="41"/>
  <c r="CK573" i="41"/>
  <c r="CL573" i="41"/>
  <c r="CM573" i="41"/>
  <c r="CN573" i="41"/>
  <c r="CO573" i="41"/>
  <c r="CP573" i="41"/>
  <c r="CQ573" i="41"/>
  <c r="CR573" i="41"/>
  <c r="CS573" i="41"/>
  <c r="CT573" i="41"/>
  <c r="CU573" i="41"/>
  <c r="CV573" i="41"/>
  <c r="CW573" i="41"/>
  <c r="CX573" i="41"/>
  <c r="CY573" i="41"/>
  <c r="CZ573" i="41"/>
  <c r="DA573" i="41"/>
  <c r="DB573" i="41"/>
  <c r="DC573" i="41"/>
  <c r="DD573" i="41"/>
  <c r="DE573" i="41"/>
  <c r="DF573" i="41"/>
  <c r="DG573" i="41"/>
  <c r="DH573" i="41"/>
  <c r="DI573" i="41"/>
  <c r="DJ573" i="41"/>
  <c r="DK573" i="41"/>
  <c r="DL573" i="41"/>
  <c r="DM573" i="41"/>
  <c r="DN573" i="41"/>
  <c r="DO573" i="41"/>
  <c r="DP573" i="41"/>
  <c r="DQ573" i="41"/>
  <c r="DR573" i="41"/>
  <c r="DS573" i="41"/>
  <c r="DT573" i="41"/>
  <c r="DU573" i="41"/>
  <c r="DV573" i="41"/>
  <c r="DW573" i="41"/>
  <c r="DX573" i="41"/>
  <c r="DY573" i="41"/>
  <c r="DZ573" i="41"/>
  <c r="EA573" i="41"/>
  <c r="EB573" i="41"/>
  <c r="EC573" i="41"/>
  <c r="ED573" i="41"/>
  <c r="EE573" i="41"/>
  <c r="EF573" i="41"/>
  <c r="EG573" i="41"/>
  <c r="EH573" i="41"/>
  <c r="EI573" i="41"/>
  <c r="EJ573" i="41"/>
  <c r="EK573" i="41"/>
  <c r="EL573" i="41"/>
  <c r="EM573" i="41"/>
  <c r="EN573" i="41"/>
  <c r="A574" i="41"/>
  <c r="B574" i="41"/>
  <c r="C574" i="41"/>
  <c r="D574" i="41"/>
  <c r="E574" i="41"/>
  <c r="F574" i="41"/>
  <c r="G574" i="41"/>
  <c r="H574" i="41"/>
  <c r="I574" i="41"/>
  <c r="J574" i="41"/>
  <c r="K574" i="41"/>
  <c r="L574" i="41"/>
  <c r="M574" i="41"/>
  <c r="N574" i="41"/>
  <c r="O574" i="41"/>
  <c r="P574" i="41"/>
  <c r="Q574" i="41"/>
  <c r="R574" i="41"/>
  <c r="S574" i="41"/>
  <c r="T574" i="41"/>
  <c r="U574" i="41"/>
  <c r="V574" i="41"/>
  <c r="W574" i="41"/>
  <c r="X574" i="41"/>
  <c r="Y574" i="41"/>
  <c r="Z574" i="41"/>
  <c r="AA574" i="41"/>
  <c r="AB574" i="41"/>
  <c r="AC574" i="41"/>
  <c r="AD574" i="41"/>
  <c r="AE574" i="41"/>
  <c r="AF574" i="41"/>
  <c r="AG574" i="41"/>
  <c r="AH574" i="41"/>
  <c r="AI574" i="41"/>
  <c r="AJ574" i="41"/>
  <c r="AK574" i="41"/>
  <c r="AL574" i="41"/>
  <c r="AM574" i="41"/>
  <c r="AN574" i="41"/>
  <c r="AO574" i="41"/>
  <c r="AP574" i="41"/>
  <c r="AQ574" i="41"/>
  <c r="AR574" i="41"/>
  <c r="AS574" i="41"/>
  <c r="AT574" i="41"/>
  <c r="AU574" i="41"/>
  <c r="AV574" i="41"/>
  <c r="AW574" i="41"/>
  <c r="AX574" i="41"/>
  <c r="AY574" i="41"/>
  <c r="AZ574" i="41"/>
  <c r="BA574" i="41"/>
  <c r="BB574" i="41"/>
  <c r="BC574" i="41"/>
  <c r="BD574" i="41"/>
  <c r="BE574" i="41"/>
  <c r="BF574" i="41"/>
  <c r="BG574" i="41"/>
  <c r="BH574" i="41"/>
  <c r="BI574" i="41"/>
  <c r="BJ574" i="41"/>
  <c r="BK574" i="41"/>
  <c r="BL574" i="41"/>
  <c r="BM574" i="41"/>
  <c r="BN574" i="41"/>
  <c r="BO574" i="41"/>
  <c r="BP574" i="41"/>
  <c r="BQ574" i="41"/>
  <c r="BR574" i="41"/>
  <c r="BS574" i="41"/>
  <c r="BT574" i="41"/>
  <c r="BU574" i="41"/>
  <c r="BV574" i="41"/>
  <c r="BW574" i="41"/>
  <c r="BX574" i="41"/>
  <c r="BY574" i="41"/>
  <c r="BZ574" i="41"/>
  <c r="CA574" i="41"/>
  <c r="CB574" i="41"/>
  <c r="CC574" i="41"/>
  <c r="CD574" i="41"/>
  <c r="CE574" i="41"/>
  <c r="CF574" i="41"/>
  <c r="CG574" i="41"/>
  <c r="CH574" i="41"/>
  <c r="CI574" i="41"/>
  <c r="CJ574" i="41"/>
  <c r="CK574" i="41"/>
  <c r="CL574" i="41"/>
  <c r="CM574" i="41"/>
  <c r="CN574" i="41"/>
  <c r="CO574" i="41"/>
  <c r="CP574" i="41"/>
  <c r="CQ574" i="41"/>
  <c r="CR574" i="41"/>
  <c r="CS574" i="41"/>
  <c r="CT574" i="41"/>
  <c r="CU574" i="41"/>
  <c r="CV574" i="41"/>
  <c r="CW574" i="41"/>
  <c r="CX574" i="41"/>
  <c r="CY574" i="41"/>
  <c r="CZ574" i="41"/>
  <c r="DA574" i="41"/>
  <c r="DB574" i="41"/>
  <c r="DC574" i="41"/>
  <c r="DD574" i="41"/>
  <c r="DE574" i="41"/>
  <c r="DF574" i="41"/>
  <c r="DG574" i="41"/>
  <c r="DH574" i="41"/>
  <c r="DI574" i="41"/>
  <c r="DJ574" i="41"/>
  <c r="DK574" i="41"/>
  <c r="DL574" i="41"/>
  <c r="DM574" i="41"/>
  <c r="DN574" i="41"/>
  <c r="DO574" i="41"/>
  <c r="DP574" i="41"/>
  <c r="DQ574" i="41"/>
  <c r="DR574" i="41"/>
  <c r="DS574" i="41"/>
  <c r="DT574" i="41"/>
  <c r="DU574" i="41"/>
  <c r="DV574" i="41"/>
  <c r="DW574" i="41"/>
  <c r="DX574" i="41"/>
  <c r="DY574" i="41"/>
  <c r="DZ574" i="41"/>
  <c r="EA574" i="41"/>
  <c r="EB574" i="41"/>
  <c r="EC574" i="41"/>
  <c r="ED574" i="41"/>
  <c r="EE574" i="41"/>
  <c r="EF574" i="41"/>
  <c r="EG574" i="41"/>
  <c r="EH574" i="41"/>
  <c r="EI574" i="41"/>
  <c r="EJ574" i="41"/>
  <c r="EK574" i="41"/>
  <c r="EL574" i="41"/>
  <c r="EM574" i="41"/>
  <c r="EN574" i="41"/>
  <c r="A575" i="41"/>
  <c r="B575" i="41"/>
  <c r="C575" i="41"/>
  <c r="D575" i="41"/>
  <c r="E575" i="41"/>
  <c r="F575" i="41"/>
  <c r="G575" i="41"/>
  <c r="H575" i="41"/>
  <c r="I575" i="41"/>
  <c r="J575" i="41"/>
  <c r="K575" i="41"/>
  <c r="L575" i="41"/>
  <c r="M575" i="41"/>
  <c r="N575" i="41"/>
  <c r="O575" i="41"/>
  <c r="P575" i="41"/>
  <c r="Q575" i="41"/>
  <c r="R575" i="41"/>
  <c r="S575" i="41"/>
  <c r="T575" i="41"/>
  <c r="U575" i="41"/>
  <c r="V575" i="41"/>
  <c r="W575" i="41"/>
  <c r="X575" i="41"/>
  <c r="Y575" i="41"/>
  <c r="Z575" i="41"/>
  <c r="AA575" i="41"/>
  <c r="AB575" i="41"/>
  <c r="AC575" i="41"/>
  <c r="AD575" i="41"/>
  <c r="AE575" i="41"/>
  <c r="AF575" i="41"/>
  <c r="AG575" i="41"/>
  <c r="AH575" i="41"/>
  <c r="AI575" i="41"/>
  <c r="AJ575" i="41"/>
  <c r="AK575" i="41"/>
  <c r="AL575" i="41"/>
  <c r="AM575" i="41"/>
  <c r="AN575" i="41"/>
  <c r="AO575" i="41"/>
  <c r="AP575" i="41"/>
  <c r="AQ575" i="41"/>
  <c r="AR575" i="41"/>
  <c r="AS575" i="41"/>
  <c r="AT575" i="41"/>
  <c r="AU575" i="41"/>
  <c r="AV575" i="41"/>
  <c r="AW575" i="41"/>
  <c r="AX575" i="41"/>
  <c r="AY575" i="41"/>
  <c r="AZ575" i="41"/>
  <c r="BA575" i="41"/>
  <c r="BB575" i="41"/>
  <c r="BC575" i="41"/>
  <c r="BD575" i="41"/>
  <c r="BE575" i="41"/>
  <c r="BF575" i="41"/>
  <c r="BG575" i="41"/>
  <c r="BH575" i="41"/>
  <c r="BI575" i="41"/>
  <c r="BJ575" i="41"/>
  <c r="BK575" i="41"/>
  <c r="BL575" i="41"/>
  <c r="BM575" i="41"/>
  <c r="BN575" i="41"/>
  <c r="BO575" i="41"/>
  <c r="BP575" i="41"/>
  <c r="BQ575" i="41"/>
  <c r="BR575" i="41"/>
  <c r="BS575" i="41"/>
  <c r="BT575" i="41"/>
  <c r="BU575" i="41"/>
  <c r="BV575" i="41"/>
  <c r="BW575" i="41"/>
  <c r="BX575" i="41"/>
  <c r="BY575" i="41"/>
  <c r="BZ575" i="41"/>
  <c r="CA575" i="41"/>
  <c r="CB575" i="41"/>
  <c r="CC575" i="41"/>
  <c r="CD575" i="41"/>
  <c r="CE575" i="41"/>
  <c r="CF575" i="41"/>
  <c r="CG575" i="41"/>
  <c r="CH575" i="41"/>
  <c r="CI575" i="41"/>
  <c r="CJ575" i="41"/>
  <c r="CK575" i="41"/>
  <c r="CL575" i="41"/>
  <c r="CM575" i="41"/>
  <c r="CN575" i="41"/>
  <c r="CO575" i="41"/>
  <c r="CP575" i="41"/>
  <c r="CQ575" i="41"/>
  <c r="CR575" i="41"/>
  <c r="CS575" i="41"/>
  <c r="CT575" i="41"/>
  <c r="CU575" i="41"/>
  <c r="CV575" i="41"/>
  <c r="CW575" i="41"/>
  <c r="CX575" i="41"/>
  <c r="CY575" i="41"/>
  <c r="CZ575" i="41"/>
  <c r="DA575" i="41"/>
  <c r="DB575" i="41"/>
  <c r="DC575" i="41"/>
  <c r="DD575" i="41"/>
  <c r="DE575" i="41"/>
  <c r="DF575" i="41"/>
  <c r="DG575" i="41"/>
  <c r="DH575" i="41"/>
  <c r="DI575" i="41"/>
  <c r="DJ575" i="41"/>
  <c r="DK575" i="41"/>
  <c r="DL575" i="41"/>
  <c r="DM575" i="41"/>
  <c r="DN575" i="41"/>
  <c r="DO575" i="41"/>
  <c r="DP575" i="41"/>
  <c r="DQ575" i="41"/>
  <c r="DR575" i="41"/>
  <c r="DS575" i="41"/>
  <c r="DT575" i="41"/>
  <c r="DU575" i="41"/>
  <c r="DV575" i="41"/>
  <c r="DW575" i="41"/>
  <c r="DX575" i="41"/>
  <c r="DY575" i="41"/>
  <c r="DZ575" i="41"/>
  <c r="EA575" i="41"/>
  <c r="EB575" i="41"/>
  <c r="EC575" i="41"/>
  <c r="ED575" i="41"/>
  <c r="EE575" i="41"/>
  <c r="EF575" i="41"/>
  <c r="EG575" i="41"/>
  <c r="EH575" i="41"/>
  <c r="EI575" i="41"/>
  <c r="EJ575" i="41"/>
  <c r="EK575" i="41"/>
  <c r="EL575" i="41"/>
  <c r="EM575" i="41"/>
  <c r="EN575" i="41"/>
  <c r="A576" i="41"/>
  <c r="B576" i="41"/>
  <c r="C576" i="41"/>
  <c r="D576" i="41"/>
  <c r="E576" i="41"/>
  <c r="F576" i="41"/>
  <c r="G576" i="41"/>
  <c r="H576" i="41"/>
  <c r="I576" i="41"/>
  <c r="J576" i="41"/>
  <c r="K576" i="41"/>
  <c r="L576" i="41"/>
  <c r="M576" i="41"/>
  <c r="N576" i="41"/>
  <c r="O576" i="41"/>
  <c r="P576" i="41"/>
  <c r="Q576" i="41"/>
  <c r="R576" i="41"/>
  <c r="S576" i="41"/>
  <c r="T576" i="41"/>
  <c r="U576" i="41"/>
  <c r="V576" i="41"/>
  <c r="W576" i="41"/>
  <c r="X576" i="41"/>
  <c r="Y576" i="41"/>
  <c r="Z576" i="41"/>
  <c r="AA576" i="41"/>
  <c r="AB576" i="41"/>
  <c r="AC576" i="41"/>
  <c r="AD576" i="41"/>
  <c r="AE576" i="41"/>
  <c r="AF576" i="41"/>
  <c r="AG576" i="41"/>
  <c r="AH576" i="41"/>
  <c r="AI576" i="41"/>
  <c r="AJ576" i="41"/>
  <c r="AK576" i="41"/>
  <c r="AL576" i="41"/>
  <c r="AM576" i="41"/>
  <c r="AN576" i="41"/>
  <c r="AO576" i="41"/>
  <c r="AP576" i="41"/>
  <c r="AQ576" i="41"/>
  <c r="AR576" i="41"/>
  <c r="AS576" i="41"/>
  <c r="AT576" i="41"/>
  <c r="AU576" i="41"/>
  <c r="AV576" i="41"/>
  <c r="AW576" i="41"/>
  <c r="AX576" i="41"/>
  <c r="AY576" i="41"/>
  <c r="AZ576" i="41"/>
  <c r="BA576" i="41"/>
  <c r="BB576" i="41"/>
  <c r="BC576" i="41"/>
  <c r="BD576" i="41"/>
  <c r="BE576" i="41"/>
  <c r="BF576" i="41"/>
  <c r="BG576" i="41"/>
  <c r="BH576" i="41"/>
  <c r="BI576" i="41"/>
  <c r="BJ576" i="41"/>
  <c r="BK576" i="41"/>
  <c r="BL576" i="41"/>
  <c r="BM576" i="41"/>
  <c r="BN576" i="41"/>
  <c r="BO576" i="41"/>
  <c r="BP576" i="41"/>
  <c r="BQ576" i="41"/>
  <c r="BR576" i="41"/>
  <c r="BS576" i="41"/>
  <c r="BT576" i="41"/>
  <c r="BU576" i="41"/>
  <c r="BV576" i="41"/>
  <c r="BW576" i="41"/>
  <c r="BX576" i="41"/>
  <c r="BY576" i="41"/>
  <c r="BZ576" i="41"/>
  <c r="CP576" i="41"/>
  <c r="CQ576" i="41"/>
  <c r="CR576" i="41"/>
  <c r="CS576" i="41"/>
  <c r="CT576" i="41"/>
  <c r="CU576" i="41"/>
  <c r="CV576" i="41"/>
  <c r="CW576" i="41"/>
  <c r="CX576" i="41"/>
  <c r="CY576" i="41"/>
  <c r="CZ576" i="41"/>
  <c r="DA576" i="41"/>
  <c r="DB576" i="41"/>
  <c r="DC576" i="41"/>
  <c r="DD576" i="41"/>
  <c r="DE576" i="41"/>
  <c r="DF576" i="41"/>
  <c r="DG576" i="41"/>
  <c r="DH576" i="41"/>
  <c r="DI576" i="41"/>
  <c r="DJ576" i="41"/>
  <c r="DK576" i="41"/>
  <c r="DL576" i="41"/>
  <c r="DM576" i="41"/>
  <c r="DN576" i="41"/>
  <c r="DO576" i="41"/>
  <c r="DP576" i="41"/>
  <c r="DQ576" i="41"/>
  <c r="DR576" i="41"/>
  <c r="DS576" i="41"/>
  <c r="DT576" i="41"/>
  <c r="DU576" i="41"/>
  <c r="DV576" i="41"/>
  <c r="DW576" i="41"/>
  <c r="DX576" i="41"/>
  <c r="DY576" i="41"/>
  <c r="DZ576" i="41"/>
  <c r="EA576" i="41"/>
  <c r="EM576" i="41"/>
  <c r="EN576" i="41"/>
  <c r="A577" i="41"/>
  <c r="B577" i="41"/>
  <c r="C577" i="41"/>
  <c r="D577" i="41"/>
  <c r="E577" i="41"/>
  <c r="F577" i="41"/>
  <c r="G577" i="41"/>
  <c r="H577" i="41"/>
  <c r="I577" i="41"/>
  <c r="J577" i="41"/>
  <c r="K577" i="41"/>
  <c r="L577" i="41"/>
  <c r="M577" i="41"/>
  <c r="N577" i="41"/>
  <c r="O577" i="41"/>
  <c r="P577" i="41"/>
  <c r="Q577" i="41"/>
  <c r="R577" i="41"/>
  <c r="S577" i="41"/>
  <c r="T577" i="41"/>
  <c r="U577" i="41"/>
  <c r="V577" i="41"/>
  <c r="W577" i="41"/>
  <c r="X577" i="41"/>
  <c r="Y577" i="41"/>
  <c r="Z577" i="41"/>
  <c r="AA577" i="41"/>
  <c r="AB577" i="41"/>
  <c r="AC577" i="41"/>
  <c r="AD577" i="41"/>
  <c r="AE577" i="41"/>
  <c r="AF577" i="41"/>
  <c r="AG577" i="41"/>
  <c r="AH577" i="41"/>
  <c r="AI577" i="41"/>
  <c r="AJ577" i="41"/>
  <c r="AK577" i="41"/>
  <c r="AL577" i="41"/>
  <c r="AM577" i="41"/>
  <c r="AN577" i="41"/>
  <c r="AO577" i="41"/>
  <c r="AP577" i="41"/>
  <c r="AQ577" i="41"/>
  <c r="AR577" i="41"/>
  <c r="AS577" i="41"/>
  <c r="AT577" i="41"/>
  <c r="AU577" i="41"/>
  <c r="AV577" i="41"/>
  <c r="AW577" i="41"/>
  <c r="AX577" i="41"/>
  <c r="AY577" i="41"/>
  <c r="AZ577" i="41"/>
  <c r="BA577" i="41"/>
  <c r="BB577" i="41"/>
  <c r="BC577" i="41"/>
  <c r="BD577" i="41"/>
  <c r="BE577" i="41"/>
  <c r="BF577" i="41"/>
  <c r="BG577" i="41"/>
  <c r="BH577" i="41"/>
  <c r="BI577" i="41"/>
  <c r="BJ577" i="41"/>
  <c r="BK577" i="41"/>
  <c r="BL577" i="41"/>
  <c r="BM577" i="41"/>
  <c r="BN577" i="41"/>
  <c r="BO577" i="41"/>
  <c r="BP577" i="41"/>
  <c r="BQ577" i="41"/>
  <c r="BR577" i="41"/>
  <c r="BS577" i="41"/>
  <c r="BT577" i="41"/>
  <c r="BU577" i="41"/>
  <c r="BV577" i="41"/>
  <c r="BW577" i="41"/>
  <c r="BX577" i="41"/>
  <c r="BY577" i="41"/>
  <c r="BZ577" i="41"/>
  <c r="CA577" i="41"/>
  <c r="CP577" i="41"/>
  <c r="CQ577" i="41"/>
  <c r="CR577" i="41"/>
  <c r="CS577" i="41"/>
  <c r="CT577" i="41"/>
  <c r="CU577" i="41"/>
  <c r="CV577" i="41"/>
  <c r="CW577" i="41"/>
  <c r="CX577" i="41"/>
  <c r="CY577" i="41"/>
  <c r="CZ577" i="41"/>
  <c r="DA577" i="41"/>
  <c r="DB577" i="41"/>
  <c r="DC577" i="41"/>
  <c r="DD577" i="41"/>
  <c r="DE577" i="41"/>
  <c r="DF577" i="41"/>
  <c r="DG577" i="41"/>
  <c r="DH577" i="41"/>
  <c r="DI577" i="41"/>
  <c r="DJ577" i="41"/>
  <c r="DK577" i="41"/>
  <c r="DL577" i="41"/>
  <c r="DM577" i="41"/>
  <c r="DN577" i="41"/>
  <c r="DO577" i="41"/>
  <c r="DP577" i="41"/>
  <c r="DQ577" i="41"/>
  <c r="DR577" i="41"/>
  <c r="DS577" i="41"/>
  <c r="DT577" i="41"/>
  <c r="DU577" i="41"/>
  <c r="DV577" i="41"/>
  <c r="DW577" i="41"/>
  <c r="DX577" i="41"/>
  <c r="DY577" i="41"/>
  <c r="DZ577" i="41"/>
  <c r="EA577" i="41"/>
  <c r="EB577" i="41"/>
  <c r="EM577" i="41"/>
  <c r="EN577" i="41"/>
  <c r="A463" i="41"/>
  <c r="B463" i="41"/>
  <c r="C463" i="41"/>
  <c r="D463" i="41"/>
  <c r="E463" i="41"/>
  <c r="F463" i="41"/>
  <c r="G463" i="41"/>
  <c r="H463" i="41"/>
  <c r="I463" i="41"/>
  <c r="J463" i="41"/>
  <c r="K463" i="41"/>
  <c r="L463" i="41"/>
  <c r="M463" i="41"/>
  <c r="N463" i="41"/>
  <c r="O463" i="41"/>
  <c r="P463" i="41"/>
  <c r="Q463" i="41"/>
  <c r="R463" i="41"/>
  <c r="S463" i="41"/>
  <c r="T463" i="41"/>
  <c r="U463" i="41"/>
  <c r="V463" i="41"/>
  <c r="W463" i="41"/>
  <c r="X463" i="41"/>
  <c r="Y463" i="41"/>
  <c r="Z463" i="41"/>
  <c r="AA463" i="41"/>
  <c r="AB463" i="41"/>
  <c r="AC463" i="41"/>
  <c r="AD463" i="41"/>
  <c r="AE463" i="41"/>
  <c r="AF463" i="41"/>
  <c r="AG463" i="41"/>
  <c r="AH463" i="41"/>
  <c r="AI463" i="41"/>
  <c r="AJ463" i="41"/>
  <c r="AK463" i="41"/>
  <c r="AL463" i="41"/>
  <c r="AM463" i="41"/>
  <c r="AN463" i="41"/>
  <c r="AO463" i="41"/>
  <c r="AP463" i="41"/>
  <c r="AQ463" i="41"/>
  <c r="AR463" i="41"/>
  <c r="AS463" i="41"/>
  <c r="AT463" i="41"/>
  <c r="AU463" i="41"/>
  <c r="AV463" i="41"/>
  <c r="AW463" i="41"/>
  <c r="AX463" i="41"/>
  <c r="AY463" i="41"/>
  <c r="AZ463" i="41"/>
  <c r="BA463" i="41"/>
  <c r="BB463" i="41"/>
  <c r="BC463" i="41"/>
  <c r="BD463" i="41"/>
  <c r="BE463" i="41"/>
  <c r="BF463" i="41"/>
  <c r="BG463" i="41"/>
  <c r="BH463" i="41"/>
  <c r="BI463" i="41"/>
  <c r="BJ463" i="41"/>
  <c r="BK463" i="41"/>
  <c r="BL463" i="41"/>
  <c r="BM463" i="41"/>
  <c r="BN463" i="41"/>
  <c r="BO463" i="41"/>
  <c r="BP463" i="41"/>
  <c r="BQ463" i="41"/>
  <c r="BR463" i="41"/>
  <c r="BS463" i="41"/>
  <c r="BT463" i="41"/>
  <c r="BU463" i="41"/>
  <c r="BV463" i="41"/>
  <c r="BW463" i="41"/>
  <c r="BX463" i="41"/>
  <c r="BY463" i="41"/>
  <c r="CA463" i="41"/>
  <c r="CB463" i="41"/>
  <c r="CC463" i="41"/>
  <c r="CD463" i="41"/>
  <c r="CE463" i="41"/>
  <c r="CF463" i="41"/>
  <c r="CG463" i="41"/>
  <c r="CH463" i="41"/>
  <c r="CI463" i="41"/>
  <c r="CJ463" i="41"/>
  <c r="CK463" i="41"/>
  <c r="CL463" i="41"/>
  <c r="CM463" i="41"/>
  <c r="CN463" i="41"/>
  <c r="CO463" i="41"/>
  <c r="CP463" i="41"/>
  <c r="CQ463" i="41"/>
  <c r="CR463" i="41"/>
  <c r="CS463" i="41"/>
  <c r="CT463" i="41"/>
  <c r="CU463" i="41"/>
  <c r="CV463" i="41"/>
  <c r="CW463" i="41"/>
  <c r="CX463" i="41"/>
  <c r="CY463" i="41"/>
  <c r="CZ463" i="41"/>
  <c r="DA463" i="41"/>
  <c r="DB463" i="41"/>
  <c r="DC463" i="41"/>
  <c r="DD463" i="41"/>
  <c r="DE463" i="41"/>
  <c r="DF463" i="41"/>
  <c r="DG463" i="41"/>
  <c r="DH463" i="41"/>
  <c r="DI463" i="41"/>
  <c r="DJ463" i="41"/>
  <c r="DK463" i="41"/>
  <c r="DL463" i="41"/>
  <c r="DM463" i="41"/>
  <c r="DN463" i="41"/>
  <c r="DO463" i="41"/>
  <c r="DP463" i="41"/>
  <c r="DQ463" i="41"/>
  <c r="DR463" i="41"/>
  <c r="DS463" i="41"/>
  <c r="DT463" i="41"/>
  <c r="DU463" i="41"/>
  <c r="DV463" i="41"/>
  <c r="DW463" i="41"/>
  <c r="DX463" i="41"/>
  <c r="DY463" i="41"/>
  <c r="DZ463" i="41"/>
  <c r="EA463" i="41"/>
  <c r="EM463" i="41"/>
  <c r="EN463" i="41"/>
  <c r="A464" i="41"/>
  <c r="B464" i="41"/>
  <c r="C464" i="41"/>
  <c r="D464" i="41"/>
  <c r="E464" i="41"/>
  <c r="F464" i="41"/>
  <c r="G464" i="41"/>
  <c r="H464" i="41"/>
  <c r="I464" i="41"/>
  <c r="J464" i="41"/>
  <c r="K464" i="41"/>
  <c r="L464" i="41"/>
  <c r="M464" i="41"/>
  <c r="N464" i="41"/>
  <c r="O464" i="41"/>
  <c r="P464" i="41"/>
  <c r="Q464" i="41"/>
  <c r="R464" i="41"/>
  <c r="S464" i="41"/>
  <c r="T464" i="41"/>
  <c r="U464" i="41"/>
  <c r="V464" i="41"/>
  <c r="W464" i="41"/>
  <c r="X464" i="41"/>
  <c r="Y464" i="41"/>
  <c r="Z464" i="41"/>
  <c r="AA464" i="41"/>
  <c r="AB464" i="41"/>
  <c r="AC464" i="41"/>
  <c r="AD464" i="41"/>
  <c r="AE464" i="41"/>
  <c r="AF464" i="41"/>
  <c r="AG464" i="41"/>
  <c r="AH464" i="41"/>
  <c r="AI464" i="41"/>
  <c r="AJ464" i="41"/>
  <c r="AK464" i="41"/>
  <c r="AL464" i="41"/>
  <c r="AM464" i="41"/>
  <c r="AN464" i="41"/>
  <c r="AO464" i="41"/>
  <c r="AP464" i="41"/>
  <c r="AQ464" i="41"/>
  <c r="AR464" i="41"/>
  <c r="AS464" i="41"/>
  <c r="AT464" i="41"/>
  <c r="AU464" i="41"/>
  <c r="AV464" i="41"/>
  <c r="AW464" i="41"/>
  <c r="AX464" i="41"/>
  <c r="AY464" i="41"/>
  <c r="AZ464" i="41"/>
  <c r="BA464" i="41"/>
  <c r="BB464" i="41"/>
  <c r="BC464" i="41"/>
  <c r="BD464" i="41"/>
  <c r="BE464" i="41"/>
  <c r="BF464" i="41"/>
  <c r="BG464" i="41"/>
  <c r="BH464" i="41"/>
  <c r="BI464" i="41"/>
  <c r="BJ464" i="41"/>
  <c r="BK464" i="41"/>
  <c r="BL464" i="41"/>
  <c r="BM464" i="41"/>
  <c r="BN464" i="41"/>
  <c r="BO464" i="41"/>
  <c r="BP464" i="41"/>
  <c r="BQ464" i="41"/>
  <c r="BR464" i="41"/>
  <c r="BS464" i="41"/>
  <c r="BT464" i="41"/>
  <c r="BU464" i="41"/>
  <c r="BV464" i="41"/>
  <c r="BW464" i="41"/>
  <c r="BX464" i="41"/>
  <c r="BY464" i="41"/>
  <c r="BZ464" i="41"/>
  <c r="CA464" i="41"/>
  <c r="CB464" i="41"/>
  <c r="CC464" i="41"/>
  <c r="CD464" i="41"/>
  <c r="CE464" i="41"/>
  <c r="CF464" i="41"/>
  <c r="CG464" i="41"/>
  <c r="CH464" i="41"/>
  <c r="CI464" i="41"/>
  <c r="CJ464" i="41"/>
  <c r="CK464" i="41"/>
  <c r="CL464" i="41"/>
  <c r="CM464" i="41"/>
  <c r="CN464" i="41"/>
  <c r="CO464" i="41"/>
  <c r="CP464" i="41"/>
  <c r="CQ464" i="41"/>
  <c r="CR464" i="41"/>
  <c r="CS464" i="41"/>
  <c r="CT464" i="41"/>
  <c r="CU464" i="41"/>
  <c r="CV464" i="41"/>
  <c r="CW464" i="41"/>
  <c r="CX464" i="41"/>
  <c r="CY464" i="41"/>
  <c r="CZ464" i="41"/>
  <c r="DA464" i="41"/>
  <c r="DB464" i="41"/>
  <c r="DC464" i="41"/>
  <c r="DD464" i="41"/>
  <c r="DE464" i="41"/>
  <c r="DF464" i="41"/>
  <c r="DG464" i="41"/>
  <c r="DH464" i="41"/>
  <c r="DI464" i="41"/>
  <c r="DJ464" i="41"/>
  <c r="DK464" i="41"/>
  <c r="DL464" i="41"/>
  <c r="DM464" i="41"/>
  <c r="DN464" i="41"/>
  <c r="DO464" i="41"/>
  <c r="DP464" i="41"/>
  <c r="DQ464" i="41"/>
  <c r="DR464" i="41"/>
  <c r="DS464" i="41"/>
  <c r="DT464" i="41"/>
  <c r="DU464" i="41"/>
  <c r="DV464" i="41"/>
  <c r="DW464" i="41"/>
  <c r="DX464" i="41"/>
  <c r="DY464" i="41"/>
  <c r="DZ464" i="41"/>
  <c r="EA464" i="41"/>
  <c r="EB464" i="41"/>
  <c r="EC464" i="41"/>
  <c r="ED464" i="41"/>
  <c r="EE464" i="41"/>
  <c r="EF464" i="41"/>
  <c r="EG464" i="41"/>
  <c r="EH464" i="41"/>
  <c r="EI464" i="41"/>
  <c r="EJ464" i="41"/>
  <c r="EK464" i="41"/>
  <c r="EL464" i="41"/>
  <c r="EM464" i="41"/>
  <c r="EN464" i="41"/>
  <c r="A465" i="41"/>
  <c r="B465" i="41"/>
  <c r="C465" i="41"/>
  <c r="D465" i="41"/>
  <c r="E465" i="41"/>
  <c r="F465" i="41"/>
  <c r="G465" i="41"/>
  <c r="H465" i="41"/>
  <c r="I465" i="41"/>
  <c r="J465" i="41"/>
  <c r="K465" i="41"/>
  <c r="L465" i="41"/>
  <c r="M465" i="41"/>
  <c r="N465" i="41"/>
  <c r="O465" i="41"/>
  <c r="P465" i="41"/>
  <c r="Q465" i="41"/>
  <c r="R465" i="41"/>
  <c r="S465" i="41"/>
  <c r="T465" i="41"/>
  <c r="U465" i="41"/>
  <c r="V465" i="41"/>
  <c r="W465" i="41"/>
  <c r="X465" i="41"/>
  <c r="Y465" i="41"/>
  <c r="Z465" i="41"/>
  <c r="AA465" i="41"/>
  <c r="AB465" i="41"/>
  <c r="AC465" i="41"/>
  <c r="AD465" i="41"/>
  <c r="AE465" i="41"/>
  <c r="AF465" i="41"/>
  <c r="AG465" i="41"/>
  <c r="AH465" i="41"/>
  <c r="AI465" i="41"/>
  <c r="AJ465" i="41"/>
  <c r="AK465" i="41"/>
  <c r="AL465" i="41"/>
  <c r="AM465" i="41"/>
  <c r="AN465" i="41"/>
  <c r="AO465" i="41"/>
  <c r="AP465" i="41"/>
  <c r="AQ465" i="41"/>
  <c r="AR465" i="41"/>
  <c r="AS465" i="41"/>
  <c r="AT465" i="41"/>
  <c r="AU465" i="41"/>
  <c r="AV465" i="41"/>
  <c r="AW465" i="41"/>
  <c r="AX465" i="41"/>
  <c r="AY465" i="41"/>
  <c r="AZ465" i="41"/>
  <c r="BA465" i="41"/>
  <c r="BB465" i="41"/>
  <c r="BC465" i="41"/>
  <c r="BD465" i="41"/>
  <c r="BE465" i="41"/>
  <c r="BF465" i="41"/>
  <c r="BG465" i="41"/>
  <c r="BH465" i="41"/>
  <c r="BI465" i="41"/>
  <c r="BJ465" i="41"/>
  <c r="BK465" i="41"/>
  <c r="BL465" i="41"/>
  <c r="BM465" i="41"/>
  <c r="BN465" i="41"/>
  <c r="BO465" i="41"/>
  <c r="BP465" i="41"/>
  <c r="BQ465" i="41"/>
  <c r="BR465" i="41"/>
  <c r="BS465" i="41"/>
  <c r="BT465" i="41"/>
  <c r="BU465" i="41"/>
  <c r="BV465" i="41"/>
  <c r="BW465" i="41"/>
  <c r="BX465" i="41"/>
  <c r="BY465" i="41"/>
  <c r="BZ465" i="41"/>
  <c r="CA465" i="41"/>
  <c r="CB465" i="41"/>
  <c r="CC465" i="41"/>
  <c r="CD465" i="41"/>
  <c r="CE465" i="41"/>
  <c r="CF465" i="41"/>
  <c r="CG465" i="41"/>
  <c r="CH465" i="41"/>
  <c r="CI465" i="41"/>
  <c r="CJ465" i="41"/>
  <c r="CK465" i="41"/>
  <c r="CL465" i="41"/>
  <c r="CM465" i="41"/>
  <c r="CN465" i="41"/>
  <c r="CO465" i="41"/>
  <c r="CP465" i="41"/>
  <c r="CQ465" i="41"/>
  <c r="CR465" i="41"/>
  <c r="CS465" i="41"/>
  <c r="CT465" i="41"/>
  <c r="CU465" i="41"/>
  <c r="CV465" i="41"/>
  <c r="CW465" i="41"/>
  <c r="CX465" i="41"/>
  <c r="CY465" i="41"/>
  <c r="CZ465" i="41"/>
  <c r="DA465" i="41"/>
  <c r="DB465" i="41"/>
  <c r="DC465" i="41"/>
  <c r="DD465" i="41"/>
  <c r="DE465" i="41"/>
  <c r="DF465" i="41"/>
  <c r="DG465" i="41"/>
  <c r="DH465" i="41"/>
  <c r="DI465" i="41"/>
  <c r="DJ465" i="41"/>
  <c r="DK465" i="41"/>
  <c r="DL465" i="41"/>
  <c r="DM465" i="41"/>
  <c r="DN465" i="41"/>
  <c r="DO465" i="41"/>
  <c r="DP465" i="41"/>
  <c r="DQ465" i="41"/>
  <c r="DR465" i="41"/>
  <c r="DS465" i="41"/>
  <c r="DT465" i="41"/>
  <c r="DU465" i="41"/>
  <c r="DV465" i="41"/>
  <c r="DW465" i="41"/>
  <c r="DX465" i="41"/>
  <c r="DY465" i="41"/>
  <c r="DZ465" i="41"/>
  <c r="EA465" i="41"/>
  <c r="EB465" i="41"/>
  <c r="EC465" i="41"/>
  <c r="ED465" i="41"/>
  <c r="EE465" i="41"/>
  <c r="EF465" i="41"/>
  <c r="EG465" i="41"/>
  <c r="EH465" i="41"/>
  <c r="EI465" i="41"/>
  <c r="EJ465" i="41"/>
  <c r="EK465" i="41"/>
  <c r="EL465" i="41"/>
  <c r="EM465" i="41"/>
  <c r="EN465" i="41"/>
  <c r="A466" i="41"/>
  <c r="B466" i="41"/>
  <c r="C466" i="41"/>
  <c r="D466" i="41"/>
  <c r="E466" i="41"/>
  <c r="F466" i="41"/>
  <c r="G466" i="41"/>
  <c r="H466" i="41"/>
  <c r="I466" i="41"/>
  <c r="J466" i="41"/>
  <c r="K466" i="41"/>
  <c r="L466" i="41"/>
  <c r="M466" i="41"/>
  <c r="N466" i="41"/>
  <c r="O466" i="41"/>
  <c r="P466" i="41"/>
  <c r="Q466" i="41"/>
  <c r="R466" i="41"/>
  <c r="S466" i="41"/>
  <c r="T466" i="41"/>
  <c r="U466" i="41"/>
  <c r="V466" i="41"/>
  <c r="W466" i="41"/>
  <c r="X466" i="41"/>
  <c r="Y466" i="41"/>
  <c r="Z466" i="41"/>
  <c r="AA466" i="41"/>
  <c r="AB466" i="41"/>
  <c r="AC466" i="41"/>
  <c r="AD466" i="41"/>
  <c r="AE466" i="41"/>
  <c r="AF466" i="41"/>
  <c r="AG466" i="41"/>
  <c r="AH466" i="41"/>
  <c r="AI466" i="41"/>
  <c r="AJ466" i="41"/>
  <c r="AK466" i="41"/>
  <c r="AL466" i="41"/>
  <c r="AM466" i="41"/>
  <c r="AN466" i="41"/>
  <c r="AO466" i="41"/>
  <c r="AP466" i="41"/>
  <c r="AQ466" i="41"/>
  <c r="AR466" i="41"/>
  <c r="AS466" i="41"/>
  <c r="AT466" i="41"/>
  <c r="AU466" i="41"/>
  <c r="AV466" i="41"/>
  <c r="AW466" i="41"/>
  <c r="AX466" i="41"/>
  <c r="AY466" i="41"/>
  <c r="AZ466" i="41"/>
  <c r="BA466" i="41"/>
  <c r="BB466" i="41"/>
  <c r="BC466" i="41"/>
  <c r="BD466" i="41"/>
  <c r="BE466" i="41"/>
  <c r="BF466" i="41"/>
  <c r="BG466" i="41"/>
  <c r="BH466" i="41"/>
  <c r="BI466" i="41"/>
  <c r="BJ466" i="41"/>
  <c r="BK466" i="41"/>
  <c r="BL466" i="41"/>
  <c r="BM466" i="41"/>
  <c r="BN466" i="41"/>
  <c r="BO466" i="41"/>
  <c r="BP466" i="41"/>
  <c r="BQ466" i="41"/>
  <c r="BR466" i="41"/>
  <c r="BS466" i="41"/>
  <c r="BT466" i="41"/>
  <c r="BU466" i="41"/>
  <c r="BV466" i="41"/>
  <c r="BW466" i="41"/>
  <c r="BX466" i="41"/>
  <c r="CP466" i="41"/>
  <c r="CQ466" i="41"/>
  <c r="CR466" i="41"/>
  <c r="CS466" i="41"/>
  <c r="CT466" i="41"/>
  <c r="CU466" i="41"/>
  <c r="CV466" i="41"/>
  <c r="CW466" i="41"/>
  <c r="CX466" i="41"/>
  <c r="CY466" i="41"/>
  <c r="CZ466" i="41"/>
  <c r="DA466" i="41"/>
  <c r="DB466" i="41"/>
  <c r="DC466" i="41"/>
  <c r="DD466" i="41"/>
  <c r="DE466" i="41"/>
  <c r="DF466" i="41"/>
  <c r="DG466" i="41"/>
  <c r="DH466" i="41"/>
  <c r="DI466" i="41"/>
  <c r="DJ466" i="41"/>
  <c r="DK466" i="41"/>
  <c r="DL466" i="41"/>
  <c r="DM466" i="41"/>
  <c r="DN466" i="41"/>
  <c r="DO466" i="41"/>
  <c r="DP466" i="41"/>
  <c r="DQ466" i="41"/>
  <c r="DR466" i="41"/>
  <c r="DS466" i="41"/>
  <c r="DT466" i="41"/>
  <c r="DU466" i="41"/>
  <c r="DV466" i="41"/>
  <c r="DW466" i="41"/>
  <c r="DX466" i="41"/>
  <c r="DY466" i="41"/>
  <c r="DZ466" i="41"/>
  <c r="EM466" i="41"/>
  <c r="EN466" i="41"/>
  <c r="A467" i="41"/>
  <c r="B467" i="41"/>
  <c r="C467" i="41"/>
  <c r="D467" i="41"/>
  <c r="E467" i="41"/>
  <c r="F467" i="41"/>
  <c r="G467" i="41"/>
  <c r="H467" i="41"/>
  <c r="I467" i="41"/>
  <c r="J467" i="41"/>
  <c r="K467" i="41"/>
  <c r="L467" i="41"/>
  <c r="M467" i="41"/>
  <c r="N467" i="41"/>
  <c r="O467" i="41"/>
  <c r="P467" i="41"/>
  <c r="Q467" i="41"/>
  <c r="R467" i="41"/>
  <c r="S467" i="41"/>
  <c r="T467" i="41"/>
  <c r="U467" i="41"/>
  <c r="V467" i="41"/>
  <c r="W467" i="41"/>
  <c r="X467" i="41"/>
  <c r="Y467" i="41"/>
  <c r="Z467" i="41"/>
  <c r="AA467" i="41"/>
  <c r="AB467" i="41"/>
  <c r="AC467" i="41"/>
  <c r="AD467" i="41"/>
  <c r="AE467" i="41"/>
  <c r="AF467" i="41"/>
  <c r="AG467" i="41"/>
  <c r="AH467" i="41"/>
  <c r="AI467" i="41"/>
  <c r="AJ467" i="41"/>
  <c r="AK467" i="41"/>
  <c r="AL467" i="41"/>
  <c r="AM467" i="41"/>
  <c r="AN467" i="41"/>
  <c r="AO467" i="41"/>
  <c r="AP467" i="41"/>
  <c r="AQ467" i="41"/>
  <c r="AR467" i="41"/>
  <c r="AS467" i="41"/>
  <c r="AT467" i="41"/>
  <c r="AU467" i="41"/>
  <c r="AV467" i="41"/>
  <c r="AW467" i="41"/>
  <c r="AX467" i="41"/>
  <c r="AY467" i="41"/>
  <c r="AZ467" i="41"/>
  <c r="BA467" i="41"/>
  <c r="BB467" i="41"/>
  <c r="BC467" i="41"/>
  <c r="BD467" i="41"/>
  <c r="BE467" i="41"/>
  <c r="BF467" i="41"/>
  <c r="BG467" i="41"/>
  <c r="BH467" i="41"/>
  <c r="BI467" i="41"/>
  <c r="BJ467" i="41"/>
  <c r="BK467" i="41"/>
  <c r="BL467" i="41"/>
  <c r="BM467" i="41"/>
  <c r="BN467" i="41"/>
  <c r="BO467" i="41"/>
  <c r="BP467" i="41"/>
  <c r="BQ467" i="41"/>
  <c r="BR467" i="41"/>
  <c r="BS467" i="41"/>
  <c r="BT467" i="41"/>
  <c r="BU467" i="41"/>
  <c r="BV467" i="41"/>
  <c r="BW467" i="41"/>
  <c r="BX467" i="41"/>
  <c r="BY467" i="41"/>
  <c r="CP467" i="41"/>
  <c r="CQ467" i="41"/>
  <c r="CR467" i="41"/>
  <c r="CS467" i="41"/>
  <c r="CT467" i="41"/>
  <c r="CU467" i="41"/>
  <c r="CV467" i="41"/>
  <c r="CW467" i="41"/>
  <c r="CX467" i="41"/>
  <c r="CY467" i="41"/>
  <c r="CZ467" i="41"/>
  <c r="DA467" i="41"/>
  <c r="DB467" i="41"/>
  <c r="DC467" i="41"/>
  <c r="DD467" i="41"/>
  <c r="DE467" i="41"/>
  <c r="DF467" i="41"/>
  <c r="DG467" i="41"/>
  <c r="DH467" i="41"/>
  <c r="DI467" i="41"/>
  <c r="DJ467" i="41"/>
  <c r="DK467" i="41"/>
  <c r="DL467" i="41"/>
  <c r="DM467" i="41"/>
  <c r="DN467" i="41"/>
  <c r="DO467" i="41"/>
  <c r="DP467" i="41"/>
  <c r="DQ467" i="41"/>
  <c r="DR467" i="41"/>
  <c r="DS467" i="41"/>
  <c r="DT467" i="41"/>
  <c r="DU467" i="41"/>
  <c r="DV467" i="41"/>
  <c r="DW467" i="41"/>
  <c r="DX467" i="41"/>
  <c r="DY467" i="41"/>
  <c r="DZ467" i="41"/>
  <c r="EA467" i="41"/>
  <c r="EM467" i="41"/>
  <c r="EN467" i="41"/>
  <c r="A468" i="41"/>
  <c r="B468" i="41"/>
  <c r="C468" i="41"/>
  <c r="D468" i="41"/>
  <c r="E468" i="41"/>
  <c r="F468" i="41"/>
  <c r="G468" i="41"/>
  <c r="H468" i="41"/>
  <c r="I468" i="41"/>
  <c r="J468" i="41"/>
  <c r="K468" i="41"/>
  <c r="L468" i="41"/>
  <c r="M468" i="41"/>
  <c r="N468" i="41"/>
  <c r="O468" i="41"/>
  <c r="P468" i="41"/>
  <c r="Q468" i="41"/>
  <c r="R468" i="41"/>
  <c r="S468" i="41"/>
  <c r="T468" i="41"/>
  <c r="U468" i="41"/>
  <c r="V468" i="41"/>
  <c r="W468" i="41"/>
  <c r="X468" i="41"/>
  <c r="Y468" i="41"/>
  <c r="Z468" i="41"/>
  <c r="AA468" i="41"/>
  <c r="AB468" i="41"/>
  <c r="AC468" i="41"/>
  <c r="AD468" i="41"/>
  <c r="AE468" i="41"/>
  <c r="AF468" i="41"/>
  <c r="AG468" i="41"/>
  <c r="AH468" i="41"/>
  <c r="AI468" i="41"/>
  <c r="AJ468" i="41"/>
  <c r="AK468" i="41"/>
  <c r="AL468" i="41"/>
  <c r="AM468" i="41"/>
  <c r="AN468" i="41"/>
  <c r="AO468" i="41"/>
  <c r="AP468" i="41"/>
  <c r="AQ468" i="41"/>
  <c r="AR468" i="41"/>
  <c r="AS468" i="41"/>
  <c r="AT468" i="41"/>
  <c r="AU468" i="41"/>
  <c r="AV468" i="41"/>
  <c r="AW468" i="41"/>
  <c r="AX468" i="41"/>
  <c r="AY468" i="41"/>
  <c r="AZ468" i="41"/>
  <c r="BA468" i="41"/>
  <c r="BB468" i="41"/>
  <c r="BC468" i="41"/>
  <c r="BD468" i="41"/>
  <c r="BE468" i="41"/>
  <c r="BF468" i="41"/>
  <c r="BG468" i="41"/>
  <c r="BH468" i="41"/>
  <c r="BI468" i="41"/>
  <c r="BJ468" i="41"/>
  <c r="BK468" i="41"/>
  <c r="BL468" i="41"/>
  <c r="BM468" i="41"/>
  <c r="BN468" i="41"/>
  <c r="BO468" i="41"/>
  <c r="BP468" i="41"/>
  <c r="BQ468" i="41"/>
  <c r="BR468" i="41"/>
  <c r="BS468" i="41"/>
  <c r="BT468" i="41"/>
  <c r="BU468" i="41"/>
  <c r="BV468" i="41"/>
  <c r="BW468" i="41"/>
  <c r="BX468" i="41"/>
  <c r="BY468" i="41"/>
  <c r="CP468" i="41"/>
  <c r="CQ468" i="41"/>
  <c r="CR468" i="41"/>
  <c r="CS468" i="41"/>
  <c r="CT468" i="41"/>
  <c r="CU468" i="41"/>
  <c r="CV468" i="41"/>
  <c r="CW468" i="41"/>
  <c r="CX468" i="41"/>
  <c r="CY468" i="41"/>
  <c r="CZ468" i="41"/>
  <c r="DA468" i="41"/>
  <c r="DB468" i="41"/>
  <c r="DC468" i="41"/>
  <c r="DD468" i="41"/>
  <c r="DE468" i="41"/>
  <c r="DF468" i="41"/>
  <c r="DG468" i="41"/>
  <c r="DH468" i="41"/>
  <c r="DI468" i="41"/>
  <c r="DJ468" i="41"/>
  <c r="DK468" i="41"/>
  <c r="DL468" i="41"/>
  <c r="DM468" i="41"/>
  <c r="DN468" i="41"/>
  <c r="DO468" i="41"/>
  <c r="DP468" i="41"/>
  <c r="DQ468" i="41"/>
  <c r="DR468" i="41"/>
  <c r="DS468" i="41"/>
  <c r="DT468" i="41"/>
  <c r="DU468" i="41"/>
  <c r="DV468" i="41"/>
  <c r="DW468" i="41"/>
  <c r="DX468" i="41"/>
  <c r="DY468" i="41"/>
  <c r="DZ468" i="41"/>
  <c r="EA468" i="41"/>
  <c r="EM468" i="41"/>
  <c r="EN468" i="41"/>
  <c r="A469" i="41"/>
  <c r="B469" i="41"/>
  <c r="C469" i="41"/>
  <c r="D469" i="41"/>
  <c r="E469" i="41"/>
  <c r="F469" i="41"/>
  <c r="G469" i="41"/>
  <c r="H469" i="41"/>
  <c r="I469" i="41"/>
  <c r="J469" i="41"/>
  <c r="K469" i="41"/>
  <c r="L469" i="41"/>
  <c r="M469" i="41"/>
  <c r="N469" i="41"/>
  <c r="O469" i="41"/>
  <c r="P469" i="41"/>
  <c r="Q469" i="41"/>
  <c r="R469" i="41"/>
  <c r="S469" i="41"/>
  <c r="T469" i="41"/>
  <c r="U469" i="41"/>
  <c r="V469" i="41"/>
  <c r="W469" i="41"/>
  <c r="X469" i="41"/>
  <c r="Y469" i="41"/>
  <c r="Z469" i="41"/>
  <c r="AA469" i="41"/>
  <c r="AB469" i="41"/>
  <c r="AC469" i="41"/>
  <c r="AD469" i="41"/>
  <c r="AE469" i="41"/>
  <c r="AF469" i="41"/>
  <c r="AG469" i="41"/>
  <c r="AH469" i="41"/>
  <c r="AI469" i="41"/>
  <c r="AJ469" i="41"/>
  <c r="AK469" i="41"/>
  <c r="AL469" i="41"/>
  <c r="AM469" i="41"/>
  <c r="AN469" i="41"/>
  <c r="AO469" i="41"/>
  <c r="AP469" i="41"/>
  <c r="AQ469" i="41"/>
  <c r="AR469" i="41"/>
  <c r="AS469" i="41"/>
  <c r="AT469" i="41"/>
  <c r="AU469" i="41"/>
  <c r="AV469" i="41"/>
  <c r="AW469" i="41"/>
  <c r="AX469" i="41"/>
  <c r="AY469" i="41"/>
  <c r="AZ469" i="41"/>
  <c r="BA469" i="41"/>
  <c r="BB469" i="41"/>
  <c r="BC469" i="41"/>
  <c r="BD469" i="41"/>
  <c r="BE469" i="41"/>
  <c r="BF469" i="41"/>
  <c r="BG469" i="41"/>
  <c r="BH469" i="41"/>
  <c r="BI469" i="41"/>
  <c r="BJ469" i="41"/>
  <c r="BK469" i="41"/>
  <c r="BL469" i="41"/>
  <c r="BM469" i="41"/>
  <c r="BN469" i="41"/>
  <c r="BO469" i="41"/>
  <c r="BP469" i="41"/>
  <c r="BQ469" i="41"/>
  <c r="BR469" i="41"/>
  <c r="BS469" i="41"/>
  <c r="BT469" i="41"/>
  <c r="BU469" i="41"/>
  <c r="BV469" i="41"/>
  <c r="BW469" i="41"/>
  <c r="BX469" i="41"/>
  <c r="CP469" i="41"/>
  <c r="CQ469" i="41"/>
  <c r="CR469" i="41"/>
  <c r="CS469" i="41"/>
  <c r="CT469" i="41"/>
  <c r="CU469" i="41"/>
  <c r="CV469" i="41"/>
  <c r="CW469" i="41"/>
  <c r="CX469" i="41"/>
  <c r="CY469" i="41"/>
  <c r="CZ469" i="41"/>
  <c r="DA469" i="41"/>
  <c r="DB469" i="41"/>
  <c r="DC469" i="41"/>
  <c r="DD469" i="41"/>
  <c r="DE469" i="41"/>
  <c r="DF469" i="41"/>
  <c r="DG469" i="41"/>
  <c r="DH469" i="41"/>
  <c r="DI469" i="41"/>
  <c r="DJ469" i="41"/>
  <c r="DK469" i="41"/>
  <c r="DL469" i="41"/>
  <c r="DM469" i="41"/>
  <c r="DN469" i="41"/>
  <c r="DO469" i="41"/>
  <c r="DP469" i="41"/>
  <c r="DQ469" i="41"/>
  <c r="DR469" i="41"/>
  <c r="DS469" i="41"/>
  <c r="DT469" i="41"/>
  <c r="DU469" i="41"/>
  <c r="DV469" i="41"/>
  <c r="DW469" i="41"/>
  <c r="DX469" i="41"/>
  <c r="DY469" i="41"/>
  <c r="EM469" i="41"/>
  <c r="EN469" i="41"/>
  <c r="A470" i="41"/>
  <c r="B470" i="41"/>
  <c r="C470" i="41"/>
  <c r="D470" i="41"/>
  <c r="E470" i="41"/>
  <c r="F470" i="41"/>
  <c r="G470" i="41"/>
  <c r="H470" i="41"/>
  <c r="I470" i="41"/>
  <c r="J470" i="41"/>
  <c r="K470" i="41"/>
  <c r="L470" i="41"/>
  <c r="M470" i="41"/>
  <c r="N470" i="41"/>
  <c r="O470" i="41"/>
  <c r="P470" i="41"/>
  <c r="Q470" i="41"/>
  <c r="R470" i="41"/>
  <c r="S470" i="41"/>
  <c r="T470" i="41"/>
  <c r="U470" i="41"/>
  <c r="V470" i="41"/>
  <c r="W470" i="41"/>
  <c r="X470" i="41"/>
  <c r="Y470" i="41"/>
  <c r="Z470" i="41"/>
  <c r="AA470" i="41"/>
  <c r="AB470" i="41"/>
  <c r="AC470" i="41"/>
  <c r="AD470" i="41"/>
  <c r="AE470" i="41"/>
  <c r="AF470" i="41"/>
  <c r="AG470" i="41"/>
  <c r="AH470" i="41"/>
  <c r="AI470" i="41"/>
  <c r="AJ470" i="41"/>
  <c r="AK470" i="41"/>
  <c r="AL470" i="41"/>
  <c r="AM470" i="41"/>
  <c r="AN470" i="41"/>
  <c r="AO470" i="41"/>
  <c r="AP470" i="41"/>
  <c r="AQ470" i="41"/>
  <c r="AR470" i="41"/>
  <c r="AS470" i="41"/>
  <c r="AT470" i="41"/>
  <c r="AU470" i="41"/>
  <c r="AV470" i="41"/>
  <c r="AW470" i="41"/>
  <c r="AX470" i="41"/>
  <c r="AY470" i="41"/>
  <c r="AZ470" i="41"/>
  <c r="BA470" i="41"/>
  <c r="BB470" i="41"/>
  <c r="BC470" i="41"/>
  <c r="BD470" i="41"/>
  <c r="BE470" i="41"/>
  <c r="BF470" i="41"/>
  <c r="BG470" i="41"/>
  <c r="BH470" i="41"/>
  <c r="BI470" i="41"/>
  <c r="BJ470" i="41"/>
  <c r="BK470" i="41"/>
  <c r="BL470" i="41"/>
  <c r="BM470" i="41"/>
  <c r="BN470" i="41"/>
  <c r="BO470" i="41"/>
  <c r="BP470" i="41"/>
  <c r="BQ470" i="41"/>
  <c r="BR470" i="41"/>
  <c r="BS470" i="41"/>
  <c r="BT470" i="41"/>
  <c r="BU470" i="41"/>
  <c r="BV470" i="41"/>
  <c r="BW470" i="41"/>
  <c r="BX470" i="41"/>
  <c r="BY470" i="41"/>
  <c r="BZ470" i="41"/>
  <c r="CA470" i="41"/>
  <c r="CB470" i="41"/>
  <c r="CC470" i="41"/>
  <c r="CD470" i="41"/>
  <c r="CE470" i="41"/>
  <c r="CF470" i="41"/>
  <c r="CG470" i="41"/>
  <c r="CH470" i="41"/>
  <c r="CI470" i="41"/>
  <c r="CJ470" i="41"/>
  <c r="CK470" i="41"/>
  <c r="CL470" i="41"/>
  <c r="CM470" i="41"/>
  <c r="CN470" i="41"/>
  <c r="CO470" i="41"/>
  <c r="CP470" i="41"/>
  <c r="CQ470" i="41"/>
  <c r="CR470" i="41"/>
  <c r="CS470" i="41"/>
  <c r="CT470" i="41"/>
  <c r="CU470" i="41"/>
  <c r="CV470" i="41"/>
  <c r="CW470" i="41"/>
  <c r="CX470" i="41"/>
  <c r="CY470" i="41"/>
  <c r="CZ470" i="41"/>
  <c r="DA470" i="41"/>
  <c r="DB470" i="41"/>
  <c r="DC470" i="41"/>
  <c r="DD470" i="41"/>
  <c r="DE470" i="41"/>
  <c r="DF470" i="41"/>
  <c r="DG470" i="41"/>
  <c r="DH470" i="41"/>
  <c r="DI470" i="41"/>
  <c r="DJ470" i="41"/>
  <c r="DK470" i="41"/>
  <c r="DL470" i="41"/>
  <c r="DM470" i="41"/>
  <c r="DN470" i="41"/>
  <c r="DO470" i="41"/>
  <c r="DP470" i="41"/>
  <c r="DQ470" i="41"/>
  <c r="DR470" i="41"/>
  <c r="DS470" i="41"/>
  <c r="DT470" i="41"/>
  <c r="DU470" i="41"/>
  <c r="DV470" i="41"/>
  <c r="DW470" i="41"/>
  <c r="DX470" i="41"/>
  <c r="DY470" i="41"/>
  <c r="DZ470" i="41"/>
  <c r="EA470" i="41"/>
  <c r="EB470" i="41"/>
  <c r="EC470" i="41"/>
  <c r="ED470" i="41"/>
  <c r="EE470" i="41"/>
  <c r="EF470" i="41"/>
  <c r="EG470" i="41"/>
  <c r="EH470" i="41"/>
  <c r="EI470" i="41"/>
  <c r="EJ470" i="41"/>
  <c r="EK470" i="41"/>
  <c r="EL470" i="41"/>
  <c r="EM470" i="41"/>
  <c r="EN470" i="41"/>
  <c r="A471" i="41"/>
  <c r="B471" i="41"/>
  <c r="C471" i="41"/>
  <c r="D471" i="41"/>
  <c r="E471" i="41"/>
  <c r="F471" i="41"/>
  <c r="G471" i="41"/>
  <c r="H471" i="41"/>
  <c r="I471" i="41"/>
  <c r="J471" i="41"/>
  <c r="K471" i="41"/>
  <c r="L471" i="41"/>
  <c r="M471" i="41"/>
  <c r="N471" i="41"/>
  <c r="O471" i="41"/>
  <c r="P471" i="41"/>
  <c r="Q471" i="41"/>
  <c r="R471" i="41"/>
  <c r="S471" i="41"/>
  <c r="T471" i="41"/>
  <c r="U471" i="41"/>
  <c r="V471" i="41"/>
  <c r="W471" i="41"/>
  <c r="X471" i="41"/>
  <c r="Y471" i="41"/>
  <c r="Z471" i="41"/>
  <c r="AA471" i="41"/>
  <c r="AB471" i="41"/>
  <c r="AC471" i="41"/>
  <c r="AD471" i="41"/>
  <c r="AE471" i="41"/>
  <c r="AF471" i="41"/>
  <c r="AG471" i="41"/>
  <c r="AH471" i="41"/>
  <c r="AI471" i="41"/>
  <c r="AJ471" i="41"/>
  <c r="AK471" i="41"/>
  <c r="AL471" i="41"/>
  <c r="AM471" i="41"/>
  <c r="AN471" i="41"/>
  <c r="AO471" i="41"/>
  <c r="AP471" i="41"/>
  <c r="AQ471" i="41"/>
  <c r="AR471" i="41"/>
  <c r="AS471" i="41"/>
  <c r="AT471" i="41"/>
  <c r="AU471" i="41"/>
  <c r="AV471" i="41"/>
  <c r="AW471" i="41"/>
  <c r="AX471" i="41"/>
  <c r="AY471" i="41"/>
  <c r="AZ471" i="41"/>
  <c r="BA471" i="41"/>
  <c r="BB471" i="41"/>
  <c r="BC471" i="41"/>
  <c r="BD471" i="41"/>
  <c r="BE471" i="41"/>
  <c r="BF471" i="41"/>
  <c r="BG471" i="41"/>
  <c r="BH471" i="41"/>
  <c r="BI471" i="41"/>
  <c r="BJ471" i="41"/>
  <c r="BK471" i="41"/>
  <c r="BL471" i="41"/>
  <c r="BM471" i="41"/>
  <c r="BN471" i="41"/>
  <c r="BO471" i="41"/>
  <c r="BP471" i="41"/>
  <c r="BQ471" i="41"/>
  <c r="BR471" i="41"/>
  <c r="BS471" i="41"/>
  <c r="BT471" i="41"/>
  <c r="BU471" i="41"/>
  <c r="BV471" i="41"/>
  <c r="BW471" i="41"/>
  <c r="BX471" i="41"/>
  <c r="BY471" i="41"/>
  <c r="BZ471" i="41"/>
  <c r="CA471" i="41"/>
  <c r="CB471" i="41"/>
  <c r="CC471" i="41"/>
  <c r="CD471" i="41"/>
  <c r="CE471" i="41"/>
  <c r="CF471" i="41"/>
  <c r="CG471" i="41"/>
  <c r="CH471" i="41"/>
  <c r="CI471" i="41"/>
  <c r="CJ471" i="41"/>
  <c r="CK471" i="41"/>
  <c r="CL471" i="41"/>
  <c r="CM471" i="41"/>
  <c r="CN471" i="41"/>
  <c r="CO471" i="41"/>
  <c r="CP471" i="41"/>
  <c r="CQ471" i="41"/>
  <c r="CR471" i="41"/>
  <c r="CS471" i="41"/>
  <c r="CT471" i="41"/>
  <c r="CU471" i="41"/>
  <c r="CV471" i="41"/>
  <c r="CW471" i="41"/>
  <c r="CX471" i="41"/>
  <c r="CY471" i="41"/>
  <c r="CZ471" i="41"/>
  <c r="DA471" i="41"/>
  <c r="DB471" i="41"/>
  <c r="DC471" i="41"/>
  <c r="DD471" i="41"/>
  <c r="DE471" i="41"/>
  <c r="DF471" i="41"/>
  <c r="DG471" i="41"/>
  <c r="DH471" i="41"/>
  <c r="DI471" i="41"/>
  <c r="DJ471" i="41"/>
  <c r="DK471" i="41"/>
  <c r="DL471" i="41"/>
  <c r="DM471" i="41"/>
  <c r="DN471" i="41"/>
  <c r="DO471" i="41"/>
  <c r="DP471" i="41"/>
  <c r="DQ471" i="41"/>
  <c r="DR471" i="41"/>
  <c r="DS471" i="41"/>
  <c r="DT471" i="41"/>
  <c r="DU471" i="41"/>
  <c r="DV471" i="41"/>
  <c r="DW471" i="41"/>
  <c r="DX471" i="41"/>
  <c r="DY471" i="41"/>
  <c r="DZ471" i="41"/>
  <c r="EA471" i="41"/>
  <c r="EB471" i="41"/>
  <c r="EC471" i="41"/>
  <c r="ED471" i="41"/>
  <c r="EE471" i="41"/>
  <c r="EF471" i="41"/>
  <c r="EG471" i="41"/>
  <c r="EH471" i="41"/>
  <c r="EI471" i="41"/>
  <c r="EJ471" i="41"/>
  <c r="EK471" i="41"/>
  <c r="EL471" i="41"/>
  <c r="EM471" i="41"/>
  <c r="EN471" i="41"/>
  <c r="A472" i="41"/>
  <c r="B472" i="41"/>
  <c r="C472" i="41"/>
  <c r="D472" i="41"/>
  <c r="E472" i="41"/>
  <c r="F472" i="41"/>
  <c r="G472" i="41"/>
  <c r="H472" i="41"/>
  <c r="I472" i="41"/>
  <c r="J472" i="41"/>
  <c r="K472" i="41"/>
  <c r="L472" i="41"/>
  <c r="M472" i="41"/>
  <c r="N472" i="41"/>
  <c r="O472" i="41"/>
  <c r="P472" i="41"/>
  <c r="Q472" i="41"/>
  <c r="R472" i="41"/>
  <c r="S472" i="41"/>
  <c r="T472" i="41"/>
  <c r="U472" i="41"/>
  <c r="V472" i="41"/>
  <c r="W472" i="41"/>
  <c r="X472" i="41"/>
  <c r="Y472" i="41"/>
  <c r="Z472" i="41"/>
  <c r="AA472" i="41"/>
  <c r="AB472" i="41"/>
  <c r="AC472" i="41"/>
  <c r="AD472" i="41"/>
  <c r="AE472" i="41"/>
  <c r="AF472" i="41"/>
  <c r="AG472" i="41"/>
  <c r="AH472" i="41"/>
  <c r="AI472" i="41"/>
  <c r="AJ472" i="41"/>
  <c r="AK472" i="41"/>
  <c r="AL472" i="41"/>
  <c r="AM472" i="41"/>
  <c r="AN472" i="41"/>
  <c r="AO472" i="41"/>
  <c r="AP472" i="41"/>
  <c r="AQ472" i="41"/>
  <c r="AR472" i="41"/>
  <c r="AS472" i="41"/>
  <c r="AT472" i="41"/>
  <c r="AU472" i="41"/>
  <c r="AV472" i="41"/>
  <c r="AW472" i="41"/>
  <c r="AX472" i="41"/>
  <c r="AY472" i="41"/>
  <c r="AZ472" i="41"/>
  <c r="BA472" i="41"/>
  <c r="BB472" i="41"/>
  <c r="BC472" i="41"/>
  <c r="BD472" i="41"/>
  <c r="BE472" i="41"/>
  <c r="BF472" i="41"/>
  <c r="BG472" i="41"/>
  <c r="BH472" i="41"/>
  <c r="BI472" i="41"/>
  <c r="BJ472" i="41"/>
  <c r="BK472" i="41"/>
  <c r="BL472" i="41"/>
  <c r="BM472" i="41"/>
  <c r="BN472" i="41"/>
  <c r="BO472" i="41"/>
  <c r="BP472" i="41"/>
  <c r="BQ472" i="41"/>
  <c r="BR472" i="41"/>
  <c r="BS472" i="41"/>
  <c r="BT472" i="41"/>
  <c r="BU472" i="41"/>
  <c r="BV472" i="41"/>
  <c r="BW472" i="41"/>
  <c r="BX472" i="41"/>
  <c r="BY472" i="41"/>
  <c r="CP472" i="41"/>
  <c r="CQ472" i="41"/>
  <c r="CR472" i="41"/>
  <c r="CS472" i="41"/>
  <c r="CT472" i="41"/>
  <c r="CU472" i="41"/>
  <c r="CV472" i="41"/>
  <c r="CW472" i="41"/>
  <c r="CX472" i="41"/>
  <c r="CY472" i="41"/>
  <c r="CZ472" i="41"/>
  <c r="DA472" i="41"/>
  <c r="DB472" i="41"/>
  <c r="DC472" i="41"/>
  <c r="DD472" i="41"/>
  <c r="DE472" i="41"/>
  <c r="DF472" i="41"/>
  <c r="DG472" i="41"/>
  <c r="DH472" i="41"/>
  <c r="DI472" i="41"/>
  <c r="DJ472" i="41"/>
  <c r="DK472" i="41"/>
  <c r="DL472" i="41"/>
  <c r="DM472" i="41"/>
  <c r="DN472" i="41"/>
  <c r="DO472" i="41"/>
  <c r="DP472" i="41"/>
  <c r="DQ472" i="41"/>
  <c r="DR472" i="41"/>
  <c r="DS472" i="41"/>
  <c r="DT472" i="41"/>
  <c r="DU472" i="41"/>
  <c r="DV472" i="41"/>
  <c r="DW472" i="41"/>
  <c r="DX472" i="41"/>
  <c r="DY472" i="41"/>
  <c r="DZ472" i="41"/>
  <c r="EA472" i="41"/>
  <c r="EM472" i="41"/>
  <c r="EN472" i="41"/>
  <c r="A473" i="41"/>
  <c r="B473" i="41"/>
  <c r="C473" i="41"/>
  <c r="D473" i="41"/>
  <c r="E473" i="41"/>
  <c r="F473" i="41"/>
  <c r="G473" i="41"/>
  <c r="H473" i="41"/>
  <c r="I473" i="41"/>
  <c r="J473" i="41"/>
  <c r="K473" i="41"/>
  <c r="L473" i="41"/>
  <c r="M473" i="41"/>
  <c r="N473" i="41"/>
  <c r="O473" i="41"/>
  <c r="P473" i="41"/>
  <c r="Q473" i="41"/>
  <c r="R473" i="41"/>
  <c r="S473" i="41"/>
  <c r="T473" i="41"/>
  <c r="U473" i="41"/>
  <c r="V473" i="41"/>
  <c r="W473" i="41"/>
  <c r="X473" i="41"/>
  <c r="Y473" i="41"/>
  <c r="Z473" i="41"/>
  <c r="AA473" i="41"/>
  <c r="AB473" i="41"/>
  <c r="AC473" i="41"/>
  <c r="AD473" i="41"/>
  <c r="AE473" i="41"/>
  <c r="AF473" i="41"/>
  <c r="AG473" i="41"/>
  <c r="AH473" i="41"/>
  <c r="AI473" i="41"/>
  <c r="AJ473" i="41"/>
  <c r="AK473" i="41"/>
  <c r="AL473" i="41"/>
  <c r="AM473" i="41"/>
  <c r="AN473" i="41"/>
  <c r="AO473" i="41"/>
  <c r="AP473" i="41"/>
  <c r="AQ473" i="41"/>
  <c r="AR473" i="41"/>
  <c r="AS473" i="41"/>
  <c r="AT473" i="41"/>
  <c r="AU473" i="41"/>
  <c r="AV473" i="41"/>
  <c r="AW473" i="41"/>
  <c r="AX473" i="41"/>
  <c r="AY473" i="41"/>
  <c r="AZ473" i="41"/>
  <c r="BA473" i="41"/>
  <c r="BB473" i="41"/>
  <c r="BC473" i="41"/>
  <c r="BD473" i="41"/>
  <c r="BE473" i="41"/>
  <c r="BF473" i="41"/>
  <c r="BG473" i="41"/>
  <c r="BH473" i="41"/>
  <c r="BI473" i="41"/>
  <c r="BJ473" i="41"/>
  <c r="BK473" i="41"/>
  <c r="BL473" i="41"/>
  <c r="BM473" i="41"/>
  <c r="BN473" i="41"/>
  <c r="BO473" i="41"/>
  <c r="BP473" i="41"/>
  <c r="BQ473" i="41"/>
  <c r="BR473" i="41"/>
  <c r="BS473" i="41"/>
  <c r="BT473" i="41"/>
  <c r="BU473" i="41"/>
  <c r="BV473" i="41"/>
  <c r="BW473" i="41"/>
  <c r="BX473" i="41"/>
  <c r="BY473" i="41"/>
  <c r="BZ473" i="41"/>
  <c r="CA473" i="41"/>
  <c r="CB473" i="41"/>
  <c r="CC473" i="41"/>
  <c r="CD473" i="41"/>
  <c r="CE473" i="41"/>
  <c r="CF473" i="41"/>
  <c r="CG473" i="41"/>
  <c r="CH473" i="41"/>
  <c r="CI473" i="41"/>
  <c r="CJ473" i="41"/>
  <c r="CK473" i="41"/>
  <c r="CL473" i="41"/>
  <c r="CM473" i="41"/>
  <c r="CN473" i="41"/>
  <c r="CO473" i="41"/>
  <c r="CP473" i="41"/>
  <c r="CQ473" i="41"/>
  <c r="CR473" i="41"/>
  <c r="CS473" i="41"/>
  <c r="CT473" i="41"/>
  <c r="CU473" i="41"/>
  <c r="CV473" i="41"/>
  <c r="CW473" i="41"/>
  <c r="CX473" i="41"/>
  <c r="CY473" i="41"/>
  <c r="CZ473" i="41"/>
  <c r="DA473" i="41"/>
  <c r="DB473" i="41"/>
  <c r="DC473" i="41"/>
  <c r="DD473" i="41"/>
  <c r="DE473" i="41"/>
  <c r="DF473" i="41"/>
  <c r="DG473" i="41"/>
  <c r="DH473" i="41"/>
  <c r="DI473" i="41"/>
  <c r="DJ473" i="41"/>
  <c r="DK473" i="41"/>
  <c r="DL473" i="41"/>
  <c r="DM473" i="41"/>
  <c r="DN473" i="41"/>
  <c r="DO473" i="41"/>
  <c r="DP473" i="41"/>
  <c r="DQ473" i="41"/>
  <c r="DR473" i="41"/>
  <c r="DS473" i="41"/>
  <c r="DT473" i="41"/>
  <c r="DU473" i="41"/>
  <c r="DV473" i="41"/>
  <c r="DW473" i="41"/>
  <c r="DX473" i="41"/>
  <c r="DY473" i="41"/>
  <c r="DZ473" i="41"/>
  <c r="EA473" i="41"/>
  <c r="EM473" i="41"/>
  <c r="EN473" i="41"/>
  <c r="A474" i="41"/>
  <c r="B474" i="41"/>
  <c r="C474" i="41"/>
  <c r="D474" i="41"/>
  <c r="E474" i="41"/>
  <c r="F474" i="41"/>
  <c r="G474" i="41"/>
  <c r="H474" i="41"/>
  <c r="I474" i="41"/>
  <c r="J474" i="41"/>
  <c r="K474" i="41"/>
  <c r="L474" i="41"/>
  <c r="M474" i="41"/>
  <c r="N474" i="41"/>
  <c r="O474" i="41"/>
  <c r="P474" i="41"/>
  <c r="Q474" i="41"/>
  <c r="R474" i="41"/>
  <c r="S474" i="41"/>
  <c r="T474" i="41"/>
  <c r="U474" i="41"/>
  <c r="V474" i="41"/>
  <c r="W474" i="41"/>
  <c r="X474" i="41"/>
  <c r="Y474" i="41"/>
  <c r="Z474" i="41"/>
  <c r="AA474" i="41"/>
  <c r="AB474" i="41"/>
  <c r="AC474" i="41"/>
  <c r="AD474" i="41"/>
  <c r="AE474" i="41"/>
  <c r="AF474" i="41"/>
  <c r="AG474" i="41"/>
  <c r="AH474" i="41"/>
  <c r="AI474" i="41"/>
  <c r="AJ474" i="41"/>
  <c r="AK474" i="41"/>
  <c r="AL474" i="41"/>
  <c r="AM474" i="41"/>
  <c r="AN474" i="41"/>
  <c r="AO474" i="41"/>
  <c r="AP474" i="41"/>
  <c r="AQ474" i="41"/>
  <c r="AR474" i="41"/>
  <c r="AS474" i="41"/>
  <c r="AT474" i="41"/>
  <c r="AU474" i="41"/>
  <c r="AV474" i="41"/>
  <c r="AW474" i="41"/>
  <c r="AX474" i="41"/>
  <c r="AY474" i="41"/>
  <c r="AZ474" i="41"/>
  <c r="BA474" i="41"/>
  <c r="BB474" i="41"/>
  <c r="BC474" i="41"/>
  <c r="BD474" i="41"/>
  <c r="BE474" i="41"/>
  <c r="BF474" i="41"/>
  <c r="BG474" i="41"/>
  <c r="BH474" i="41"/>
  <c r="BI474" i="41"/>
  <c r="BJ474" i="41"/>
  <c r="BK474" i="41"/>
  <c r="BL474" i="41"/>
  <c r="BM474" i="41"/>
  <c r="BN474" i="41"/>
  <c r="BO474" i="41"/>
  <c r="BP474" i="41"/>
  <c r="BQ474" i="41"/>
  <c r="BR474" i="41"/>
  <c r="BS474" i="41"/>
  <c r="BT474" i="41"/>
  <c r="BU474" i="41"/>
  <c r="BV474" i="41"/>
  <c r="BW474" i="41"/>
  <c r="BX474" i="41"/>
  <c r="BY474" i="41"/>
  <c r="BZ474" i="41"/>
  <c r="CA474" i="41"/>
  <c r="CB474" i="41"/>
  <c r="CC474" i="41"/>
  <c r="CD474" i="41"/>
  <c r="CE474" i="41"/>
  <c r="CF474" i="41"/>
  <c r="CG474" i="41"/>
  <c r="CH474" i="41"/>
  <c r="CI474" i="41"/>
  <c r="CJ474" i="41"/>
  <c r="CK474" i="41"/>
  <c r="CL474" i="41"/>
  <c r="CM474" i="41"/>
  <c r="CN474" i="41"/>
  <c r="CO474" i="41"/>
  <c r="CP474" i="41"/>
  <c r="CQ474" i="41"/>
  <c r="CR474" i="41"/>
  <c r="CS474" i="41"/>
  <c r="CT474" i="41"/>
  <c r="CU474" i="41"/>
  <c r="CV474" i="41"/>
  <c r="CW474" i="41"/>
  <c r="CX474" i="41"/>
  <c r="CY474" i="41"/>
  <c r="CZ474" i="41"/>
  <c r="DA474" i="41"/>
  <c r="DB474" i="41"/>
  <c r="DC474" i="41"/>
  <c r="DD474" i="41"/>
  <c r="DE474" i="41"/>
  <c r="DF474" i="41"/>
  <c r="DG474" i="41"/>
  <c r="DH474" i="41"/>
  <c r="DI474" i="41"/>
  <c r="DJ474" i="41"/>
  <c r="DK474" i="41"/>
  <c r="DL474" i="41"/>
  <c r="DM474" i="41"/>
  <c r="DN474" i="41"/>
  <c r="DO474" i="41"/>
  <c r="DP474" i="41"/>
  <c r="DQ474" i="41"/>
  <c r="DR474" i="41"/>
  <c r="DS474" i="41"/>
  <c r="DT474" i="41"/>
  <c r="DU474" i="41"/>
  <c r="DV474" i="41"/>
  <c r="DW474" i="41"/>
  <c r="DX474" i="41"/>
  <c r="DY474" i="41"/>
  <c r="DZ474" i="41"/>
  <c r="EA474" i="41"/>
  <c r="EB474" i="41"/>
  <c r="EC474" i="41"/>
  <c r="ED474" i="41"/>
  <c r="EE474" i="41"/>
  <c r="EF474" i="41"/>
  <c r="EG474" i="41"/>
  <c r="EH474" i="41"/>
  <c r="EI474" i="41"/>
  <c r="EJ474" i="41"/>
  <c r="EK474" i="41"/>
  <c r="EL474" i="41"/>
  <c r="EM474" i="41"/>
  <c r="EN474" i="41"/>
  <c r="A475" i="41"/>
  <c r="B475" i="41"/>
  <c r="C475" i="41"/>
  <c r="D475" i="41"/>
  <c r="E475" i="41"/>
  <c r="F475" i="41"/>
  <c r="G475" i="41"/>
  <c r="H475" i="41"/>
  <c r="I475" i="41"/>
  <c r="J475" i="41"/>
  <c r="K475" i="41"/>
  <c r="L475" i="41"/>
  <c r="M475" i="41"/>
  <c r="N475" i="41"/>
  <c r="O475" i="41"/>
  <c r="P475" i="41"/>
  <c r="Q475" i="41"/>
  <c r="R475" i="41"/>
  <c r="S475" i="41"/>
  <c r="T475" i="41"/>
  <c r="U475" i="41"/>
  <c r="V475" i="41"/>
  <c r="W475" i="41"/>
  <c r="X475" i="41"/>
  <c r="Y475" i="41"/>
  <c r="Z475" i="41"/>
  <c r="AA475" i="41"/>
  <c r="AB475" i="41"/>
  <c r="AC475" i="41"/>
  <c r="AD475" i="41"/>
  <c r="AE475" i="41"/>
  <c r="AF475" i="41"/>
  <c r="AG475" i="41"/>
  <c r="AH475" i="41"/>
  <c r="AI475" i="41"/>
  <c r="AJ475" i="41"/>
  <c r="AK475" i="41"/>
  <c r="AL475" i="41"/>
  <c r="AM475" i="41"/>
  <c r="AN475" i="41"/>
  <c r="AO475" i="41"/>
  <c r="AP475" i="41"/>
  <c r="AQ475" i="41"/>
  <c r="AR475" i="41"/>
  <c r="AS475" i="41"/>
  <c r="AT475" i="41"/>
  <c r="AU475" i="41"/>
  <c r="AV475" i="41"/>
  <c r="AW475" i="41"/>
  <c r="AX475" i="41"/>
  <c r="AY475" i="41"/>
  <c r="AZ475" i="41"/>
  <c r="BA475" i="41"/>
  <c r="BB475" i="41"/>
  <c r="BC475" i="41"/>
  <c r="BD475" i="41"/>
  <c r="BE475" i="41"/>
  <c r="BF475" i="41"/>
  <c r="BG475" i="41"/>
  <c r="BH475" i="41"/>
  <c r="BI475" i="41"/>
  <c r="BJ475" i="41"/>
  <c r="BK475" i="41"/>
  <c r="BL475" i="41"/>
  <c r="BM475" i="41"/>
  <c r="BN475" i="41"/>
  <c r="BO475" i="41"/>
  <c r="BP475" i="41"/>
  <c r="BQ475" i="41"/>
  <c r="BR475" i="41"/>
  <c r="BS475" i="41"/>
  <c r="BT475" i="41"/>
  <c r="BU475" i="41"/>
  <c r="BV475" i="41"/>
  <c r="BW475" i="41"/>
  <c r="BX475" i="41"/>
  <c r="BY475" i="41"/>
  <c r="CP475" i="41"/>
  <c r="CQ475" i="41"/>
  <c r="CR475" i="41"/>
  <c r="CS475" i="41"/>
  <c r="CT475" i="41"/>
  <c r="CU475" i="41"/>
  <c r="CV475" i="41"/>
  <c r="CW475" i="41"/>
  <c r="CX475" i="41"/>
  <c r="CY475" i="41"/>
  <c r="CZ475" i="41"/>
  <c r="DA475" i="41"/>
  <c r="DB475" i="41"/>
  <c r="DC475" i="41"/>
  <c r="DD475" i="41"/>
  <c r="DE475" i="41"/>
  <c r="DF475" i="41"/>
  <c r="DG475" i="41"/>
  <c r="DH475" i="41"/>
  <c r="DI475" i="41"/>
  <c r="DJ475" i="41"/>
  <c r="DK475" i="41"/>
  <c r="DL475" i="41"/>
  <c r="DM475" i="41"/>
  <c r="DN475" i="41"/>
  <c r="DO475" i="41"/>
  <c r="DP475" i="41"/>
  <c r="DQ475" i="41"/>
  <c r="DR475" i="41"/>
  <c r="DS475" i="41"/>
  <c r="DT475" i="41"/>
  <c r="DU475" i="41"/>
  <c r="DV475" i="41"/>
  <c r="DW475" i="41"/>
  <c r="DX475" i="41"/>
  <c r="DY475" i="41"/>
  <c r="DZ475" i="41"/>
  <c r="EA475" i="41"/>
  <c r="EB475" i="41"/>
  <c r="EC475" i="41"/>
  <c r="ED475" i="41"/>
  <c r="EE475" i="41"/>
  <c r="EF475" i="41"/>
  <c r="EG475" i="41"/>
  <c r="EH475" i="41"/>
  <c r="EI475" i="41"/>
  <c r="EJ475" i="41"/>
  <c r="EK475" i="41"/>
  <c r="EL475" i="41"/>
  <c r="EM475" i="41"/>
  <c r="EN475" i="41"/>
  <c r="A476" i="41"/>
  <c r="B476" i="41"/>
  <c r="C476" i="41"/>
  <c r="D476" i="41"/>
  <c r="E476" i="41"/>
  <c r="F476" i="41"/>
  <c r="G476" i="41"/>
  <c r="H476" i="41"/>
  <c r="I476" i="41"/>
  <c r="J476" i="41"/>
  <c r="K476" i="41"/>
  <c r="L476" i="41"/>
  <c r="M476" i="41"/>
  <c r="N476" i="41"/>
  <c r="O476" i="41"/>
  <c r="P476" i="41"/>
  <c r="Q476" i="41"/>
  <c r="R476" i="41"/>
  <c r="S476" i="41"/>
  <c r="T476" i="41"/>
  <c r="U476" i="41"/>
  <c r="V476" i="41"/>
  <c r="W476" i="41"/>
  <c r="X476" i="41"/>
  <c r="Y476" i="41"/>
  <c r="Z476" i="41"/>
  <c r="AA476" i="41"/>
  <c r="AB476" i="41"/>
  <c r="AC476" i="41"/>
  <c r="AD476" i="41"/>
  <c r="AE476" i="41"/>
  <c r="AF476" i="41"/>
  <c r="AG476" i="41"/>
  <c r="AH476" i="41"/>
  <c r="AI476" i="41"/>
  <c r="AJ476" i="41"/>
  <c r="AK476" i="41"/>
  <c r="AL476" i="41"/>
  <c r="AM476" i="41"/>
  <c r="AN476" i="41"/>
  <c r="AO476" i="41"/>
  <c r="AP476" i="41"/>
  <c r="AQ476" i="41"/>
  <c r="AR476" i="41"/>
  <c r="AS476" i="41"/>
  <c r="AT476" i="41"/>
  <c r="AU476" i="41"/>
  <c r="AV476" i="41"/>
  <c r="AW476" i="41"/>
  <c r="AX476" i="41"/>
  <c r="AY476" i="41"/>
  <c r="AZ476" i="41"/>
  <c r="BA476" i="41"/>
  <c r="BB476" i="41"/>
  <c r="BC476" i="41"/>
  <c r="BD476" i="41"/>
  <c r="BE476" i="41"/>
  <c r="BF476" i="41"/>
  <c r="BG476" i="41"/>
  <c r="BH476" i="41"/>
  <c r="BI476" i="41"/>
  <c r="BJ476" i="41"/>
  <c r="BK476" i="41"/>
  <c r="BL476" i="41"/>
  <c r="BM476" i="41"/>
  <c r="BN476" i="41"/>
  <c r="BO476" i="41"/>
  <c r="BP476" i="41"/>
  <c r="BQ476" i="41"/>
  <c r="BR476" i="41"/>
  <c r="BS476" i="41"/>
  <c r="BT476" i="41"/>
  <c r="BU476" i="41"/>
  <c r="BV476" i="41"/>
  <c r="BW476" i="41"/>
  <c r="BX476" i="41"/>
  <c r="BY476" i="41"/>
  <c r="BZ476" i="41"/>
  <c r="CA476" i="41"/>
  <c r="CB476" i="41"/>
  <c r="CC476" i="41"/>
  <c r="CD476" i="41"/>
  <c r="CE476" i="41"/>
  <c r="CF476" i="41"/>
  <c r="CG476" i="41"/>
  <c r="CH476" i="41"/>
  <c r="CI476" i="41"/>
  <c r="CJ476" i="41"/>
  <c r="CK476" i="41"/>
  <c r="CL476" i="41"/>
  <c r="CM476" i="41"/>
  <c r="CN476" i="41"/>
  <c r="CO476" i="41"/>
  <c r="CP476" i="41"/>
  <c r="CQ476" i="41"/>
  <c r="CR476" i="41"/>
  <c r="CS476" i="41"/>
  <c r="CT476" i="41"/>
  <c r="CU476" i="41"/>
  <c r="CV476" i="41"/>
  <c r="CW476" i="41"/>
  <c r="CX476" i="41"/>
  <c r="CY476" i="41"/>
  <c r="CZ476" i="41"/>
  <c r="DA476" i="41"/>
  <c r="DB476" i="41"/>
  <c r="DC476" i="41"/>
  <c r="DD476" i="41"/>
  <c r="DE476" i="41"/>
  <c r="DF476" i="41"/>
  <c r="DG476" i="41"/>
  <c r="DH476" i="41"/>
  <c r="DI476" i="41"/>
  <c r="DJ476" i="41"/>
  <c r="DK476" i="41"/>
  <c r="DL476" i="41"/>
  <c r="DM476" i="41"/>
  <c r="DN476" i="41"/>
  <c r="DO476" i="41"/>
  <c r="DP476" i="41"/>
  <c r="DQ476" i="41"/>
  <c r="DR476" i="41"/>
  <c r="DS476" i="41"/>
  <c r="DT476" i="41"/>
  <c r="DU476" i="41"/>
  <c r="DV476" i="41"/>
  <c r="DW476" i="41"/>
  <c r="DX476" i="41"/>
  <c r="DY476" i="41"/>
  <c r="DZ476" i="41"/>
  <c r="EB476" i="41"/>
  <c r="EC476" i="41"/>
  <c r="ED476" i="41"/>
  <c r="EE476" i="41"/>
  <c r="EF476" i="41"/>
  <c r="EG476" i="41"/>
  <c r="EH476" i="41"/>
  <c r="EI476" i="41"/>
  <c r="EJ476" i="41"/>
  <c r="EK476" i="41"/>
  <c r="EL476" i="41"/>
  <c r="EM476" i="41"/>
  <c r="EN476" i="41"/>
  <c r="A477" i="41"/>
  <c r="B477" i="41"/>
  <c r="C477" i="41"/>
  <c r="D477" i="41"/>
  <c r="E477" i="41"/>
  <c r="F477" i="41"/>
  <c r="G477" i="41"/>
  <c r="H477" i="41"/>
  <c r="I477" i="41"/>
  <c r="J477" i="41"/>
  <c r="K477" i="41"/>
  <c r="L477" i="41"/>
  <c r="M477" i="41"/>
  <c r="N477" i="41"/>
  <c r="O477" i="41"/>
  <c r="P477" i="41"/>
  <c r="Q477" i="41"/>
  <c r="R477" i="41"/>
  <c r="S477" i="41"/>
  <c r="T477" i="41"/>
  <c r="U477" i="41"/>
  <c r="V477" i="41"/>
  <c r="W477" i="41"/>
  <c r="X477" i="41"/>
  <c r="Y477" i="41"/>
  <c r="Z477" i="41"/>
  <c r="AA477" i="41"/>
  <c r="AB477" i="41"/>
  <c r="AC477" i="41"/>
  <c r="AD477" i="41"/>
  <c r="AE477" i="41"/>
  <c r="AF477" i="41"/>
  <c r="AG477" i="41"/>
  <c r="AH477" i="41"/>
  <c r="AI477" i="41"/>
  <c r="AJ477" i="41"/>
  <c r="AK477" i="41"/>
  <c r="AL477" i="41"/>
  <c r="AM477" i="41"/>
  <c r="AN477" i="41"/>
  <c r="AO477" i="41"/>
  <c r="AP477" i="41"/>
  <c r="AQ477" i="41"/>
  <c r="AR477" i="41"/>
  <c r="AS477" i="41"/>
  <c r="AT477" i="41"/>
  <c r="AU477" i="41"/>
  <c r="AV477" i="41"/>
  <c r="AW477" i="41"/>
  <c r="AX477" i="41"/>
  <c r="AY477" i="41"/>
  <c r="AZ477" i="41"/>
  <c r="BA477" i="41"/>
  <c r="BB477" i="41"/>
  <c r="BC477" i="41"/>
  <c r="BD477" i="41"/>
  <c r="BE477" i="41"/>
  <c r="BF477" i="41"/>
  <c r="BG477" i="41"/>
  <c r="BH477" i="41"/>
  <c r="BI477" i="41"/>
  <c r="BJ477" i="41"/>
  <c r="BK477" i="41"/>
  <c r="BL477" i="41"/>
  <c r="BM477" i="41"/>
  <c r="BN477" i="41"/>
  <c r="BO477" i="41"/>
  <c r="BP477" i="41"/>
  <c r="BQ477" i="41"/>
  <c r="BR477" i="41"/>
  <c r="BS477" i="41"/>
  <c r="BT477" i="41"/>
  <c r="BU477" i="41"/>
  <c r="BV477" i="41"/>
  <c r="BW477" i="41"/>
  <c r="BX477" i="41"/>
  <c r="BY477" i="41"/>
  <c r="BZ477" i="41"/>
  <c r="CA477" i="41"/>
  <c r="CB477" i="41"/>
  <c r="CC477" i="41"/>
  <c r="CD477" i="41"/>
  <c r="CE477" i="41"/>
  <c r="CF477" i="41"/>
  <c r="CG477" i="41"/>
  <c r="CH477" i="41"/>
  <c r="CI477" i="41"/>
  <c r="CJ477" i="41"/>
  <c r="CK477" i="41"/>
  <c r="CL477" i="41"/>
  <c r="CM477" i="41"/>
  <c r="CN477" i="41"/>
  <c r="CO477" i="41"/>
  <c r="CP477" i="41"/>
  <c r="CQ477" i="41"/>
  <c r="CR477" i="41"/>
  <c r="CS477" i="41"/>
  <c r="CT477" i="41"/>
  <c r="CU477" i="41"/>
  <c r="CV477" i="41"/>
  <c r="CW477" i="41"/>
  <c r="CX477" i="41"/>
  <c r="CY477" i="41"/>
  <c r="CZ477" i="41"/>
  <c r="DA477" i="41"/>
  <c r="DB477" i="41"/>
  <c r="DC477" i="41"/>
  <c r="DD477" i="41"/>
  <c r="DE477" i="41"/>
  <c r="DF477" i="41"/>
  <c r="DG477" i="41"/>
  <c r="DH477" i="41"/>
  <c r="DI477" i="41"/>
  <c r="DJ477" i="41"/>
  <c r="DK477" i="41"/>
  <c r="DL477" i="41"/>
  <c r="DM477" i="41"/>
  <c r="DN477" i="41"/>
  <c r="DO477" i="41"/>
  <c r="DP477" i="41"/>
  <c r="DQ477" i="41"/>
  <c r="DR477" i="41"/>
  <c r="DS477" i="41"/>
  <c r="DT477" i="41"/>
  <c r="DU477" i="41"/>
  <c r="DV477" i="41"/>
  <c r="DW477" i="41"/>
  <c r="DX477" i="41"/>
  <c r="DY477" i="41"/>
  <c r="DZ477" i="41"/>
  <c r="EB477" i="41"/>
  <c r="EC477" i="41"/>
  <c r="ED477" i="41"/>
  <c r="EE477" i="41"/>
  <c r="EF477" i="41"/>
  <c r="EG477" i="41"/>
  <c r="EH477" i="41"/>
  <c r="EI477" i="41"/>
  <c r="EJ477" i="41"/>
  <c r="EK477" i="41"/>
  <c r="EL477" i="41"/>
  <c r="EM477" i="41"/>
  <c r="EN477" i="41"/>
  <c r="A478" i="41"/>
  <c r="B478" i="41"/>
  <c r="C478" i="41"/>
  <c r="D478" i="41"/>
  <c r="E478" i="41"/>
  <c r="F478" i="41"/>
  <c r="G478" i="41"/>
  <c r="H478" i="41"/>
  <c r="I478" i="41"/>
  <c r="J478" i="41"/>
  <c r="K478" i="41"/>
  <c r="L478" i="41"/>
  <c r="M478" i="41"/>
  <c r="N478" i="41"/>
  <c r="O478" i="41"/>
  <c r="P478" i="41"/>
  <c r="Q478" i="41"/>
  <c r="R478" i="41"/>
  <c r="S478" i="41"/>
  <c r="T478" i="41"/>
  <c r="U478" i="41"/>
  <c r="V478" i="41"/>
  <c r="W478" i="41"/>
  <c r="X478" i="41"/>
  <c r="Y478" i="41"/>
  <c r="Z478" i="41"/>
  <c r="AA478" i="41"/>
  <c r="AB478" i="41"/>
  <c r="AC478" i="41"/>
  <c r="AD478" i="41"/>
  <c r="AE478" i="41"/>
  <c r="AF478" i="41"/>
  <c r="AG478" i="41"/>
  <c r="AH478" i="41"/>
  <c r="AI478" i="41"/>
  <c r="AJ478" i="41"/>
  <c r="AK478" i="41"/>
  <c r="AL478" i="41"/>
  <c r="AM478" i="41"/>
  <c r="AN478" i="41"/>
  <c r="AO478" i="41"/>
  <c r="AP478" i="41"/>
  <c r="AQ478" i="41"/>
  <c r="AR478" i="41"/>
  <c r="AS478" i="41"/>
  <c r="AT478" i="41"/>
  <c r="AU478" i="41"/>
  <c r="AV478" i="41"/>
  <c r="AW478" i="41"/>
  <c r="AX478" i="41"/>
  <c r="AY478" i="41"/>
  <c r="AZ478" i="41"/>
  <c r="BA478" i="41"/>
  <c r="BB478" i="41"/>
  <c r="BC478" i="41"/>
  <c r="BD478" i="41"/>
  <c r="BE478" i="41"/>
  <c r="BF478" i="41"/>
  <c r="BG478" i="41"/>
  <c r="BH478" i="41"/>
  <c r="BI478" i="41"/>
  <c r="BJ478" i="41"/>
  <c r="BK478" i="41"/>
  <c r="BL478" i="41"/>
  <c r="BM478" i="41"/>
  <c r="BN478" i="41"/>
  <c r="BO478" i="41"/>
  <c r="BP478" i="41"/>
  <c r="BQ478" i="41"/>
  <c r="BR478" i="41"/>
  <c r="BS478" i="41"/>
  <c r="BT478" i="41"/>
  <c r="BU478" i="41"/>
  <c r="BV478" i="41"/>
  <c r="BW478" i="41"/>
  <c r="BX478" i="41"/>
  <c r="BY478" i="41"/>
  <c r="BZ478" i="41"/>
  <c r="CA478" i="41"/>
  <c r="CB478" i="41"/>
  <c r="CC478" i="41"/>
  <c r="CD478" i="41"/>
  <c r="CE478" i="41"/>
  <c r="CF478" i="41"/>
  <c r="CG478" i="41"/>
  <c r="CH478" i="41"/>
  <c r="CI478" i="41"/>
  <c r="CJ478" i="41"/>
  <c r="CK478" i="41"/>
  <c r="CL478" i="41"/>
  <c r="CM478" i="41"/>
  <c r="CN478" i="41"/>
  <c r="CO478" i="41"/>
  <c r="CP478" i="41"/>
  <c r="CQ478" i="41"/>
  <c r="CR478" i="41"/>
  <c r="CS478" i="41"/>
  <c r="CT478" i="41"/>
  <c r="CU478" i="41"/>
  <c r="CV478" i="41"/>
  <c r="CW478" i="41"/>
  <c r="CX478" i="41"/>
  <c r="CY478" i="41"/>
  <c r="CZ478" i="41"/>
  <c r="DA478" i="41"/>
  <c r="DB478" i="41"/>
  <c r="DC478" i="41"/>
  <c r="DD478" i="41"/>
  <c r="DE478" i="41"/>
  <c r="DF478" i="41"/>
  <c r="DG478" i="41"/>
  <c r="DH478" i="41"/>
  <c r="DI478" i="41"/>
  <c r="DJ478" i="41"/>
  <c r="DK478" i="41"/>
  <c r="DL478" i="41"/>
  <c r="DM478" i="41"/>
  <c r="DN478" i="41"/>
  <c r="DO478" i="41"/>
  <c r="DP478" i="41"/>
  <c r="DQ478" i="41"/>
  <c r="DR478" i="41"/>
  <c r="DS478" i="41"/>
  <c r="DT478" i="41"/>
  <c r="DU478" i="41"/>
  <c r="DV478" i="41"/>
  <c r="DW478" i="41"/>
  <c r="DX478" i="41"/>
  <c r="DY478" i="41"/>
  <c r="DZ478" i="41"/>
  <c r="EB478" i="41"/>
  <c r="EC478" i="41"/>
  <c r="ED478" i="41"/>
  <c r="EE478" i="41"/>
  <c r="EF478" i="41"/>
  <c r="EG478" i="41"/>
  <c r="EH478" i="41"/>
  <c r="EI478" i="41"/>
  <c r="EJ478" i="41"/>
  <c r="EK478" i="41"/>
  <c r="EL478" i="41"/>
  <c r="EM478" i="41"/>
  <c r="EN478" i="41"/>
  <c r="A479" i="41"/>
  <c r="B479" i="41"/>
  <c r="C479" i="41"/>
  <c r="D479" i="41"/>
  <c r="E479" i="41"/>
  <c r="F479" i="41"/>
  <c r="G479" i="41"/>
  <c r="H479" i="41"/>
  <c r="I479" i="41"/>
  <c r="J479" i="41"/>
  <c r="K479" i="41"/>
  <c r="L479" i="41"/>
  <c r="M479" i="41"/>
  <c r="N479" i="41"/>
  <c r="O479" i="41"/>
  <c r="P479" i="41"/>
  <c r="Q479" i="41"/>
  <c r="R479" i="41"/>
  <c r="S479" i="41"/>
  <c r="T479" i="41"/>
  <c r="U479" i="41"/>
  <c r="V479" i="41"/>
  <c r="W479" i="41"/>
  <c r="X479" i="41"/>
  <c r="Y479" i="41"/>
  <c r="Z479" i="41"/>
  <c r="AA479" i="41"/>
  <c r="AB479" i="41"/>
  <c r="AC479" i="41"/>
  <c r="AD479" i="41"/>
  <c r="AE479" i="41"/>
  <c r="AF479" i="41"/>
  <c r="AG479" i="41"/>
  <c r="AH479" i="41"/>
  <c r="AI479" i="41"/>
  <c r="AJ479" i="41"/>
  <c r="AK479" i="41"/>
  <c r="AL479" i="41"/>
  <c r="AM479" i="41"/>
  <c r="AN479" i="41"/>
  <c r="AO479" i="41"/>
  <c r="AP479" i="41"/>
  <c r="AQ479" i="41"/>
  <c r="AR479" i="41"/>
  <c r="AS479" i="41"/>
  <c r="AT479" i="41"/>
  <c r="AU479" i="41"/>
  <c r="AV479" i="41"/>
  <c r="AW479" i="41"/>
  <c r="AX479" i="41"/>
  <c r="AY479" i="41"/>
  <c r="AZ479" i="41"/>
  <c r="BA479" i="41"/>
  <c r="BB479" i="41"/>
  <c r="BC479" i="41"/>
  <c r="BD479" i="41"/>
  <c r="BE479" i="41"/>
  <c r="BF479" i="41"/>
  <c r="BG479" i="41"/>
  <c r="BH479" i="41"/>
  <c r="BI479" i="41"/>
  <c r="BJ479" i="41"/>
  <c r="BK479" i="41"/>
  <c r="BL479" i="41"/>
  <c r="BM479" i="41"/>
  <c r="BN479" i="41"/>
  <c r="BO479" i="41"/>
  <c r="BP479" i="41"/>
  <c r="BQ479" i="41"/>
  <c r="BR479" i="41"/>
  <c r="BS479" i="41"/>
  <c r="BT479" i="41"/>
  <c r="BU479" i="41"/>
  <c r="BV479" i="41"/>
  <c r="BW479" i="41"/>
  <c r="BX479" i="41"/>
  <c r="BY479" i="41"/>
  <c r="BZ479" i="41"/>
  <c r="CA479" i="41"/>
  <c r="CB479" i="41"/>
  <c r="CC479" i="41"/>
  <c r="CD479" i="41"/>
  <c r="CE479" i="41"/>
  <c r="CF479" i="41"/>
  <c r="CG479" i="41"/>
  <c r="CH479" i="41"/>
  <c r="CI479" i="41"/>
  <c r="CJ479" i="41"/>
  <c r="CK479" i="41"/>
  <c r="CL479" i="41"/>
  <c r="CM479" i="41"/>
  <c r="CN479" i="41"/>
  <c r="CO479" i="41"/>
  <c r="CP479" i="41"/>
  <c r="CQ479" i="41"/>
  <c r="CR479" i="41"/>
  <c r="CS479" i="41"/>
  <c r="CT479" i="41"/>
  <c r="CU479" i="41"/>
  <c r="CV479" i="41"/>
  <c r="CW479" i="41"/>
  <c r="CX479" i="41"/>
  <c r="CY479" i="41"/>
  <c r="CZ479" i="41"/>
  <c r="DA479" i="41"/>
  <c r="DB479" i="41"/>
  <c r="DC479" i="41"/>
  <c r="DD479" i="41"/>
  <c r="DE479" i="41"/>
  <c r="DF479" i="41"/>
  <c r="DG479" i="41"/>
  <c r="DH479" i="41"/>
  <c r="DI479" i="41"/>
  <c r="DJ479" i="41"/>
  <c r="DK479" i="41"/>
  <c r="DL479" i="41"/>
  <c r="DM479" i="41"/>
  <c r="DN479" i="41"/>
  <c r="DO479" i="41"/>
  <c r="DP479" i="41"/>
  <c r="DQ479" i="41"/>
  <c r="DR479" i="41"/>
  <c r="DS479" i="41"/>
  <c r="DT479" i="41"/>
  <c r="DU479" i="41"/>
  <c r="DV479" i="41"/>
  <c r="DW479" i="41"/>
  <c r="DX479" i="41"/>
  <c r="DY479" i="41"/>
  <c r="DZ479" i="41"/>
  <c r="EA479" i="41"/>
  <c r="EB479" i="41"/>
  <c r="EC479" i="41"/>
  <c r="ED479" i="41"/>
  <c r="EE479" i="41"/>
  <c r="EF479" i="41"/>
  <c r="EG479" i="41"/>
  <c r="EH479" i="41"/>
  <c r="EI479" i="41"/>
  <c r="EJ479" i="41"/>
  <c r="EK479" i="41"/>
  <c r="EL479" i="41"/>
  <c r="EM479" i="41"/>
  <c r="EN479" i="41"/>
  <c r="A480" i="41"/>
  <c r="B480" i="41"/>
  <c r="C480" i="41"/>
  <c r="D480" i="41"/>
  <c r="E480" i="41"/>
  <c r="F480" i="41"/>
  <c r="G480" i="41"/>
  <c r="H480" i="41"/>
  <c r="I480" i="41"/>
  <c r="J480" i="41"/>
  <c r="K480" i="41"/>
  <c r="L480" i="41"/>
  <c r="M480" i="41"/>
  <c r="N480" i="41"/>
  <c r="O480" i="41"/>
  <c r="P480" i="41"/>
  <c r="Q480" i="41"/>
  <c r="R480" i="41"/>
  <c r="S480" i="41"/>
  <c r="T480" i="41"/>
  <c r="U480" i="41"/>
  <c r="V480" i="41"/>
  <c r="W480" i="41"/>
  <c r="X480" i="41"/>
  <c r="Y480" i="41"/>
  <c r="Z480" i="41"/>
  <c r="AA480" i="41"/>
  <c r="AB480" i="41"/>
  <c r="AC480" i="41"/>
  <c r="AD480" i="41"/>
  <c r="AE480" i="41"/>
  <c r="AF480" i="41"/>
  <c r="AG480" i="41"/>
  <c r="AH480" i="41"/>
  <c r="AI480" i="41"/>
  <c r="AJ480" i="41"/>
  <c r="AK480" i="41"/>
  <c r="AL480" i="41"/>
  <c r="AM480" i="41"/>
  <c r="AN480" i="41"/>
  <c r="AO480" i="41"/>
  <c r="AP480" i="41"/>
  <c r="AQ480" i="41"/>
  <c r="AR480" i="41"/>
  <c r="AS480" i="41"/>
  <c r="AT480" i="41"/>
  <c r="AU480" i="41"/>
  <c r="AV480" i="41"/>
  <c r="AW480" i="41"/>
  <c r="AX480" i="41"/>
  <c r="AY480" i="41"/>
  <c r="AZ480" i="41"/>
  <c r="BA480" i="41"/>
  <c r="BB480" i="41"/>
  <c r="BC480" i="41"/>
  <c r="BD480" i="41"/>
  <c r="BE480" i="41"/>
  <c r="BF480" i="41"/>
  <c r="BG480" i="41"/>
  <c r="BH480" i="41"/>
  <c r="BI480" i="41"/>
  <c r="BJ480" i="41"/>
  <c r="BK480" i="41"/>
  <c r="BL480" i="41"/>
  <c r="BM480" i="41"/>
  <c r="BN480" i="41"/>
  <c r="BO480" i="41"/>
  <c r="BP480" i="41"/>
  <c r="BQ480" i="41"/>
  <c r="BR480" i="41"/>
  <c r="BS480" i="41"/>
  <c r="BT480" i="41"/>
  <c r="BU480" i="41"/>
  <c r="BV480" i="41"/>
  <c r="BW480" i="41"/>
  <c r="BX480" i="41"/>
  <c r="BY480" i="41"/>
  <c r="BZ480" i="41"/>
  <c r="CA480" i="41"/>
  <c r="CB480" i="41"/>
  <c r="CC480" i="41"/>
  <c r="CD480" i="41"/>
  <c r="CE480" i="41"/>
  <c r="CF480" i="41"/>
  <c r="CG480" i="41"/>
  <c r="CH480" i="41"/>
  <c r="CI480" i="41"/>
  <c r="CJ480" i="41"/>
  <c r="CK480" i="41"/>
  <c r="CL480" i="41"/>
  <c r="CM480" i="41"/>
  <c r="CN480" i="41"/>
  <c r="CO480" i="41"/>
  <c r="CP480" i="41"/>
  <c r="CQ480" i="41"/>
  <c r="CR480" i="41"/>
  <c r="CS480" i="41"/>
  <c r="CT480" i="41"/>
  <c r="CU480" i="41"/>
  <c r="CV480" i="41"/>
  <c r="CW480" i="41"/>
  <c r="CX480" i="41"/>
  <c r="CY480" i="41"/>
  <c r="CZ480" i="41"/>
  <c r="DA480" i="41"/>
  <c r="DB480" i="41"/>
  <c r="DC480" i="41"/>
  <c r="DD480" i="41"/>
  <c r="DE480" i="41"/>
  <c r="DF480" i="41"/>
  <c r="DG480" i="41"/>
  <c r="DH480" i="41"/>
  <c r="DI480" i="41"/>
  <c r="DJ480" i="41"/>
  <c r="DK480" i="41"/>
  <c r="DL480" i="41"/>
  <c r="DM480" i="41"/>
  <c r="DN480" i="41"/>
  <c r="DO480" i="41"/>
  <c r="DP480" i="41"/>
  <c r="DQ480" i="41"/>
  <c r="DR480" i="41"/>
  <c r="DS480" i="41"/>
  <c r="DT480" i="41"/>
  <c r="DU480" i="41"/>
  <c r="DV480" i="41"/>
  <c r="DW480" i="41"/>
  <c r="DX480" i="41"/>
  <c r="DY480" i="41"/>
  <c r="DZ480" i="41"/>
  <c r="EA480" i="41"/>
  <c r="EB480" i="41"/>
  <c r="EC480" i="41"/>
  <c r="ED480" i="41"/>
  <c r="EE480" i="41"/>
  <c r="EF480" i="41"/>
  <c r="EG480" i="41"/>
  <c r="EH480" i="41"/>
  <c r="EI480" i="41"/>
  <c r="EJ480" i="41"/>
  <c r="EK480" i="41"/>
  <c r="EL480" i="41"/>
  <c r="EM480" i="41"/>
  <c r="EN480" i="41"/>
  <c r="A481" i="41"/>
  <c r="B481" i="41"/>
  <c r="C481" i="41"/>
  <c r="D481" i="41"/>
  <c r="E481" i="41"/>
  <c r="F481" i="41"/>
  <c r="G481" i="41"/>
  <c r="H481" i="41"/>
  <c r="I481" i="41"/>
  <c r="J481" i="41"/>
  <c r="K481" i="41"/>
  <c r="L481" i="41"/>
  <c r="M481" i="41"/>
  <c r="N481" i="41"/>
  <c r="O481" i="41"/>
  <c r="P481" i="41"/>
  <c r="Q481" i="41"/>
  <c r="R481" i="41"/>
  <c r="S481" i="41"/>
  <c r="T481" i="41"/>
  <c r="U481" i="41"/>
  <c r="V481" i="41"/>
  <c r="W481" i="41"/>
  <c r="X481" i="41"/>
  <c r="Y481" i="41"/>
  <c r="Z481" i="41"/>
  <c r="AA481" i="41"/>
  <c r="AB481" i="41"/>
  <c r="AC481" i="41"/>
  <c r="AD481" i="41"/>
  <c r="AE481" i="41"/>
  <c r="AF481" i="41"/>
  <c r="AG481" i="41"/>
  <c r="AH481" i="41"/>
  <c r="AI481" i="41"/>
  <c r="AJ481" i="41"/>
  <c r="AK481" i="41"/>
  <c r="AL481" i="41"/>
  <c r="AM481" i="41"/>
  <c r="AN481" i="41"/>
  <c r="AO481" i="41"/>
  <c r="AP481" i="41"/>
  <c r="AQ481" i="41"/>
  <c r="AR481" i="41"/>
  <c r="AS481" i="41"/>
  <c r="AT481" i="41"/>
  <c r="AU481" i="41"/>
  <c r="AV481" i="41"/>
  <c r="AW481" i="41"/>
  <c r="AX481" i="41"/>
  <c r="AY481" i="41"/>
  <c r="AZ481" i="41"/>
  <c r="BA481" i="41"/>
  <c r="BB481" i="41"/>
  <c r="BC481" i="41"/>
  <c r="BD481" i="41"/>
  <c r="BE481" i="41"/>
  <c r="BF481" i="41"/>
  <c r="BG481" i="41"/>
  <c r="BH481" i="41"/>
  <c r="BI481" i="41"/>
  <c r="BJ481" i="41"/>
  <c r="BK481" i="41"/>
  <c r="BL481" i="41"/>
  <c r="BM481" i="41"/>
  <c r="BN481" i="41"/>
  <c r="BO481" i="41"/>
  <c r="BP481" i="41"/>
  <c r="BQ481" i="41"/>
  <c r="BR481" i="41"/>
  <c r="BS481" i="41"/>
  <c r="BT481" i="41"/>
  <c r="BU481" i="41"/>
  <c r="BV481" i="41"/>
  <c r="BW481" i="41"/>
  <c r="BX481" i="41"/>
  <c r="BY481" i="41"/>
  <c r="BZ481" i="41"/>
  <c r="CA481" i="41"/>
  <c r="CB481" i="41"/>
  <c r="CC481" i="41"/>
  <c r="CD481" i="41"/>
  <c r="CE481" i="41"/>
  <c r="CF481" i="41"/>
  <c r="CG481" i="41"/>
  <c r="CH481" i="41"/>
  <c r="CI481" i="41"/>
  <c r="CJ481" i="41"/>
  <c r="CK481" i="41"/>
  <c r="CL481" i="41"/>
  <c r="CM481" i="41"/>
  <c r="CN481" i="41"/>
  <c r="CO481" i="41"/>
  <c r="CP481" i="41"/>
  <c r="CQ481" i="41"/>
  <c r="CR481" i="41"/>
  <c r="CS481" i="41"/>
  <c r="CT481" i="41"/>
  <c r="CU481" i="41"/>
  <c r="CV481" i="41"/>
  <c r="CW481" i="41"/>
  <c r="CX481" i="41"/>
  <c r="CY481" i="41"/>
  <c r="CZ481" i="41"/>
  <c r="DA481" i="41"/>
  <c r="DB481" i="41"/>
  <c r="DC481" i="41"/>
  <c r="DD481" i="41"/>
  <c r="DE481" i="41"/>
  <c r="DF481" i="41"/>
  <c r="DG481" i="41"/>
  <c r="DH481" i="41"/>
  <c r="DI481" i="41"/>
  <c r="DJ481" i="41"/>
  <c r="DK481" i="41"/>
  <c r="DL481" i="41"/>
  <c r="DM481" i="41"/>
  <c r="DN481" i="41"/>
  <c r="DO481" i="41"/>
  <c r="DP481" i="41"/>
  <c r="DQ481" i="41"/>
  <c r="DR481" i="41"/>
  <c r="DS481" i="41"/>
  <c r="DT481" i="41"/>
  <c r="DU481" i="41"/>
  <c r="DV481" i="41"/>
  <c r="DW481" i="41"/>
  <c r="DX481" i="41"/>
  <c r="DY481" i="41"/>
  <c r="DZ481" i="41"/>
  <c r="EA481" i="41"/>
  <c r="EB481" i="41"/>
  <c r="EC481" i="41"/>
  <c r="ED481" i="41"/>
  <c r="EE481" i="41"/>
  <c r="EF481" i="41"/>
  <c r="EG481" i="41"/>
  <c r="EH481" i="41"/>
  <c r="EI481" i="41"/>
  <c r="EJ481" i="41"/>
  <c r="EK481" i="41"/>
  <c r="EL481" i="41"/>
  <c r="EM481" i="41"/>
  <c r="EN481" i="41"/>
  <c r="A482" i="41"/>
  <c r="B482" i="41"/>
  <c r="C482" i="41"/>
  <c r="D482" i="41"/>
  <c r="E482" i="41"/>
  <c r="F482" i="41"/>
  <c r="G482" i="41"/>
  <c r="H482" i="41"/>
  <c r="I482" i="41"/>
  <c r="J482" i="41"/>
  <c r="K482" i="41"/>
  <c r="L482" i="41"/>
  <c r="M482" i="41"/>
  <c r="N482" i="41"/>
  <c r="O482" i="41"/>
  <c r="P482" i="41"/>
  <c r="Q482" i="41"/>
  <c r="R482" i="41"/>
  <c r="S482" i="41"/>
  <c r="T482" i="41"/>
  <c r="U482" i="41"/>
  <c r="V482" i="41"/>
  <c r="W482" i="41"/>
  <c r="X482" i="41"/>
  <c r="Y482" i="41"/>
  <c r="Z482" i="41"/>
  <c r="AA482" i="41"/>
  <c r="AB482" i="41"/>
  <c r="AC482" i="41"/>
  <c r="AD482" i="41"/>
  <c r="AE482" i="41"/>
  <c r="AF482" i="41"/>
  <c r="AG482" i="41"/>
  <c r="AH482" i="41"/>
  <c r="AI482" i="41"/>
  <c r="AJ482" i="41"/>
  <c r="AK482" i="41"/>
  <c r="AL482" i="41"/>
  <c r="AM482" i="41"/>
  <c r="AN482" i="41"/>
  <c r="AO482" i="41"/>
  <c r="AP482" i="41"/>
  <c r="AQ482" i="41"/>
  <c r="AR482" i="41"/>
  <c r="AS482" i="41"/>
  <c r="AT482" i="41"/>
  <c r="AU482" i="41"/>
  <c r="AV482" i="41"/>
  <c r="AW482" i="41"/>
  <c r="AX482" i="41"/>
  <c r="AY482" i="41"/>
  <c r="AZ482" i="41"/>
  <c r="BA482" i="41"/>
  <c r="BB482" i="41"/>
  <c r="BC482" i="41"/>
  <c r="BD482" i="41"/>
  <c r="BE482" i="41"/>
  <c r="BF482" i="41"/>
  <c r="BG482" i="41"/>
  <c r="BH482" i="41"/>
  <c r="BI482" i="41"/>
  <c r="BJ482" i="41"/>
  <c r="BK482" i="41"/>
  <c r="BL482" i="41"/>
  <c r="BM482" i="41"/>
  <c r="BN482" i="41"/>
  <c r="BO482" i="41"/>
  <c r="BP482" i="41"/>
  <c r="BQ482" i="41"/>
  <c r="BR482" i="41"/>
  <c r="BS482" i="41"/>
  <c r="BT482" i="41"/>
  <c r="BU482" i="41"/>
  <c r="BV482" i="41"/>
  <c r="BW482" i="41"/>
  <c r="BX482" i="41"/>
  <c r="BY482" i="41"/>
  <c r="BZ482" i="41"/>
  <c r="CA482" i="41"/>
  <c r="CB482" i="41"/>
  <c r="CC482" i="41"/>
  <c r="CD482" i="41"/>
  <c r="CE482" i="41"/>
  <c r="CF482" i="41"/>
  <c r="CG482" i="41"/>
  <c r="CH482" i="41"/>
  <c r="CI482" i="41"/>
  <c r="CJ482" i="41"/>
  <c r="CK482" i="41"/>
  <c r="CL482" i="41"/>
  <c r="CM482" i="41"/>
  <c r="CN482" i="41"/>
  <c r="CO482" i="41"/>
  <c r="CP482" i="41"/>
  <c r="CQ482" i="41"/>
  <c r="CR482" i="41"/>
  <c r="CS482" i="41"/>
  <c r="CT482" i="41"/>
  <c r="CU482" i="41"/>
  <c r="CV482" i="41"/>
  <c r="CW482" i="41"/>
  <c r="CX482" i="41"/>
  <c r="CY482" i="41"/>
  <c r="CZ482" i="41"/>
  <c r="DA482" i="41"/>
  <c r="DB482" i="41"/>
  <c r="DC482" i="41"/>
  <c r="DD482" i="41"/>
  <c r="DE482" i="41"/>
  <c r="DF482" i="41"/>
  <c r="DG482" i="41"/>
  <c r="DH482" i="41"/>
  <c r="DI482" i="41"/>
  <c r="DJ482" i="41"/>
  <c r="DK482" i="41"/>
  <c r="DL482" i="41"/>
  <c r="DM482" i="41"/>
  <c r="DN482" i="41"/>
  <c r="DO482" i="41"/>
  <c r="DP482" i="41"/>
  <c r="DQ482" i="41"/>
  <c r="DR482" i="41"/>
  <c r="DS482" i="41"/>
  <c r="DT482" i="41"/>
  <c r="DU482" i="41"/>
  <c r="DV482" i="41"/>
  <c r="DW482" i="41"/>
  <c r="DX482" i="41"/>
  <c r="DY482" i="41"/>
  <c r="DZ482" i="41"/>
  <c r="EA482" i="41"/>
  <c r="EB482" i="41"/>
  <c r="EC482" i="41"/>
  <c r="ED482" i="41"/>
  <c r="EE482" i="41"/>
  <c r="EF482" i="41"/>
  <c r="EG482" i="41"/>
  <c r="EH482" i="41"/>
  <c r="EI482" i="41"/>
  <c r="EJ482" i="41"/>
  <c r="EK482" i="41"/>
  <c r="EL482" i="41"/>
  <c r="EM482" i="41"/>
  <c r="EN482" i="41"/>
  <c r="A483" i="41"/>
  <c r="B483" i="41"/>
  <c r="C483" i="41"/>
  <c r="D483" i="41"/>
  <c r="E483" i="41"/>
  <c r="F483" i="41"/>
  <c r="G483" i="41"/>
  <c r="H483" i="41"/>
  <c r="I483" i="41"/>
  <c r="J483" i="41"/>
  <c r="K483" i="41"/>
  <c r="L483" i="41"/>
  <c r="M483" i="41"/>
  <c r="N483" i="41"/>
  <c r="O483" i="41"/>
  <c r="P483" i="41"/>
  <c r="Q483" i="41"/>
  <c r="R483" i="41"/>
  <c r="S483" i="41"/>
  <c r="T483" i="41"/>
  <c r="U483" i="41"/>
  <c r="V483" i="41"/>
  <c r="W483" i="41"/>
  <c r="X483" i="41"/>
  <c r="Y483" i="41"/>
  <c r="Z483" i="41"/>
  <c r="AA483" i="41"/>
  <c r="AB483" i="41"/>
  <c r="AC483" i="41"/>
  <c r="AD483" i="41"/>
  <c r="AE483" i="41"/>
  <c r="AF483" i="41"/>
  <c r="AG483" i="41"/>
  <c r="AH483" i="41"/>
  <c r="AI483" i="41"/>
  <c r="AJ483" i="41"/>
  <c r="AK483" i="41"/>
  <c r="AL483" i="41"/>
  <c r="AM483" i="41"/>
  <c r="AN483" i="41"/>
  <c r="AO483" i="41"/>
  <c r="AP483" i="41"/>
  <c r="AQ483" i="41"/>
  <c r="AR483" i="41"/>
  <c r="AS483" i="41"/>
  <c r="AT483" i="41"/>
  <c r="AU483" i="41"/>
  <c r="AV483" i="41"/>
  <c r="AW483" i="41"/>
  <c r="AX483" i="41"/>
  <c r="AY483" i="41"/>
  <c r="AZ483" i="41"/>
  <c r="BA483" i="41"/>
  <c r="BB483" i="41"/>
  <c r="BC483" i="41"/>
  <c r="BD483" i="41"/>
  <c r="BE483" i="41"/>
  <c r="BF483" i="41"/>
  <c r="BG483" i="41"/>
  <c r="BH483" i="41"/>
  <c r="BI483" i="41"/>
  <c r="BJ483" i="41"/>
  <c r="BK483" i="41"/>
  <c r="BL483" i="41"/>
  <c r="BM483" i="41"/>
  <c r="BN483" i="41"/>
  <c r="BO483" i="41"/>
  <c r="BP483" i="41"/>
  <c r="BQ483" i="41"/>
  <c r="BR483" i="41"/>
  <c r="BS483" i="41"/>
  <c r="BT483" i="41"/>
  <c r="BU483" i="41"/>
  <c r="BV483" i="41"/>
  <c r="BW483" i="41"/>
  <c r="BX483" i="41"/>
  <c r="BY483" i="41"/>
  <c r="CP483" i="41"/>
  <c r="CQ483" i="41"/>
  <c r="CR483" i="41"/>
  <c r="CS483" i="41"/>
  <c r="CT483" i="41"/>
  <c r="CU483" i="41"/>
  <c r="CV483" i="41"/>
  <c r="CW483" i="41"/>
  <c r="CX483" i="41"/>
  <c r="CY483" i="41"/>
  <c r="CZ483" i="41"/>
  <c r="DA483" i="41"/>
  <c r="DB483" i="41"/>
  <c r="DC483" i="41"/>
  <c r="DD483" i="41"/>
  <c r="DE483" i="41"/>
  <c r="DF483" i="41"/>
  <c r="DG483" i="41"/>
  <c r="DH483" i="41"/>
  <c r="DI483" i="41"/>
  <c r="DJ483" i="41"/>
  <c r="DK483" i="41"/>
  <c r="DL483" i="41"/>
  <c r="DM483" i="41"/>
  <c r="DN483" i="41"/>
  <c r="DO483" i="41"/>
  <c r="DP483" i="41"/>
  <c r="DQ483" i="41"/>
  <c r="DR483" i="41"/>
  <c r="DS483" i="41"/>
  <c r="DT483" i="41"/>
  <c r="DU483" i="41"/>
  <c r="DV483" i="41"/>
  <c r="DW483" i="41"/>
  <c r="DX483" i="41"/>
  <c r="DY483" i="41"/>
  <c r="DZ483" i="41"/>
  <c r="EA483" i="41"/>
  <c r="EM483" i="41"/>
  <c r="EN483" i="41"/>
  <c r="A484" i="41"/>
  <c r="B484" i="41"/>
  <c r="C484" i="41"/>
  <c r="D484" i="41"/>
  <c r="E484" i="41"/>
  <c r="F484" i="41"/>
  <c r="G484" i="41"/>
  <c r="H484" i="41"/>
  <c r="I484" i="41"/>
  <c r="J484" i="41"/>
  <c r="K484" i="41"/>
  <c r="L484" i="41"/>
  <c r="M484" i="41"/>
  <c r="N484" i="41"/>
  <c r="O484" i="41"/>
  <c r="P484" i="41"/>
  <c r="Q484" i="41"/>
  <c r="R484" i="41"/>
  <c r="S484" i="41"/>
  <c r="T484" i="41"/>
  <c r="U484" i="41"/>
  <c r="V484" i="41"/>
  <c r="W484" i="41"/>
  <c r="X484" i="41"/>
  <c r="Y484" i="41"/>
  <c r="Z484" i="41"/>
  <c r="AA484" i="41"/>
  <c r="AB484" i="41"/>
  <c r="AC484" i="41"/>
  <c r="AD484" i="41"/>
  <c r="AE484" i="41"/>
  <c r="AF484" i="41"/>
  <c r="AG484" i="41"/>
  <c r="AH484" i="41"/>
  <c r="AI484" i="41"/>
  <c r="AJ484" i="41"/>
  <c r="AK484" i="41"/>
  <c r="AL484" i="41"/>
  <c r="AM484" i="41"/>
  <c r="AN484" i="41"/>
  <c r="AO484" i="41"/>
  <c r="AP484" i="41"/>
  <c r="AQ484" i="41"/>
  <c r="AR484" i="41"/>
  <c r="AS484" i="41"/>
  <c r="AT484" i="41"/>
  <c r="AU484" i="41"/>
  <c r="AV484" i="41"/>
  <c r="AW484" i="41"/>
  <c r="AX484" i="41"/>
  <c r="AY484" i="41"/>
  <c r="AZ484" i="41"/>
  <c r="BA484" i="41"/>
  <c r="BB484" i="41"/>
  <c r="BC484" i="41"/>
  <c r="BD484" i="41"/>
  <c r="BE484" i="41"/>
  <c r="BF484" i="41"/>
  <c r="BG484" i="41"/>
  <c r="BH484" i="41"/>
  <c r="BI484" i="41"/>
  <c r="BJ484" i="41"/>
  <c r="BK484" i="41"/>
  <c r="BL484" i="41"/>
  <c r="BM484" i="41"/>
  <c r="BN484" i="41"/>
  <c r="BO484" i="41"/>
  <c r="BP484" i="41"/>
  <c r="BQ484" i="41"/>
  <c r="BR484" i="41"/>
  <c r="BS484" i="41"/>
  <c r="BT484" i="41"/>
  <c r="BU484" i="41"/>
  <c r="BV484" i="41"/>
  <c r="BW484" i="41"/>
  <c r="BX484" i="41"/>
  <c r="BY484" i="41"/>
  <c r="BZ484" i="41"/>
  <c r="CA484" i="41"/>
  <c r="CB484" i="41"/>
  <c r="CC484" i="41"/>
  <c r="CD484" i="41"/>
  <c r="CE484" i="41"/>
  <c r="CF484" i="41"/>
  <c r="CG484" i="41"/>
  <c r="CH484" i="41"/>
  <c r="CP484" i="41"/>
  <c r="CQ484" i="41"/>
  <c r="CR484" i="41"/>
  <c r="CS484" i="41"/>
  <c r="CT484" i="41"/>
  <c r="CU484" i="41"/>
  <c r="CV484" i="41"/>
  <c r="CW484" i="41"/>
  <c r="CX484" i="41"/>
  <c r="CY484" i="41"/>
  <c r="CZ484" i="41"/>
  <c r="DA484" i="41"/>
  <c r="DB484" i="41"/>
  <c r="DC484" i="41"/>
  <c r="DD484" i="41"/>
  <c r="DE484" i="41"/>
  <c r="DF484" i="41"/>
  <c r="DG484" i="41"/>
  <c r="DH484" i="41"/>
  <c r="DI484" i="41"/>
  <c r="DJ484" i="41"/>
  <c r="DK484" i="41"/>
  <c r="DL484" i="41"/>
  <c r="DM484" i="41"/>
  <c r="DN484" i="41"/>
  <c r="DO484" i="41"/>
  <c r="DP484" i="41"/>
  <c r="DQ484" i="41"/>
  <c r="DR484" i="41"/>
  <c r="DS484" i="41"/>
  <c r="DT484" i="41"/>
  <c r="DU484" i="41"/>
  <c r="DV484" i="41"/>
  <c r="DW484" i="41"/>
  <c r="DX484" i="41"/>
  <c r="DY484" i="41"/>
  <c r="DZ484" i="41"/>
  <c r="EA484" i="41"/>
  <c r="EB484" i="41"/>
  <c r="EF484" i="41"/>
  <c r="EG484" i="41"/>
  <c r="EH484" i="41"/>
  <c r="EI484" i="41"/>
  <c r="EJ484" i="41"/>
  <c r="EK484" i="41"/>
  <c r="EL484" i="41"/>
  <c r="EM484" i="41"/>
  <c r="EN484" i="41"/>
  <c r="A485" i="41"/>
  <c r="B485" i="41"/>
  <c r="C485" i="41"/>
  <c r="D485" i="41"/>
  <c r="E485" i="41"/>
  <c r="F485" i="41"/>
  <c r="G485" i="41"/>
  <c r="H485" i="41"/>
  <c r="I485" i="41"/>
  <c r="J485" i="41"/>
  <c r="K485" i="41"/>
  <c r="L485" i="41"/>
  <c r="M485" i="41"/>
  <c r="N485" i="41"/>
  <c r="O485" i="41"/>
  <c r="P485" i="41"/>
  <c r="Q485" i="41"/>
  <c r="R485" i="41"/>
  <c r="S485" i="41"/>
  <c r="T485" i="41"/>
  <c r="U485" i="41"/>
  <c r="V485" i="41"/>
  <c r="W485" i="41"/>
  <c r="X485" i="41"/>
  <c r="Y485" i="41"/>
  <c r="Z485" i="41"/>
  <c r="AA485" i="41"/>
  <c r="AB485" i="41"/>
  <c r="AC485" i="41"/>
  <c r="AD485" i="41"/>
  <c r="AE485" i="41"/>
  <c r="AF485" i="41"/>
  <c r="AG485" i="41"/>
  <c r="AH485" i="41"/>
  <c r="AI485" i="41"/>
  <c r="AJ485" i="41"/>
  <c r="AK485" i="41"/>
  <c r="AL485" i="41"/>
  <c r="AM485" i="41"/>
  <c r="AN485" i="41"/>
  <c r="AO485" i="41"/>
  <c r="AP485" i="41"/>
  <c r="AQ485" i="41"/>
  <c r="AR485" i="41"/>
  <c r="AS485" i="41"/>
  <c r="AT485" i="41"/>
  <c r="AU485" i="41"/>
  <c r="AV485" i="41"/>
  <c r="AW485" i="41"/>
  <c r="AX485" i="41"/>
  <c r="AY485" i="41"/>
  <c r="AZ485" i="41"/>
  <c r="BA485" i="41"/>
  <c r="BB485" i="41"/>
  <c r="BC485" i="41"/>
  <c r="BD485" i="41"/>
  <c r="BE485" i="41"/>
  <c r="BF485" i="41"/>
  <c r="BG485" i="41"/>
  <c r="BH485" i="41"/>
  <c r="BI485" i="41"/>
  <c r="BJ485" i="41"/>
  <c r="BK485" i="41"/>
  <c r="BL485" i="41"/>
  <c r="BM485" i="41"/>
  <c r="BN485" i="41"/>
  <c r="BO485" i="41"/>
  <c r="BP485" i="41"/>
  <c r="BQ485" i="41"/>
  <c r="BR485" i="41"/>
  <c r="BS485" i="41"/>
  <c r="BT485" i="41"/>
  <c r="BU485" i="41"/>
  <c r="BV485" i="41"/>
  <c r="BW485" i="41"/>
  <c r="BX485" i="41"/>
  <c r="BY485" i="41"/>
  <c r="BZ485" i="41"/>
  <c r="CA485" i="41"/>
  <c r="CB485" i="41"/>
  <c r="CC485" i="41"/>
  <c r="CD485" i="41"/>
  <c r="CE485" i="41"/>
  <c r="CF485" i="41"/>
  <c r="CG485" i="41"/>
  <c r="CH485" i="41"/>
  <c r="CI485" i="41"/>
  <c r="CJ485" i="41"/>
  <c r="CK485" i="41"/>
  <c r="CL485" i="41"/>
  <c r="CM485" i="41"/>
  <c r="CN485" i="41"/>
  <c r="CO485" i="41"/>
  <c r="CP485" i="41"/>
  <c r="CQ485" i="41"/>
  <c r="CR485" i="41"/>
  <c r="CS485" i="41"/>
  <c r="CT485" i="41"/>
  <c r="CU485" i="41"/>
  <c r="CV485" i="41"/>
  <c r="CW485" i="41"/>
  <c r="CX485" i="41"/>
  <c r="CY485" i="41"/>
  <c r="CZ485" i="41"/>
  <c r="DA485" i="41"/>
  <c r="DB485" i="41"/>
  <c r="DC485" i="41"/>
  <c r="DD485" i="41"/>
  <c r="DE485" i="41"/>
  <c r="DF485" i="41"/>
  <c r="DG485" i="41"/>
  <c r="DH485" i="41"/>
  <c r="DI485" i="41"/>
  <c r="DJ485" i="41"/>
  <c r="DK485" i="41"/>
  <c r="DL485" i="41"/>
  <c r="DM485" i="41"/>
  <c r="DN485" i="41"/>
  <c r="DO485" i="41"/>
  <c r="DP485" i="41"/>
  <c r="DQ485" i="41"/>
  <c r="DR485" i="41"/>
  <c r="DS485" i="41"/>
  <c r="DT485" i="41"/>
  <c r="DU485" i="41"/>
  <c r="DV485" i="41"/>
  <c r="DW485" i="41"/>
  <c r="DX485" i="41"/>
  <c r="DY485" i="41"/>
  <c r="DZ485" i="41"/>
  <c r="EA485" i="41"/>
  <c r="EB485" i="41"/>
  <c r="EC485" i="41"/>
  <c r="ED485" i="41"/>
  <c r="EE485" i="41"/>
  <c r="EF485" i="41"/>
  <c r="EG485" i="41"/>
  <c r="EH485" i="41"/>
  <c r="EI485" i="41"/>
  <c r="EJ485" i="41"/>
  <c r="EK485" i="41"/>
  <c r="EL485" i="41"/>
  <c r="EM485" i="41"/>
  <c r="EN485" i="41"/>
  <c r="A486" i="41"/>
  <c r="B486" i="41"/>
  <c r="C486" i="41"/>
  <c r="D486" i="41"/>
  <c r="E486" i="41"/>
  <c r="F486" i="41"/>
  <c r="G486" i="41"/>
  <c r="H486" i="41"/>
  <c r="I486" i="41"/>
  <c r="J486" i="41"/>
  <c r="K486" i="41"/>
  <c r="L486" i="41"/>
  <c r="M486" i="41"/>
  <c r="N486" i="41"/>
  <c r="O486" i="41"/>
  <c r="P486" i="41"/>
  <c r="Q486" i="41"/>
  <c r="R486" i="41"/>
  <c r="S486" i="41"/>
  <c r="T486" i="41"/>
  <c r="U486" i="41"/>
  <c r="V486" i="41"/>
  <c r="W486" i="41"/>
  <c r="X486" i="41"/>
  <c r="Y486" i="41"/>
  <c r="Z486" i="41"/>
  <c r="AA486" i="41"/>
  <c r="AB486" i="41"/>
  <c r="AC486" i="41"/>
  <c r="AD486" i="41"/>
  <c r="AE486" i="41"/>
  <c r="AF486" i="41"/>
  <c r="AG486" i="41"/>
  <c r="AH486" i="41"/>
  <c r="AI486" i="41"/>
  <c r="AJ486" i="41"/>
  <c r="AK486" i="41"/>
  <c r="AL486" i="41"/>
  <c r="AM486" i="41"/>
  <c r="AN486" i="41"/>
  <c r="AO486" i="41"/>
  <c r="AP486" i="41"/>
  <c r="AQ486" i="41"/>
  <c r="AR486" i="41"/>
  <c r="AS486" i="41"/>
  <c r="AT486" i="41"/>
  <c r="AU486" i="41"/>
  <c r="AV486" i="41"/>
  <c r="AW486" i="41"/>
  <c r="AX486" i="41"/>
  <c r="AY486" i="41"/>
  <c r="AZ486" i="41"/>
  <c r="BA486" i="41"/>
  <c r="BB486" i="41"/>
  <c r="BC486" i="41"/>
  <c r="BD486" i="41"/>
  <c r="BE486" i="41"/>
  <c r="BF486" i="41"/>
  <c r="BG486" i="41"/>
  <c r="BH486" i="41"/>
  <c r="BI486" i="41"/>
  <c r="BJ486" i="41"/>
  <c r="BK486" i="41"/>
  <c r="BL486" i="41"/>
  <c r="BM486" i="41"/>
  <c r="BN486" i="41"/>
  <c r="BO486" i="41"/>
  <c r="BP486" i="41"/>
  <c r="BQ486" i="41"/>
  <c r="BR486" i="41"/>
  <c r="BS486" i="41"/>
  <c r="BT486" i="41"/>
  <c r="BU486" i="41"/>
  <c r="BV486" i="41"/>
  <c r="BW486" i="41"/>
  <c r="BX486" i="41"/>
  <c r="BY486" i="41"/>
  <c r="BZ486" i="41"/>
  <c r="CA486" i="41"/>
  <c r="CB486" i="41"/>
  <c r="CC486" i="41"/>
  <c r="CD486" i="41"/>
  <c r="CE486" i="41"/>
  <c r="CF486" i="41"/>
  <c r="CG486" i="41"/>
  <c r="CH486" i="41"/>
  <c r="CI486" i="41"/>
  <c r="CJ486" i="41"/>
  <c r="CK486" i="41"/>
  <c r="CL486" i="41"/>
  <c r="CM486" i="41"/>
  <c r="CN486" i="41"/>
  <c r="CO486" i="41"/>
  <c r="CP486" i="41"/>
  <c r="CQ486" i="41"/>
  <c r="CR486" i="41"/>
  <c r="CS486" i="41"/>
  <c r="CT486" i="41"/>
  <c r="CU486" i="41"/>
  <c r="CV486" i="41"/>
  <c r="CW486" i="41"/>
  <c r="CX486" i="41"/>
  <c r="CY486" i="41"/>
  <c r="CZ486" i="41"/>
  <c r="DA486" i="41"/>
  <c r="DB486" i="41"/>
  <c r="DC486" i="41"/>
  <c r="DD486" i="41"/>
  <c r="DE486" i="41"/>
  <c r="DF486" i="41"/>
  <c r="DG486" i="41"/>
  <c r="DH486" i="41"/>
  <c r="DI486" i="41"/>
  <c r="DJ486" i="41"/>
  <c r="DK486" i="41"/>
  <c r="DL486" i="41"/>
  <c r="DM486" i="41"/>
  <c r="DN486" i="41"/>
  <c r="DO486" i="41"/>
  <c r="DP486" i="41"/>
  <c r="DQ486" i="41"/>
  <c r="DR486" i="41"/>
  <c r="DS486" i="41"/>
  <c r="DT486" i="41"/>
  <c r="DU486" i="41"/>
  <c r="DV486" i="41"/>
  <c r="DW486" i="41"/>
  <c r="DX486" i="41"/>
  <c r="DY486" i="41"/>
  <c r="DZ486" i="41"/>
  <c r="EA486" i="41"/>
  <c r="EB486" i="41"/>
  <c r="EC486" i="41"/>
  <c r="ED486" i="41"/>
  <c r="EE486" i="41"/>
  <c r="EF486" i="41"/>
  <c r="EG486" i="41"/>
  <c r="EH486" i="41"/>
  <c r="EI486" i="41"/>
  <c r="EJ486" i="41"/>
  <c r="EK486" i="41"/>
  <c r="EL486" i="41"/>
  <c r="EM486" i="41"/>
  <c r="EN486" i="41"/>
  <c r="A487" i="41"/>
  <c r="B487" i="41"/>
  <c r="C487" i="41"/>
  <c r="D487" i="41"/>
  <c r="E487" i="41"/>
  <c r="F487" i="41"/>
  <c r="G487" i="41"/>
  <c r="H487" i="41"/>
  <c r="I487" i="41"/>
  <c r="J487" i="41"/>
  <c r="K487" i="41"/>
  <c r="L487" i="41"/>
  <c r="M487" i="41"/>
  <c r="N487" i="41"/>
  <c r="O487" i="41"/>
  <c r="P487" i="41"/>
  <c r="Q487" i="41"/>
  <c r="R487" i="41"/>
  <c r="S487" i="41"/>
  <c r="T487" i="41"/>
  <c r="U487" i="41"/>
  <c r="V487" i="41"/>
  <c r="W487" i="41"/>
  <c r="X487" i="41"/>
  <c r="Y487" i="41"/>
  <c r="Z487" i="41"/>
  <c r="AA487" i="41"/>
  <c r="AB487" i="41"/>
  <c r="AC487" i="41"/>
  <c r="AD487" i="41"/>
  <c r="AE487" i="41"/>
  <c r="AF487" i="41"/>
  <c r="AG487" i="41"/>
  <c r="AH487" i="41"/>
  <c r="AI487" i="41"/>
  <c r="AJ487" i="41"/>
  <c r="AK487" i="41"/>
  <c r="AL487" i="41"/>
  <c r="AM487" i="41"/>
  <c r="AN487" i="41"/>
  <c r="AO487" i="41"/>
  <c r="AP487" i="41"/>
  <c r="AQ487" i="41"/>
  <c r="AR487" i="41"/>
  <c r="AS487" i="41"/>
  <c r="AT487" i="41"/>
  <c r="AU487" i="41"/>
  <c r="AV487" i="41"/>
  <c r="AW487" i="41"/>
  <c r="AX487" i="41"/>
  <c r="AY487" i="41"/>
  <c r="AZ487" i="41"/>
  <c r="BA487" i="41"/>
  <c r="BB487" i="41"/>
  <c r="BC487" i="41"/>
  <c r="BD487" i="41"/>
  <c r="BE487" i="41"/>
  <c r="BF487" i="41"/>
  <c r="BG487" i="41"/>
  <c r="BH487" i="41"/>
  <c r="BI487" i="41"/>
  <c r="BJ487" i="41"/>
  <c r="BK487" i="41"/>
  <c r="BL487" i="41"/>
  <c r="BM487" i="41"/>
  <c r="BN487" i="41"/>
  <c r="BO487" i="41"/>
  <c r="BP487" i="41"/>
  <c r="BQ487" i="41"/>
  <c r="BR487" i="41"/>
  <c r="BS487" i="41"/>
  <c r="BT487" i="41"/>
  <c r="BU487" i="41"/>
  <c r="BV487" i="41"/>
  <c r="BW487" i="41"/>
  <c r="BX487" i="41"/>
  <c r="CP487" i="41"/>
  <c r="CQ487" i="41"/>
  <c r="CR487" i="41"/>
  <c r="CS487" i="41"/>
  <c r="CT487" i="41"/>
  <c r="CU487" i="41"/>
  <c r="CV487" i="41"/>
  <c r="CW487" i="41"/>
  <c r="CX487" i="41"/>
  <c r="CY487" i="41"/>
  <c r="CZ487" i="41"/>
  <c r="DA487" i="41"/>
  <c r="DB487" i="41"/>
  <c r="DC487" i="41"/>
  <c r="DD487" i="41"/>
  <c r="DE487" i="41"/>
  <c r="DF487" i="41"/>
  <c r="DG487" i="41"/>
  <c r="DH487" i="41"/>
  <c r="DI487" i="41"/>
  <c r="DJ487" i="41"/>
  <c r="DK487" i="41"/>
  <c r="DL487" i="41"/>
  <c r="DM487" i="41"/>
  <c r="DN487" i="41"/>
  <c r="DO487" i="41"/>
  <c r="DP487" i="41"/>
  <c r="DQ487" i="41"/>
  <c r="DR487" i="41"/>
  <c r="DS487" i="41"/>
  <c r="DT487" i="41"/>
  <c r="DU487" i="41"/>
  <c r="DV487" i="41"/>
  <c r="DW487" i="41"/>
  <c r="DX487" i="41"/>
  <c r="DY487" i="41"/>
  <c r="DZ487" i="41"/>
  <c r="EM487" i="41"/>
  <c r="EN487" i="41"/>
  <c r="A488" i="41"/>
  <c r="B488" i="41"/>
  <c r="C488" i="41"/>
  <c r="D488" i="41"/>
  <c r="E488" i="41"/>
  <c r="F488" i="41"/>
  <c r="G488" i="41"/>
  <c r="H488" i="41"/>
  <c r="I488" i="41"/>
  <c r="J488" i="41"/>
  <c r="K488" i="41"/>
  <c r="L488" i="41"/>
  <c r="M488" i="41"/>
  <c r="N488" i="41"/>
  <c r="O488" i="41"/>
  <c r="P488" i="41"/>
  <c r="Q488" i="41"/>
  <c r="R488" i="41"/>
  <c r="S488" i="41"/>
  <c r="T488" i="41"/>
  <c r="U488" i="41"/>
  <c r="V488" i="41"/>
  <c r="W488" i="41"/>
  <c r="X488" i="41"/>
  <c r="Y488" i="41"/>
  <c r="Z488" i="41"/>
  <c r="AA488" i="41"/>
  <c r="AB488" i="41"/>
  <c r="AC488" i="41"/>
  <c r="AD488" i="41"/>
  <c r="AE488" i="41"/>
  <c r="AF488" i="41"/>
  <c r="AG488" i="41"/>
  <c r="AH488" i="41"/>
  <c r="AI488" i="41"/>
  <c r="AJ488" i="41"/>
  <c r="AK488" i="41"/>
  <c r="AL488" i="41"/>
  <c r="AM488" i="41"/>
  <c r="AN488" i="41"/>
  <c r="AO488" i="41"/>
  <c r="AP488" i="41"/>
  <c r="AQ488" i="41"/>
  <c r="AR488" i="41"/>
  <c r="AS488" i="41"/>
  <c r="AT488" i="41"/>
  <c r="AU488" i="41"/>
  <c r="AV488" i="41"/>
  <c r="AW488" i="41"/>
  <c r="AX488" i="41"/>
  <c r="AY488" i="41"/>
  <c r="AZ488" i="41"/>
  <c r="BA488" i="41"/>
  <c r="BB488" i="41"/>
  <c r="BC488" i="41"/>
  <c r="BD488" i="41"/>
  <c r="BE488" i="41"/>
  <c r="BF488" i="41"/>
  <c r="BG488" i="41"/>
  <c r="BH488" i="41"/>
  <c r="BI488" i="41"/>
  <c r="BJ488" i="41"/>
  <c r="BK488" i="41"/>
  <c r="BL488" i="41"/>
  <c r="BM488" i="41"/>
  <c r="BN488" i="41"/>
  <c r="BO488" i="41"/>
  <c r="BP488" i="41"/>
  <c r="BQ488" i="41"/>
  <c r="BR488" i="41"/>
  <c r="BS488" i="41"/>
  <c r="BT488" i="41"/>
  <c r="BU488" i="41"/>
  <c r="BV488" i="41"/>
  <c r="BW488" i="41"/>
  <c r="BX488" i="41"/>
  <c r="BY488" i="41"/>
  <c r="CP488" i="41"/>
  <c r="CQ488" i="41"/>
  <c r="CR488" i="41"/>
  <c r="CS488" i="41"/>
  <c r="CT488" i="41"/>
  <c r="CU488" i="41"/>
  <c r="CV488" i="41"/>
  <c r="CW488" i="41"/>
  <c r="CX488" i="41"/>
  <c r="CY488" i="41"/>
  <c r="CZ488" i="41"/>
  <c r="DA488" i="41"/>
  <c r="DB488" i="41"/>
  <c r="DC488" i="41"/>
  <c r="DD488" i="41"/>
  <c r="DE488" i="41"/>
  <c r="DF488" i="41"/>
  <c r="DG488" i="41"/>
  <c r="DH488" i="41"/>
  <c r="DI488" i="41"/>
  <c r="DJ488" i="41"/>
  <c r="DK488" i="41"/>
  <c r="DL488" i="41"/>
  <c r="DM488" i="41"/>
  <c r="DN488" i="41"/>
  <c r="DO488" i="41"/>
  <c r="DP488" i="41"/>
  <c r="DQ488" i="41"/>
  <c r="DR488" i="41"/>
  <c r="DS488" i="41"/>
  <c r="DT488" i="41"/>
  <c r="DU488" i="41"/>
  <c r="DV488" i="41"/>
  <c r="DW488" i="41"/>
  <c r="DX488" i="41"/>
  <c r="DY488" i="41"/>
  <c r="DZ488" i="41"/>
  <c r="EA488" i="41"/>
  <c r="EM488" i="41"/>
  <c r="EN488" i="41"/>
  <c r="A489" i="41"/>
  <c r="B489" i="41"/>
  <c r="C489" i="41"/>
  <c r="D489" i="41"/>
  <c r="E489" i="41"/>
  <c r="F489" i="41"/>
  <c r="G489" i="41"/>
  <c r="H489" i="41"/>
  <c r="I489" i="41"/>
  <c r="J489" i="41"/>
  <c r="K489" i="41"/>
  <c r="L489" i="41"/>
  <c r="M489" i="41"/>
  <c r="N489" i="41"/>
  <c r="O489" i="41"/>
  <c r="P489" i="41"/>
  <c r="Q489" i="41"/>
  <c r="R489" i="41"/>
  <c r="S489" i="41"/>
  <c r="T489" i="41"/>
  <c r="U489" i="41"/>
  <c r="V489" i="41"/>
  <c r="W489" i="41"/>
  <c r="X489" i="41"/>
  <c r="Y489" i="41"/>
  <c r="Z489" i="41"/>
  <c r="AA489" i="41"/>
  <c r="AB489" i="41"/>
  <c r="AC489" i="41"/>
  <c r="AD489" i="41"/>
  <c r="AE489" i="41"/>
  <c r="AF489" i="41"/>
  <c r="AG489" i="41"/>
  <c r="AH489" i="41"/>
  <c r="AI489" i="41"/>
  <c r="AJ489" i="41"/>
  <c r="AK489" i="41"/>
  <c r="AL489" i="41"/>
  <c r="AM489" i="41"/>
  <c r="AN489" i="41"/>
  <c r="AO489" i="41"/>
  <c r="AP489" i="41"/>
  <c r="AQ489" i="41"/>
  <c r="AR489" i="41"/>
  <c r="AS489" i="41"/>
  <c r="AT489" i="41"/>
  <c r="AU489" i="41"/>
  <c r="AV489" i="41"/>
  <c r="AW489" i="41"/>
  <c r="AX489" i="41"/>
  <c r="AY489" i="41"/>
  <c r="AZ489" i="41"/>
  <c r="BA489" i="41"/>
  <c r="BB489" i="41"/>
  <c r="BC489" i="41"/>
  <c r="BD489" i="41"/>
  <c r="BE489" i="41"/>
  <c r="BF489" i="41"/>
  <c r="BG489" i="41"/>
  <c r="BH489" i="41"/>
  <c r="BI489" i="41"/>
  <c r="BJ489" i="41"/>
  <c r="BK489" i="41"/>
  <c r="BL489" i="41"/>
  <c r="BM489" i="41"/>
  <c r="BN489" i="41"/>
  <c r="BO489" i="41"/>
  <c r="BP489" i="41"/>
  <c r="BQ489" i="41"/>
  <c r="BR489" i="41"/>
  <c r="BS489" i="41"/>
  <c r="BT489" i="41"/>
  <c r="BU489" i="41"/>
  <c r="BV489" i="41"/>
  <c r="BW489" i="41"/>
  <c r="BX489" i="41"/>
  <c r="BY489" i="41"/>
  <c r="CP489" i="41"/>
  <c r="CQ489" i="41"/>
  <c r="CR489" i="41"/>
  <c r="CS489" i="41"/>
  <c r="CT489" i="41"/>
  <c r="CU489" i="41"/>
  <c r="CV489" i="41"/>
  <c r="CW489" i="41"/>
  <c r="CX489" i="41"/>
  <c r="CY489" i="41"/>
  <c r="CZ489" i="41"/>
  <c r="DA489" i="41"/>
  <c r="DB489" i="41"/>
  <c r="DC489" i="41"/>
  <c r="DD489" i="41"/>
  <c r="DE489" i="41"/>
  <c r="DF489" i="41"/>
  <c r="DG489" i="41"/>
  <c r="DH489" i="41"/>
  <c r="DI489" i="41"/>
  <c r="DJ489" i="41"/>
  <c r="DK489" i="41"/>
  <c r="DL489" i="41"/>
  <c r="DM489" i="41"/>
  <c r="DN489" i="41"/>
  <c r="DO489" i="41"/>
  <c r="DP489" i="41"/>
  <c r="DQ489" i="41"/>
  <c r="DR489" i="41"/>
  <c r="DS489" i="41"/>
  <c r="DT489" i="41"/>
  <c r="DU489" i="41"/>
  <c r="DV489" i="41"/>
  <c r="DW489" i="41"/>
  <c r="DX489" i="41"/>
  <c r="DY489" i="41"/>
  <c r="DZ489" i="41"/>
  <c r="EA489" i="41"/>
  <c r="EM489" i="41"/>
  <c r="EN489" i="41"/>
  <c r="A490" i="41"/>
  <c r="B490" i="41"/>
  <c r="C490" i="41"/>
  <c r="D490" i="41"/>
  <c r="E490" i="41"/>
  <c r="F490" i="41"/>
  <c r="G490" i="41"/>
  <c r="H490" i="41"/>
  <c r="I490" i="41"/>
  <c r="J490" i="41"/>
  <c r="K490" i="41"/>
  <c r="L490" i="41"/>
  <c r="M490" i="41"/>
  <c r="N490" i="41"/>
  <c r="O490" i="41"/>
  <c r="P490" i="41"/>
  <c r="Q490" i="41"/>
  <c r="R490" i="41"/>
  <c r="S490" i="41"/>
  <c r="T490" i="41"/>
  <c r="U490" i="41"/>
  <c r="V490" i="41"/>
  <c r="W490" i="41"/>
  <c r="X490" i="41"/>
  <c r="Y490" i="41"/>
  <c r="Z490" i="41"/>
  <c r="AA490" i="41"/>
  <c r="AB490" i="41"/>
  <c r="AC490" i="41"/>
  <c r="AD490" i="41"/>
  <c r="AE490" i="41"/>
  <c r="AF490" i="41"/>
  <c r="AG490" i="41"/>
  <c r="AH490" i="41"/>
  <c r="AI490" i="41"/>
  <c r="AJ490" i="41"/>
  <c r="AK490" i="41"/>
  <c r="AL490" i="41"/>
  <c r="AM490" i="41"/>
  <c r="AN490" i="41"/>
  <c r="AO490" i="41"/>
  <c r="AP490" i="41"/>
  <c r="AQ490" i="41"/>
  <c r="AR490" i="41"/>
  <c r="AS490" i="41"/>
  <c r="AT490" i="41"/>
  <c r="AU490" i="41"/>
  <c r="AV490" i="41"/>
  <c r="AW490" i="41"/>
  <c r="AX490" i="41"/>
  <c r="AY490" i="41"/>
  <c r="AZ490" i="41"/>
  <c r="BA490" i="41"/>
  <c r="BB490" i="41"/>
  <c r="BC490" i="41"/>
  <c r="BD490" i="41"/>
  <c r="BE490" i="41"/>
  <c r="BF490" i="41"/>
  <c r="BG490" i="41"/>
  <c r="BH490" i="41"/>
  <c r="BI490" i="41"/>
  <c r="BJ490" i="41"/>
  <c r="BK490" i="41"/>
  <c r="BL490" i="41"/>
  <c r="BM490" i="41"/>
  <c r="BN490" i="41"/>
  <c r="BO490" i="41"/>
  <c r="BP490" i="41"/>
  <c r="BQ490" i="41"/>
  <c r="BR490" i="41"/>
  <c r="BS490" i="41"/>
  <c r="BT490" i="41"/>
  <c r="BU490" i="41"/>
  <c r="BV490" i="41"/>
  <c r="BW490" i="41"/>
  <c r="BX490" i="41"/>
  <c r="CP490" i="41"/>
  <c r="CQ490" i="41"/>
  <c r="CR490" i="41"/>
  <c r="CS490" i="41"/>
  <c r="CT490" i="41"/>
  <c r="CU490" i="41"/>
  <c r="CV490" i="41"/>
  <c r="CW490" i="41"/>
  <c r="CX490" i="41"/>
  <c r="CY490" i="41"/>
  <c r="CZ490" i="41"/>
  <c r="DA490" i="41"/>
  <c r="DB490" i="41"/>
  <c r="DC490" i="41"/>
  <c r="DD490" i="41"/>
  <c r="DE490" i="41"/>
  <c r="DF490" i="41"/>
  <c r="DG490" i="41"/>
  <c r="DH490" i="41"/>
  <c r="DI490" i="41"/>
  <c r="DJ490" i="41"/>
  <c r="DK490" i="41"/>
  <c r="DL490" i="41"/>
  <c r="DM490" i="41"/>
  <c r="DN490" i="41"/>
  <c r="DO490" i="41"/>
  <c r="DP490" i="41"/>
  <c r="DQ490" i="41"/>
  <c r="DR490" i="41"/>
  <c r="DS490" i="41"/>
  <c r="DT490" i="41"/>
  <c r="DU490" i="41"/>
  <c r="DV490" i="41"/>
  <c r="DW490" i="41"/>
  <c r="DX490" i="41"/>
  <c r="DY490" i="41"/>
  <c r="EM490" i="41"/>
  <c r="EN490" i="41"/>
  <c r="A491" i="41"/>
  <c r="B491" i="41"/>
  <c r="C491" i="41"/>
  <c r="D491" i="41"/>
  <c r="E491" i="41"/>
  <c r="F491" i="41"/>
  <c r="G491" i="41"/>
  <c r="H491" i="41"/>
  <c r="I491" i="41"/>
  <c r="J491" i="41"/>
  <c r="K491" i="41"/>
  <c r="L491" i="41"/>
  <c r="M491" i="41"/>
  <c r="N491" i="41"/>
  <c r="O491" i="41"/>
  <c r="P491" i="41"/>
  <c r="Q491" i="41"/>
  <c r="R491" i="41"/>
  <c r="S491" i="41"/>
  <c r="T491" i="41"/>
  <c r="U491" i="41"/>
  <c r="V491" i="41"/>
  <c r="W491" i="41"/>
  <c r="X491" i="41"/>
  <c r="Y491" i="41"/>
  <c r="Z491" i="41"/>
  <c r="AA491" i="41"/>
  <c r="AB491" i="41"/>
  <c r="AC491" i="41"/>
  <c r="AD491" i="41"/>
  <c r="AE491" i="41"/>
  <c r="AF491" i="41"/>
  <c r="AG491" i="41"/>
  <c r="AH491" i="41"/>
  <c r="AI491" i="41"/>
  <c r="AJ491" i="41"/>
  <c r="AK491" i="41"/>
  <c r="AL491" i="41"/>
  <c r="AM491" i="41"/>
  <c r="AN491" i="41"/>
  <c r="AO491" i="41"/>
  <c r="AP491" i="41"/>
  <c r="AQ491" i="41"/>
  <c r="AR491" i="41"/>
  <c r="AS491" i="41"/>
  <c r="AT491" i="41"/>
  <c r="AU491" i="41"/>
  <c r="AV491" i="41"/>
  <c r="AW491" i="41"/>
  <c r="AX491" i="41"/>
  <c r="AY491" i="41"/>
  <c r="AZ491" i="41"/>
  <c r="BA491" i="41"/>
  <c r="BB491" i="41"/>
  <c r="BC491" i="41"/>
  <c r="BD491" i="41"/>
  <c r="BE491" i="41"/>
  <c r="BF491" i="41"/>
  <c r="BG491" i="41"/>
  <c r="BH491" i="41"/>
  <c r="BI491" i="41"/>
  <c r="BJ491" i="41"/>
  <c r="BK491" i="41"/>
  <c r="BL491" i="41"/>
  <c r="BM491" i="41"/>
  <c r="BN491" i="41"/>
  <c r="BO491" i="41"/>
  <c r="BP491" i="41"/>
  <c r="BQ491" i="41"/>
  <c r="BR491" i="41"/>
  <c r="BS491" i="41"/>
  <c r="BT491" i="41"/>
  <c r="BU491" i="41"/>
  <c r="BV491" i="41"/>
  <c r="BW491" i="41"/>
  <c r="BX491" i="41"/>
  <c r="BY491" i="41"/>
  <c r="BZ491" i="41"/>
  <c r="CA491" i="41"/>
  <c r="CB491" i="41"/>
  <c r="CC491" i="41"/>
  <c r="CD491" i="41"/>
  <c r="CE491" i="41"/>
  <c r="CF491" i="41"/>
  <c r="CG491" i="41"/>
  <c r="CH491" i="41"/>
  <c r="CI491" i="41"/>
  <c r="CJ491" i="41"/>
  <c r="CK491" i="41"/>
  <c r="CL491" i="41"/>
  <c r="CM491" i="41"/>
  <c r="CN491" i="41"/>
  <c r="CO491" i="41"/>
  <c r="CP491" i="41"/>
  <c r="CQ491" i="41"/>
  <c r="CR491" i="41"/>
  <c r="CS491" i="41"/>
  <c r="CT491" i="41"/>
  <c r="CU491" i="41"/>
  <c r="CV491" i="41"/>
  <c r="CW491" i="41"/>
  <c r="CX491" i="41"/>
  <c r="CY491" i="41"/>
  <c r="CZ491" i="41"/>
  <c r="DA491" i="41"/>
  <c r="DB491" i="41"/>
  <c r="DC491" i="41"/>
  <c r="DD491" i="41"/>
  <c r="DE491" i="41"/>
  <c r="DF491" i="41"/>
  <c r="DG491" i="41"/>
  <c r="DH491" i="41"/>
  <c r="DI491" i="41"/>
  <c r="DJ491" i="41"/>
  <c r="DK491" i="41"/>
  <c r="DL491" i="41"/>
  <c r="DM491" i="41"/>
  <c r="DN491" i="41"/>
  <c r="DO491" i="41"/>
  <c r="DP491" i="41"/>
  <c r="DQ491" i="41"/>
  <c r="DR491" i="41"/>
  <c r="DS491" i="41"/>
  <c r="DT491" i="41"/>
  <c r="DU491" i="41"/>
  <c r="DV491" i="41"/>
  <c r="DW491" i="41"/>
  <c r="DX491" i="41"/>
  <c r="DY491" i="41"/>
  <c r="DZ491" i="41"/>
  <c r="EA491" i="41"/>
  <c r="EB491" i="41"/>
  <c r="EC491" i="41"/>
  <c r="ED491" i="41"/>
  <c r="EE491" i="41"/>
  <c r="EF491" i="41"/>
  <c r="EG491" i="41"/>
  <c r="EH491" i="41"/>
  <c r="EI491" i="41"/>
  <c r="EJ491" i="41"/>
  <c r="EK491" i="41"/>
  <c r="EL491" i="41"/>
  <c r="EM491" i="41"/>
  <c r="EN491" i="41"/>
  <c r="A492" i="41"/>
  <c r="B492" i="41"/>
  <c r="C492" i="41"/>
  <c r="D492" i="41"/>
  <c r="E492" i="41"/>
  <c r="F492" i="41"/>
  <c r="G492" i="41"/>
  <c r="H492" i="41"/>
  <c r="I492" i="41"/>
  <c r="J492" i="41"/>
  <c r="K492" i="41"/>
  <c r="L492" i="41"/>
  <c r="M492" i="41"/>
  <c r="N492" i="41"/>
  <c r="O492" i="41"/>
  <c r="P492" i="41"/>
  <c r="Q492" i="41"/>
  <c r="R492" i="41"/>
  <c r="S492" i="41"/>
  <c r="T492" i="41"/>
  <c r="U492" i="41"/>
  <c r="V492" i="41"/>
  <c r="W492" i="41"/>
  <c r="X492" i="41"/>
  <c r="Y492" i="41"/>
  <c r="Z492" i="41"/>
  <c r="AA492" i="41"/>
  <c r="AB492" i="41"/>
  <c r="AC492" i="41"/>
  <c r="AD492" i="41"/>
  <c r="AE492" i="41"/>
  <c r="AF492" i="41"/>
  <c r="AG492" i="41"/>
  <c r="AH492" i="41"/>
  <c r="AI492" i="41"/>
  <c r="AJ492" i="41"/>
  <c r="AK492" i="41"/>
  <c r="AL492" i="41"/>
  <c r="AM492" i="41"/>
  <c r="AN492" i="41"/>
  <c r="AO492" i="41"/>
  <c r="AP492" i="41"/>
  <c r="AQ492" i="41"/>
  <c r="AR492" i="41"/>
  <c r="AS492" i="41"/>
  <c r="AT492" i="41"/>
  <c r="AU492" i="41"/>
  <c r="AV492" i="41"/>
  <c r="AW492" i="41"/>
  <c r="AX492" i="41"/>
  <c r="AY492" i="41"/>
  <c r="AZ492" i="41"/>
  <c r="BA492" i="41"/>
  <c r="BB492" i="41"/>
  <c r="BC492" i="41"/>
  <c r="BD492" i="41"/>
  <c r="BE492" i="41"/>
  <c r="BF492" i="41"/>
  <c r="BG492" i="41"/>
  <c r="BH492" i="41"/>
  <c r="BI492" i="41"/>
  <c r="BJ492" i="41"/>
  <c r="BK492" i="41"/>
  <c r="BL492" i="41"/>
  <c r="BM492" i="41"/>
  <c r="BN492" i="41"/>
  <c r="BO492" i="41"/>
  <c r="BP492" i="41"/>
  <c r="BQ492" i="41"/>
  <c r="BR492" i="41"/>
  <c r="BS492" i="41"/>
  <c r="BT492" i="41"/>
  <c r="BU492" i="41"/>
  <c r="BV492" i="41"/>
  <c r="BW492" i="41"/>
  <c r="BX492" i="41"/>
  <c r="CP492" i="41"/>
  <c r="CQ492" i="41"/>
  <c r="CR492" i="41"/>
  <c r="CS492" i="41"/>
  <c r="CT492" i="41"/>
  <c r="CU492" i="41"/>
  <c r="CV492" i="41"/>
  <c r="CW492" i="41"/>
  <c r="CX492" i="41"/>
  <c r="CY492" i="41"/>
  <c r="CZ492" i="41"/>
  <c r="DA492" i="41"/>
  <c r="DB492" i="41"/>
  <c r="DC492" i="41"/>
  <c r="DD492" i="41"/>
  <c r="DE492" i="41"/>
  <c r="DF492" i="41"/>
  <c r="DG492" i="41"/>
  <c r="DH492" i="41"/>
  <c r="DI492" i="41"/>
  <c r="DJ492" i="41"/>
  <c r="DK492" i="41"/>
  <c r="DL492" i="41"/>
  <c r="DM492" i="41"/>
  <c r="DN492" i="41"/>
  <c r="DO492" i="41"/>
  <c r="DP492" i="41"/>
  <c r="DQ492" i="41"/>
  <c r="DR492" i="41"/>
  <c r="DS492" i="41"/>
  <c r="DT492" i="41"/>
  <c r="DU492" i="41"/>
  <c r="DV492" i="41"/>
  <c r="DW492" i="41"/>
  <c r="DX492" i="41"/>
  <c r="DY492" i="41"/>
  <c r="DZ492" i="41"/>
  <c r="EM492" i="41"/>
  <c r="EN492" i="41"/>
  <c r="A493" i="41"/>
  <c r="B493" i="41"/>
  <c r="C493" i="41"/>
  <c r="D493" i="41"/>
  <c r="E493" i="41"/>
  <c r="F493" i="41"/>
  <c r="G493" i="41"/>
  <c r="H493" i="41"/>
  <c r="I493" i="41"/>
  <c r="J493" i="41"/>
  <c r="K493" i="41"/>
  <c r="L493" i="41"/>
  <c r="M493" i="41"/>
  <c r="N493" i="41"/>
  <c r="O493" i="41"/>
  <c r="P493" i="41"/>
  <c r="Q493" i="41"/>
  <c r="R493" i="41"/>
  <c r="S493" i="41"/>
  <c r="T493" i="41"/>
  <c r="U493" i="41"/>
  <c r="V493" i="41"/>
  <c r="W493" i="41"/>
  <c r="X493" i="41"/>
  <c r="Y493" i="41"/>
  <c r="Z493" i="41"/>
  <c r="AA493" i="41"/>
  <c r="AB493" i="41"/>
  <c r="AC493" i="41"/>
  <c r="AD493" i="41"/>
  <c r="AE493" i="41"/>
  <c r="AF493" i="41"/>
  <c r="AG493" i="41"/>
  <c r="AH493" i="41"/>
  <c r="AI493" i="41"/>
  <c r="AJ493" i="41"/>
  <c r="AK493" i="41"/>
  <c r="AL493" i="41"/>
  <c r="AM493" i="41"/>
  <c r="AN493" i="41"/>
  <c r="AO493" i="41"/>
  <c r="AP493" i="41"/>
  <c r="AQ493" i="41"/>
  <c r="AR493" i="41"/>
  <c r="AS493" i="41"/>
  <c r="AT493" i="41"/>
  <c r="AU493" i="41"/>
  <c r="AV493" i="41"/>
  <c r="AW493" i="41"/>
  <c r="AX493" i="41"/>
  <c r="AY493" i="41"/>
  <c r="AZ493" i="41"/>
  <c r="BA493" i="41"/>
  <c r="BB493" i="41"/>
  <c r="BC493" i="41"/>
  <c r="BD493" i="41"/>
  <c r="BE493" i="41"/>
  <c r="BF493" i="41"/>
  <c r="BG493" i="41"/>
  <c r="BH493" i="41"/>
  <c r="BI493" i="41"/>
  <c r="BJ493" i="41"/>
  <c r="BK493" i="41"/>
  <c r="BL493" i="41"/>
  <c r="BM493" i="41"/>
  <c r="BN493" i="41"/>
  <c r="BO493" i="41"/>
  <c r="BP493" i="41"/>
  <c r="BQ493" i="41"/>
  <c r="BR493" i="41"/>
  <c r="BS493" i="41"/>
  <c r="BT493" i="41"/>
  <c r="BU493" i="41"/>
  <c r="BV493" i="41"/>
  <c r="BW493" i="41"/>
  <c r="BX493" i="41"/>
  <c r="CP493" i="41"/>
  <c r="CQ493" i="41"/>
  <c r="CR493" i="41"/>
  <c r="CS493" i="41"/>
  <c r="CT493" i="41"/>
  <c r="CU493" i="41"/>
  <c r="CV493" i="41"/>
  <c r="CW493" i="41"/>
  <c r="CX493" i="41"/>
  <c r="CY493" i="41"/>
  <c r="CZ493" i="41"/>
  <c r="DA493" i="41"/>
  <c r="DB493" i="41"/>
  <c r="DC493" i="41"/>
  <c r="DD493" i="41"/>
  <c r="DE493" i="41"/>
  <c r="DF493" i="41"/>
  <c r="DG493" i="41"/>
  <c r="DH493" i="41"/>
  <c r="DI493" i="41"/>
  <c r="DJ493" i="41"/>
  <c r="DK493" i="41"/>
  <c r="DL493" i="41"/>
  <c r="DM493" i="41"/>
  <c r="DN493" i="41"/>
  <c r="DO493" i="41"/>
  <c r="DP493" i="41"/>
  <c r="DQ493" i="41"/>
  <c r="DR493" i="41"/>
  <c r="DS493" i="41"/>
  <c r="DT493" i="41"/>
  <c r="DU493" i="41"/>
  <c r="DV493" i="41"/>
  <c r="DW493" i="41"/>
  <c r="DX493" i="41"/>
  <c r="DY493" i="41"/>
  <c r="DZ493" i="41"/>
  <c r="EM493" i="41"/>
  <c r="EN493" i="41"/>
  <c r="A494" i="41"/>
  <c r="B494" i="41"/>
  <c r="C494" i="41"/>
  <c r="D494" i="41"/>
  <c r="E494" i="41"/>
  <c r="F494" i="41"/>
  <c r="G494" i="41"/>
  <c r="H494" i="41"/>
  <c r="I494" i="41"/>
  <c r="J494" i="41"/>
  <c r="K494" i="41"/>
  <c r="L494" i="41"/>
  <c r="M494" i="41"/>
  <c r="N494" i="41"/>
  <c r="O494" i="41"/>
  <c r="P494" i="41"/>
  <c r="Q494" i="41"/>
  <c r="R494" i="41"/>
  <c r="S494" i="41"/>
  <c r="T494" i="41"/>
  <c r="U494" i="41"/>
  <c r="V494" i="41"/>
  <c r="W494" i="41"/>
  <c r="X494" i="41"/>
  <c r="Y494" i="41"/>
  <c r="Z494" i="41"/>
  <c r="AA494" i="41"/>
  <c r="AB494" i="41"/>
  <c r="AC494" i="41"/>
  <c r="AD494" i="41"/>
  <c r="AE494" i="41"/>
  <c r="AF494" i="41"/>
  <c r="AG494" i="41"/>
  <c r="AH494" i="41"/>
  <c r="AI494" i="41"/>
  <c r="AJ494" i="41"/>
  <c r="AK494" i="41"/>
  <c r="AL494" i="41"/>
  <c r="AM494" i="41"/>
  <c r="AN494" i="41"/>
  <c r="AO494" i="41"/>
  <c r="AP494" i="41"/>
  <c r="AQ494" i="41"/>
  <c r="AR494" i="41"/>
  <c r="AS494" i="41"/>
  <c r="AT494" i="41"/>
  <c r="AU494" i="41"/>
  <c r="AV494" i="41"/>
  <c r="AW494" i="41"/>
  <c r="AX494" i="41"/>
  <c r="AY494" i="41"/>
  <c r="AZ494" i="41"/>
  <c r="BA494" i="41"/>
  <c r="BB494" i="41"/>
  <c r="BC494" i="41"/>
  <c r="BD494" i="41"/>
  <c r="BE494" i="41"/>
  <c r="BF494" i="41"/>
  <c r="BG494" i="41"/>
  <c r="BH494" i="41"/>
  <c r="BI494" i="41"/>
  <c r="BJ494" i="41"/>
  <c r="BK494" i="41"/>
  <c r="BL494" i="41"/>
  <c r="BM494" i="41"/>
  <c r="BN494" i="41"/>
  <c r="BO494" i="41"/>
  <c r="BP494" i="41"/>
  <c r="BQ494" i="41"/>
  <c r="BR494" i="41"/>
  <c r="BS494" i="41"/>
  <c r="BT494" i="41"/>
  <c r="BU494" i="41"/>
  <c r="BV494" i="41"/>
  <c r="BW494" i="41"/>
  <c r="BX494" i="41"/>
  <c r="BY494" i="41"/>
  <c r="BZ494" i="41"/>
  <c r="CA494" i="41"/>
  <c r="CB494" i="41"/>
  <c r="CC494" i="41"/>
  <c r="CD494" i="41"/>
  <c r="CE494" i="41"/>
  <c r="CF494" i="41"/>
  <c r="CG494" i="41"/>
  <c r="CH494" i="41"/>
  <c r="CI494" i="41"/>
  <c r="CJ494" i="41"/>
  <c r="CK494" i="41"/>
  <c r="CL494" i="41"/>
  <c r="CM494" i="41"/>
  <c r="CN494" i="41"/>
  <c r="CO494" i="41"/>
  <c r="CP494" i="41"/>
  <c r="CQ494" i="41"/>
  <c r="CR494" i="41"/>
  <c r="CS494" i="41"/>
  <c r="CT494" i="41"/>
  <c r="CU494" i="41"/>
  <c r="CV494" i="41"/>
  <c r="CW494" i="41"/>
  <c r="CX494" i="41"/>
  <c r="CY494" i="41"/>
  <c r="CZ494" i="41"/>
  <c r="DA494" i="41"/>
  <c r="DB494" i="41"/>
  <c r="DC494" i="41"/>
  <c r="DD494" i="41"/>
  <c r="DE494" i="41"/>
  <c r="DF494" i="41"/>
  <c r="DG494" i="41"/>
  <c r="DH494" i="41"/>
  <c r="DI494" i="41"/>
  <c r="DJ494" i="41"/>
  <c r="DK494" i="41"/>
  <c r="DL494" i="41"/>
  <c r="DM494" i="41"/>
  <c r="DN494" i="41"/>
  <c r="DO494" i="41"/>
  <c r="DP494" i="41"/>
  <c r="DQ494" i="41"/>
  <c r="DR494" i="41"/>
  <c r="DS494" i="41"/>
  <c r="DT494" i="41"/>
  <c r="DU494" i="41"/>
  <c r="DV494" i="41"/>
  <c r="DW494" i="41"/>
  <c r="DX494" i="41"/>
  <c r="DY494" i="41"/>
  <c r="DZ494" i="41"/>
  <c r="EA494" i="41"/>
  <c r="EB494" i="41"/>
  <c r="EC494" i="41"/>
  <c r="ED494" i="41"/>
  <c r="EE494" i="41"/>
  <c r="EF494" i="41"/>
  <c r="EG494" i="41"/>
  <c r="EH494" i="41"/>
  <c r="EI494" i="41"/>
  <c r="EJ494" i="41"/>
  <c r="EK494" i="41"/>
  <c r="EL494" i="41"/>
  <c r="EM494" i="41"/>
  <c r="EN494" i="41"/>
  <c r="A495" i="41"/>
  <c r="B495" i="41"/>
  <c r="C495" i="41"/>
  <c r="D495" i="41"/>
  <c r="E495" i="41"/>
  <c r="F495" i="41"/>
  <c r="G495" i="41"/>
  <c r="H495" i="41"/>
  <c r="I495" i="41"/>
  <c r="J495" i="41"/>
  <c r="K495" i="41"/>
  <c r="L495" i="41"/>
  <c r="M495" i="41"/>
  <c r="N495" i="41"/>
  <c r="O495" i="41"/>
  <c r="P495" i="41"/>
  <c r="Q495" i="41"/>
  <c r="R495" i="41"/>
  <c r="S495" i="41"/>
  <c r="T495" i="41"/>
  <c r="U495" i="41"/>
  <c r="V495" i="41"/>
  <c r="W495" i="41"/>
  <c r="X495" i="41"/>
  <c r="Y495" i="41"/>
  <c r="Z495" i="41"/>
  <c r="AA495" i="41"/>
  <c r="AB495" i="41"/>
  <c r="AC495" i="41"/>
  <c r="AD495" i="41"/>
  <c r="AE495" i="41"/>
  <c r="AF495" i="41"/>
  <c r="AG495" i="41"/>
  <c r="AH495" i="41"/>
  <c r="AI495" i="41"/>
  <c r="AJ495" i="41"/>
  <c r="AK495" i="41"/>
  <c r="AL495" i="41"/>
  <c r="AM495" i="41"/>
  <c r="AN495" i="41"/>
  <c r="AO495" i="41"/>
  <c r="AP495" i="41"/>
  <c r="AQ495" i="41"/>
  <c r="AR495" i="41"/>
  <c r="AS495" i="41"/>
  <c r="AT495" i="41"/>
  <c r="AU495" i="41"/>
  <c r="AV495" i="41"/>
  <c r="AW495" i="41"/>
  <c r="AX495" i="41"/>
  <c r="AY495" i="41"/>
  <c r="AZ495" i="41"/>
  <c r="BA495" i="41"/>
  <c r="BB495" i="41"/>
  <c r="BC495" i="41"/>
  <c r="BD495" i="41"/>
  <c r="BE495" i="41"/>
  <c r="BF495" i="41"/>
  <c r="BG495" i="41"/>
  <c r="BH495" i="41"/>
  <c r="BI495" i="41"/>
  <c r="BJ495" i="41"/>
  <c r="BK495" i="41"/>
  <c r="BL495" i="41"/>
  <c r="BM495" i="41"/>
  <c r="BN495" i="41"/>
  <c r="BO495" i="41"/>
  <c r="BP495" i="41"/>
  <c r="BQ495" i="41"/>
  <c r="BR495" i="41"/>
  <c r="BS495" i="41"/>
  <c r="BT495" i="41"/>
  <c r="BU495" i="41"/>
  <c r="BV495" i="41"/>
  <c r="BW495" i="41"/>
  <c r="BX495" i="41"/>
  <c r="CP495" i="41"/>
  <c r="CQ495" i="41"/>
  <c r="CR495" i="41"/>
  <c r="CS495" i="41"/>
  <c r="CT495" i="41"/>
  <c r="CU495" i="41"/>
  <c r="CV495" i="41"/>
  <c r="CW495" i="41"/>
  <c r="CX495" i="41"/>
  <c r="CY495" i="41"/>
  <c r="CZ495" i="41"/>
  <c r="DA495" i="41"/>
  <c r="DB495" i="41"/>
  <c r="DC495" i="41"/>
  <c r="DD495" i="41"/>
  <c r="DE495" i="41"/>
  <c r="DF495" i="41"/>
  <c r="DG495" i="41"/>
  <c r="DH495" i="41"/>
  <c r="DI495" i="41"/>
  <c r="DJ495" i="41"/>
  <c r="DK495" i="41"/>
  <c r="DL495" i="41"/>
  <c r="DM495" i="41"/>
  <c r="DN495" i="41"/>
  <c r="DO495" i="41"/>
  <c r="DP495" i="41"/>
  <c r="DQ495" i="41"/>
  <c r="DR495" i="41"/>
  <c r="DS495" i="41"/>
  <c r="DT495" i="41"/>
  <c r="DU495" i="41"/>
  <c r="DV495" i="41"/>
  <c r="DW495" i="41"/>
  <c r="DX495" i="41"/>
  <c r="DY495" i="41"/>
  <c r="DZ495" i="41"/>
  <c r="EM495" i="41"/>
  <c r="EN495" i="41"/>
  <c r="A496" i="41"/>
  <c r="B496" i="41"/>
  <c r="C496" i="41"/>
  <c r="D496" i="41"/>
  <c r="E496" i="41"/>
  <c r="F496" i="41"/>
  <c r="G496" i="41"/>
  <c r="H496" i="41"/>
  <c r="I496" i="41"/>
  <c r="J496" i="41"/>
  <c r="K496" i="41"/>
  <c r="L496" i="41"/>
  <c r="M496" i="41"/>
  <c r="N496" i="41"/>
  <c r="O496" i="41"/>
  <c r="P496" i="41"/>
  <c r="Q496" i="41"/>
  <c r="R496" i="41"/>
  <c r="S496" i="41"/>
  <c r="T496" i="41"/>
  <c r="U496" i="41"/>
  <c r="V496" i="41"/>
  <c r="W496" i="41"/>
  <c r="X496" i="41"/>
  <c r="Y496" i="41"/>
  <c r="Z496" i="41"/>
  <c r="AA496" i="41"/>
  <c r="AB496" i="41"/>
  <c r="AC496" i="41"/>
  <c r="AD496" i="41"/>
  <c r="AE496" i="41"/>
  <c r="AF496" i="41"/>
  <c r="AG496" i="41"/>
  <c r="AH496" i="41"/>
  <c r="AI496" i="41"/>
  <c r="AJ496" i="41"/>
  <c r="AK496" i="41"/>
  <c r="AL496" i="41"/>
  <c r="AM496" i="41"/>
  <c r="AN496" i="41"/>
  <c r="AO496" i="41"/>
  <c r="AP496" i="41"/>
  <c r="AQ496" i="41"/>
  <c r="AR496" i="41"/>
  <c r="AS496" i="41"/>
  <c r="AT496" i="41"/>
  <c r="AU496" i="41"/>
  <c r="AV496" i="41"/>
  <c r="AW496" i="41"/>
  <c r="AX496" i="41"/>
  <c r="AY496" i="41"/>
  <c r="AZ496" i="41"/>
  <c r="BA496" i="41"/>
  <c r="BB496" i="41"/>
  <c r="BC496" i="41"/>
  <c r="BD496" i="41"/>
  <c r="BE496" i="41"/>
  <c r="BF496" i="41"/>
  <c r="BG496" i="41"/>
  <c r="BH496" i="41"/>
  <c r="BI496" i="41"/>
  <c r="BJ496" i="41"/>
  <c r="BK496" i="41"/>
  <c r="BL496" i="41"/>
  <c r="BM496" i="41"/>
  <c r="BN496" i="41"/>
  <c r="BO496" i="41"/>
  <c r="BP496" i="41"/>
  <c r="BQ496" i="41"/>
  <c r="BR496" i="41"/>
  <c r="BS496" i="41"/>
  <c r="BT496" i="41"/>
  <c r="BU496" i="41"/>
  <c r="BV496" i="41"/>
  <c r="BW496" i="41"/>
  <c r="BX496" i="41"/>
  <c r="BY496" i="41"/>
  <c r="BZ496" i="41"/>
  <c r="CA496" i="41"/>
  <c r="CB496" i="41"/>
  <c r="CC496" i="41"/>
  <c r="CD496" i="41"/>
  <c r="CE496" i="41"/>
  <c r="CF496" i="41"/>
  <c r="CG496" i="41"/>
  <c r="CH496" i="41"/>
  <c r="CI496" i="41"/>
  <c r="CJ496" i="41"/>
  <c r="CK496" i="41"/>
  <c r="CL496" i="41"/>
  <c r="CM496" i="41"/>
  <c r="CN496" i="41"/>
  <c r="CO496" i="41"/>
  <c r="CP496" i="41"/>
  <c r="CQ496" i="41"/>
  <c r="CR496" i="41"/>
  <c r="CS496" i="41"/>
  <c r="CT496" i="41"/>
  <c r="CU496" i="41"/>
  <c r="CV496" i="41"/>
  <c r="CW496" i="41"/>
  <c r="CX496" i="41"/>
  <c r="CY496" i="41"/>
  <c r="CZ496" i="41"/>
  <c r="DA496" i="41"/>
  <c r="DB496" i="41"/>
  <c r="DC496" i="41"/>
  <c r="DD496" i="41"/>
  <c r="DE496" i="41"/>
  <c r="DF496" i="41"/>
  <c r="DG496" i="41"/>
  <c r="DH496" i="41"/>
  <c r="DI496" i="41"/>
  <c r="DJ496" i="41"/>
  <c r="DK496" i="41"/>
  <c r="DL496" i="41"/>
  <c r="DM496" i="41"/>
  <c r="DN496" i="41"/>
  <c r="DO496" i="41"/>
  <c r="DP496" i="41"/>
  <c r="DQ496" i="41"/>
  <c r="DR496" i="41"/>
  <c r="DS496" i="41"/>
  <c r="DT496" i="41"/>
  <c r="DU496" i="41"/>
  <c r="DV496" i="41"/>
  <c r="DW496" i="41"/>
  <c r="DX496" i="41"/>
  <c r="DY496" i="41"/>
  <c r="DZ496" i="41"/>
  <c r="EA496" i="41"/>
  <c r="EB496" i="41"/>
  <c r="EC496" i="41"/>
  <c r="ED496" i="41"/>
  <c r="EE496" i="41"/>
  <c r="EF496" i="41"/>
  <c r="EG496" i="41"/>
  <c r="EH496" i="41"/>
  <c r="EI496" i="41"/>
  <c r="EJ496" i="41"/>
  <c r="EK496" i="41"/>
  <c r="EL496" i="41"/>
  <c r="EM496" i="41"/>
  <c r="EN496" i="41"/>
  <c r="A497" i="41"/>
  <c r="B497" i="41"/>
  <c r="C497" i="41"/>
  <c r="D497" i="41"/>
  <c r="E497" i="41"/>
  <c r="F497" i="41"/>
  <c r="G497" i="41"/>
  <c r="H497" i="41"/>
  <c r="I497" i="41"/>
  <c r="J497" i="41"/>
  <c r="K497" i="41"/>
  <c r="L497" i="41"/>
  <c r="M497" i="41"/>
  <c r="N497" i="41"/>
  <c r="O497" i="41"/>
  <c r="P497" i="41"/>
  <c r="Q497" i="41"/>
  <c r="R497" i="41"/>
  <c r="S497" i="41"/>
  <c r="T497" i="41"/>
  <c r="U497" i="41"/>
  <c r="V497" i="41"/>
  <c r="W497" i="41"/>
  <c r="X497" i="41"/>
  <c r="Y497" i="41"/>
  <c r="Z497" i="41"/>
  <c r="AA497" i="41"/>
  <c r="AB497" i="41"/>
  <c r="AC497" i="41"/>
  <c r="AD497" i="41"/>
  <c r="AE497" i="41"/>
  <c r="AF497" i="41"/>
  <c r="AG497" i="41"/>
  <c r="AH497" i="41"/>
  <c r="AI497" i="41"/>
  <c r="AJ497" i="41"/>
  <c r="AK497" i="41"/>
  <c r="AL497" i="41"/>
  <c r="AM497" i="41"/>
  <c r="AN497" i="41"/>
  <c r="AO497" i="41"/>
  <c r="AP497" i="41"/>
  <c r="AQ497" i="41"/>
  <c r="AR497" i="41"/>
  <c r="AS497" i="41"/>
  <c r="AT497" i="41"/>
  <c r="AU497" i="41"/>
  <c r="AV497" i="41"/>
  <c r="AW497" i="41"/>
  <c r="AX497" i="41"/>
  <c r="AY497" i="41"/>
  <c r="AZ497" i="41"/>
  <c r="BA497" i="41"/>
  <c r="BB497" i="41"/>
  <c r="BC497" i="41"/>
  <c r="BD497" i="41"/>
  <c r="BE497" i="41"/>
  <c r="BF497" i="41"/>
  <c r="BG497" i="41"/>
  <c r="BH497" i="41"/>
  <c r="BI497" i="41"/>
  <c r="BJ497" i="41"/>
  <c r="BK497" i="41"/>
  <c r="BL497" i="41"/>
  <c r="BM497" i="41"/>
  <c r="BN497" i="41"/>
  <c r="BO497" i="41"/>
  <c r="BP497" i="41"/>
  <c r="BQ497" i="41"/>
  <c r="BR497" i="41"/>
  <c r="BS497" i="41"/>
  <c r="BT497" i="41"/>
  <c r="BU497" i="41"/>
  <c r="BV497" i="41"/>
  <c r="BW497" i="41"/>
  <c r="BX497" i="41"/>
  <c r="BY497" i="41"/>
  <c r="BZ497" i="41"/>
  <c r="CA497" i="41"/>
  <c r="CB497" i="41"/>
  <c r="CC497" i="41"/>
  <c r="CD497" i="41"/>
  <c r="CE497" i="41"/>
  <c r="CF497" i="41"/>
  <c r="CG497" i="41"/>
  <c r="CH497" i="41"/>
  <c r="CI497" i="41"/>
  <c r="CJ497" i="41"/>
  <c r="CK497" i="41"/>
  <c r="CL497" i="41"/>
  <c r="CM497" i="41"/>
  <c r="CN497" i="41"/>
  <c r="CO497" i="41"/>
  <c r="CP497" i="41"/>
  <c r="CQ497" i="41"/>
  <c r="CR497" i="41"/>
  <c r="CS497" i="41"/>
  <c r="CT497" i="41"/>
  <c r="CU497" i="41"/>
  <c r="CV497" i="41"/>
  <c r="CW497" i="41"/>
  <c r="CX497" i="41"/>
  <c r="CY497" i="41"/>
  <c r="CZ497" i="41"/>
  <c r="DA497" i="41"/>
  <c r="DB497" i="41"/>
  <c r="DC497" i="41"/>
  <c r="DD497" i="41"/>
  <c r="DE497" i="41"/>
  <c r="DF497" i="41"/>
  <c r="DG497" i="41"/>
  <c r="DH497" i="41"/>
  <c r="DI497" i="41"/>
  <c r="DJ497" i="41"/>
  <c r="DK497" i="41"/>
  <c r="DL497" i="41"/>
  <c r="DM497" i="41"/>
  <c r="DN497" i="41"/>
  <c r="DO497" i="41"/>
  <c r="DP497" i="41"/>
  <c r="DQ497" i="41"/>
  <c r="DR497" i="41"/>
  <c r="DS497" i="41"/>
  <c r="DT497" i="41"/>
  <c r="DU497" i="41"/>
  <c r="DV497" i="41"/>
  <c r="DW497" i="41"/>
  <c r="DX497" i="41"/>
  <c r="DY497" i="41"/>
  <c r="DZ497" i="41"/>
  <c r="EA497" i="41"/>
  <c r="EB497" i="41"/>
  <c r="EC497" i="41"/>
  <c r="ED497" i="41"/>
  <c r="EE497" i="41"/>
  <c r="EF497" i="41"/>
  <c r="EG497" i="41"/>
  <c r="EH497" i="41"/>
  <c r="EI497" i="41"/>
  <c r="EJ497" i="41"/>
  <c r="EK497" i="41"/>
  <c r="EL497" i="41"/>
  <c r="EM497" i="41"/>
  <c r="EN497" i="41"/>
  <c r="A498" i="41"/>
  <c r="B498" i="41"/>
  <c r="C498" i="41"/>
  <c r="D498" i="41"/>
  <c r="E498" i="41"/>
  <c r="F498" i="41"/>
  <c r="G498" i="41"/>
  <c r="H498" i="41"/>
  <c r="I498" i="41"/>
  <c r="J498" i="41"/>
  <c r="K498" i="41"/>
  <c r="L498" i="41"/>
  <c r="M498" i="41"/>
  <c r="N498" i="41"/>
  <c r="O498" i="41"/>
  <c r="P498" i="41"/>
  <c r="Q498" i="41"/>
  <c r="R498" i="41"/>
  <c r="S498" i="41"/>
  <c r="T498" i="41"/>
  <c r="U498" i="41"/>
  <c r="V498" i="41"/>
  <c r="W498" i="41"/>
  <c r="X498" i="41"/>
  <c r="Y498" i="41"/>
  <c r="Z498" i="41"/>
  <c r="AA498" i="41"/>
  <c r="AB498" i="41"/>
  <c r="AC498" i="41"/>
  <c r="AD498" i="41"/>
  <c r="AE498" i="41"/>
  <c r="AF498" i="41"/>
  <c r="AG498" i="41"/>
  <c r="AH498" i="41"/>
  <c r="AI498" i="41"/>
  <c r="AJ498" i="41"/>
  <c r="AK498" i="41"/>
  <c r="AL498" i="41"/>
  <c r="AM498" i="41"/>
  <c r="AN498" i="41"/>
  <c r="AO498" i="41"/>
  <c r="AP498" i="41"/>
  <c r="AQ498" i="41"/>
  <c r="AR498" i="41"/>
  <c r="AS498" i="41"/>
  <c r="AT498" i="41"/>
  <c r="AU498" i="41"/>
  <c r="AV498" i="41"/>
  <c r="AW498" i="41"/>
  <c r="AX498" i="41"/>
  <c r="AY498" i="41"/>
  <c r="AZ498" i="41"/>
  <c r="BA498" i="41"/>
  <c r="BB498" i="41"/>
  <c r="BC498" i="41"/>
  <c r="BD498" i="41"/>
  <c r="BE498" i="41"/>
  <c r="BF498" i="41"/>
  <c r="BG498" i="41"/>
  <c r="BH498" i="41"/>
  <c r="BI498" i="41"/>
  <c r="BJ498" i="41"/>
  <c r="BK498" i="41"/>
  <c r="BL498" i="41"/>
  <c r="BM498" i="41"/>
  <c r="BN498" i="41"/>
  <c r="BO498" i="41"/>
  <c r="BP498" i="41"/>
  <c r="BQ498" i="41"/>
  <c r="BR498" i="41"/>
  <c r="BS498" i="41"/>
  <c r="BT498" i="41"/>
  <c r="BU498" i="41"/>
  <c r="BV498" i="41"/>
  <c r="BW498" i="41"/>
  <c r="BX498" i="41"/>
  <c r="BY498" i="41"/>
  <c r="BZ498" i="41"/>
  <c r="CA498" i="41"/>
  <c r="CB498" i="41"/>
  <c r="CC498" i="41"/>
  <c r="CD498" i="41"/>
  <c r="CE498" i="41"/>
  <c r="CF498" i="41"/>
  <c r="CG498" i="41"/>
  <c r="CH498" i="41"/>
  <c r="CI498" i="41"/>
  <c r="CJ498" i="41"/>
  <c r="CK498" i="41"/>
  <c r="CL498" i="41"/>
  <c r="CM498" i="41"/>
  <c r="CN498" i="41"/>
  <c r="CO498" i="41"/>
  <c r="CP498" i="41"/>
  <c r="CQ498" i="41"/>
  <c r="CR498" i="41"/>
  <c r="CS498" i="41"/>
  <c r="CT498" i="41"/>
  <c r="CU498" i="41"/>
  <c r="CV498" i="41"/>
  <c r="CW498" i="41"/>
  <c r="CX498" i="41"/>
  <c r="CY498" i="41"/>
  <c r="CZ498" i="41"/>
  <c r="DA498" i="41"/>
  <c r="DB498" i="41"/>
  <c r="DC498" i="41"/>
  <c r="DD498" i="41"/>
  <c r="DE498" i="41"/>
  <c r="DF498" i="41"/>
  <c r="DG498" i="41"/>
  <c r="DH498" i="41"/>
  <c r="DI498" i="41"/>
  <c r="DJ498" i="41"/>
  <c r="DK498" i="41"/>
  <c r="DL498" i="41"/>
  <c r="DM498" i="41"/>
  <c r="DN498" i="41"/>
  <c r="DO498" i="41"/>
  <c r="DP498" i="41"/>
  <c r="DQ498" i="41"/>
  <c r="DR498" i="41"/>
  <c r="DS498" i="41"/>
  <c r="DT498" i="41"/>
  <c r="DU498" i="41"/>
  <c r="DV498" i="41"/>
  <c r="DW498" i="41"/>
  <c r="DX498" i="41"/>
  <c r="DY498" i="41"/>
  <c r="DZ498" i="41"/>
  <c r="EA498" i="41"/>
  <c r="EB498" i="41"/>
  <c r="EC498" i="41"/>
  <c r="ED498" i="41"/>
  <c r="EE498" i="41"/>
  <c r="EF498" i="41"/>
  <c r="EG498" i="41"/>
  <c r="EH498" i="41"/>
  <c r="EI498" i="41"/>
  <c r="EJ498" i="41"/>
  <c r="EK498" i="41"/>
  <c r="EL498" i="41"/>
  <c r="EM498" i="41"/>
  <c r="EN498" i="41"/>
  <c r="A499" i="41"/>
  <c r="B499" i="41"/>
  <c r="C499" i="41"/>
  <c r="D499" i="41"/>
  <c r="E499" i="41"/>
  <c r="F499" i="41"/>
  <c r="G499" i="41"/>
  <c r="H499" i="41"/>
  <c r="I499" i="41"/>
  <c r="J499" i="41"/>
  <c r="K499" i="41"/>
  <c r="L499" i="41"/>
  <c r="M499" i="41"/>
  <c r="N499" i="41"/>
  <c r="O499" i="41"/>
  <c r="P499" i="41"/>
  <c r="Q499" i="41"/>
  <c r="R499" i="41"/>
  <c r="S499" i="41"/>
  <c r="T499" i="41"/>
  <c r="U499" i="41"/>
  <c r="V499" i="41"/>
  <c r="W499" i="41"/>
  <c r="X499" i="41"/>
  <c r="Y499" i="41"/>
  <c r="Z499" i="41"/>
  <c r="AA499" i="41"/>
  <c r="AB499" i="41"/>
  <c r="AC499" i="41"/>
  <c r="AD499" i="41"/>
  <c r="AE499" i="41"/>
  <c r="AF499" i="41"/>
  <c r="AG499" i="41"/>
  <c r="AH499" i="41"/>
  <c r="AI499" i="41"/>
  <c r="AJ499" i="41"/>
  <c r="AK499" i="41"/>
  <c r="AL499" i="41"/>
  <c r="AM499" i="41"/>
  <c r="AN499" i="41"/>
  <c r="AO499" i="41"/>
  <c r="AP499" i="41"/>
  <c r="AQ499" i="41"/>
  <c r="AR499" i="41"/>
  <c r="AS499" i="41"/>
  <c r="AT499" i="41"/>
  <c r="AU499" i="41"/>
  <c r="AV499" i="41"/>
  <c r="AW499" i="41"/>
  <c r="AX499" i="41"/>
  <c r="AY499" i="41"/>
  <c r="AZ499" i="41"/>
  <c r="BA499" i="41"/>
  <c r="BB499" i="41"/>
  <c r="BC499" i="41"/>
  <c r="BD499" i="41"/>
  <c r="BE499" i="41"/>
  <c r="BF499" i="41"/>
  <c r="BG499" i="41"/>
  <c r="BH499" i="41"/>
  <c r="BI499" i="41"/>
  <c r="BJ499" i="41"/>
  <c r="BK499" i="41"/>
  <c r="BL499" i="41"/>
  <c r="BM499" i="41"/>
  <c r="BN499" i="41"/>
  <c r="BO499" i="41"/>
  <c r="BP499" i="41"/>
  <c r="BQ499" i="41"/>
  <c r="BR499" i="41"/>
  <c r="BS499" i="41"/>
  <c r="BT499" i="41"/>
  <c r="BU499" i="41"/>
  <c r="BV499" i="41"/>
  <c r="BW499" i="41"/>
  <c r="BX499" i="41"/>
  <c r="BY499" i="41"/>
  <c r="BZ499" i="41"/>
  <c r="CA499" i="41"/>
  <c r="CB499" i="41"/>
  <c r="CC499" i="41"/>
  <c r="CD499" i="41"/>
  <c r="CE499" i="41"/>
  <c r="CF499" i="41"/>
  <c r="CG499" i="41"/>
  <c r="CH499" i="41"/>
  <c r="CI499" i="41"/>
  <c r="CJ499" i="41"/>
  <c r="CK499" i="41"/>
  <c r="CL499" i="41"/>
  <c r="CM499" i="41"/>
  <c r="CN499" i="41"/>
  <c r="CO499" i="41"/>
  <c r="CP499" i="41"/>
  <c r="CQ499" i="41"/>
  <c r="CR499" i="41"/>
  <c r="CS499" i="41"/>
  <c r="CT499" i="41"/>
  <c r="CU499" i="41"/>
  <c r="CV499" i="41"/>
  <c r="CW499" i="41"/>
  <c r="CX499" i="41"/>
  <c r="CY499" i="41"/>
  <c r="CZ499" i="41"/>
  <c r="DA499" i="41"/>
  <c r="DB499" i="41"/>
  <c r="DC499" i="41"/>
  <c r="DD499" i="41"/>
  <c r="DE499" i="41"/>
  <c r="DF499" i="41"/>
  <c r="DG499" i="41"/>
  <c r="DH499" i="41"/>
  <c r="DI499" i="41"/>
  <c r="DJ499" i="41"/>
  <c r="DK499" i="41"/>
  <c r="DL499" i="41"/>
  <c r="DM499" i="41"/>
  <c r="DN499" i="41"/>
  <c r="DO499" i="41"/>
  <c r="DP499" i="41"/>
  <c r="DQ499" i="41"/>
  <c r="DR499" i="41"/>
  <c r="DS499" i="41"/>
  <c r="DT499" i="41"/>
  <c r="DU499" i="41"/>
  <c r="DV499" i="41"/>
  <c r="DW499" i="41"/>
  <c r="DX499" i="41"/>
  <c r="DY499" i="41"/>
  <c r="DZ499" i="41"/>
  <c r="EA499" i="41"/>
  <c r="EB499" i="41"/>
  <c r="EC499" i="41"/>
  <c r="ED499" i="41"/>
  <c r="EE499" i="41"/>
  <c r="EF499" i="41"/>
  <c r="EG499" i="41"/>
  <c r="EH499" i="41"/>
  <c r="EI499" i="41"/>
  <c r="EJ499" i="41"/>
  <c r="EK499" i="41"/>
  <c r="EL499" i="41"/>
  <c r="EM499" i="41"/>
  <c r="EN499" i="41"/>
  <c r="A500" i="41"/>
  <c r="B500" i="41"/>
  <c r="C500" i="41"/>
  <c r="D500" i="41"/>
  <c r="E500" i="41"/>
  <c r="F500" i="41"/>
  <c r="G500" i="41"/>
  <c r="H500" i="41"/>
  <c r="I500" i="41"/>
  <c r="J500" i="41"/>
  <c r="K500" i="41"/>
  <c r="L500" i="41"/>
  <c r="M500" i="41"/>
  <c r="N500" i="41"/>
  <c r="O500" i="41"/>
  <c r="P500" i="41"/>
  <c r="Q500" i="41"/>
  <c r="R500" i="41"/>
  <c r="S500" i="41"/>
  <c r="T500" i="41"/>
  <c r="U500" i="41"/>
  <c r="V500" i="41"/>
  <c r="W500" i="41"/>
  <c r="X500" i="41"/>
  <c r="Y500" i="41"/>
  <c r="Z500" i="41"/>
  <c r="AA500" i="41"/>
  <c r="AB500" i="41"/>
  <c r="AC500" i="41"/>
  <c r="AD500" i="41"/>
  <c r="AE500" i="41"/>
  <c r="AF500" i="41"/>
  <c r="AG500" i="41"/>
  <c r="AH500" i="41"/>
  <c r="AI500" i="41"/>
  <c r="AJ500" i="41"/>
  <c r="AK500" i="41"/>
  <c r="AL500" i="41"/>
  <c r="AM500" i="41"/>
  <c r="AN500" i="41"/>
  <c r="AO500" i="41"/>
  <c r="AP500" i="41"/>
  <c r="AQ500" i="41"/>
  <c r="AR500" i="41"/>
  <c r="AS500" i="41"/>
  <c r="AT500" i="41"/>
  <c r="AU500" i="41"/>
  <c r="AV500" i="41"/>
  <c r="AW500" i="41"/>
  <c r="AX500" i="41"/>
  <c r="AY500" i="41"/>
  <c r="AZ500" i="41"/>
  <c r="BA500" i="41"/>
  <c r="BB500" i="41"/>
  <c r="BC500" i="41"/>
  <c r="BD500" i="41"/>
  <c r="BE500" i="41"/>
  <c r="BF500" i="41"/>
  <c r="BG500" i="41"/>
  <c r="BH500" i="41"/>
  <c r="BI500" i="41"/>
  <c r="BJ500" i="41"/>
  <c r="BK500" i="41"/>
  <c r="BL500" i="41"/>
  <c r="BM500" i="41"/>
  <c r="BN500" i="41"/>
  <c r="BO500" i="41"/>
  <c r="BP500" i="41"/>
  <c r="BQ500" i="41"/>
  <c r="BR500" i="41"/>
  <c r="BS500" i="41"/>
  <c r="BT500" i="41"/>
  <c r="BU500" i="41"/>
  <c r="BV500" i="41"/>
  <c r="BW500" i="41"/>
  <c r="BX500" i="41"/>
  <c r="BY500" i="41"/>
  <c r="BZ500" i="41"/>
  <c r="CA500" i="41"/>
  <c r="CB500" i="41"/>
  <c r="CC500" i="41"/>
  <c r="CD500" i="41"/>
  <c r="CE500" i="41"/>
  <c r="CF500" i="41"/>
  <c r="CG500" i="41"/>
  <c r="CH500" i="41"/>
  <c r="CI500" i="41"/>
  <c r="CJ500" i="41"/>
  <c r="CK500" i="41"/>
  <c r="CL500" i="41"/>
  <c r="CM500" i="41"/>
  <c r="CN500" i="41"/>
  <c r="CO500" i="41"/>
  <c r="CP500" i="41"/>
  <c r="CQ500" i="41"/>
  <c r="CR500" i="41"/>
  <c r="CS500" i="41"/>
  <c r="CT500" i="41"/>
  <c r="CU500" i="41"/>
  <c r="CV500" i="41"/>
  <c r="CW500" i="41"/>
  <c r="CX500" i="41"/>
  <c r="CY500" i="41"/>
  <c r="CZ500" i="41"/>
  <c r="DA500" i="41"/>
  <c r="DB500" i="41"/>
  <c r="DC500" i="41"/>
  <c r="DD500" i="41"/>
  <c r="DE500" i="41"/>
  <c r="DF500" i="41"/>
  <c r="DG500" i="41"/>
  <c r="DH500" i="41"/>
  <c r="DI500" i="41"/>
  <c r="DJ500" i="41"/>
  <c r="DK500" i="41"/>
  <c r="DL500" i="41"/>
  <c r="DM500" i="41"/>
  <c r="DN500" i="41"/>
  <c r="DO500" i="41"/>
  <c r="DP500" i="41"/>
  <c r="DQ500" i="41"/>
  <c r="DR500" i="41"/>
  <c r="DS500" i="41"/>
  <c r="DT500" i="41"/>
  <c r="DU500" i="41"/>
  <c r="DV500" i="41"/>
  <c r="DW500" i="41"/>
  <c r="DX500" i="41"/>
  <c r="DY500" i="41"/>
  <c r="DZ500" i="41"/>
  <c r="EA500" i="41"/>
  <c r="EB500" i="41"/>
  <c r="EC500" i="41"/>
  <c r="ED500" i="41"/>
  <c r="EE500" i="41"/>
  <c r="EF500" i="41"/>
  <c r="EG500" i="41"/>
  <c r="EH500" i="41"/>
  <c r="EI500" i="41"/>
  <c r="EJ500" i="41"/>
  <c r="EK500" i="41"/>
  <c r="EL500" i="41"/>
  <c r="EM500" i="41"/>
  <c r="EN500" i="41"/>
  <c r="A501" i="41"/>
  <c r="B501" i="41"/>
  <c r="C501" i="41"/>
  <c r="D501" i="41"/>
  <c r="E501" i="41"/>
  <c r="F501" i="41"/>
  <c r="G501" i="41"/>
  <c r="H501" i="41"/>
  <c r="I501" i="41"/>
  <c r="J501" i="41"/>
  <c r="K501" i="41"/>
  <c r="L501" i="41"/>
  <c r="M501" i="41"/>
  <c r="N501" i="41"/>
  <c r="O501" i="41"/>
  <c r="P501" i="41"/>
  <c r="Q501" i="41"/>
  <c r="R501" i="41"/>
  <c r="S501" i="41"/>
  <c r="T501" i="41"/>
  <c r="U501" i="41"/>
  <c r="V501" i="41"/>
  <c r="W501" i="41"/>
  <c r="X501" i="41"/>
  <c r="Y501" i="41"/>
  <c r="Z501" i="41"/>
  <c r="AA501" i="41"/>
  <c r="AB501" i="41"/>
  <c r="AC501" i="41"/>
  <c r="AD501" i="41"/>
  <c r="AE501" i="41"/>
  <c r="AF501" i="41"/>
  <c r="AG501" i="41"/>
  <c r="AH501" i="41"/>
  <c r="AI501" i="41"/>
  <c r="AJ501" i="41"/>
  <c r="AK501" i="41"/>
  <c r="AL501" i="41"/>
  <c r="AM501" i="41"/>
  <c r="AN501" i="41"/>
  <c r="AO501" i="41"/>
  <c r="AP501" i="41"/>
  <c r="AQ501" i="41"/>
  <c r="AR501" i="41"/>
  <c r="AS501" i="41"/>
  <c r="AT501" i="41"/>
  <c r="AU501" i="41"/>
  <c r="AV501" i="41"/>
  <c r="AW501" i="41"/>
  <c r="AX501" i="41"/>
  <c r="AY501" i="41"/>
  <c r="AZ501" i="41"/>
  <c r="BA501" i="41"/>
  <c r="BB501" i="41"/>
  <c r="BC501" i="41"/>
  <c r="BD501" i="41"/>
  <c r="BE501" i="41"/>
  <c r="BF501" i="41"/>
  <c r="BG501" i="41"/>
  <c r="BH501" i="41"/>
  <c r="BI501" i="41"/>
  <c r="BJ501" i="41"/>
  <c r="BK501" i="41"/>
  <c r="BL501" i="41"/>
  <c r="BM501" i="41"/>
  <c r="BN501" i="41"/>
  <c r="BO501" i="41"/>
  <c r="BP501" i="41"/>
  <c r="BQ501" i="41"/>
  <c r="BR501" i="41"/>
  <c r="BS501" i="41"/>
  <c r="BT501" i="41"/>
  <c r="BU501" i="41"/>
  <c r="CP501" i="41"/>
  <c r="CQ501" i="41"/>
  <c r="CR501" i="41"/>
  <c r="CS501" i="41"/>
  <c r="CT501" i="41"/>
  <c r="CU501" i="41"/>
  <c r="CV501" i="41"/>
  <c r="CW501" i="41"/>
  <c r="CX501" i="41"/>
  <c r="CY501" i="41"/>
  <c r="CZ501" i="41"/>
  <c r="DA501" i="41"/>
  <c r="DB501" i="41"/>
  <c r="DC501" i="41"/>
  <c r="DD501" i="41"/>
  <c r="DE501" i="41"/>
  <c r="DF501" i="41"/>
  <c r="DG501" i="41"/>
  <c r="DH501" i="41"/>
  <c r="DI501" i="41"/>
  <c r="DJ501" i="41"/>
  <c r="DK501" i="41"/>
  <c r="DL501" i="41"/>
  <c r="DM501" i="41"/>
  <c r="DN501" i="41"/>
  <c r="DO501" i="41"/>
  <c r="DP501" i="41"/>
  <c r="DQ501" i="41"/>
  <c r="DR501" i="41"/>
  <c r="DS501" i="41"/>
  <c r="DT501" i="41"/>
  <c r="DU501" i="41"/>
  <c r="DV501" i="41"/>
  <c r="DW501" i="41"/>
  <c r="DX501" i="41"/>
  <c r="DY501" i="41"/>
  <c r="DZ501" i="41"/>
  <c r="EA501" i="41"/>
  <c r="EM501" i="41"/>
  <c r="EN501" i="41"/>
  <c r="A502" i="41"/>
  <c r="B502" i="41"/>
  <c r="C502" i="41"/>
  <c r="D502" i="41"/>
  <c r="E502" i="41"/>
  <c r="F502" i="41"/>
  <c r="G502" i="41"/>
  <c r="H502" i="41"/>
  <c r="I502" i="41"/>
  <c r="J502" i="41"/>
  <c r="K502" i="41"/>
  <c r="L502" i="41"/>
  <c r="M502" i="41"/>
  <c r="N502" i="41"/>
  <c r="O502" i="41"/>
  <c r="P502" i="41"/>
  <c r="Q502" i="41"/>
  <c r="R502" i="41"/>
  <c r="S502" i="41"/>
  <c r="T502" i="41"/>
  <c r="U502" i="41"/>
  <c r="V502" i="41"/>
  <c r="W502" i="41"/>
  <c r="X502" i="41"/>
  <c r="Y502" i="41"/>
  <c r="Z502" i="41"/>
  <c r="AA502" i="41"/>
  <c r="AB502" i="41"/>
  <c r="AC502" i="41"/>
  <c r="AD502" i="41"/>
  <c r="AE502" i="41"/>
  <c r="AF502" i="41"/>
  <c r="AG502" i="41"/>
  <c r="AH502" i="41"/>
  <c r="AI502" i="41"/>
  <c r="AJ502" i="41"/>
  <c r="AK502" i="41"/>
  <c r="AL502" i="41"/>
  <c r="AM502" i="41"/>
  <c r="AN502" i="41"/>
  <c r="AO502" i="41"/>
  <c r="AP502" i="41"/>
  <c r="AQ502" i="41"/>
  <c r="AR502" i="41"/>
  <c r="AS502" i="41"/>
  <c r="AT502" i="41"/>
  <c r="AU502" i="41"/>
  <c r="AV502" i="41"/>
  <c r="AW502" i="41"/>
  <c r="AX502" i="41"/>
  <c r="AY502" i="41"/>
  <c r="AZ502" i="41"/>
  <c r="BA502" i="41"/>
  <c r="BB502" i="41"/>
  <c r="BC502" i="41"/>
  <c r="BD502" i="41"/>
  <c r="BE502" i="41"/>
  <c r="BF502" i="41"/>
  <c r="BG502" i="41"/>
  <c r="BH502" i="41"/>
  <c r="BI502" i="41"/>
  <c r="BJ502" i="41"/>
  <c r="BK502" i="41"/>
  <c r="BL502" i="41"/>
  <c r="BM502" i="41"/>
  <c r="BN502" i="41"/>
  <c r="BO502" i="41"/>
  <c r="BP502" i="41"/>
  <c r="BQ502" i="41"/>
  <c r="BR502" i="41"/>
  <c r="BS502" i="41"/>
  <c r="BT502" i="41"/>
  <c r="BU502" i="41"/>
  <c r="CP502" i="41"/>
  <c r="CQ502" i="41"/>
  <c r="CR502" i="41"/>
  <c r="CS502" i="41"/>
  <c r="CT502" i="41"/>
  <c r="CU502" i="41"/>
  <c r="CV502" i="41"/>
  <c r="CW502" i="41"/>
  <c r="CX502" i="41"/>
  <c r="CY502" i="41"/>
  <c r="CZ502" i="41"/>
  <c r="DA502" i="41"/>
  <c r="DB502" i="41"/>
  <c r="DC502" i="41"/>
  <c r="DD502" i="41"/>
  <c r="DE502" i="41"/>
  <c r="DF502" i="41"/>
  <c r="DG502" i="41"/>
  <c r="DH502" i="41"/>
  <c r="DI502" i="41"/>
  <c r="DJ502" i="41"/>
  <c r="DK502" i="41"/>
  <c r="DL502" i="41"/>
  <c r="DM502" i="41"/>
  <c r="DN502" i="41"/>
  <c r="DO502" i="41"/>
  <c r="DP502" i="41"/>
  <c r="DQ502" i="41"/>
  <c r="DR502" i="41"/>
  <c r="DS502" i="41"/>
  <c r="DT502" i="41"/>
  <c r="DU502" i="41"/>
  <c r="DV502" i="41"/>
  <c r="DW502" i="41"/>
  <c r="DX502" i="41"/>
  <c r="DY502" i="41"/>
  <c r="DZ502" i="41"/>
  <c r="EA502" i="41"/>
  <c r="EM502" i="41"/>
  <c r="EN502" i="41"/>
  <c r="A503" i="41"/>
  <c r="B503" i="41"/>
  <c r="C503" i="41"/>
  <c r="D503" i="41"/>
  <c r="E503" i="41"/>
  <c r="F503" i="41"/>
  <c r="G503" i="41"/>
  <c r="H503" i="41"/>
  <c r="I503" i="41"/>
  <c r="J503" i="41"/>
  <c r="K503" i="41"/>
  <c r="L503" i="41"/>
  <c r="M503" i="41"/>
  <c r="N503" i="41"/>
  <c r="O503" i="41"/>
  <c r="P503" i="41"/>
  <c r="Q503" i="41"/>
  <c r="R503" i="41"/>
  <c r="S503" i="41"/>
  <c r="T503" i="41"/>
  <c r="U503" i="41"/>
  <c r="V503" i="41"/>
  <c r="W503" i="41"/>
  <c r="X503" i="41"/>
  <c r="Y503" i="41"/>
  <c r="Z503" i="41"/>
  <c r="AA503" i="41"/>
  <c r="AB503" i="41"/>
  <c r="AC503" i="41"/>
  <c r="AD503" i="41"/>
  <c r="AE503" i="41"/>
  <c r="AF503" i="41"/>
  <c r="AG503" i="41"/>
  <c r="AH503" i="41"/>
  <c r="AI503" i="41"/>
  <c r="AJ503" i="41"/>
  <c r="AK503" i="41"/>
  <c r="AL503" i="41"/>
  <c r="AM503" i="41"/>
  <c r="AN503" i="41"/>
  <c r="AO503" i="41"/>
  <c r="AP503" i="41"/>
  <c r="AQ503" i="41"/>
  <c r="AR503" i="41"/>
  <c r="AS503" i="41"/>
  <c r="AT503" i="41"/>
  <c r="AU503" i="41"/>
  <c r="AV503" i="41"/>
  <c r="AW503" i="41"/>
  <c r="AX503" i="41"/>
  <c r="AY503" i="41"/>
  <c r="AZ503" i="41"/>
  <c r="BA503" i="41"/>
  <c r="BB503" i="41"/>
  <c r="BC503" i="41"/>
  <c r="BD503" i="41"/>
  <c r="BE503" i="41"/>
  <c r="BF503" i="41"/>
  <c r="BG503" i="41"/>
  <c r="BH503" i="41"/>
  <c r="BI503" i="41"/>
  <c r="BJ503" i="41"/>
  <c r="BK503" i="41"/>
  <c r="BL503" i="41"/>
  <c r="BM503" i="41"/>
  <c r="BN503" i="41"/>
  <c r="BO503" i="41"/>
  <c r="BP503" i="41"/>
  <c r="BQ503" i="41"/>
  <c r="BR503" i="41"/>
  <c r="BS503" i="41"/>
  <c r="BT503" i="41"/>
  <c r="BU503" i="41"/>
  <c r="BV503" i="41"/>
  <c r="BW503" i="41"/>
  <c r="BX503" i="41"/>
  <c r="BY503" i="41"/>
  <c r="CP503" i="41"/>
  <c r="CQ503" i="41"/>
  <c r="CR503" i="41"/>
  <c r="CS503" i="41"/>
  <c r="CT503" i="41"/>
  <c r="CU503" i="41"/>
  <c r="CV503" i="41"/>
  <c r="CW503" i="41"/>
  <c r="CX503" i="41"/>
  <c r="CY503" i="41"/>
  <c r="CZ503" i="41"/>
  <c r="DA503" i="41"/>
  <c r="DB503" i="41"/>
  <c r="DC503" i="41"/>
  <c r="DD503" i="41"/>
  <c r="DE503" i="41"/>
  <c r="DF503" i="41"/>
  <c r="DG503" i="41"/>
  <c r="DH503" i="41"/>
  <c r="DI503" i="41"/>
  <c r="DJ503" i="41"/>
  <c r="DK503" i="41"/>
  <c r="DL503" i="41"/>
  <c r="DM503" i="41"/>
  <c r="DN503" i="41"/>
  <c r="DO503" i="41"/>
  <c r="DP503" i="41"/>
  <c r="DQ503" i="41"/>
  <c r="DR503" i="41"/>
  <c r="DS503" i="41"/>
  <c r="DT503" i="41"/>
  <c r="DU503" i="41"/>
  <c r="DV503" i="41"/>
  <c r="DW503" i="41"/>
  <c r="DX503" i="41"/>
  <c r="DY503" i="41"/>
  <c r="DZ503" i="41"/>
  <c r="EA503" i="41"/>
  <c r="EM503" i="41"/>
  <c r="EN503" i="41"/>
  <c r="A504" i="41"/>
  <c r="B504" i="41"/>
  <c r="C504" i="41"/>
  <c r="D504" i="41"/>
  <c r="E504" i="41"/>
  <c r="F504" i="41"/>
  <c r="G504" i="41"/>
  <c r="H504" i="41"/>
  <c r="I504" i="41"/>
  <c r="J504" i="41"/>
  <c r="K504" i="41"/>
  <c r="L504" i="41"/>
  <c r="M504" i="41"/>
  <c r="N504" i="41"/>
  <c r="O504" i="41"/>
  <c r="P504" i="41"/>
  <c r="Q504" i="41"/>
  <c r="R504" i="41"/>
  <c r="S504" i="41"/>
  <c r="T504" i="41"/>
  <c r="U504" i="41"/>
  <c r="V504" i="41"/>
  <c r="W504" i="41"/>
  <c r="X504" i="41"/>
  <c r="Y504" i="41"/>
  <c r="Z504" i="41"/>
  <c r="AA504" i="41"/>
  <c r="AB504" i="41"/>
  <c r="AC504" i="41"/>
  <c r="AD504" i="41"/>
  <c r="AE504" i="41"/>
  <c r="AF504" i="41"/>
  <c r="AG504" i="41"/>
  <c r="AH504" i="41"/>
  <c r="AI504" i="41"/>
  <c r="AJ504" i="41"/>
  <c r="AK504" i="41"/>
  <c r="AL504" i="41"/>
  <c r="AM504" i="41"/>
  <c r="AN504" i="41"/>
  <c r="AO504" i="41"/>
  <c r="AP504" i="41"/>
  <c r="AQ504" i="41"/>
  <c r="AR504" i="41"/>
  <c r="AS504" i="41"/>
  <c r="AT504" i="41"/>
  <c r="AU504" i="41"/>
  <c r="AV504" i="41"/>
  <c r="AW504" i="41"/>
  <c r="AX504" i="41"/>
  <c r="AY504" i="41"/>
  <c r="AZ504" i="41"/>
  <c r="BA504" i="41"/>
  <c r="BB504" i="41"/>
  <c r="BC504" i="41"/>
  <c r="BD504" i="41"/>
  <c r="BE504" i="41"/>
  <c r="BF504" i="41"/>
  <c r="BG504" i="41"/>
  <c r="BH504" i="41"/>
  <c r="BI504" i="41"/>
  <c r="BJ504" i="41"/>
  <c r="BK504" i="41"/>
  <c r="BL504" i="41"/>
  <c r="BM504" i="41"/>
  <c r="BN504" i="41"/>
  <c r="BO504" i="41"/>
  <c r="BP504" i="41"/>
  <c r="BQ504" i="41"/>
  <c r="BR504" i="41"/>
  <c r="BS504" i="41"/>
  <c r="BT504" i="41"/>
  <c r="BU504" i="41"/>
  <c r="BV504" i="41"/>
  <c r="BW504" i="41"/>
  <c r="BX504" i="41"/>
  <c r="BY504" i="41"/>
  <c r="BZ504" i="41"/>
  <c r="CA504" i="41"/>
  <c r="CB504" i="41"/>
  <c r="CC504" i="41"/>
  <c r="CD504" i="41"/>
  <c r="CE504" i="41"/>
  <c r="CF504" i="41"/>
  <c r="CG504" i="41"/>
  <c r="CH504" i="41"/>
  <c r="CI504" i="41"/>
  <c r="CJ504" i="41"/>
  <c r="CK504" i="41"/>
  <c r="CL504" i="41"/>
  <c r="CM504" i="41"/>
  <c r="CN504" i="41"/>
  <c r="CO504" i="41"/>
  <c r="CP504" i="41"/>
  <c r="CQ504" i="41"/>
  <c r="CR504" i="41"/>
  <c r="CS504" i="41"/>
  <c r="CT504" i="41"/>
  <c r="CU504" i="41"/>
  <c r="CV504" i="41"/>
  <c r="CW504" i="41"/>
  <c r="CX504" i="41"/>
  <c r="CY504" i="41"/>
  <c r="CZ504" i="41"/>
  <c r="DA504" i="41"/>
  <c r="DB504" i="41"/>
  <c r="DC504" i="41"/>
  <c r="DD504" i="41"/>
  <c r="DE504" i="41"/>
  <c r="DF504" i="41"/>
  <c r="DG504" i="41"/>
  <c r="DH504" i="41"/>
  <c r="DI504" i="41"/>
  <c r="DJ504" i="41"/>
  <c r="DK504" i="41"/>
  <c r="DL504" i="41"/>
  <c r="DM504" i="41"/>
  <c r="DN504" i="41"/>
  <c r="DO504" i="41"/>
  <c r="DP504" i="41"/>
  <c r="DQ504" i="41"/>
  <c r="DR504" i="41"/>
  <c r="DS504" i="41"/>
  <c r="DT504" i="41"/>
  <c r="DU504" i="41"/>
  <c r="DV504" i="41"/>
  <c r="DW504" i="41"/>
  <c r="DX504" i="41"/>
  <c r="DY504" i="41"/>
  <c r="DZ504" i="41"/>
  <c r="EA504" i="41"/>
  <c r="EB504" i="41"/>
  <c r="EC504" i="41"/>
  <c r="ED504" i="41"/>
  <c r="EE504" i="41"/>
  <c r="EF504" i="41"/>
  <c r="EG504" i="41"/>
  <c r="EH504" i="41"/>
  <c r="EI504" i="41"/>
  <c r="EJ504" i="41"/>
  <c r="EK504" i="41"/>
  <c r="EL504" i="41"/>
  <c r="EM504" i="41"/>
  <c r="EN504" i="41"/>
  <c r="A505" i="41"/>
  <c r="B505" i="41"/>
  <c r="C505" i="41"/>
  <c r="D505" i="41"/>
  <c r="E505" i="41"/>
  <c r="F505" i="41"/>
  <c r="G505" i="41"/>
  <c r="H505" i="41"/>
  <c r="I505" i="41"/>
  <c r="J505" i="41"/>
  <c r="K505" i="41"/>
  <c r="L505" i="41"/>
  <c r="M505" i="41"/>
  <c r="N505" i="41"/>
  <c r="O505" i="41"/>
  <c r="P505" i="41"/>
  <c r="Q505" i="41"/>
  <c r="R505" i="41"/>
  <c r="S505" i="41"/>
  <c r="T505" i="41"/>
  <c r="U505" i="41"/>
  <c r="V505" i="41"/>
  <c r="W505" i="41"/>
  <c r="X505" i="41"/>
  <c r="Y505" i="41"/>
  <c r="Z505" i="41"/>
  <c r="AA505" i="41"/>
  <c r="AB505" i="41"/>
  <c r="AC505" i="41"/>
  <c r="AD505" i="41"/>
  <c r="AE505" i="41"/>
  <c r="AF505" i="41"/>
  <c r="AG505" i="41"/>
  <c r="AH505" i="41"/>
  <c r="AI505" i="41"/>
  <c r="AJ505" i="41"/>
  <c r="AK505" i="41"/>
  <c r="AL505" i="41"/>
  <c r="AM505" i="41"/>
  <c r="AN505" i="41"/>
  <c r="AO505" i="41"/>
  <c r="AP505" i="41"/>
  <c r="AQ505" i="41"/>
  <c r="AR505" i="41"/>
  <c r="AS505" i="41"/>
  <c r="AT505" i="41"/>
  <c r="AU505" i="41"/>
  <c r="AV505" i="41"/>
  <c r="AW505" i="41"/>
  <c r="AX505" i="41"/>
  <c r="AY505" i="41"/>
  <c r="AZ505" i="41"/>
  <c r="BA505" i="41"/>
  <c r="BB505" i="41"/>
  <c r="BC505" i="41"/>
  <c r="BD505" i="41"/>
  <c r="BE505" i="41"/>
  <c r="BF505" i="41"/>
  <c r="BG505" i="41"/>
  <c r="BH505" i="41"/>
  <c r="BI505" i="41"/>
  <c r="BJ505" i="41"/>
  <c r="BK505" i="41"/>
  <c r="BL505" i="41"/>
  <c r="BM505" i="41"/>
  <c r="BN505" i="41"/>
  <c r="BO505" i="41"/>
  <c r="BP505" i="41"/>
  <c r="BQ505" i="41"/>
  <c r="BR505" i="41"/>
  <c r="BS505" i="41"/>
  <c r="BT505" i="41"/>
  <c r="BU505" i="41"/>
  <c r="BV505" i="41"/>
  <c r="BW505" i="41"/>
  <c r="BX505" i="41"/>
  <c r="BY505" i="41"/>
  <c r="BZ505" i="41"/>
  <c r="CA505" i="41"/>
  <c r="CB505" i="41"/>
  <c r="CC505" i="41"/>
  <c r="CD505" i="41"/>
  <c r="CE505" i="41"/>
  <c r="CF505" i="41"/>
  <c r="CG505" i="41"/>
  <c r="CH505" i="41"/>
  <c r="CI505" i="41"/>
  <c r="CJ505" i="41"/>
  <c r="CK505" i="41"/>
  <c r="CL505" i="41"/>
  <c r="CM505" i="41"/>
  <c r="CN505" i="41"/>
  <c r="CO505" i="41"/>
  <c r="CP505" i="41"/>
  <c r="CQ505" i="41"/>
  <c r="CR505" i="41"/>
  <c r="CS505" i="41"/>
  <c r="CT505" i="41"/>
  <c r="CU505" i="41"/>
  <c r="CV505" i="41"/>
  <c r="CW505" i="41"/>
  <c r="CX505" i="41"/>
  <c r="CY505" i="41"/>
  <c r="CZ505" i="41"/>
  <c r="DA505" i="41"/>
  <c r="DB505" i="41"/>
  <c r="DC505" i="41"/>
  <c r="DD505" i="41"/>
  <c r="DE505" i="41"/>
  <c r="DF505" i="41"/>
  <c r="DG505" i="41"/>
  <c r="DH505" i="41"/>
  <c r="DI505" i="41"/>
  <c r="DJ505" i="41"/>
  <c r="DK505" i="41"/>
  <c r="DL505" i="41"/>
  <c r="DM505" i="41"/>
  <c r="DN505" i="41"/>
  <c r="DO505" i="41"/>
  <c r="DP505" i="41"/>
  <c r="DQ505" i="41"/>
  <c r="DR505" i="41"/>
  <c r="DS505" i="41"/>
  <c r="DT505" i="41"/>
  <c r="DU505" i="41"/>
  <c r="DV505" i="41"/>
  <c r="DW505" i="41"/>
  <c r="DX505" i="41"/>
  <c r="DY505" i="41"/>
  <c r="DZ505" i="41"/>
  <c r="EA505" i="41"/>
  <c r="EM505" i="41"/>
  <c r="EN505" i="41"/>
  <c r="A506" i="41"/>
  <c r="B506" i="41"/>
  <c r="C506" i="41"/>
  <c r="D506" i="41"/>
  <c r="E506" i="41"/>
  <c r="F506" i="41"/>
  <c r="G506" i="41"/>
  <c r="H506" i="41"/>
  <c r="I506" i="41"/>
  <c r="J506" i="41"/>
  <c r="K506" i="41"/>
  <c r="L506" i="41"/>
  <c r="M506" i="41"/>
  <c r="N506" i="41"/>
  <c r="O506" i="41"/>
  <c r="P506" i="41"/>
  <c r="Q506" i="41"/>
  <c r="R506" i="41"/>
  <c r="S506" i="41"/>
  <c r="T506" i="41"/>
  <c r="U506" i="41"/>
  <c r="V506" i="41"/>
  <c r="W506" i="41"/>
  <c r="X506" i="41"/>
  <c r="Y506" i="41"/>
  <c r="Z506" i="41"/>
  <c r="AA506" i="41"/>
  <c r="AB506" i="41"/>
  <c r="AC506" i="41"/>
  <c r="AD506" i="41"/>
  <c r="AE506" i="41"/>
  <c r="AF506" i="41"/>
  <c r="AG506" i="41"/>
  <c r="AH506" i="41"/>
  <c r="AI506" i="41"/>
  <c r="AJ506" i="41"/>
  <c r="AK506" i="41"/>
  <c r="AL506" i="41"/>
  <c r="AM506" i="41"/>
  <c r="AN506" i="41"/>
  <c r="AO506" i="41"/>
  <c r="AP506" i="41"/>
  <c r="AQ506" i="41"/>
  <c r="AR506" i="41"/>
  <c r="AS506" i="41"/>
  <c r="AT506" i="41"/>
  <c r="AU506" i="41"/>
  <c r="AV506" i="41"/>
  <c r="AW506" i="41"/>
  <c r="AX506" i="41"/>
  <c r="AY506" i="41"/>
  <c r="AZ506" i="41"/>
  <c r="BA506" i="41"/>
  <c r="BB506" i="41"/>
  <c r="BC506" i="41"/>
  <c r="BD506" i="41"/>
  <c r="BE506" i="41"/>
  <c r="BF506" i="41"/>
  <c r="BG506" i="41"/>
  <c r="BH506" i="41"/>
  <c r="BI506" i="41"/>
  <c r="BJ506" i="41"/>
  <c r="BK506" i="41"/>
  <c r="BL506" i="41"/>
  <c r="BM506" i="41"/>
  <c r="BN506" i="41"/>
  <c r="BO506" i="41"/>
  <c r="BP506" i="41"/>
  <c r="BQ506" i="41"/>
  <c r="BR506" i="41"/>
  <c r="BS506" i="41"/>
  <c r="BT506" i="41"/>
  <c r="BU506" i="41"/>
  <c r="BV506" i="41"/>
  <c r="BW506" i="41"/>
  <c r="BX506" i="41"/>
  <c r="BY506" i="41"/>
  <c r="BZ506" i="41"/>
  <c r="CA506" i="41"/>
  <c r="CB506" i="41"/>
  <c r="CC506" i="41"/>
  <c r="CI506" i="41"/>
  <c r="CJ506" i="41"/>
  <c r="CK506" i="41"/>
  <c r="CL506" i="41"/>
  <c r="CM506" i="41"/>
  <c r="CN506" i="41"/>
  <c r="CO506" i="41"/>
  <c r="CP506" i="41"/>
  <c r="CQ506" i="41"/>
  <c r="CR506" i="41"/>
  <c r="CS506" i="41"/>
  <c r="CT506" i="41"/>
  <c r="CU506" i="41"/>
  <c r="CV506" i="41"/>
  <c r="CW506" i="41"/>
  <c r="CX506" i="41"/>
  <c r="CY506" i="41"/>
  <c r="CZ506" i="41"/>
  <c r="DA506" i="41"/>
  <c r="DB506" i="41"/>
  <c r="DC506" i="41"/>
  <c r="DD506" i="41"/>
  <c r="DE506" i="41"/>
  <c r="DF506" i="41"/>
  <c r="DG506" i="41"/>
  <c r="DH506" i="41"/>
  <c r="DI506" i="41"/>
  <c r="DJ506" i="41"/>
  <c r="DK506" i="41"/>
  <c r="DL506" i="41"/>
  <c r="DM506" i="41"/>
  <c r="DN506" i="41"/>
  <c r="DO506" i="41"/>
  <c r="DP506" i="41"/>
  <c r="DQ506" i="41"/>
  <c r="DR506" i="41"/>
  <c r="DS506" i="41"/>
  <c r="DT506" i="41"/>
  <c r="DU506" i="41"/>
  <c r="DV506" i="41"/>
  <c r="DW506" i="41"/>
  <c r="DX506" i="41"/>
  <c r="DY506" i="41"/>
  <c r="DZ506" i="41"/>
  <c r="EA506" i="41"/>
  <c r="EB506" i="41"/>
  <c r="EC506" i="41"/>
  <c r="ED506" i="41"/>
  <c r="EE506" i="41"/>
  <c r="EF506" i="41"/>
  <c r="EG506" i="41"/>
  <c r="EH506" i="41"/>
  <c r="EI506" i="41"/>
  <c r="EJ506" i="41"/>
  <c r="EK506" i="41"/>
  <c r="EL506" i="41"/>
  <c r="EM506" i="41"/>
  <c r="EN506" i="41"/>
  <c r="A507" i="41"/>
  <c r="B507" i="41"/>
  <c r="C507" i="41"/>
  <c r="D507" i="41"/>
  <c r="E507" i="41"/>
  <c r="F507" i="41"/>
  <c r="G507" i="41"/>
  <c r="H507" i="41"/>
  <c r="I507" i="41"/>
  <c r="J507" i="41"/>
  <c r="K507" i="41"/>
  <c r="L507" i="41"/>
  <c r="M507" i="41"/>
  <c r="N507" i="41"/>
  <c r="O507" i="41"/>
  <c r="P507" i="41"/>
  <c r="Q507" i="41"/>
  <c r="R507" i="41"/>
  <c r="S507" i="41"/>
  <c r="T507" i="41"/>
  <c r="U507" i="41"/>
  <c r="V507" i="41"/>
  <c r="W507" i="41"/>
  <c r="X507" i="41"/>
  <c r="Y507" i="41"/>
  <c r="Z507" i="41"/>
  <c r="AA507" i="41"/>
  <c r="AB507" i="41"/>
  <c r="AC507" i="41"/>
  <c r="AD507" i="41"/>
  <c r="AE507" i="41"/>
  <c r="AF507" i="41"/>
  <c r="AG507" i="41"/>
  <c r="AH507" i="41"/>
  <c r="AI507" i="41"/>
  <c r="AJ507" i="41"/>
  <c r="AK507" i="41"/>
  <c r="AL507" i="41"/>
  <c r="AM507" i="41"/>
  <c r="AN507" i="41"/>
  <c r="AO507" i="41"/>
  <c r="AP507" i="41"/>
  <c r="AQ507" i="41"/>
  <c r="AR507" i="41"/>
  <c r="AS507" i="41"/>
  <c r="AT507" i="41"/>
  <c r="AU507" i="41"/>
  <c r="AV507" i="41"/>
  <c r="AW507" i="41"/>
  <c r="AX507" i="41"/>
  <c r="AY507" i="41"/>
  <c r="AZ507" i="41"/>
  <c r="BA507" i="41"/>
  <c r="BB507" i="41"/>
  <c r="BC507" i="41"/>
  <c r="BD507" i="41"/>
  <c r="BE507" i="41"/>
  <c r="BF507" i="41"/>
  <c r="BG507" i="41"/>
  <c r="BH507" i="41"/>
  <c r="BI507" i="41"/>
  <c r="BJ507" i="41"/>
  <c r="BK507" i="41"/>
  <c r="BL507" i="41"/>
  <c r="BM507" i="41"/>
  <c r="BN507" i="41"/>
  <c r="BO507" i="41"/>
  <c r="BP507" i="41"/>
  <c r="BQ507" i="41"/>
  <c r="BR507" i="41"/>
  <c r="BS507" i="41"/>
  <c r="BT507" i="41"/>
  <c r="BU507" i="41"/>
  <c r="BV507" i="41"/>
  <c r="BW507" i="41"/>
  <c r="BX507" i="41"/>
  <c r="BY507" i="41"/>
  <c r="BZ507" i="41"/>
  <c r="CA507" i="41"/>
  <c r="CB507" i="41"/>
  <c r="CC507" i="41"/>
  <c r="CD507" i="41"/>
  <c r="CE507" i="41"/>
  <c r="CF507" i="41"/>
  <c r="CG507" i="41"/>
  <c r="CH507" i="41"/>
  <c r="CI507" i="41"/>
  <c r="CJ507" i="41"/>
  <c r="CK507" i="41"/>
  <c r="CL507" i="41"/>
  <c r="CM507" i="41"/>
  <c r="CN507" i="41"/>
  <c r="CO507" i="41"/>
  <c r="CP507" i="41"/>
  <c r="CQ507" i="41"/>
  <c r="CR507" i="41"/>
  <c r="CS507" i="41"/>
  <c r="CT507" i="41"/>
  <c r="CU507" i="41"/>
  <c r="CV507" i="41"/>
  <c r="CW507" i="41"/>
  <c r="CX507" i="41"/>
  <c r="CY507" i="41"/>
  <c r="CZ507" i="41"/>
  <c r="DA507" i="41"/>
  <c r="DB507" i="41"/>
  <c r="DC507" i="41"/>
  <c r="DD507" i="41"/>
  <c r="DE507" i="41"/>
  <c r="DF507" i="41"/>
  <c r="DG507" i="41"/>
  <c r="DH507" i="41"/>
  <c r="DI507" i="41"/>
  <c r="DJ507" i="41"/>
  <c r="DK507" i="41"/>
  <c r="DL507" i="41"/>
  <c r="DM507" i="41"/>
  <c r="DN507" i="41"/>
  <c r="DO507" i="41"/>
  <c r="DP507" i="41"/>
  <c r="DQ507" i="41"/>
  <c r="DR507" i="41"/>
  <c r="DS507" i="41"/>
  <c r="DT507" i="41"/>
  <c r="DU507" i="41"/>
  <c r="DV507" i="41"/>
  <c r="DW507" i="41"/>
  <c r="DX507" i="41"/>
  <c r="DY507" i="41"/>
  <c r="DZ507" i="41"/>
  <c r="EA507" i="41"/>
  <c r="EB507" i="41"/>
  <c r="EC507" i="41"/>
  <c r="ED507" i="41"/>
  <c r="EE507" i="41"/>
  <c r="EF507" i="41"/>
  <c r="EG507" i="41"/>
  <c r="EH507" i="41"/>
  <c r="EI507" i="41"/>
  <c r="EJ507" i="41"/>
  <c r="EK507" i="41"/>
  <c r="EL507" i="41"/>
  <c r="EM507" i="41"/>
  <c r="EN507" i="41"/>
  <c r="A508" i="41"/>
  <c r="B508" i="41"/>
  <c r="C508" i="41"/>
  <c r="D508" i="41"/>
  <c r="E508" i="41"/>
  <c r="F508" i="41"/>
  <c r="G508" i="41"/>
  <c r="H508" i="41"/>
  <c r="I508" i="41"/>
  <c r="J508" i="41"/>
  <c r="K508" i="41"/>
  <c r="L508" i="41"/>
  <c r="M508" i="41"/>
  <c r="N508" i="41"/>
  <c r="O508" i="41"/>
  <c r="P508" i="41"/>
  <c r="Q508" i="41"/>
  <c r="R508" i="41"/>
  <c r="S508" i="41"/>
  <c r="T508" i="41"/>
  <c r="U508" i="41"/>
  <c r="V508" i="41"/>
  <c r="W508" i="41"/>
  <c r="X508" i="41"/>
  <c r="Y508" i="41"/>
  <c r="Z508" i="41"/>
  <c r="AA508" i="41"/>
  <c r="AB508" i="41"/>
  <c r="AC508" i="41"/>
  <c r="AD508" i="41"/>
  <c r="AE508" i="41"/>
  <c r="AF508" i="41"/>
  <c r="AG508" i="41"/>
  <c r="AH508" i="41"/>
  <c r="AI508" i="41"/>
  <c r="AJ508" i="41"/>
  <c r="AK508" i="41"/>
  <c r="AL508" i="41"/>
  <c r="AM508" i="41"/>
  <c r="AN508" i="41"/>
  <c r="AO508" i="41"/>
  <c r="AP508" i="41"/>
  <c r="AQ508" i="41"/>
  <c r="AR508" i="41"/>
  <c r="AS508" i="41"/>
  <c r="AT508" i="41"/>
  <c r="AU508" i="41"/>
  <c r="AV508" i="41"/>
  <c r="AW508" i="41"/>
  <c r="AX508" i="41"/>
  <c r="AY508" i="41"/>
  <c r="AZ508" i="41"/>
  <c r="BA508" i="41"/>
  <c r="BB508" i="41"/>
  <c r="BC508" i="41"/>
  <c r="BD508" i="41"/>
  <c r="BE508" i="41"/>
  <c r="BF508" i="41"/>
  <c r="BG508" i="41"/>
  <c r="BH508" i="41"/>
  <c r="BI508" i="41"/>
  <c r="BJ508" i="41"/>
  <c r="BK508" i="41"/>
  <c r="BL508" i="41"/>
  <c r="BM508" i="41"/>
  <c r="BN508" i="41"/>
  <c r="BO508" i="41"/>
  <c r="BP508" i="41"/>
  <c r="BQ508" i="41"/>
  <c r="BR508" i="41"/>
  <c r="BS508" i="41"/>
  <c r="BT508" i="41"/>
  <c r="BU508" i="41"/>
  <c r="BV508" i="41"/>
  <c r="BW508" i="41"/>
  <c r="BX508" i="41"/>
  <c r="BY508" i="41"/>
  <c r="BZ508" i="41"/>
  <c r="CA508" i="41"/>
  <c r="CB508" i="41"/>
  <c r="CC508" i="41"/>
  <c r="CD508" i="41"/>
  <c r="CE508" i="41"/>
  <c r="CF508" i="41"/>
  <c r="CG508" i="41"/>
  <c r="CH508" i="41"/>
  <c r="CI508" i="41"/>
  <c r="CJ508" i="41"/>
  <c r="CK508" i="41"/>
  <c r="CL508" i="41"/>
  <c r="CM508" i="41"/>
  <c r="CN508" i="41"/>
  <c r="CO508" i="41"/>
  <c r="CP508" i="41"/>
  <c r="CQ508" i="41"/>
  <c r="CR508" i="41"/>
  <c r="CS508" i="41"/>
  <c r="CT508" i="41"/>
  <c r="CU508" i="41"/>
  <c r="CV508" i="41"/>
  <c r="CW508" i="41"/>
  <c r="CX508" i="41"/>
  <c r="CY508" i="41"/>
  <c r="CZ508" i="41"/>
  <c r="DA508" i="41"/>
  <c r="DB508" i="41"/>
  <c r="DC508" i="41"/>
  <c r="DD508" i="41"/>
  <c r="DE508" i="41"/>
  <c r="DF508" i="41"/>
  <c r="DG508" i="41"/>
  <c r="DH508" i="41"/>
  <c r="DI508" i="41"/>
  <c r="DJ508" i="41"/>
  <c r="DK508" i="41"/>
  <c r="DL508" i="41"/>
  <c r="DM508" i="41"/>
  <c r="DN508" i="41"/>
  <c r="DO508" i="41"/>
  <c r="DP508" i="41"/>
  <c r="DQ508" i="41"/>
  <c r="DR508" i="41"/>
  <c r="DS508" i="41"/>
  <c r="DT508" i="41"/>
  <c r="DU508" i="41"/>
  <c r="DV508" i="41"/>
  <c r="DW508" i="41"/>
  <c r="DX508" i="41"/>
  <c r="EB508" i="41"/>
  <c r="EC508" i="41"/>
  <c r="ED508" i="41"/>
  <c r="EE508" i="41"/>
  <c r="EF508" i="41"/>
  <c r="EG508" i="41"/>
  <c r="EH508" i="41"/>
  <c r="EI508" i="41"/>
  <c r="EJ508" i="41"/>
  <c r="EK508" i="41"/>
  <c r="EL508" i="41"/>
  <c r="EM508" i="41"/>
  <c r="EN508" i="41"/>
  <c r="A509" i="41"/>
  <c r="B509" i="41"/>
  <c r="C509" i="41"/>
  <c r="D509" i="41"/>
  <c r="E509" i="41"/>
  <c r="F509" i="41"/>
  <c r="G509" i="41"/>
  <c r="H509" i="41"/>
  <c r="I509" i="41"/>
  <c r="J509" i="41"/>
  <c r="K509" i="41"/>
  <c r="L509" i="41"/>
  <c r="M509" i="41"/>
  <c r="N509" i="41"/>
  <c r="O509" i="41"/>
  <c r="P509" i="41"/>
  <c r="Q509" i="41"/>
  <c r="R509" i="41"/>
  <c r="S509" i="41"/>
  <c r="T509" i="41"/>
  <c r="U509" i="41"/>
  <c r="V509" i="41"/>
  <c r="W509" i="41"/>
  <c r="X509" i="41"/>
  <c r="Y509" i="41"/>
  <c r="Z509" i="41"/>
  <c r="AA509" i="41"/>
  <c r="AB509" i="41"/>
  <c r="AC509" i="41"/>
  <c r="AD509" i="41"/>
  <c r="AE509" i="41"/>
  <c r="AF509" i="41"/>
  <c r="AG509" i="41"/>
  <c r="AH509" i="41"/>
  <c r="AI509" i="41"/>
  <c r="AJ509" i="41"/>
  <c r="AK509" i="41"/>
  <c r="AL509" i="41"/>
  <c r="AM509" i="41"/>
  <c r="AN509" i="41"/>
  <c r="AO509" i="41"/>
  <c r="AP509" i="41"/>
  <c r="AQ509" i="41"/>
  <c r="AR509" i="41"/>
  <c r="AS509" i="41"/>
  <c r="AT509" i="41"/>
  <c r="AU509" i="41"/>
  <c r="AV509" i="41"/>
  <c r="AW509" i="41"/>
  <c r="AX509" i="41"/>
  <c r="AY509" i="41"/>
  <c r="AZ509" i="41"/>
  <c r="BA509" i="41"/>
  <c r="BB509" i="41"/>
  <c r="BC509" i="41"/>
  <c r="BD509" i="41"/>
  <c r="BE509" i="41"/>
  <c r="BF509" i="41"/>
  <c r="BG509" i="41"/>
  <c r="BH509" i="41"/>
  <c r="BI509" i="41"/>
  <c r="BJ509" i="41"/>
  <c r="BK509" i="41"/>
  <c r="BL509" i="41"/>
  <c r="BM509" i="41"/>
  <c r="BN509" i="41"/>
  <c r="BO509" i="41"/>
  <c r="BP509" i="41"/>
  <c r="BQ509" i="41"/>
  <c r="BR509" i="41"/>
  <c r="BS509" i="41"/>
  <c r="BT509" i="41"/>
  <c r="BU509" i="41"/>
  <c r="BV509" i="41"/>
  <c r="BW509" i="41"/>
  <c r="BX509" i="41"/>
  <c r="BY509" i="41"/>
  <c r="BZ509" i="41"/>
  <c r="CA509" i="41"/>
  <c r="CB509" i="41"/>
  <c r="CC509" i="41"/>
  <c r="CD509" i="41"/>
  <c r="CE509" i="41"/>
  <c r="CF509" i="41"/>
  <c r="CG509" i="41"/>
  <c r="CH509" i="41"/>
  <c r="CI509" i="41"/>
  <c r="CJ509" i="41"/>
  <c r="CK509" i="41"/>
  <c r="CL509" i="41"/>
  <c r="CM509" i="41"/>
  <c r="CN509" i="41"/>
  <c r="CO509" i="41"/>
  <c r="CP509" i="41"/>
  <c r="CQ509" i="41"/>
  <c r="CR509" i="41"/>
  <c r="CS509" i="41"/>
  <c r="CT509" i="41"/>
  <c r="CU509" i="41"/>
  <c r="CV509" i="41"/>
  <c r="CW509" i="41"/>
  <c r="CX509" i="41"/>
  <c r="CY509" i="41"/>
  <c r="CZ509" i="41"/>
  <c r="DA509" i="41"/>
  <c r="DB509" i="41"/>
  <c r="DC509" i="41"/>
  <c r="DD509" i="41"/>
  <c r="DE509" i="41"/>
  <c r="DF509" i="41"/>
  <c r="DG509" i="41"/>
  <c r="DH509" i="41"/>
  <c r="DI509" i="41"/>
  <c r="DJ509" i="41"/>
  <c r="DK509" i="41"/>
  <c r="DL509" i="41"/>
  <c r="DM509" i="41"/>
  <c r="DN509" i="41"/>
  <c r="DO509" i="41"/>
  <c r="DP509" i="41"/>
  <c r="DQ509" i="41"/>
  <c r="DR509" i="41"/>
  <c r="DS509" i="41"/>
  <c r="DT509" i="41"/>
  <c r="DU509" i="41"/>
  <c r="DV509" i="41"/>
  <c r="DW509" i="41"/>
  <c r="DX509" i="41"/>
  <c r="DY509" i="41"/>
  <c r="EB509" i="41"/>
  <c r="EC509" i="41"/>
  <c r="ED509" i="41"/>
  <c r="EE509" i="41"/>
  <c r="EF509" i="41"/>
  <c r="EG509" i="41"/>
  <c r="EH509" i="41"/>
  <c r="EI509" i="41"/>
  <c r="EJ509" i="41"/>
  <c r="EK509" i="41"/>
  <c r="EL509" i="41"/>
  <c r="EM509" i="41"/>
  <c r="EN509" i="41"/>
  <c r="A510" i="41"/>
  <c r="B510" i="41"/>
  <c r="C510" i="41"/>
  <c r="D510" i="41"/>
  <c r="E510" i="41"/>
  <c r="F510" i="41"/>
  <c r="G510" i="41"/>
  <c r="H510" i="41"/>
  <c r="I510" i="41"/>
  <c r="J510" i="41"/>
  <c r="K510" i="41"/>
  <c r="L510" i="41"/>
  <c r="M510" i="41"/>
  <c r="N510" i="41"/>
  <c r="O510" i="41"/>
  <c r="P510" i="41"/>
  <c r="Q510" i="41"/>
  <c r="R510" i="41"/>
  <c r="S510" i="41"/>
  <c r="T510" i="41"/>
  <c r="U510" i="41"/>
  <c r="V510" i="41"/>
  <c r="W510" i="41"/>
  <c r="X510" i="41"/>
  <c r="Y510" i="41"/>
  <c r="Z510" i="41"/>
  <c r="AA510" i="41"/>
  <c r="AB510" i="41"/>
  <c r="AC510" i="41"/>
  <c r="AD510" i="41"/>
  <c r="AE510" i="41"/>
  <c r="AF510" i="41"/>
  <c r="AG510" i="41"/>
  <c r="AH510" i="41"/>
  <c r="AI510" i="41"/>
  <c r="AJ510" i="41"/>
  <c r="AK510" i="41"/>
  <c r="AL510" i="41"/>
  <c r="AM510" i="41"/>
  <c r="AN510" i="41"/>
  <c r="AO510" i="41"/>
  <c r="AP510" i="41"/>
  <c r="AQ510" i="41"/>
  <c r="AR510" i="41"/>
  <c r="AS510" i="41"/>
  <c r="AT510" i="41"/>
  <c r="AU510" i="41"/>
  <c r="AV510" i="41"/>
  <c r="AW510" i="41"/>
  <c r="AX510" i="41"/>
  <c r="AY510" i="41"/>
  <c r="AZ510" i="41"/>
  <c r="BA510" i="41"/>
  <c r="BB510" i="41"/>
  <c r="BC510" i="41"/>
  <c r="BD510" i="41"/>
  <c r="BE510" i="41"/>
  <c r="BF510" i="41"/>
  <c r="BG510" i="41"/>
  <c r="BH510" i="41"/>
  <c r="BI510" i="41"/>
  <c r="BJ510" i="41"/>
  <c r="BK510" i="41"/>
  <c r="BL510" i="41"/>
  <c r="BM510" i="41"/>
  <c r="BN510" i="41"/>
  <c r="BO510" i="41"/>
  <c r="BP510" i="41"/>
  <c r="BQ510" i="41"/>
  <c r="BR510" i="41"/>
  <c r="BS510" i="41"/>
  <c r="BT510" i="41"/>
  <c r="BU510" i="41"/>
  <c r="BV510" i="41"/>
  <c r="BW510" i="41"/>
  <c r="BX510" i="41"/>
  <c r="BY510" i="41"/>
  <c r="BZ510" i="41"/>
  <c r="CA510" i="41"/>
  <c r="CB510" i="41"/>
  <c r="CC510" i="41"/>
  <c r="CD510" i="41"/>
  <c r="CE510" i="41"/>
  <c r="CF510" i="41"/>
  <c r="CG510" i="41"/>
  <c r="CH510" i="41"/>
  <c r="CI510" i="41"/>
  <c r="CJ510" i="41"/>
  <c r="CK510" i="41"/>
  <c r="CL510" i="41"/>
  <c r="CM510" i="41"/>
  <c r="CN510" i="41"/>
  <c r="CO510" i="41"/>
  <c r="CP510" i="41"/>
  <c r="CQ510" i="41"/>
  <c r="CR510" i="41"/>
  <c r="CS510" i="41"/>
  <c r="CT510" i="41"/>
  <c r="CU510" i="41"/>
  <c r="CV510" i="41"/>
  <c r="CW510" i="41"/>
  <c r="CX510" i="41"/>
  <c r="CY510" i="41"/>
  <c r="CZ510" i="41"/>
  <c r="DA510" i="41"/>
  <c r="DB510" i="41"/>
  <c r="DC510" i="41"/>
  <c r="DD510" i="41"/>
  <c r="DE510" i="41"/>
  <c r="DF510" i="41"/>
  <c r="DG510" i="41"/>
  <c r="DH510" i="41"/>
  <c r="DI510" i="41"/>
  <c r="DJ510" i="41"/>
  <c r="DK510" i="41"/>
  <c r="DL510" i="41"/>
  <c r="DM510" i="41"/>
  <c r="DN510" i="41"/>
  <c r="DO510" i="41"/>
  <c r="DP510" i="41"/>
  <c r="DQ510" i="41"/>
  <c r="DR510" i="41"/>
  <c r="DS510" i="41"/>
  <c r="DT510" i="41"/>
  <c r="DU510" i="41"/>
  <c r="DV510" i="41"/>
  <c r="DW510" i="41"/>
  <c r="DX510" i="41"/>
  <c r="DY510" i="41"/>
  <c r="DZ510" i="41"/>
  <c r="EA510" i="41"/>
  <c r="EB510" i="41"/>
  <c r="EC510" i="41"/>
  <c r="ED510" i="41"/>
  <c r="EE510" i="41"/>
  <c r="EF510" i="41"/>
  <c r="EG510" i="41"/>
  <c r="EH510" i="41"/>
  <c r="EI510" i="41"/>
  <c r="EJ510" i="41"/>
  <c r="EK510" i="41"/>
  <c r="EL510" i="41"/>
  <c r="EM510" i="41"/>
  <c r="EN510" i="41"/>
  <c r="A511" i="41"/>
  <c r="B511" i="41"/>
  <c r="C511" i="41"/>
  <c r="D511" i="41"/>
  <c r="E511" i="41"/>
  <c r="F511" i="41"/>
  <c r="G511" i="41"/>
  <c r="H511" i="41"/>
  <c r="I511" i="41"/>
  <c r="J511" i="41"/>
  <c r="K511" i="41"/>
  <c r="L511" i="41"/>
  <c r="M511" i="41"/>
  <c r="N511" i="41"/>
  <c r="O511" i="41"/>
  <c r="P511" i="41"/>
  <c r="Q511" i="41"/>
  <c r="R511" i="41"/>
  <c r="S511" i="41"/>
  <c r="T511" i="41"/>
  <c r="U511" i="41"/>
  <c r="V511" i="41"/>
  <c r="W511" i="41"/>
  <c r="X511" i="41"/>
  <c r="Y511" i="41"/>
  <c r="Z511" i="41"/>
  <c r="AA511" i="41"/>
  <c r="AB511" i="41"/>
  <c r="AC511" i="41"/>
  <c r="AD511" i="41"/>
  <c r="AE511" i="41"/>
  <c r="AF511" i="41"/>
  <c r="AG511" i="41"/>
  <c r="AH511" i="41"/>
  <c r="AI511" i="41"/>
  <c r="AJ511" i="41"/>
  <c r="AK511" i="41"/>
  <c r="AL511" i="41"/>
  <c r="AM511" i="41"/>
  <c r="AN511" i="41"/>
  <c r="AO511" i="41"/>
  <c r="AP511" i="41"/>
  <c r="AQ511" i="41"/>
  <c r="AR511" i="41"/>
  <c r="AS511" i="41"/>
  <c r="AT511" i="41"/>
  <c r="AU511" i="41"/>
  <c r="AV511" i="41"/>
  <c r="AW511" i="41"/>
  <c r="AX511" i="41"/>
  <c r="AY511" i="41"/>
  <c r="AZ511" i="41"/>
  <c r="BA511" i="41"/>
  <c r="BB511" i="41"/>
  <c r="BC511" i="41"/>
  <c r="BD511" i="41"/>
  <c r="BE511" i="41"/>
  <c r="BF511" i="41"/>
  <c r="BG511" i="41"/>
  <c r="BH511" i="41"/>
  <c r="BI511" i="41"/>
  <c r="BJ511" i="41"/>
  <c r="BK511" i="41"/>
  <c r="BL511" i="41"/>
  <c r="BM511" i="41"/>
  <c r="BN511" i="41"/>
  <c r="BO511" i="41"/>
  <c r="BP511" i="41"/>
  <c r="BQ511" i="41"/>
  <c r="BR511" i="41"/>
  <c r="BS511" i="41"/>
  <c r="BT511" i="41"/>
  <c r="BU511" i="41"/>
  <c r="BV511" i="41"/>
  <c r="BW511" i="41"/>
  <c r="BX511" i="41"/>
  <c r="BY511" i="41"/>
  <c r="BZ511" i="41"/>
  <c r="CA511" i="41"/>
  <c r="CB511" i="41"/>
  <c r="CC511" i="41"/>
  <c r="CD511" i="41"/>
  <c r="CE511" i="41"/>
  <c r="CF511" i="41"/>
  <c r="CG511" i="41"/>
  <c r="CH511" i="41"/>
  <c r="CI511" i="41"/>
  <c r="CJ511" i="41"/>
  <c r="CK511" i="41"/>
  <c r="CL511" i="41"/>
  <c r="CM511" i="41"/>
  <c r="CN511" i="41"/>
  <c r="CO511" i="41"/>
  <c r="CP511" i="41"/>
  <c r="CQ511" i="41"/>
  <c r="CR511" i="41"/>
  <c r="CS511" i="41"/>
  <c r="CT511" i="41"/>
  <c r="CU511" i="41"/>
  <c r="CV511" i="41"/>
  <c r="CW511" i="41"/>
  <c r="CX511" i="41"/>
  <c r="CY511" i="41"/>
  <c r="CZ511" i="41"/>
  <c r="DA511" i="41"/>
  <c r="DB511" i="41"/>
  <c r="DC511" i="41"/>
  <c r="DD511" i="41"/>
  <c r="DE511" i="41"/>
  <c r="DF511" i="41"/>
  <c r="DG511" i="41"/>
  <c r="DH511" i="41"/>
  <c r="DI511" i="41"/>
  <c r="DJ511" i="41"/>
  <c r="DK511" i="41"/>
  <c r="DL511" i="41"/>
  <c r="DM511" i="41"/>
  <c r="DN511" i="41"/>
  <c r="DO511" i="41"/>
  <c r="DP511" i="41"/>
  <c r="DQ511" i="41"/>
  <c r="DR511" i="41"/>
  <c r="DS511" i="41"/>
  <c r="DT511" i="41"/>
  <c r="DU511" i="41"/>
  <c r="DV511" i="41"/>
  <c r="DW511" i="41"/>
  <c r="DX511" i="41"/>
  <c r="EB511" i="41"/>
  <c r="EC511" i="41"/>
  <c r="ED511" i="41"/>
  <c r="EE511" i="41"/>
  <c r="EF511" i="41"/>
  <c r="EG511" i="41"/>
  <c r="EH511" i="41"/>
  <c r="EI511" i="41"/>
  <c r="EJ511" i="41"/>
  <c r="EK511" i="41"/>
  <c r="EL511" i="41"/>
  <c r="EM511" i="41"/>
  <c r="EN511" i="41"/>
  <c r="A512" i="41"/>
  <c r="B512" i="41"/>
  <c r="C512" i="41"/>
  <c r="D512" i="41"/>
  <c r="E512" i="41"/>
  <c r="F512" i="41"/>
  <c r="G512" i="41"/>
  <c r="H512" i="41"/>
  <c r="I512" i="41"/>
  <c r="J512" i="41"/>
  <c r="K512" i="41"/>
  <c r="L512" i="41"/>
  <c r="M512" i="41"/>
  <c r="N512" i="41"/>
  <c r="O512" i="41"/>
  <c r="P512" i="41"/>
  <c r="Q512" i="41"/>
  <c r="R512" i="41"/>
  <c r="S512" i="41"/>
  <c r="T512" i="41"/>
  <c r="U512" i="41"/>
  <c r="V512" i="41"/>
  <c r="W512" i="41"/>
  <c r="X512" i="41"/>
  <c r="Y512" i="41"/>
  <c r="Z512" i="41"/>
  <c r="AA512" i="41"/>
  <c r="AB512" i="41"/>
  <c r="AC512" i="41"/>
  <c r="AD512" i="41"/>
  <c r="AE512" i="41"/>
  <c r="AF512" i="41"/>
  <c r="AG512" i="41"/>
  <c r="AH512" i="41"/>
  <c r="AI512" i="41"/>
  <c r="AJ512" i="41"/>
  <c r="AK512" i="41"/>
  <c r="AL512" i="41"/>
  <c r="AM512" i="41"/>
  <c r="AN512" i="41"/>
  <c r="AO512" i="41"/>
  <c r="AP512" i="41"/>
  <c r="AQ512" i="41"/>
  <c r="AR512" i="41"/>
  <c r="AS512" i="41"/>
  <c r="AT512" i="41"/>
  <c r="AU512" i="41"/>
  <c r="AV512" i="41"/>
  <c r="AW512" i="41"/>
  <c r="AX512" i="41"/>
  <c r="AY512" i="41"/>
  <c r="AZ512" i="41"/>
  <c r="BA512" i="41"/>
  <c r="BB512" i="41"/>
  <c r="BC512" i="41"/>
  <c r="BD512" i="41"/>
  <c r="BE512" i="41"/>
  <c r="BF512" i="41"/>
  <c r="BG512" i="41"/>
  <c r="BH512" i="41"/>
  <c r="BI512" i="41"/>
  <c r="BJ512" i="41"/>
  <c r="BK512" i="41"/>
  <c r="BL512" i="41"/>
  <c r="BM512" i="41"/>
  <c r="BN512" i="41"/>
  <c r="BO512" i="41"/>
  <c r="BP512" i="41"/>
  <c r="BQ512" i="41"/>
  <c r="BR512" i="41"/>
  <c r="BS512" i="41"/>
  <c r="BT512" i="41"/>
  <c r="BU512" i="41"/>
  <c r="BV512" i="41"/>
  <c r="BW512" i="41"/>
  <c r="BX512" i="41"/>
  <c r="BY512" i="41"/>
  <c r="BZ512" i="41"/>
  <c r="CA512" i="41"/>
  <c r="CB512" i="41"/>
  <c r="CC512" i="41"/>
  <c r="CD512" i="41"/>
  <c r="CE512" i="41"/>
  <c r="CF512" i="41"/>
  <c r="CG512" i="41"/>
  <c r="CH512" i="41"/>
  <c r="CI512" i="41"/>
  <c r="CJ512" i="41"/>
  <c r="CK512" i="41"/>
  <c r="CL512" i="41"/>
  <c r="CM512" i="41"/>
  <c r="CN512" i="41"/>
  <c r="CO512" i="41"/>
  <c r="CP512" i="41"/>
  <c r="CQ512" i="41"/>
  <c r="CR512" i="41"/>
  <c r="CS512" i="41"/>
  <c r="CT512" i="41"/>
  <c r="CU512" i="41"/>
  <c r="CV512" i="41"/>
  <c r="CW512" i="41"/>
  <c r="CX512" i="41"/>
  <c r="CY512" i="41"/>
  <c r="CZ512" i="41"/>
  <c r="DA512" i="41"/>
  <c r="DB512" i="41"/>
  <c r="DC512" i="41"/>
  <c r="DD512" i="41"/>
  <c r="DE512" i="41"/>
  <c r="DF512" i="41"/>
  <c r="DG512" i="41"/>
  <c r="DH512" i="41"/>
  <c r="DI512" i="41"/>
  <c r="DJ512" i="41"/>
  <c r="DK512" i="41"/>
  <c r="DL512" i="41"/>
  <c r="DM512" i="41"/>
  <c r="DN512" i="41"/>
  <c r="DO512" i="41"/>
  <c r="DP512" i="41"/>
  <c r="DQ512" i="41"/>
  <c r="DR512" i="41"/>
  <c r="DS512" i="41"/>
  <c r="DT512" i="41"/>
  <c r="DU512" i="41"/>
  <c r="DV512" i="41"/>
  <c r="DW512" i="41"/>
  <c r="DX512" i="41"/>
  <c r="EB512" i="41"/>
  <c r="EC512" i="41"/>
  <c r="ED512" i="41"/>
  <c r="EE512" i="41"/>
  <c r="EF512" i="41"/>
  <c r="EG512" i="41"/>
  <c r="EH512" i="41"/>
  <c r="EI512" i="41"/>
  <c r="EJ512" i="41"/>
  <c r="EK512" i="41"/>
  <c r="EL512" i="41"/>
  <c r="EM512" i="41"/>
  <c r="EN512" i="41"/>
  <c r="A513" i="41"/>
  <c r="B513" i="41"/>
  <c r="C513" i="41"/>
  <c r="D513" i="41"/>
  <c r="E513" i="41"/>
  <c r="F513" i="41"/>
  <c r="G513" i="41"/>
  <c r="H513" i="41"/>
  <c r="I513" i="41"/>
  <c r="J513" i="41"/>
  <c r="K513" i="41"/>
  <c r="L513" i="41"/>
  <c r="M513" i="41"/>
  <c r="N513" i="41"/>
  <c r="O513" i="41"/>
  <c r="P513" i="41"/>
  <c r="Q513" i="41"/>
  <c r="R513" i="41"/>
  <c r="S513" i="41"/>
  <c r="T513" i="41"/>
  <c r="U513" i="41"/>
  <c r="V513" i="41"/>
  <c r="W513" i="41"/>
  <c r="X513" i="41"/>
  <c r="Y513" i="41"/>
  <c r="Z513" i="41"/>
  <c r="AA513" i="41"/>
  <c r="AB513" i="41"/>
  <c r="AC513" i="41"/>
  <c r="AD513" i="41"/>
  <c r="AE513" i="41"/>
  <c r="AF513" i="41"/>
  <c r="AG513" i="41"/>
  <c r="AH513" i="41"/>
  <c r="AI513" i="41"/>
  <c r="AJ513" i="41"/>
  <c r="AK513" i="41"/>
  <c r="AL513" i="41"/>
  <c r="AM513" i="41"/>
  <c r="AN513" i="41"/>
  <c r="AO513" i="41"/>
  <c r="AP513" i="41"/>
  <c r="AQ513" i="41"/>
  <c r="AR513" i="41"/>
  <c r="AS513" i="41"/>
  <c r="AT513" i="41"/>
  <c r="AU513" i="41"/>
  <c r="AV513" i="41"/>
  <c r="AW513" i="41"/>
  <c r="AX513" i="41"/>
  <c r="AY513" i="41"/>
  <c r="AZ513" i="41"/>
  <c r="BA513" i="41"/>
  <c r="BB513" i="41"/>
  <c r="BC513" i="41"/>
  <c r="BD513" i="41"/>
  <c r="BE513" i="41"/>
  <c r="BF513" i="41"/>
  <c r="BG513" i="41"/>
  <c r="BH513" i="41"/>
  <c r="BI513" i="41"/>
  <c r="BJ513" i="41"/>
  <c r="BK513" i="41"/>
  <c r="BL513" i="41"/>
  <c r="BM513" i="41"/>
  <c r="BN513" i="41"/>
  <c r="BO513" i="41"/>
  <c r="BP513" i="41"/>
  <c r="BQ513" i="41"/>
  <c r="BR513" i="41"/>
  <c r="BS513" i="41"/>
  <c r="BT513" i="41"/>
  <c r="BU513" i="41"/>
  <c r="BV513" i="41"/>
  <c r="BW513" i="41"/>
  <c r="BX513" i="41"/>
  <c r="BY513" i="41"/>
  <c r="BZ513" i="41"/>
  <c r="CA513" i="41"/>
  <c r="CB513" i="41"/>
  <c r="CC513" i="41"/>
  <c r="CD513" i="41"/>
  <c r="CE513" i="41"/>
  <c r="CF513" i="41"/>
  <c r="CG513" i="41"/>
  <c r="CH513" i="41"/>
  <c r="CI513" i="41"/>
  <c r="CJ513" i="41"/>
  <c r="CK513" i="41"/>
  <c r="CL513" i="41"/>
  <c r="CM513" i="41"/>
  <c r="CN513" i="41"/>
  <c r="CO513" i="41"/>
  <c r="CP513" i="41"/>
  <c r="CQ513" i="41"/>
  <c r="CR513" i="41"/>
  <c r="CS513" i="41"/>
  <c r="CT513" i="41"/>
  <c r="CU513" i="41"/>
  <c r="CV513" i="41"/>
  <c r="CW513" i="41"/>
  <c r="CX513" i="41"/>
  <c r="CY513" i="41"/>
  <c r="CZ513" i="41"/>
  <c r="DA513" i="41"/>
  <c r="DB513" i="41"/>
  <c r="DC513" i="41"/>
  <c r="DD513" i="41"/>
  <c r="DE513" i="41"/>
  <c r="DF513" i="41"/>
  <c r="DG513" i="41"/>
  <c r="DH513" i="41"/>
  <c r="DI513" i="41"/>
  <c r="DJ513" i="41"/>
  <c r="DK513" i="41"/>
  <c r="DL513" i="41"/>
  <c r="DM513" i="41"/>
  <c r="DN513" i="41"/>
  <c r="DO513" i="41"/>
  <c r="DP513" i="41"/>
  <c r="DQ513" i="41"/>
  <c r="DR513" i="41"/>
  <c r="DS513" i="41"/>
  <c r="DT513" i="41"/>
  <c r="DU513" i="41"/>
  <c r="DV513" i="41"/>
  <c r="DW513" i="41"/>
  <c r="DX513" i="41"/>
  <c r="DY513" i="41"/>
  <c r="EB513" i="41"/>
  <c r="EC513" i="41"/>
  <c r="ED513" i="41"/>
  <c r="EE513" i="41"/>
  <c r="EF513" i="41"/>
  <c r="EG513" i="41"/>
  <c r="EH513" i="41"/>
  <c r="EI513" i="41"/>
  <c r="EJ513" i="41"/>
  <c r="EK513" i="41"/>
  <c r="EL513" i="41"/>
  <c r="EM513" i="41"/>
  <c r="EN513" i="41"/>
  <c r="A514" i="41"/>
  <c r="B514" i="41"/>
  <c r="C514" i="41"/>
  <c r="D514" i="41"/>
  <c r="E514" i="41"/>
  <c r="F514" i="41"/>
  <c r="G514" i="41"/>
  <c r="H514" i="41"/>
  <c r="I514" i="41"/>
  <c r="J514" i="41"/>
  <c r="K514" i="41"/>
  <c r="L514" i="41"/>
  <c r="M514" i="41"/>
  <c r="N514" i="41"/>
  <c r="O514" i="41"/>
  <c r="P514" i="41"/>
  <c r="Q514" i="41"/>
  <c r="R514" i="41"/>
  <c r="S514" i="41"/>
  <c r="T514" i="41"/>
  <c r="U514" i="41"/>
  <c r="V514" i="41"/>
  <c r="W514" i="41"/>
  <c r="X514" i="41"/>
  <c r="Y514" i="41"/>
  <c r="Z514" i="41"/>
  <c r="AA514" i="41"/>
  <c r="AB514" i="41"/>
  <c r="AC514" i="41"/>
  <c r="AD514" i="41"/>
  <c r="AE514" i="41"/>
  <c r="AF514" i="41"/>
  <c r="AG514" i="41"/>
  <c r="AH514" i="41"/>
  <c r="AI514" i="41"/>
  <c r="AJ514" i="41"/>
  <c r="AK514" i="41"/>
  <c r="AL514" i="41"/>
  <c r="AM514" i="41"/>
  <c r="AN514" i="41"/>
  <c r="AO514" i="41"/>
  <c r="AP514" i="41"/>
  <c r="AQ514" i="41"/>
  <c r="AR514" i="41"/>
  <c r="AS514" i="41"/>
  <c r="AT514" i="41"/>
  <c r="AU514" i="41"/>
  <c r="AV514" i="41"/>
  <c r="AW514" i="41"/>
  <c r="AX514" i="41"/>
  <c r="AY514" i="41"/>
  <c r="AZ514" i="41"/>
  <c r="BA514" i="41"/>
  <c r="BB514" i="41"/>
  <c r="BC514" i="41"/>
  <c r="BD514" i="41"/>
  <c r="BE514" i="41"/>
  <c r="BF514" i="41"/>
  <c r="BG514" i="41"/>
  <c r="BH514" i="41"/>
  <c r="BI514" i="41"/>
  <c r="BJ514" i="41"/>
  <c r="BK514" i="41"/>
  <c r="BL514" i="41"/>
  <c r="BM514" i="41"/>
  <c r="BN514" i="41"/>
  <c r="BO514" i="41"/>
  <c r="BP514" i="41"/>
  <c r="BQ514" i="41"/>
  <c r="BR514" i="41"/>
  <c r="BS514" i="41"/>
  <c r="BT514" i="41"/>
  <c r="BU514" i="41"/>
  <c r="BV514" i="41"/>
  <c r="BW514" i="41"/>
  <c r="BX514" i="41"/>
  <c r="BY514" i="41"/>
  <c r="BZ514" i="41"/>
  <c r="CA514" i="41"/>
  <c r="CB514" i="41"/>
  <c r="CC514" i="41"/>
  <c r="CD514" i="41"/>
  <c r="CE514" i="41"/>
  <c r="CF514" i="41"/>
  <c r="CG514" i="41"/>
  <c r="CH514" i="41"/>
  <c r="CI514" i="41"/>
  <c r="CJ514" i="41"/>
  <c r="CK514" i="41"/>
  <c r="CL514" i="41"/>
  <c r="CM514" i="41"/>
  <c r="CN514" i="41"/>
  <c r="CO514" i="41"/>
  <c r="CP514" i="41"/>
  <c r="CQ514" i="41"/>
  <c r="CR514" i="41"/>
  <c r="CS514" i="41"/>
  <c r="CT514" i="41"/>
  <c r="CU514" i="41"/>
  <c r="CV514" i="41"/>
  <c r="CW514" i="41"/>
  <c r="CX514" i="41"/>
  <c r="CY514" i="41"/>
  <c r="CZ514" i="41"/>
  <c r="DA514" i="41"/>
  <c r="DB514" i="41"/>
  <c r="DC514" i="41"/>
  <c r="DD514" i="41"/>
  <c r="DE514" i="41"/>
  <c r="DF514" i="41"/>
  <c r="DG514" i="41"/>
  <c r="DH514" i="41"/>
  <c r="DI514" i="41"/>
  <c r="DJ514" i="41"/>
  <c r="DK514" i="41"/>
  <c r="DL514" i="41"/>
  <c r="DM514" i="41"/>
  <c r="DN514" i="41"/>
  <c r="DO514" i="41"/>
  <c r="DP514" i="41"/>
  <c r="DQ514" i="41"/>
  <c r="DR514" i="41"/>
  <c r="DS514" i="41"/>
  <c r="DT514" i="41"/>
  <c r="DU514" i="41"/>
  <c r="DV514" i="41"/>
  <c r="DW514" i="41"/>
  <c r="DX514" i="41"/>
  <c r="DY514" i="41"/>
  <c r="DZ514" i="41"/>
  <c r="EA514" i="41"/>
  <c r="EB514" i="41"/>
  <c r="EC514" i="41"/>
  <c r="ED514" i="41"/>
  <c r="EE514" i="41"/>
  <c r="EF514" i="41"/>
  <c r="EG514" i="41"/>
  <c r="EH514" i="41"/>
  <c r="EI514" i="41"/>
  <c r="EJ514" i="41"/>
  <c r="EK514" i="41"/>
  <c r="EL514" i="41"/>
  <c r="EM514" i="41"/>
  <c r="EN514" i="41"/>
  <c r="A515" i="41"/>
  <c r="B515" i="41"/>
  <c r="C515" i="41"/>
  <c r="D515" i="41"/>
  <c r="E515" i="41"/>
  <c r="F515" i="41"/>
  <c r="G515" i="41"/>
  <c r="H515" i="41"/>
  <c r="I515" i="41"/>
  <c r="J515" i="41"/>
  <c r="K515" i="41"/>
  <c r="L515" i="41"/>
  <c r="M515" i="41"/>
  <c r="N515" i="41"/>
  <c r="O515" i="41"/>
  <c r="P515" i="41"/>
  <c r="Q515" i="41"/>
  <c r="R515" i="41"/>
  <c r="S515" i="41"/>
  <c r="T515" i="41"/>
  <c r="U515" i="41"/>
  <c r="V515" i="41"/>
  <c r="W515" i="41"/>
  <c r="X515" i="41"/>
  <c r="Y515" i="41"/>
  <c r="Z515" i="41"/>
  <c r="AA515" i="41"/>
  <c r="AB515" i="41"/>
  <c r="AC515" i="41"/>
  <c r="AD515" i="41"/>
  <c r="AE515" i="41"/>
  <c r="AF515" i="41"/>
  <c r="AG515" i="41"/>
  <c r="AH515" i="41"/>
  <c r="AI515" i="41"/>
  <c r="AJ515" i="41"/>
  <c r="AK515" i="41"/>
  <c r="AL515" i="41"/>
  <c r="AM515" i="41"/>
  <c r="AN515" i="41"/>
  <c r="AO515" i="41"/>
  <c r="AP515" i="41"/>
  <c r="AQ515" i="41"/>
  <c r="AR515" i="41"/>
  <c r="AS515" i="41"/>
  <c r="AT515" i="41"/>
  <c r="AU515" i="41"/>
  <c r="AV515" i="41"/>
  <c r="AW515" i="41"/>
  <c r="AX515" i="41"/>
  <c r="AY515" i="41"/>
  <c r="AZ515" i="41"/>
  <c r="BA515" i="41"/>
  <c r="BB515" i="41"/>
  <c r="BC515" i="41"/>
  <c r="BD515" i="41"/>
  <c r="BE515" i="41"/>
  <c r="BF515" i="41"/>
  <c r="BG515" i="41"/>
  <c r="BH515" i="41"/>
  <c r="BI515" i="41"/>
  <c r="BJ515" i="41"/>
  <c r="BK515" i="41"/>
  <c r="BL515" i="41"/>
  <c r="BM515" i="41"/>
  <c r="BN515" i="41"/>
  <c r="BO515" i="41"/>
  <c r="BP515" i="41"/>
  <c r="BQ515" i="41"/>
  <c r="BR515" i="41"/>
  <c r="BS515" i="41"/>
  <c r="BT515" i="41"/>
  <c r="BU515" i="41"/>
  <c r="BV515" i="41"/>
  <c r="BW515" i="41"/>
  <c r="BX515" i="41"/>
  <c r="BY515" i="41"/>
  <c r="BZ515" i="41"/>
  <c r="CA515" i="41"/>
  <c r="CP515" i="41"/>
  <c r="CQ515" i="41"/>
  <c r="CR515" i="41"/>
  <c r="CS515" i="41"/>
  <c r="CT515" i="41"/>
  <c r="CU515" i="41"/>
  <c r="CV515" i="41"/>
  <c r="CW515" i="41"/>
  <c r="CX515" i="41"/>
  <c r="CY515" i="41"/>
  <c r="CZ515" i="41"/>
  <c r="DA515" i="41"/>
  <c r="DB515" i="41"/>
  <c r="DC515" i="41"/>
  <c r="DD515" i="41"/>
  <c r="DE515" i="41"/>
  <c r="DF515" i="41"/>
  <c r="DG515" i="41"/>
  <c r="DH515" i="41"/>
  <c r="DI515" i="41"/>
  <c r="DJ515" i="41"/>
  <c r="DK515" i="41"/>
  <c r="DL515" i="41"/>
  <c r="DM515" i="41"/>
  <c r="DN515" i="41"/>
  <c r="DO515" i="41"/>
  <c r="DP515" i="41"/>
  <c r="DQ515" i="41"/>
  <c r="DR515" i="41"/>
  <c r="DS515" i="41"/>
  <c r="DT515" i="41"/>
  <c r="DU515" i="41"/>
  <c r="DV515" i="41"/>
  <c r="DW515" i="41"/>
  <c r="DX515" i="41"/>
  <c r="DY515" i="41"/>
  <c r="EM515" i="41"/>
  <c r="EN515" i="41"/>
  <c r="A516" i="41"/>
  <c r="B516" i="41"/>
  <c r="C516" i="41"/>
  <c r="D516" i="41"/>
  <c r="E516" i="41"/>
  <c r="F516" i="41"/>
  <c r="G516" i="41"/>
  <c r="H516" i="41"/>
  <c r="I516" i="41"/>
  <c r="J516" i="41"/>
  <c r="K516" i="41"/>
  <c r="L516" i="41"/>
  <c r="M516" i="41"/>
  <c r="N516" i="41"/>
  <c r="O516" i="41"/>
  <c r="P516" i="41"/>
  <c r="Q516" i="41"/>
  <c r="R516" i="41"/>
  <c r="S516" i="41"/>
  <c r="T516" i="41"/>
  <c r="U516" i="41"/>
  <c r="V516" i="41"/>
  <c r="W516" i="41"/>
  <c r="X516" i="41"/>
  <c r="Y516" i="41"/>
  <c r="Z516" i="41"/>
  <c r="AA516" i="41"/>
  <c r="AB516" i="41"/>
  <c r="AC516" i="41"/>
  <c r="AD516" i="41"/>
  <c r="AE516" i="41"/>
  <c r="AF516" i="41"/>
  <c r="AG516" i="41"/>
  <c r="AH516" i="41"/>
  <c r="AI516" i="41"/>
  <c r="AJ516" i="41"/>
  <c r="AK516" i="41"/>
  <c r="AL516" i="41"/>
  <c r="AM516" i="41"/>
  <c r="AN516" i="41"/>
  <c r="AO516" i="41"/>
  <c r="AP516" i="41"/>
  <c r="AQ516" i="41"/>
  <c r="AR516" i="41"/>
  <c r="AS516" i="41"/>
  <c r="AT516" i="41"/>
  <c r="AU516" i="41"/>
  <c r="AV516" i="41"/>
  <c r="AW516" i="41"/>
  <c r="AX516" i="41"/>
  <c r="AY516" i="41"/>
  <c r="AZ516" i="41"/>
  <c r="BA516" i="41"/>
  <c r="BB516" i="41"/>
  <c r="BC516" i="41"/>
  <c r="BD516" i="41"/>
  <c r="BE516" i="41"/>
  <c r="BF516" i="41"/>
  <c r="BG516" i="41"/>
  <c r="BH516" i="41"/>
  <c r="BI516" i="41"/>
  <c r="BJ516" i="41"/>
  <c r="BK516" i="41"/>
  <c r="BL516" i="41"/>
  <c r="BM516" i="41"/>
  <c r="BN516" i="41"/>
  <c r="BO516" i="41"/>
  <c r="BP516" i="41"/>
  <c r="BQ516" i="41"/>
  <c r="CP516" i="41"/>
  <c r="CQ516" i="41"/>
  <c r="CR516" i="41"/>
  <c r="CS516" i="41"/>
  <c r="CT516" i="41"/>
  <c r="CU516" i="41"/>
  <c r="CV516" i="41"/>
  <c r="CW516" i="41"/>
  <c r="CX516" i="41"/>
  <c r="CY516" i="41"/>
  <c r="CZ516" i="41"/>
  <c r="DA516" i="41"/>
  <c r="DB516" i="41"/>
  <c r="DC516" i="41"/>
  <c r="DD516" i="41"/>
  <c r="DE516" i="41"/>
  <c r="DF516" i="41"/>
  <c r="DG516" i="41"/>
  <c r="DH516" i="41"/>
  <c r="DI516" i="41"/>
  <c r="DJ516" i="41"/>
  <c r="DK516" i="41"/>
  <c r="DL516" i="41"/>
  <c r="DM516" i="41"/>
  <c r="DN516" i="41"/>
  <c r="DO516" i="41"/>
  <c r="DP516" i="41"/>
  <c r="DQ516" i="41"/>
  <c r="DR516" i="41"/>
  <c r="DS516" i="41"/>
  <c r="DT516" i="41"/>
  <c r="DU516" i="41"/>
  <c r="DV516" i="41"/>
  <c r="DW516" i="41"/>
  <c r="DX516" i="41"/>
  <c r="EM516" i="41"/>
  <c r="EN516" i="41"/>
  <c r="A517" i="41"/>
  <c r="B517" i="41"/>
  <c r="C517" i="41"/>
  <c r="D517" i="41"/>
  <c r="E517" i="41"/>
  <c r="F517" i="41"/>
  <c r="G517" i="41"/>
  <c r="H517" i="41"/>
  <c r="I517" i="41"/>
  <c r="J517" i="41"/>
  <c r="K517" i="41"/>
  <c r="L517" i="41"/>
  <c r="M517" i="41"/>
  <c r="N517" i="41"/>
  <c r="O517" i="41"/>
  <c r="P517" i="41"/>
  <c r="Q517" i="41"/>
  <c r="R517" i="41"/>
  <c r="S517" i="41"/>
  <c r="T517" i="41"/>
  <c r="U517" i="41"/>
  <c r="V517" i="41"/>
  <c r="W517" i="41"/>
  <c r="X517" i="41"/>
  <c r="Y517" i="41"/>
  <c r="Z517" i="41"/>
  <c r="AA517" i="41"/>
  <c r="AB517" i="41"/>
  <c r="AC517" i="41"/>
  <c r="AD517" i="41"/>
  <c r="AE517" i="41"/>
  <c r="AF517" i="41"/>
  <c r="AG517" i="41"/>
  <c r="AH517" i="41"/>
  <c r="AI517" i="41"/>
  <c r="AJ517" i="41"/>
  <c r="AK517" i="41"/>
  <c r="AL517" i="41"/>
  <c r="AM517" i="41"/>
  <c r="AN517" i="41"/>
  <c r="AO517" i="41"/>
  <c r="AP517" i="41"/>
  <c r="AQ517" i="41"/>
  <c r="AR517" i="41"/>
  <c r="AS517" i="41"/>
  <c r="AT517" i="41"/>
  <c r="AU517" i="41"/>
  <c r="AV517" i="41"/>
  <c r="AW517" i="41"/>
  <c r="AX517" i="41"/>
  <c r="AY517" i="41"/>
  <c r="AZ517" i="41"/>
  <c r="BA517" i="41"/>
  <c r="BB517" i="41"/>
  <c r="BC517" i="41"/>
  <c r="BD517" i="41"/>
  <c r="BE517" i="41"/>
  <c r="BF517" i="41"/>
  <c r="BG517" i="41"/>
  <c r="BH517" i="41"/>
  <c r="BI517" i="41"/>
  <c r="BJ517" i="41"/>
  <c r="BK517" i="41"/>
  <c r="BL517" i="41"/>
  <c r="BM517" i="41"/>
  <c r="BN517" i="41"/>
  <c r="BO517" i="41"/>
  <c r="BP517" i="41"/>
  <c r="BQ517" i="41"/>
  <c r="BR517" i="41"/>
  <c r="BS517" i="41"/>
  <c r="BT517" i="41"/>
  <c r="BU517" i="41"/>
  <c r="CP517" i="41"/>
  <c r="CQ517" i="41"/>
  <c r="CR517" i="41"/>
  <c r="CS517" i="41"/>
  <c r="CT517" i="41"/>
  <c r="CU517" i="41"/>
  <c r="CV517" i="41"/>
  <c r="CW517" i="41"/>
  <c r="CX517" i="41"/>
  <c r="CY517" i="41"/>
  <c r="CZ517" i="41"/>
  <c r="DA517" i="41"/>
  <c r="DB517" i="41"/>
  <c r="DC517" i="41"/>
  <c r="DD517" i="41"/>
  <c r="DE517" i="41"/>
  <c r="DF517" i="41"/>
  <c r="DG517" i="41"/>
  <c r="DH517" i="41"/>
  <c r="DI517" i="41"/>
  <c r="DJ517" i="41"/>
  <c r="DK517" i="41"/>
  <c r="DL517" i="41"/>
  <c r="DM517" i="41"/>
  <c r="DN517" i="41"/>
  <c r="DO517" i="41"/>
  <c r="DP517" i="41"/>
  <c r="DQ517" i="41"/>
  <c r="DR517" i="41"/>
  <c r="DS517" i="41"/>
  <c r="DT517" i="41"/>
  <c r="DU517" i="41"/>
  <c r="DV517" i="41"/>
  <c r="DW517" i="41"/>
  <c r="DX517" i="41"/>
  <c r="DY517" i="41"/>
  <c r="EM517" i="41"/>
  <c r="EN517" i="41"/>
  <c r="A518" i="41"/>
  <c r="B518" i="41"/>
  <c r="C518" i="41"/>
  <c r="D518" i="41"/>
  <c r="E518" i="41"/>
  <c r="F518" i="41"/>
  <c r="G518" i="41"/>
  <c r="H518" i="41"/>
  <c r="I518" i="41"/>
  <c r="J518" i="41"/>
  <c r="K518" i="41"/>
  <c r="L518" i="41"/>
  <c r="M518" i="41"/>
  <c r="N518" i="41"/>
  <c r="O518" i="41"/>
  <c r="P518" i="41"/>
  <c r="Q518" i="41"/>
  <c r="R518" i="41"/>
  <c r="S518" i="41"/>
  <c r="T518" i="41"/>
  <c r="U518" i="41"/>
  <c r="V518" i="41"/>
  <c r="W518" i="41"/>
  <c r="X518" i="41"/>
  <c r="Y518" i="41"/>
  <c r="Z518" i="41"/>
  <c r="AA518" i="41"/>
  <c r="AB518" i="41"/>
  <c r="AC518" i="41"/>
  <c r="AD518" i="41"/>
  <c r="AE518" i="41"/>
  <c r="AF518" i="41"/>
  <c r="AG518" i="41"/>
  <c r="AH518" i="41"/>
  <c r="AI518" i="41"/>
  <c r="AJ518" i="41"/>
  <c r="AK518" i="41"/>
  <c r="AL518" i="41"/>
  <c r="AM518" i="41"/>
  <c r="AN518" i="41"/>
  <c r="AO518" i="41"/>
  <c r="AP518" i="41"/>
  <c r="AQ518" i="41"/>
  <c r="AR518" i="41"/>
  <c r="AS518" i="41"/>
  <c r="AT518" i="41"/>
  <c r="AU518" i="41"/>
  <c r="AV518" i="41"/>
  <c r="AW518" i="41"/>
  <c r="AX518" i="41"/>
  <c r="AY518" i="41"/>
  <c r="AZ518" i="41"/>
  <c r="BA518" i="41"/>
  <c r="BB518" i="41"/>
  <c r="BC518" i="41"/>
  <c r="BD518" i="41"/>
  <c r="BE518" i="41"/>
  <c r="BF518" i="41"/>
  <c r="BG518" i="41"/>
  <c r="BH518" i="41"/>
  <c r="BI518" i="41"/>
  <c r="BJ518" i="41"/>
  <c r="BK518" i="41"/>
  <c r="BL518" i="41"/>
  <c r="BM518" i="41"/>
  <c r="BN518" i="41"/>
  <c r="BO518" i="41"/>
  <c r="BP518" i="41"/>
  <c r="BQ518" i="41"/>
  <c r="BR518" i="41"/>
  <c r="CP518" i="41"/>
  <c r="CQ518" i="41"/>
  <c r="CR518" i="41"/>
  <c r="CS518" i="41"/>
  <c r="CT518" i="41"/>
  <c r="CU518" i="41"/>
  <c r="CV518" i="41"/>
  <c r="CW518" i="41"/>
  <c r="CX518" i="41"/>
  <c r="CY518" i="41"/>
  <c r="CZ518" i="41"/>
  <c r="DA518" i="41"/>
  <c r="DB518" i="41"/>
  <c r="DC518" i="41"/>
  <c r="DD518" i="41"/>
  <c r="DE518" i="41"/>
  <c r="DF518" i="41"/>
  <c r="DG518" i="41"/>
  <c r="DH518" i="41"/>
  <c r="DI518" i="41"/>
  <c r="DJ518" i="41"/>
  <c r="DK518" i="41"/>
  <c r="DL518" i="41"/>
  <c r="DM518" i="41"/>
  <c r="DN518" i="41"/>
  <c r="DO518" i="41"/>
  <c r="DP518" i="41"/>
  <c r="DQ518" i="41"/>
  <c r="DR518" i="41"/>
  <c r="DS518" i="41"/>
  <c r="DT518" i="41"/>
  <c r="DU518" i="41"/>
  <c r="DV518" i="41"/>
  <c r="DW518" i="41"/>
  <c r="DX518" i="41"/>
  <c r="DY518" i="41"/>
  <c r="DZ518" i="41"/>
  <c r="EA518" i="41"/>
  <c r="EB518" i="41"/>
  <c r="EC518" i="41"/>
  <c r="ED518" i="41"/>
  <c r="EE518" i="41"/>
  <c r="EF518" i="41"/>
  <c r="EG518" i="41"/>
  <c r="EH518" i="41"/>
  <c r="EI518" i="41"/>
  <c r="EJ518" i="41"/>
  <c r="EK518" i="41"/>
  <c r="EL518" i="41"/>
  <c r="EM518" i="41"/>
  <c r="EN518" i="41"/>
  <c r="A519" i="41"/>
  <c r="B519" i="41"/>
  <c r="C519" i="41"/>
  <c r="D519" i="41"/>
  <c r="E519" i="41"/>
  <c r="F519" i="41"/>
  <c r="G519" i="41"/>
  <c r="H519" i="41"/>
  <c r="I519" i="41"/>
  <c r="J519" i="41"/>
  <c r="K519" i="41"/>
  <c r="L519" i="41"/>
  <c r="M519" i="41"/>
  <c r="N519" i="41"/>
  <c r="O519" i="41"/>
  <c r="P519" i="41"/>
  <c r="Q519" i="41"/>
  <c r="R519" i="41"/>
  <c r="S519" i="41"/>
  <c r="T519" i="41"/>
  <c r="U519" i="41"/>
  <c r="V519" i="41"/>
  <c r="W519" i="41"/>
  <c r="X519" i="41"/>
  <c r="Y519" i="41"/>
  <c r="Z519" i="41"/>
  <c r="AA519" i="41"/>
  <c r="AB519" i="41"/>
  <c r="AC519" i="41"/>
  <c r="AD519" i="41"/>
  <c r="AE519" i="41"/>
  <c r="AF519" i="41"/>
  <c r="AG519" i="41"/>
  <c r="AH519" i="41"/>
  <c r="AI519" i="41"/>
  <c r="AJ519" i="41"/>
  <c r="AK519" i="41"/>
  <c r="AL519" i="41"/>
  <c r="AM519" i="41"/>
  <c r="AN519" i="41"/>
  <c r="AO519" i="41"/>
  <c r="AP519" i="41"/>
  <c r="AQ519" i="41"/>
  <c r="AR519" i="41"/>
  <c r="AS519" i="41"/>
  <c r="AT519" i="41"/>
  <c r="AU519" i="41"/>
  <c r="AV519" i="41"/>
  <c r="AW519" i="41"/>
  <c r="AX519" i="41"/>
  <c r="AY519" i="41"/>
  <c r="AZ519" i="41"/>
  <c r="BA519" i="41"/>
  <c r="BB519" i="41"/>
  <c r="BC519" i="41"/>
  <c r="BD519" i="41"/>
  <c r="BE519" i="41"/>
  <c r="BF519" i="41"/>
  <c r="BG519" i="41"/>
  <c r="BH519" i="41"/>
  <c r="BI519" i="41"/>
  <c r="BJ519" i="41"/>
  <c r="BK519" i="41"/>
  <c r="BL519" i="41"/>
  <c r="BM519" i="41"/>
  <c r="BN519" i="41"/>
  <c r="BO519" i="41"/>
  <c r="BP519" i="41"/>
  <c r="BQ519" i="41"/>
  <c r="BR519" i="41"/>
  <c r="BS519" i="41"/>
  <c r="BT519" i="41"/>
  <c r="BU519" i="41"/>
  <c r="CA519" i="41"/>
  <c r="CB519" i="41"/>
  <c r="CC519" i="41"/>
  <c r="CD519" i="41"/>
  <c r="CE519" i="41"/>
  <c r="CF519" i="41"/>
  <c r="CG519" i="41"/>
  <c r="CH519" i="41"/>
  <c r="CI519" i="41"/>
  <c r="CJ519" i="41"/>
  <c r="CK519" i="41"/>
  <c r="CL519" i="41"/>
  <c r="CM519" i="41"/>
  <c r="CN519" i="41"/>
  <c r="CO519" i="41"/>
  <c r="CP519" i="41"/>
  <c r="CQ519" i="41"/>
  <c r="CR519" i="41"/>
  <c r="CS519" i="41"/>
  <c r="CT519" i="41"/>
  <c r="CU519" i="41"/>
  <c r="CV519" i="41"/>
  <c r="CW519" i="41"/>
  <c r="CX519" i="41"/>
  <c r="CY519" i="41"/>
  <c r="CZ519" i="41"/>
  <c r="DA519" i="41"/>
  <c r="DB519" i="41"/>
  <c r="DC519" i="41"/>
  <c r="DD519" i="41"/>
  <c r="DE519" i="41"/>
  <c r="DF519" i="41"/>
  <c r="DG519" i="41"/>
  <c r="DH519" i="41"/>
  <c r="DI519" i="41"/>
  <c r="DJ519" i="41"/>
  <c r="DK519" i="41"/>
  <c r="DL519" i="41"/>
  <c r="DM519" i="41"/>
  <c r="DN519" i="41"/>
  <c r="DO519" i="41"/>
  <c r="DP519" i="41"/>
  <c r="DQ519" i="41"/>
  <c r="DR519" i="41"/>
  <c r="DS519" i="41"/>
  <c r="DT519" i="41"/>
  <c r="DU519" i="41"/>
  <c r="DV519" i="41"/>
  <c r="DW519" i="41"/>
  <c r="DX519" i="41"/>
  <c r="DY519" i="41"/>
  <c r="EF519" i="41"/>
  <c r="EG519" i="41"/>
  <c r="EH519" i="41"/>
  <c r="EI519" i="41"/>
  <c r="EJ519" i="41"/>
  <c r="EK519" i="41"/>
  <c r="EL519" i="41"/>
  <c r="EM519" i="41"/>
  <c r="EN519" i="41"/>
  <c r="A520" i="41"/>
  <c r="B520" i="41"/>
  <c r="C520" i="41"/>
  <c r="D520" i="41"/>
  <c r="E520" i="41"/>
  <c r="F520" i="41"/>
  <c r="G520" i="41"/>
  <c r="H520" i="41"/>
  <c r="I520" i="41"/>
  <c r="J520" i="41"/>
  <c r="K520" i="41"/>
  <c r="L520" i="41"/>
  <c r="M520" i="41"/>
  <c r="N520" i="41"/>
  <c r="O520" i="41"/>
  <c r="P520" i="41"/>
  <c r="Q520" i="41"/>
  <c r="R520" i="41"/>
  <c r="S520" i="41"/>
  <c r="T520" i="41"/>
  <c r="U520" i="41"/>
  <c r="V520" i="41"/>
  <c r="W520" i="41"/>
  <c r="X520" i="41"/>
  <c r="Y520" i="41"/>
  <c r="Z520" i="41"/>
  <c r="AA520" i="41"/>
  <c r="AB520" i="41"/>
  <c r="AC520" i="41"/>
  <c r="AD520" i="41"/>
  <c r="AE520" i="41"/>
  <c r="AF520" i="41"/>
  <c r="AG520" i="41"/>
  <c r="AH520" i="41"/>
  <c r="AI520" i="41"/>
  <c r="AJ520" i="41"/>
  <c r="AK520" i="41"/>
  <c r="AL520" i="41"/>
  <c r="AM520" i="41"/>
  <c r="AN520" i="41"/>
  <c r="AO520" i="41"/>
  <c r="AP520" i="41"/>
  <c r="AQ520" i="41"/>
  <c r="AR520" i="41"/>
  <c r="AS520" i="41"/>
  <c r="AT520" i="41"/>
  <c r="AU520" i="41"/>
  <c r="AV520" i="41"/>
  <c r="AW520" i="41"/>
  <c r="AX520" i="41"/>
  <c r="AY520" i="41"/>
  <c r="AZ520" i="41"/>
  <c r="BA520" i="41"/>
  <c r="BB520" i="41"/>
  <c r="BC520" i="41"/>
  <c r="BD520" i="41"/>
  <c r="BE520" i="41"/>
  <c r="BF520" i="41"/>
  <c r="BG520" i="41"/>
  <c r="BH520" i="41"/>
  <c r="BI520" i="41"/>
  <c r="BJ520" i="41"/>
  <c r="BK520" i="41"/>
  <c r="BL520" i="41"/>
  <c r="BM520" i="41"/>
  <c r="BN520" i="41"/>
  <c r="BO520" i="41"/>
  <c r="BP520" i="41"/>
  <c r="BQ520" i="41"/>
  <c r="BR520" i="41"/>
  <c r="BS520" i="41"/>
  <c r="BT520" i="41"/>
  <c r="BU520" i="41"/>
  <c r="CP520" i="41"/>
  <c r="CQ520" i="41"/>
  <c r="CR520" i="41"/>
  <c r="CS520" i="41"/>
  <c r="CT520" i="41"/>
  <c r="CU520" i="41"/>
  <c r="CV520" i="41"/>
  <c r="CW520" i="41"/>
  <c r="CX520" i="41"/>
  <c r="CY520" i="41"/>
  <c r="CZ520" i="41"/>
  <c r="DA520" i="41"/>
  <c r="DB520" i="41"/>
  <c r="DC520" i="41"/>
  <c r="DD520" i="41"/>
  <c r="DE520" i="41"/>
  <c r="DF520" i="41"/>
  <c r="DG520" i="41"/>
  <c r="DH520" i="41"/>
  <c r="DI520" i="41"/>
  <c r="DJ520" i="41"/>
  <c r="DK520" i="41"/>
  <c r="DL520" i="41"/>
  <c r="DM520" i="41"/>
  <c r="DN520" i="41"/>
  <c r="DO520" i="41"/>
  <c r="DP520" i="41"/>
  <c r="DQ520" i="41"/>
  <c r="DR520" i="41"/>
  <c r="DS520" i="41"/>
  <c r="DT520" i="41"/>
  <c r="DU520" i="41"/>
  <c r="DV520" i="41"/>
  <c r="DW520" i="41"/>
  <c r="DX520" i="41"/>
  <c r="DY520" i="41"/>
  <c r="EM520" i="41"/>
  <c r="EN520" i="41"/>
  <c r="A521" i="41"/>
  <c r="B521" i="41"/>
  <c r="C521" i="41"/>
  <c r="D521" i="41"/>
  <c r="E521" i="41"/>
  <c r="F521" i="41"/>
  <c r="G521" i="41"/>
  <c r="H521" i="41"/>
  <c r="I521" i="41"/>
  <c r="J521" i="41"/>
  <c r="K521" i="41"/>
  <c r="L521" i="41"/>
  <c r="M521" i="41"/>
  <c r="N521" i="41"/>
  <c r="O521" i="41"/>
  <c r="P521" i="41"/>
  <c r="Q521" i="41"/>
  <c r="R521" i="41"/>
  <c r="S521" i="41"/>
  <c r="T521" i="41"/>
  <c r="U521" i="41"/>
  <c r="V521" i="41"/>
  <c r="W521" i="41"/>
  <c r="X521" i="41"/>
  <c r="Y521" i="41"/>
  <c r="Z521" i="41"/>
  <c r="AA521" i="41"/>
  <c r="AB521" i="41"/>
  <c r="AC521" i="41"/>
  <c r="AD521" i="41"/>
  <c r="AE521" i="41"/>
  <c r="AF521" i="41"/>
  <c r="AG521" i="41"/>
  <c r="AH521" i="41"/>
  <c r="AI521" i="41"/>
  <c r="AJ521" i="41"/>
  <c r="AK521" i="41"/>
  <c r="AL521" i="41"/>
  <c r="AM521" i="41"/>
  <c r="AN521" i="41"/>
  <c r="AO521" i="41"/>
  <c r="AP521" i="41"/>
  <c r="AQ521" i="41"/>
  <c r="AR521" i="41"/>
  <c r="AS521" i="41"/>
  <c r="AT521" i="41"/>
  <c r="AU521" i="41"/>
  <c r="AV521" i="41"/>
  <c r="AW521" i="41"/>
  <c r="AX521" i="41"/>
  <c r="AY521" i="41"/>
  <c r="AZ521" i="41"/>
  <c r="BA521" i="41"/>
  <c r="BB521" i="41"/>
  <c r="BC521" i="41"/>
  <c r="BD521" i="41"/>
  <c r="BE521" i="41"/>
  <c r="BF521" i="41"/>
  <c r="BG521" i="41"/>
  <c r="BH521" i="41"/>
  <c r="BI521" i="41"/>
  <c r="BJ521" i="41"/>
  <c r="BK521" i="41"/>
  <c r="BL521" i="41"/>
  <c r="BM521" i="41"/>
  <c r="BN521" i="41"/>
  <c r="BO521" i="41"/>
  <c r="BP521" i="41"/>
  <c r="BQ521" i="41"/>
  <c r="BR521" i="41"/>
  <c r="CP521" i="41"/>
  <c r="CQ521" i="41"/>
  <c r="CR521" i="41"/>
  <c r="CS521" i="41"/>
  <c r="CT521" i="41"/>
  <c r="CU521" i="41"/>
  <c r="CV521" i="41"/>
  <c r="CW521" i="41"/>
  <c r="CX521" i="41"/>
  <c r="CY521" i="41"/>
  <c r="CZ521" i="41"/>
  <c r="DA521" i="41"/>
  <c r="DB521" i="41"/>
  <c r="DC521" i="41"/>
  <c r="DD521" i="41"/>
  <c r="DE521" i="41"/>
  <c r="DF521" i="41"/>
  <c r="DG521" i="41"/>
  <c r="DH521" i="41"/>
  <c r="DI521" i="41"/>
  <c r="DJ521" i="41"/>
  <c r="DK521" i="41"/>
  <c r="DL521" i="41"/>
  <c r="DM521" i="41"/>
  <c r="DN521" i="41"/>
  <c r="DO521" i="41"/>
  <c r="DP521" i="41"/>
  <c r="DQ521" i="41"/>
  <c r="DR521" i="41"/>
  <c r="DS521" i="41"/>
  <c r="DT521" i="41"/>
  <c r="DU521" i="41"/>
  <c r="DV521" i="41"/>
  <c r="DW521" i="41"/>
  <c r="DX521" i="41"/>
  <c r="DY521" i="41"/>
  <c r="DZ521" i="41"/>
  <c r="EA521" i="41"/>
  <c r="EB521" i="41"/>
  <c r="EC521" i="41"/>
  <c r="ED521" i="41"/>
  <c r="EE521" i="41"/>
  <c r="EF521" i="41"/>
  <c r="EG521" i="41"/>
  <c r="EH521" i="41"/>
  <c r="EI521" i="41"/>
  <c r="EJ521" i="41"/>
  <c r="EK521" i="41"/>
  <c r="EL521" i="41"/>
  <c r="EM521" i="41"/>
  <c r="EN521" i="41"/>
  <c r="A522" i="41"/>
  <c r="B522" i="41"/>
  <c r="C522" i="41"/>
  <c r="D522" i="41"/>
  <c r="E522" i="41"/>
  <c r="F522" i="41"/>
  <c r="G522" i="41"/>
  <c r="H522" i="41"/>
  <c r="I522" i="41"/>
  <c r="J522" i="41"/>
  <c r="K522" i="41"/>
  <c r="L522" i="41"/>
  <c r="M522" i="41"/>
  <c r="N522" i="41"/>
  <c r="O522" i="41"/>
  <c r="P522" i="41"/>
  <c r="Q522" i="41"/>
  <c r="R522" i="41"/>
  <c r="S522" i="41"/>
  <c r="T522" i="41"/>
  <c r="U522" i="41"/>
  <c r="V522" i="41"/>
  <c r="W522" i="41"/>
  <c r="X522" i="41"/>
  <c r="Y522" i="41"/>
  <c r="Z522" i="41"/>
  <c r="AA522" i="41"/>
  <c r="AB522" i="41"/>
  <c r="AC522" i="41"/>
  <c r="AD522" i="41"/>
  <c r="AE522" i="41"/>
  <c r="AF522" i="41"/>
  <c r="AG522" i="41"/>
  <c r="AH522" i="41"/>
  <c r="AI522" i="41"/>
  <c r="AJ522" i="41"/>
  <c r="AK522" i="41"/>
  <c r="AL522" i="41"/>
  <c r="AM522" i="41"/>
  <c r="AN522" i="41"/>
  <c r="AO522" i="41"/>
  <c r="AP522" i="41"/>
  <c r="AQ522" i="41"/>
  <c r="AR522" i="41"/>
  <c r="AS522" i="41"/>
  <c r="AT522" i="41"/>
  <c r="AU522" i="41"/>
  <c r="AV522" i="41"/>
  <c r="AW522" i="41"/>
  <c r="AX522" i="41"/>
  <c r="AY522" i="41"/>
  <c r="AZ522" i="41"/>
  <c r="BA522" i="41"/>
  <c r="BB522" i="41"/>
  <c r="BC522" i="41"/>
  <c r="BD522" i="41"/>
  <c r="BE522" i="41"/>
  <c r="BF522" i="41"/>
  <c r="BG522" i="41"/>
  <c r="BH522" i="41"/>
  <c r="BI522" i="41"/>
  <c r="BJ522" i="41"/>
  <c r="BK522" i="41"/>
  <c r="BL522" i="41"/>
  <c r="BM522" i="41"/>
  <c r="BN522" i="41"/>
  <c r="BO522" i="41"/>
  <c r="BP522" i="41"/>
  <c r="BQ522" i="41"/>
  <c r="BR522" i="41"/>
  <c r="CP522" i="41"/>
  <c r="CQ522" i="41"/>
  <c r="CR522" i="41"/>
  <c r="CS522" i="41"/>
  <c r="CT522" i="41"/>
  <c r="CU522" i="41"/>
  <c r="CV522" i="41"/>
  <c r="CW522" i="41"/>
  <c r="CX522" i="41"/>
  <c r="CY522" i="41"/>
  <c r="CZ522" i="41"/>
  <c r="DA522" i="41"/>
  <c r="DB522" i="41"/>
  <c r="DC522" i="41"/>
  <c r="DD522" i="41"/>
  <c r="DE522" i="41"/>
  <c r="DF522" i="41"/>
  <c r="DG522" i="41"/>
  <c r="DH522" i="41"/>
  <c r="DI522" i="41"/>
  <c r="DJ522" i="41"/>
  <c r="DK522" i="41"/>
  <c r="DL522" i="41"/>
  <c r="DM522" i="41"/>
  <c r="DN522" i="41"/>
  <c r="DO522" i="41"/>
  <c r="DP522" i="41"/>
  <c r="DQ522" i="41"/>
  <c r="DR522" i="41"/>
  <c r="DS522" i="41"/>
  <c r="DT522" i="41"/>
  <c r="DU522" i="41"/>
  <c r="DV522" i="41"/>
  <c r="DW522" i="41"/>
  <c r="DX522" i="41"/>
  <c r="DY522" i="41"/>
  <c r="DZ522" i="41"/>
  <c r="EA522" i="41"/>
  <c r="EB522" i="41"/>
  <c r="EC522" i="41"/>
  <c r="ED522" i="41"/>
  <c r="EE522" i="41"/>
  <c r="EF522" i="41"/>
  <c r="EG522" i="41"/>
  <c r="EH522" i="41"/>
  <c r="EI522" i="41"/>
  <c r="EJ522" i="41"/>
  <c r="EK522" i="41"/>
  <c r="EL522" i="41"/>
  <c r="EM522" i="41"/>
  <c r="EN522" i="41"/>
  <c r="A523" i="41"/>
  <c r="B523" i="41"/>
  <c r="C523" i="41"/>
  <c r="D523" i="41"/>
  <c r="E523" i="41"/>
  <c r="F523" i="41"/>
  <c r="G523" i="41"/>
  <c r="H523" i="41"/>
  <c r="I523" i="41"/>
  <c r="J523" i="41"/>
  <c r="K523" i="41"/>
  <c r="L523" i="41"/>
  <c r="M523" i="41"/>
  <c r="N523" i="41"/>
  <c r="O523" i="41"/>
  <c r="P523" i="41"/>
  <c r="Q523" i="41"/>
  <c r="R523" i="41"/>
  <c r="S523" i="41"/>
  <c r="T523" i="41"/>
  <c r="U523" i="41"/>
  <c r="V523" i="41"/>
  <c r="W523" i="41"/>
  <c r="X523" i="41"/>
  <c r="Y523" i="41"/>
  <c r="Z523" i="41"/>
  <c r="AA523" i="41"/>
  <c r="AB523" i="41"/>
  <c r="AC523" i="41"/>
  <c r="AD523" i="41"/>
  <c r="AE523" i="41"/>
  <c r="AF523" i="41"/>
  <c r="AG523" i="41"/>
  <c r="AH523" i="41"/>
  <c r="AI523" i="41"/>
  <c r="AJ523" i="41"/>
  <c r="AK523" i="41"/>
  <c r="AL523" i="41"/>
  <c r="AM523" i="41"/>
  <c r="AN523" i="41"/>
  <c r="AO523" i="41"/>
  <c r="AP523" i="41"/>
  <c r="AQ523" i="41"/>
  <c r="AR523" i="41"/>
  <c r="AS523" i="41"/>
  <c r="AT523" i="41"/>
  <c r="AU523" i="41"/>
  <c r="AV523" i="41"/>
  <c r="AW523" i="41"/>
  <c r="AX523" i="41"/>
  <c r="AY523" i="41"/>
  <c r="AZ523" i="41"/>
  <c r="BA523" i="41"/>
  <c r="BB523" i="41"/>
  <c r="BC523" i="41"/>
  <c r="BD523" i="41"/>
  <c r="BE523" i="41"/>
  <c r="BF523" i="41"/>
  <c r="BG523" i="41"/>
  <c r="BH523" i="41"/>
  <c r="BI523" i="41"/>
  <c r="BJ523" i="41"/>
  <c r="BK523" i="41"/>
  <c r="BL523" i="41"/>
  <c r="BM523" i="41"/>
  <c r="BN523" i="41"/>
  <c r="BO523" i="41"/>
  <c r="BP523" i="41"/>
  <c r="BQ523" i="41"/>
  <c r="BR523" i="41"/>
  <c r="BS523" i="41"/>
  <c r="BT523" i="41"/>
  <c r="BU523" i="41"/>
  <c r="BV523" i="41"/>
  <c r="BW523" i="41"/>
  <c r="BX523" i="41"/>
  <c r="BY523" i="41"/>
  <c r="BZ523" i="41"/>
  <c r="CA523" i="41"/>
  <c r="CB523" i="41"/>
  <c r="CC523" i="41"/>
  <c r="CD523" i="41"/>
  <c r="CE523" i="41"/>
  <c r="CF523" i="41"/>
  <c r="CG523" i="41"/>
  <c r="CH523" i="41"/>
  <c r="CI523" i="41"/>
  <c r="CJ523" i="41"/>
  <c r="CK523" i="41"/>
  <c r="CL523" i="41"/>
  <c r="CM523" i="41"/>
  <c r="CN523" i="41"/>
  <c r="CO523" i="41"/>
  <c r="CP523" i="41"/>
  <c r="CQ523" i="41"/>
  <c r="CR523" i="41"/>
  <c r="CS523" i="41"/>
  <c r="CT523" i="41"/>
  <c r="CU523" i="41"/>
  <c r="CV523" i="41"/>
  <c r="CW523" i="41"/>
  <c r="CX523" i="41"/>
  <c r="CY523" i="41"/>
  <c r="CZ523" i="41"/>
  <c r="DA523" i="41"/>
  <c r="DB523" i="41"/>
  <c r="DC523" i="41"/>
  <c r="DD523" i="41"/>
  <c r="DE523" i="41"/>
  <c r="DF523" i="41"/>
  <c r="DG523" i="41"/>
  <c r="DH523" i="41"/>
  <c r="DI523" i="41"/>
  <c r="DJ523" i="41"/>
  <c r="DK523" i="41"/>
  <c r="DL523" i="41"/>
  <c r="DM523" i="41"/>
  <c r="DN523" i="41"/>
  <c r="DO523" i="41"/>
  <c r="DP523" i="41"/>
  <c r="DQ523" i="41"/>
  <c r="DR523" i="41"/>
  <c r="DS523" i="41"/>
  <c r="DT523" i="41"/>
  <c r="DU523" i="41"/>
  <c r="DV523" i="41"/>
  <c r="DW523" i="41"/>
  <c r="DX523" i="41"/>
  <c r="DY523" i="41"/>
  <c r="DZ523" i="41"/>
  <c r="EA523" i="41"/>
  <c r="EB523" i="41"/>
  <c r="EC523" i="41"/>
  <c r="ED523" i="41"/>
  <c r="EE523" i="41"/>
  <c r="EF523" i="41"/>
  <c r="EG523" i="41"/>
  <c r="EH523" i="41"/>
  <c r="EI523" i="41"/>
  <c r="EJ523" i="41"/>
  <c r="EK523" i="41"/>
  <c r="EL523" i="41"/>
  <c r="EM523" i="41"/>
  <c r="EN523" i="41"/>
  <c r="A524" i="41"/>
  <c r="B524" i="41"/>
  <c r="C524" i="41"/>
  <c r="D524" i="41"/>
  <c r="E524" i="41"/>
  <c r="F524" i="41"/>
  <c r="G524" i="41"/>
  <c r="H524" i="41"/>
  <c r="I524" i="41"/>
  <c r="J524" i="41"/>
  <c r="K524" i="41"/>
  <c r="L524" i="41"/>
  <c r="M524" i="41"/>
  <c r="N524" i="41"/>
  <c r="O524" i="41"/>
  <c r="P524" i="41"/>
  <c r="Q524" i="41"/>
  <c r="R524" i="41"/>
  <c r="S524" i="41"/>
  <c r="T524" i="41"/>
  <c r="U524" i="41"/>
  <c r="V524" i="41"/>
  <c r="W524" i="41"/>
  <c r="X524" i="41"/>
  <c r="Y524" i="41"/>
  <c r="Z524" i="41"/>
  <c r="AA524" i="41"/>
  <c r="AB524" i="41"/>
  <c r="AC524" i="41"/>
  <c r="AD524" i="41"/>
  <c r="AE524" i="41"/>
  <c r="AF524" i="41"/>
  <c r="AG524" i="41"/>
  <c r="AH524" i="41"/>
  <c r="AI524" i="41"/>
  <c r="AJ524" i="41"/>
  <c r="AK524" i="41"/>
  <c r="AL524" i="41"/>
  <c r="AM524" i="41"/>
  <c r="AN524" i="41"/>
  <c r="AO524" i="41"/>
  <c r="AP524" i="41"/>
  <c r="AQ524" i="41"/>
  <c r="AR524" i="41"/>
  <c r="AS524" i="41"/>
  <c r="AT524" i="41"/>
  <c r="AU524" i="41"/>
  <c r="AV524" i="41"/>
  <c r="AW524" i="41"/>
  <c r="AX524" i="41"/>
  <c r="AY524" i="41"/>
  <c r="AZ524" i="41"/>
  <c r="BA524" i="41"/>
  <c r="BB524" i="41"/>
  <c r="BC524" i="41"/>
  <c r="BD524" i="41"/>
  <c r="BE524" i="41"/>
  <c r="BF524" i="41"/>
  <c r="BG524" i="41"/>
  <c r="BH524" i="41"/>
  <c r="BI524" i="41"/>
  <c r="BJ524" i="41"/>
  <c r="BK524" i="41"/>
  <c r="BL524" i="41"/>
  <c r="BM524" i="41"/>
  <c r="BN524" i="41"/>
  <c r="BO524" i="41"/>
  <c r="BP524" i="41"/>
  <c r="BQ524" i="41"/>
  <c r="BR524" i="41"/>
  <c r="BS524" i="41"/>
  <c r="BT524" i="41"/>
  <c r="BU524" i="41"/>
  <c r="BV524" i="41"/>
  <c r="BW524" i="41"/>
  <c r="BX524" i="41"/>
  <c r="BY524" i="41"/>
  <c r="BZ524" i="41"/>
  <c r="CA524" i="41"/>
  <c r="CB524" i="41"/>
  <c r="CC524" i="41"/>
  <c r="CD524" i="41"/>
  <c r="CE524" i="41"/>
  <c r="CF524" i="41"/>
  <c r="CG524" i="41"/>
  <c r="CH524" i="41"/>
  <c r="CI524" i="41"/>
  <c r="CJ524" i="41"/>
  <c r="CK524" i="41"/>
  <c r="CL524" i="41"/>
  <c r="CM524" i="41"/>
  <c r="CN524" i="41"/>
  <c r="CO524" i="41"/>
  <c r="CP524" i="41"/>
  <c r="CQ524" i="41"/>
  <c r="CR524" i="41"/>
  <c r="CS524" i="41"/>
  <c r="CT524" i="41"/>
  <c r="CU524" i="41"/>
  <c r="CV524" i="41"/>
  <c r="CW524" i="41"/>
  <c r="CX524" i="41"/>
  <c r="CY524" i="41"/>
  <c r="CZ524" i="41"/>
  <c r="DA524" i="41"/>
  <c r="DB524" i="41"/>
  <c r="DC524" i="41"/>
  <c r="DD524" i="41"/>
  <c r="DE524" i="41"/>
  <c r="DF524" i="41"/>
  <c r="DG524" i="41"/>
  <c r="DH524" i="41"/>
  <c r="DI524" i="41"/>
  <c r="DJ524" i="41"/>
  <c r="DK524" i="41"/>
  <c r="DL524" i="41"/>
  <c r="DM524" i="41"/>
  <c r="DN524" i="41"/>
  <c r="DO524" i="41"/>
  <c r="DP524" i="41"/>
  <c r="DQ524" i="41"/>
  <c r="DR524" i="41"/>
  <c r="DS524" i="41"/>
  <c r="DT524" i="41"/>
  <c r="DU524" i="41"/>
  <c r="DV524" i="41"/>
  <c r="DW524" i="41"/>
  <c r="DX524" i="41"/>
  <c r="EB524" i="41"/>
  <c r="EC524" i="41"/>
  <c r="ED524" i="41"/>
  <c r="EE524" i="41"/>
  <c r="EF524" i="41"/>
  <c r="EG524" i="41"/>
  <c r="EH524" i="41"/>
  <c r="EI524" i="41"/>
  <c r="EJ524" i="41"/>
  <c r="EK524" i="41"/>
  <c r="EL524" i="41"/>
  <c r="EM524" i="41"/>
  <c r="EN524" i="41"/>
  <c r="A525" i="41"/>
  <c r="B525" i="41"/>
  <c r="C525" i="41"/>
  <c r="D525" i="41"/>
  <c r="E525" i="41"/>
  <c r="F525" i="41"/>
  <c r="G525" i="41"/>
  <c r="H525" i="41"/>
  <c r="I525" i="41"/>
  <c r="J525" i="41"/>
  <c r="K525" i="41"/>
  <c r="L525" i="41"/>
  <c r="M525" i="41"/>
  <c r="N525" i="41"/>
  <c r="O525" i="41"/>
  <c r="P525" i="41"/>
  <c r="Q525" i="41"/>
  <c r="R525" i="41"/>
  <c r="S525" i="41"/>
  <c r="T525" i="41"/>
  <c r="U525" i="41"/>
  <c r="V525" i="41"/>
  <c r="W525" i="41"/>
  <c r="X525" i="41"/>
  <c r="Y525" i="41"/>
  <c r="Z525" i="41"/>
  <c r="AA525" i="41"/>
  <c r="AB525" i="41"/>
  <c r="AC525" i="41"/>
  <c r="AD525" i="41"/>
  <c r="AE525" i="41"/>
  <c r="AF525" i="41"/>
  <c r="AG525" i="41"/>
  <c r="AH525" i="41"/>
  <c r="AI525" i="41"/>
  <c r="AJ525" i="41"/>
  <c r="AK525" i="41"/>
  <c r="AL525" i="41"/>
  <c r="AM525" i="41"/>
  <c r="AN525" i="41"/>
  <c r="AO525" i="41"/>
  <c r="AP525" i="41"/>
  <c r="AQ525" i="41"/>
  <c r="AR525" i="41"/>
  <c r="AS525" i="41"/>
  <c r="AT525" i="41"/>
  <c r="AU525" i="41"/>
  <c r="AV525" i="41"/>
  <c r="AW525" i="41"/>
  <c r="AX525" i="41"/>
  <c r="AY525" i="41"/>
  <c r="AZ525" i="41"/>
  <c r="BA525" i="41"/>
  <c r="BB525" i="41"/>
  <c r="BC525" i="41"/>
  <c r="BD525" i="41"/>
  <c r="BE525" i="41"/>
  <c r="BF525" i="41"/>
  <c r="BG525" i="41"/>
  <c r="BH525" i="41"/>
  <c r="BI525" i="41"/>
  <c r="BJ525" i="41"/>
  <c r="BK525" i="41"/>
  <c r="BL525" i="41"/>
  <c r="BM525" i="41"/>
  <c r="BN525" i="41"/>
  <c r="BO525" i="41"/>
  <c r="BP525" i="41"/>
  <c r="BQ525" i="41"/>
  <c r="BR525" i="41"/>
  <c r="BS525" i="41"/>
  <c r="BT525" i="41"/>
  <c r="BU525" i="41"/>
  <c r="BV525" i="41"/>
  <c r="BW525" i="41"/>
  <c r="BX525" i="41"/>
  <c r="BY525" i="41"/>
  <c r="BZ525" i="41"/>
  <c r="CA525" i="41"/>
  <c r="CB525" i="41"/>
  <c r="CC525" i="41"/>
  <c r="CD525" i="41"/>
  <c r="CE525" i="41"/>
  <c r="CF525" i="41"/>
  <c r="CG525" i="41"/>
  <c r="CH525" i="41"/>
  <c r="CI525" i="41"/>
  <c r="CJ525" i="41"/>
  <c r="CK525" i="41"/>
  <c r="CL525" i="41"/>
  <c r="CM525" i="41"/>
  <c r="CN525" i="41"/>
  <c r="CO525" i="41"/>
  <c r="CP525" i="41"/>
  <c r="CQ525" i="41"/>
  <c r="CR525" i="41"/>
  <c r="CS525" i="41"/>
  <c r="CT525" i="41"/>
  <c r="CU525" i="41"/>
  <c r="CV525" i="41"/>
  <c r="CW525" i="41"/>
  <c r="CX525" i="41"/>
  <c r="CY525" i="41"/>
  <c r="CZ525" i="41"/>
  <c r="DA525" i="41"/>
  <c r="DB525" i="41"/>
  <c r="DC525" i="41"/>
  <c r="DD525" i="41"/>
  <c r="DE525" i="41"/>
  <c r="DF525" i="41"/>
  <c r="DG525" i="41"/>
  <c r="DH525" i="41"/>
  <c r="DI525" i="41"/>
  <c r="DJ525" i="41"/>
  <c r="DK525" i="41"/>
  <c r="DL525" i="41"/>
  <c r="DM525" i="41"/>
  <c r="DN525" i="41"/>
  <c r="DO525" i="41"/>
  <c r="DP525" i="41"/>
  <c r="DQ525" i="41"/>
  <c r="DR525" i="41"/>
  <c r="DS525" i="41"/>
  <c r="DT525" i="41"/>
  <c r="DU525" i="41"/>
  <c r="DV525" i="41"/>
  <c r="DW525" i="41"/>
  <c r="DX525" i="41"/>
  <c r="EB525" i="41"/>
  <c r="EC525" i="41"/>
  <c r="ED525" i="41"/>
  <c r="EE525" i="41"/>
  <c r="EF525" i="41"/>
  <c r="EG525" i="41"/>
  <c r="EH525" i="41"/>
  <c r="EI525" i="41"/>
  <c r="EJ525" i="41"/>
  <c r="EK525" i="41"/>
  <c r="EL525" i="41"/>
  <c r="EM525" i="41"/>
  <c r="EN525" i="41"/>
  <c r="A526" i="41"/>
  <c r="B526" i="41"/>
  <c r="C526" i="41"/>
  <c r="D526" i="41"/>
  <c r="E526" i="41"/>
  <c r="F526" i="41"/>
  <c r="G526" i="41"/>
  <c r="H526" i="41"/>
  <c r="I526" i="41"/>
  <c r="J526" i="41"/>
  <c r="K526" i="41"/>
  <c r="L526" i="41"/>
  <c r="M526" i="41"/>
  <c r="N526" i="41"/>
  <c r="O526" i="41"/>
  <c r="P526" i="41"/>
  <c r="Q526" i="41"/>
  <c r="R526" i="41"/>
  <c r="S526" i="41"/>
  <c r="T526" i="41"/>
  <c r="U526" i="41"/>
  <c r="V526" i="41"/>
  <c r="W526" i="41"/>
  <c r="X526" i="41"/>
  <c r="Y526" i="41"/>
  <c r="Z526" i="41"/>
  <c r="AA526" i="41"/>
  <c r="AB526" i="41"/>
  <c r="AC526" i="41"/>
  <c r="AD526" i="41"/>
  <c r="AE526" i="41"/>
  <c r="AF526" i="41"/>
  <c r="AG526" i="41"/>
  <c r="AH526" i="41"/>
  <c r="AI526" i="41"/>
  <c r="AJ526" i="41"/>
  <c r="AK526" i="41"/>
  <c r="AL526" i="41"/>
  <c r="AM526" i="41"/>
  <c r="AN526" i="41"/>
  <c r="AO526" i="41"/>
  <c r="AP526" i="41"/>
  <c r="AQ526" i="41"/>
  <c r="AR526" i="41"/>
  <c r="AS526" i="41"/>
  <c r="AT526" i="41"/>
  <c r="AU526" i="41"/>
  <c r="AV526" i="41"/>
  <c r="AW526" i="41"/>
  <c r="AX526" i="41"/>
  <c r="AY526" i="41"/>
  <c r="AZ526" i="41"/>
  <c r="BA526" i="41"/>
  <c r="BB526" i="41"/>
  <c r="BC526" i="41"/>
  <c r="BD526" i="41"/>
  <c r="BE526" i="41"/>
  <c r="BF526" i="41"/>
  <c r="BG526" i="41"/>
  <c r="BH526" i="41"/>
  <c r="BI526" i="41"/>
  <c r="BJ526" i="41"/>
  <c r="BK526" i="41"/>
  <c r="BL526" i="41"/>
  <c r="BM526" i="41"/>
  <c r="BN526" i="41"/>
  <c r="BO526" i="41"/>
  <c r="BP526" i="41"/>
  <c r="BQ526" i="41"/>
  <c r="BR526" i="41"/>
  <c r="BS526" i="41"/>
  <c r="BT526" i="41"/>
  <c r="BU526" i="41"/>
  <c r="BV526" i="41"/>
  <c r="BW526" i="41"/>
  <c r="BX526" i="41"/>
  <c r="BY526" i="41"/>
  <c r="BZ526" i="41"/>
  <c r="CA526" i="41"/>
  <c r="CB526" i="41"/>
  <c r="CC526" i="41"/>
  <c r="CD526" i="41"/>
  <c r="CE526" i="41"/>
  <c r="CF526" i="41"/>
  <c r="CG526" i="41"/>
  <c r="CH526" i="41"/>
  <c r="CI526" i="41"/>
  <c r="CJ526" i="41"/>
  <c r="CK526" i="41"/>
  <c r="CL526" i="41"/>
  <c r="CM526" i="41"/>
  <c r="CN526" i="41"/>
  <c r="CO526" i="41"/>
  <c r="CP526" i="41"/>
  <c r="CQ526" i="41"/>
  <c r="CR526" i="41"/>
  <c r="CS526" i="41"/>
  <c r="CT526" i="41"/>
  <c r="CU526" i="41"/>
  <c r="CV526" i="41"/>
  <c r="CW526" i="41"/>
  <c r="CX526" i="41"/>
  <c r="CY526" i="41"/>
  <c r="CZ526" i="41"/>
  <c r="DA526" i="41"/>
  <c r="DB526" i="41"/>
  <c r="DC526" i="41"/>
  <c r="DD526" i="41"/>
  <c r="DE526" i="41"/>
  <c r="DF526" i="41"/>
  <c r="DG526" i="41"/>
  <c r="DH526" i="41"/>
  <c r="DI526" i="41"/>
  <c r="DJ526" i="41"/>
  <c r="DK526" i="41"/>
  <c r="DL526" i="41"/>
  <c r="DM526" i="41"/>
  <c r="DN526" i="41"/>
  <c r="DO526" i="41"/>
  <c r="DP526" i="41"/>
  <c r="DQ526" i="41"/>
  <c r="DR526" i="41"/>
  <c r="DS526" i="41"/>
  <c r="DT526" i="41"/>
  <c r="DU526" i="41"/>
  <c r="DV526" i="41"/>
  <c r="DW526" i="41"/>
  <c r="DX526" i="41"/>
  <c r="DY526" i="41"/>
  <c r="DZ526" i="41"/>
  <c r="EA526" i="41"/>
  <c r="EB526" i="41"/>
  <c r="EC526" i="41"/>
  <c r="ED526" i="41"/>
  <c r="EE526" i="41"/>
  <c r="EF526" i="41"/>
  <c r="EG526" i="41"/>
  <c r="EH526" i="41"/>
  <c r="EI526" i="41"/>
  <c r="EJ526" i="41"/>
  <c r="EK526" i="41"/>
  <c r="EL526" i="41"/>
  <c r="EM526" i="41"/>
  <c r="EN526" i="41"/>
  <c r="A527" i="41"/>
  <c r="B527" i="41"/>
  <c r="C527" i="41"/>
  <c r="D527" i="41"/>
  <c r="E527" i="41"/>
  <c r="F527" i="41"/>
  <c r="G527" i="41"/>
  <c r="H527" i="41"/>
  <c r="I527" i="41"/>
  <c r="J527" i="41"/>
  <c r="K527" i="41"/>
  <c r="L527" i="41"/>
  <c r="M527" i="41"/>
  <c r="N527" i="41"/>
  <c r="O527" i="41"/>
  <c r="P527" i="41"/>
  <c r="Q527" i="41"/>
  <c r="R527" i="41"/>
  <c r="S527" i="41"/>
  <c r="T527" i="41"/>
  <c r="U527" i="41"/>
  <c r="V527" i="41"/>
  <c r="W527" i="41"/>
  <c r="X527" i="41"/>
  <c r="Y527" i="41"/>
  <c r="Z527" i="41"/>
  <c r="AA527" i="41"/>
  <c r="AB527" i="41"/>
  <c r="AC527" i="41"/>
  <c r="AD527" i="41"/>
  <c r="AE527" i="41"/>
  <c r="AF527" i="41"/>
  <c r="AG527" i="41"/>
  <c r="AH527" i="41"/>
  <c r="AI527" i="41"/>
  <c r="AJ527" i="41"/>
  <c r="AK527" i="41"/>
  <c r="AL527" i="41"/>
  <c r="AM527" i="41"/>
  <c r="AN527" i="41"/>
  <c r="AO527" i="41"/>
  <c r="AP527" i="41"/>
  <c r="AQ527" i="41"/>
  <c r="AR527" i="41"/>
  <c r="AS527" i="41"/>
  <c r="AT527" i="41"/>
  <c r="AU527" i="41"/>
  <c r="AV527" i="41"/>
  <c r="AW527" i="41"/>
  <c r="AX527" i="41"/>
  <c r="AY527" i="41"/>
  <c r="AZ527" i="41"/>
  <c r="BA527" i="41"/>
  <c r="BB527" i="41"/>
  <c r="BC527" i="41"/>
  <c r="BD527" i="41"/>
  <c r="BE527" i="41"/>
  <c r="BF527" i="41"/>
  <c r="BG527" i="41"/>
  <c r="BH527" i="41"/>
  <c r="BI527" i="41"/>
  <c r="BJ527" i="41"/>
  <c r="BK527" i="41"/>
  <c r="BL527" i="41"/>
  <c r="BM527" i="41"/>
  <c r="BN527" i="41"/>
  <c r="BO527" i="41"/>
  <c r="BP527" i="41"/>
  <c r="BQ527" i="41"/>
  <c r="CP527" i="41"/>
  <c r="CQ527" i="41"/>
  <c r="CR527" i="41"/>
  <c r="CS527" i="41"/>
  <c r="CT527" i="41"/>
  <c r="CU527" i="41"/>
  <c r="CV527" i="41"/>
  <c r="CW527" i="41"/>
  <c r="CX527" i="41"/>
  <c r="CY527" i="41"/>
  <c r="CZ527" i="41"/>
  <c r="DA527" i="41"/>
  <c r="DB527" i="41"/>
  <c r="DC527" i="41"/>
  <c r="DD527" i="41"/>
  <c r="DE527" i="41"/>
  <c r="DF527" i="41"/>
  <c r="DG527" i="41"/>
  <c r="DH527" i="41"/>
  <c r="DI527" i="41"/>
  <c r="DJ527" i="41"/>
  <c r="DK527" i="41"/>
  <c r="DL527" i="41"/>
  <c r="DM527" i="41"/>
  <c r="DN527" i="41"/>
  <c r="DO527" i="41"/>
  <c r="DP527" i="41"/>
  <c r="DQ527" i="41"/>
  <c r="DR527" i="41"/>
  <c r="DS527" i="41"/>
  <c r="DT527" i="41"/>
  <c r="DU527" i="41"/>
  <c r="DV527" i="41"/>
  <c r="DW527" i="41"/>
  <c r="DX527" i="41"/>
  <c r="EM527" i="41"/>
  <c r="EN527" i="41"/>
  <c r="A528" i="41"/>
  <c r="B528" i="41"/>
  <c r="C528" i="41"/>
  <c r="D528" i="41"/>
  <c r="E528" i="41"/>
  <c r="F528" i="41"/>
  <c r="G528" i="41"/>
  <c r="H528" i="41"/>
  <c r="I528" i="41"/>
  <c r="J528" i="41"/>
  <c r="K528" i="41"/>
  <c r="L528" i="41"/>
  <c r="M528" i="41"/>
  <c r="N528" i="41"/>
  <c r="O528" i="41"/>
  <c r="P528" i="41"/>
  <c r="Q528" i="41"/>
  <c r="R528" i="41"/>
  <c r="S528" i="41"/>
  <c r="T528" i="41"/>
  <c r="U528" i="41"/>
  <c r="V528" i="41"/>
  <c r="W528" i="41"/>
  <c r="X528" i="41"/>
  <c r="Y528" i="41"/>
  <c r="Z528" i="41"/>
  <c r="AA528" i="41"/>
  <c r="AB528" i="41"/>
  <c r="AC528" i="41"/>
  <c r="AD528" i="41"/>
  <c r="AE528" i="41"/>
  <c r="AF528" i="41"/>
  <c r="AG528" i="41"/>
  <c r="AH528" i="41"/>
  <c r="AI528" i="41"/>
  <c r="AJ528" i="41"/>
  <c r="AK528" i="41"/>
  <c r="AL528" i="41"/>
  <c r="AM528" i="41"/>
  <c r="AN528" i="41"/>
  <c r="AO528" i="41"/>
  <c r="AP528" i="41"/>
  <c r="AQ528" i="41"/>
  <c r="AR528" i="41"/>
  <c r="AS528" i="41"/>
  <c r="AT528" i="41"/>
  <c r="AU528" i="41"/>
  <c r="AV528" i="41"/>
  <c r="AW528" i="41"/>
  <c r="AX528" i="41"/>
  <c r="AY528" i="41"/>
  <c r="AZ528" i="41"/>
  <c r="BA528" i="41"/>
  <c r="BB528" i="41"/>
  <c r="BC528" i="41"/>
  <c r="BD528" i="41"/>
  <c r="BE528" i="41"/>
  <c r="BF528" i="41"/>
  <c r="BG528" i="41"/>
  <c r="BH528" i="41"/>
  <c r="BI528" i="41"/>
  <c r="BJ528" i="41"/>
  <c r="BK528" i="41"/>
  <c r="BL528" i="41"/>
  <c r="BM528" i="41"/>
  <c r="BN528" i="41"/>
  <c r="BO528" i="41"/>
  <c r="BP528" i="41"/>
  <c r="BQ528" i="41"/>
  <c r="BR528" i="41"/>
  <c r="BS528" i="41"/>
  <c r="BT528" i="41"/>
  <c r="BU528" i="41"/>
  <c r="BV528" i="41"/>
  <c r="BW528" i="41"/>
  <c r="BX528" i="41"/>
  <c r="BY528" i="41"/>
  <c r="BZ528" i="41"/>
  <c r="CA528" i="41"/>
  <c r="CB528" i="41"/>
  <c r="CC528" i="41"/>
  <c r="CD528" i="41"/>
  <c r="CE528" i="41"/>
  <c r="CF528" i="41"/>
  <c r="CG528" i="41"/>
  <c r="CH528" i="41"/>
  <c r="CI528" i="41"/>
  <c r="CJ528" i="41"/>
  <c r="CK528" i="41"/>
  <c r="CL528" i="41"/>
  <c r="CM528" i="41"/>
  <c r="CN528" i="41"/>
  <c r="CO528" i="41"/>
  <c r="CP528" i="41"/>
  <c r="CQ528" i="41"/>
  <c r="CR528" i="41"/>
  <c r="CS528" i="41"/>
  <c r="CT528" i="41"/>
  <c r="CU528" i="41"/>
  <c r="CV528" i="41"/>
  <c r="CW528" i="41"/>
  <c r="CX528" i="41"/>
  <c r="CY528" i="41"/>
  <c r="CZ528" i="41"/>
  <c r="DA528" i="41"/>
  <c r="DB528" i="41"/>
  <c r="DC528" i="41"/>
  <c r="DD528" i="41"/>
  <c r="DE528" i="41"/>
  <c r="DF528" i="41"/>
  <c r="DG528" i="41"/>
  <c r="DH528" i="41"/>
  <c r="DI528" i="41"/>
  <c r="DJ528" i="41"/>
  <c r="DK528" i="41"/>
  <c r="DL528" i="41"/>
  <c r="DM528" i="41"/>
  <c r="DN528" i="41"/>
  <c r="DO528" i="41"/>
  <c r="DP528" i="41"/>
  <c r="DQ528" i="41"/>
  <c r="DR528" i="41"/>
  <c r="DS528" i="41"/>
  <c r="DT528" i="41"/>
  <c r="DU528" i="41"/>
  <c r="DV528" i="41"/>
  <c r="DW528" i="41"/>
  <c r="DX528" i="41"/>
  <c r="DY528" i="41"/>
  <c r="DZ528" i="41"/>
  <c r="EA528" i="41"/>
  <c r="EB528" i="41"/>
  <c r="EC528" i="41"/>
  <c r="ED528" i="41"/>
  <c r="EE528" i="41"/>
  <c r="EF528" i="41"/>
  <c r="EG528" i="41"/>
  <c r="EH528" i="41"/>
  <c r="EI528" i="41"/>
  <c r="EJ528" i="41"/>
  <c r="EK528" i="41"/>
  <c r="EL528" i="41"/>
  <c r="EM528" i="41"/>
  <c r="EN528" i="41"/>
  <c r="A529" i="41"/>
  <c r="B529" i="41"/>
  <c r="C529" i="41"/>
  <c r="D529" i="41"/>
  <c r="E529" i="41"/>
  <c r="F529" i="41"/>
  <c r="G529" i="41"/>
  <c r="H529" i="41"/>
  <c r="I529" i="41"/>
  <c r="J529" i="41"/>
  <c r="K529" i="41"/>
  <c r="L529" i="41"/>
  <c r="M529" i="41"/>
  <c r="N529" i="41"/>
  <c r="O529" i="41"/>
  <c r="P529" i="41"/>
  <c r="Q529" i="41"/>
  <c r="R529" i="41"/>
  <c r="S529" i="41"/>
  <c r="T529" i="41"/>
  <c r="U529" i="41"/>
  <c r="V529" i="41"/>
  <c r="W529" i="41"/>
  <c r="X529" i="41"/>
  <c r="Y529" i="41"/>
  <c r="Z529" i="41"/>
  <c r="AA529" i="41"/>
  <c r="AB529" i="41"/>
  <c r="AC529" i="41"/>
  <c r="AD529" i="41"/>
  <c r="AE529" i="41"/>
  <c r="AF529" i="41"/>
  <c r="AG529" i="41"/>
  <c r="AH529" i="41"/>
  <c r="AI529" i="41"/>
  <c r="AJ529" i="41"/>
  <c r="AK529" i="41"/>
  <c r="AL529" i="41"/>
  <c r="AM529" i="41"/>
  <c r="AN529" i="41"/>
  <c r="AO529" i="41"/>
  <c r="AP529" i="41"/>
  <c r="AQ529" i="41"/>
  <c r="AR529" i="41"/>
  <c r="AS529" i="41"/>
  <c r="AT529" i="41"/>
  <c r="AU529" i="41"/>
  <c r="AV529" i="41"/>
  <c r="AW529" i="41"/>
  <c r="AX529" i="41"/>
  <c r="AY529" i="41"/>
  <c r="AZ529" i="41"/>
  <c r="BA529" i="41"/>
  <c r="BB529" i="41"/>
  <c r="BC529" i="41"/>
  <c r="BD529" i="41"/>
  <c r="BE529" i="41"/>
  <c r="BF529" i="41"/>
  <c r="BG529" i="41"/>
  <c r="BH529" i="41"/>
  <c r="BI529" i="41"/>
  <c r="BJ529" i="41"/>
  <c r="BK529" i="41"/>
  <c r="BL529" i="41"/>
  <c r="BM529" i="41"/>
  <c r="BN529" i="41"/>
  <c r="BO529" i="41"/>
  <c r="BP529" i="41"/>
  <c r="BQ529" i="41"/>
  <c r="CP529" i="41"/>
  <c r="CQ529" i="41"/>
  <c r="CR529" i="41"/>
  <c r="CS529" i="41"/>
  <c r="CT529" i="41"/>
  <c r="CU529" i="41"/>
  <c r="CV529" i="41"/>
  <c r="CW529" i="41"/>
  <c r="CX529" i="41"/>
  <c r="CY529" i="41"/>
  <c r="CZ529" i="41"/>
  <c r="DA529" i="41"/>
  <c r="DB529" i="41"/>
  <c r="DC529" i="41"/>
  <c r="DD529" i="41"/>
  <c r="DE529" i="41"/>
  <c r="DF529" i="41"/>
  <c r="DG529" i="41"/>
  <c r="DH529" i="41"/>
  <c r="DI529" i="41"/>
  <c r="DJ529" i="41"/>
  <c r="DK529" i="41"/>
  <c r="DL529" i="41"/>
  <c r="DM529" i="41"/>
  <c r="DN529" i="41"/>
  <c r="DO529" i="41"/>
  <c r="DP529" i="41"/>
  <c r="DQ529" i="41"/>
  <c r="DR529" i="41"/>
  <c r="DS529" i="41"/>
  <c r="DT529" i="41"/>
  <c r="DU529" i="41"/>
  <c r="DV529" i="41"/>
  <c r="DW529" i="41"/>
  <c r="DX529" i="41"/>
  <c r="EM529" i="41"/>
  <c r="EN529" i="41"/>
  <c r="A530" i="41"/>
  <c r="B530" i="41"/>
  <c r="C530" i="41"/>
  <c r="D530" i="41"/>
  <c r="E530" i="41"/>
  <c r="F530" i="41"/>
  <c r="G530" i="41"/>
  <c r="H530" i="41"/>
  <c r="I530" i="41"/>
  <c r="J530" i="41"/>
  <c r="K530" i="41"/>
  <c r="L530" i="41"/>
  <c r="M530" i="41"/>
  <c r="N530" i="41"/>
  <c r="O530" i="41"/>
  <c r="P530" i="41"/>
  <c r="Q530" i="41"/>
  <c r="R530" i="41"/>
  <c r="S530" i="41"/>
  <c r="T530" i="41"/>
  <c r="U530" i="41"/>
  <c r="V530" i="41"/>
  <c r="W530" i="41"/>
  <c r="X530" i="41"/>
  <c r="Y530" i="41"/>
  <c r="Z530" i="41"/>
  <c r="AA530" i="41"/>
  <c r="AB530" i="41"/>
  <c r="AC530" i="41"/>
  <c r="AD530" i="41"/>
  <c r="AE530" i="41"/>
  <c r="AF530" i="41"/>
  <c r="AG530" i="41"/>
  <c r="AH530" i="41"/>
  <c r="AI530" i="41"/>
  <c r="AJ530" i="41"/>
  <c r="AK530" i="41"/>
  <c r="AL530" i="41"/>
  <c r="AM530" i="41"/>
  <c r="AN530" i="41"/>
  <c r="AO530" i="41"/>
  <c r="AP530" i="41"/>
  <c r="AQ530" i="41"/>
  <c r="AR530" i="41"/>
  <c r="AS530" i="41"/>
  <c r="AT530" i="41"/>
  <c r="AU530" i="41"/>
  <c r="AV530" i="41"/>
  <c r="AW530" i="41"/>
  <c r="AX530" i="41"/>
  <c r="AY530" i="41"/>
  <c r="AZ530" i="41"/>
  <c r="BA530" i="41"/>
  <c r="BB530" i="41"/>
  <c r="BC530" i="41"/>
  <c r="BD530" i="41"/>
  <c r="BE530" i="41"/>
  <c r="BF530" i="41"/>
  <c r="BG530" i="41"/>
  <c r="BH530" i="41"/>
  <c r="BI530" i="41"/>
  <c r="BJ530" i="41"/>
  <c r="BK530" i="41"/>
  <c r="BL530" i="41"/>
  <c r="BM530" i="41"/>
  <c r="BN530" i="41"/>
  <c r="BO530" i="41"/>
  <c r="BP530" i="41"/>
  <c r="BQ530" i="41"/>
  <c r="CP530" i="41"/>
  <c r="CQ530" i="41"/>
  <c r="CR530" i="41"/>
  <c r="CS530" i="41"/>
  <c r="CT530" i="41"/>
  <c r="CU530" i="41"/>
  <c r="CV530" i="41"/>
  <c r="CW530" i="41"/>
  <c r="CX530" i="41"/>
  <c r="CY530" i="41"/>
  <c r="CZ530" i="41"/>
  <c r="DA530" i="41"/>
  <c r="DB530" i="41"/>
  <c r="DC530" i="41"/>
  <c r="DD530" i="41"/>
  <c r="DE530" i="41"/>
  <c r="DF530" i="41"/>
  <c r="DG530" i="41"/>
  <c r="DH530" i="41"/>
  <c r="DI530" i="41"/>
  <c r="DJ530" i="41"/>
  <c r="DK530" i="41"/>
  <c r="DL530" i="41"/>
  <c r="DM530" i="41"/>
  <c r="DN530" i="41"/>
  <c r="DO530" i="41"/>
  <c r="DP530" i="41"/>
  <c r="DQ530" i="41"/>
  <c r="DR530" i="41"/>
  <c r="DS530" i="41"/>
  <c r="DT530" i="41"/>
  <c r="DU530" i="41"/>
  <c r="DV530" i="41"/>
  <c r="DW530" i="41"/>
  <c r="DX530" i="41"/>
  <c r="EM530" i="41"/>
  <c r="EN530" i="41"/>
  <c r="A531" i="41"/>
  <c r="B531" i="41"/>
  <c r="C531" i="41"/>
  <c r="D531" i="41"/>
  <c r="E531" i="41"/>
  <c r="F531" i="41"/>
  <c r="G531" i="41"/>
  <c r="H531" i="41"/>
  <c r="I531" i="41"/>
  <c r="J531" i="41"/>
  <c r="K531" i="41"/>
  <c r="L531" i="41"/>
  <c r="M531" i="41"/>
  <c r="N531" i="41"/>
  <c r="O531" i="41"/>
  <c r="P531" i="41"/>
  <c r="Q531" i="41"/>
  <c r="R531" i="41"/>
  <c r="S531" i="41"/>
  <c r="T531" i="41"/>
  <c r="U531" i="41"/>
  <c r="V531" i="41"/>
  <c r="W531" i="41"/>
  <c r="X531" i="41"/>
  <c r="Y531" i="41"/>
  <c r="Z531" i="41"/>
  <c r="AA531" i="41"/>
  <c r="AB531" i="41"/>
  <c r="AC531" i="41"/>
  <c r="AD531" i="41"/>
  <c r="AE531" i="41"/>
  <c r="AF531" i="41"/>
  <c r="AG531" i="41"/>
  <c r="AH531" i="41"/>
  <c r="AI531" i="41"/>
  <c r="AJ531" i="41"/>
  <c r="AK531" i="41"/>
  <c r="AL531" i="41"/>
  <c r="AM531" i="41"/>
  <c r="AN531" i="41"/>
  <c r="AO531" i="41"/>
  <c r="AP531" i="41"/>
  <c r="AQ531" i="41"/>
  <c r="AR531" i="41"/>
  <c r="AS531" i="41"/>
  <c r="AT531" i="41"/>
  <c r="AU531" i="41"/>
  <c r="AV531" i="41"/>
  <c r="AW531" i="41"/>
  <c r="AX531" i="41"/>
  <c r="AY531" i="41"/>
  <c r="AZ531" i="41"/>
  <c r="BA531" i="41"/>
  <c r="BB531" i="41"/>
  <c r="BC531" i="41"/>
  <c r="BD531" i="41"/>
  <c r="BE531" i="41"/>
  <c r="BF531" i="41"/>
  <c r="BG531" i="41"/>
  <c r="BH531" i="41"/>
  <c r="BI531" i="41"/>
  <c r="BJ531" i="41"/>
  <c r="BK531" i="41"/>
  <c r="BL531" i="41"/>
  <c r="BM531" i="41"/>
  <c r="BN531" i="41"/>
  <c r="BO531" i="41"/>
  <c r="BP531" i="41"/>
  <c r="BQ531" i="41"/>
  <c r="BR531" i="41"/>
  <c r="BS531" i="41"/>
  <c r="BT531" i="41"/>
  <c r="BU531" i="41"/>
  <c r="BV531" i="41"/>
  <c r="BW531" i="41"/>
  <c r="BX531" i="41"/>
  <c r="BY531" i="41"/>
  <c r="BZ531" i="41"/>
  <c r="CA531" i="41"/>
  <c r="CB531" i="41"/>
  <c r="CC531" i="41"/>
  <c r="CD531" i="41"/>
  <c r="CE531" i="41"/>
  <c r="CF531" i="41"/>
  <c r="CG531" i="41"/>
  <c r="CH531" i="41"/>
  <c r="CI531" i="41"/>
  <c r="CJ531" i="41"/>
  <c r="CK531" i="41"/>
  <c r="CL531" i="41"/>
  <c r="CM531" i="41"/>
  <c r="CN531" i="41"/>
  <c r="CO531" i="41"/>
  <c r="CP531" i="41"/>
  <c r="CQ531" i="41"/>
  <c r="CR531" i="41"/>
  <c r="CS531" i="41"/>
  <c r="CT531" i="41"/>
  <c r="CU531" i="41"/>
  <c r="CV531" i="41"/>
  <c r="CW531" i="41"/>
  <c r="CX531" i="41"/>
  <c r="CY531" i="41"/>
  <c r="CZ531" i="41"/>
  <c r="DA531" i="41"/>
  <c r="DB531" i="41"/>
  <c r="DC531" i="41"/>
  <c r="DD531" i="41"/>
  <c r="DE531" i="41"/>
  <c r="DF531" i="41"/>
  <c r="DG531" i="41"/>
  <c r="DH531" i="41"/>
  <c r="DI531" i="41"/>
  <c r="DJ531" i="41"/>
  <c r="DK531" i="41"/>
  <c r="DL531" i="41"/>
  <c r="DM531" i="41"/>
  <c r="DN531" i="41"/>
  <c r="DO531" i="41"/>
  <c r="DP531" i="41"/>
  <c r="DQ531" i="41"/>
  <c r="DR531" i="41"/>
  <c r="DS531" i="41"/>
  <c r="DT531" i="41"/>
  <c r="DU531" i="41"/>
  <c r="DV531" i="41"/>
  <c r="DW531" i="41"/>
  <c r="DX531" i="41"/>
  <c r="DY531" i="41"/>
  <c r="EM531" i="41"/>
  <c r="EN531" i="41"/>
  <c r="A532" i="41"/>
  <c r="B532" i="41"/>
  <c r="C532" i="41"/>
  <c r="D532" i="41"/>
  <c r="E532" i="41"/>
  <c r="F532" i="41"/>
  <c r="G532" i="41"/>
  <c r="H532" i="41"/>
  <c r="I532" i="41"/>
  <c r="J532" i="41"/>
  <c r="K532" i="41"/>
  <c r="L532" i="41"/>
  <c r="M532" i="41"/>
  <c r="N532" i="41"/>
  <c r="O532" i="41"/>
  <c r="P532" i="41"/>
  <c r="Q532" i="41"/>
  <c r="R532" i="41"/>
  <c r="S532" i="41"/>
  <c r="T532" i="41"/>
  <c r="U532" i="41"/>
  <c r="V532" i="41"/>
  <c r="W532" i="41"/>
  <c r="X532" i="41"/>
  <c r="Y532" i="41"/>
  <c r="Z532" i="41"/>
  <c r="AA532" i="41"/>
  <c r="AB532" i="41"/>
  <c r="AC532" i="41"/>
  <c r="AD532" i="41"/>
  <c r="AE532" i="41"/>
  <c r="AF532" i="41"/>
  <c r="AG532" i="41"/>
  <c r="AH532" i="41"/>
  <c r="AI532" i="41"/>
  <c r="AJ532" i="41"/>
  <c r="AK532" i="41"/>
  <c r="AL532" i="41"/>
  <c r="AM532" i="41"/>
  <c r="AN532" i="41"/>
  <c r="AO532" i="41"/>
  <c r="AP532" i="41"/>
  <c r="AQ532" i="41"/>
  <c r="AR532" i="41"/>
  <c r="AS532" i="41"/>
  <c r="AT532" i="41"/>
  <c r="AU532" i="41"/>
  <c r="AV532" i="41"/>
  <c r="AW532" i="41"/>
  <c r="AX532" i="41"/>
  <c r="AY532" i="41"/>
  <c r="AZ532" i="41"/>
  <c r="BA532" i="41"/>
  <c r="BB532" i="41"/>
  <c r="BC532" i="41"/>
  <c r="BD532" i="41"/>
  <c r="BE532" i="41"/>
  <c r="BF532" i="41"/>
  <c r="BG532" i="41"/>
  <c r="BH532" i="41"/>
  <c r="BI532" i="41"/>
  <c r="BJ532" i="41"/>
  <c r="BK532" i="41"/>
  <c r="BL532" i="41"/>
  <c r="BM532" i="41"/>
  <c r="BN532" i="41"/>
  <c r="BO532" i="41"/>
  <c r="BP532" i="41"/>
  <c r="BQ532" i="41"/>
  <c r="BR532" i="41"/>
  <c r="BS532" i="41"/>
  <c r="BT532" i="41"/>
  <c r="BU532" i="41"/>
  <c r="BV532" i="41"/>
  <c r="BW532" i="41"/>
  <c r="BX532" i="41"/>
  <c r="BY532" i="41"/>
  <c r="BZ532" i="41"/>
  <c r="CA532" i="41"/>
  <c r="CB532" i="41"/>
  <c r="CC532" i="41"/>
  <c r="CD532" i="41"/>
  <c r="CE532" i="41"/>
  <c r="CF532" i="41"/>
  <c r="CG532" i="41"/>
  <c r="CH532" i="41"/>
  <c r="CI532" i="41"/>
  <c r="CJ532" i="41"/>
  <c r="CK532" i="41"/>
  <c r="CL532" i="41"/>
  <c r="CM532" i="41"/>
  <c r="CN532" i="41"/>
  <c r="CO532" i="41"/>
  <c r="CP532" i="41"/>
  <c r="CQ532" i="41"/>
  <c r="CR532" i="41"/>
  <c r="CS532" i="41"/>
  <c r="CT532" i="41"/>
  <c r="CU532" i="41"/>
  <c r="CV532" i="41"/>
  <c r="CW532" i="41"/>
  <c r="CX532" i="41"/>
  <c r="CY532" i="41"/>
  <c r="CZ532" i="41"/>
  <c r="DA532" i="41"/>
  <c r="DB532" i="41"/>
  <c r="DC532" i="41"/>
  <c r="DD532" i="41"/>
  <c r="DE532" i="41"/>
  <c r="DF532" i="41"/>
  <c r="DG532" i="41"/>
  <c r="DH532" i="41"/>
  <c r="DI532" i="41"/>
  <c r="DJ532" i="41"/>
  <c r="DK532" i="41"/>
  <c r="DL532" i="41"/>
  <c r="DM532" i="41"/>
  <c r="DN532" i="41"/>
  <c r="DO532" i="41"/>
  <c r="DP532" i="41"/>
  <c r="DQ532" i="41"/>
  <c r="DR532" i="41"/>
  <c r="DS532" i="41"/>
  <c r="DT532" i="41"/>
  <c r="DU532" i="41"/>
  <c r="DV532" i="41"/>
  <c r="DW532" i="41"/>
  <c r="DX532" i="41"/>
  <c r="DY532" i="41"/>
  <c r="DZ532" i="41"/>
  <c r="EA532" i="41"/>
  <c r="EB532" i="41"/>
  <c r="EC532" i="41"/>
  <c r="ED532" i="41"/>
  <c r="EE532" i="41"/>
  <c r="EF532" i="41"/>
  <c r="EG532" i="41"/>
  <c r="EH532" i="41"/>
  <c r="EI532" i="41"/>
  <c r="EJ532" i="41"/>
  <c r="EK532" i="41"/>
  <c r="EL532" i="41"/>
  <c r="EM532" i="41"/>
  <c r="EN532" i="41"/>
  <c r="A533" i="41"/>
  <c r="B533" i="41"/>
  <c r="C533" i="41"/>
  <c r="D533" i="41"/>
  <c r="E533" i="41"/>
  <c r="F533" i="41"/>
  <c r="G533" i="41"/>
  <c r="H533" i="41"/>
  <c r="I533" i="41"/>
  <c r="J533" i="41"/>
  <c r="K533" i="41"/>
  <c r="L533" i="41"/>
  <c r="M533" i="41"/>
  <c r="N533" i="41"/>
  <c r="O533" i="41"/>
  <c r="P533" i="41"/>
  <c r="Q533" i="41"/>
  <c r="R533" i="41"/>
  <c r="S533" i="41"/>
  <c r="T533" i="41"/>
  <c r="U533" i="41"/>
  <c r="V533" i="41"/>
  <c r="W533" i="41"/>
  <c r="X533" i="41"/>
  <c r="Y533" i="41"/>
  <c r="Z533" i="41"/>
  <c r="AA533" i="41"/>
  <c r="AB533" i="41"/>
  <c r="AC533" i="41"/>
  <c r="AD533" i="41"/>
  <c r="AE533" i="41"/>
  <c r="AF533" i="41"/>
  <c r="AG533" i="41"/>
  <c r="AH533" i="41"/>
  <c r="AI533" i="41"/>
  <c r="AJ533" i="41"/>
  <c r="AK533" i="41"/>
  <c r="AL533" i="41"/>
  <c r="AM533" i="41"/>
  <c r="AN533" i="41"/>
  <c r="AO533" i="41"/>
  <c r="AP533" i="41"/>
  <c r="AQ533" i="41"/>
  <c r="AR533" i="41"/>
  <c r="AS533" i="41"/>
  <c r="AT533" i="41"/>
  <c r="AU533" i="41"/>
  <c r="AV533" i="41"/>
  <c r="AW533" i="41"/>
  <c r="AX533" i="41"/>
  <c r="AY533" i="41"/>
  <c r="AZ533" i="41"/>
  <c r="BA533" i="41"/>
  <c r="BB533" i="41"/>
  <c r="BC533" i="41"/>
  <c r="BD533" i="41"/>
  <c r="BE533" i="41"/>
  <c r="BF533" i="41"/>
  <c r="BG533" i="41"/>
  <c r="BH533" i="41"/>
  <c r="BI533" i="41"/>
  <c r="BJ533" i="41"/>
  <c r="BK533" i="41"/>
  <c r="BL533" i="41"/>
  <c r="BM533" i="41"/>
  <c r="BN533" i="41"/>
  <c r="BO533" i="41"/>
  <c r="BP533" i="41"/>
  <c r="BQ533" i="41"/>
  <c r="BR533" i="41"/>
  <c r="BS533" i="41"/>
  <c r="BT533" i="41"/>
  <c r="BU533" i="41"/>
  <c r="BV533" i="41"/>
  <c r="BW533" i="41"/>
  <c r="BX533" i="41"/>
  <c r="BY533" i="41"/>
  <c r="BZ533" i="41"/>
  <c r="CA533" i="41"/>
  <c r="CB533" i="41"/>
  <c r="CC533" i="41"/>
  <c r="CD533" i="41"/>
  <c r="CE533" i="41"/>
  <c r="CF533" i="41"/>
  <c r="CG533" i="41"/>
  <c r="CH533" i="41"/>
  <c r="CI533" i="41"/>
  <c r="CJ533" i="41"/>
  <c r="CK533" i="41"/>
  <c r="CL533" i="41"/>
  <c r="CM533" i="41"/>
  <c r="CN533" i="41"/>
  <c r="CO533" i="41"/>
  <c r="CP533" i="41"/>
  <c r="CQ533" i="41"/>
  <c r="CR533" i="41"/>
  <c r="CS533" i="41"/>
  <c r="CT533" i="41"/>
  <c r="CU533" i="41"/>
  <c r="CV533" i="41"/>
  <c r="CW533" i="41"/>
  <c r="CX533" i="41"/>
  <c r="CY533" i="41"/>
  <c r="CZ533" i="41"/>
  <c r="DA533" i="41"/>
  <c r="DB533" i="41"/>
  <c r="DC533" i="41"/>
  <c r="DD533" i="41"/>
  <c r="DE533" i="41"/>
  <c r="DF533" i="41"/>
  <c r="DG533" i="41"/>
  <c r="DH533" i="41"/>
  <c r="DI533" i="41"/>
  <c r="DJ533" i="41"/>
  <c r="DK533" i="41"/>
  <c r="DL533" i="41"/>
  <c r="DM533" i="41"/>
  <c r="DN533" i="41"/>
  <c r="DO533" i="41"/>
  <c r="DP533" i="41"/>
  <c r="DQ533" i="41"/>
  <c r="DR533" i="41"/>
  <c r="DS533" i="41"/>
  <c r="DT533" i="41"/>
  <c r="DU533" i="41"/>
  <c r="DV533" i="41"/>
  <c r="DW533" i="41"/>
  <c r="DX533" i="41"/>
  <c r="DY533" i="41"/>
  <c r="DZ533" i="41"/>
  <c r="EA533" i="41"/>
  <c r="EB533" i="41"/>
  <c r="EC533" i="41"/>
  <c r="ED533" i="41"/>
  <c r="EE533" i="41"/>
  <c r="EF533" i="41"/>
  <c r="EG533" i="41"/>
  <c r="EH533" i="41"/>
  <c r="EI533" i="41"/>
  <c r="EJ533" i="41"/>
  <c r="EK533" i="41"/>
  <c r="EL533" i="41"/>
  <c r="EM533" i="41"/>
  <c r="EN533" i="41"/>
  <c r="A534" i="41"/>
  <c r="B534" i="41"/>
  <c r="C534" i="41"/>
  <c r="D534" i="41"/>
  <c r="E534" i="41"/>
  <c r="F534" i="41"/>
  <c r="G534" i="41"/>
  <c r="H534" i="41"/>
  <c r="I534" i="41"/>
  <c r="J534" i="41"/>
  <c r="K534" i="41"/>
  <c r="L534" i="41"/>
  <c r="M534" i="41"/>
  <c r="N534" i="41"/>
  <c r="O534" i="41"/>
  <c r="P534" i="41"/>
  <c r="Q534" i="41"/>
  <c r="R534" i="41"/>
  <c r="S534" i="41"/>
  <c r="T534" i="41"/>
  <c r="U534" i="41"/>
  <c r="V534" i="41"/>
  <c r="W534" i="41"/>
  <c r="X534" i="41"/>
  <c r="Y534" i="41"/>
  <c r="Z534" i="41"/>
  <c r="AA534" i="41"/>
  <c r="AB534" i="41"/>
  <c r="AC534" i="41"/>
  <c r="AD534" i="41"/>
  <c r="AE534" i="41"/>
  <c r="AF534" i="41"/>
  <c r="AG534" i="41"/>
  <c r="AH534" i="41"/>
  <c r="AI534" i="41"/>
  <c r="AJ534" i="41"/>
  <c r="AK534" i="41"/>
  <c r="AL534" i="41"/>
  <c r="AM534" i="41"/>
  <c r="AN534" i="41"/>
  <c r="AO534" i="41"/>
  <c r="AP534" i="41"/>
  <c r="AQ534" i="41"/>
  <c r="AR534" i="41"/>
  <c r="AS534" i="41"/>
  <c r="AT534" i="41"/>
  <c r="AU534" i="41"/>
  <c r="AV534" i="41"/>
  <c r="AW534" i="41"/>
  <c r="AX534" i="41"/>
  <c r="AY534" i="41"/>
  <c r="AZ534" i="41"/>
  <c r="BA534" i="41"/>
  <c r="BB534" i="41"/>
  <c r="BC534" i="41"/>
  <c r="BD534" i="41"/>
  <c r="BE534" i="41"/>
  <c r="BF534" i="41"/>
  <c r="BG534" i="41"/>
  <c r="BH534" i="41"/>
  <c r="BI534" i="41"/>
  <c r="BJ534" i="41"/>
  <c r="BK534" i="41"/>
  <c r="BL534" i="41"/>
  <c r="BM534" i="41"/>
  <c r="BN534" i="41"/>
  <c r="BO534" i="41"/>
  <c r="BP534" i="41"/>
  <c r="BQ534" i="41"/>
  <c r="BR534" i="41"/>
  <c r="BS534" i="41"/>
  <c r="BT534" i="41"/>
  <c r="BU534" i="41"/>
  <c r="BV534" i="41"/>
  <c r="BW534" i="41"/>
  <c r="BX534" i="41"/>
  <c r="BY534" i="41"/>
  <c r="BZ534" i="41"/>
  <c r="CA534" i="41"/>
  <c r="CB534" i="41"/>
  <c r="CC534" i="41"/>
  <c r="CD534" i="41"/>
  <c r="CE534" i="41"/>
  <c r="CF534" i="41"/>
  <c r="CG534" i="41"/>
  <c r="CH534" i="41"/>
  <c r="CI534" i="41"/>
  <c r="CJ534" i="41"/>
  <c r="CK534" i="41"/>
  <c r="CL534" i="41"/>
  <c r="CM534" i="41"/>
  <c r="CN534" i="41"/>
  <c r="CO534" i="41"/>
  <c r="CP534" i="41"/>
  <c r="CQ534" i="41"/>
  <c r="CR534" i="41"/>
  <c r="CS534" i="41"/>
  <c r="CT534" i="41"/>
  <c r="CU534" i="41"/>
  <c r="CV534" i="41"/>
  <c r="CW534" i="41"/>
  <c r="CX534" i="41"/>
  <c r="CY534" i="41"/>
  <c r="CZ534" i="41"/>
  <c r="DA534" i="41"/>
  <c r="DB534" i="41"/>
  <c r="DC534" i="41"/>
  <c r="DD534" i="41"/>
  <c r="DE534" i="41"/>
  <c r="DF534" i="41"/>
  <c r="DG534" i="41"/>
  <c r="DH534" i="41"/>
  <c r="DI534" i="41"/>
  <c r="DJ534" i="41"/>
  <c r="DK534" i="41"/>
  <c r="DL534" i="41"/>
  <c r="DM534" i="41"/>
  <c r="DN534" i="41"/>
  <c r="DO534" i="41"/>
  <c r="DP534" i="41"/>
  <c r="DQ534" i="41"/>
  <c r="DR534" i="41"/>
  <c r="DS534" i="41"/>
  <c r="DT534" i="41"/>
  <c r="DU534" i="41"/>
  <c r="DV534" i="41"/>
  <c r="DW534" i="41"/>
  <c r="DX534" i="41"/>
  <c r="EB534" i="41"/>
  <c r="EC534" i="41"/>
  <c r="ED534" i="41"/>
  <c r="EE534" i="41"/>
  <c r="EF534" i="41"/>
  <c r="EG534" i="41"/>
  <c r="EH534" i="41"/>
  <c r="EI534" i="41"/>
  <c r="EJ534" i="41"/>
  <c r="EK534" i="41"/>
  <c r="EL534" i="41"/>
  <c r="EM534" i="41"/>
  <c r="EN534" i="41"/>
  <c r="A535" i="41"/>
  <c r="B535" i="41"/>
  <c r="C535" i="41"/>
  <c r="D535" i="41"/>
  <c r="E535" i="41"/>
  <c r="F535" i="41"/>
  <c r="G535" i="41"/>
  <c r="H535" i="41"/>
  <c r="I535" i="41"/>
  <c r="J535" i="41"/>
  <c r="K535" i="41"/>
  <c r="L535" i="41"/>
  <c r="M535" i="41"/>
  <c r="N535" i="41"/>
  <c r="O535" i="41"/>
  <c r="P535" i="41"/>
  <c r="Q535" i="41"/>
  <c r="R535" i="41"/>
  <c r="S535" i="41"/>
  <c r="T535" i="41"/>
  <c r="U535" i="41"/>
  <c r="V535" i="41"/>
  <c r="W535" i="41"/>
  <c r="X535" i="41"/>
  <c r="Y535" i="41"/>
  <c r="Z535" i="41"/>
  <c r="AA535" i="41"/>
  <c r="AB535" i="41"/>
  <c r="AC535" i="41"/>
  <c r="AD535" i="41"/>
  <c r="AE535" i="41"/>
  <c r="AF535" i="41"/>
  <c r="AG535" i="41"/>
  <c r="AH535" i="41"/>
  <c r="AI535" i="41"/>
  <c r="AJ535" i="41"/>
  <c r="AK535" i="41"/>
  <c r="AL535" i="41"/>
  <c r="AM535" i="41"/>
  <c r="AN535" i="41"/>
  <c r="AO535" i="41"/>
  <c r="AP535" i="41"/>
  <c r="AQ535" i="41"/>
  <c r="AR535" i="41"/>
  <c r="AS535" i="41"/>
  <c r="AT535" i="41"/>
  <c r="AU535" i="41"/>
  <c r="AV535" i="41"/>
  <c r="AW535" i="41"/>
  <c r="AX535" i="41"/>
  <c r="AY535" i="41"/>
  <c r="AZ535" i="41"/>
  <c r="BA535" i="41"/>
  <c r="BB535" i="41"/>
  <c r="BC535" i="41"/>
  <c r="BD535" i="41"/>
  <c r="BE535" i="41"/>
  <c r="BF535" i="41"/>
  <c r="BG535" i="41"/>
  <c r="BH535" i="41"/>
  <c r="BI535" i="41"/>
  <c r="BJ535" i="41"/>
  <c r="BK535" i="41"/>
  <c r="BL535" i="41"/>
  <c r="BM535" i="41"/>
  <c r="BN535" i="41"/>
  <c r="BO535" i="41"/>
  <c r="BP535" i="41"/>
  <c r="BQ535" i="41"/>
  <c r="BR535" i="41"/>
  <c r="BS535" i="41"/>
  <c r="BT535" i="41"/>
  <c r="BU535" i="41"/>
  <c r="BV535" i="41"/>
  <c r="BW535" i="41"/>
  <c r="BX535" i="41"/>
  <c r="BY535" i="41"/>
  <c r="BZ535" i="41"/>
  <c r="CA535" i="41"/>
  <c r="CB535" i="41"/>
  <c r="CC535" i="41"/>
  <c r="CD535" i="41"/>
  <c r="CE535" i="41"/>
  <c r="CF535" i="41"/>
  <c r="CG535" i="41"/>
  <c r="CH535" i="41"/>
  <c r="CI535" i="41"/>
  <c r="CJ535" i="41"/>
  <c r="CK535" i="41"/>
  <c r="CL535" i="41"/>
  <c r="CM535" i="41"/>
  <c r="CN535" i="41"/>
  <c r="CO535" i="41"/>
  <c r="CP535" i="41"/>
  <c r="CQ535" i="41"/>
  <c r="CR535" i="41"/>
  <c r="CS535" i="41"/>
  <c r="CT535" i="41"/>
  <c r="CU535" i="41"/>
  <c r="CV535" i="41"/>
  <c r="CW535" i="41"/>
  <c r="CX535" i="41"/>
  <c r="CY535" i="41"/>
  <c r="CZ535" i="41"/>
  <c r="DA535" i="41"/>
  <c r="DB535" i="41"/>
  <c r="DC535" i="41"/>
  <c r="DD535" i="41"/>
  <c r="DE535" i="41"/>
  <c r="DF535" i="41"/>
  <c r="DG535" i="41"/>
  <c r="DH535" i="41"/>
  <c r="DI535" i="41"/>
  <c r="DJ535" i="41"/>
  <c r="DK535" i="41"/>
  <c r="DL535" i="41"/>
  <c r="DM535" i="41"/>
  <c r="DN535" i="41"/>
  <c r="DO535" i="41"/>
  <c r="DP535" i="41"/>
  <c r="DQ535" i="41"/>
  <c r="DR535" i="41"/>
  <c r="DS535" i="41"/>
  <c r="DT535" i="41"/>
  <c r="DU535" i="41"/>
  <c r="DV535" i="41"/>
  <c r="DW535" i="41"/>
  <c r="DX535" i="41"/>
  <c r="EA535" i="41"/>
  <c r="EB535" i="41"/>
  <c r="EC535" i="41"/>
  <c r="ED535" i="41"/>
  <c r="EE535" i="41"/>
  <c r="EF535" i="41"/>
  <c r="EG535" i="41"/>
  <c r="EH535" i="41"/>
  <c r="EI535" i="41"/>
  <c r="EJ535" i="41"/>
  <c r="EK535" i="41"/>
  <c r="EL535" i="41"/>
  <c r="EM535" i="41"/>
  <c r="EN535" i="41"/>
  <c r="A307" i="41"/>
  <c r="B307" i="41"/>
  <c r="C307" i="41"/>
  <c r="D307" i="41"/>
  <c r="E307" i="41"/>
  <c r="F307" i="41"/>
  <c r="G307" i="41"/>
  <c r="H307" i="41"/>
  <c r="I307" i="41"/>
  <c r="J307" i="41"/>
  <c r="K307" i="41"/>
  <c r="L307" i="41"/>
  <c r="M307" i="41"/>
  <c r="N307" i="41"/>
  <c r="O307" i="41"/>
  <c r="P307" i="41"/>
  <c r="Q307" i="41"/>
  <c r="R307" i="41"/>
  <c r="S307" i="41"/>
  <c r="T307" i="41"/>
  <c r="U307" i="41"/>
  <c r="V307" i="41"/>
  <c r="W307" i="41"/>
  <c r="X307" i="41"/>
  <c r="Y307" i="41"/>
  <c r="Z307" i="41"/>
  <c r="AA307" i="41"/>
  <c r="AB307" i="41"/>
  <c r="AC307" i="41"/>
  <c r="AD307" i="41"/>
  <c r="AE307" i="41"/>
  <c r="AF307" i="41"/>
  <c r="AG307" i="41"/>
  <c r="AH307" i="41"/>
  <c r="AI307" i="41"/>
  <c r="AJ307" i="41"/>
  <c r="AK307" i="41"/>
  <c r="AL307" i="41"/>
  <c r="AM307" i="41"/>
  <c r="AN307" i="41"/>
  <c r="AO307" i="41"/>
  <c r="AP307" i="41"/>
  <c r="AQ307" i="41"/>
  <c r="AR307" i="41"/>
  <c r="AS307" i="41"/>
  <c r="AT307" i="41"/>
  <c r="AU307" i="41"/>
  <c r="AV307" i="41"/>
  <c r="AW307" i="41"/>
  <c r="AX307" i="41"/>
  <c r="AY307" i="41"/>
  <c r="AZ307" i="41"/>
  <c r="BA307" i="41"/>
  <c r="BB307" i="41"/>
  <c r="BC307" i="41"/>
  <c r="BD307" i="41"/>
  <c r="BE307" i="41"/>
  <c r="BF307" i="41"/>
  <c r="BG307" i="41"/>
  <c r="BH307" i="41"/>
  <c r="BI307" i="41"/>
  <c r="BJ307" i="41"/>
  <c r="BK307" i="41"/>
  <c r="BL307" i="41"/>
  <c r="BM307" i="41"/>
  <c r="BN307" i="41"/>
  <c r="BO307" i="41"/>
  <c r="BP307" i="41"/>
  <c r="BQ307" i="41"/>
  <c r="BR307" i="41"/>
  <c r="CP307" i="41"/>
  <c r="CQ307" i="41"/>
  <c r="CR307" i="41"/>
  <c r="CS307" i="41"/>
  <c r="CT307" i="41"/>
  <c r="CU307" i="41"/>
  <c r="CV307" i="41"/>
  <c r="CW307" i="41"/>
  <c r="CX307" i="41"/>
  <c r="CY307" i="41"/>
  <c r="CZ307" i="41"/>
  <c r="DA307" i="41"/>
  <c r="DB307" i="41"/>
  <c r="DC307" i="41"/>
  <c r="DD307" i="41"/>
  <c r="DE307" i="41"/>
  <c r="DF307" i="41"/>
  <c r="DG307" i="41"/>
  <c r="DH307" i="41"/>
  <c r="DI307" i="41"/>
  <c r="DJ307" i="41"/>
  <c r="DK307" i="41"/>
  <c r="DL307" i="41"/>
  <c r="DM307" i="41"/>
  <c r="DN307" i="41"/>
  <c r="DO307" i="41"/>
  <c r="DP307" i="41"/>
  <c r="DQ307" i="41"/>
  <c r="DR307" i="41"/>
  <c r="DS307" i="41"/>
  <c r="DT307" i="41"/>
  <c r="DU307" i="41"/>
  <c r="DV307" i="41"/>
  <c r="DW307" i="41"/>
  <c r="DX307" i="41"/>
  <c r="DY307" i="41"/>
  <c r="DZ307" i="41"/>
  <c r="EA307" i="41"/>
  <c r="EB307" i="41"/>
  <c r="EC307" i="41"/>
  <c r="ED307" i="41"/>
  <c r="EE307" i="41"/>
  <c r="EF307" i="41"/>
  <c r="EG307" i="41"/>
  <c r="EH307" i="41"/>
  <c r="EI307" i="41"/>
  <c r="EJ307" i="41"/>
  <c r="EK307" i="41"/>
  <c r="EL307" i="41"/>
  <c r="EM307" i="41"/>
  <c r="EN307" i="41"/>
  <c r="A308" i="41"/>
  <c r="B308" i="41"/>
  <c r="C308" i="41"/>
  <c r="D308" i="41"/>
  <c r="E308" i="41"/>
  <c r="F308" i="41"/>
  <c r="G308" i="41"/>
  <c r="H308" i="41"/>
  <c r="I308" i="41"/>
  <c r="J308" i="41"/>
  <c r="K308" i="41"/>
  <c r="L308" i="41"/>
  <c r="M308" i="41"/>
  <c r="N308" i="41"/>
  <c r="O308" i="41"/>
  <c r="P308" i="41"/>
  <c r="Q308" i="41"/>
  <c r="R308" i="41"/>
  <c r="S308" i="41"/>
  <c r="T308" i="41"/>
  <c r="U308" i="41"/>
  <c r="V308" i="41"/>
  <c r="W308" i="41"/>
  <c r="X308" i="41"/>
  <c r="Y308" i="41"/>
  <c r="Z308" i="41"/>
  <c r="AA308" i="41"/>
  <c r="AB308" i="41"/>
  <c r="AC308" i="41"/>
  <c r="AD308" i="41"/>
  <c r="AE308" i="41"/>
  <c r="AF308" i="41"/>
  <c r="AG308" i="41"/>
  <c r="AH308" i="41"/>
  <c r="AI308" i="41"/>
  <c r="AJ308" i="41"/>
  <c r="AK308" i="41"/>
  <c r="AL308" i="41"/>
  <c r="AM308" i="41"/>
  <c r="AN308" i="41"/>
  <c r="AO308" i="41"/>
  <c r="AP308" i="41"/>
  <c r="AQ308" i="41"/>
  <c r="AR308" i="41"/>
  <c r="AS308" i="41"/>
  <c r="AT308" i="41"/>
  <c r="AU308" i="41"/>
  <c r="AV308" i="41"/>
  <c r="AW308" i="41"/>
  <c r="AX308" i="41"/>
  <c r="AY308" i="41"/>
  <c r="AZ308" i="41"/>
  <c r="BA308" i="41"/>
  <c r="BB308" i="41"/>
  <c r="BC308" i="41"/>
  <c r="BD308" i="41"/>
  <c r="BE308" i="41"/>
  <c r="BF308" i="41"/>
  <c r="BG308" i="41"/>
  <c r="BH308" i="41"/>
  <c r="BI308" i="41"/>
  <c r="BJ308" i="41"/>
  <c r="BK308" i="41"/>
  <c r="BL308" i="41"/>
  <c r="BM308" i="41"/>
  <c r="BN308" i="41"/>
  <c r="BO308" i="41"/>
  <c r="BP308" i="41"/>
  <c r="BQ308" i="41"/>
  <c r="BR308" i="41"/>
  <c r="CP308" i="41"/>
  <c r="CQ308" i="41"/>
  <c r="CR308" i="41"/>
  <c r="CS308" i="41"/>
  <c r="CT308" i="41"/>
  <c r="CU308" i="41"/>
  <c r="CV308" i="41"/>
  <c r="CW308" i="41"/>
  <c r="CX308" i="41"/>
  <c r="CY308" i="41"/>
  <c r="CZ308" i="41"/>
  <c r="DA308" i="41"/>
  <c r="DB308" i="41"/>
  <c r="DC308" i="41"/>
  <c r="DD308" i="41"/>
  <c r="DE308" i="41"/>
  <c r="DF308" i="41"/>
  <c r="DG308" i="41"/>
  <c r="DH308" i="41"/>
  <c r="DI308" i="41"/>
  <c r="DJ308" i="41"/>
  <c r="DK308" i="41"/>
  <c r="DL308" i="41"/>
  <c r="DM308" i="41"/>
  <c r="DN308" i="41"/>
  <c r="DO308" i="41"/>
  <c r="DP308" i="41"/>
  <c r="DQ308" i="41"/>
  <c r="DR308" i="41"/>
  <c r="DS308" i="41"/>
  <c r="DT308" i="41"/>
  <c r="DU308" i="41"/>
  <c r="DV308" i="41"/>
  <c r="DW308" i="41"/>
  <c r="DX308" i="41"/>
  <c r="DY308" i="41"/>
  <c r="DZ308" i="41"/>
  <c r="EA308" i="41"/>
  <c r="EB308" i="41"/>
  <c r="EC308" i="41"/>
  <c r="ED308" i="41"/>
  <c r="EE308" i="41"/>
  <c r="EF308" i="41"/>
  <c r="EG308" i="41"/>
  <c r="EH308" i="41"/>
  <c r="EI308" i="41"/>
  <c r="EJ308" i="41"/>
  <c r="EK308" i="41"/>
  <c r="EL308" i="41"/>
  <c r="EM308" i="41"/>
  <c r="EN308" i="41"/>
  <c r="A309" i="41"/>
  <c r="B309" i="41"/>
  <c r="C309" i="41"/>
  <c r="D309" i="41"/>
  <c r="E309" i="41"/>
  <c r="F309" i="41"/>
  <c r="G309" i="41"/>
  <c r="H309" i="41"/>
  <c r="I309" i="41"/>
  <c r="J309" i="41"/>
  <c r="K309" i="41"/>
  <c r="L309" i="41"/>
  <c r="M309" i="41"/>
  <c r="N309" i="41"/>
  <c r="O309" i="41"/>
  <c r="P309" i="41"/>
  <c r="Q309" i="41"/>
  <c r="R309" i="41"/>
  <c r="S309" i="41"/>
  <c r="T309" i="41"/>
  <c r="U309" i="41"/>
  <c r="V309" i="41"/>
  <c r="W309" i="41"/>
  <c r="X309" i="41"/>
  <c r="Y309" i="41"/>
  <c r="Z309" i="41"/>
  <c r="AA309" i="41"/>
  <c r="AB309" i="41"/>
  <c r="AC309" i="41"/>
  <c r="AD309" i="41"/>
  <c r="AE309" i="41"/>
  <c r="AF309" i="41"/>
  <c r="AG309" i="41"/>
  <c r="AH309" i="41"/>
  <c r="AI309" i="41"/>
  <c r="AJ309" i="41"/>
  <c r="AK309" i="41"/>
  <c r="AL309" i="41"/>
  <c r="AM309" i="41"/>
  <c r="AN309" i="41"/>
  <c r="AO309" i="41"/>
  <c r="AP309" i="41"/>
  <c r="AQ309" i="41"/>
  <c r="AR309" i="41"/>
  <c r="AS309" i="41"/>
  <c r="AT309" i="41"/>
  <c r="AU309" i="41"/>
  <c r="AV309" i="41"/>
  <c r="AW309" i="41"/>
  <c r="AX309" i="41"/>
  <c r="AY309" i="41"/>
  <c r="AZ309" i="41"/>
  <c r="BA309" i="41"/>
  <c r="BB309" i="41"/>
  <c r="BC309" i="41"/>
  <c r="BD309" i="41"/>
  <c r="BE309" i="41"/>
  <c r="BF309" i="41"/>
  <c r="BG309" i="41"/>
  <c r="BH309" i="41"/>
  <c r="BI309" i="41"/>
  <c r="BJ309" i="41"/>
  <c r="BK309" i="41"/>
  <c r="BL309" i="41"/>
  <c r="BM309" i="41"/>
  <c r="BN309" i="41"/>
  <c r="BO309" i="41"/>
  <c r="BP309" i="41"/>
  <c r="BQ309" i="41"/>
  <c r="BR309" i="41"/>
  <c r="BS309" i="41"/>
  <c r="BT309" i="41"/>
  <c r="BU309" i="41"/>
  <c r="BV309" i="41"/>
  <c r="BW309" i="41"/>
  <c r="BX309" i="41"/>
  <c r="BY309" i="41"/>
  <c r="BZ309" i="41"/>
  <c r="CA309" i="41"/>
  <c r="CB309" i="41"/>
  <c r="CC309" i="41"/>
  <c r="CD309" i="41"/>
  <c r="CE309" i="41"/>
  <c r="CF309" i="41"/>
  <c r="CG309" i="41"/>
  <c r="CH309" i="41"/>
  <c r="CI309" i="41"/>
  <c r="CJ309" i="41"/>
  <c r="CK309" i="41"/>
  <c r="CL309" i="41"/>
  <c r="CM309" i="41"/>
  <c r="CN309" i="41"/>
  <c r="CO309" i="41"/>
  <c r="CP309" i="41"/>
  <c r="CQ309" i="41"/>
  <c r="CR309" i="41"/>
  <c r="CS309" i="41"/>
  <c r="CT309" i="41"/>
  <c r="CU309" i="41"/>
  <c r="CV309" i="41"/>
  <c r="CW309" i="41"/>
  <c r="CX309" i="41"/>
  <c r="CY309" i="41"/>
  <c r="CZ309" i="41"/>
  <c r="DA309" i="41"/>
  <c r="DB309" i="41"/>
  <c r="DC309" i="41"/>
  <c r="DD309" i="41"/>
  <c r="DE309" i="41"/>
  <c r="DF309" i="41"/>
  <c r="DG309" i="41"/>
  <c r="DH309" i="41"/>
  <c r="DI309" i="41"/>
  <c r="DJ309" i="41"/>
  <c r="DK309" i="41"/>
  <c r="DL309" i="41"/>
  <c r="DM309" i="41"/>
  <c r="DN309" i="41"/>
  <c r="DO309" i="41"/>
  <c r="DP309" i="41"/>
  <c r="DQ309" i="41"/>
  <c r="DR309" i="41"/>
  <c r="DS309" i="41"/>
  <c r="DT309" i="41"/>
  <c r="DU309" i="41"/>
  <c r="DV309" i="41"/>
  <c r="DW309" i="41"/>
  <c r="DX309" i="41"/>
  <c r="DY309" i="41"/>
  <c r="DZ309" i="41"/>
  <c r="EA309" i="41"/>
  <c r="EB309" i="41"/>
  <c r="EC309" i="41"/>
  <c r="ED309" i="41"/>
  <c r="EE309" i="41"/>
  <c r="EF309" i="41"/>
  <c r="EG309" i="41"/>
  <c r="EH309" i="41"/>
  <c r="EI309" i="41"/>
  <c r="EJ309" i="41"/>
  <c r="EK309" i="41"/>
  <c r="EL309" i="41"/>
  <c r="EM309" i="41"/>
  <c r="EN309" i="41"/>
  <c r="A310" i="41"/>
  <c r="B310" i="41"/>
  <c r="C310" i="41"/>
  <c r="D310" i="41"/>
  <c r="E310" i="41"/>
  <c r="F310" i="41"/>
  <c r="G310" i="41"/>
  <c r="H310" i="41"/>
  <c r="I310" i="41"/>
  <c r="J310" i="41"/>
  <c r="K310" i="41"/>
  <c r="L310" i="41"/>
  <c r="M310" i="41"/>
  <c r="N310" i="41"/>
  <c r="O310" i="41"/>
  <c r="P310" i="41"/>
  <c r="Q310" i="41"/>
  <c r="R310" i="41"/>
  <c r="S310" i="41"/>
  <c r="T310" i="41"/>
  <c r="U310" i="41"/>
  <c r="V310" i="41"/>
  <c r="W310" i="41"/>
  <c r="X310" i="41"/>
  <c r="Y310" i="41"/>
  <c r="Z310" i="41"/>
  <c r="AA310" i="41"/>
  <c r="AB310" i="41"/>
  <c r="AC310" i="41"/>
  <c r="AD310" i="41"/>
  <c r="AE310" i="41"/>
  <c r="AF310" i="41"/>
  <c r="AG310" i="41"/>
  <c r="AH310" i="41"/>
  <c r="AI310" i="41"/>
  <c r="AJ310" i="41"/>
  <c r="AK310" i="41"/>
  <c r="AL310" i="41"/>
  <c r="AM310" i="41"/>
  <c r="AN310" i="41"/>
  <c r="AO310" i="41"/>
  <c r="AP310" i="41"/>
  <c r="AQ310" i="41"/>
  <c r="AR310" i="41"/>
  <c r="AS310" i="41"/>
  <c r="AT310" i="41"/>
  <c r="AU310" i="41"/>
  <c r="AV310" i="41"/>
  <c r="AW310" i="41"/>
  <c r="AX310" i="41"/>
  <c r="AY310" i="41"/>
  <c r="AZ310" i="41"/>
  <c r="BA310" i="41"/>
  <c r="BB310" i="41"/>
  <c r="BC310" i="41"/>
  <c r="BD310" i="41"/>
  <c r="BE310" i="41"/>
  <c r="BF310" i="41"/>
  <c r="BG310" i="41"/>
  <c r="BH310" i="41"/>
  <c r="BI310" i="41"/>
  <c r="BJ310" i="41"/>
  <c r="BK310" i="41"/>
  <c r="BL310" i="41"/>
  <c r="BM310" i="41"/>
  <c r="BN310" i="41"/>
  <c r="BO310" i="41"/>
  <c r="BP310" i="41"/>
  <c r="BQ310" i="41"/>
  <c r="BR310" i="41"/>
  <c r="BS310" i="41"/>
  <c r="BT310" i="41"/>
  <c r="BU310" i="41"/>
  <c r="BV310" i="41"/>
  <c r="BW310" i="41"/>
  <c r="BX310" i="41"/>
  <c r="BY310" i="41"/>
  <c r="BZ310" i="41"/>
  <c r="CA310" i="41"/>
  <c r="CB310" i="41"/>
  <c r="CC310" i="41"/>
  <c r="CD310" i="41"/>
  <c r="CE310" i="41"/>
  <c r="CF310" i="41"/>
  <c r="CG310" i="41"/>
  <c r="CH310" i="41"/>
  <c r="CI310" i="41"/>
  <c r="CJ310" i="41"/>
  <c r="CK310" i="41"/>
  <c r="CL310" i="41"/>
  <c r="CM310" i="41"/>
  <c r="CN310" i="41"/>
  <c r="CO310" i="41"/>
  <c r="CP310" i="41"/>
  <c r="CQ310" i="41"/>
  <c r="CR310" i="41"/>
  <c r="CS310" i="41"/>
  <c r="CT310" i="41"/>
  <c r="CU310" i="41"/>
  <c r="CV310" i="41"/>
  <c r="CW310" i="41"/>
  <c r="CX310" i="41"/>
  <c r="CY310" i="41"/>
  <c r="CZ310" i="41"/>
  <c r="DA310" i="41"/>
  <c r="DB310" i="41"/>
  <c r="DC310" i="41"/>
  <c r="DD310" i="41"/>
  <c r="DE310" i="41"/>
  <c r="DF310" i="41"/>
  <c r="DG310" i="41"/>
  <c r="DH310" i="41"/>
  <c r="DI310" i="41"/>
  <c r="DJ310" i="41"/>
  <c r="DK310" i="41"/>
  <c r="DL310" i="41"/>
  <c r="DM310" i="41"/>
  <c r="DN310" i="41"/>
  <c r="DO310" i="41"/>
  <c r="DP310" i="41"/>
  <c r="DQ310" i="41"/>
  <c r="DR310" i="41"/>
  <c r="DS310" i="41"/>
  <c r="DT310" i="41"/>
  <c r="DU310" i="41"/>
  <c r="DV310" i="41"/>
  <c r="DW310" i="41"/>
  <c r="DX310" i="41"/>
  <c r="DY310" i="41"/>
  <c r="DZ310" i="41"/>
  <c r="EA310" i="41"/>
  <c r="EB310" i="41"/>
  <c r="EC310" i="41"/>
  <c r="ED310" i="41"/>
  <c r="EE310" i="41"/>
  <c r="EF310" i="41"/>
  <c r="EG310" i="41"/>
  <c r="EH310" i="41"/>
  <c r="EI310" i="41"/>
  <c r="EJ310" i="41"/>
  <c r="EK310" i="41"/>
  <c r="EL310" i="41"/>
  <c r="EM310" i="41"/>
  <c r="EN310" i="41"/>
  <c r="A311" i="41"/>
  <c r="B311" i="41"/>
  <c r="C311" i="41"/>
  <c r="D311" i="41"/>
  <c r="E311" i="41"/>
  <c r="F311" i="41"/>
  <c r="G311" i="41"/>
  <c r="H311" i="41"/>
  <c r="I311" i="41"/>
  <c r="J311" i="41"/>
  <c r="K311" i="41"/>
  <c r="L311" i="41"/>
  <c r="M311" i="41"/>
  <c r="N311" i="41"/>
  <c r="O311" i="41"/>
  <c r="P311" i="41"/>
  <c r="Q311" i="41"/>
  <c r="R311" i="41"/>
  <c r="S311" i="41"/>
  <c r="T311" i="41"/>
  <c r="U311" i="41"/>
  <c r="V311" i="41"/>
  <c r="W311" i="41"/>
  <c r="X311" i="41"/>
  <c r="Y311" i="41"/>
  <c r="Z311" i="41"/>
  <c r="AA311" i="41"/>
  <c r="AB311" i="41"/>
  <c r="AC311" i="41"/>
  <c r="AD311" i="41"/>
  <c r="AE311" i="41"/>
  <c r="AF311" i="41"/>
  <c r="AG311" i="41"/>
  <c r="AH311" i="41"/>
  <c r="AI311" i="41"/>
  <c r="AJ311" i="41"/>
  <c r="AK311" i="41"/>
  <c r="AL311" i="41"/>
  <c r="AM311" i="41"/>
  <c r="AN311" i="41"/>
  <c r="AO311" i="41"/>
  <c r="AP311" i="41"/>
  <c r="AQ311" i="41"/>
  <c r="AR311" i="41"/>
  <c r="AS311" i="41"/>
  <c r="AT311" i="41"/>
  <c r="AU311" i="41"/>
  <c r="AV311" i="41"/>
  <c r="AW311" i="41"/>
  <c r="AX311" i="41"/>
  <c r="AY311" i="41"/>
  <c r="AZ311" i="41"/>
  <c r="BA311" i="41"/>
  <c r="BB311" i="41"/>
  <c r="BC311" i="41"/>
  <c r="BD311" i="41"/>
  <c r="BE311" i="41"/>
  <c r="BF311" i="41"/>
  <c r="BG311" i="41"/>
  <c r="BH311" i="41"/>
  <c r="BI311" i="41"/>
  <c r="BJ311" i="41"/>
  <c r="BK311" i="41"/>
  <c r="BL311" i="41"/>
  <c r="BM311" i="41"/>
  <c r="BN311" i="41"/>
  <c r="BO311" i="41"/>
  <c r="BP311" i="41"/>
  <c r="BQ311" i="41"/>
  <c r="BR311" i="41"/>
  <c r="BS311" i="41"/>
  <c r="BT311" i="41"/>
  <c r="BU311" i="41"/>
  <c r="BV311" i="41"/>
  <c r="BW311" i="41"/>
  <c r="BX311" i="41"/>
  <c r="BY311" i="41"/>
  <c r="BZ311" i="41"/>
  <c r="CA311" i="41"/>
  <c r="CB311" i="41"/>
  <c r="CC311" i="41"/>
  <c r="CD311" i="41"/>
  <c r="CE311" i="41"/>
  <c r="CF311" i="41"/>
  <c r="CG311" i="41"/>
  <c r="CH311" i="41"/>
  <c r="CI311" i="41"/>
  <c r="CJ311" i="41"/>
  <c r="CK311" i="41"/>
  <c r="CL311" i="41"/>
  <c r="CM311" i="41"/>
  <c r="CN311" i="41"/>
  <c r="CO311" i="41"/>
  <c r="CP311" i="41"/>
  <c r="CQ311" i="41"/>
  <c r="CR311" i="41"/>
  <c r="CS311" i="41"/>
  <c r="CT311" i="41"/>
  <c r="CU311" i="41"/>
  <c r="CV311" i="41"/>
  <c r="CW311" i="41"/>
  <c r="CX311" i="41"/>
  <c r="CY311" i="41"/>
  <c r="CZ311" i="41"/>
  <c r="DA311" i="41"/>
  <c r="DB311" i="41"/>
  <c r="DC311" i="41"/>
  <c r="DD311" i="41"/>
  <c r="DE311" i="41"/>
  <c r="DF311" i="41"/>
  <c r="DG311" i="41"/>
  <c r="DH311" i="41"/>
  <c r="DI311" i="41"/>
  <c r="DJ311" i="41"/>
  <c r="DK311" i="41"/>
  <c r="DL311" i="41"/>
  <c r="DM311" i="41"/>
  <c r="DN311" i="41"/>
  <c r="DO311" i="41"/>
  <c r="DP311" i="41"/>
  <c r="DQ311" i="41"/>
  <c r="DR311" i="41"/>
  <c r="DS311" i="41"/>
  <c r="DT311" i="41"/>
  <c r="DU311" i="41"/>
  <c r="DV311" i="41"/>
  <c r="DW311" i="41"/>
  <c r="DX311" i="41"/>
  <c r="DY311" i="41"/>
  <c r="DZ311" i="41"/>
  <c r="EA311" i="41"/>
  <c r="EB311" i="41"/>
  <c r="EC311" i="41"/>
  <c r="ED311" i="41"/>
  <c r="EE311" i="41"/>
  <c r="EF311" i="41"/>
  <c r="EG311" i="41"/>
  <c r="EH311" i="41"/>
  <c r="EI311" i="41"/>
  <c r="EJ311" i="41"/>
  <c r="EK311" i="41"/>
  <c r="EL311" i="41"/>
  <c r="EM311" i="41"/>
  <c r="EN311" i="41"/>
  <c r="A312" i="41"/>
  <c r="B312" i="41"/>
  <c r="C312" i="41"/>
  <c r="D312" i="41"/>
  <c r="E312" i="41"/>
  <c r="F312" i="41"/>
  <c r="G312" i="41"/>
  <c r="H312" i="41"/>
  <c r="I312" i="41"/>
  <c r="J312" i="41"/>
  <c r="K312" i="41"/>
  <c r="L312" i="41"/>
  <c r="M312" i="41"/>
  <c r="N312" i="41"/>
  <c r="O312" i="41"/>
  <c r="P312" i="41"/>
  <c r="Q312" i="41"/>
  <c r="R312" i="41"/>
  <c r="S312" i="41"/>
  <c r="T312" i="41"/>
  <c r="U312" i="41"/>
  <c r="V312" i="41"/>
  <c r="W312" i="41"/>
  <c r="X312" i="41"/>
  <c r="Y312" i="41"/>
  <c r="Z312" i="41"/>
  <c r="AA312" i="41"/>
  <c r="AB312" i="41"/>
  <c r="AC312" i="41"/>
  <c r="AD312" i="41"/>
  <c r="AE312" i="41"/>
  <c r="AF312" i="41"/>
  <c r="AG312" i="41"/>
  <c r="AH312" i="41"/>
  <c r="AI312" i="41"/>
  <c r="AJ312" i="41"/>
  <c r="AK312" i="41"/>
  <c r="AL312" i="41"/>
  <c r="AM312" i="41"/>
  <c r="AN312" i="41"/>
  <c r="AO312" i="41"/>
  <c r="AP312" i="41"/>
  <c r="AQ312" i="41"/>
  <c r="AR312" i="41"/>
  <c r="AS312" i="41"/>
  <c r="AT312" i="41"/>
  <c r="AU312" i="41"/>
  <c r="AV312" i="41"/>
  <c r="AW312" i="41"/>
  <c r="AX312" i="41"/>
  <c r="AY312" i="41"/>
  <c r="AZ312" i="41"/>
  <c r="BA312" i="41"/>
  <c r="BB312" i="41"/>
  <c r="BC312" i="41"/>
  <c r="BD312" i="41"/>
  <c r="BE312" i="41"/>
  <c r="BF312" i="41"/>
  <c r="BG312" i="41"/>
  <c r="BH312" i="41"/>
  <c r="BI312" i="41"/>
  <c r="BJ312" i="41"/>
  <c r="BK312" i="41"/>
  <c r="BL312" i="41"/>
  <c r="BM312" i="41"/>
  <c r="BN312" i="41"/>
  <c r="BO312" i="41"/>
  <c r="BP312" i="41"/>
  <c r="BQ312" i="41"/>
  <c r="BR312" i="41"/>
  <c r="BS312" i="41"/>
  <c r="BT312" i="41"/>
  <c r="BU312" i="41"/>
  <c r="BV312" i="41"/>
  <c r="BW312" i="41"/>
  <c r="BX312" i="41"/>
  <c r="BY312" i="41"/>
  <c r="BZ312" i="41"/>
  <c r="CA312" i="41"/>
  <c r="CB312" i="41"/>
  <c r="CC312" i="41"/>
  <c r="CD312" i="41"/>
  <c r="CE312" i="41"/>
  <c r="CF312" i="41"/>
  <c r="CG312" i="41"/>
  <c r="CH312" i="41"/>
  <c r="CI312" i="41"/>
  <c r="CJ312" i="41"/>
  <c r="CK312" i="41"/>
  <c r="CL312" i="41"/>
  <c r="CM312" i="41"/>
  <c r="CN312" i="41"/>
  <c r="CO312" i="41"/>
  <c r="CP312" i="41"/>
  <c r="CQ312" i="41"/>
  <c r="CR312" i="41"/>
  <c r="CS312" i="41"/>
  <c r="CT312" i="41"/>
  <c r="CU312" i="41"/>
  <c r="CV312" i="41"/>
  <c r="CW312" i="41"/>
  <c r="CX312" i="41"/>
  <c r="CY312" i="41"/>
  <c r="CZ312" i="41"/>
  <c r="DA312" i="41"/>
  <c r="DB312" i="41"/>
  <c r="DC312" i="41"/>
  <c r="DD312" i="41"/>
  <c r="DE312" i="41"/>
  <c r="DF312" i="41"/>
  <c r="DG312" i="41"/>
  <c r="DH312" i="41"/>
  <c r="DI312" i="41"/>
  <c r="DJ312" i="41"/>
  <c r="DK312" i="41"/>
  <c r="DL312" i="41"/>
  <c r="DM312" i="41"/>
  <c r="DN312" i="41"/>
  <c r="DO312" i="41"/>
  <c r="DP312" i="41"/>
  <c r="DQ312" i="41"/>
  <c r="DR312" i="41"/>
  <c r="DS312" i="41"/>
  <c r="DT312" i="41"/>
  <c r="DU312" i="41"/>
  <c r="DV312" i="41"/>
  <c r="DW312" i="41"/>
  <c r="DX312" i="41"/>
  <c r="DY312" i="41"/>
  <c r="DZ312" i="41"/>
  <c r="EA312" i="41"/>
  <c r="EB312" i="41"/>
  <c r="EC312" i="41"/>
  <c r="ED312" i="41"/>
  <c r="EE312" i="41"/>
  <c r="EF312" i="41"/>
  <c r="EG312" i="41"/>
  <c r="EH312" i="41"/>
  <c r="EI312" i="41"/>
  <c r="EJ312" i="41"/>
  <c r="EK312" i="41"/>
  <c r="EL312" i="41"/>
  <c r="EM312" i="41"/>
  <c r="EN312" i="41"/>
  <c r="A313" i="41"/>
  <c r="B313" i="41"/>
  <c r="C313" i="41"/>
  <c r="D313" i="41"/>
  <c r="E313" i="41"/>
  <c r="F313" i="41"/>
  <c r="G313" i="41"/>
  <c r="H313" i="41"/>
  <c r="I313" i="41"/>
  <c r="J313" i="41"/>
  <c r="K313" i="41"/>
  <c r="L313" i="41"/>
  <c r="M313" i="41"/>
  <c r="N313" i="41"/>
  <c r="O313" i="41"/>
  <c r="P313" i="41"/>
  <c r="Q313" i="41"/>
  <c r="R313" i="41"/>
  <c r="S313" i="41"/>
  <c r="T313" i="41"/>
  <c r="U313" i="41"/>
  <c r="V313" i="41"/>
  <c r="W313" i="41"/>
  <c r="X313" i="41"/>
  <c r="Y313" i="41"/>
  <c r="Z313" i="41"/>
  <c r="AA313" i="41"/>
  <c r="AB313" i="41"/>
  <c r="AC313" i="41"/>
  <c r="AD313" i="41"/>
  <c r="AE313" i="41"/>
  <c r="AF313" i="41"/>
  <c r="AG313" i="41"/>
  <c r="AH313" i="41"/>
  <c r="AI313" i="41"/>
  <c r="AJ313" i="41"/>
  <c r="AK313" i="41"/>
  <c r="AL313" i="41"/>
  <c r="AM313" i="41"/>
  <c r="AN313" i="41"/>
  <c r="AO313" i="41"/>
  <c r="AP313" i="41"/>
  <c r="AQ313" i="41"/>
  <c r="AR313" i="41"/>
  <c r="AS313" i="41"/>
  <c r="AT313" i="41"/>
  <c r="AU313" i="41"/>
  <c r="AV313" i="41"/>
  <c r="AW313" i="41"/>
  <c r="AX313" i="41"/>
  <c r="AY313" i="41"/>
  <c r="AZ313" i="41"/>
  <c r="BA313" i="41"/>
  <c r="BB313" i="41"/>
  <c r="BC313" i="41"/>
  <c r="BD313" i="41"/>
  <c r="BE313" i="41"/>
  <c r="BF313" i="41"/>
  <c r="BG313" i="41"/>
  <c r="BH313" i="41"/>
  <c r="BI313" i="41"/>
  <c r="BJ313" i="41"/>
  <c r="BK313" i="41"/>
  <c r="BL313" i="41"/>
  <c r="BM313" i="41"/>
  <c r="BN313" i="41"/>
  <c r="BO313" i="41"/>
  <c r="BP313" i="41"/>
  <c r="BQ313" i="41"/>
  <c r="BR313" i="41"/>
  <c r="BS313" i="41"/>
  <c r="BT313" i="41"/>
  <c r="BU313" i="41"/>
  <c r="BV313" i="41"/>
  <c r="BW313" i="41"/>
  <c r="BX313" i="41"/>
  <c r="BY313" i="41"/>
  <c r="BZ313" i="41"/>
  <c r="CA313" i="41"/>
  <c r="CB313" i="41"/>
  <c r="CC313" i="41"/>
  <c r="CD313" i="41"/>
  <c r="CE313" i="41"/>
  <c r="CF313" i="41"/>
  <c r="CG313" i="41"/>
  <c r="CH313" i="41"/>
  <c r="CI313" i="41"/>
  <c r="CJ313" i="41"/>
  <c r="CK313" i="41"/>
  <c r="CL313" i="41"/>
  <c r="CM313" i="41"/>
  <c r="CN313" i="41"/>
  <c r="CO313" i="41"/>
  <c r="CP313" i="41"/>
  <c r="CQ313" i="41"/>
  <c r="CR313" i="41"/>
  <c r="CS313" i="41"/>
  <c r="CT313" i="41"/>
  <c r="CU313" i="41"/>
  <c r="CV313" i="41"/>
  <c r="CW313" i="41"/>
  <c r="CX313" i="41"/>
  <c r="CY313" i="41"/>
  <c r="CZ313" i="41"/>
  <c r="DA313" i="41"/>
  <c r="DB313" i="41"/>
  <c r="DC313" i="41"/>
  <c r="DD313" i="41"/>
  <c r="DE313" i="41"/>
  <c r="DF313" i="41"/>
  <c r="DG313" i="41"/>
  <c r="DH313" i="41"/>
  <c r="DI313" i="41"/>
  <c r="DJ313" i="41"/>
  <c r="DK313" i="41"/>
  <c r="DL313" i="41"/>
  <c r="DM313" i="41"/>
  <c r="DN313" i="41"/>
  <c r="DO313" i="41"/>
  <c r="DP313" i="41"/>
  <c r="DQ313" i="41"/>
  <c r="DR313" i="41"/>
  <c r="DS313" i="41"/>
  <c r="DT313" i="41"/>
  <c r="DU313" i="41"/>
  <c r="DV313" i="41"/>
  <c r="DW313" i="41"/>
  <c r="DX313" i="41"/>
  <c r="DY313" i="41"/>
  <c r="DZ313" i="41"/>
  <c r="EA313" i="41"/>
  <c r="EB313" i="41"/>
  <c r="EC313" i="41"/>
  <c r="ED313" i="41"/>
  <c r="EE313" i="41"/>
  <c r="EF313" i="41"/>
  <c r="EG313" i="41"/>
  <c r="EH313" i="41"/>
  <c r="EI313" i="41"/>
  <c r="EJ313" i="41"/>
  <c r="EK313" i="41"/>
  <c r="EL313" i="41"/>
  <c r="EM313" i="41"/>
  <c r="EN313" i="41"/>
  <c r="A314" i="41"/>
  <c r="B314" i="41"/>
  <c r="C314" i="41"/>
  <c r="D314" i="41"/>
  <c r="E314" i="41"/>
  <c r="F314" i="41"/>
  <c r="G314" i="41"/>
  <c r="H314" i="41"/>
  <c r="I314" i="41"/>
  <c r="J314" i="41"/>
  <c r="K314" i="41"/>
  <c r="L314" i="41"/>
  <c r="M314" i="41"/>
  <c r="N314" i="41"/>
  <c r="O314" i="41"/>
  <c r="P314" i="41"/>
  <c r="Q314" i="41"/>
  <c r="R314" i="41"/>
  <c r="S314" i="41"/>
  <c r="T314" i="41"/>
  <c r="U314" i="41"/>
  <c r="V314" i="41"/>
  <c r="W314" i="41"/>
  <c r="X314" i="41"/>
  <c r="Y314" i="41"/>
  <c r="Z314" i="41"/>
  <c r="AA314" i="41"/>
  <c r="AB314" i="41"/>
  <c r="AC314" i="41"/>
  <c r="AD314" i="41"/>
  <c r="AE314" i="41"/>
  <c r="AF314" i="41"/>
  <c r="AG314" i="41"/>
  <c r="AH314" i="41"/>
  <c r="AI314" i="41"/>
  <c r="AJ314" i="41"/>
  <c r="AK314" i="41"/>
  <c r="AL314" i="41"/>
  <c r="AM314" i="41"/>
  <c r="AN314" i="41"/>
  <c r="AO314" i="41"/>
  <c r="AP314" i="41"/>
  <c r="AQ314" i="41"/>
  <c r="AR314" i="41"/>
  <c r="AS314" i="41"/>
  <c r="AT314" i="41"/>
  <c r="AU314" i="41"/>
  <c r="AV314" i="41"/>
  <c r="AW314" i="41"/>
  <c r="AX314" i="41"/>
  <c r="AY314" i="41"/>
  <c r="AZ314" i="41"/>
  <c r="BA314" i="41"/>
  <c r="BB314" i="41"/>
  <c r="BC314" i="41"/>
  <c r="BD314" i="41"/>
  <c r="BE314" i="41"/>
  <c r="BF314" i="41"/>
  <c r="BG314" i="41"/>
  <c r="BH314" i="41"/>
  <c r="BI314" i="41"/>
  <c r="BJ314" i="41"/>
  <c r="BK314" i="41"/>
  <c r="BL314" i="41"/>
  <c r="BM314" i="41"/>
  <c r="BN314" i="41"/>
  <c r="BO314" i="41"/>
  <c r="BP314" i="41"/>
  <c r="BQ314" i="41"/>
  <c r="BR314" i="41"/>
  <c r="BS314" i="41"/>
  <c r="BT314" i="41"/>
  <c r="BU314" i="41"/>
  <c r="BV314" i="41"/>
  <c r="BW314" i="41"/>
  <c r="BX314" i="41"/>
  <c r="BY314" i="41"/>
  <c r="BZ314" i="41"/>
  <c r="CA314" i="41"/>
  <c r="CB314" i="41"/>
  <c r="CC314" i="41"/>
  <c r="CD314" i="41"/>
  <c r="CE314" i="41"/>
  <c r="CF314" i="41"/>
  <c r="CG314" i="41"/>
  <c r="CH314" i="41"/>
  <c r="CI314" i="41"/>
  <c r="CJ314" i="41"/>
  <c r="CK314" i="41"/>
  <c r="CL314" i="41"/>
  <c r="CM314" i="41"/>
  <c r="CN314" i="41"/>
  <c r="CO314" i="41"/>
  <c r="CP314" i="41"/>
  <c r="CQ314" i="41"/>
  <c r="CR314" i="41"/>
  <c r="CS314" i="41"/>
  <c r="CT314" i="41"/>
  <c r="CU314" i="41"/>
  <c r="CV314" i="41"/>
  <c r="CW314" i="41"/>
  <c r="CX314" i="41"/>
  <c r="CY314" i="41"/>
  <c r="CZ314" i="41"/>
  <c r="DA314" i="41"/>
  <c r="DB314" i="41"/>
  <c r="DC314" i="41"/>
  <c r="DD314" i="41"/>
  <c r="DE314" i="41"/>
  <c r="DF314" i="41"/>
  <c r="DG314" i="41"/>
  <c r="DH314" i="41"/>
  <c r="DI314" i="41"/>
  <c r="DJ314" i="41"/>
  <c r="DK314" i="41"/>
  <c r="DL314" i="41"/>
  <c r="DM314" i="41"/>
  <c r="DN314" i="41"/>
  <c r="DO314" i="41"/>
  <c r="DP314" i="41"/>
  <c r="DQ314" i="41"/>
  <c r="DR314" i="41"/>
  <c r="DS314" i="41"/>
  <c r="DT314" i="41"/>
  <c r="DU314" i="41"/>
  <c r="DV314" i="41"/>
  <c r="DW314" i="41"/>
  <c r="DX314" i="41"/>
  <c r="DY314" i="41"/>
  <c r="DZ314" i="41"/>
  <c r="EA314" i="41"/>
  <c r="EB314" i="41"/>
  <c r="EC314" i="41"/>
  <c r="ED314" i="41"/>
  <c r="EE314" i="41"/>
  <c r="EF314" i="41"/>
  <c r="EG314" i="41"/>
  <c r="EH314" i="41"/>
  <c r="EI314" i="41"/>
  <c r="EJ314" i="41"/>
  <c r="EK314" i="41"/>
  <c r="EL314" i="41"/>
  <c r="EM314" i="41"/>
  <c r="EN314" i="41"/>
  <c r="A315" i="41"/>
  <c r="B315" i="41"/>
  <c r="C315" i="41"/>
  <c r="D315" i="41"/>
  <c r="E315" i="41"/>
  <c r="F315" i="41"/>
  <c r="G315" i="41"/>
  <c r="H315" i="41"/>
  <c r="I315" i="41"/>
  <c r="J315" i="41"/>
  <c r="K315" i="41"/>
  <c r="L315" i="41"/>
  <c r="M315" i="41"/>
  <c r="N315" i="41"/>
  <c r="O315" i="41"/>
  <c r="P315" i="41"/>
  <c r="Q315" i="41"/>
  <c r="R315" i="41"/>
  <c r="S315" i="41"/>
  <c r="T315" i="41"/>
  <c r="U315" i="41"/>
  <c r="V315" i="41"/>
  <c r="W315" i="41"/>
  <c r="X315" i="41"/>
  <c r="Y315" i="41"/>
  <c r="Z315" i="41"/>
  <c r="AA315" i="41"/>
  <c r="AB315" i="41"/>
  <c r="AC315" i="41"/>
  <c r="AD315" i="41"/>
  <c r="AE315" i="41"/>
  <c r="AF315" i="41"/>
  <c r="AG315" i="41"/>
  <c r="AH315" i="41"/>
  <c r="AI315" i="41"/>
  <c r="AJ315" i="41"/>
  <c r="AK315" i="41"/>
  <c r="AL315" i="41"/>
  <c r="AM315" i="41"/>
  <c r="AN315" i="41"/>
  <c r="AO315" i="41"/>
  <c r="AP315" i="41"/>
  <c r="AQ315" i="41"/>
  <c r="AR315" i="41"/>
  <c r="AS315" i="41"/>
  <c r="AT315" i="41"/>
  <c r="AU315" i="41"/>
  <c r="AV315" i="41"/>
  <c r="AW315" i="41"/>
  <c r="AX315" i="41"/>
  <c r="AY315" i="41"/>
  <c r="AZ315" i="41"/>
  <c r="BA315" i="41"/>
  <c r="BB315" i="41"/>
  <c r="BC315" i="41"/>
  <c r="BD315" i="41"/>
  <c r="BE315" i="41"/>
  <c r="BF315" i="41"/>
  <c r="BG315" i="41"/>
  <c r="BH315" i="41"/>
  <c r="BI315" i="41"/>
  <c r="BJ315" i="41"/>
  <c r="BK315" i="41"/>
  <c r="BL315" i="41"/>
  <c r="BM315" i="41"/>
  <c r="BN315" i="41"/>
  <c r="BO315" i="41"/>
  <c r="BP315" i="41"/>
  <c r="BQ315" i="41"/>
  <c r="BR315" i="41"/>
  <c r="BS315" i="41"/>
  <c r="BT315" i="41"/>
  <c r="BU315" i="41"/>
  <c r="BV315" i="41"/>
  <c r="BW315" i="41"/>
  <c r="BX315" i="41"/>
  <c r="BZ315" i="41"/>
  <c r="CA315" i="41"/>
  <c r="CB315" i="41"/>
  <c r="CC315" i="41"/>
  <c r="CD315" i="41"/>
  <c r="CE315" i="41"/>
  <c r="CF315" i="41"/>
  <c r="CG315" i="41"/>
  <c r="CH315" i="41"/>
  <c r="CI315" i="41"/>
  <c r="CJ315" i="41"/>
  <c r="CK315" i="41"/>
  <c r="CL315" i="41"/>
  <c r="CM315" i="41"/>
  <c r="CN315" i="41"/>
  <c r="CO315" i="41"/>
  <c r="CP315" i="41"/>
  <c r="CQ315" i="41"/>
  <c r="CR315" i="41"/>
  <c r="CS315" i="41"/>
  <c r="CT315" i="41"/>
  <c r="CU315" i="41"/>
  <c r="CV315" i="41"/>
  <c r="CW315" i="41"/>
  <c r="CX315" i="41"/>
  <c r="CY315" i="41"/>
  <c r="CZ315" i="41"/>
  <c r="DA315" i="41"/>
  <c r="DB315" i="41"/>
  <c r="DC315" i="41"/>
  <c r="DD315" i="41"/>
  <c r="DE315" i="41"/>
  <c r="DF315" i="41"/>
  <c r="DG315" i="41"/>
  <c r="DH315" i="41"/>
  <c r="DI315" i="41"/>
  <c r="DJ315" i="41"/>
  <c r="DK315" i="41"/>
  <c r="DL315" i="41"/>
  <c r="DM315" i="41"/>
  <c r="DN315" i="41"/>
  <c r="DO315" i="41"/>
  <c r="DP315" i="41"/>
  <c r="DQ315" i="41"/>
  <c r="DR315" i="41"/>
  <c r="DS315" i="41"/>
  <c r="DT315" i="41"/>
  <c r="DU315" i="41"/>
  <c r="DV315" i="41"/>
  <c r="DW315" i="41"/>
  <c r="DX315" i="41"/>
  <c r="DY315" i="41"/>
  <c r="DZ315" i="41"/>
  <c r="EA315" i="41"/>
  <c r="EB315" i="41"/>
  <c r="EC315" i="41"/>
  <c r="ED315" i="41"/>
  <c r="EE315" i="41"/>
  <c r="EF315" i="41"/>
  <c r="EG315" i="41"/>
  <c r="EH315" i="41"/>
  <c r="EI315" i="41"/>
  <c r="EJ315" i="41"/>
  <c r="EK315" i="41"/>
  <c r="EL315" i="41"/>
  <c r="EM315" i="41"/>
  <c r="EN315" i="41"/>
  <c r="A316" i="41"/>
  <c r="B316" i="41"/>
  <c r="C316" i="41"/>
  <c r="D316" i="41"/>
  <c r="E316" i="41"/>
  <c r="F316" i="41"/>
  <c r="G316" i="41"/>
  <c r="H316" i="41"/>
  <c r="I316" i="41"/>
  <c r="J316" i="41"/>
  <c r="K316" i="41"/>
  <c r="L316" i="41"/>
  <c r="M316" i="41"/>
  <c r="N316" i="41"/>
  <c r="O316" i="41"/>
  <c r="P316" i="41"/>
  <c r="Q316" i="41"/>
  <c r="R316" i="41"/>
  <c r="S316" i="41"/>
  <c r="T316" i="41"/>
  <c r="U316" i="41"/>
  <c r="V316" i="41"/>
  <c r="W316" i="41"/>
  <c r="X316" i="41"/>
  <c r="Y316" i="41"/>
  <c r="Z316" i="41"/>
  <c r="AA316" i="41"/>
  <c r="AB316" i="41"/>
  <c r="AC316" i="41"/>
  <c r="AD316" i="41"/>
  <c r="AE316" i="41"/>
  <c r="AF316" i="41"/>
  <c r="AG316" i="41"/>
  <c r="AH316" i="41"/>
  <c r="AI316" i="41"/>
  <c r="AJ316" i="41"/>
  <c r="AK316" i="41"/>
  <c r="AL316" i="41"/>
  <c r="AM316" i="41"/>
  <c r="AN316" i="41"/>
  <c r="AO316" i="41"/>
  <c r="AP316" i="41"/>
  <c r="AQ316" i="41"/>
  <c r="AR316" i="41"/>
  <c r="AS316" i="41"/>
  <c r="AT316" i="41"/>
  <c r="AU316" i="41"/>
  <c r="AV316" i="41"/>
  <c r="AW316" i="41"/>
  <c r="AX316" i="41"/>
  <c r="AY316" i="41"/>
  <c r="AZ316" i="41"/>
  <c r="BA316" i="41"/>
  <c r="BB316" i="41"/>
  <c r="BC316" i="41"/>
  <c r="BD316" i="41"/>
  <c r="BE316" i="41"/>
  <c r="BF316" i="41"/>
  <c r="BG316" i="41"/>
  <c r="BH316" i="41"/>
  <c r="BI316" i="41"/>
  <c r="BJ316" i="41"/>
  <c r="BK316" i="41"/>
  <c r="BL316" i="41"/>
  <c r="BM316" i="41"/>
  <c r="BN316" i="41"/>
  <c r="BO316" i="41"/>
  <c r="BP316" i="41"/>
  <c r="BQ316" i="41"/>
  <c r="BR316" i="41"/>
  <c r="BS316" i="41"/>
  <c r="BT316" i="41"/>
  <c r="BU316" i="41"/>
  <c r="BV316" i="41"/>
  <c r="BW316" i="41"/>
  <c r="BX316" i="41"/>
  <c r="BY316" i="41"/>
  <c r="BZ316" i="41"/>
  <c r="CA316" i="41"/>
  <c r="CB316" i="41"/>
  <c r="CC316" i="41"/>
  <c r="CD316" i="41"/>
  <c r="CE316" i="41"/>
  <c r="CF316" i="41"/>
  <c r="CG316" i="41"/>
  <c r="CH316" i="41"/>
  <c r="CI316" i="41"/>
  <c r="CJ316" i="41"/>
  <c r="CK316" i="41"/>
  <c r="CL316" i="41"/>
  <c r="CM316" i="41"/>
  <c r="CN316" i="41"/>
  <c r="CO316" i="41"/>
  <c r="CP316" i="41"/>
  <c r="CQ316" i="41"/>
  <c r="CR316" i="41"/>
  <c r="CS316" i="41"/>
  <c r="CT316" i="41"/>
  <c r="CU316" i="41"/>
  <c r="CV316" i="41"/>
  <c r="CW316" i="41"/>
  <c r="CX316" i="41"/>
  <c r="CY316" i="41"/>
  <c r="CZ316" i="41"/>
  <c r="DA316" i="41"/>
  <c r="DB316" i="41"/>
  <c r="DC316" i="41"/>
  <c r="DD316" i="41"/>
  <c r="DE316" i="41"/>
  <c r="DF316" i="41"/>
  <c r="DG316" i="41"/>
  <c r="DH316" i="41"/>
  <c r="DI316" i="41"/>
  <c r="DJ316" i="41"/>
  <c r="DK316" i="41"/>
  <c r="DL316" i="41"/>
  <c r="DM316" i="41"/>
  <c r="DN316" i="41"/>
  <c r="DO316" i="41"/>
  <c r="DP316" i="41"/>
  <c r="DQ316" i="41"/>
  <c r="DR316" i="41"/>
  <c r="DS316" i="41"/>
  <c r="DT316" i="41"/>
  <c r="DU316" i="41"/>
  <c r="DV316" i="41"/>
  <c r="DW316" i="41"/>
  <c r="DX316" i="41"/>
  <c r="DY316" i="41"/>
  <c r="DZ316" i="41"/>
  <c r="EA316" i="41"/>
  <c r="EB316" i="41"/>
  <c r="EC316" i="41"/>
  <c r="ED316" i="41"/>
  <c r="EE316" i="41"/>
  <c r="EF316" i="41"/>
  <c r="EG316" i="41"/>
  <c r="EH316" i="41"/>
  <c r="EI316" i="41"/>
  <c r="EJ316" i="41"/>
  <c r="EK316" i="41"/>
  <c r="EL316" i="41"/>
  <c r="EM316" i="41"/>
  <c r="EN316" i="41"/>
  <c r="A317" i="41"/>
  <c r="B317" i="41"/>
  <c r="C317" i="41"/>
  <c r="D317" i="41"/>
  <c r="E317" i="41"/>
  <c r="F317" i="41"/>
  <c r="G317" i="41"/>
  <c r="H317" i="41"/>
  <c r="I317" i="41"/>
  <c r="J317" i="41"/>
  <c r="K317" i="41"/>
  <c r="L317" i="41"/>
  <c r="M317" i="41"/>
  <c r="N317" i="41"/>
  <c r="O317" i="41"/>
  <c r="P317" i="41"/>
  <c r="Q317" i="41"/>
  <c r="R317" i="41"/>
  <c r="S317" i="41"/>
  <c r="T317" i="41"/>
  <c r="U317" i="41"/>
  <c r="V317" i="41"/>
  <c r="W317" i="41"/>
  <c r="X317" i="41"/>
  <c r="Y317" i="41"/>
  <c r="Z317" i="41"/>
  <c r="AA317" i="41"/>
  <c r="AB317" i="41"/>
  <c r="AC317" i="41"/>
  <c r="AD317" i="41"/>
  <c r="AE317" i="41"/>
  <c r="AF317" i="41"/>
  <c r="AG317" i="41"/>
  <c r="AH317" i="41"/>
  <c r="AI317" i="41"/>
  <c r="AJ317" i="41"/>
  <c r="AK317" i="41"/>
  <c r="AL317" i="41"/>
  <c r="AM317" i="41"/>
  <c r="AN317" i="41"/>
  <c r="AO317" i="41"/>
  <c r="AP317" i="41"/>
  <c r="AQ317" i="41"/>
  <c r="AR317" i="41"/>
  <c r="AS317" i="41"/>
  <c r="AT317" i="41"/>
  <c r="AU317" i="41"/>
  <c r="AV317" i="41"/>
  <c r="AW317" i="41"/>
  <c r="AX317" i="41"/>
  <c r="AY317" i="41"/>
  <c r="AZ317" i="41"/>
  <c r="BA317" i="41"/>
  <c r="BB317" i="41"/>
  <c r="BC317" i="41"/>
  <c r="BD317" i="41"/>
  <c r="BE317" i="41"/>
  <c r="BF317" i="41"/>
  <c r="BG317" i="41"/>
  <c r="BH317" i="41"/>
  <c r="BI317" i="41"/>
  <c r="BJ317" i="41"/>
  <c r="BK317" i="41"/>
  <c r="BL317" i="41"/>
  <c r="BM317" i="41"/>
  <c r="BN317" i="41"/>
  <c r="BO317" i="41"/>
  <c r="BP317" i="41"/>
  <c r="BQ317" i="41"/>
  <c r="BR317" i="41"/>
  <c r="BS317" i="41"/>
  <c r="BT317" i="41"/>
  <c r="BU317" i="41"/>
  <c r="BV317" i="41"/>
  <c r="BW317" i="41"/>
  <c r="BX317" i="41"/>
  <c r="BY317" i="41"/>
  <c r="BZ317" i="41"/>
  <c r="CA317" i="41"/>
  <c r="CB317" i="41"/>
  <c r="CC317" i="41"/>
  <c r="CD317" i="41"/>
  <c r="CE317" i="41"/>
  <c r="CF317" i="41"/>
  <c r="CG317" i="41"/>
  <c r="CH317" i="41"/>
  <c r="CI317" i="41"/>
  <c r="CJ317" i="41"/>
  <c r="CK317" i="41"/>
  <c r="CL317" i="41"/>
  <c r="CM317" i="41"/>
  <c r="CN317" i="41"/>
  <c r="CO317" i="41"/>
  <c r="CP317" i="41"/>
  <c r="CQ317" i="41"/>
  <c r="CR317" i="41"/>
  <c r="CS317" i="41"/>
  <c r="CT317" i="41"/>
  <c r="CU317" i="41"/>
  <c r="CV317" i="41"/>
  <c r="CW317" i="41"/>
  <c r="CX317" i="41"/>
  <c r="CY317" i="41"/>
  <c r="CZ317" i="41"/>
  <c r="DA317" i="41"/>
  <c r="DB317" i="41"/>
  <c r="DC317" i="41"/>
  <c r="DD317" i="41"/>
  <c r="DE317" i="41"/>
  <c r="DF317" i="41"/>
  <c r="DG317" i="41"/>
  <c r="DH317" i="41"/>
  <c r="DI317" i="41"/>
  <c r="DJ317" i="41"/>
  <c r="DK317" i="41"/>
  <c r="DL317" i="41"/>
  <c r="DM317" i="41"/>
  <c r="DN317" i="41"/>
  <c r="DO317" i="41"/>
  <c r="DP317" i="41"/>
  <c r="DQ317" i="41"/>
  <c r="DR317" i="41"/>
  <c r="DS317" i="41"/>
  <c r="DT317" i="41"/>
  <c r="DU317" i="41"/>
  <c r="DV317" i="41"/>
  <c r="DW317" i="41"/>
  <c r="DX317" i="41"/>
  <c r="DY317" i="41"/>
  <c r="DZ317" i="41"/>
  <c r="EA317" i="41"/>
  <c r="EB317" i="41"/>
  <c r="EC317" i="41"/>
  <c r="ED317" i="41"/>
  <c r="EE317" i="41"/>
  <c r="EF317" i="41"/>
  <c r="EG317" i="41"/>
  <c r="EH317" i="41"/>
  <c r="EI317" i="41"/>
  <c r="EJ317" i="41"/>
  <c r="EK317" i="41"/>
  <c r="EL317" i="41"/>
  <c r="EM317" i="41"/>
  <c r="EN317" i="41"/>
  <c r="A318" i="41"/>
  <c r="B318" i="41"/>
  <c r="C318" i="41"/>
  <c r="D318" i="41"/>
  <c r="E318" i="41"/>
  <c r="F318" i="41"/>
  <c r="G318" i="41"/>
  <c r="H318" i="41"/>
  <c r="I318" i="41"/>
  <c r="J318" i="41"/>
  <c r="K318" i="41"/>
  <c r="L318" i="41"/>
  <c r="M318" i="41"/>
  <c r="N318" i="41"/>
  <c r="O318" i="41"/>
  <c r="P318" i="41"/>
  <c r="Q318" i="41"/>
  <c r="R318" i="41"/>
  <c r="S318" i="41"/>
  <c r="T318" i="41"/>
  <c r="U318" i="41"/>
  <c r="V318" i="41"/>
  <c r="W318" i="41"/>
  <c r="X318" i="41"/>
  <c r="Y318" i="41"/>
  <c r="Z318" i="41"/>
  <c r="AA318" i="41"/>
  <c r="AB318" i="41"/>
  <c r="AC318" i="41"/>
  <c r="AD318" i="41"/>
  <c r="AE318" i="41"/>
  <c r="AF318" i="41"/>
  <c r="AG318" i="41"/>
  <c r="AH318" i="41"/>
  <c r="AI318" i="41"/>
  <c r="AJ318" i="41"/>
  <c r="AK318" i="41"/>
  <c r="AL318" i="41"/>
  <c r="AM318" i="41"/>
  <c r="AN318" i="41"/>
  <c r="AO318" i="41"/>
  <c r="AP318" i="41"/>
  <c r="AQ318" i="41"/>
  <c r="AR318" i="41"/>
  <c r="AS318" i="41"/>
  <c r="AT318" i="41"/>
  <c r="AU318" i="41"/>
  <c r="AV318" i="41"/>
  <c r="AW318" i="41"/>
  <c r="AX318" i="41"/>
  <c r="AY318" i="41"/>
  <c r="AZ318" i="41"/>
  <c r="BA318" i="41"/>
  <c r="BB318" i="41"/>
  <c r="BC318" i="41"/>
  <c r="BD318" i="41"/>
  <c r="BE318" i="41"/>
  <c r="BF318" i="41"/>
  <c r="BG318" i="41"/>
  <c r="BH318" i="41"/>
  <c r="BI318" i="41"/>
  <c r="BJ318" i="41"/>
  <c r="BK318" i="41"/>
  <c r="BL318" i="41"/>
  <c r="BM318" i="41"/>
  <c r="BN318" i="41"/>
  <c r="BO318" i="41"/>
  <c r="BP318" i="41"/>
  <c r="BQ318" i="41"/>
  <c r="BR318" i="41"/>
  <c r="BS318" i="41"/>
  <c r="BT318" i="41"/>
  <c r="BU318" i="41"/>
  <c r="BV318" i="41"/>
  <c r="BW318" i="41"/>
  <c r="BX318" i="41"/>
  <c r="BY318" i="41"/>
  <c r="BZ318" i="41"/>
  <c r="CA318" i="41"/>
  <c r="CB318" i="41"/>
  <c r="CC318" i="41"/>
  <c r="CD318" i="41"/>
  <c r="CE318" i="41"/>
  <c r="CF318" i="41"/>
  <c r="CG318" i="41"/>
  <c r="CH318" i="41"/>
  <c r="CI318" i="41"/>
  <c r="CJ318" i="41"/>
  <c r="CK318" i="41"/>
  <c r="CL318" i="41"/>
  <c r="CM318" i="41"/>
  <c r="CN318" i="41"/>
  <c r="CO318" i="41"/>
  <c r="CP318" i="41"/>
  <c r="CQ318" i="41"/>
  <c r="CR318" i="41"/>
  <c r="CS318" i="41"/>
  <c r="CT318" i="41"/>
  <c r="CU318" i="41"/>
  <c r="CV318" i="41"/>
  <c r="CW318" i="41"/>
  <c r="CX318" i="41"/>
  <c r="CY318" i="41"/>
  <c r="CZ318" i="41"/>
  <c r="DA318" i="41"/>
  <c r="DB318" i="41"/>
  <c r="DC318" i="41"/>
  <c r="DD318" i="41"/>
  <c r="DE318" i="41"/>
  <c r="DF318" i="41"/>
  <c r="DG318" i="41"/>
  <c r="DH318" i="41"/>
  <c r="DI318" i="41"/>
  <c r="DJ318" i="41"/>
  <c r="DK318" i="41"/>
  <c r="DL318" i="41"/>
  <c r="DM318" i="41"/>
  <c r="DN318" i="41"/>
  <c r="DO318" i="41"/>
  <c r="DP318" i="41"/>
  <c r="DQ318" i="41"/>
  <c r="DR318" i="41"/>
  <c r="DS318" i="41"/>
  <c r="DT318" i="41"/>
  <c r="DU318" i="41"/>
  <c r="DV318" i="41"/>
  <c r="DW318" i="41"/>
  <c r="DX318" i="41"/>
  <c r="DY318" i="41"/>
  <c r="DZ318" i="41"/>
  <c r="EA318" i="41"/>
  <c r="EB318" i="41"/>
  <c r="EC318" i="41"/>
  <c r="ED318" i="41"/>
  <c r="EE318" i="41"/>
  <c r="EF318" i="41"/>
  <c r="EG318" i="41"/>
  <c r="EH318" i="41"/>
  <c r="EI318" i="41"/>
  <c r="EJ318" i="41"/>
  <c r="EK318" i="41"/>
  <c r="EL318" i="41"/>
  <c r="EM318" i="41"/>
  <c r="EN318" i="41"/>
  <c r="A319" i="41"/>
  <c r="B319" i="41"/>
  <c r="C319" i="41"/>
  <c r="D319" i="41"/>
  <c r="E319" i="41"/>
  <c r="F319" i="41"/>
  <c r="G319" i="41"/>
  <c r="H319" i="41"/>
  <c r="I319" i="41"/>
  <c r="J319" i="41"/>
  <c r="K319" i="41"/>
  <c r="L319" i="41"/>
  <c r="M319" i="41"/>
  <c r="N319" i="41"/>
  <c r="O319" i="41"/>
  <c r="P319" i="41"/>
  <c r="Q319" i="41"/>
  <c r="R319" i="41"/>
  <c r="S319" i="41"/>
  <c r="T319" i="41"/>
  <c r="U319" i="41"/>
  <c r="V319" i="41"/>
  <c r="W319" i="41"/>
  <c r="X319" i="41"/>
  <c r="Y319" i="41"/>
  <c r="Z319" i="41"/>
  <c r="AA319" i="41"/>
  <c r="AB319" i="41"/>
  <c r="AC319" i="41"/>
  <c r="AD319" i="41"/>
  <c r="AE319" i="41"/>
  <c r="AF319" i="41"/>
  <c r="AG319" i="41"/>
  <c r="AH319" i="41"/>
  <c r="AI319" i="41"/>
  <c r="AJ319" i="41"/>
  <c r="AK319" i="41"/>
  <c r="AL319" i="41"/>
  <c r="AM319" i="41"/>
  <c r="AN319" i="41"/>
  <c r="AO319" i="41"/>
  <c r="AP319" i="41"/>
  <c r="AQ319" i="41"/>
  <c r="AR319" i="41"/>
  <c r="AS319" i="41"/>
  <c r="AT319" i="41"/>
  <c r="AU319" i="41"/>
  <c r="AV319" i="41"/>
  <c r="AW319" i="41"/>
  <c r="AX319" i="41"/>
  <c r="AY319" i="41"/>
  <c r="AZ319" i="41"/>
  <c r="BA319" i="41"/>
  <c r="BB319" i="41"/>
  <c r="BC319" i="41"/>
  <c r="BD319" i="41"/>
  <c r="BE319" i="41"/>
  <c r="BF319" i="41"/>
  <c r="BG319" i="41"/>
  <c r="BH319" i="41"/>
  <c r="BI319" i="41"/>
  <c r="BJ319" i="41"/>
  <c r="BK319" i="41"/>
  <c r="BL319" i="41"/>
  <c r="BM319" i="41"/>
  <c r="BN319" i="41"/>
  <c r="BO319" i="41"/>
  <c r="BP319" i="41"/>
  <c r="BQ319" i="41"/>
  <c r="BR319" i="41"/>
  <c r="BS319" i="41"/>
  <c r="BT319" i="41"/>
  <c r="BU319" i="41"/>
  <c r="BV319" i="41"/>
  <c r="BW319" i="41"/>
  <c r="BX319" i="41"/>
  <c r="BY319" i="41"/>
  <c r="BZ319" i="41"/>
  <c r="CA319" i="41"/>
  <c r="CB319" i="41"/>
  <c r="CC319" i="41"/>
  <c r="CD319" i="41"/>
  <c r="CE319" i="41"/>
  <c r="CF319" i="41"/>
  <c r="CG319" i="41"/>
  <c r="CH319" i="41"/>
  <c r="CI319" i="41"/>
  <c r="CJ319" i="41"/>
  <c r="CK319" i="41"/>
  <c r="CL319" i="41"/>
  <c r="CM319" i="41"/>
  <c r="CN319" i="41"/>
  <c r="CO319" i="41"/>
  <c r="CP319" i="41"/>
  <c r="CQ319" i="41"/>
  <c r="CR319" i="41"/>
  <c r="CS319" i="41"/>
  <c r="CT319" i="41"/>
  <c r="CU319" i="41"/>
  <c r="CV319" i="41"/>
  <c r="CW319" i="41"/>
  <c r="CX319" i="41"/>
  <c r="CY319" i="41"/>
  <c r="CZ319" i="41"/>
  <c r="DA319" i="41"/>
  <c r="DB319" i="41"/>
  <c r="DC319" i="41"/>
  <c r="DD319" i="41"/>
  <c r="DE319" i="41"/>
  <c r="DF319" i="41"/>
  <c r="DG319" i="41"/>
  <c r="DH319" i="41"/>
  <c r="DI319" i="41"/>
  <c r="DJ319" i="41"/>
  <c r="DK319" i="41"/>
  <c r="DL319" i="41"/>
  <c r="DM319" i="41"/>
  <c r="DN319" i="41"/>
  <c r="DO319" i="41"/>
  <c r="DP319" i="41"/>
  <c r="DQ319" i="41"/>
  <c r="DR319" i="41"/>
  <c r="DS319" i="41"/>
  <c r="DT319" i="41"/>
  <c r="DU319" i="41"/>
  <c r="DV319" i="41"/>
  <c r="DW319" i="41"/>
  <c r="DX319" i="41"/>
  <c r="DY319" i="41"/>
  <c r="DZ319" i="41"/>
  <c r="EA319" i="41"/>
  <c r="EB319" i="41"/>
  <c r="EC319" i="41"/>
  <c r="ED319" i="41"/>
  <c r="EE319" i="41"/>
  <c r="EF319" i="41"/>
  <c r="EG319" i="41"/>
  <c r="EH319" i="41"/>
  <c r="EI319" i="41"/>
  <c r="EJ319" i="41"/>
  <c r="EK319" i="41"/>
  <c r="EL319" i="41"/>
  <c r="EM319" i="41"/>
  <c r="EN319" i="41"/>
  <c r="A320" i="41"/>
  <c r="B320" i="41"/>
  <c r="C320" i="41"/>
  <c r="D320" i="41"/>
  <c r="E320" i="41"/>
  <c r="F320" i="41"/>
  <c r="G320" i="41"/>
  <c r="H320" i="41"/>
  <c r="I320" i="41"/>
  <c r="J320" i="41"/>
  <c r="K320" i="41"/>
  <c r="L320" i="41"/>
  <c r="M320" i="41"/>
  <c r="N320" i="41"/>
  <c r="O320" i="41"/>
  <c r="P320" i="41"/>
  <c r="Q320" i="41"/>
  <c r="R320" i="41"/>
  <c r="S320" i="41"/>
  <c r="T320" i="41"/>
  <c r="U320" i="41"/>
  <c r="V320" i="41"/>
  <c r="W320" i="41"/>
  <c r="X320" i="41"/>
  <c r="Y320" i="41"/>
  <c r="Z320" i="41"/>
  <c r="AA320" i="41"/>
  <c r="AB320" i="41"/>
  <c r="AC320" i="41"/>
  <c r="AD320" i="41"/>
  <c r="AE320" i="41"/>
  <c r="AF320" i="41"/>
  <c r="AG320" i="41"/>
  <c r="AH320" i="41"/>
  <c r="AI320" i="41"/>
  <c r="AJ320" i="41"/>
  <c r="AK320" i="41"/>
  <c r="AL320" i="41"/>
  <c r="AM320" i="41"/>
  <c r="AN320" i="41"/>
  <c r="AO320" i="41"/>
  <c r="AP320" i="41"/>
  <c r="AQ320" i="41"/>
  <c r="AR320" i="41"/>
  <c r="AS320" i="41"/>
  <c r="AT320" i="41"/>
  <c r="AU320" i="41"/>
  <c r="AV320" i="41"/>
  <c r="AW320" i="41"/>
  <c r="AX320" i="41"/>
  <c r="AY320" i="41"/>
  <c r="AZ320" i="41"/>
  <c r="BA320" i="41"/>
  <c r="BB320" i="41"/>
  <c r="BC320" i="41"/>
  <c r="BD320" i="41"/>
  <c r="BE320" i="41"/>
  <c r="BF320" i="41"/>
  <c r="BG320" i="41"/>
  <c r="BH320" i="41"/>
  <c r="BI320" i="41"/>
  <c r="BJ320" i="41"/>
  <c r="BK320" i="41"/>
  <c r="BL320" i="41"/>
  <c r="BM320" i="41"/>
  <c r="BN320" i="41"/>
  <c r="BO320" i="41"/>
  <c r="BP320" i="41"/>
  <c r="BQ320" i="41"/>
  <c r="BR320" i="41"/>
  <c r="BS320" i="41"/>
  <c r="BT320" i="41"/>
  <c r="BU320" i="41"/>
  <c r="BV320" i="41"/>
  <c r="BW320" i="41"/>
  <c r="BX320" i="41"/>
  <c r="BY320" i="41"/>
  <c r="BZ320" i="41"/>
  <c r="CA320" i="41"/>
  <c r="CB320" i="41"/>
  <c r="CC320" i="41"/>
  <c r="CD320" i="41"/>
  <c r="CE320" i="41"/>
  <c r="CF320" i="41"/>
  <c r="CG320" i="41"/>
  <c r="CH320" i="41"/>
  <c r="CI320" i="41"/>
  <c r="CJ320" i="41"/>
  <c r="CK320" i="41"/>
  <c r="CL320" i="41"/>
  <c r="CM320" i="41"/>
  <c r="CN320" i="41"/>
  <c r="CO320" i="41"/>
  <c r="CP320" i="41"/>
  <c r="CQ320" i="41"/>
  <c r="CR320" i="41"/>
  <c r="CS320" i="41"/>
  <c r="CT320" i="41"/>
  <c r="CU320" i="41"/>
  <c r="CV320" i="41"/>
  <c r="CW320" i="41"/>
  <c r="CX320" i="41"/>
  <c r="CY320" i="41"/>
  <c r="CZ320" i="41"/>
  <c r="DA320" i="41"/>
  <c r="DB320" i="41"/>
  <c r="DC320" i="41"/>
  <c r="DD320" i="41"/>
  <c r="DE320" i="41"/>
  <c r="DF320" i="41"/>
  <c r="DG320" i="41"/>
  <c r="DH320" i="41"/>
  <c r="DI320" i="41"/>
  <c r="DJ320" i="41"/>
  <c r="DK320" i="41"/>
  <c r="DL320" i="41"/>
  <c r="DM320" i="41"/>
  <c r="DN320" i="41"/>
  <c r="DO320" i="41"/>
  <c r="DP320" i="41"/>
  <c r="DQ320" i="41"/>
  <c r="DR320" i="41"/>
  <c r="DS320" i="41"/>
  <c r="DT320" i="41"/>
  <c r="DU320" i="41"/>
  <c r="DV320" i="41"/>
  <c r="DW320" i="41"/>
  <c r="DX320" i="41"/>
  <c r="DY320" i="41"/>
  <c r="DZ320" i="41"/>
  <c r="EA320" i="41"/>
  <c r="EB320" i="41"/>
  <c r="EC320" i="41"/>
  <c r="ED320" i="41"/>
  <c r="EE320" i="41"/>
  <c r="EF320" i="41"/>
  <c r="EG320" i="41"/>
  <c r="EH320" i="41"/>
  <c r="EI320" i="41"/>
  <c r="EJ320" i="41"/>
  <c r="EK320" i="41"/>
  <c r="EL320" i="41"/>
  <c r="EM320" i="41"/>
  <c r="EN320" i="41"/>
  <c r="A321" i="41"/>
  <c r="B321" i="41"/>
  <c r="C321" i="41"/>
  <c r="D321" i="41"/>
  <c r="E321" i="41"/>
  <c r="F321" i="41"/>
  <c r="G321" i="41"/>
  <c r="H321" i="41"/>
  <c r="I321" i="41"/>
  <c r="J321" i="41"/>
  <c r="K321" i="41"/>
  <c r="L321" i="41"/>
  <c r="M321" i="41"/>
  <c r="N321" i="41"/>
  <c r="O321" i="41"/>
  <c r="P321" i="41"/>
  <c r="Q321" i="41"/>
  <c r="R321" i="41"/>
  <c r="S321" i="41"/>
  <c r="T321" i="41"/>
  <c r="U321" i="41"/>
  <c r="V321" i="41"/>
  <c r="W321" i="41"/>
  <c r="X321" i="41"/>
  <c r="Y321" i="41"/>
  <c r="Z321" i="41"/>
  <c r="AA321" i="41"/>
  <c r="AB321" i="41"/>
  <c r="AC321" i="41"/>
  <c r="AD321" i="41"/>
  <c r="AE321" i="41"/>
  <c r="AF321" i="41"/>
  <c r="AG321" i="41"/>
  <c r="AH321" i="41"/>
  <c r="AI321" i="41"/>
  <c r="AJ321" i="41"/>
  <c r="AK321" i="41"/>
  <c r="AL321" i="41"/>
  <c r="AM321" i="41"/>
  <c r="AN321" i="41"/>
  <c r="AO321" i="41"/>
  <c r="AP321" i="41"/>
  <c r="AQ321" i="41"/>
  <c r="AR321" i="41"/>
  <c r="AS321" i="41"/>
  <c r="AT321" i="41"/>
  <c r="AU321" i="41"/>
  <c r="AV321" i="41"/>
  <c r="AW321" i="41"/>
  <c r="AX321" i="41"/>
  <c r="AY321" i="41"/>
  <c r="AZ321" i="41"/>
  <c r="BA321" i="41"/>
  <c r="BB321" i="41"/>
  <c r="BC321" i="41"/>
  <c r="BD321" i="41"/>
  <c r="BE321" i="41"/>
  <c r="BF321" i="41"/>
  <c r="BG321" i="41"/>
  <c r="BH321" i="41"/>
  <c r="BI321" i="41"/>
  <c r="BJ321" i="41"/>
  <c r="BK321" i="41"/>
  <c r="BL321" i="41"/>
  <c r="BM321" i="41"/>
  <c r="BN321" i="41"/>
  <c r="BO321" i="41"/>
  <c r="BP321" i="41"/>
  <c r="BQ321" i="41"/>
  <c r="BR321" i="41"/>
  <c r="BS321" i="41"/>
  <c r="BT321" i="41"/>
  <c r="BU321" i="41"/>
  <c r="BV321" i="41"/>
  <c r="BW321" i="41"/>
  <c r="BX321" i="41"/>
  <c r="BY321" i="41"/>
  <c r="BZ321" i="41"/>
  <c r="CA321" i="41"/>
  <c r="CB321" i="41"/>
  <c r="CC321" i="41"/>
  <c r="CD321" i="41"/>
  <c r="CE321" i="41"/>
  <c r="CF321" i="41"/>
  <c r="CG321" i="41"/>
  <c r="CH321" i="41"/>
  <c r="CI321" i="41"/>
  <c r="CJ321" i="41"/>
  <c r="CK321" i="41"/>
  <c r="CL321" i="41"/>
  <c r="CM321" i="41"/>
  <c r="CN321" i="41"/>
  <c r="CO321" i="41"/>
  <c r="CP321" i="41"/>
  <c r="CQ321" i="41"/>
  <c r="CR321" i="41"/>
  <c r="CS321" i="41"/>
  <c r="CT321" i="41"/>
  <c r="CU321" i="41"/>
  <c r="CV321" i="41"/>
  <c r="CW321" i="41"/>
  <c r="CX321" i="41"/>
  <c r="CY321" i="41"/>
  <c r="CZ321" i="41"/>
  <c r="DA321" i="41"/>
  <c r="DB321" i="41"/>
  <c r="DC321" i="41"/>
  <c r="DD321" i="41"/>
  <c r="DE321" i="41"/>
  <c r="DF321" i="41"/>
  <c r="DG321" i="41"/>
  <c r="DH321" i="41"/>
  <c r="DI321" i="41"/>
  <c r="DJ321" i="41"/>
  <c r="DK321" i="41"/>
  <c r="DL321" i="41"/>
  <c r="DM321" i="41"/>
  <c r="DN321" i="41"/>
  <c r="DO321" i="41"/>
  <c r="DP321" i="41"/>
  <c r="DQ321" i="41"/>
  <c r="DR321" i="41"/>
  <c r="DS321" i="41"/>
  <c r="DT321" i="41"/>
  <c r="DU321" i="41"/>
  <c r="DV321" i="41"/>
  <c r="DW321" i="41"/>
  <c r="DX321" i="41"/>
  <c r="DY321" i="41"/>
  <c r="DZ321" i="41"/>
  <c r="EA321" i="41"/>
  <c r="EB321" i="41"/>
  <c r="EC321" i="41"/>
  <c r="ED321" i="41"/>
  <c r="EE321" i="41"/>
  <c r="EF321" i="41"/>
  <c r="EG321" i="41"/>
  <c r="EH321" i="41"/>
  <c r="EI321" i="41"/>
  <c r="EJ321" i="41"/>
  <c r="EK321" i="41"/>
  <c r="EL321" i="41"/>
  <c r="EM321" i="41"/>
  <c r="EN321" i="41"/>
  <c r="A322" i="41"/>
  <c r="B322" i="41"/>
  <c r="C322" i="41"/>
  <c r="D322" i="41"/>
  <c r="E322" i="41"/>
  <c r="F322" i="41"/>
  <c r="G322" i="41"/>
  <c r="H322" i="41"/>
  <c r="I322" i="41"/>
  <c r="J322" i="41"/>
  <c r="K322" i="41"/>
  <c r="L322" i="41"/>
  <c r="M322" i="41"/>
  <c r="N322" i="41"/>
  <c r="O322" i="41"/>
  <c r="P322" i="41"/>
  <c r="Q322" i="41"/>
  <c r="R322" i="41"/>
  <c r="S322" i="41"/>
  <c r="T322" i="41"/>
  <c r="U322" i="41"/>
  <c r="V322" i="41"/>
  <c r="W322" i="41"/>
  <c r="X322" i="41"/>
  <c r="Y322" i="41"/>
  <c r="Z322" i="41"/>
  <c r="AA322" i="41"/>
  <c r="AB322" i="41"/>
  <c r="AC322" i="41"/>
  <c r="AD322" i="41"/>
  <c r="AE322" i="41"/>
  <c r="AF322" i="41"/>
  <c r="AG322" i="41"/>
  <c r="AH322" i="41"/>
  <c r="AI322" i="41"/>
  <c r="AJ322" i="41"/>
  <c r="AK322" i="41"/>
  <c r="AL322" i="41"/>
  <c r="AM322" i="41"/>
  <c r="AN322" i="41"/>
  <c r="AO322" i="41"/>
  <c r="AP322" i="41"/>
  <c r="AQ322" i="41"/>
  <c r="AR322" i="41"/>
  <c r="AS322" i="41"/>
  <c r="AT322" i="41"/>
  <c r="AU322" i="41"/>
  <c r="AV322" i="41"/>
  <c r="AW322" i="41"/>
  <c r="AX322" i="41"/>
  <c r="AY322" i="41"/>
  <c r="AZ322" i="41"/>
  <c r="BA322" i="41"/>
  <c r="BB322" i="41"/>
  <c r="BC322" i="41"/>
  <c r="BD322" i="41"/>
  <c r="BE322" i="41"/>
  <c r="BF322" i="41"/>
  <c r="BG322" i="41"/>
  <c r="BH322" i="41"/>
  <c r="BI322" i="41"/>
  <c r="BJ322" i="41"/>
  <c r="BK322" i="41"/>
  <c r="BL322" i="41"/>
  <c r="BM322" i="41"/>
  <c r="BN322" i="41"/>
  <c r="BO322" i="41"/>
  <c r="BP322" i="41"/>
  <c r="BQ322" i="41"/>
  <c r="BR322" i="41"/>
  <c r="BS322" i="41"/>
  <c r="BT322" i="41"/>
  <c r="BU322" i="41"/>
  <c r="BV322" i="41"/>
  <c r="BW322" i="41"/>
  <c r="BX322" i="41"/>
  <c r="CA322" i="41"/>
  <c r="CB322" i="41"/>
  <c r="CC322" i="41"/>
  <c r="CD322" i="41"/>
  <c r="CE322" i="41"/>
  <c r="CF322" i="41"/>
  <c r="CG322" i="41"/>
  <c r="CH322" i="41"/>
  <c r="CI322" i="41"/>
  <c r="CJ322" i="41"/>
  <c r="CK322" i="41"/>
  <c r="CL322" i="41"/>
  <c r="CM322" i="41"/>
  <c r="CN322" i="41"/>
  <c r="CO322" i="41"/>
  <c r="CP322" i="41"/>
  <c r="CQ322" i="41"/>
  <c r="CR322" i="41"/>
  <c r="CS322" i="41"/>
  <c r="CT322" i="41"/>
  <c r="CU322" i="41"/>
  <c r="CV322" i="41"/>
  <c r="CW322" i="41"/>
  <c r="CX322" i="41"/>
  <c r="CY322" i="41"/>
  <c r="CZ322" i="41"/>
  <c r="DA322" i="41"/>
  <c r="DB322" i="41"/>
  <c r="DC322" i="41"/>
  <c r="DD322" i="41"/>
  <c r="DE322" i="41"/>
  <c r="DF322" i="41"/>
  <c r="DG322" i="41"/>
  <c r="DH322" i="41"/>
  <c r="DI322" i="41"/>
  <c r="DJ322" i="41"/>
  <c r="DK322" i="41"/>
  <c r="DL322" i="41"/>
  <c r="DM322" i="41"/>
  <c r="DN322" i="41"/>
  <c r="DO322" i="41"/>
  <c r="DP322" i="41"/>
  <c r="DQ322" i="41"/>
  <c r="DR322" i="41"/>
  <c r="DS322" i="41"/>
  <c r="DT322" i="41"/>
  <c r="DU322" i="41"/>
  <c r="DV322" i="41"/>
  <c r="DW322" i="41"/>
  <c r="DX322" i="41"/>
  <c r="DY322" i="41"/>
  <c r="DZ322" i="41"/>
  <c r="EA322" i="41"/>
  <c r="EB322" i="41"/>
  <c r="EC322" i="41"/>
  <c r="ED322" i="41"/>
  <c r="EE322" i="41"/>
  <c r="EF322" i="41"/>
  <c r="EG322" i="41"/>
  <c r="EH322" i="41"/>
  <c r="EI322" i="41"/>
  <c r="EJ322" i="41"/>
  <c r="EK322" i="41"/>
  <c r="EL322" i="41"/>
  <c r="EM322" i="41"/>
  <c r="EN322" i="41"/>
  <c r="A323" i="41"/>
  <c r="B323" i="41"/>
  <c r="C323" i="41"/>
  <c r="D323" i="41"/>
  <c r="E323" i="41"/>
  <c r="F323" i="41"/>
  <c r="G323" i="41"/>
  <c r="H323" i="41"/>
  <c r="I323" i="41"/>
  <c r="J323" i="41"/>
  <c r="K323" i="41"/>
  <c r="L323" i="41"/>
  <c r="M323" i="41"/>
  <c r="N323" i="41"/>
  <c r="O323" i="41"/>
  <c r="P323" i="41"/>
  <c r="Q323" i="41"/>
  <c r="R323" i="41"/>
  <c r="S323" i="41"/>
  <c r="T323" i="41"/>
  <c r="U323" i="41"/>
  <c r="V323" i="41"/>
  <c r="W323" i="41"/>
  <c r="X323" i="41"/>
  <c r="Y323" i="41"/>
  <c r="Z323" i="41"/>
  <c r="AA323" i="41"/>
  <c r="AB323" i="41"/>
  <c r="AC323" i="41"/>
  <c r="AD323" i="41"/>
  <c r="AE323" i="41"/>
  <c r="AF323" i="41"/>
  <c r="AG323" i="41"/>
  <c r="AH323" i="41"/>
  <c r="AI323" i="41"/>
  <c r="AJ323" i="41"/>
  <c r="AK323" i="41"/>
  <c r="AL323" i="41"/>
  <c r="AM323" i="41"/>
  <c r="AN323" i="41"/>
  <c r="AO323" i="41"/>
  <c r="AP323" i="41"/>
  <c r="AQ323" i="41"/>
  <c r="AR323" i="41"/>
  <c r="AS323" i="41"/>
  <c r="AT323" i="41"/>
  <c r="AU323" i="41"/>
  <c r="AV323" i="41"/>
  <c r="AW323" i="41"/>
  <c r="AX323" i="41"/>
  <c r="AY323" i="41"/>
  <c r="AZ323" i="41"/>
  <c r="BA323" i="41"/>
  <c r="BB323" i="41"/>
  <c r="BC323" i="41"/>
  <c r="BD323" i="41"/>
  <c r="BE323" i="41"/>
  <c r="BF323" i="41"/>
  <c r="BG323" i="41"/>
  <c r="BH323" i="41"/>
  <c r="BI323" i="41"/>
  <c r="BJ323" i="41"/>
  <c r="BK323" i="41"/>
  <c r="BL323" i="41"/>
  <c r="BM323" i="41"/>
  <c r="BN323" i="41"/>
  <c r="BO323" i="41"/>
  <c r="BP323" i="41"/>
  <c r="BQ323" i="41"/>
  <c r="BR323" i="41"/>
  <c r="BS323" i="41"/>
  <c r="BT323" i="41"/>
  <c r="BU323" i="41"/>
  <c r="BV323" i="41"/>
  <c r="BW323" i="41"/>
  <c r="BX323" i="41"/>
  <c r="BY323" i="41"/>
  <c r="BZ323" i="41"/>
  <c r="CA323" i="41"/>
  <c r="CB323" i="41"/>
  <c r="CC323" i="41"/>
  <c r="CD323" i="41"/>
  <c r="CE323" i="41"/>
  <c r="CF323" i="41"/>
  <c r="CG323" i="41"/>
  <c r="CH323" i="41"/>
  <c r="CI323" i="41"/>
  <c r="CJ323" i="41"/>
  <c r="CK323" i="41"/>
  <c r="CL323" i="41"/>
  <c r="CM323" i="41"/>
  <c r="CN323" i="41"/>
  <c r="CO323" i="41"/>
  <c r="CP323" i="41"/>
  <c r="CQ323" i="41"/>
  <c r="CR323" i="41"/>
  <c r="CS323" i="41"/>
  <c r="CT323" i="41"/>
  <c r="CU323" i="41"/>
  <c r="CV323" i="41"/>
  <c r="CW323" i="41"/>
  <c r="CX323" i="41"/>
  <c r="CY323" i="41"/>
  <c r="CZ323" i="41"/>
  <c r="DA323" i="41"/>
  <c r="DB323" i="41"/>
  <c r="DC323" i="41"/>
  <c r="DD323" i="41"/>
  <c r="DE323" i="41"/>
  <c r="DF323" i="41"/>
  <c r="DG323" i="41"/>
  <c r="DH323" i="41"/>
  <c r="DI323" i="41"/>
  <c r="DJ323" i="41"/>
  <c r="DK323" i="41"/>
  <c r="DL323" i="41"/>
  <c r="DM323" i="41"/>
  <c r="DN323" i="41"/>
  <c r="DO323" i="41"/>
  <c r="DP323" i="41"/>
  <c r="DQ323" i="41"/>
  <c r="DR323" i="41"/>
  <c r="DS323" i="41"/>
  <c r="DT323" i="41"/>
  <c r="DU323" i="41"/>
  <c r="DV323" i="41"/>
  <c r="DW323" i="41"/>
  <c r="DX323" i="41"/>
  <c r="DY323" i="41"/>
  <c r="DZ323" i="41"/>
  <c r="EA323" i="41"/>
  <c r="EB323" i="41"/>
  <c r="EC323" i="41"/>
  <c r="ED323" i="41"/>
  <c r="EE323" i="41"/>
  <c r="EF323" i="41"/>
  <c r="EG323" i="41"/>
  <c r="EH323" i="41"/>
  <c r="EI323" i="41"/>
  <c r="EJ323" i="41"/>
  <c r="EK323" i="41"/>
  <c r="EL323" i="41"/>
  <c r="EM323" i="41"/>
  <c r="EN323" i="41"/>
  <c r="A324" i="41"/>
  <c r="B324" i="41"/>
  <c r="C324" i="41"/>
  <c r="D324" i="41"/>
  <c r="E324" i="41"/>
  <c r="F324" i="41"/>
  <c r="G324" i="41"/>
  <c r="H324" i="41"/>
  <c r="I324" i="41"/>
  <c r="J324" i="41"/>
  <c r="K324" i="41"/>
  <c r="L324" i="41"/>
  <c r="M324" i="41"/>
  <c r="N324" i="41"/>
  <c r="O324" i="41"/>
  <c r="P324" i="41"/>
  <c r="Q324" i="41"/>
  <c r="R324" i="41"/>
  <c r="S324" i="41"/>
  <c r="T324" i="41"/>
  <c r="U324" i="41"/>
  <c r="V324" i="41"/>
  <c r="W324" i="41"/>
  <c r="X324" i="41"/>
  <c r="Y324" i="41"/>
  <c r="Z324" i="41"/>
  <c r="AA324" i="41"/>
  <c r="AB324" i="41"/>
  <c r="AC324" i="41"/>
  <c r="AD324" i="41"/>
  <c r="AE324" i="41"/>
  <c r="AF324" i="41"/>
  <c r="AG324" i="41"/>
  <c r="AH324" i="41"/>
  <c r="AI324" i="41"/>
  <c r="AJ324" i="41"/>
  <c r="AK324" i="41"/>
  <c r="AL324" i="41"/>
  <c r="AM324" i="41"/>
  <c r="AN324" i="41"/>
  <c r="AO324" i="41"/>
  <c r="AP324" i="41"/>
  <c r="AQ324" i="41"/>
  <c r="AR324" i="41"/>
  <c r="AS324" i="41"/>
  <c r="AT324" i="41"/>
  <c r="AU324" i="41"/>
  <c r="AV324" i="41"/>
  <c r="AW324" i="41"/>
  <c r="AX324" i="41"/>
  <c r="AY324" i="41"/>
  <c r="AZ324" i="41"/>
  <c r="BA324" i="41"/>
  <c r="BB324" i="41"/>
  <c r="BC324" i="41"/>
  <c r="BD324" i="41"/>
  <c r="BE324" i="41"/>
  <c r="BF324" i="41"/>
  <c r="BG324" i="41"/>
  <c r="BH324" i="41"/>
  <c r="BI324" i="41"/>
  <c r="BJ324" i="41"/>
  <c r="BK324" i="41"/>
  <c r="BL324" i="41"/>
  <c r="BM324" i="41"/>
  <c r="BN324" i="41"/>
  <c r="BO324" i="41"/>
  <c r="BP324" i="41"/>
  <c r="BQ324" i="41"/>
  <c r="BR324" i="41"/>
  <c r="BS324" i="41"/>
  <c r="BT324" i="41"/>
  <c r="BU324" i="41"/>
  <c r="BV324" i="41"/>
  <c r="BW324" i="41"/>
  <c r="BX324" i="41"/>
  <c r="BY324" i="41"/>
  <c r="BZ324" i="41"/>
  <c r="CA324" i="41"/>
  <c r="CB324" i="41"/>
  <c r="CC324" i="41"/>
  <c r="CD324" i="41"/>
  <c r="CE324" i="41"/>
  <c r="CF324" i="41"/>
  <c r="CG324" i="41"/>
  <c r="CH324" i="41"/>
  <c r="CI324" i="41"/>
  <c r="CJ324" i="41"/>
  <c r="CK324" i="41"/>
  <c r="CL324" i="41"/>
  <c r="CM324" i="41"/>
  <c r="CN324" i="41"/>
  <c r="CO324" i="41"/>
  <c r="CP324" i="41"/>
  <c r="CQ324" i="41"/>
  <c r="CR324" i="41"/>
  <c r="CS324" i="41"/>
  <c r="CT324" i="41"/>
  <c r="CU324" i="41"/>
  <c r="CV324" i="41"/>
  <c r="CW324" i="41"/>
  <c r="CX324" i="41"/>
  <c r="CY324" i="41"/>
  <c r="CZ324" i="41"/>
  <c r="DA324" i="41"/>
  <c r="DB324" i="41"/>
  <c r="DC324" i="41"/>
  <c r="DD324" i="41"/>
  <c r="DE324" i="41"/>
  <c r="DF324" i="41"/>
  <c r="DG324" i="41"/>
  <c r="DH324" i="41"/>
  <c r="DI324" i="41"/>
  <c r="DJ324" i="41"/>
  <c r="DK324" i="41"/>
  <c r="DL324" i="41"/>
  <c r="DM324" i="41"/>
  <c r="DN324" i="41"/>
  <c r="DO324" i="41"/>
  <c r="DP324" i="41"/>
  <c r="DQ324" i="41"/>
  <c r="DR324" i="41"/>
  <c r="DS324" i="41"/>
  <c r="DT324" i="41"/>
  <c r="DU324" i="41"/>
  <c r="DV324" i="41"/>
  <c r="DW324" i="41"/>
  <c r="DX324" i="41"/>
  <c r="DY324" i="41"/>
  <c r="DZ324" i="41"/>
  <c r="EA324" i="41"/>
  <c r="EB324" i="41"/>
  <c r="EC324" i="41"/>
  <c r="ED324" i="41"/>
  <c r="EE324" i="41"/>
  <c r="EF324" i="41"/>
  <c r="EG324" i="41"/>
  <c r="EH324" i="41"/>
  <c r="EI324" i="41"/>
  <c r="EJ324" i="41"/>
  <c r="EK324" i="41"/>
  <c r="EL324" i="41"/>
  <c r="EM324" i="41"/>
  <c r="EN324" i="41"/>
  <c r="A325" i="41"/>
  <c r="B325" i="41"/>
  <c r="C325" i="41"/>
  <c r="D325" i="41"/>
  <c r="E325" i="41"/>
  <c r="F325" i="41"/>
  <c r="G325" i="41"/>
  <c r="H325" i="41"/>
  <c r="I325" i="41"/>
  <c r="J325" i="41"/>
  <c r="K325" i="41"/>
  <c r="L325" i="41"/>
  <c r="M325" i="41"/>
  <c r="N325" i="41"/>
  <c r="O325" i="41"/>
  <c r="P325" i="41"/>
  <c r="Q325" i="41"/>
  <c r="R325" i="41"/>
  <c r="S325" i="41"/>
  <c r="T325" i="41"/>
  <c r="U325" i="41"/>
  <c r="V325" i="41"/>
  <c r="W325" i="41"/>
  <c r="X325" i="41"/>
  <c r="Y325" i="41"/>
  <c r="Z325" i="41"/>
  <c r="AA325" i="41"/>
  <c r="AB325" i="41"/>
  <c r="AC325" i="41"/>
  <c r="AD325" i="41"/>
  <c r="AE325" i="41"/>
  <c r="AF325" i="41"/>
  <c r="AG325" i="41"/>
  <c r="AH325" i="41"/>
  <c r="AI325" i="41"/>
  <c r="AJ325" i="41"/>
  <c r="AK325" i="41"/>
  <c r="AL325" i="41"/>
  <c r="AM325" i="41"/>
  <c r="AN325" i="41"/>
  <c r="AO325" i="41"/>
  <c r="AP325" i="41"/>
  <c r="AQ325" i="41"/>
  <c r="AR325" i="41"/>
  <c r="AS325" i="41"/>
  <c r="AT325" i="41"/>
  <c r="AU325" i="41"/>
  <c r="AV325" i="41"/>
  <c r="AW325" i="41"/>
  <c r="AX325" i="41"/>
  <c r="AY325" i="41"/>
  <c r="AZ325" i="41"/>
  <c r="BA325" i="41"/>
  <c r="BB325" i="41"/>
  <c r="BC325" i="41"/>
  <c r="BD325" i="41"/>
  <c r="BE325" i="41"/>
  <c r="BF325" i="41"/>
  <c r="BG325" i="41"/>
  <c r="BH325" i="41"/>
  <c r="BI325" i="41"/>
  <c r="BJ325" i="41"/>
  <c r="BK325" i="41"/>
  <c r="BL325" i="41"/>
  <c r="BM325" i="41"/>
  <c r="BN325" i="41"/>
  <c r="BO325" i="41"/>
  <c r="BP325" i="41"/>
  <c r="BQ325" i="41"/>
  <c r="BR325" i="41"/>
  <c r="BS325" i="41"/>
  <c r="BT325" i="41"/>
  <c r="BU325" i="41"/>
  <c r="BV325" i="41"/>
  <c r="BW325" i="41"/>
  <c r="BX325" i="41"/>
  <c r="BY325" i="41"/>
  <c r="BZ325" i="41"/>
  <c r="CA325" i="41"/>
  <c r="CB325" i="41"/>
  <c r="CC325" i="41"/>
  <c r="CD325" i="41"/>
  <c r="CE325" i="41"/>
  <c r="CF325" i="41"/>
  <c r="CG325" i="41"/>
  <c r="CH325" i="41"/>
  <c r="CI325" i="41"/>
  <c r="CJ325" i="41"/>
  <c r="CK325" i="41"/>
  <c r="CL325" i="41"/>
  <c r="CM325" i="41"/>
  <c r="CN325" i="41"/>
  <c r="CO325" i="41"/>
  <c r="CP325" i="41"/>
  <c r="CQ325" i="41"/>
  <c r="CR325" i="41"/>
  <c r="CS325" i="41"/>
  <c r="CT325" i="41"/>
  <c r="CU325" i="41"/>
  <c r="CV325" i="41"/>
  <c r="CW325" i="41"/>
  <c r="CX325" i="41"/>
  <c r="CY325" i="41"/>
  <c r="CZ325" i="41"/>
  <c r="DA325" i="41"/>
  <c r="DB325" i="41"/>
  <c r="DC325" i="41"/>
  <c r="DD325" i="41"/>
  <c r="DE325" i="41"/>
  <c r="DF325" i="41"/>
  <c r="DG325" i="41"/>
  <c r="DH325" i="41"/>
  <c r="DI325" i="41"/>
  <c r="DJ325" i="41"/>
  <c r="DK325" i="41"/>
  <c r="DL325" i="41"/>
  <c r="DM325" i="41"/>
  <c r="DN325" i="41"/>
  <c r="DO325" i="41"/>
  <c r="DP325" i="41"/>
  <c r="DQ325" i="41"/>
  <c r="DR325" i="41"/>
  <c r="DS325" i="41"/>
  <c r="DT325" i="41"/>
  <c r="DU325" i="41"/>
  <c r="DV325" i="41"/>
  <c r="DW325" i="41"/>
  <c r="DX325" i="41"/>
  <c r="DY325" i="41"/>
  <c r="DZ325" i="41"/>
  <c r="EA325" i="41"/>
  <c r="EB325" i="41"/>
  <c r="EC325" i="41"/>
  <c r="ED325" i="41"/>
  <c r="EE325" i="41"/>
  <c r="EF325" i="41"/>
  <c r="EG325" i="41"/>
  <c r="EH325" i="41"/>
  <c r="EI325" i="41"/>
  <c r="EJ325" i="41"/>
  <c r="EK325" i="41"/>
  <c r="EL325" i="41"/>
  <c r="EM325" i="41"/>
  <c r="EN325" i="41"/>
  <c r="A326" i="41"/>
  <c r="B326" i="41"/>
  <c r="C326" i="41"/>
  <c r="D326" i="41"/>
  <c r="E326" i="41"/>
  <c r="F326" i="41"/>
  <c r="G326" i="41"/>
  <c r="H326" i="41"/>
  <c r="I326" i="41"/>
  <c r="J326" i="41"/>
  <c r="K326" i="41"/>
  <c r="L326" i="41"/>
  <c r="M326" i="41"/>
  <c r="N326" i="41"/>
  <c r="O326" i="41"/>
  <c r="P326" i="41"/>
  <c r="Q326" i="41"/>
  <c r="R326" i="41"/>
  <c r="S326" i="41"/>
  <c r="T326" i="41"/>
  <c r="U326" i="41"/>
  <c r="V326" i="41"/>
  <c r="W326" i="41"/>
  <c r="X326" i="41"/>
  <c r="Y326" i="41"/>
  <c r="Z326" i="41"/>
  <c r="AA326" i="41"/>
  <c r="AB326" i="41"/>
  <c r="AC326" i="41"/>
  <c r="AD326" i="41"/>
  <c r="AE326" i="41"/>
  <c r="AF326" i="41"/>
  <c r="AG326" i="41"/>
  <c r="AH326" i="41"/>
  <c r="AI326" i="41"/>
  <c r="AJ326" i="41"/>
  <c r="AK326" i="41"/>
  <c r="AL326" i="41"/>
  <c r="AM326" i="41"/>
  <c r="AN326" i="41"/>
  <c r="AO326" i="41"/>
  <c r="AP326" i="41"/>
  <c r="AQ326" i="41"/>
  <c r="AR326" i="41"/>
  <c r="AS326" i="41"/>
  <c r="AT326" i="41"/>
  <c r="AU326" i="41"/>
  <c r="AV326" i="41"/>
  <c r="AW326" i="41"/>
  <c r="AX326" i="41"/>
  <c r="AY326" i="41"/>
  <c r="AZ326" i="41"/>
  <c r="BA326" i="41"/>
  <c r="BB326" i="41"/>
  <c r="BC326" i="41"/>
  <c r="BD326" i="41"/>
  <c r="BE326" i="41"/>
  <c r="BF326" i="41"/>
  <c r="BG326" i="41"/>
  <c r="BH326" i="41"/>
  <c r="BI326" i="41"/>
  <c r="BJ326" i="41"/>
  <c r="BK326" i="41"/>
  <c r="BL326" i="41"/>
  <c r="BM326" i="41"/>
  <c r="BN326" i="41"/>
  <c r="BO326" i="41"/>
  <c r="BP326" i="41"/>
  <c r="BQ326" i="41"/>
  <c r="BR326" i="41"/>
  <c r="BS326" i="41"/>
  <c r="BT326" i="41"/>
  <c r="BU326" i="41"/>
  <c r="BV326" i="41"/>
  <c r="BW326" i="41"/>
  <c r="BX326" i="41"/>
  <c r="BY326" i="41"/>
  <c r="BZ326" i="41"/>
  <c r="CA326" i="41"/>
  <c r="CB326" i="41"/>
  <c r="CC326" i="41"/>
  <c r="CD326" i="41"/>
  <c r="CE326" i="41"/>
  <c r="CF326" i="41"/>
  <c r="CG326" i="41"/>
  <c r="CH326" i="41"/>
  <c r="CI326" i="41"/>
  <c r="CJ326" i="41"/>
  <c r="CK326" i="41"/>
  <c r="CL326" i="41"/>
  <c r="CM326" i="41"/>
  <c r="CN326" i="41"/>
  <c r="CO326" i="41"/>
  <c r="CP326" i="41"/>
  <c r="CQ326" i="41"/>
  <c r="CR326" i="41"/>
  <c r="CS326" i="41"/>
  <c r="CT326" i="41"/>
  <c r="CU326" i="41"/>
  <c r="CV326" i="41"/>
  <c r="CW326" i="41"/>
  <c r="CX326" i="41"/>
  <c r="CY326" i="41"/>
  <c r="CZ326" i="41"/>
  <c r="DA326" i="41"/>
  <c r="DB326" i="41"/>
  <c r="DC326" i="41"/>
  <c r="DD326" i="41"/>
  <c r="DE326" i="41"/>
  <c r="DF326" i="41"/>
  <c r="DG326" i="41"/>
  <c r="DH326" i="41"/>
  <c r="DI326" i="41"/>
  <c r="DJ326" i="41"/>
  <c r="DK326" i="41"/>
  <c r="DL326" i="41"/>
  <c r="DM326" i="41"/>
  <c r="DN326" i="41"/>
  <c r="DO326" i="41"/>
  <c r="DP326" i="41"/>
  <c r="DQ326" i="41"/>
  <c r="DR326" i="41"/>
  <c r="DS326" i="41"/>
  <c r="DT326" i="41"/>
  <c r="DU326" i="41"/>
  <c r="DV326" i="41"/>
  <c r="DW326" i="41"/>
  <c r="DX326" i="41"/>
  <c r="DY326" i="41"/>
  <c r="DZ326" i="41"/>
  <c r="EA326" i="41"/>
  <c r="EB326" i="41"/>
  <c r="EC326" i="41"/>
  <c r="ED326" i="41"/>
  <c r="EE326" i="41"/>
  <c r="EF326" i="41"/>
  <c r="EG326" i="41"/>
  <c r="EH326" i="41"/>
  <c r="EI326" i="41"/>
  <c r="EJ326" i="41"/>
  <c r="EK326" i="41"/>
  <c r="EL326" i="41"/>
  <c r="EM326" i="41"/>
  <c r="EN326" i="41"/>
  <c r="A327" i="41"/>
  <c r="B327" i="41"/>
  <c r="C327" i="41"/>
  <c r="D327" i="41"/>
  <c r="E327" i="41"/>
  <c r="F327" i="41"/>
  <c r="G327" i="41"/>
  <c r="H327" i="41"/>
  <c r="I327" i="41"/>
  <c r="J327" i="41"/>
  <c r="K327" i="41"/>
  <c r="L327" i="41"/>
  <c r="M327" i="41"/>
  <c r="N327" i="41"/>
  <c r="O327" i="41"/>
  <c r="P327" i="41"/>
  <c r="Q327" i="41"/>
  <c r="R327" i="41"/>
  <c r="S327" i="41"/>
  <c r="T327" i="41"/>
  <c r="U327" i="41"/>
  <c r="V327" i="41"/>
  <c r="W327" i="41"/>
  <c r="X327" i="41"/>
  <c r="Y327" i="41"/>
  <c r="Z327" i="41"/>
  <c r="AA327" i="41"/>
  <c r="AB327" i="41"/>
  <c r="AC327" i="41"/>
  <c r="AD327" i="41"/>
  <c r="AE327" i="41"/>
  <c r="AF327" i="41"/>
  <c r="AG327" i="41"/>
  <c r="AH327" i="41"/>
  <c r="AI327" i="41"/>
  <c r="AJ327" i="41"/>
  <c r="AK327" i="41"/>
  <c r="AL327" i="41"/>
  <c r="AM327" i="41"/>
  <c r="AN327" i="41"/>
  <c r="AO327" i="41"/>
  <c r="AP327" i="41"/>
  <c r="AQ327" i="41"/>
  <c r="AR327" i="41"/>
  <c r="AS327" i="41"/>
  <c r="AT327" i="41"/>
  <c r="AU327" i="41"/>
  <c r="AV327" i="41"/>
  <c r="AW327" i="41"/>
  <c r="AX327" i="41"/>
  <c r="AY327" i="41"/>
  <c r="AZ327" i="41"/>
  <c r="BA327" i="41"/>
  <c r="BB327" i="41"/>
  <c r="BC327" i="41"/>
  <c r="BD327" i="41"/>
  <c r="BE327" i="41"/>
  <c r="BF327" i="41"/>
  <c r="BG327" i="41"/>
  <c r="BH327" i="41"/>
  <c r="BI327" i="41"/>
  <c r="BJ327" i="41"/>
  <c r="BK327" i="41"/>
  <c r="BL327" i="41"/>
  <c r="BM327" i="41"/>
  <c r="BN327" i="41"/>
  <c r="BO327" i="41"/>
  <c r="BP327" i="41"/>
  <c r="BQ327" i="41"/>
  <c r="BR327" i="41"/>
  <c r="BS327" i="41"/>
  <c r="BT327" i="41"/>
  <c r="BU327" i="41"/>
  <c r="BV327" i="41"/>
  <c r="BW327" i="41"/>
  <c r="BX327" i="41"/>
  <c r="BY327" i="41"/>
  <c r="BZ327" i="41"/>
  <c r="CA327" i="41"/>
  <c r="CB327" i="41"/>
  <c r="CC327" i="41"/>
  <c r="CD327" i="41"/>
  <c r="CE327" i="41"/>
  <c r="CF327" i="41"/>
  <c r="CG327" i="41"/>
  <c r="CH327" i="41"/>
  <c r="CI327" i="41"/>
  <c r="CJ327" i="41"/>
  <c r="CK327" i="41"/>
  <c r="CL327" i="41"/>
  <c r="CM327" i="41"/>
  <c r="CN327" i="41"/>
  <c r="CO327" i="41"/>
  <c r="CP327" i="41"/>
  <c r="CQ327" i="41"/>
  <c r="CR327" i="41"/>
  <c r="CS327" i="41"/>
  <c r="CT327" i="41"/>
  <c r="CU327" i="41"/>
  <c r="CV327" i="41"/>
  <c r="CW327" i="41"/>
  <c r="CX327" i="41"/>
  <c r="CY327" i="41"/>
  <c r="CZ327" i="41"/>
  <c r="DA327" i="41"/>
  <c r="DB327" i="41"/>
  <c r="DC327" i="41"/>
  <c r="DD327" i="41"/>
  <c r="DE327" i="41"/>
  <c r="DF327" i="41"/>
  <c r="DG327" i="41"/>
  <c r="DH327" i="41"/>
  <c r="DI327" i="41"/>
  <c r="DJ327" i="41"/>
  <c r="DK327" i="41"/>
  <c r="DL327" i="41"/>
  <c r="DM327" i="41"/>
  <c r="DN327" i="41"/>
  <c r="DO327" i="41"/>
  <c r="DP327" i="41"/>
  <c r="DQ327" i="41"/>
  <c r="DR327" i="41"/>
  <c r="DS327" i="41"/>
  <c r="DT327" i="41"/>
  <c r="DU327" i="41"/>
  <c r="DV327" i="41"/>
  <c r="DW327" i="41"/>
  <c r="DX327" i="41"/>
  <c r="DY327" i="41"/>
  <c r="DZ327" i="41"/>
  <c r="EA327" i="41"/>
  <c r="EB327" i="41"/>
  <c r="EC327" i="41"/>
  <c r="ED327" i="41"/>
  <c r="EE327" i="41"/>
  <c r="EF327" i="41"/>
  <c r="EG327" i="41"/>
  <c r="EH327" i="41"/>
  <c r="EI327" i="41"/>
  <c r="EJ327" i="41"/>
  <c r="EK327" i="41"/>
  <c r="EL327" i="41"/>
  <c r="EM327" i="41"/>
  <c r="EN327" i="41"/>
  <c r="A328" i="41"/>
  <c r="B328" i="41"/>
  <c r="C328" i="41"/>
  <c r="D328" i="41"/>
  <c r="E328" i="41"/>
  <c r="F328" i="41"/>
  <c r="G328" i="41"/>
  <c r="H328" i="41"/>
  <c r="I328" i="41"/>
  <c r="J328" i="41"/>
  <c r="K328" i="41"/>
  <c r="L328" i="41"/>
  <c r="M328" i="41"/>
  <c r="N328" i="41"/>
  <c r="O328" i="41"/>
  <c r="P328" i="41"/>
  <c r="Q328" i="41"/>
  <c r="R328" i="41"/>
  <c r="S328" i="41"/>
  <c r="T328" i="41"/>
  <c r="U328" i="41"/>
  <c r="V328" i="41"/>
  <c r="W328" i="41"/>
  <c r="X328" i="41"/>
  <c r="Y328" i="41"/>
  <c r="Z328" i="41"/>
  <c r="AA328" i="41"/>
  <c r="AB328" i="41"/>
  <c r="AC328" i="41"/>
  <c r="AD328" i="41"/>
  <c r="AE328" i="41"/>
  <c r="AF328" i="41"/>
  <c r="AG328" i="41"/>
  <c r="AH328" i="41"/>
  <c r="AI328" i="41"/>
  <c r="AJ328" i="41"/>
  <c r="AK328" i="41"/>
  <c r="AL328" i="41"/>
  <c r="AM328" i="41"/>
  <c r="AN328" i="41"/>
  <c r="AO328" i="41"/>
  <c r="AP328" i="41"/>
  <c r="AQ328" i="41"/>
  <c r="AR328" i="41"/>
  <c r="AS328" i="41"/>
  <c r="AT328" i="41"/>
  <c r="AU328" i="41"/>
  <c r="AV328" i="41"/>
  <c r="AW328" i="41"/>
  <c r="AX328" i="41"/>
  <c r="AY328" i="41"/>
  <c r="AZ328" i="41"/>
  <c r="BA328" i="41"/>
  <c r="BB328" i="41"/>
  <c r="BC328" i="41"/>
  <c r="BD328" i="41"/>
  <c r="BE328" i="41"/>
  <c r="BF328" i="41"/>
  <c r="BG328" i="41"/>
  <c r="BH328" i="41"/>
  <c r="BI328" i="41"/>
  <c r="BJ328" i="41"/>
  <c r="BK328" i="41"/>
  <c r="BL328" i="41"/>
  <c r="BM328" i="41"/>
  <c r="BN328" i="41"/>
  <c r="BO328" i="41"/>
  <c r="BP328" i="41"/>
  <c r="BQ328" i="41"/>
  <c r="BR328" i="41"/>
  <c r="BS328" i="41"/>
  <c r="BT328" i="41"/>
  <c r="BU328" i="41"/>
  <c r="BV328" i="41"/>
  <c r="BW328" i="41"/>
  <c r="BX328" i="41"/>
  <c r="BY328" i="41"/>
  <c r="BZ328" i="41"/>
  <c r="CA328" i="41"/>
  <c r="CB328" i="41"/>
  <c r="CC328" i="41"/>
  <c r="CD328" i="41"/>
  <c r="CE328" i="41"/>
  <c r="CF328" i="41"/>
  <c r="CG328" i="41"/>
  <c r="CH328" i="41"/>
  <c r="CI328" i="41"/>
  <c r="CJ328" i="41"/>
  <c r="CK328" i="41"/>
  <c r="CL328" i="41"/>
  <c r="CM328" i="41"/>
  <c r="CN328" i="41"/>
  <c r="CO328" i="41"/>
  <c r="CP328" i="41"/>
  <c r="CQ328" i="41"/>
  <c r="CR328" i="41"/>
  <c r="CS328" i="41"/>
  <c r="CT328" i="41"/>
  <c r="CU328" i="41"/>
  <c r="CV328" i="41"/>
  <c r="CW328" i="41"/>
  <c r="CX328" i="41"/>
  <c r="CY328" i="41"/>
  <c r="CZ328" i="41"/>
  <c r="DA328" i="41"/>
  <c r="DB328" i="41"/>
  <c r="DC328" i="41"/>
  <c r="DD328" i="41"/>
  <c r="DE328" i="41"/>
  <c r="DF328" i="41"/>
  <c r="DG328" i="41"/>
  <c r="DH328" i="41"/>
  <c r="DI328" i="41"/>
  <c r="DJ328" i="41"/>
  <c r="DK328" i="41"/>
  <c r="DL328" i="41"/>
  <c r="DM328" i="41"/>
  <c r="DN328" i="41"/>
  <c r="DO328" i="41"/>
  <c r="DP328" i="41"/>
  <c r="DQ328" i="41"/>
  <c r="DR328" i="41"/>
  <c r="DS328" i="41"/>
  <c r="DT328" i="41"/>
  <c r="DU328" i="41"/>
  <c r="DV328" i="41"/>
  <c r="DW328" i="41"/>
  <c r="DX328" i="41"/>
  <c r="DY328" i="41"/>
  <c r="DZ328" i="41"/>
  <c r="EA328" i="41"/>
  <c r="EB328" i="41"/>
  <c r="EC328" i="41"/>
  <c r="ED328" i="41"/>
  <c r="EE328" i="41"/>
  <c r="EF328" i="41"/>
  <c r="EG328" i="41"/>
  <c r="EH328" i="41"/>
  <c r="EI328" i="41"/>
  <c r="EJ328" i="41"/>
  <c r="EK328" i="41"/>
  <c r="EL328" i="41"/>
  <c r="EM328" i="41"/>
  <c r="EN328" i="41"/>
  <c r="A329" i="41"/>
  <c r="B329" i="41"/>
  <c r="C329" i="41"/>
  <c r="D329" i="41"/>
  <c r="E329" i="41"/>
  <c r="F329" i="41"/>
  <c r="G329" i="41"/>
  <c r="H329" i="41"/>
  <c r="I329" i="41"/>
  <c r="J329" i="41"/>
  <c r="K329" i="41"/>
  <c r="L329" i="41"/>
  <c r="M329" i="41"/>
  <c r="N329" i="41"/>
  <c r="O329" i="41"/>
  <c r="P329" i="41"/>
  <c r="Q329" i="41"/>
  <c r="R329" i="41"/>
  <c r="S329" i="41"/>
  <c r="T329" i="41"/>
  <c r="U329" i="41"/>
  <c r="V329" i="41"/>
  <c r="W329" i="41"/>
  <c r="X329" i="41"/>
  <c r="Y329" i="41"/>
  <c r="Z329" i="41"/>
  <c r="AA329" i="41"/>
  <c r="AB329" i="41"/>
  <c r="AC329" i="41"/>
  <c r="AD329" i="41"/>
  <c r="AE329" i="41"/>
  <c r="AF329" i="41"/>
  <c r="AG329" i="41"/>
  <c r="AH329" i="41"/>
  <c r="AI329" i="41"/>
  <c r="AJ329" i="41"/>
  <c r="AK329" i="41"/>
  <c r="AL329" i="41"/>
  <c r="AM329" i="41"/>
  <c r="AN329" i="41"/>
  <c r="AO329" i="41"/>
  <c r="AP329" i="41"/>
  <c r="AQ329" i="41"/>
  <c r="AR329" i="41"/>
  <c r="AS329" i="41"/>
  <c r="AT329" i="41"/>
  <c r="AU329" i="41"/>
  <c r="AV329" i="41"/>
  <c r="AW329" i="41"/>
  <c r="AX329" i="41"/>
  <c r="AY329" i="41"/>
  <c r="AZ329" i="41"/>
  <c r="BA329" i="41"/>
  <c r="BB329" i="41"/>
  <c r="BC329" i="41"/>
  <c r="BD329" i="41"/>
  <c r="BE329" i="41"/>
  <c r="BF329" i="41"/>
  <c r="BG329" i="41"/>
  <c r="BH329" i="41"/>
  <c r="BI329" i="41"/>
  <c r="BJ329" i="41"/>
  <c r="BK329" i="41"/>
  <c r="BL329" i="41"/>
  <c r="BM329" i="41"/>
  <c r="BN329" i="41"/>
  <c r="BO329" i="41"/>
  <c r="BP329" i="41"/>
  <c r="BQ329" i="41"/>
  <c r="BR329" i="41"/>
  <c r="BS329" i="41"/>
  <c r="BT329" i="41"/>
  <c r="BU329" i="41"/>
  <c r="BV329" i="41"/>
  <c r="BW329" i="41"/>
  <c r="BX329" i="41"/>
  <c r="BY329" i="41"/>
  <c r="BZ329" i="41"/>
  <c r="CA329" i="41"/>
  <c r="CB329" i="41"/>
  <c r="CC329" i="41"/>
  <c r="CD329" i="41"/>
  <c r="CE329" i="41"/>
  <c r="CF329" i="41"/>
  <c r="CG329" i="41"/>
  <c r="CH329" i="41"/>
  <c r="CI329" i="41"/>
  <c r="CJ329" i="41"/>
  <c r="CK329" i="41"/>
  <c r="CL329" i="41"/>
  <c r="CM329" i="41"/>
  <c r="CN329" i="41"/>
  <c r="CO329" i="41"/>
  <c r="CP329" i="41"/>
  <c r="CQ329" i="41"/>
  <c r="CR329" i="41"/>
  <c r="CS329" i="41"/>
  <c r="CT329" i="41"/>
  <c r="CU329" i="41"/>
  <c r="CV329" i="41"/>
  <c r="CW329" i="41"/>
  <c r="CX329" i="41"/>
  <c r="CY329" i="41"/>
  <c r="CZ329" i="41"/>
  <c r="DA329" i="41"/>
  <c r="DB329" i="41"/>
  <c r="DC329" i="41"/>
  <c r="DD329" i="41"/>
  <c r="DE329" i="41"/>
  <c r="DF329" i="41"/>
  <c r="DG329" i="41"/>
  <c r="DH329" i="41"/>
  <c r="DI329" i="41"/>
  <c r="DJ329" i="41"/>
  <c r="DK329" i="41"/>
  <c r="DL329" i="41"/>
  <c r="DM329" i="41"/>
  <c r="DN329" i="41"/>
  <c r="DO329" i="41"/>
  <c r="DP329" i="41"/>
  <c r="DQ329" i="41"/>
  <c r="DR329" i="41"/>
  <c r="DS329" i="41"/>
  <c r="DT329" i="41"/>
  <c r="DU329" i="41"/>
  <c r="DV329" i="41"/>
  <c r="DW329" i="41"/>
  <c r="DX329" i="41"/>
  <c r="DY329" i="41"/>
  <c r="DZ329" i="41"/>
  <c r="EA329" i="41"/>
  <c r="EB329" i="41"/>
  <c r="EC329" i="41"/>
  <c r="ED329" i="41"/>
  <c r="EE329" i="41"/>
  <c r="EF329" i="41"/>
  <c r="EG329" i="41"/>
  <c r="EH329" i="41"/>
  <c r="EI329" i="41"/>
  <c r="EJ329" i="41"/>
  <c r="EK329" i="41"/>
  <c r="EL329" i="41"/>
  <c r="EM329" i="41"/>
  <c r="EN329" i="41"/>
  <c r="A330" i="41"/>
  <c r="B330" i="41"/>
  <c r="C330" i="41"/>
  <c r="D330" i="41"/>
  <c r="E330" i="41"/>
  <c r="F330" i="41"/>
  <c r="G330" i="41"/>
  <c r="H330" i="41"/>
  <c r="I330" i="41"/>
  <c r="J330" i="41"/>
  <c r="K330" i="41"/>
  <c r="L330" i="41"/>
  <c r="M330" i="41"/>
  <c r="N330" i="41"/>
  <c r="O330" i="41"/>
  <c r="P330" i="41"/>
  <c r="Q330" i="41"/>
  <c r="R330" i="41"/>
  <c r="S330" i="41"/>
  <c r="T330" i="41"/>
  <c r="U330" i="41"/>
  <c r="V330" i="41"/>
  <c r="W330" i="41"/>
  <c r="X330" i="41"/>
  <c r="Y330" i="41"/>
  <c r="Z330" i="41"/>
  <c r="AA330" i="41"/>
  <c r="AB330" i="41"/>
  <c r="AC330" i="41"/>
  <c r="AD330" i="41"/>
  <c r="AE330" i="41"/>
  <c r="AF330" i="41"/>
  <c r="AG330" i="41"/>
  <c r="AH330" i="41"/>
  <c r="AI330" i="41"/>
  <c r="AJ330" i="41"/>
  <c r="AK330" i="41"/>
  <c r="AL330" i="41"/>
  <c r="AM330" i="41"/>
  <c r="AN330" i="41"/>
  <c r="AO330" i="41"/>
  <c r="AP330" i="41"/>
  <c r="AQ330" i="41"/>
  <c r="AR330" i="41"/>
  <c r="AS330" i="41"/>
  <c r="AT330" i="41"/>
  <c r="AU330" i="41"/>
  <c r="AV330" i="41"/>
  <c r="AW330" i="41"/>
  <c r="AX330" i="41"/>
  <c r="AY330" i="41"/>
  <c r="AZ330" i="41"/>
  <c r="BA330" i="41"/>
  <c r="BB330" i="41"/>
  <c r="BC330" i="41"/>
  <c r="BD330" i="41"/>
  <c r="BE330" i="41"/>
  <c r="BF330" i="41"/>
  <c r="BG330" i="41"/>
  <c r="BH330" i="41"/>
  <c r="BI330" i="41"/>
  <c r="BJ330" i="41"/>
  <c r="BK330" i="41"/>
  <c r="BL330" i="41"/>
  <c r="BM330" i="41"/>
  <c r="BN330" i="41"/>
  <c r="BO330" i="41"/>
  <c r="BP330" i="41"/>
  <c r="BQ330" i="41"/>
  <c r="BR330" i="41"/>
  <c r="BS330" i="41"/>
  <c r="BT330" i="41"/>
  <c r="BU330" i="41"/>
  <c r="BV330" i="41"/>
  <c r="BW330" i="41"/>
  <c r="BX330" i="41"/>
  <c r="BY330" i="41"/>
  <c r="BZ330" i="41"/>
  <c r="CA330" i="41"/>
  <c r="CB330" i="41"/>
  <c r="CC330" i="41"/>
  <c r="CD330" i="41"/>
  <c r="CE330" i="41"/>
  <c r="CF330" i="41"/>
  <c r="CG330" i="41"/>
  <c r="CH330" i="41"/>
  <c r="CI330" i="41"/>
  <c r="CJ330" i="41"/>
  <c r="CK330" i="41"/>
  <c r="CL330" i="41"/>
  <c r="CM330" i="41"/>
  <c r="CN330" i="41"/>
  <c r="CO330" i="41"/>
  <c r="CP330" i="41"/>
  <c r="CQ330" i="41"/>
  <c r="CR330" i="41"/>
  <c r="CS330" i="41"/>
  <c r="CT330" i="41"/>
  <c r="CU330" i="41"/>
  <c r="CV330" i="41"/>
  <c r="CW330" i="41"/>
  <c r="CX330" i="41"/>
  <c r="CY330" i="41"/>
  <c r="CZ330" i="41"/>
  <c r="DA330" i="41"/>
  <c r="DB330" i="41"/>
  <c r="DC330" i="41"/>
  <c r="DD330" i="41"/>
  <c r="DE330" i="41"/>
  <c r="DF330" i="41"/>
  <c r="DG330" i="41"/>
  <c r="DH330" i="41"/>
  <c r="DI330" i="41"/>
  <c r="DJ330" i="41"/>
  <c r="DK330" i="41"/>
  <c r="DL330" i="41"/>
  <c r="DM330" i="41"/>
  <c r="DN330" i="41"/>
  <c r="DO330" i="41"/>
  <c r="DP330" i="41"/>
  <c r="DQ330" i="41"/>
  <c r="DR330" i="41"/>
  <c r="DS330" i="41"/>
  <c r="DT330" i="41"/>
  <c r="DU330" i="41"/>
  <c r="DV330" i="41"/>
  <c r="DW330" i="41"/>
  <c r="DX330" i="41"/>
  <c r="DY330" i="41"/>
  <c r="DZ330" i="41"/>
  <c r="EA330" i="41"/>
  <c r="EB330" i="41"/>
  <c r="EC330" i="41"/>
  <c r="ED330" i="41"/>
  <c r="EE330" i="41"/>
  <c r="EF330" i="41"/>
  <c r="EG330" i="41"/>
  <c r="EH330" i="41"/>
  <c r="EI330" i="41"/>
  <c r="EJ330" i="41"/>
  <c r="EK330" i="41"/>
  <c r="EL330" i="41"/>
  <c r="EM330" i="41"/>
  <c r="EN330" i="41"/>
  <c r="A331" i="41"/>
  <c r="B331" i="41"/>
  <c r="C331" i="41"/>
  <c r="D331" i="41"/>
  <c r="E331" i="41"/>
  <c r="F331" i="41"/>
  <c r="G331" i="41"/>
  <c r="H331" i="41"/>
  <c r="I331" i="41"/>
  <c r="J331" i="41"/>
  <c r="K331" i="41"/>
  <c r="L331" i="41"/>
  <c r="M331" i="41"/>
  <c r="N331" i="41"/>
  <c r="O331" i="41"/>
  <c r="P331" i="41"/>
  <c r="Q331" i="41"/>
  <c r="R331" i="41"/>
  <c r="S331" i="41"/>
  <c r="T331" i="41"/>
  <c r="U331" i="41"/>
  <c r="V331" i="41"/>
  <c r="W331" i="41"/>
  <c r="X331" i="41"/>
  <c r="Y331" i="41"/>
  <c r="Z331" i="41"/>
  <c r="AA331" i="41"/>
  <c r="AB331" i="41"/>
  <c r="AC331" i="41"/>
  <c r="AD331" i="41"/>
  <c r="AE331" i="41"/>
  <c r="AF331" i="41"/>
  <c r="AG331" i="41"/>
  <c r="AH331" i="41"/>
  <c r="AI331" i="41"/>
  <c r="AJ331" i="41"/>
  <c r="AK331" i="41"/>
  <c r="AL331" i="41"/>
  <c r="AM331" i="41"/>
  <c r="AN331" i="41"/>
  <c r="AO331" i="41"/>
  <c r="AP331" i="41"/>
  <c r="AQ331" i="41"/>
  <c r="AR331" i="41"/>
  <c r="AS331" i="41"/>
  <c r="AT331" i="41"/>
  <c r="AU331" i="41"/>
  <c r="AV331" i="41"/>
  <c r="AW331" i="41"/>
  <c r="AX331" i="41"/>
  <c r="AY331" i="41"/>
  <c r="AZ331" i="41"/>
  <c r="BA331" i="41"/>
  <c r="BB331" i="41"/>
  <c r="BC331" i="41"/>
  <c r="BD331" i="41"/>
  <c r="BE331" i="41"/>
  <c r="BF331" i="41"/>
  <c r="BG331" i="41"/>
  <c r="BH331" i="41"/>
  <c r="BI331" i="41"/>
  <c r="BJ331" i="41"/>
  <c r="BK331" i="41"/>
  <c r="BL331" i="41"/>
  <c r="BM331" i="41"/>
  <c r="BN331" i="41"/>
  <c r="BO331" i="41"/>
  <c r="BP331" i="41"/>
  <c r="BQ331" i="41"/>
  <c r="BR331" i="41"/>
  <c r="BS331" i="41"/>
  <c r="BT331" i="41"/>
  <c r="BU331" i="41"/>
  <c r="BV331" i="41"/>
  <c r="BW331" i="41"/>
  <c r="BX331" i="41"/>
  <c r="BY331" i="41"/>
  <c r="BZ331" i="41"/>
  <c r="CA331" i="41"/>
  <c r="CB331" i="41"/>
  <c r="CC331" i="41"/>
  <c r="CD331" i="41"/>
  <c r="CE331" i="41"/>
  <c r="CF331" i="41"/>
  <c r="CG331" i="41"/>
  <c r="CH331" i="41"/>
  <c r="CI331" i="41"/>
  <c r="CJ331" i="41"/>
  <c r="CK331" i="41"/>
  <c r="CL331" i="41"/>
  <c r="CM331" i="41"/>
  <c r="CN331" i="41"/>
  <c r="CO331" i="41"/>
  <c r="CP331" i="41"/>
  <c r="CQ331" i="41"/>
  <c r="CR331" i="41"/>
  <c r="CS331" i="41"/>
  <c r="CT331" i="41"/>
  <c r="CU331" i="41"/>
  <c r="CV331" i="41"/>
  <c r="CW331" i="41"/>
  <c r="CX331" i="41"/>
  <c r="CY331" i="41"/>
  <c r="CZ331" i="41"/>
  <c r="DA331" i="41"/>
  <c r="DB331" i="41"/>
  <c r="DC331" i="41"/>
  <c r="DD331" i="41"/>
  <c r="DE331" i="41"/>
  <c r="DF331" i="41"/>
  <c r="DG331" i="41"/>
  <c r="DH331" i="41"/>
  <c r="DI331" i="41"/>
  <c r="DJ331" i="41"/>
  <c r="DK331" i="41"/>
  <c r="DL331" i="41"/>
  <c r="DM331" i="41"/>
  <c r="DN331" i="41"/>
  <c r="DO331" i="41"/>
  <c r="DP331" i="41"/>
  <c r="DQ331" i="41"/>
  <c r="DR331" i="41"/>
  <c r="DS331" i="41"/>
  <c r="DT331" i="41"/>
  <c r="DU331" i="41"/>
  <c r="DV331" i="41"/>
  <c r="DW331" i="41"/>
  <c r="DX331" i="41"/>
  <c r="DY331" i="41"/>
  <c r="DZ331" i="41"/>
  <c r="EA331" i="41"/>
  <c r="EB331" i="41"/>
  <c r="EC331" i="41"/>
  <c r="ED331" i="41"/>
  <c r="EE331" i="41"/>
  <c r="EF331" i="41"/>
  <c r="EG331" i="41"/>
  <c r="EH331" i="41"/>
  <c r="EI331" i="41"/>
  <c r="EJ331" i="41"/>
  <c r="EK331" i="41"/>
  <c r="EL331" i="41"/>
  <c r="EM331" i="41"/>
  <c r="EN331" i="41"/>
  <c r="A332" i="41"/>
  <c r="B332" i="41"/>
  <c r="C332" i="41"/>
  <c r="D332" i="41"/>
  <c r="E332" i="41"/>
  <c r="F332" i="41"/>
  <c r="G332" i="41"/>
  <c r="H332" i="41"/>
  <c r="I332" i="41"/>
  <c r="J332" i="41"/>
  <c r="K332" i="41"/>
  <c r="L332" i="41"/>
  <c r="M332" i="41"/>
  <c r="N332" i="41"/>
  <c r="O332" i="41"/>
  <c r="P332" i="41"/>
  <c r="Q332" i="41"/>
  <c r="R332" i="41"/>
  <c r="S332" i="41"/>
  <c r="T332" i="41"/>
  <c r="U332" i="41"/>
  <c r="V332" i="41"/>
  <c r="W332" i="41"/>
  <c r="X332" i="41"/>
  <c r="Y332" i="41"/>
  <c r="Z332" i="41"/>
  <c r="AA332" i="41"/>
  <c r="AB332" i="41"/>
  <c r="AC332" i="41"/>
  <c r="AD332" i="41"/>
  <c r="AE332" i="41"/>
  <c r="AF332" i="41"/>
  <c r="AG332" i="41"/>
  <c r="AH332" i="41"/>
  <c r="AI332" i="41"/>
  <c r="AJ332" i="41"/>
  <c r="AK332" i="41"/>
  <c r="AL332" i="41"/>
  <c r="AM332" i="41"/>
  <c r="AN332" i="41"/>
  <c r="AO332" i="41"/>
  <c r="AP332" i="41"/>
  <c r="AQ332" i="41"/>
  <c r="AR332" i="41"/>
  <c r="AS332" i="41"/>
  <c r="AT332" i="41"/>
  <c r="AU332" i="41"/>
  <c r="AV332" i="41"/>
  <c r="AW332" i="41"/>
  <c r="AX332" i="41"/>
  <c r="AY332" i="41"/>
  <c r="AZ332" i="41"/>
  <c r="BA332" i="41"/>
  <c r="BB332" i="41"/>
  <c r="BC332" i="41"/>
  <c r="BD332" i="41"/>
  <c r="BE332" i="41"/>
  <c r="BF332" i="41"/>
  <c r="BG332" i="41"/>
  <c r="BH332" i="41"/>
  <c r="BI332" i="41"/>
  <c r="BJ332" i="41"/>
  <c r="BK332" i="41"/>
  <c r="BL332" i="41"/>
  <c r="BM332" i="41"/>
  <c r="BN332" i="41"/>
  <c r="BO332" i="41"/>
  <c r="BP332" i="41"/>
  <c r="BQ332" i="41"/>
  <c r="BR332" i="41"/>
  <c r="BS332" i="41"/>
  <c r="BT332" i="41"/>
  <c r="BU332" i="41"/>
  <c r="BV332" i="41"/>
  <c r="BW332" i="41"/>
  <c r="BX332" i="41"/>
  <c r="BY332" i="41"/>
  <c r="BZ332" i="41"/>
  <c r="CA332" i="41"/>
  <c r="CB332" i="41"/>
  <c r="CC332" i="41"/>
  <c r="CD332" i="41"/>
  <c r="CE332" i="41"/>
  <c r="CF332" i="41"/>
  <c r="CG332" i="41"/>
  <c r="CH332" i="41"/>
  <c r="CI332" i="41"/>
  <c r="CJ332" i="41"/>
  <c r="CK332" i="41"/>
  <c r="CL332" i="41"/>
  <c r="CM332" i="41"/>
  <c r="CN332" i="41"/>
  <c r="CO332" i="41"/>
  <c r="CP332" i="41"/>
  <c r="CQ332" i="41"/>
  <c r="CR332" i="41"/>
  <c r="CS332" i="41"/>
  <c r="CT332" i="41"/>
  <c r="CU332" i="41"/>
  <c r="CV332" i="41"/>
  <c r="CW332" i="41"/>
  <c r="CX332" i="41"/>
  <c r="CY332" i="41"/>
  <c r="CZ332" i="41"/>
  <c r="DA332" i="41"/>
  <c r="DB332" i="41"/>
  <c r="DC332" i="41"/>
  <c r="DD332" i="41"/>
  <c r="DE332" i="41"/>
  <c r="DF332" i="41"/>
  <c r="DG332" i="41"/>
  <c r="DH332" i="41"/>
  <c r="DI332" i="41"/>
  <c r="DJ332" i="41"/>
  <c r="DK332" i="41"/>
  <c r="DL332" i="41"/>
  <c r="DM332" i="41"/>
  <c r="DN332" i="41"/>
  <c r="DO332" i="41"/>
  <c r="DP332" i="41"/>
  <c r="DQ332" i="41"/>
  <c r="DR332" i="41"/>
  <c r="DS332" i="41"/>
  <c r="DT332" i="41"/>
  <c r="DU332" i="41"/>
  <c r="DV332" i="41"/>
  <c r="DW332" i="41"/>
  <c r="DX332" i="41"/>
  <c r="DY332" i="41"/>
  <c r="DZ332" i="41"/>
  <c r="EA332" i="41"/>
  <c r="EB332" i="41"/>
  <c r="EC332" i="41"/>
  <c r="ED332" i="41"/>
  <c r="EE332" i="41"/>
  <c r="EF332" i="41"/>
  <c r="EG332" i="41"/>
  <c r="EH332" i="41"/>
  <c r="EI332" i="41"/>
  <c r="EJ332" i="41"/>
  <c r="EK332" i="41"/>
  <c r="EL332" i="41"/>
  <c r="EM332" i="41"/>
  <c r="EN332" i="41"/>
  <c r="A333" i="41"/>
  <c r="B333" i="41"/>
  <c r="C333" i="41"/>
  <c r="D333" i="41"/>
  <c r="E333" i="41"/>
  <c r="F333" i="41"/>
  <c r="G333" i="41"/>
  <c r="H333" i="41"/>
  <c r="I333" i="41"/>
  <c r="J333" i="41"/>
  <c r="K333" i="41"/>
  <c r="L333" i="41"/>
  <c r="M333" i="41"/>
  <c r="N333" i="41"/>
  <c r="O333" i="41"/>
  <c r="P333" i="41"/>
  <c r="Q333" i="41"/>
  <c r="R333" i="41"/>
  <c r="S333" i="41"/>
  <c r="T333" i="41"/>
  <c r="U333" i="41"/>
  <c r="V333" i="41"/>
  <c r="W333" i="41"/>
  <c r="X333" i="41"/>
  <c r="Y333" i="41"/>
  <c r="Z333" i="41"/>
  <c r="AA333" i="41"/>
  <c r="AB333" i="41"/>
  <c r="AC333" i="41"/>
  <c r="AD333" i="41"/>
  <c r="AE333" i="41"/>
  <c r="AF333" i="41"/>
  <c r="AG333" i="41"/>
  <c r="AH333" i="41"/>
  <c r="AI333" i="41"/>
  <c r="AJ333" i="41"/>
  <c r="AK333" i="41"/>
  <c r="AL333" i="41"/>
  <c r="AM333" i="41"/>
  <c r="AN333" i="41"/>
  <c r="AO333" i="41"/>
  <c r="AP333" i="41"/>
  <c r="AQ333" i="41"/>
  <c r="AR333" i="41"/>
  <c r="AS333" i="41"/>
  <c r="AT333" i="41"/>
  <c r="AU333" i="41"/>
  <c r="AV333" i="41"/>
  <c r="AW333" i="41"/>
  <c r="AX333" i="41"/>
  <c r="AY333" i="41"/>
  <c r="AZ333" i="41"/>
  <c r="BA333" i="41"/>
  <c r="BB333" i="41"/>
  <c r="BC333" i="41"/>
  <c r="BD333" i="41"/>
  <c r="BE333" i="41"/>
  <c r="BF333" i="41"/>
  <c r="BG333" i="41"/>
  <c r="BH333" i="41"/>
  <c r="BI333" i="41"/>
  <c r="BJ333" i="41"/>
  <c r="BK333" i="41"/>
  <c r="BL333" i="41"/>
  <c r="BM333" i="41"/>
  <c r="BN333" i="41"/>
  <c r="BO333" i="41"/>
  <c r="BP333" i="41"/>
  <c r="BQ333" i="41"/>
  <c r="BR333" i="41"/>
  <c r="BS333" i="41"/>
  <c r="BT333" i="41"/>
  <c r="BU333" i="41"/>
  <c r="BV333" i="41"/>
  <c r="BW333" i="41"/>
  <c r="BX333" i="41"/>
  <c r="BY333" i="41"/>
  <c r="BZ333" i="41"/>
  <c r="CA333" i="41"/>
  <c r="CB333" i="41"/>
  <c r="CC333" i="41"/>
  <c r="CD333" i="41"/>
  <c r="CE333" i="41"/>
  <c r="CF333" i="41"/>
  <c r="CG333" i="41"/>
  <c r="CH333" i="41"/>
  <c r="CI333" i="41"/>
  <c r="CJ333" i="41"/>
  <c r="CK333" i="41"/>
  <c r="CL333" i="41"/>
  <c r="CM333" i="41"/>
  <c r="CN333" i="41"/>
  <c r="CO333" i="41"/>
  <c r="CP333" i="41"/>
  <c r="CQ333" i="41"/>
  <c r="CR333" i="41"/>
  <c r="CS333" i="41"/>
  <c r="CT333" i="41"/>
  <c r="CU333" i="41"/>
  <c r="CV333" i="41"/>
  <c r="CW333" i="41"/>
  <c r="CX333" i="41"/>
  <c r="CY333" i="41"/>
  <c r="CZ333" i="41"/>
  <c r="DA333" i="41"/>
  <c r="DB333" i="41"/>
  <c r="DC333" i="41"/>
  <c r="DD333" i="41"/>
  <c r="DE333" i="41"/>
  <c r="DF333" i="41"/>
  <c r="DG333" i="41"/>
  <c r="DH333" i="41"/>
  <c r="DI333" i="41"/>
  <c r="DJ333" i="41"/>
  <c r="DK333" i="41"/>
  <c r="DL333" i="41"/>
  <c r="DM333" i="41"/>
  <c r="DN333" i="41"/>
  <c r="DO333" i="41"/>
  <c r="DP333" i="41"/>
  <c r="DQ333" i="41"/>
  <c r="DR333" i="41"/>
  <c r="DS333" i="41"/>
  <c r="DT333" i="41"/>
  <c r="DU333" i="41"/>
  <c r="DV333" i="41"/>
  <c r="DW333" i="41"/>
  <c r="DX333" i="41"/>
  <c r="DY333" i="41"/>
  <c r="DZ333" i="41"/>
  <c r="EA333" i="41"/>
  <c r="EB333" i="41"/>
  <c r="EC333" i="41"/>
  <c r="ED333" i="41"/>
  <c r="EE333" i="41"/>
  <c r="EF333" i="41"/>
  <c r="EG333" i="41"/>
  <c r="EH333" i="41"/>
  <c r="EI333" i="41"/>
  <c r="EJ333" i="41"/>
  <c r="EK333" i="41"/>
  <c r="EL333" i="41"/>
  <c r="EM333" i="41"/>
  <c r="EN333" i="41"/>
  <c r="A334" i="41"/>
  <c r="B334" i="41"/>
  <c r="C334" i="41"/>
  <c r="D334" i="41"/>
  <c r="E334" i="41"/>
  <c r="F334" i="41"/>
  <c r="G334" i="41"/>
  <c r="H334" i="41"/>
  <c r="I334" i="41"/>
  <c r="J334" i="41"/>
  <c r="K334" i="41"/>
  <c r="L334" i="41"/>
  <c r="M334" i="41"/>
  <c r="N334" i="41"/>
  <c r="O334" i="41"/>
  <c r="P334" i="41"/>
  <c r="Q334" i="41"/>
  <c r="R334" i="41"/>
  <c r="S334" i="41"/>
  <c r="T334" i="41"/>
  <c r="U334" i="41"/>
  <c r="V334" i="41"/>
  <c r="W334" i="41"/>
  <c r="X334" i="41"/>
  <c r="Y334" i="41"/>
  <c r="Z334" i="41"/>
  <c r="AA334" i="41"/>
  <c r="AB334" i="41"/>
  <c r="AC334" i="41"/>
  <c r="AD334" i="41"/>
  <c r="AE334" i="41"/>
  <c r="AF334" i="41"/>
  <c r="AG334" i="41"/>
  <c r="AH334" i="41"/>
  <c r="AI334" i="41"/>
  <c r="AJ334" i="41"/>
  <c r="AK334" i="41"/>
  <c r="AL334" i="41"/>
  <c r="AM334" i="41"/>
  <c r="AN334" i="41"/>
  <c r="AO334" i="41"/>
  <c r="AP334" i="41"/>
  <c r="AQ334" i="41"/>
  <c r="AR334" i="41"/>
  <c r="AS334" i="41"/>
  <c r="AT334" i="41"/>
  <c r="AU334" i="41"/>
  <c r="AV334" i="41"/>
  <c r="AW334" i="41"/>
  <c r="AX334" i="41"/>
  <c r="AY334" i="41"/>
  <c r="AZ334" i="41"/>
  <c r="BA334" i="41"/>
  <c r="BB334" i="41"/>
  <c r="BC334" i="41"/>
  <c r="BD334" i="41"/>
  <c r="BE334" i="41"/>
  <c r="BF334" i="41"/>
  <c r="BG334" i="41"/>
  <c r="BH334" i="41"/>
  <c r="BI334" i="41"/>
  <c r="BJ334" i="41"/>
  <c r="BK334" i="41"/>
  <c r="BL334" i="41"/>
  <c r="BM334" i="41"/>
  <c r="BN334" i="41"/>
  <c r="BO334" i="41"/>
  <c r="BP334" i="41"/>
  <c r="BQ334" i="41"/>
  <c r="BR334" i="41"/>
  <c r="BS334" i="41"/>
  <c r="BT334" i="41"/>
  <c r="BU334" i="41"/>
  <c r="BV334" i="41"/>
  <c r="BW334" i="41"/>
  <c r="BX334" i="41"/>
  <c r="BY334" i="41"/>
  <c r="BZ334" i="41"/>
  <c r="CA334" i="41"/>
  <c r="CB334" i="41"/>
  <c r="CC334" i="41"/>
  <c r="CD334" i="41"/>
  <c r="CE334" i="41"/>
  <c r="CF334" i="41"/>
  <c r="CG334" i="41"/>
  <c r="CH334" i="41"/>
  <c r="CI334" i="41"/>
  <c r="CJ334" i="41"/>
  <c r="CK334" i="41"/>
  <c r="CL334" i="41"/>
  <c r="CM334" i="41"/>
  <c r="CN334" i="41"/>
  <c r="CO334" i="41"/>
  <c r="CP334" i="41"/>
  <c r="CQ334" i="41"/>
  <c r="CR334" i="41"/>
  <c r="CS334" i="41"/>
  <c r="CT334" i="41"/>
  <c r="CU334" i="41"/>
  <c r="CV334" i="41"/>
  <c r="CW334" i="41"/>
  <c r="CX334" i="41"/>
  <c r="CY334" i="41"/>
  <c r="CZ334" i="41"/>
  <c r="DA334" i="41"/>
  <c r="DB334" i="41"/>
  <c r="DC334" i="41"/>
  <c r="DD334" i="41"/>
  <c r="DE334" i="41"/>
  <c r="DF334" i="41"/>
  <c r="DG334" i="41"/>
  <c r="DH334" i="41"/>
  <c r="DI334" i="41"/>
  <c r="DJ334" i="41"/>
  <c r="DK334" i="41"/>
  <c r="DL334" i="41"/>
  <c r="DM334" i="41"/>
  <c r="DN334" i="41"/>
  <c r="DO334" i="41"/>
  <c r="DP334" i="41"/>
  <c r="DQ334" i="41"/>
  <c r="DR334" i="41"/>
  <c r="DS334" i="41"/>
  <c r="DT334" i="41"/>
  <c r="DU334" i="41"/>
  <c r="DV334" i="41"/>
  <c r="DW334" i="41"/>
  <c r="DX334" i="41"/>
  <c r="DY334" i="41"/>
  <c r="DZ334" i="41"/>
  <c r="EA334" i="41"/>
  <c r="EB334" i="41"/>
  <c r="EC334" i="41"/>
  <c r="ED334" i="41"/>
  <c r="EE334" i="41"/>
  <c r="EF334" i="41"/>
  <c r="EG334" i="41"/>
  <c r="EH334" i="41"/>
  <c r="EI334" i="41"/>
  <c r="EJ334" i="41"/>
  <c r="EK334" i="41"/>
  <c r="EL334" i="41"/>
  <c r="EM334" i="41"/>
  <c r="EN334" i="41"/>
  <c r="A335" i="41"/>
  <c r="B335" i="41"/>
  <c r="C335" i="41"/>
  <c r="D335" i="41"/>
  <c r="E335" i="41"/>
  <c r="F335" i="41"/>
  <c r="G335" i="41"/>
  <c r="H335" i="41"/>
  <c r="I335" i="41"/>
  <c r="J335" i="41"/>
  <c r="K335" i="41"/>
  <c r="L335" i="41"/>
  <c r="M335" i="41"/>
  <c r="N335" i="41"/>
  <c r="O335" i="41"/>
  <c r="P335" i="41"/>
  <c r="Q335" i="41"/>
  <c r="R335" i="41"/>
  <c r="S335" i="41"/>
  <c r="T335" i="41"/>
  <c r="U335" i="41"/>
  <c r="V335" i="41"/>
  <c r="W335" i="41"/>
  <c r="X335" i="41"/>
  <c r="Y335" i="41"/>
  <c r="Z335" i="41"/>
  <c r="AA335" i="41"/>
  <c r="AB335" i="41"/>
  <c r="AC335" i="41"/>
  <c r="AD335" i="41"/>
  <c r="AE335" i="41"/>
  <c r="AF335" i="41"/>
  <c r="AG335" i="41"/>
  <c r="AH335" i="41"/>
  <c r="AI335" i="41"/>
  <c r="AJ335" i="41"/>
  <c r="AK335" i="41"/>
  <c r="AL335" i="41"/>
  <c r="AM335" i="41"/>
  <c r="AN335" i="41"/>
  <c r="AO335" i="41"/>
  <c r="AP335" i="41"/>
  <c r="AQ335" i="41"/>
  <c r="AR335" i="41"/>
  <c r="AS335" i="41"/>
  <c r="AT335" i="41"/>
  <c r="AU335" i="41"/>
  <c r="AV335" i="41"/>
  <c r="AW335" i="41"/>
  <c r="AX335" i="41"/>
  <c r="AY335" i="41"/>
  <c r="AZ335" i="41"/>
  <c r="BA335" i="41"/>
  <c r="BB335" i="41"/>
  <c r="BC335" i="41"/>
  <c r="BD335" i="41"/>
  <c r="BE335" i="41"/>
  <c r="BF335" i="41"/>
  <c r="BG335" i="41"/>
  <c r="BH335" i="41"/>
  <c r="BI335" i="41"/>
  <c r="BJ335" i="41"/>
  <c r="BK335" i="41"/>
  <c r="BL335" i="41"/>
  <c r="BM335" i="41"/>
  <c r="BN335" i="41"/>
  <c r="BO335" i="41"/>
  <c r="BP335" i="41"/>
  <c r="BQ335" i="41"/>
  <c r="BR335" i="41"/>
  <c r="BS335" i="41"/>
  <c r="BT335" i="41"/>
  <c r="BU335" i="41"/>
  <c r="BV335" i="41"/>
  <c r="BW335" i="41"/>
  <c r="BX335" i="41"/>
  <c r="BY335" i="41"/>
  <c r="BZ335" i="41"/>
  <c r="CA335" i="41"/>
  <c r="CB335" i="41"/>
  <c r="CC335" i="41"/>
  <c r="CD335" i="41"/>
  <c r="CE335" i="41"/>
  <c r="CF335" i="41"/>
  <c r="CG335" i="41"/>
  <c r="CH335" i="41"/>
  <c r="CI335" i="41"/>
  <c r="CJ335" i="41"/>
  <c r="CK335" i="41"/>
  <c r="CL335" i="41"/>
  <c r="CM335" i="41"/>
  <c r="CN335" i="41"/>
  <c r="CO335" i="41"/>
  <c r="CP335" i="41"/>
  <c r="CQ335" i="41"/>
  <c r="CR335" i="41"/>
  <c r="CS335" i="41"/>
  <c r="CT335" i="41"/>
  <c r="CU335" i="41"/>
  <c r="CV335" i="41"/>
  <c r="CW335" i="41"/>
  <c r="CX335" i="41"/>
  <c r="CY335" i="41"/>
  <c r="CZ335" i="41"/>
  <c r="DA335" i="41"/>
  <c r="DB335" i="41"/>
  <c r="DC335" i="41"/>
  <c r="DD335" i="41"/>
  <c r="DE335" i="41"/>
  <c r="DF335" i="41"/>
  <c r="DG335" i="41"/>
  <c r="DH335" i="41"/>
  <c r="DI335" i="41"/>
  <c r="DJ335" i="41"/>
  <c r="DK335" i="41"/>
  <c r="DL335" i="41"/>
  <c r="DM335" i="41"/>
  <c r="DN335" i="41"/>
  <c r="DO335" i="41"/>
  <c r="DP335" i="41"/>
  <c r="DQ335" i="41"/>
  <c r="DR335" i="41"/>
  <c r="DS335" i="41"/>
  <c r="DT335" i="41"/>
  <c r="DU335" i="41"/>
  <c r="DV335" i="41"/>
  <c r="DW335" i="41"/>
  <c r="DX335" i="41"/>
  <c r="DY335" i="41"/>
  <c r="DZ335" i="41"/>
  <c r="EA335" i="41"/>
  <c r="EB335" i="41"/>
  <c r="EC335" i="41"/>
  <c r="ED335" i="41"/>
  <c r="EE335" i="41"/>
  <c r="EF335" i="41"/>
  <c r="EG335" i="41"/>
  <c r="EH335" i="41"/>
  <c r="EI335" i="41"/>
  <c r="EJ335" i="41"/>
  <c r="EK335" i="41"/>
  <c r="EL335" i="41"/>
  <c r="EM335" i="41"/>
  <c r="EN335" i="41"/>
  <c r="A336" i="41"/>
  <c r="B336" i="41"/>
  <c r="C336" i="41"/>
  <c r="D336" i="41"/>
  <c r="E336" i="41"/>
  <c r="F336" i="41"/>
  <c r="G336" i="41"/>
  <c r="H336" i="41"/>
  <c r="I336" i="41"/>
  <c r="J336" i="41"/>
  <c r="K336" i="41"/>
  <c r="L336" i="41"/>
  <c r="M336" i="41"/>
  <c r="N336" i="41"/>
  <c r="O336" i="41"/>
  <c r="P336" i="41"/>
  <c r="Q336" i="41"/>
  <c r="R336" i="41"/>
  <c r="S336" i="41"/>
  <c r="T336" i="41"/>
  <c r="U336" i="41"/>
  <c r="V336" i="41"/>
  <c r="W336" i="41"/>
  <c r="X336" i="41"/>
  <c r="Y336" i="41"/>
  <c r="Z336" i="41"/>
  <c r="AA336" i="41"/>
  <c r="AB336" i="41"/>
  <c r="AC336" i="41"/>
  <c r="AD336" i="41"/>
  <c r="AE336" i="41"/>
  <c r="AF336" i="41"/>
  <c r="AG336" i="41"/>
  <c r="AH336" i="41"/>
  <c r="AI336" i="41"/>
  <c r="AJ336" i="41"/>
  <c r="AK336" i="41"/>
  <c r="AL336" i="41"/>
  <c r="AM336" i="41"/>
  <c r="AN336" i="41"/>
  <c r="AO336" i="41"/>
  <c r="AP336" i="41"/>
  <c r="AQ336" i="41"/>
  <c r="AR336" i="41"/>
  <c r="AS336" i="41"/>
  <c r="AT336" i="41"/>
  <c r="AU336" i="41"/>
  <c r="AV336" i="41"/>
  <c r="AW336" i="41"/>
  <c r="AX336" i="41"/>
  <c r="AY336" i="41"/>
  <c r="AZ336" i="41"/>
  <c r="BA336" i="41"/>
  <c r="BB336" i="41"/>
  <c r="BC336" i="41"/>
  <c r="BD336" i="41"/>
  <c r="BE336" i="41"/>
  <c r="BF336" i="41"/>
  <c r="BG336" i="41"/>
  <c r="BH336" i="41"/>
  <c r="BI336" i="41"/>
  <c r="BJ336" i="41"/>
  <c r="BK336" i="41"/>
  <c r="BL336" i="41"/>
  <c r="BM336" i="41"/>
  <c r="BN336" i="41"/>
  <c r="BO336" i="41"/>
  <c r="BP336" i="41"/>
  <c r="BQ336" i="41"/>
  <c r="BR336" i="41"/>
  <c r="BS336" i="41"/>
  <c r="BT336" i="41"/>
  <c r="BU336" i="41"/>
  <c r="BV336" i="41"/>
  <c r="BW336" i="41"/>
  <c r="BX336" i="41"/>
  <c r="BY336" i="41"/>
  <c r="BZ336" i="41"/>
  <c r="CA336" i="41"/>
  <c r="CB336" i="41"/>
  <c r="CC336" i="41"/>
  <c r="CD336" i="41"/>
  <c r="CE336" i="41"/>
  <c r="CF336" i="41"/>
  <c r="CG336" i="41"/>
  <c r="CH336" i="41"/>
  <c r="CI336" i="41"/>
  <c r="CJ336" i="41"/>
  <c r="CK336" i="41"/>
  <c r="CL336" i="41"/>
  <c r="CM336" i="41"/>
  <c r="CN336" i="41"/>
  <c r="CO336" i="41"/>
  <c r="CP336" i="41"/>
  <c r="CQ336" i="41"/>
  <c r="CR336" i="41"/>
  <c r="CS336" i="41"/>
  <c r="CT336" i="41"/>
  <c r="CU336" i="41"/>
  <c r="CV336" i="41"/>
  <c r="CW336" i="41"/>
  <c r="CX336" i="41"/>
  <c r="CY336" i="41"/>
  <c r="CZ336" i="41"/>
  <c r="DA336" i="41"/>
  <c r="DB336" i="41"/>
  <c r="DC336" i="41"/>
  <c r="DD336" i="41"/>
  <c r="DE336" i="41"/>
  <c r="DF336" i="41"/>
  <c r="DG336" i="41"/>
  <c r="DH336" i="41"/>
  <c r="DI336" i="41"/>
  <c r="DJ336" i="41"/>
  <c r="DK336" i="41"/>
  <c r="DL336" i="41"/>
  <c r="DM336" i="41"/>
  <c r="DN336" i="41"/>
  <c r="DO336" i="41"/>
  <c r="DP336" i="41"/>
  <c r="DQ336" i="41"/>
  <c r="DR336" i="41"/>
  <c r="DS336" i="41"/>
  <c r="DT336" i="41"/>
  <c r="DU336" i="41"/>
  <c r="DV336" i="41"/>
  <c r="DW336" i="41"/>
  <c r="DX336" i="41"/>
  <c r="DY336" i="41"/>
  <c r="DZ336" i="41"/>
  <c r="EA336" i="41"/>
  <c r="EB336" i="41"/>
  <c r="EC336" i="41"/>
  <c r="ED336" i="41"/>
  <c r="EE336" i="41"/>
  <c r="EF336" i="41"/>
  <c r="EG336" i="41"/>
  <c r="EH336" i="41"/>
  <c r="EI336" i="41"/>
  <c r="EJ336" i="41"/>
  <c r="EK336" i="41"/>
  <c r="EL336" i="41"/>
  <c r="EM336" i="41"/>
  <c r="EN336" i="41"/>
  <c r="A337" i="41"/>
  <c r="B337" i="41"/>
  <c r="C337" i="41"/>
  <c r="D337" i="41"/>
  <c r="E337" i="41"/>
  <c r="F337" i="41"/>
  <c r="G337" i="41"/>
  <c r="H337" i="41"/>
  <c r="I337" i="41"/>
  <c r="J337" i="41"/>
  <c r="K337" i="41"/>
  <c r="L337" i="41"/>
  <c r="M337" i="41"/>
  <c r="N337" i="41"/>
  <c r="O337" i="41"/>
  <c r="P337" i="41"/>
  <c r="Q337" i="41"/>
  <c r="R337" i="41"/>
  <c r="S337" i="41"/>
  <c r="T337" i="41"/>
  <c r="U337" i="41"/>
  <c r="V337" i="41"/>
  <c r="W337" i="41"/>
  <c r="X337" i="41"/>
  <c r="Y337" i="41"/>
  <c r="Z337" i="41"/>
  <c r="AA337" i="41"/>
  <c r="AB337" i="41"/>
  <c r="AC337" i="41"/>
  <c r="AD337" i="41"/>
  <c r="AE337" i="41"/>
  <c r="AF337" i="41"/>
  <c r="AG337" i="41"/>
  <c r="AH337" i="41"/>
  <c r="AI337" i="41"/>
  <c r="AJ337" i="41"/>
  <c r="AK337" i="41"/>
  <c r="AL337" i="41"/>
  <c r="AM337" i="41"/>
  <c r="AN337" i="41"/>
  <c r="AO337" i="41"/>
  <c r="AP337" i="41"/>
  <c r="AQ337" i="41"/>
  <c r="AR337" i="41"/>
  <c r="AS337" i="41"/>
  <c r="AT337" i="41"/>
  <c r="AU337" i="41"/>
  <c r="AV337" i="41"/>
  <c r="AW337" i="41"/>
  <c r="AX337" i="41"/>
  <c r="AY337" i="41"/>
  <c r="AZ337" i="41"/>
  <c r="BA337" i="41"/>
  <c r="BB337" i="41"/>
  <c r="BC337" i="41"/>
  <c r="BD337" i="41"/>
  <c r="BE337" i="41"/>
  <c r="BF337" i="41"/>
  <c r="BG337" i="41"/>
  <c r="BH337" i="41"/>
  <c r="BI337" i="41"/>
  <c r="BJ337" i="41"/>
  <c r="BK337" i="41"/>
  <c r="BL337" i="41"/>
  <c r="BM337" i="41"/>
  <c r="BN337" i="41"/>
  <c r="BO337" i="41"/>
  <c r="BP337" i="41"/>
  <c r="BQ337" i="41"/>
  <c r="BR337" i="41"/>
  <c r="BS337" i="41"/>
  <c r="BT337" i="41"/>
  <c r="BU337" i="41"/>
  <c r="BV337" i="41"/>
  <c r="BW337" i="41"/>
  <c r="BX337" i="41"/>
  <c r="BZ337" i="41"/>
  <c r="CA337" i="41"/>
  <c r="CB337" i="41"/>
  <c r="CC337" i="41"/>
  <c r="CD337" i="41"/>
  <c r="CE337" i="41"/>
  <c r="CF337" i="41"/>
  <c r="CG337" i="41"/>
  <c r="CH337" i="41"/>
  <c r="CI337" i="41"/>
  <c r="CJ337" i="41"/>
  <c r="CK337" i="41"/>
  <c r="CL337" i="41"/>
  <c r="CM337" i="41"/>
  <c r="CN337" i="41"/>
  <c r="CO337" i="41"/>
  <c r="CP337" i="41"/>
  <c r="CQ337" i="41"/>
  <c r="CR337" i="41"/>
  <c r="CS337" i="41"/>
  <c r="CT337" i="41"/>
  <c r="CU337" i="41"/>
  <c r="CV337" i="41"/>
  <c r="CW337" i="41"/>
  <c r="CX337" i="41"/>
  <c r="CY337" i="41"/>
  <c r="CZ337" i="41"/>
  <c r="DA337" i="41"/>
  <c r="DB337" i="41"/>
  <c r="DC337" i="41"/>
  <c r="DD337" i="41"/>
  <c r="DE337" i="41"/>
  <c r="DF337" i="41"/>
  <c r="DG337" i="41"/>
  <c r="DH337" i="41"/>
  <c r="DI337" i="41"/>
  <c r="DJ337" i="41"/>
  <c r="DK337" i="41"/>
  <c r="DL337" i="41"/>
  <c r="DM337" i="41"/>
  <c r="DN337" i="41"/>
  <c r="DO337" i="41"/>
  <c r="DP337" i="41"/>
  <c r="DQ337" i="41"/>
  <c r="DR337" i="41"/>
  <c r="DS337" i="41"/>
  <c r="DT337" i="41"/>
  <c r="DU337" i="41"/>
  <c r="DV337" i="41"/>
  <c r="DW337" i="41"/>
  <c r="DX337" i="41"/>
  <c r="DY337" i="41"/>
  <c r="DZ337" i="41"/>
  <c r="EA337" i="41"/>
  <c r="EB337" i="41"/>
  <c r="EC337" i="41"/>
  <c r="ED337" i="41"/>
  <c r="EE337" i="41"/>
  <c r="EF337" i="41"/>
  <c r="EG337" i="41"/>
  <c r="EH337" i="41"/>
  <c r="EI337" i="41"/>
  <c r="EJ337" i="41"/>
  <c r="EK337" i="41"/>
  <c r="EL337" i="41"/>
  <c r="EM337" i="41"/>
  <c r="EN337" i="41"/>
  <c r="A338" i="41"/>
  <c r="B338" i="41"/>
  <c r="C338" i="41"/>
  <c r="D338" i="41"/>
  <c r="E338" i="41"/>
  <c r="F338" i="41"/>
  <c r="G338" i="41"/>
  <c r="H338" i="41"/>
  <c r="I338" i="41"/>
  <c r="J338" i="41"/>
  <c r="K338" i="41"/>
  <c r="L338" i="41"/>
  <c r="M338" i="41"/>
  <c r="N338" i="41"/>
  <c r="O338" i="41"/>
  <c r="P338" i="41"/>
  <c r="Q338" i="41"/>
  <c r="R338" i="41"/>
  <c r="S338" i="41"/>
  <c r="T338" i="41"/>
  <c r="U338" i="41"/>
  <c r="V338" i="41"/>
  <c r="W338" i="41"/>
  <c r="X338" i="41"/>
  <c r="Y338" i="41"/>
  <c r="Z338" i="41"/>
  <c r="AA338" i="41"/>
  <c r="AB338" i="41"/>
  <c r="AC338" i="41"/>
  <c r="AD338" i="41"/>
  <c r="AE338" i="41"/>
  <c r="AF338" i="41"/>
  <c r="AG338" i="41"/>
  <c r="AH338" i="41"/>
  <c r="AI338" i="41"/>
  <c r="AJ338" i="41"/>
  <c r="AK338" i="41"/>
  <c r="AL338" i="41"/>
  <c r="AM338" i="41"/>
  <c r="AN338" i="41"/>
  <c r="AO338" i="41"/>
  <c r="AP338" i="41"/>
  <c r="AQ338" i="41"/>
  <c r="AR338" i="41"/>
  <c r="AS338" i="41"/>
  <c r="AT338" i="41"/>
  <c r="AU338" i="41"/>
  <c r="AV338" i="41"/>
  <c r="AW338" i="41"/>
  <c r="AX338" i="41"/>
  <c r="AY338" i="41"/>
  <c r="AZ338" i="41"/>
  <c r="BA338" i="41"/>
  <c r="BB338" i="41"/>
  <c r="BC338" i="41"/>
  <c r="BD338" i="41"/>
  <c r="BE338" i="41"/>
  <c r="BF338" i="41"/>
  <c r="BG338" i="41"/>
  <c r="BH338" i="41"/>
  <c r="BI338" i="41"/>
  <c r="BJ338" i="41"/>
  <c r="BK338" i="41"/>
  <c r="BL338" i="41"/>
  <c r="BM338" i="41"/>
  <c r="BN338" i="41"/>
  <c r="BO338" i="41"/>
  <c r="BP338" i="41"/>
  <c r="BQ338" i="41"/>
  <c r="BR338" i="41"/>
  <c r="BS338" i="41"/>
  <c r="BT338" i="41"/>
  <c r="BU338" i="41"/>
  <c r="BV338" i="41"/>
  <c r="BW338" i="41"/>
  <c r="BX338" i="41"/>
  <c r="BZ338" i="41"/>
  <c r="CA338" i="41"/>
  <c r="CB338" i="41"/>
  <c r="CC338" i="41"/>
  <c r="CD338" i="41"/>
  <c r="CE338" i="41"/>
  <c r="CF338" i="41"/>
  <c r="CG338" i="41"/>
  <c r="CH338" i="41"/>
  <c r="CI338" i="41"/>
  <c r="CJ338" i="41"/>
  <c r="CK338" i="41"/>
  <c r="CL338" i="41"/>
  <c r="CM338" i="41"/>
  <c r="CN338" i="41"/>
  <c r="CO338" i="41"/>
  <c r="CP338" i="41"/>
  <c r="CQ338" i="41"/>
  <c r="CR338" i="41"/>
  <c r="CS338" i="41"/>
  <c r="CT338" i="41"/>
  <c r="CU338" i="41"/>
  <c r="CV338" i="41"/>
  <c r="CW338" i="41"/>
  <c r="CX338" i="41"/>
  <c r="CY338" i="41"/>
  <c r="CZ338" i="41"/>
  <c r="DA338" i="41"/>
  <c r="DB338" i="41"/>
  <c r="DC338" i="41"/>
  <c r="DD338" i="41"/>
  <c r="DE338" i="41"/>
  <c r="DF338" i="41"/>
  <c r="DG338" i="41"/>
  <c r="DH338" i="41"/>
  <c r="DI338" i="41"/>
  <c r="DJ338" i="41"/>
  <c r="DK338" i="41"/>
  <c r="DL338" i="41"/>
  <c r="DM338" i="41"/>
  <c r="DN338" i="41"/>
  <c r="DO338" i="41"/>
  <c r="DP338" i="41"/>
  <c r="DQ338" i="41"/>
  <c r="DR338" i="41"/>
  <c r="DS338" i="41"/>
  <c r="DT338" i="41"/>
  <c r="DU338" i="41"/>
  <c r="DV338" i="41"/>
  <c r="DW338" i="41"/>
  <c r="DX338" i="41"/>
  <c r="DY338" i="41"/>
  <c r="DZ338" i="41"/>
  <c r="EA338" i="41"/>
  <c r="EB338" i="41"/>
  <c r="EC338" i="41"/>
  <c r="ED338" i="41"/>
  <c r="EE338" i="41"/>
  <c r="EF338" i="41"/>
  <c r="EG338" i="41"/>
  <c r="EH338" i="41"/>
  <c r="EI338" i="41"/>
  <c r="EJ338" i="41"/>
  <c r="EK338" i="41"/>
  <c r="EL338" i="41"/>
  <c r="EM338" i="41"/>
  <c r="EN338" i="41"/>
  <c r="A339" i="41"/>
  <c r="B339" i="41"/>
  <c r="C339" i="41"/>
  <c r="D339" i="41"/>
  <c r="E339" i="41"/>
  <c r="F339" i="41"/>
  <c r="G339" i="41"/>
  <c r="H339" i="41"/>
  <c r="I339" i="41"/>
  <c r="J339" i="41"/>
  <c r="K339" i="41"/>
  <c r="L339" i="41"/>
  <c r="M339" i="41"/>
  <c r="N339" i="41"/>
  <c r="O339" i="41"/>
  <c r="P339" i="41"/>
  <c r="Q339" i="41"/>
  <c r="R339" i="41"/>
  <c r="S339" i="41"/>
  <c r="T339" i="41"/>
  <c r="U339" i="41"/>
  <c r="V339" i="41"/>
  <c r="W339" i="41"/>
  <c r="X339" i="41"/>
  <c r="Y339" i="41"/>
  <c r="Z339" i="41"/>
  <c r="AA339" i="41"/>
  <c r="AB339" i="41"/>
  <c r="AC339" i="41"/>
  <c r="AD339" i="41"/>
  <c r="AE339" i="41"/>
  <c r="AF339" i="41"/>
  <c r="AG339" i="41"/>
  <c r="AH339" i="41"/>
  <c r="AI339" i="41"/>
  <c r="AJ339" i="41"/>
  <c r="AK339" i="41"/>
  <c r="AL339" i="41"/>
  <c r="AM339" i="41"/>
  <c r="AN339" i="41"/>
  <c r="AO339" i="41"/>
  <c r="AP339" i="41"/>
  <c r="AQ339" i="41"/>
  <c r="AR339" i="41"/>
  <c r="AS339" i="41"/>
  <c r="AT339" i="41"/>
  <c r="AU339" i="41"/>
  <c r="AV339" i="41"/>
  <c r="AW339" i="41"/>
  <c r="AX339" i="41"/>
  <c r="AY339" i="41"/>
  <c r="AZ339" i="41"/>
  <c r="BA339" i="41"/>
  <c r="BB339" i="41"/>
  <c r="BC339" i="41"/>
  <c r="BD339" i="41"/>
  <c r="BE339" i="41"/>
  <c r="BF339" i="41"/>
  <c r="BG339" i="41"/>
  <c r="BH339" i="41"/>
  <c r="BI339" i="41"/>
  <c r="BJ339" i="41"/>
  <c r="BK339" i="41"/>
  <c r="BL339" i="41"/>
  <c r="BM339" i="41"/>
  <c r="BN339" i="41"/>
  <c r="BO339" i="41"/>
  <c r="BP339" i="41"/>
  <c r="BQ339" i="41"/>
  <c r="BR339" i="41"/>
  <c r="BS339" i="41"/>
  <c r="BT339" i="41"/>
  <c r="BU339" i="41"/>
  <c r="BV339" i="41"/>
  <c r="BW339" i="41"/>
  <c r="BX339" i="41"/>
  <c r="BZ339" i="41"/>
  <c r="CA339" i="41"/>
  <c r="CB339" i="41"/>
  <c r="CC339" i="41"/>
  <c r="CD339" i="41"/>
  <c r="CE339" i="41"/>
  <c r="CF339" i="41"/>
  <c r="CG339" i="41"/>
  <c r="CH339" i="41"/>
  <c r="CI339" i="41"/>
  <c r="CJ339" i="41"/>
  <c r="CK339" i="41"/>
  <c r="CL339" i="41"/>
  <c r="CM339" i="41"/>
  <c r="CN339" i="41"/>
  <c r="CO339" i="41"/>
  <c r="CP339" i="41"/>
  <c r="CQ339" i="41"/>
  <c r="CR339" i="41"/>
  <c r="CS339" i="41"/>
  <c r="CT339" i="41"/>
  <c r="CU339" i="41"/>
  <c r="CV339" i="41"/>
  <c r="CW339" i="41"/>
  <c r="CX339" i="41"/>
  <c r="CY339" i="41"/>
  <c r="CZ339" i="41"/>
  <c r="DA339" i="41"/>
  <c r="DB339" i="41"/>
  <c r="DC339" i="41"/>
  <c r="DD339" i="41"/>
  <c r="DE339" i="41"/>
  <c r="DF339" i="41"/>
  <c r="DG339" i="41"/>
  <c r="DH339" i="41"/>
  <c r="DI339" i="41"/>
  <c r="DJ339" i="41"/>
  <c r="DK339" i="41"/>
  <c r="DL339" i="41"/>
  <c r="DM339" i="41"/>
  <c r="DN339" i="41"/>
  <c r="DO339" i="41"/>
  <c r="DP339" i="41"/>
  <c r="DQ339" i="41"/>
  <c r="DR339" i="41"/>
  <c r="DS339" i="41"/>
  <c r="DT339" i="41"/>
  <c r="DU339" i="41"/>
  <c r="DV339" i="41"/>
  <c r="DW339" i="41"/>
  <c r="DX339" i="41"/>
  <c r="DY339" i="41"/>
  <c r="DZ339" i="41"/>
  <c r="EA339" i="41"/>
  <c r="EB339" i="41"/>
  <c r="EC339" i="41"/>
  <c r="ED339" i="41"/>
  <c r="EE339" i="41"/>
  <c r="EF339" i="41"/>
  <c r="EG339" i="41"/>
  <c r="EH339" i="41"/>
  <c r="EI339" i="41"/>
  <c r="EJ339" i="41"/>
  <c r="EK339" i="41"/>
  <c r="EL339" i="41"/>
  <c r="EM339" i="41"/>
  <c r="EN339" i="41"/>
  <c r="A340" i="41"/>
  <c r="B340" i="41"/>
  <c r="C340" i="41"/>
  <c r="D340" i="41"/>
  <c r="E340" i="41"/>
  <c r="F340" i="41"/>
  <c r="G340" i="41"/>
  <c r="H340" i="41"/>
  <c r="I340" i="41"/>
  <c r="J340" i="41"/>
  <c r="K340" i="41"/>
  <c r="L340" i="41"/>
  <c r="M340" i="41"/>
  <c r="N340" i="41"/>
  <c r="O340" i="41"/>
  <c r="P340" i="41"/>
  <c r="Q340" i="41"/>
  <c r="R340" i="41"/>
  <c r="S340" i="41"/>
  <c r="T340" i="41"/>
  <c r="U340" i="41"/>
  <c r="V340" i="41"/>
  <c r="W340" i="41"/>
  <c r="X340" i="41"/>
  <c r="Y340" i="41"/>
  <c r="Z340" i="41"/>
  <c r="AA340" i="41"/>
  <c r="AB340" i="41"/>
  <c r="AC340" i="41"/>
  <c r="AD340" i="41"/>
  <c r="AE340" i="41"/>
  <c r="AF340" i="41"/>
  <c r="AG340" i="41"/>
  <c r="AH340" i="41"/>
  <c r="AI340" i="41"/>
  <c r="AJ340" i="41"/>
  <c r="AK340" i="41"/>
  <c r="AL340" i="41"/>
  <c r="AM340" i="41"/>
  <c r="AN340" i="41"/>
  <c r="AO340" i="41"/>
  <c r="AP340" i="41"/>
  <c r="AQ340" i="41"/>
  <c r="AR340" i="41"/>
  <c r="AS340" i="41"/>
  <c r="AT340" i="41"/>
  <c r="AU340" i="41"/>
  <c r="AV340" i="41"/>
  <c r="AW340" i="41"/>
  <c r="AX340" i="41"/>
  <c r="AY340" i="41"/>
  <c r="AZ340" i="41"/>
  <c r="BA340" i="41"/>
  <c r="BB340" i="41"/>
  <c r="BC340" i="41"/>
  <c r="BD340" i="41"/>
  <c r="BE340" i="41"/>
  <c r="BF340" i="41"/>
  <c r="BG340" i="41"/>
  <c r="BH340" i="41"/>
  <c r="BI340" i="41"/>
  <c r="BJ340" i="41"/>
  <c r="BK340" i="41"/>
  <c r="BL340" i="41"/>
  <c r="BM340" i="41"/>
  <c r="BN340" i="41"/>
  <c r="BO340" i="41"/>
  <c r="BP340" i="41"/>
  <c r="BQ340" i="41"/>
  <c r="BR340" i="41"/>
  <c r="BS340" i="41"/>
  <c r="BT340" i="41"/>
  <c r="BU340" i="41"/>
  <c r="BV340" i="41"/>
  <c r="BW340" i="41"/>
  <c r="BX340" i="41"/>
  <c r="BY340" i="41"/>
  <c r="BZ340" i="41"/>
  <c r="CA340" i="41"/>
  <c r="CB340" i="41"/>
  <c r="CC340" i="41"/>
  <c r="CD340" i="41"/>
  <c r="CE340" i="41"/>
  <c r="CF340" i="41"/>
  <c r="CG340" i="41"/>
  <c r="CH340" i="41"/>
  <c r="CI340" i="41"/>
  <c r="CJ340" i="41"/>
  <c r="CK340" i="41"/>
  <c r="CL340" i="41"/>
  <c r="CM340" i="41"/>
  <c r="CN340" i="41"/>
  <c r="CO340" i="41"/>
  <c r="CP340" i="41"/>
  <c r="CQ340" i="41"/>
  <c r="CR340" i="41"/>
  <c r="CS340" i="41"/>
  <c r="CT340" i="41"/>
  <c r="CU340" i="41"/>
  <c r="CV340" i="41"/>
  <c r="CW340" i="41"/>
  <c r="CX340" i="41"/>
  <c r="CY340" i="41"/>
  <c r="CZ340" i="41"/>
  <c r="DA340" i="41"/>
  <c r="DB340" i="41"/>
  <c r="DC340" i="41"/>
  <c r="DD340" i="41"/>
  <c r="DE340" i="41"/>
  <c r="DF340" i="41"/>
  <c r="DG340" i="41"/>
  <c r="DH340" i="41"/>
  <c r="DI340" i="41"/>
  <c r="DJ340" i="41"/>
  <c r="DK340" i="41"/>
  <c r="DL340" i="41"/>
  <c r="DM340" i="41"/>
  <c r="DN340" i="41"/>
  <c r="DO340" i="41"/>
  <c r="DP340" i="41"/>
  <c r="DQ340" i="41"/>
  <c r="DR340" i="41"/>
  <c r="DS340" i="41"/>
  <c r="DT340" i="41"/>
  <c r="DU340" i="41"/>
  <c r="DV340" i="41"/>
  <c r="DW340" i="41"/>
  <c r="DX340" i="41"/>
  <c r="DY340" i="41"/>
  <c r="DZ340" i="41"/>
  <c r="EA340" i="41"/>
  <c r="EB340" i="41"/>
  <c r="EC340" i="41"/>
  <c r="ED340" i="41"/>
  <c r="EE340" i="41"/>
  <c r="EF340" i="41"/>
  <c r="EG340" i="41"/>
  <c r="EH340" i="41"/>
  <c r="EI340" i="41"/>
  <c r="EJ340" i="41"/>
  <c r="EK340" i="41"/>
  <c r="EL340" i="41"/>
  <c r="EM340" i="41"/>
  <c r="EN340" i="41"/>
  <c r="A341" i="41"/>
  <c r="B341" i="41"/>
  <c r="C341" i="41"/>
  <c r="D341" i="41"/>
  <c r="E341" i="41"/>
  <c r="F341" i="41"/>
  <c r="G341" i="41"/>
  <c r="H341" i="41"/>
  <c r="I341" i="41"/>
  <c r="J341" i="41"/>
  <c r="K341" i="41"/>
  <c r="L341" i="41"/>
  <c r="M341" i="41"/>
  <c r="N341" i="41"/>
  <c r="O341" i="41"/>
  <c r="P341" i="41"/>
  <c r="Q341" i="41"/>
  <c r="R341" i="41"/>
  <c r="S341" i="41"/>
  <c r="T341" i="41"/>
  <c r="U341" i="41"/>
  <c r="V341" i="41"/>
  <c r="W341" i="41"/>
  <c r="X341" i="41"/>
  <c r="Y341" i="41"/>
  <c r="Z341" i="41"/>
  <c r="AA341" i="41"/>
  <c r="AB341" i="41"/>
  <c r="AC341" i="41"/>
  <c r="AD341" i="41"/>
  <c r="AE341" i="41"/>
  <c r="AF341" i="41"/>
  <c r="AG341" i="41"/>
  <c r="AH341" i="41"/>
  <c r="AI341" i="41"/>
  <c r="AJ341" i="41"/>
  <c r="AK341" i="41"/>
  <c r="AL341" i="41"/>
  <c r="AM341" i="41"/>
  <c r="AN341" i="41"/>
  <c r="AO341" i="41"/>
  <c r="AP341" i="41"/>
  <c r="AQ341" i="41"/>
  <c r="AR341" i="41"/>
  <c r="AS341" i="41"/>
  <c r="AT341" i="41"/>
  <c r="AU341" i="41"/>
  <c r="AV341" i="41"/>
  <c r="AW341" i="41"/>
  <c r="AX341" i="41"/>
  <c r="AY341" i="41"/>
  <c r="AZ341" i="41"/>
  <c r="BA341" i="41"/>
  <c r="BB341" i="41"/>
  <c r="BC341" i="41"/>
  <c r="BD341" i="41"/>
  <c r="BE341" i="41"/>
  <c r="BF341" i="41"/>
  <c r="BG341" i="41"/>
  <c r="BH341" i="41"/>
  <c r="BI341" i="41"/>
  <c r="BJ341" i="41"/>
  <c r="BK341" i="41"/>
  <c r="BL341" i="41"/>
  <c r="BM341" i="41"/>
  <c r="BN341" i="41"/>
  <c r="BO341" i="41"/>
  <c r="BP341" i="41"/>
  <c r="BQ341" i="41"/>
  <c r="BR341" i="41"/>
  <c r="BS341" i="41"/>
  <c r="BT341" i="41"/>
  <c r="BU341" i="41"/>
  <c r="BV341" i="41"/>
  <c r="BW341" i="41"/>
  <c r="BX341" i="41"/>
  <c r="BZ341" i="41"/>
  <c r="CA341" i="41"/>
  <c r="CB341" i="41"/>
  <c r="CC341" i="41"/>
  <c r="CD341" i="41"/>
  <c r="CE341" i="41"/>
  <c r="CF341" i="41"/>
  <c r="CG341" i="41"/>
  <c r="CH341" i="41"/>
  <c r="CI341" i="41"/>
  <c r="CJ341" i="41"/>
  <c r="CK341" i="41"/>
  <c r="CL341" i="41"/>
  <c r="CM341" i="41"/>
  <c r="CN341" i="41"/>
  <c r="CO341" i="41"/>
  <c r="CP341" i="41"/>
  <c r="CQ341" i="41"/>
  <c r="CR341" i="41"/>
  <c r="CS341" i="41"/>
  <c r="CT341" i="41"/>
  <c r="CU341" i="41"/>
  <c r="CV341" i="41"/>
  <c r="CW341" i="41"/>
  <c r="CX341" i="41"/>
  <c r="CY341" i="41"/>
  <c r="CZ341" i="41"/>
  <c r="DA341" i="41"/>
  <c r="DB341" i="41"/>
  <c r="DC341" i="41"/>
  <c r="DD341" i="41"/>
  <c r="DE341" i="41"/>
  <c r="DF341" i="41"/>
  <c r="DG341" i="41"/>
  <c r="DH341" i="41"/>
  <c r="DI341" i="41"/>
  <c r="DJ341" i="41"/>
  <c r="DK341" i="41"/>
  <c r="DL341" i="41"/>
  <c r="DM341" i="41"/>
  <c r="DN341" i="41"/>
  <c r="DO341" i="41"/>
  <c r="DP341" i="41"/>
  <c r="DQ341" i="41"/>
  <c r="DR341" i="41"/>
  <c r="DS341" i="41"/>
  <c r="DT341" i="41"/>
  <c r="DU341" i="41"/>
  <c r="DV341" i="41"/>
  <c r="DW341" i="41"/>
  <c r="DX341" i="41"/>
  <c r="DY341" i="41"/>
  <c r="DZ341" i="41"/>
  <c r="EA341" i="41"/>
  <c r="EB341" i="41"/>
  <c r="EC341" i="41"/>
  <c r="ED341" i="41"/>
  <c r="EE341" i="41"/>
  <c r="EF341" i="41"/>
  <c r="EG341" i="41"/>
  <c r="EH341" i="41"/>
  <c r="EI341" i="41"/>
  <c r="EJ341" i="41"/>
  <c r="EK341" i="41"/>
  <c r="EL341" i="41"/>
  <c r="EM341" i="41"/>
  <c r="EN341" i="41"/>
  <c r="A342" i="41"/>
  <c r="B342" i="41"/>
  <c r="C342" i="41"/>
  <c r="D342" i="41"/>
  <c r="E342" i="41"/>
  <c r="F342" i="41"/>
  <c r="G342" i="41"/>
  <c r="H342" i="41"/>
  <c r="I342" i="41"/>
  <c r="J342" i="41"/>
  <c r="K342" i="41"/>
  <c r="L342" i="41"/>
  <c r="M342" i="41"/>
  <c r="N342" i="41"/>
  <c r="O342" i="41"/>
  <c r="P342" i="41"/>
  <c r="Q342" i="41"/>
  <c r="R342" i="41"/>
  <c r="S342" i="41"/>
  <c r="T342" i="41"/>
  <c r="U342" i="41"/>
  <c r="V342" i="41"/>
  <c r="W342" i="41"/>
  <c r="X342" i="41"/>
  <c r="Y342" i="41"/>
  <c r="Z342" i="41"/>
  <c r="AA342" i="41"/>
  <c r="AB342" i="41"/>
  <c r="AC342" i="41"/>
  <c r="AD342" i="41"/>
  <c r="AE342" i="41"/>
  <c r="AF342" i="41"/>
  <c r="AG342" i="41"/>
  <c r="AH342" i="41"/>
  <c r="AI342" i="41"/>
  <c r="AJ342" i="41"/>
  <c r="AK342" i="41"/>
  <c r="AL342" i="41"/>
  <c r="AM342" i="41"/>
  <c r="AN342" i="41"/>
  <c r="AO342" i="41"/>
  <c r="AP342" i="41"/>
  <c r="AQ342" i="41"/>
  <c r="AR342" i="41"/>
  <c r="AS342" i="41"/>
  <c r="AT342" i="41"/>
  <c r="AU342" i="41"/>
  <c r="AV342" i="41"/>
  <c r="AW342" i="41"/>
  <c r="AX342" i="41"/>
  <c r="AY342" i="41"/>
  <c r="AZ342" i="41"/>
  <c r="BA342" i="41"/>
  <c r="BB342" i="41"/>
  <c r="BC342" i="41"/>
  <c r="BD342" i="41"/>
  <c r="BE342" i="41"/>
  <c r="BF342" i="41"/>
  <c r="BG342" i="41"/>
  <c r="BH342" i="41"/>
  <c r="BI342" i="41"/>
  <c r="BJ342" i="41"/>
  <c r="BK342" i="41"/>
  <c r="BL342" i="41"/>
  <c r="BM342" i="41"/>
  <c r="BN342" i="41"/>
  <c r="BO342" i="41"/>
  <c r="BP342" i="41"/>
  <c r="BQ342" i="41"/>
  <c r="BR342" i="41"/>
  <c r="BS342" i="41"/>
  <c r="BT342" i="41"/>
  <c r="BU342" i="41"/>
  <c r="BV342" i="41"/>
  <c r="BW342" i="41"/>
  <c r="BX342" i="41"/>
  <c r="BY342" i="41"/>
  <c r="BZ342" i="41"/>
  <c r="CA342" i="41"/>
  <c r="CB342" i="41"/>
  <c r="CC342" i="41"/>
  <c r="CD342" i="41"/>
  <c r="CE342" i="41"/>
  <c r="CF342" i="41"/>
  <c r="CG342" i="41"/>
  <c r="CH342" i="41"/>
  <c r="CI342" i="41"/>
  <c r="CJ342" i="41"/>
  <c r="CK342" i="41"/>
  <c r="CL342" i="41"/>
  <c r="CM342" i="41"/>
  <c r="CN342" i="41"/>
  <c r="CO342" i="41"/>
  <c r="CP342" i="41"/>
  <c r="CQ342" i="41"/>
  <c r="CR342" i="41"/>
  <c r="CS342" i="41"/>
  <c r="CT342" i="41"/>
  <c r="CU342" i="41"/>
  <c r="CV342" i="41"/>
  <c r="CW342" i="41"/>
  <c r="CX342" i="41"/>
  <c r="CY342" i="41"/>
  <c r="CZ342" i="41"/>
  <c r="DA342" i="41"/>
  <c r="DB342" i="41"/>
  <c r="DC342" i="41"/>
  <c r="DD342" i="41"/>
  <c r="DE342" i="41"/>
  <c r="DF342" i="41"/>
  <c r="DG342" i="41"/>
  <c r="DH342" i="41"/>
  <c r="DI342" i="41"/>
  <c r="DJ342" i="41"/>
  <c r="DK342" i="41"/>
  <c r="DL342" i="41"/>
  <c r="DM342" i="41"/>
  <c r="DN342" i="41"/>
  <c r="DO342" i="41"/>
  <c r="DP342" i="41"/>
  <c r="DQ342" i="41"/>
  <c r="DR342" i="41"/>
  <c r="DS342" i="41"/>
  <c r="DT342" i="41"/>
  <c r="DU342" i="41"/>
  <c r="DV342" i="41"/>
  <c r="DW342" i="41"/>
  <c r="DX342" i="41"/>
  <c r="DY342" i="41"/>
  <c r="DZ342" i="41"/>
  <c r="EA342" i="41"/>
  <c r="EB342" i="41"/>
  <c r="EC342" i="41"/>
  <c r="ED342" i="41"/>
  <c r="EE342" i="41"/>
  <c r="EF342" i="41"/>
  <c r="EG342" i="41"/>
  <c r="EH342" i="41"/>
  <c r="EI342" i="41"/>
  <c r="EJ342" i="41"/>
  <c r="EK342" i="41"/>
  <c r="EL342" i="41"/>
  <c r="EM342" i="41"/>
  <c r="EN342" i="41"/>
  <c r="A343" i="41"/>
  <c r="B343" i="41"/>
  <c r="C343" i="41"/>
  <c r="D343" i="41"/>
  <c r="E343" i="41"/>
  <c r="F343" i="41"/>
  <c r="G343" i="41"/>
  <c r="H343" i="41"/>
  <c r="I343" i="41"/>
  <c r="J343" i="41"/>
  <c r="K343" i="41"/>
  <c r="L343" i="41"/>
  <c r="M343" i="41"/>
  <c r="N343" i="41"/>
  <c r="O343" i="41"/>
  <c r="P343" i="41"/>
  <c r="Q343" i="41"/>
  <c r="R343" i="41"/>
  <c r="S343" i="41"/>
  <c r="T343" i="41"/>
  <c r="U343" i="41"/>
  <c r="V343" i="41"/>
  <c r="W343" i="41"/>
  <c r="X343" i="41"/>
  <c r="Y343" i="41"/>
  <c r="Z343" i="41"/>
  <c r="AA343" i="41"/>
  <c r="AB343" i="41"/>
  <c r="AC343" i="41"/>
  <c r="AD343" i="41"/>
  <c r="AE343" i="41"/>
  <c r="AF343" i="41"/>
  <c r="AG343" i="41"/>
  <c r="AH343" i="41"/>
  <c r="AI343" i="41"/>
  <c r="AJ343" i="41"/>
  <c r="AK343" i="41"/>
  <c r="AL343" i="41"/>
  <c r="AM343" i="41"/>
  <c r="AN343" i="41"/>
  <c r="AO343" i="41"/>
  <c r="AP343" i="41"/>
  <c r="AQ343" i="41"/>
  <c r="AR343" i="41"/>
  <c r="AS343" i="41"/>
  <c r="AT343" i="41"/>
  <c r="AU343" i="41"/>
  <c r="AV343" i="41"/>
  <c r="AW343" i="41"/>
  <c r="AX343" i="41"/>
  <c r="AY343" i="41"/>
  <c r="AZ343" i="41"/>
  <c r="BA343" i="41"/>
  <c r="BB343" i="41"/>
  <c r="BC343" i="41"/>
  <c r="BD343" i="41"/>
  <c r="BE343" i="41"/>
  <c r="BF343" i="41"/>
  <c r="BG343" i="41"/>
  <c r="BH343" i="41"/>
  <c r="BI343" i="41"/>
  <c r="BJ343" i="41"/>
  <c r="BK343" i="41"/>
  <c r="BL343" i="41"/>
  <c r="BM343" i="41"/>
  <c r="BN343" i="41"/>
  <c r="BO343" i="41"/>
  <c r="BP343" i="41"/>
  <c r="BQ343" i="41"/>
  <c r="BR343" i="41"/>
  <c r="BS343" i="41"/>
  <c r="BT343" i="41"/>
  <c r="BU343" i="41"/>
  <c r="BV343" i="41"/>
  <c r="BW343" i="41"/>
  <c r="BX343" i="41"/>
  <c r="BY343" i="41"/>
  <c r="BZ343" i="41"/>
  <c r="CA343" i="41"/>
  <c r="CB343" i="41"/>
  <c r="CC343" i="41"/>
  <c r="CD343" i="41"/>
  <c r="CE343" i="41"/>
  <c r="CF343" i="41"/>
  <c r="CG343" i="41"/>
  <c r="CH343" i="41"/>
  <c r="CI343" i="41"/>
  <c r="CJ343" i="41"/>
  <c r="CK343" i="41"/>
  <c r="CL343" i="41"/>
  <c r="CM343" i="41"/>
  <c r="CN343" i="41"/>
  <c r="CO343" i="41"/>
  <c r="CP343" i="41"/>
  <c r="CQ343" i="41"/>
  <c r="CR343" i="41"/>
  <c r="CS343" i="41"/>
  <c r="CT343" i="41"/>
  <c r="CU343" i="41"/>
  <c r="CV343" i="41"/>
  <c r="CW343" i="41"/>
  <c r="CX343" i="41"/>
  <c r="CY343" i="41"/>
  <c r="CZ343" i="41"/>
  <c r="DA343" i="41"/>
  <c r="DB343" i="41"/>
  <c r="DC343" i="41"/>
  <c r="DD343" i="41"/>
  <c r="DE343" i="41"/>
  <c r="DF343" i="41"/>
  <c r="DG343" i="41"/>
  <c r="DH343" i="41"/>
  <c r="DI343" i="41"/>
  <c r="DJ343" i="41"/>
  <c r="DK343" i="41"/>
  <c r="DL343" i="41"/>
  <c r="DM343" i="41"/>
  <c r="DN343" i="41"/>
  <c r="DO343" i="41"/>
  <c r="DP343" i="41"/>
  <c r="DQ343" i="41"/>
  <c r="DR343" i="41"/>
  <c r="DS343" i="41"/>
  <c r="DT343" i="41"/>
  <c r="DU343" i="41"/>
  <c r="DV343" i="41"/>
  <c r="DW343" i="41"/>
  <c r="DX343" i="41"/>
  <c r="DY343" i="41"/>
  <c r="DZ343" i="41"/>
  <c r="EA343" i="41"/>
  <c r="EB343" i="41"/>
  <c r="EC343" i="41"/>
  <c r="ED343" i="41"/>
  <c r="EE343" i="41"/>
  <c r="EF343" i="41"/>
  <c r="EG343" i="41"/>
  <c r="EH343" i="41"/>
  <c r="EI343" i="41"/>
  <c r="EJ343" i="41"/>
  <c r="EK343" i="41"/>
  <c r="EL343" i="41"/>
  <c r="EM343" i="41"/>
  <c r="EN343" i="41"/>
  <c r="A344" i="41"/>
  <c r="B344" i="41"/>
  <c r="C344" i="41"/>
  <c r="D344" i="41"/>
  <c r="E344" i="41"/>
  <c r="F344" i="41"/>
  <c r="G344" i="41"/>
  <c r="H344" i="41"/>
  <c r="I344" i="41"/>
  <c r="J344" i="41"/>
  <c r="K344" i="41"/>
  <c r="L344" i="41"/>
  <c r="M344" i="41"/>
  <c r="N344" i="41"/>
  <c r="O344" i="41"/>
  <c r="P344" i="41"/>
  <c r="Q344" i="41"/>
  <c r="R344" i="41"/>
  <c r="S344" i="41"/>
  <c r="T344" i="41"/>
  <c r="U344" i="41"/>
  <c r="V344" i="41"/>
  <c r="W344" i="41"/>
  <c r="X344" i="41"/>
  <c r="Y344" i="41"/>
  <c r="Z344" i="41"/>
  <c r="AA344" i="41"/>
  <c r="AB344" i="41"/>
  <c r="AC344" i="41"/>
  <c r="AD344" i="41"/>
  <c r="AE344" i="41"/>
  <c r="AF344" i="41"/>
  <c r="AG344" i="41"/>
  <c r="AH344" i="41"/>
  <c r="AI344" i="41"/>
  <c r="AJ344" i="41"/>
  <c r="AK344" i="41"/>
  <c r="AL344" i="41"/>
  <c r="AM344" i="41"/>
  <c r="AN344" i="41"/>
  <c r="AO344" i="41"/>
  <c r="AP344" i="41"/>
  <c r="AQ344" i="41"/>
  <c r="AR344" i="41"/>
  <c r="AS344" i="41"/>
  <c r="AT344" i="41"/>
  <c r="AU344" i="41"/>
  <c r="AV344" i="41"/>
  <c r="AW344" i="41"/>
  <c r="AX344" i="41"/>
  <c r="AY344" i="41"/>
  <c r="AZ344" i="41"/>
  <c r="BA344" i="41"/>
  <c r="BB344" i="41"/>
  <c r="BC344" i="41"/>
  <c r="BD344" i="41"/>
  <c r="BE344" i="41"/>
  <c r="BF344" i="41"/>
  <c r="BG344" i="41"/>
  <c r="BH344" i="41"/>
  <c r="BI344" i="41"/>
  <c r="BJ344" i="41"/>
  <c r="BK344" i="41"/>
  <c r="BL344" i="41"/>
  <c r="BM344" i="41"/>
  <c r="BN344" i="41"/>
  <c r="BO344" i="41"/>
  <c r="BP344" i="41"/>
  <c r="BQ344" i="41"/>
  <c r="BR344" i="41"/>
  <c r="BS344" i="41"/>
  <c r="BT344" i="41"/>
  <c r="BU344" i="41"/>
  <c r="BV344" i="41"/>
  <c r="BW344" i="41"/>
  <c r="BX344" i="41"/>
  <c r="BZ344" i="41"/>
  <c r="CA344" i="41"/>
  <c r="CB344" i="41"/>
  <c r="CC344" i="41"/>
  <c r="CD344" i="41"/>
  <c r="CE344" i="41"/>
  <c r="CF344" i="41"/>
  <c r="CG344" i="41"/>
  <c r="CH344" i="41"/>
  <c r="CI344" i="41"/>
  <c r="CJ344" i="41"/>
  <c r="CK344" i="41"/>
  <c r="CL344" i="41"/>
  <c r="CM344" i="41"/>
  <c r="CN344" i="41"/>
  <c r="CO344" i="41"/>
  <c r="CP344" i="41"/>
  <c r="CQ344" i="41"/>
  <c r="CR344" i="41"/>
  <c r="CS344" i="41"/>
  <c r="CT344" i="41"/>
  <c r="CU344" i="41"/>
  <c r="CV344" i="41"/>
  <c r="CW344" i="41"/>
  <c r="CX344" i="41"/>
  <c r="CY344" i="41"/>
  <c r="CZ344" i="41"/>
  <c r="DA344" i="41"/>
  <c r="DB344" i="41"/>
  <c r="DC344" i="41"/>
  <c r="DD344" i="41"/>
  <c r="DE344" i="41"/>
  <c r="DF344" i="41"/>
  <c r="DG344" i="41"/>
  <c r="DH344" i="41"/>
  <c r="DI344" i="41"/>
  <c r="DJ344" i="41"/>
  <c r="DK344" i="41"/>
  <c r="DL344" i="41"/>
  <c r="DM344" i="41"/>
  <c r="DN344" i="41"/>
  <c r="DO344" i="41"/>
  <c r="DP344" i="41"/>
  <c r="DQ344" i="41"/>
  <c r="DR344" i="41"/>
  <c r="DS344" i="41"/>
  <c r="DT344" i="41"/>
  <c r="DU344" i="41"/>
  <c r="DV344" i="41"/>
  <c r="DW344" i="41"/>
  <c r="DX344" i="41"/>
  <c r="DY344" i="41"/>
  <c r="DZ344" i="41"/>
  <c r="EA344" i="41"/>
  <c r="EB344" i="41"/>
  <c r="EC344" i="41"/>
  <c r="ED344" i="41"/>
  <c r="EE344" i="41"/>
  <c r="EF344" i="41"/>
  <c r="EG344" i="41"/>
  <c r="EH344" i="41"/>
  <c r="EI344" i="41"/>
  <c r="EJ344" i="41"/>
  <c r="EK344" i="41"/>
  <c r="EL344" i="41"/>
  <c r="EM344" i="41"/>
  <c r="EN344" i="41"/>
  <c r="A345" i="41"/>
  <c r="B345" i="41"/>
  <c r="C345" i="41"/>
  <c r="D345" i="41"/>
  <c r="E345" i="41"/>
  <c r="F345" i="41"/>
  <c r="G345" i="41"/>
  <c r="H345" i="41"/>
  <c r="I345" i="41"/>
  <c r="J345" i="41"/>
  <c r="K345" i="41"/>
  <c r="L345" i="41"/>
  <c r="M345" i="41"/>
  <c r="N345" i="41"/>
  <c r="O345" i="41"/>
  <c r="P345" i="41"/>
  <c r="Q345" i="41"/>
  <c r="R345" i="41"/>
  <c r="S345" i="41"/>
  <c r="T345" i="41"/>
  <c r="U345" i="41"/>
  <c r="V345" i="41"/>
  <c r="W345" i="41"/>
  <c r="X345" i="41"/>
  <c r="Y345" i="41"/>
  <c r="Z345" i="41"/>
  <c r="AA345" i="41"/>
  <c r="AB345" i="41"/>
  <c r="AC345" i="41"/>
  <c r="AD345" i="41"/>
  <c r="AE345" i="41"/>
  <c r="AF345" i="41"/>
  <c r="AG345" i="41"/>
  <c r="AH345" i="41"/>
  <c r="AI345" i="41"/>
  <c r="AJ345" i="41"/>
  <c r="AK345" i="41"/>
  <c r="AL345" i="41"/>
  <c r="AM345" i="41"/>
  <c r="AN345" i="41"/>
  <c r="AO345" i="41"/>
  <c r="AP345" i="41"/>
  <c r="AQ345" i="41"/>
  <c r="AR345" i="41"/>
  <c r="AS345" i="41"/>
  <c r="AT345" i="41"/>
  <c r="AU345" i="41"/>
  <c r="AV345" i="41"/>
  <c r="AW345" i="41"/>
  <c r="AX345" i="41"/>
  <c r="AY345" i="41"/>
  <c r="AZ345" i="41"/>
  <c r="BA345" i="41"/>
  <c r="BB345" i="41"/>
  <c r="BC345" i="41"/>
  <c r="BD345" i="41"/>
  <c r="BE345" i="41"/>
  <c r="BF345" i="41"/>
  <c r="BG345" i="41"/>
  <c r="BH345" i="41"/>
  <c r="BI345" i="41"/>
  <c r="BJ345" i="41"/>
  <c r="BK345" i="41"/>
  <c r="BL345" i="41"/>
  <c r="BM345" i="41"/>
  <c r="BN345" i="41"/>
  <c r="BO345" i="41"/>
  <c r="BP345" i="41"/>
  <c r="BQ345" i="41"/>
  <c r="BR345" i="41"/>
  <c r="BS345" i="41"/>
  <c r="BT345" i="41"/>
  <c r="BU345" i="41"/>
  <c r="BV345" i="41"/>
  <c r="BW345" i="41"/>
  <c r="BX345" i="41"/>
  <c r="BZ345" i="41"/>
  <c r="CA345" i="41"/>
  <c r="CB345" i="41"/>
  <c r="CC345" i="41"/>
  <c r="CD345" i="41"/>
  <c r="CE345" i="41"/>
  <c r="CF345" i="41"/>
  <c r="CG345" i="41"/>
  <c r="CH345" i="41"/>
  <c r="CI345" i="41"/>
  <c r="CJ345" i="41"/>
  <c r="CK345" i="41"/>
  <c r="CL345" i="41"/>
  <c r="CM345" i="41"/>
  <c r="CN345" i="41"/>
  <c r="CO345" i="41"/>
  <c r="CP345" i="41"/>
  <c r="CQ345" i="41"/>
  <c r="CR345" i="41"/>
  <c r="CS345" i="41"/>
  <c r="CT345" i="41"/>
  <c r="CU345" i="41"/>
  <c r="CV345" i="41"/>
  <c r="CW345" i="41"/>
  <c r="CX345" i="41"/>
  <c r="CY345" i="41"/>
  <c r="CZ345" i="41"/>
  <c r="DA345" i="41"/>
  <c r="DB345" i="41"/>
  <c r="DC345" i="41"/>
  <c r="DD345" i="41"/>
  <c r="DE345" i="41"/>
  <c r="DF345" i="41"/>
  <c r="DG345" i="41"/>
  <c r="DH345" i="41"/>
  <c r="DI345" i="41"/>
  <c r="DJ345" i="41"/>
  <c r="DK345" i="41"/>
  <c r="DL345" i="41"/>
  <c r="DM345" i="41"/>
  <c r="DN345" i="41"/>
  <c r="DO345" i="41"/>
  <c r="DP345" i="41"/>
  <c r="DQ345" i="41"/>
  <c r="DR345" i="41"/>
  <c r="DS345" i="41"/>
  <c r="DT345" i="41"/>
  <c r="DU345" i="41"/>
  <c r="DV345" i="41"/>
  <c r="DW345" i="41"/>
  <c r="DX345" i="41"/>
  <c r="DY345" i="41"/>
  <c r="DZ345" i="41"/>
  <c r="EA345" i="41"/>
  <c r="EB345" i="41"/>
  <c r="EC345" i="41"/>
  <c r="ED345" i="41"/>
  <c r="EE345" i="41"/>
  <c r="EF345" i="41"/>
  <c r="EG345" i="41"/>
  <c r="EH345" i="41"/>
  <c r="EI345" i="41"/>
  <c r="EJ345" i="41"/>
  <c r="EK345" i="41"/>
  <c r="EL345" i="41"/>
  <c r="EM345" i="41"/>
  <c r="EN345" i="41"/>
  <c r="A346" i="41"/>
  <c r="B346" i="41"/>
  <c r="C346" i="41"/>
  <c r="D346" i="41"/>
  <c r="E346" i="41"/>
  <c r="F346" i="41"/>
  <c r="G346" i="41"/>
  <c r="H346" i="41"/>
  <c r="I346" i="41"/>
  <c r="J346" i="41"/>
  <c r="K346" i="41"/>
  <c r="L346" i="41"/>
  <c r="M346" i="41"/>
  <c r="N346" i="41"/>
  <c r="O346" i="41"/>
  <c r="P346" i="41"/>
  <c r="Q346" i="41"/>
  <c r="R346" i="41"/>
  <c r="S346" i="41"/>
  <c r="T346" i="41"/>
  <c r="U346" i="41"/>
  <c r="V346" i="41"/>
  <c r="W346" i="41"/>
  <c r="X346" i="41"/>
  <c r="Y346" i="41"/>
  <c r="Z346" i="41"/>
  <c r="AA346" i="41"/>
  <c r="AB346" i="41"/>
  <c r="AC346" i="41"/>
  <c r="AD346" i="41"/>
  <c r="AE346" i="41"/>
  <c r="AF346" i="41"/>
  <c r="AG346" i="41"/>
  <c r="AH346" i="41"/>
  <c r="AI346" i="41"/>
  <c r="AJ346" i="41"/>
  <c r="AK346" i="41"/>
  <c r="AL346" i="41"/>
  <c r="AM346" i="41"/>
  <c r="AN346" i="41"/>
  <c r="AO346" i="41"/>
  <c r="AP346" i="41"/>
  <c r="AQ346" i="41"/>
  <c r="AR346" i="41"/>
  <c r="AS346" i="41"/>
  <c r="AT346" i="41"/>
  <c r="AU346" i="41"/>
  <c r="AV346" i="41"/>
  <c r="AW346" i="41"/>
  <c r="AX346" i="41"/>
  <c r="AY346" i="41"/>
  <c r="AZ346" i="41"/>
  <c r="BA346" i="41"/>
  <c r="BB346" i="41"/>
  <c r="BC346" i="41"/>
  <c r="BD346" i="41"/>
  <c r="BE346" i="41"/>
  <c r="BF346" i="41"/>
  <c r="BG346" i="41"/>
  <c r="BH346" i="41"/>
  <c r="BI346" i="41"/>
  <c r="BJ346" i="41"/>
  <c r="BK346" i="41"/>
  <c r="BL346" i="41"/>
  <c r="BM346" i="41"/>
  <c r="BN346" i="41"/>
  <c r="BO346" i="41"/>
  <c r="BP346" i="41"/>
  <c r="BQ346" i="41"/>
  <c r="BR346" i="41"/>
  <c r="BS346" i="41"/>
  <c r="BT346" i="41"/>
  <c r="BU346" i="41"/>
  <c r="BV346" i="41"/>
  <c r="BW346" i="41"/>
  <c r="BX346" i="41"/>
  <c r="BZ346" i="41"/>
  <c r="CA346" i="41"/>
  <c r="CB346" i="41"/>
  <c r="CC346" i="41"/>
  <c r="CD346" i="41"/>
  <c r="CE346" i="41"/>
  <c r="CF346" i="41"/>
  <c r="CG346" i="41"/>
  <c r="CH346" i="41"/>
  <c r="CI346" i="41"/>
  <c r="CJ346" i="41"/>
  <c r="CK346" i="41"/>
  <c r="CL346" i="41"/>
  <c r="CM346" i="41"/>
  <c r="CN346" i="41"/>
  <c r="CO346" i="41"/>
  <c r="CP346" i="41"/>
  <c r="CQ346" i="41"/>
  <c r="CR346" i="41"/>
  <c r="CS346" i="41"/>
  <c r="CT346" i="41"/>
  <c r="CU346" i="41"/>
  <c r="CV346" i="41"/>
  <c r="CW346" i="41"/>
  <c r="CX346" i="41"/>
  <c r="CY346" i="41"/>
  <c r="CZ346" i="41"/>
  <c r="DA346" i="41"/>
  <c r="DB346" i="41"/>
  <c r="DC346" i="41"/>
  <c r="DD346" i="41"/>
  <c r="DE346" i="41"/>
  <c r="DF346" i="41"/>
  <c r="DG346" i="41"/>
  <c r="DH346" i="41"/>
  <c r="DI346" i="41"/>
  <c r="DJ346" i="41"/>
  <c r="DK346" i="41"/>
  <c r="DL346" i="41"/>
  <c r="DM346" i="41"/>
  <c r="DN346" i="41"/>
  <c r="DO346" i="41"/>
  <c r="DP346" i="41"/>
  <c r="DQ346" i="41"/>
  <c r="DR346" i="41"/>
  <c r="DS346" i="41"/>
  <c r="DT346" i="41"/>
  <c r="DU346" i="41"/>
  <c r="DV346" i="41"/>
  <c r="DW346" i="41"/>
  <c r="DX346" i="41"/>
  <c r="DY346" i="41"/>
  <c r="DZ346" i="41"/>
  <c r="EA346" i="41"/>
  <c r="EB346" i="41"/>
  <c r="EC346" i="41"/>
  <c r="ED346" i="41"/>
  <c r="EE346" i="41"/>
  <c r="EF346" i="41"/>
  <c r="EG346" i="41"/>
  <c r="EH346" i="41"/>
  <c r="EI346" i="41"/>
  <c r="EJ346" i="41"/>
  <c r="EK346" i="41"/>
  <c r="EL346" i="41"/>
  <c r="EM346" i="41"/>
  <c r="EN346" i="41"/>
  <c r="A347" i="41"/>
  <c r="B347" i="41"/>
  <c r="C347" i="41"/>
  <c r="D347" i="41"/>
  <c r="E347" i="41"/>
  <c r="F347" i="41"/>
  <c r="G347" i="41"/>
  <c r="H347" i="41"/>
  <c r="I347" i="41"/>
  <c r="J347" i="41"/>
  <c r="K347" i="41"/>
  <c r="L347" i="41"/>
  <c r="M347" i="41"/>
  <c r="N347" i="41"/>
  <c r="O347" i="41"/>
  <c r="P347" i="41"/>
  <c r="Q347" i="41"/>
  <c r="R347" i="41"/>
  <c r="S347" i="41"/>
  <c r="T347" i="41"/>
  <c r="U347" i="41"/>
  <c r="V347" i="41"/>
  <c r="W347" i="41"/>
  <c r="X347" i="41"/>
  <c r="Y347" i="41"/>
  <c r="Z347" i="41"/>
  <c r="AA347" i="41"/>
  <c r="AB347" i="41"/>
  <c r="AC347" i="41"/>
  <c r="AD347" i="41"/>
  <c r="AE347" i="41"/>
  <c r="AF347" i="41"/>
  <c r="AG347" i="41"/>
  <c r="AH347" i="41"/>
  <c r="AI347" i="41"/>
  <c r="AJ347" i="41"/>
  <c r="AK347" i="41"/>
  <c r="AL347" i="41"/>
  <c r="AM347" i="41"/>
  <c r="AN347" i="41"/>
  <c r="AO347" i="41"/>
  <c r="AP347" i="41"/>
  <c r="AQ347" i="41"/>
  <c r="AR347" i="41"/>
  <c r="AS347" i="41"/>
  <c r="AT347" i="41"/>
  <c r="AU347" i="41"/>
  <c r="AV347" i="41"/>
  <c r="AW347" i="41"/>
  <c r="AX347" i="41"/>
  <c r="AY347" i="41"/>
  <c r="AZ347" i="41"/>
  <c r="BA347" i="41"/>
  <c r="BB347" i="41"/>
  <c r="BC347" i="41"/>
  <c r="BD347" i="41"/>
  <c r="BE347" i="41"/>
  <c r="BF347" i="41"/>
  <c r="BG347" i="41"/>
  <c r="BH347" i="41"/>
  <c r="BI347" i="41"/>
  <c r="BJ347" i="41"/>
  <c r="BK347" i="41"/>
  <c r="BL347" i="41"/>
  <c r="BM347" i="41"/>
  <c r="BN347" i="41"/>
  <c r="BO347" i="41"/>
  <c r="BP347" i="41"/>
  <c r="BQ347" i="41"/>
  <c r="BR347" i="41"/>
  <c r="BS347" i="41"/>
  <c r="BT347" i="41"/>
  <c r="BU347" i="41"/>
  <c r="BV347" i="41"/>
  <c r="BW347" i="41"/>
  <c r="BX347" i="41"/>
  <c r="BY347" i="41"/>
  <c r="BZ347" i="41"/>
  <c r="CA347" i="41"/>
  <c r="CB347" i="41"/>
  <c r="CC347" i="41"/>
  <c r="CD347" i="41"/>
  <c r="CE347" i="41"/>
  <c r="CF347" i="41"/>
  <c r="CG347" i="41"/>
  <c r="CH347" i="41"/>
  <c r="CI347" i="41"/>
  <c r="CJ347" i="41"/>
  <c r="CK347" i="41"/>
  <c r="CL347" i="41"/>
  <c r="CM347" i="41"/>
  <c r="CN347" i="41"/>
  <c r="CO347" i="41"/>
  <c r="CP347" i="41"/>
  <c r="CQ347" i="41"/>
  <c r="CR347" i="41"/>
  <c r="CS347" i="41"/>
  <c r="CT347" i="41"/>
  <c r="CU347" i="41"/>
  <c r="CV347" i="41"/>
  <c r="CW347" i="41"/>
  <c r="CX347" i="41"/>
  <c r="CY347" i="41"/>
  <c r="CZ347" i="41"/>
  <c r="DA347" i="41"/>
  <c r="DB347" i="41"/>
  <c r="DC347" i="41"/>
  <c r="DD347" i="41"/>
  <c r="DE347" i="41"/>
  <c r="DF347" i="41"/>
  <c r="DG347" i="41"/>
  <c r="DH347" i="41"/>
  <c r="DI347" i="41"/>
  <c r="DJ347" i="41"/>
  <c r="DK347" i="41"/>
  <c r="DL347" i="41"/>
  <c r="DM347" i="41"/>
  <c r="DN347" i="41"/>
  <c r="DO347" i="41"/>
  <c r="DP347" i="41"/>
  <c r="DQ347" i="41"/>
  <c r="DR347" i="41"/>
  <c r="DS347" i="41"/>
  <c r="DT347" i="41"/>
  <c r="DU347" i="41"/>
  <c r="DV347" i="41"/>
  <c r="DW347" i="41"/>
  <c r="DX347" i="41"/>
  <c r="DY347" i="41"/>
  <c r="DZ347" i="41"/>
  <c r="EA347" i="41"/>
  <c r="EB347" i="41"/>
  <c r="EC347" i="41"/>
  <c r="ED347" i="41"/>
  <c r="EE347" i="41"/>
  <c r="EF347" i="41"/>
  <c r="EG347" i="41"/>
  <c r="EH347" i="41"/>
  <c r="EI347" i="41"/>
  <c r="EJ347" i="41"/>
  <c r="EK347" i="41"/>
  <c r="EL347" i="41"/>
  <c r="EM347" i="41"/>
  <c r="EN347" i="41"/>
  <c r="A348" i="41"/>
  <c r="B348" i="41"/>
  <c r="C348" i="41"/>
  <c r="D348" i="41"/>
  <c r="E348" i="41"/>
  <c r="F348" i="41"/>
  <c r="G348" i="41"/>
  <c r="H348" i="41"/>
  <c r="I348" i="41"/>
  <c r="J348" i="41"/>
  <c r="K348" i="41"/>
  <c r="L348" i="41"/>
  <c r="M348" i="41"/>
  <c r="N348" i="41"/>
  <c r="O348" i="41"/>
  <c r="P348" i="41"/>
  <c r="Q348" i="41"/>
  <c r="R348" i="41"/>
  <c r="S348" i="41"/>
  <c r="T348" i="41"/>
  <c r="U348" i="41"/>
  <c r="V348" i="41"/>
  <c r="W348" i="41"/>
  <c r="X348" i="41"/>
  <c r="Y348" i="41"/>
  <c r="Z348" i="41"/>
  <c r="AA348" i="41"/>
  <c r="AB348" i="41"/>
  <c r="AC348" i="41"/>
  <c r="AD348" i="41"/>
  <c r="AE348" i="41"/>
  <c r="AF348" i="41"/>
  <c r="AG348" i="41"/>
  <c r="AH348" i="41"/>
  <c r="AI348" i="41"/>
  <c r="AJ348" i="41"/>
  <c r="AK348" i="41"/>
  <c r="AL348" i="41"/>
  <c r="AM348" i="41"/>
  <c r="AN348" i="41"/>
  <c r="AO348" i="41"/>
  <c r="AP348" i="41"/>
  <c r="AQ348" i="41"/>
  <c r="AR348" i="41"/>
  <c r="AS348" i="41"/>
  <c r="AT348" i="41"/>
  <c r="AU348" i="41"/>
  <c r="AV348" i="41"/>
  <c r="AW348" i="41"/>
  <c r="AX348" i="41"/>
  <c r="AY348" i="41"/>
  <c r="AZ348" i="41"/>
  <c r="BA348" i="41"/>
  <c r="BB348" i="41"/>
  <c r="BC348" i="41"/>
  <c r="BD348" i="41"/>
  <c r="BE348" i="41"/>
  <c r="BF348" i="41"/>
  <c r="BG348" i="41"/>
  <c r="BH348" i="41"/>
  <c r="BI348" i="41"/>
  <c r="BJ348" i="41"/>
  <c r="BK348" i="41"/>
  <c r="BL348" i="41"/>
  <c r="BM348" i="41"/>
  <c r="BN348" i="41"/>
  <c r="BO348" i="41"/>
  <c r="BP348" i="41"/>
  <c r="BQ348" i="41"/>
  <c r="BR348" i="41"/>
  <c r="BS348" i="41"/>
  <c r="BT348" i="41"/>
  <c r="BU348" i="41"/>
  <c r="BV348" i="41"/>
  <c r="BW348" i="41"/>
  <c r="BX348" i="41"/>
  <c r="BZ348" i="41"/>
  <c r="CA348" i="41"/>
  <c r="CB348" i="41"/>
  <c r="CC348" i="41"/>
  <c r="CD348" i="41"/>
  <c r="CE348" i="41"/>
  <c r="CF348" i="41"/>
  <c r="CG348" i="41"/>
  <c r="CH348" i="41"/>
  <c r="CI348" i="41"/>
  <c r="CJ348" i="41"/>
  <c r="CK348" i="41"/>
  <c r="CL348" i="41"/>
  <c r="CM348" i="41"/>
  <c r="CN348" i="41"/>
  <c r="CO348" i="41"/>
  <c r="CP348" i="41"/>
  <c r="CQ348" i="41"/>
  <c r="CR348" i="41"/>
  <c r="CS348" i="41"/>
  <c r="CT348" i="41"/>
  <c r="CU348" i="41"/>
  <c r="CV348" i="41"/>
  <c r="CW348" i="41"/>
  <c r="CX348" i="41"/>
  <c r="CY348" i="41"/>
  <c r="CZ348" i="41"/>
  <c r="DA348" i="41"/>
  <c r="DB348" i="41"/>
  <c r="DC348" i="41"/>
  <c r="DD348" i="41"/>
  <c r="DE348" i="41"/>
  <c r="DF348" i="41"/>
  <c r="DG348" i="41"/>
  <c r="DH348" i="41"/>
  <c r="DI348" i="41"/>
  <c r="DJ348" i="41"/>
  <c r="DK348" i="41"/>
  <c r="DL348" i="41"/>
  <c r="DM348" i="41"/>
  <c r="DN348" i="41"/>
  <c r="DO348" i="41"/>
  <c r="DP348" i="41"/>
  <c r="DQ348" i="41"/>
  <c r="DR348" i="41"/>
  <c r="DS348" i="41"/>
  <c r="DT348" i="41"/>
  <c r="DU348" i="41"/>
  <c r="DV348" i="41"/>
  <c r="DW348" i="41"/>
  <c r="DX348" i="41"/>
  <c r="DY348" i="41"/>
  <c r="DZ348" i="41"/>
  <c r="EA348" i="41"/>
  <c r="EB348" i="41"/>
  <c r="EC348" i="41"/>
  <c r="ED348" i="41"/>
  <c r="EE348" i="41"/>
  <c r="EF348" i="41"/>
  <c r="EG348" i="41"/>
  <c r="EH348" i="41"/>
  <c r="EI348" i="41"/>
  <c r="EJ348" i="41"/>
  <c r="EK348" i="41"/>
  <c r="EL348" i="41"/>
  <c r="EM348" i="41"/>
  <c r="EN348" i="41"/>
  <c r="A349" i="41"/>
  <c r="B349" i="41"/>
  <c r="C349" i="41"/>
  <c r="D349" i="41"/>
  <c r="E349" i="41"/>
  <c r="F349" i="41"/>
  <c r="G349" i="41"/>
  <c r="H349" i="41"/>
  <c r="I349" i="41"/>
  <c r="J349" i="41"/>
  <c r="K349" i="41"/>
  <c r="L349" i="41"/>
  <c r="M349" i="41"/>
  <c r="N349" i="41"/>
  <c r="O349" i="41"/>
  <c r="P349" i="41"/>
  <c r="Q349" i="41"/>
  <c r="R349" i="41"/>
  <c r="S349" i="41"/>
  <c r="T349" i="41"/>
  <c r="U349" i="41"/>
  <c r="V349" i="41"/>
  <c r="W349" i="41"/>
  <c r="X349" i="41"/>
  <c r="Y349" i="41"/>
  <c r="Z349" i="41"/>
  <c r="AA349" i="41"/>
  <c r="AB349" i="41"/>
  <c r="AC349" i="41"/>
  <c r="AD349" i="41"/>
  <c r="AE349" i="41"/>
  <c r="AF349" i="41"/>
  <c r="AG349" i="41"/>
  <c r="AH349" i="41"/>
  <c r="AI349" i="41"/>
  <c r="AJ349" i="41"/>
  <c r="AK349" i="41"/>
  <c r="AL349" i="41"/>
  <c r="AM349" i="41"/>
  <c r="AN349" i="41"/>
  <c r="AO349" i="41"/>
  <c r="AP349" i="41"/>
  <c r="AQ349" i="41"/>
  <c r="AR349" i="41"/>
  <c r="AS349" i="41"/>
  <c r="AT349" i="41"/>
  <c r="AU349" i="41"/>
  <c r="AV349" i="41"/>
  <c r="AW349" i="41"/>
  <c r="AX349" i="41"/>
  <c r="AY349" i="41"/>
  <c r="AZ349" i="41"/>
  <c r="BA349" i="41"/>
  <c r="BB349" i="41"/>
  <c r="BC349" i="41"/>
  <c r="BD349" i="41"/>
  <c r="BE349" i="41"/>
  <c r="BF349" i="41"/>
  <c r="BG349" i="41"/>
  <c r="BH349" i="41"/>
  <c r="BI349" i="41"/>
  <c r="BJ349" i="41"/>
  <c r="BK349" i="41"/>
  <c r="BL349" i="41"/>
  <c r="BM349" i="41"/>
  <c r="BN349" i="41"/>
  <c r="BO349" i="41"/>
  <c r="BP349" i="41"/>
  <c r="BQ349" i="41"/>
  <c r="BR349" i="41"/>
  <c r="BS349" i="41"/>
  <c r="BT349" i="41"/>
  <c r="BU349" i="41"/>
  <c r="BV349" i="41"/>
  <c r="BW349" i="41"/>
  <c r="BX349" i="41"/>
  <c r="BY349" i="41"/>
  <c r="BZ349" i="41"/>
  <c r="CA349" i="41"/>
  <c r="CB349" i="41"/>
  <c r="CC349" i="41"/>
  <c r="CH349" i="41"/>
  <c r="CI349" i="41"/>
  <c r="CJ349" i="41"/>
  <c r="CK349" i="41"/>
  <c r="CL349" i="41"/>
  <c r="CM349" i="41"/>
  <c r="CN349" i="41"/>
  <c r="CO349" i="41"/>
  <c r="CP349" i="41"/>
  <c r="CQ349" i="41"/>
  <c r="CR349" i="41"/>
  <c r="CS349" i="41"/>
  <c r="CT349" i="41"/>
  <c r="CU349" i="41"/>
  <c r="CV349" i="41"/>
  <c r="CW349" i="41"/>
  <c r="CX349" i="41"/>
  <c r="CY349" i="41"/>
  <c r="CZ349" i="41"/>
  <c r="DA349" i="41"/>
  <c r="DB349" i="41"/>
  <c r="DC349" i="41"/>
  <c r="DD349" i="41"/>
  <c r="DE349" i="41"/>
  <c r="DF349" i="41"/>
  <c r="DG349" i="41"/>
  <c r="DH349" i="41"/>
  <c r="DI349" i="41"/>
  <c r="DJ349" i="41"/>
  <c r="DK349" i="41"/>
  <c r="DL349" i="41"/>
  <c r="DM349" i="41"/>
  <c r="DN349" i="41"/>
  <c r="DO349" i="41"/>
  <c r="DP349" i="41"/>
  <c r="DQ349" i="41"/>
  <c r="DR349" i="41"/>
  <c r="DS349" i="41"/>
  <c r="DT349" i="41"/>
  <c r="DU349" i="41"/>
  <c r="DV349" i="41"/>
  <c r="DW349" i="41"/>
  <c r="DX349" i="41"/>
  <c r="DY349" i="41"/>
  <c r="DZ349" i="41"/>
  <c r="EA349" i="41"/>
  <c r="EB349" i="41"/>
  <c r="EC349" i="41"/>
  <c r="ED349" i="41"/>
  <c r="EE349" i="41"/>
  <c r="EF349" i="41"/>
  <c r="EG349" i="41"/>
  <c r="EH349" i="41"/>
  <c r="EI349" i="41"/>
  <c r="EJ349" i="41"/>
  <c r="EK349" i="41"/>
  <c r="EL349" i="41"/>
  <c r="EM349" i="41"/>
  <c r="EN349" i="41"/>
  <c r="A350" i="41"/>
  <c r="B350" i="41"/>
  <c r="C350" i="41"/>
  <c r="D350" i="41"/>
  <c r="E350" i="41"/>
  <c r="F350" i="41"/>
  <c r="G350" i="41"/>
  <c r="H350" i="41"/>
  <c r="I350" i="41"/>
  <c r="J350" i="41"/>
  <c r="K350" i="41"/>
  <c r="L350" i="41"/>
  <c r="M350" i="41"/>
  <c r="N350" i="41"/>
  <c r="O350" i="41"/>
  <c r="P350" i="41"/>
  <c r="Q350" i="41"/>
  <c r="R350" i="41"/>
  <c r="S350" i="41"/>
  <c r="T350" i="41"/>
  <c r="U350" i="41"/>
  <c r="V350" i="41"/>
  <c r="W350" i="41"/>
  <c r="X350" i="41"/>
  <c r="Y350" i="41"/>
  <c r="Z350" i="41"/>
  <c r="AA350" i="41"/>
  <c r="AB350" i="41"/>
  <c r="AC350" i="41"/>
  <c r="AD350" i="41"/>
  <c r="AE350" i="41"/>
  <c r="AF350" i="41"/>
  <c r="AG350" i="41"/>
  <c r="AH350" i="41"/>
  <c r="AI350" i="41"/>
  <c r="AJ350" i="41"/>
  <c r="AK350" i="41"/>
  <c r="AL350" i="41"/>
  <c r="AM350" i="41"/>
  <c r="AN350" i="41"/>
  <c r="AO350" i="41"/>
  <c r="AP350" i="41"/>
  <c r="AQ350" i="41"/>
  <c r="AR350" i="41"/>
  <c r="AS350" i="41"/>
  <c r="AT350" i="41"/>
  <c r="AU350" i="41"/>
  <c r="AV350" i="41"/>
  <c r="AW350" i="41"/>
  <c r="AX350" i="41"/>
  <c r="AY350" i="41"/>
  <c r="AZ350" i="41"/>
  <c r="BA350" i="41"/>
  <c r="BB350" i="41"/>
  <c r="BC350" i="41"/>
  <c r="BD350" i="41"/>
  <c r="BE350" i="41"/>
  <c r="BF350" i="41"/>
  <c r="BG350" i="41"/>
  <c r="BH350" i="41"/>
  <c r="BI350" i="41"/>
  <c r="BJ350" i="41"/>
  <c r="BK350" i="41"/>
  <c r="BL350" i="41"/>
  <c r="BM350" i="41"/>
  <c r="BN350" i="41"/>
  <c r="BO350" i="41"/>
  <c r="BP350" i="41"/>
  <c r="BQ350" i="41"/>
  <c r="BR350" i="41"/>
  <c r="BS350" i="41"/>
  <c r="BT350" i="41"/>
  <c r="BU350" i="41"/>
  <c r="BV350" i="41"/>
  <c r="BW350" i="41"/>
  <c r="BX350" i="41"/>
  <c r="BY350" i="41"/>
  <c r="BZ350" i="41"/>
  <c r="CA350" i="41"/>
  <c r="CB350" i="41"/>
  <c r="CC350" i="41"/>
  <c r="CD350" i="41"/>
  <c r="CE350" i="41"/>
  <c r="CF350" i="41"/>
  <c r="CG350" i="41"/>
  <c r="CH350" i="41"/>
  <c r="CI350" i="41"/>
  <c r="CJ350" i="41"/>
  <c r="CK350" i="41"/>
  <c r="CL350" i="41"/>
  <c r="CM350" i="41"/>
  <c r="CN350" i="41"/>
  <c r="CO350" i="41"/>
  <c r="CP350" i="41"/>
  <c r="CQ350" i="41"/>
  <c r="CR350" i="41"/>
  <c r="CS350" i="41"/>
  <c r="CT350" i="41"/>
  <c r="CU350" i="41"/>
  <c r="CV350" i="41"/>
  <c r="CW350" i="41"/>
  <c r="CX350" i="41"/>
  <c r="CY350" i="41"/>
  <c r="CZ350" i="41"/>
  <c r="DA350" i="41"/>
  <c r="DB350" i="41"/>
  <c r="DC350" i="41"/>
  <c r="DD350" i="41"/>
  <c r="DE350" i="41"/>
  <c r="DF350" i="41"/>
  <c r="DG350" i="41"/>
  <c r="DH350" i="41"/>
  <c r="DI350" i="41"/>
  <c r="DJ350" i="41"/>
  <c r="DK350" i="41"/>
  <c r="DL350" i="41"/>
  <c r="DM350" i="41"/>
  <c r="DN350" i="41"/>
  <c r="DO350" i="41"/>
  <c r="DP350" i="41"/>
  <c r="DQ350" i="41"/>
  <c r="DR350" i="41"/>
  <c r="DS350" i="41"/>
  <c r="DT350" i="41"/>
  <c r="DU350" i="41"/>
  <c r="DV350" i="41"/>
  <c r="DW350" i="41"/>
  <c r="DX350" i="41"/>
  <c r="DY350" i="41"/>
  <c r="DZ350" i="41"/>
  <c r="EA350" i="41"/>
  <c r="EB350" i="41"/>
  <c r="EC350" i="41"/>
  <c r="ED350" i="41"/>
  <c r="EE350" i="41"/>
  <c r="EF350" i="41"/>
  <c r="EG350" i="41"/>
  <c r="EH350" i="41"/>
  <c r="EI350" i="41"/>
  <c r="EJ350" i="41"/>
  <c r="EK350" i="41"/>
  <c r="EL350" i="41"/>
  <c r="EM350" i="41"/>
  <c r="EN350" i="41"/>
  <c r="A351" i="41"/>
  <c r="B351" i="41"/>
  <c r="C351" i="41"/>
  <c r="D351" i="41"/>
  <c r="E351" i="41"/>
  <c r="F351" i="41"/>
  <c r="G351" i="41"/>
  <c r="H351" i="41"/>
  <c r="I351" i="41"/>
  <c r="J351" i="41"/>
  <c r="K351" i="41"/>
  <c r="L351" i="41"/>
  <c r="M351" i="41"/>
  <c r="N351" i="41"/>
  <c r="O351" i="41"/>
  <c r="P351" i="41"/>
  <c r="Q351" i="41"/>
  <c r="R351" i="41"/>
  <c r="S351" i="41"/>
  <c r="T351" i="41"/>
  <c r="U351" i="41"/>
  <c r="V351" i="41"/>
  <c r="W351" i="41"/>
  <c r="X351" i="41"/>
  <c r="Y351" i="41"/>
  <c r="Z351" i="41"/>
  <c r="AA351" i="41"/>
  <c r="AB351" i="41"/>
  <c r="AC351" i="41"/>
  <c r="AD351" i="41"/>
  <c r="AE351" i="41"/>
  <c r="AF351" i="41"/>
  <c r="AG351" i="41"/>
  <c r="AH351" i="41"/>
  <c r="AI351" i="41"/>
  <c r="AJ351" i="41"/>
  <c r="AK351" i="41"/>
  <c r="AL351" i="41"/>
  <c r="AM351" i="41"/>
  <c r="AN351" i="41"/>
  <c r="AO351" i="41"/>
  <c r="AP351" i="41"/>
  <c r="AQ351" i="41"/>
  <c r="AR351" i="41"/>
  <c r="AS351" i="41"/>
  <c r="AT351" i="41"/>
  <c r="AU351" i="41"/>
  <c r="AV351" i="41"/>
  <c r="AW351" i="41"/>
  <c r="AX351" i="41"/>
  <c r="AY351" i="41"/>
  <c r="AZ351" i="41"/>
  <c r="BA351" i="41"/>
  <c r="BB351" i="41"/>
  <c r="BC351" i="41"/>
  <c r="BD351" i="41"/>
  <c r="BE351" i="41"/>
  <c r="BF351" i="41"/>
  <c r="BG351" i="41"/>
  <c r="BH351" i="41"/>
  <c r="BI351" i="41"/>
  <c r="BJ351" i="41"/>
  <c r="BK351" i="41"/>
  <c r="BL351" i="41"/>
  <c r="BM351" i="41"/>
  <c r="BN351" i="41"/>
  <c r="BO351" i="41"/>
  <c r="BP351" i="41"/>
  <c r="BQ351" i="41"/>
  <c r="BR351" i="41"/>
  <c r="BS351" i="41"/>
  <c r="BT351" i="41"/>
  <c r="BU351" i="41"/>
  <c r="BV351" i="41"/>
  <c r="BW351" i="41"/>
  <c r="BX351" i="41"/>
  <c r="BY351" i="41"/>
  <c r="BZ351" i="41"/>
  <c r="CA351" i="41"/>
  <c r="CB351" i="41"/>
  <c r="CC351" i="41"/>
  <c r="CD351" i="41"/>
  <c r="CE351" i="41"/>
  <c r="CF351" i="41"/>
  <c r="CG351" i="41"/>
  <c r="CH351" i="41"/>
  <c r="CI351" i="41"/>
  <c r="CJ351" i="41"/>
  <c r="CK351" i="41"/>
  <c r="CL351" i="41"/>
  <c r="CM351" i="41"/>
  <c r="CN351" i="41"/>
  <c r="CO351" i="41"/>
  <c r="CP351" i="41"/>
  <c r="CQ351" i="41"/>
  <c r="CR351" i="41"/>
  <c r="CS351" i="41"/>
  <c r="CT351" i="41"/>
  <c r="CU351" i="41"/>
  <c r="CV351" i="41"/>
  <c r="CW351" i="41"/>
  <c r="CX351" i="41"/>
  <c r="CY351" i="41"/>
  <c r="CZ351" i="41"/>
  <c r="DA351" i="41"/>
  <c r="DB351" i="41"/>
  <c r="DC351" i="41"/>
  <c r="DD351" i="41"/>
  <c r="DE351" i="41"/>
  <c r="DF351" i="41"/>
  <c r="DG351" i="41"/>
  <c r="DH351" i="41"/>
  <c r="DI351" i="41"/>
  <c r="DJ351" i="41"/>
  <c r="DK351" i="41"/>
  <c r="DL351" i="41"/>
  <c r="DM351" i="41"/>
  <c r="DN351" i="41"/>
  <c r="DO351" i="41"/>
  <c r="DP351" i="41"/>
  <c r="DQ351" i="41"/>
  <c r="DR351" i="41"/>
  <c r="DS351" i="41"/>
  <c r="DT351" i="41"/>
  <c r="DU351" i="41"/>
  <c r="DV351" i="41"/>
  <c r="DW351" i="41"/>
  <c r="DX351" i="41"/>
  <c r="DY351" i="41"/>
  <c r="DZ351" i="41"/>
  <c r="EA351" i="41"/>
  <c r="EB351" i="41"/>
  <c r="EC351" i="41"/>
  <c r="ED351" i="41"/>
  <c r="EE351" i="41"/>
  <c r="EF351" i="41"/>
  <c r="EG351" i="41"/>
  <c r="EH351" i="41"/>
  <c r="EI351" i="41"/>
  <c r="EJ351" i="41"/>
  <c r="EK351" i="41"/>
  <c r="EL351" i="41"/>
  <c r="EM351" i="41"/>
  <c r="EN351" i="41"/>
  <c r="A352" i="41"/>
  <c r="B352" i="41"/>
  <c r="C352" i="41"/>
  <c r="D352" i="41"/>
  <c r="E352" i="41"/>
  <c r="F352" i="41"/>
  <c r="G352" i="41"/>
  <c r="H352" i="41"/>
  <c r="I352" i="41"/>
  <c r="J352" i="41"/>
  <c r="K352" i="41"/>
  <c r="L352" i="41"/>
  <c r="M352" i="41"/>
  <c r="N352" i="41"/>
  <c r="O352" i="41"/>
  <c r="P352" i="41"/>
  <c r="Q352" i="41"/>
  <c r="R352" i="41"/>
  <c r="S352" i="41"/>
  <c r="T352" i="41"/>
  <c r="U352" i="41"/>
  <c r="V352" i="41"/>
  <c r="W352" i="41"/>
  <c r="X352" i="41"/>
  <c r="Y352" i="41"/>
  <c r="Z352" i="41"/>
  <c r="AA352" i="41"/>
  <c r="AB352" i="41"/>
  <c r="AC352" i="41"/>
  <c r="AD352" i="41"/>
  <c r="AE352" i="41"/>
  <c r="AF352" i="41"/>
  <c r="AG352" i="41"/>
  <c r="AH352" i="41"/>
  <c r="AI352" i="41"/>
  <c r="AJ352" i="41"/>
  <c r="AK352" i="41"/>
  <c r="AL352" i="41"/>
  <c r="AM352" i="41"/>
  <c r="AN352" i="41"/>
  <c r="AO352" i="41"/>
  <c r="AP352" i="41"/>
  <c r="AQ352" i="41"/>
  <c r="AR352" i="41"/>
  <c r="AS352" i="41"/>
  <c r="AT352" i="41"/>
  <c r="AU352" i="41"/>
  <c r="AV352" i="41"/>
  <c r="AW352" i="41"/>
  <c r="AX352" i="41"/>
  <c r="AY352" i="41"/>
  <c r="AZ352" i="41"/>
  <c r="BA352" i="41"/>
  <c r="BB352" i="41"/>
  <c r="BC352" i="41"/>
  <c r="BD352" i="41"/>
  <c r="BE352" i="41"/>
  <c r="BF352" i="41"/>
  <c r="BG352" i="41"/>
  <c r="BH352" i="41"/>
  <c r="BI352" i="41"/>
  <c r="BJ352" i="41"/>
  <c r="BK352" i="41"/>
  <c r="BL352" i="41"/>
  <c r="BM352" i="41"/>
  <c r="BN352" i="41"/>
  <c r="BO352" i="41"/>
  <c r="BP352" i="41"/>
  <c r="BQ352" i="41"/>
  <c r="BR352" i="41"/>
  <c r="BS352" i="41"/>
  <c r="BT352" i="41"/>
  <c r="BU352" i="41"/>
  <c r="BV352" i="41"/>
  <c r="BW352" i="41"/>
  <c r="BX352" i="41"/>
  <c r="BY352" i="41"/>
  <c r="BZ352" i="41"/>
  <c r="CP352" i="41"/>
  <c r="CQ352" i="41"/>
  <c r="CR352" i="41"/>
  <c r="CS352" i="41"/>
  <c r="CT352" i="41"/>
  <c r="CU352" i="41"/>
  <c r="CV352" i="41"/>
  <c r="CW352" i="41"/>
  <c r="CX352" i="41"/>
  <c r="CY352" i="41"/>
  <c r="CZ352" i="41"/>
  <c r="DA352" i="41"/>
  <c r="DB352" i="41"/>
  <c r="DC352" i="41"/>
  <c r="DD352" i="41"/>
  <c r="DE352" i="41"/>
  <c r="DF352" i="41"/>
  <c r="DG352" i="41"/>
  <c r="DH352" i="41"/>
  <c r="DI352" i="41"/>
  <c r="DJ352" i="41"/>
  <c r="DK352" i="41"/>
  <c r="DL352" i="41"/>
  <c r="DM352" i="41"/>
  <c r="DN352" i="41"/>
  <c r="DO352" i="41"/>
  <c r="DP352" i="41"/>
  <c r="DQ352" i="41"/>
  <c r="DR352" i="41"/>
  <c r="DS352" i="41"/>
  <c r="DT352" i="41"/>
  <c r="DU352" i="41"/>
  <c r="DV352" i="41"/>
  <c r="DW352" i="41"/>
  <c r="DX352" i="41"/>
  <c r="DY352" i="41"/>
  <c r="EM352" i="41"/>
  <c r="EN352" i="41"/>
  <c r="A353" i="41"/>
  <c r="B353" i="41"/>
  <c r="C353" i="41"/>
  <c r="D353" i="41"/>
  <c r="E353" i="41"/>
  <c r="F353" i="41"/>
  <c r="G353" i="41"/>
  <c r="H353" i="41"/>
  <c r="I353" i="41"/>
  <c r="J353" i="41"/>
  <c r="K353" i="41"/>
  <c r="L353" i="41"/>
  <c r="M353" i="41"/>
  <c r="N353" i="41"/>
  <c r="O353" i="41"/>
  <c r="P353" i="41"/>
  <c r="Q353" i="41"/>
  <c r="R353" i="41"/>
  <c r="S353" i="41"/>
  <c r="T353" i="41"/>
  <c r="U353" i="41"/>
  <c r="V353" i="41"/>
  <c r="W353" i="41"/>
  <c r="X353" i="41"/>
  <c r="Y353" i="41"/>
  <c r="Z353" i="41"/>
  <c r="AA353" i="41"/>
  <c r="AB353" i="41"/>
  <c r="AC353" i="41"/>
  <c r="AD353" i="41"/>
  <c r="AE353" i="41"/>
  <c r="AF353" i="41"/>
  <c r="AG353" i="41"/>
  <c r="AH353" i="41"/>
  <c r="AI353" i="41"/>
  <c r="AJ353" i="41"/>
  <c r="AK353" i="41"/>
  <c r="AL353" i="41"/>
  <c r="AM353" i="41"/>
  <c r="AN353" i="41"/>
  <c r="AO353" i="41"/>
  <c r="AP353" i="41"/>
  <c r="AQ353" i="41"/>
  <c r="AR353" i="41"/>
  <c r="AS353" i="41"/>
  <c r="AT353" i="41"/>
  <c r="AU353" i="41"/>
  <c r="AV353" i="41"/>
  <c r="AW353" i="41"/>
  <c r="AX353" i="41"/>
  <c r="AY353" i="41"/>
  <c r="AZ353" i="41"/>
  <c r="BA353" i="41"/>
  <c r="BB353" i="41"/>
  <c r="BC353" i="41"/>
  <c r="BD353" i="41"/>
  <c r="BE353" i="41"/>
  <c r="BF353" i="41"/>
  <c r="BG353" i="41"/>
  <c r="BH353" i="41"/>
  <c r="BI353" i="41"/>
  <c r="BJ353" i="41"/>
  <c r="BK353" i="41"/>
  <c r="BL353" i="41"/>
  <c r="BM353" i="41"/>
  <c r="BN353" i="41"/>
  <c r="BO353" i="41"/>
  <c r="BP353" i="41"/>
  <c r="BQ353" i="41"/>
  <c r="CA353" i="41"/>
  <c r="CP353" i="41"/>
  <c r="CQ353" i="41"/>
  <c r="CR353" i="41"/>
  <c r="CS353" i="41"/>
  <c r="CT353" i="41"/>
  <c r="CU353" i="41"/>
  <c r="CV353" i="41"/>
  <c r="CW353" i="41"/>
  <c r="CX353" i="41"/>
  <c r="CY353" i="41"/>
  <c r="CZ353" i="41"/>
  <c r="DA353" i="41"/>
  <c r="DB353" i="41"/>
  <c r="DC353" i="41"/>
  <c r="DD353" i="41"/>
  <c r="DE353" i="41"/>
  <c r="DF353" i="41"/>
  <c r="DG353" i="41"/>
  <c r="DH353" i="41"/>
  <c r="DI353" i="41"/>
  <c r="DJ353" i="41"/>
  <c r="DK353" i="41"/>
  <c r="DL353" i="41"/>
  <c r="DM353" i="41"/>
  <c r="DN353" i="41"/>
  <c r="DO353" i="41"/>
  <c r="DP353" i="41"/>
  <c r="DQ353" i="41"/>
  <c r="DR353" i="41"/>
  <c r="DS353" i="41"/>
  <c r="DT353" i="41"/>
  <c r="DU353" i="41"/>
  <c r="DV353" i="41"/>
  <c r="DW353" i="41"/>
  <c r="DX353" i="41"/>
  <c r="EM353" i="41"/>
  <c r="EN353" i="41"/>
  <c r="A354" i="41"/>
  <c r="B354" i="41"/>
  <c r="C354" i="41"/>
  <c r="D354" i="41"/>
  <c r="E354" i="41"/>
  <c r="F354" i="41"/>
  <c r="G354" i="41"/>
  <c r="H354" i="41"/>
  <c r="I354" i="41"/>
  <c r="J354" i="41"/>
  <c r="K354" i="41"/>
  <c r="L354" i="41"/>
  <c r="M354" i="41"/>
  <c r="N354" i="41"/>
  <c r="O354" i="41"/>
  <c r="P354" i="41"/>
  <c r="Q354" i="41"/>
  <c r="R354" i="41"/>
  <c r="S354" i="41"/>
  <c r="T354" i="41"/>
  <c r="U354" i="41"/>
  <c r="V354" i="41"/>
  <c r="W354" i="41"/>
  <c r="X354" i="41"/>
  <c r="Y354" i="41"/>
  <c r="Z354" i="41"/>
  <c r="AA354" i="41"/>
  <c r="AB354" i="41"/>
  <c r="AC354" i="41"/>
  <c r="AD354" i="41"/>
  <c r="AE354" i="41"/>
  <c r="AF354" i="41"/>
  <c r="AG354" i="41"/>
  <c r="AH354" i="41"/>
  <c r="AI354" i="41"/>
  <c r="AJ354" i="41"/>
  <c r="AK354" i="41"/>
  <c r="AL354" i="41"/>
  <c r="AM354" i="41"/>
  <c r="AN354" i="41"/>
  <c r="AO354" i="41"/>
  <c r="AP354" i="41"/>
  <c r="AQ354" i="41"/>
  <c r="AR354" i="41"/>
  <c r="AS354" i="41"/>
  <c r="AT354" i="41"/>
  <c r="AU354" i="41"/>
  <c r="AV354" i="41"/>
  <c r="AW354" i="41"/>
  <c r="AX354" i="41"/>
  <c r="AY354" i="41"/>
  <c r="AZ354" i="41"/>
  <c r="BA354" i="41"/>
  <c r="BB354" i="41"/>
  <c r="BC354" i="41"/>
  <c r="BD354" i="41"/>
  <c r="BE354" i="41"/>
  <c r="BF354" i="41"/>
  <c r="BG354" i="41"/>
  <c r="BH354" i="41"/>
  <c r="BI354" i="41"/>
  <c r="BJ354" i="41"/>
  <c r="BK354" i="41"/>
  <c r="BL354" i="41"/>
  <c r="BM354" i="41"/>
  <c r="BN354" i="41"/>
  <c r="BO354" i="41"/>
  <c r="BP354" i="41"/>
  <c r="BQ354" i="41"/>
  <c r="BR354" i="41"/>
  <c r="BS354" i="41"/>
  <c r="BT354" i="41"/>
  <c r="BU354" i="41"/>
  <c r="CD354" i="41"/>
  <c r="CE354" i="41"/>
  <c r="CF354" i="41"/>
  <c r="CG354" i="41"/>
  <c r="CH354" i="41"/>
  <c r="CI354" i="41"/>
  <c r="CJ354" i="41"/>
  <c r="CK354" i="41"/>
  <c r="CL354" i="41"/>
  <c r="CM354" i="41"/>
  <c r="CN354" i="41"/>
  <c r="CO354" i="41"/>
  <c r="CP354" i="41"/>
  <c r="CQ354" i="41"/>
  <c r="CR354" i="41"/>
  <c r="CS354" i="41"/>
  <c r="CT354" i="41"/>
  <c r="CU354" i="41"/>
  <c r="CV354" i="41"/>
  <c r="CW354" i="41"/>
  <c r="CX354" i="41"/>
  <c r="CY354" i="41"/>
  <c r="CZ354" i="41"/>
  <c r="DA354" i="41"/>
  <c r="DB354" i="41"/>
  <c r="DC354" i="41"/>
  <c r="DD354" i="41"/>
  <c r="DE354" i="41"/>
  <c r="DF354" i="41"/>
  <c r="DG354" i="41"/>
  <c r="DH354" i="41"/>
  <c r="DI354" i="41"/>
  <c r="DJ354" i="41"/>
  <c r="DK354" i="41"/>
  <c r="DL354" i="41"/>
  <c r="DM354" i="41"/>
  <c r="DN354" i="41"/>
  <c r="DO354" i="41"/>
  <c r="DP354" i="41"/>
  <c r="DQ354" i="41"/>
  <c r="DR354" i="41"/>
  <c r="DS354" i="41"/>
  <c r="DT354" i="41"/>
  <c r="DU354" i="41"/>
  <c r="DV354" i="41"/>
  <c r="DW354" i="41"/>
  <c r="DX354" i="41"/>
  <c r="DY354" i="41"/>
  <c r="EF354" i="41"/>
  <c r="EG354" i="41"/>
  <c r="EH354" i="41"/>
  <c r="EI354" i="41"/>
  <c r="EJ354" i="41"/>
  <c r="EK354" i="41"/>
  <c r="EL354" i="41"/>
  <c r="EM354" i="41"/>
  <c r="EN354" i="41"/>
  <c r="A355" i="41"/>
  <c r="B355" i="41"/>
  <c r="C355" i="41"/>
  <c r="D355" i="41"/>
  <c r="E355" i="41"/>
  <c r="F355" i="41"/>
  <c r="G355" i="41"/>
  <c r="H355" i="41"/>
  <c r="I355" i="41"/>
  <c r="J355" i="41"/>
  <c r="K355" i="41"/>
  <c r="L355" i="41"/>
  <c r="M355" i="41"/>
  <c r="N355" i="41"/>
  <c r="O355" i="41"/>
  <c r="P355" i="41"/>
  <c r="Q355" i="41"/>
  <c r="R355" i="41"/>
  <c r="S355" i="41"/>
  <c r="T355" i="41"/>
  <c r="U355" i="41"/>
  <c r="V355" i="41"/>
  <c r="W355" i="41"/>
  <c r="X355" i="41"/>
  <c r="Y355" i="41"/>
  <c r="Z355" i="41"/>
  <c r="AA355" i="41"/>
  <c r="AB355" i="41"/>
  <c r="AC355" i="41"/>
  <c r="AD355" i="41"/>
  <c r="AE355" i="41"/>
  <c r="AF355" i="41"/>
  <c r="AG355" i="41"/>
  <c r="AH355" i="41"/>
  <c r="AI355" i="41"/>
  <c r="AJ355" i="41"/>
  <c r="AK355" i="41"/>
  <c r="AL355" i="41"/>
  <c r="AM355" i="41"/>
  <c r="AN355" i="41"/>
  <c r="AO355" i="41"/>
  <c r="AP355" i="41"/>
  <c r="AQ355" i="41"/>
  <c r="AR355" i="41"/>
  <c r="AS355" i="41"/>
  <c r="AT355" i="41"/>
  <c r="AU355" i="41"/>
  <c r="AV355" i="41"/>
  <c r="AW355" i="41"/>
  <c r="AX355" i="41"/>
  <c r="AY355" i="41"/>
  <c r="AZ355" i="41"/>
  <c r="BA355" i="41"/>
  <c r="BB355" i="41"/>
  <c r="BC355" i="41"/>
  <c r="BD355" i="41"/>
  <c r="BE355" i="41"/>
  <c r="BF355" i="41"/>
  <c r="BG355" i="41"/>
  <c r="BH355" i="41"/>
  <c r="BI355" i="41"/>
  <c r="BJ355" i="41"/>
  <c r="BK355" i="41"/>
  <c r="BL355" i="41"/>
  <c r="BM355" i="41"/>
  <c r="BN355" i="41"/>
  <c r="BO355" i="41"/>
  <c r="BP355" i="41"/>
  <c r="BQ355" i="41"/>
  <c r="BR355" i="41"/>
  <c r="CP355" i="41"/>
  <c r="CQ355" i="41"/>
  <c r="CR355" i="41"/>
  <c r="CS355" i="41"/>
  <c r="CT355" i="41"/>
  <c r="CU355" i="41"/>
  <c r="CV355" i="41"/>
  <c r="CW355" i="41"/>
  <c r="CX355" i="41"/>
  <c r="CY355" i="41"/>
  <c r="CZ355" i="41"/>
  <c r="DA355" i="41"/>
  <c r="DB355" i="41"/>
  <c r="DC355" i="41"/>
  <c r="DD355" i="41"/>
  <c r="DE355" i="41"/>
  <c r="DF355" i="41"/>
  <c r="DG355" i="41"/>
  <c r="DH355" i="41"/>
  <c r="DI355" i="41"/>
  <c r="DJ355" i="41"/>
  <c r="DK355" i="41"/>
  <c r="DL355" i="41"/>
  <c r="DM355" i="41"/>
  <c r="DN355" i="41"/>
  <c r="DO355" i="41"/>
  <c r="DP355" i="41"/>
  <c r="DQ355" i="41"/>
  <c r="DR355" i="41"/>
  <c r="DS355" i="41"/>
  <c r="DT355" i="41"/>
  <c r="DU355" i="41"/>
  <c r="DV355" i="41"/>
  <c r="DW355" i="41"/>
  <c r="DX355" i="41"/>
  <c r="DY355" i="41"/>
  <c r="DZ355" i="41"/>
  <c r="EA355" i="41"/>
  <c r="EB355" i="41"/>
  <c r="EC355" i="41"/>
  <c r="ED355" i="41"/>
  <c r="EE355" i="41"/>
  <c r="EF355" i="41"/>
  <c r="EG355" i="41"/>
  <c r="EH355" i="41"/>
  <c r="EI355" i="41"/>
  <c r="EJ355" i="41"/>
  <c r="EK355" i="41"/>
  <c r="EL355" i="41"/>
  <c r="EM355" i="41"/>
  <c r="EN355" i="41"/>
  <c r="A356" i="41"/>
  <c r="B356" i="41"/>
  <c r="C356" i="41"/>
  <c r="D356" i="41"/>
  <c r="E356" i="41"/>
  <c r="F356" i="41"/>
  <c r="G356" i="41"/>
  <c r="H356" i="41"/>
  <c r="I356" i="41"/>
  <c r="J356" i="41"/>
  <c r="K356" i="41"/>
  <c r="L356" i="41"/>
  <c r="M356" i="41"/>
  <c r="N356" i="41"/>
  <c r="O356" i="41"/>
  <c r="P356" i="41"/>
  <c r="Q356" i="41"/>
  <c r="R356" i="41"/>
  <c r="S356" i="41"/>
  <c r="T356" i="41"/>
  <c r="U356" i="41"/>
  <c r="V356" i="41"/>
  <c r="W356" i="41"/>
  <c r="X356" i="41"/>
  <c r="Y356" i="41"/>
  <c r="Z356" i="41"/>
  <c r="AA356" i="41"/>
  <c r="AB356" i="41"/>
  <c r="AC356" i="41"/>
  <c r="AD356" i="41"/>
  <c r="AE356" i="41"/>
  <c r="AF356" i="41"/>
  <c r="AG356" i="41"/>
  <c r="AH356" i="41"/>
  <c r="AI356" i="41"/>
  <c r="AJ356" i="41"/>
  <c r="AK356" i="41"/>
  <c r="AL356" i="41"/>
  <c r="AM356" i="41"/>
  <c r="AN356" i="41"/>
  <c r="AO356" i="41"/>
  <c r="AP356" i="41"/>
  <c r="AQ356" i="41"/>
  <c r="AR356" i="41"/>
  <c r="AS356" i="41"/>
  <c r="AT356" i="41"/>
  <c r="AU356" i="41"/>
  <c r="AV356" i="41"/>
  <c r="AW356" i="41"/>
  <c r="AX356" i="41"/>
  <c r="AY356" i="41"/>
  <c r="AZ356" i="41"/>
  <c r="BA356" i="41"/>
  <c r="BB356" i="41"/>
  <c r="BC356" i="41"/>
  <c r="BD356" i="41"/>
  <c r="BE356" i="41"/>
  <c r="BF356" i="41"/>
  <c r="BG356" i="41"/>
  <c r="BH356" i="41"/>
  <c r="BI356" i="41"/>
  <c r="BJ356" i="41"/>
  <c r="BK356" i="41"/>
  <c r="BL356" i="41"/>
  <c r="BM356" i="41"/>
  <c r="BN356" i="41"/>
  <c r="BO356" i="41"/>
  <c r="BP356" i="41"/>
  <c r="BQ356" i="41"/>
  <c r="BR356" i="41"/>
  <c r="BS356" i="41"/>
  <c r="BT356" i="41"/>
  <c r="BU356" i="41"/>
  <c r="CP356" i="41"/>
  <c r="CQ356" i="41"/>
  <c r="CR356" i="41"/>
  <c r="CS356" i="41"/>
  <c r="CT356" i="41"/>
  <c r="CU356" i="41"/>
  <c r="CV356" i="41"/>
  <c r="CW356" i="41"/>
  <c r="CX356" i="41"/>
  <c r="CY356" i="41"/>
  <c r="CZ356" i="41"/>
  <c r="DA356" i="41"/>
  <c r="DB356" i="41"/>
  <c r="DC356" i="41"/>
  <c r="DD356" i="41"/>
  <c r="DE356" i="41"/>
  <c r="DF356" i="41"/>
  <c r="DG356" i="41"/>
  <c r="DH356" i="41"/>
  <c r="DI356" i="41"/>
  <c r="DJ356" i="41"/>
  <c r="DK356" i="41"/>
  <c r="DL356" i="41"/>
  <c r="DM356" i="41"/>
  <c r="DN356" i="41"/>
  <c r="DO356" i="41"/>
  <c r="DP356" i="41"/>
  <c r="DQ356" i="41"/>
  <c r="DR356" i="41"/>
  <c r="DS356" i="41"/>
  <c r="DT356" i="41"/>
  <c r="DU356" i="41"/>
  <c r="DV356" i="41"/>
  <c r="DW356" i="41"/>
  <c r="DX356" i="41"/>
  <c r="DY356" i="41"/>
  <c r="EM356" i="41"/>
  <c r="EN356" i="41"/>
  <c r="A357" i="41"/>
  <c r="B357" i="41"/>
  <c r="C357" i="41"/>
  <c r="D357" i="41"/>
  <c r="E357" i="41"/>
  <c r="F357" i="41"/>
  <c r="G357" i="41"/>
  <c r="H357" i="41"/>
  <c r="I357" i="41"/>
  <c r="J357" i="41"/>
  <c r="K357" i="41"/>
  <c r="L357" i="41"/>
  <c r="M357" i="41"/>
  <c r="N357" i="41"/>
  <c r="O357" i="41"/>
  <c r="P357" i="41"/>
  <c r="Q357" i="41"/>
  <c r="R357" i="41"/>
  <c r="S357" i="41"/>
  <c r="T357" i="41"/>
  <c r="U357" i="41"/>
  <c r="V357" i="41"/>
  <c r="W357" i="41"/>
  <c r="X357" i="41"/>
  <c r="Y357" i="41"/>
  <c r="Z357" i="41"/>
  <c r="AA357" i="41"/>
  <c r="AB357" i="41"/>
  <c r="AC357" i="41"/>
  <c r="AD357" i="41"/>
  <c r="AE357" i="41"/>
  <c r="AF357" i="41"/>
  <c r="AG357" i="41"/>
  <c r="AH357" i="41"/>
  <c r="AI357" i="41"/>
  <c r="AJ357" i="41"/>
  <c r="AK357" i="41"/>
  <c r="AL357" i="41"/>
  <c r="AM357" i="41"/>
  <c r="AN357" i="41"/>
  <c r="AO357" i="41"/>
  <c r="AP357" i="41"/>
  <c r="AQ357" i="41"/>
  <c r="AR357" i="41"/>
  <c r="AS357" i="41"/>
  <c r="AT357" i="41"/>
  <c r="AU357" i="41"/>
  <c r="AV357" i="41"/>
  <c r="AW357" i="41"/>
  <c r="AX357" i="41"/>
  <c r="AY357" i="41"/>
  <c r="AZ357" i="41"/>
  <c r="BA357" i="41"/>
  <c r="BB357" i="41"/>
  <c r="BC357" i="41"/>
  <c r="BD357" i="41"/>
  <c r="BE357" i="41"/>
  <c r="BF357" i="41"/>
  <c r="BG357" i="41"/>
  <c r="BH357" i="41"/>
  <c r="BI357" i="41"/>
  <c r="BJ357" i="41"/>
  <c r="BK357" i="41"/>
  <c r="BL357" i="41"/>
  <c r="BM357" i="41"/>
  <c r="BN357" i="41"/>
  <c r="BO357" i="41"/>
  <c r="BP357" i="41"/>
  <c r="BQ357" i="41"/>
  <c r="BR357" i="41"/>
  <c r="BS357" i="41"/>
  <c r="BT357" i="41"/>
  <c r="BU357" i="41"/>
  <c r="CP357" i="41"/>
  <c r="CQ357" i="41"/>
  <c r="CR357" i="41"/>
  <c r="CS357" i="41"/>
  <c r="CT357" i="41"/>
  <c r="CU357" i="41"/>
  <c r="CV357" i="41"/>
  <c r="CW357" i="41"/>
  <c r="CX357" i="41"/>
  <c r="CY357" i="41"/>
  <c r="CZ357" i="41"/>
  <c r="DA357" i="41"/>
  <c r="DB357" i="41"/>
  <c r="DC357" i="41"/>
  <c r="DD357" i="41"/>
  <c r="DE357" i="41"/>
  <c r="DF357" i="41"/>
  <c r="DG357" i="41"/>
  <c r="DH357" i="41"/>
  <c r="DI357" i="41"/>
  <c r="DJ357" i="41"/>
  <c r="DK357" i="41"/>
  <c r="DL357" i="41"/>
  <c r="DM357" i="41"/>
  <c r="DN357" i="41"/>
  <c r="DO357" i="41"/>
  <c r="DP357" i="41"/>
  <c r="DQ357" i="41"/>
  <c r="DR357" i="41"/>
  <c r="DS357" i="41"/>
  <c r="DT357" i="41"/>
  <c r="DU357" i="41"/>
  <c r="DV357" i="41"/>
  <c r="DW357" i="41"/>
  <c r="DX357" i="41"/>
  <c r="DY357" i="41"/>
  <c r="EM357" i="41"/>
  <c r="EN357" i="41"/>
  <c r="A358" i="41"/>
  <c r="B358" i="41"/>
  <c r="C358" i="41"/>
  <c r="D358" i="41"/>
  <c r="E358" i="41"/>
  <c r="F358" i="41"/>
  <c r="G358" i="41"/>
  <c r="H358" i="41"/>
  <c r="I358" i="41"/>
  <c r="J358" i="41"/>
  <c r="K358" i="41"/>
  <c r="L358" i="41"/>
  <c r="M358" i="41"/>
  <c r="N358" i="41"/>
  <c r="O358" i="41"/>
  <c r="P358" i="41"/>
  <c r="Q358" i="41"/>
  <c r="R358" i="41"/>
  <c r="S358" i="41"/>
  <c r="T358" i="41"/>
  <c r="U358" i="41"/>
  <c r="V358" i="41"/>
  <c r="W358" i="41"/>
  <c r="X358" i="41"/>
  <c r="Y358" i="41"/>
  <c r="Z358" i="41"/>
  <c r="AA358" i="41"/>
  <c r="AB358" i="41"/>
  <c r="AC358" i="41"/>
  <c r="AD358" i="41"/>
  <c r="AE358" i="41"/>
  <c r="AF358" i="41"/>
  <c r="AG358" i="41"/>
  <c r="AH358" i="41"/>
  <c r="AI358" i="41"/>
  <c r="AJ358" i="41"/>
  <c r="AK358" i="41"/>
  <c r="AL358" i="41"/>
  <c r="AM358" i="41"/>
  <c r="AN358" i="41"/>
  <c r="AO358" i="41"/>
  <c r="AP358" i="41"/>
  <c r="AQ358" i="41"/>
  <c r="AR358" i="41"/>
  <c r="AS358" i="41"/>
  <c r="AT358" i="41"/>
  <c r="AU358" i="41"/>
  <c r="AV358" i="41"/>
  <c r="AW358" i="41"/>
  <c r="AX358" i="41"/>
  <c r="AY358" i="41"/>
  <c r="AZ358" i="41"/>
  <c r="BA358" i="41"/>
  <c r="BB358" i="41"/>
  <c r="BC358" i="41"/>
  <c r="BD358" i="41"/>
  <c r="BE358" i="41"/>
  <c r="BF358" i="41"/>
  <c r="BG358" i="41"/>
  <c r="BH358" i="41"/>
  <c r="BI358" i="41"/>
  <c r="BJ358" i="41"/>
  <c r="BK358" i="41"/>
  <c r="BL358" i="41"/>
  <c r="BM358" i="41"/>
  <c r="BN358" i="41"/>
  <c r="BO358" i="41"/>
  <c r="BP358" i="41"/>
  <c r="BQ358" i="41"/>
  <c r="BR358" i="41"/>
  <c r="CP358" i="41"/>
  <c r="CQ358" i="41"/>
  <c r="CR358" i="41"/>
  <c r="CS358" i="41"/>
  <c r="CT358" i="41"/>
  <c r="CU358" i="41"/>
  <c r="CV358" i="41"/>
  <c r="CW358" i="41"/>
  <c r="CX358" i="41"/>
  <c r="CY358" i="41"/>
  <c r="CZ358" i="41"/>
  <c r="DA358" i="41"/>
  <c r="DB358" i="41"/>
  <c r="DC358" i="41"/>
  <c r="DD358" i="41"/>
  <c r="DE358" i="41"/>
  <c r="DF358" i="41"/>
  <c r="DG358" i="41"/>
  <c r="DH358" i="41"/>
  <c r="DI358" i="41"/>
  <c r="DJ358" i="41"/>
  <c r="DK358" i="41"/>
  <c r="DL358" i="41"/>
  <c r="DM358" i="41"/>
  <c r="DN358" i="41"/>
  <c r="DO358" i="41"/>
  <c r="DP358" i="41"/>
  <c r="DQ358" i="41"/>
  <c r="DR358" i="41"/>
  <c r="DS358" i="41"/>
  <c r="DT358" i="41"/>
  <c r="DU358" i="41"/>
  <c r="DV358" i="41"/>
  <c r="DW358" i="41"/>
  <c r="DX358" i="41"/>
  <c r="DY358" i="41"/>
  <c r="DZ358" i="41"/>
  <c r="EA358" i="41"/>
  <c r="EB358" i="41"/>
  <c r="EC358" i="41"/>
  <c r="ED358" i="41"/>
  <c r="EE358" i="41"/>
  <c r="EF358" i="41"/>
  <c r="EG358" i="41"/>
  <c r="EH358" i="41"/>
  <c r="EI358" i="41"/>
  <c r="EJ358" i="41"/>
  <c r="EK358" i="41"/>
  <c r="EL358" i="41"/>
  <c r="EM358" i="41"/>
  <c r="EN358" i="41"/>
  <c r="A359" i="41"/>
  <c r="B359" i="41"/>
  <c r="C359" i="41"/>
  <c r="D359" i="41"/>
  <c r="E359" i="41"/>
  <c r="F359" i="41"/>
  <c r="G359" i="41"/>
  <c r="H359" i="41"/>
  <c r="I359" i="41"/>
  <c r="J359" i="41"/>
  <c r="K359" i="41"/>
  <c r="L359" i="41"/>
  <c r="M359" i="41"/>
  <c r="N359" i="41"/>
  <c r="O359" i="41"/>
  <c r="P359" i="41"/>
  <c r="Q359" i="41"/>
  <c r="R359" i="41"/>
  <c r="S359" i="41"/>
  <c r="T359" i="41"/>
  <c r="U359" i="41"/>
  <c r="V359" i="41"/>
  <c r="W359" i="41"/>
  <c r="X359" i="41"/>
  <c r="Y359" i="41"/>
  <c r="Z359" i="41"/>
  <c r="AA359" i="41"/>
  <c r="AB359" i="41"/>
  <c r="AC359" i="41"/>
  <c r="AD359" i="41"/>
  <c r="AE359" i="41"/>
  <c r="AF359" i="41"/>
  <c r="AG359" i="41"/>
  <c r="AH359" i="41"/>
  <c r="AI359" i="41"/>
  <c r="AJ359" i="41"/>
  <c r="AK359" i="41"/>
  <c r="AL359" i="41"/>
  <c r="AM359" i="41"/>
  <c r="AN359" i="41"/>
  <c r="AO359" i="41"/>
  <c r="AP359" i="41"/>
  <c r="AQ359" i="41"/>
  <c r="AR359" i="41"/>
  <c r="AS359" i="41"/>
  <c r="AT359" i="41"/>
  <c r="AU359" i="41"/>
  <c r="AV359" i="41"/>
  <c r="AW359" i="41"/>
  <c r="AX359" i="41"/>
  <c r="AY359" i="41"/>
  <c r="AZ359" i="41"/>
  <c r="BA359" i="41"/>
  <c r="BB359" i="41"/>
  <c r="BC359" i="41"/>
  <c r="BD359" i="41"/>
  <c r="BE359" i="41"/>
  <c r="BF359" i="41"/>
  <c r="BG359" i="41"/>
  <c r="BH359" i="41"/>
  <c r="BI359" i="41"/>
  <c r="BJ359" i="41"/>
  <c r="BK359" i="41"/>
  <c r="BL359" i="41"/>
  <c r="BM359" i="41"/>
  <c r="BN359" i="41"/>
  <c r="BO359" i="41"/>
  <c r="BP359" i="41"/>
  <c r="BQ359" i="41"/>
  <c r="BR359" i="41"/>
  <c r="CP359" i="41"/>
  <c r="CQ359" i="41"/>
  <c r="CR359" i="41"/>
  <c r="CS359" i="41"/>
  <c r="CT359" i="41"/>
  <c r="CU359" i="41"/>
  <c r="CV359" i="41"/>
  <c r="CW359" i="41"/>
  <c r="CX359" i="41"/>
  <c r="CY359" i="41"/>
  <c r="CZ359" i="41"/>
  <c r="DA359" i="41"/>
  <c r="DB359" i="41"/>
  <c r="DC359" i="41"/>
  <c r="DD359" i="41"/>
  <c r="DE359" i="41"/>
  <c r="DF359" i="41"/>
  <c r="DG359" i="41"/>
  <c r="DH359" i="41"/>
  <c r="DI359" i="41"/>
  <c r="DJ359" i="41"/>
  <c r="DK359" i="41"/>
  <c r="DL359" i="41"/>
  <c r="DM359" i="41"/>
  <c r="DN359" i="41"/>
  <c r="DO359" i="41"/>
  <c r="DP359" i="41"/>
  <c r="DQ359" i="41"/>
  <c r="DR359" i="41"/>
  <c r="DS359" i="41"/>
  <c r="DT359" i="41"/>
  <c r="DU359" i="41"/>
  <c r="DV359" i="41"/>
  <c r="DW359" i="41"/>
  <c r="DX359" i="41"/>
  <c r="DY359" i="41"/>
  <c r="DZ359" i="41"/>
  <c r="EA359" i="41"/>
  <c r="EB359" i="41"/>
  <c r="EC359" i="41"/>
  <c r="ED359" i="41"/>
  <c r="EE359" i="41"/>
  <c r="EF359" i="41"/>
  <c r="EG359" i="41"/>
  <c r="EH359" i="41"/>
  <c r="EI359" i="41"/>
  <c r="EJ359" i="41"/>
  <c r="EK359" i="41"/>
  <c r="EL359" i="41"/>
  <c r="EM359" i="41"/>
  <c r="EN359" i="41"/>
  <c r="A360" i="41"/>
  <c r="B360" i="41"/>
  <c r="C360" i="41"/>
  <c r="D360" i="41"/>
  <c r="E360" i="41"/>
  <c r="F360" i="41"/>
  <c r="G360" i="41"/>
  <c r="H360" i="41"/>
  <c r="I360" i="41"/>
  <c r="J360" i="41"/>
  <c r="K360" i="41"/>
  <c r="L360" i="41"/>
  <c r="M360" i="41"/>
  <c r="N360" i="41"/>
  <c r="O360" i="41"/>
  <c r="P360" i="41"/>
  <c r="Q360" i="41"/>
  <c r="R360" i="41"/>
  <c r="S360" i="41"/>
  <c r="T360" i="41"/>
  <c r="U360" i="41"/>
  <c r="V360" i="41"/>
  <c r="W360" i="41"/>
  <c r="X360" i="41"/>
  <c r="Y360" i="41"/>
  <c r="Z360" i="41"/>
  <c r="AA360" i="41"/>
  <c r="AB360" i="41"/>
  <c r="AC360" i="41"/>
  <c r="AD360" i="41"/>
  <c r="AE360" i="41"/>
  <c r="AF360" i="41"/>
  <c r="AG360" i="41"/>
  <c r="AH360" i="41"/>
  <c r="AI360" i="41"/>
  <c r="AJ360" i="41"/>
  <c r="AK360" i="41"/>
  <c r="AL360" i="41"/>
  <c r="AM360" i="41"/>
  <c r="AN360" i="41"/>
  <c r="AO360" i="41"/>
  <c r="AP360" i="41"/>
  <c r="AQ360" i="41"/>
  <c r="AR360" i="41"/>
  <c r="AS360" i="41"/>
  <c r="AT360" i="41"/>
  <c r="AU360" i="41"/>
  <c r="AV360" i="41"/>
  <c r="AW360" i="41"/>
  <c r="AX360" i="41"/>
  <c r="AY360" i="41"/>
  <c r="AZ360" i="41"/>
  <c r="BA360" i="41"/>
  <c r="BB360" i="41"/>
  <c r="BC360" i="41"/>
  <c r="BD360" i="41"/>
  <c r="BE360" i="41"/>
  <c r="BF360" i="41"/>
  <c r="BG360" i="41"/>
  <c r="BH360" i="41"/>
  <c r="BI360" i="41"/>
  <c r="BJ360" i="41"/>
  <c r="BK360" i="41"/>
  <c r="BL360" i="41"/>
  <c r="BM360" i="41"/>
  <c r="BN360" i="41"/>
  <c r="BO360" i="41"/>
  <c r="BP360" i="41"/>
  <c r="BQ360" i="41"/>
  <c r="BR360" i="41"/>
  <c r="BS360" i="41"/>
  <c r="BT360" i="41"/>
  <c r="BU360" i="41"/>
  <c r="BV360" i="41"/>
  <c r="BW360" i="41"/>
  <c r="BX360" i="41"/>
  <c r="BY360" i="41"/>
  <c r="BZ360" i="41"/>
  <c r="CA360" i="41"/>
  <c r="CB360" i="41"/>
  <c r="CC360" i="41"/>
  <c r="CD360" i="41"/>
  <c r="CE360" i="41"/>
  <c r="CF360" i="41"/>
  <c r="CG360" i="41"/>
  <c r="CH360" i="41"/>
  <c r="CI360" i="41"/>
  <c r="CJ360" i="41"/>
  <c r="CK360" i="41"/>
  <c r="CL360" i="41"/>
  <c r="CM360" i="41"/>
  <c r="CN360" i="41"/>
  <c r="CO360" i="41"/>
  <c r="CP360" i="41"/>
  <c r="CQ360" i="41"/>
  <c r="CR360" i="41"/>
  <c r="CS360" i="41"/>
  <c r="CT360" i="41"/>
  <c r="CU360" i="41"/>
  <c r="CV360" i="41"/>
  <c r="CW360" i="41"/>
  <c r="CX360" i="41"/>
  <c r="CY360" i="41"/>
  <c r="CZ360" i="41"/>
  <c r="DA360" i="41"/>
  <c r="DB360" i="41"/>
  <c r="DC360" i="41"/>
  <c r="DD360" i="41"/>
  <c r="DE360" i="41"/>
  <c r="DF360" i="41"/>
  <c r="DG360" i="41"/>
  <c r="DH360" i="41"/>
  <c r="DI360" i="41"/>
  <c r="DJ360" i="41"/>
  <c r="DK360" i="41"/>
  <c r="DL360" i="41"/>
  <c r="DM360" i="41"/>
  <c r="DN360" i="41"/>
  <c r="DO360" i="41"/>
  <c r="DP360" i="41"/>
  <c r="DQ360" i="41"/>
  <c r="DR360" i="41"/>
  <c r="DS360" i="41"/>
  <c r="DT360" i="41"/>
  <c r="DU360" i="41"/>
  <c r="DV360" i="41"/>
  <c r="DW360" i="41"/>
  <c r="DX360" i="41"/>
  <c r="DY360" i="41"/>
  <c r="DZ360" i="41"/>
  <c r="EA360" i="41"/>
  <c r="EB360" i="41"/>
  <c r="EC360" i="41"/>
  <c r="ED360" i="41"/>
  <c r="EE360" i="41"/>
  <c r="EF360" i="41"/>
  <c r="EG360" i="41"/>
  <c r="EH360" i="41"/>
  <c r="EI360" i="41"/>
  <c r="EJ360" i="41"/>
  <c r="EK360" i="41"/>
  <c r="EL360" i="41"/>
  <c r="EM360" i="41"/>
  <c r="EN360" i="41"/>
  <c r="A361" i="41"/>
  <c r="B361" i="41"/>
  <c r="C361" i="41"/>
  <c r="D361" i="41"/>
  <c r="E361" i="41"/>
  <c r="F361" i="41"/>
  <c r="G361" i="41"/>
  <c r="H361" i="41"/>
  <c r="I361" i="41"/>
  <c r="J361" i="41"/>
  <c r="K361" i="41"/>
  <c r="L361" i="41"/>
  <c r="M361" i="41"/>
  <c r="N361" i="41"/>
  <c r="O361" i="41"/>
  <c r="P361" i="41"/>
  <c r="Q361" i="41"/>
  <c r="R361" i="41"/>
  <c r="S361" i="41"/>
  <c r="T361" i="41"/>
  <c r="U361" i="41"/>
  <c r="V361" i="41"/>
  <c r="W361" i="41"/>
  <c r="X361" i="41"/>
  <c r="Y361" i="41"/>
  <c r="Z361" i="41"/>
  <c r="AA361" i="41"/>
  <c r="AB361" i="41"/>
  <c r="AC361" i="41"/>
  <c r="AD361" i="41"/>
  <c r="AE361" i="41"/>
  <c r="AF361" i="41"/>
  <c r="AG361" i="41"/>
  <c r="AH361" i="41"/>
  <c r="AI361" i="41"/>
  <c r="AJ361" i="41"/>
  <c r="AK361" i="41"/>
  <c r="AL361" i="41"/>
  <c r="AM361" i="41"/>
  <c r="AN361" i="41"/>
  <c r="AO361" i="41"/>
  <c r="AP361" i="41"/>
  <c r="AQ361" i="41"/>
  <c r="AR361" i="41"/>
  <c r="AS361" i="41"/>
  <c r="AT361" i="41"/>
  <c r="AU361" i="41"/>
  <c r="AV361" i="41"/>
  <c r="AW361" i="41"/>
  <c r="AX361" i="41"/>
  <c r="AY361" i="41"/>
  <c r="AZ361" i="41"/>
  <c r="BA361" i="41"/>
  <c r="BB361" i="41"/>
  <c r="BC361" i="41"/>
  <c r="BD361" i="41"/>
  <c r="BE361" i="41"/>
  <c r="BF361" i="41"/>
  <c r="BG361" i="41"/>
  <c r="BH361" i="41"/>
  <c r="BI361" i="41"/>
  <c r="BJ361" i="41"/>
  <c r="BK361" i="41"/>
  <c r="BL361" i="41"/>
  <c r="BM361" i="41"/>
  <c r="BN361" i="41"/>
  <c r="BO361" i="41"/>
  <c r="BP361" i="41"/>
  <c r="BQ361" i="41"/>
  <c r="CA361" i="41"/>
  <c r="CP361" i="41"/>
  <c r="CQ361" i="41"/>
  <c r="CR361" i="41"/>
  <c r="CS361" i="41"/>
  <c r="CT361" i="41"/>
  <c r="CU361" i="41"/>
  <c r="CV361" i="41"/>
  <c r="CW361" i="41"/>
  <c r="CX361" i="41"/>
  <c r="CY361" i="41"/>
  <c r="CZ361" i="41"/>
  <c r="DA361" i="41"/>
  <c r="DB361" i="41"/>
  <c r="DC361" i="41"/>
  <c r="DD361" i="41"/>
  <c r="DE361" i="41"/>
  <c r="DF361" i="41"/>
  <c r="DG361" i="41"/>
  <c r="DH361" i="41"/>
  <c r="DI361" i="41"/>
  <c r="DJ361" i="41"/>
  <c r="DK361" i="41"/>
  <c r="DL361" i="41"/>
  <c r="DM361" i="41"/>
  <c r="DN361" i="41"/>
  <c r="DO361" i="41"/>
  <c r="DP361" i="41"/>
  <c r="DQ361" i="41"/>
  <c r="DR361" i="41"/>
  <c r="DS361" i="41"/>
  <c r="DT361" i="41"/>
  <c r="DU361" i="41"/>
  <c r="DV361" i="41"/>
  <c r="DW361" i="41"/>
  <c r="DX361" i="41"/>
  <c r="DY361" i="41"/>
  <c r="EM361" i="41"/>
  <c r="EN361" i="41"/>
  <c r="A362" i="41"/>
  <c r="B362" i="41"/>
  <c r="C362" i="41"/>
  <c r="D362" i="41"/>
  <c r="E362" i="41"/>
  <c r="F362" i="41"/>
  <c r="G362" i="41"/>
  <c r="H362" i="41"/>
  <c r="I362" i="41"/>
  <c r="J362" i="41"/>
  <c r="K362" i="41"/>
  <c r="L362" i="41"/>
  <c r="M362" i="41"/>
  <c r="N362" i="41"/>
  <c r="O362" i="41"/>
  <c r="P362" i="41"/>
  <c r="Q362" i="41"/>
  <c r="R362" i="41"/>
  <c r="S362" i="41"/>
  <c r="T362" i="41"/>
  <c r="U362" i="41"/>
  <c r="V362" i="41"/>
  <c r="W362" i="41"/>
  <c r="X362" i="41"/>
  <c r="Y362" i="41"/>
  <c r="Z362" i="41"/>
  <c r="AA362" i="41"/>
  <c r="AB362" i="41"/>
  <c r="AC362" i="41"/>
  <c r="AD362" i="41"/>
  <c r="AE362" i="41"/>
  <c r="AF362" i="41"/>
  <c r="AG362" i="41"/>
  <c r="AH362" i="41"/>
  <c r="AI362" i="41"/>
  <c r="AJ362" i="41"/>
  <c r="AK362" i="41"/>
  <c r="AL362" i="41"/>
  <c r="AM362" i="41"/>
  <c r="AN362" i="41"/>
  <c r="AO362" i="41"/>
  <c r="AP362" i="41"/>
  <c r="AQ362" i="41"/>
  <c r="AR362" i="41"/>
  <c r="AS362" i="41"/>
  <c r="AT362" i="41"/>
  <c r="AU362" i="41"/>
  <c r="AV362" i="41"/>
  <c r="AW362" i="41"/>
  <c r="AX362" i="41"/>
  <c r="AY362" i="41"/>
  <c r="AZ362" i="41"/>
  <c r="BA362" i="41"/>
  <c r="BB362" i="41"/>
  <c r="BC362" i="41"/>
  <c r="BD362" i="41"/>
  <c r="BE362" i="41"/>
  <c r="BF362" i="41"/>
  <c r="BG362" i="41"/>
  <c r="BH362" i="41"/>
  <c r="BI362" i="41"/>
  <c r="BJ362" i="41"/>
  <c r="BK362" i="41"/>
  <c r="BL362" i="41"/>
  <c r="BM362" i="41"/>
  <c r="BN362" i="41"/>
  <c r="BO362" i="41"/>
  <c r="BP362" i="41"/>
  <c r="BQ362" i="41"/>
  <c r="BR362" i="41"/>
  <c r="BS362" i="41"/>
  <c r="BT362" i="41"/>
  <c r="BU362" i="41"/>
  <c r="CP362" i="41"/>
  <c r="CQ362" i="41"/>
  <c r="CR362" i="41"/>
  <c r="CS362" i="41"/>
  <c r="CT362" i="41"/>
  <c r="CU362" i="41"/>
  <c r="CV362" i="41"/>
  <c r="CW362" i="41"/>
  <c r="CX362" i="41"/>
  <c r="CY362" i="41"/>
  <c r="CZ362" i="41"/>
  <c r="DA362" i="41"/>
  <c r="DB362" i="41"/>
  <c r="DC362" i="41"/>
  <c r="DD362" i="41"/>
  <c r="DE362" i="41"/>
  <c r="DF362" i="41"/>
  <c r="DG362" i="41"/>
  <c r="DH362" i="41"/>
  <c r="DI362" i="41"/>
  <c r="DJ362" i="41"/>
  <c r="DK362" i="41"/>
  <c r="DL362" i="41"/>
  <c r="DM362" i="41"/>
  <c r="DN362" i="41"/>
  <c r="DO362" i="41"/>
  <c r="DP362" i="41"/>
  <c r="DQ362" i="41"/>
  <c r="DR362" i="41"/>
  <c r="DS362" i="41"/>
  <c r="DT362" i="41"/>
  <c r="DU362" i="41"/>
  <c r="DV362" i="41"/>
  <c r="DW362" i="41"/>
  <c r="DX362" i="41"/>
  <c r="DY362" i="41"/>
  <c r="EM362" i="41"/>
  <c r="EN362" i="41"/>
  <c r="A363" i="41"/>
  <c r="B363" i="41"/>
  <c r="C363" i="41"/>
  <c r="D363" i="41"/>
  <c r="E363" i="41"/>
  <c r="F363" i="41"/>
  <c r="G363" i="41"/>
  <c r="H363" i="41"/>
  <c r="I363" i="41"/>
  <c r="J363" i="41"/>
  <c r="K363" i="41"/>
  <c r="L363" i="41"/>
  <c r="M363" i="41"/>
  <c r="N363" i="41"/>
  <c r="O363" i="41"/>
  <c r="P363" i="41"/>
  <c r="Q363" i="41"/>
  <c r="R363" i="41"/>
  <c r="S363" i="41"/>
  <c r="T363" i="41"/>
  <c r="U363" i="41"/>
  <c r="V363" i="41"/>
  <c r="W363" i="41"/>
  <c r="X363" i="41"/>
  <c r="Y363" i="41"/>
  <c r="Z363" i="41"/>
  <c r="AA363" i="41"/>
  <c r="AB363" i="41"/>
  <c r="AC363" i="41"/>
  <c r="AD363" i="41"/>
  <c r="AE363" i="41"/>
  <c r="AF363" i="41"/>
  <c r="AG363" i="41"/>
  <c r="AH363" i="41"/>
  <c r="AI363" i="41"/>
  <c r="AJ363" i="41"/>
  <c r="AK363" i="41"/>
  <c r="AL363" i="41"/>
  <c r="AM363" i="41"/>
  <c r="AN363" i="41"/>
  <c r="AO363" i="41"/>
  <c r="AP363" i="41"/>
  <c r="AQ363" i="41"/>
  <c r="AR363" i="41"/>
  <c r="AS363" i="41"/>
  <c r="AT363" i="41"/>
  <c r="AU363" i="41"/>
  <c r="AV363" i="41"/>
  <c r="AW363" i="41"/>
  <c r="AX363" i="41"/>
  <c r="AY363" i="41"/>
  <c r="AZ363" i="41"/>
  <c r="BA363" i="41"/>
  <c r="BB363" i="41"/>
  <c r="BC363" i="41"/>
  <c r="BD363" i="41"/>
  <c r="BE363" i="41"/>
  <c r="BF363" i="41"/>
  <c r="BG363" i="41"/>
  <c r="BH363" i="41"/>
  <c r="BI363" i="41"/>
  <c r="BJ363" i="41"/>
  <c r="BK363" i="41"/>
  <c r="BL363" i="41"/>
  <c r="BM363" i="41"/>
  <c r="BN363" i="41"/>
  <c r="BO363" i="41"/>
  <c r="BP363" i="41"/>
  <c r="BQ363" i="41"/>
  <c r="BR363" i="41"/>
  <c r="BS363" i="41"/>
  <c r="BT363" i="41"/>
  <c r="BU363" i="41"/>
  <c r="BV363" i="41"/>
  <c r="BW363" i="41"/>
  <c r="BX363" i="41"/>
  <c r="BY363" i="41"/>
  <c r="BZ363" i="41"/>
  <c r="CA363" i="41"/>
  <c r="CB363" i="41"/>
  <c r="CC363" i="41"/>
  <c r="CD363" i="41"/>
  <c r="CE363" i="41"/>
  <c r="CF363" i="41"/>
  <c r="CG363" i="41"/>
  <c r="CH363" i="41"/>
  <c r="CI363" i="41"/>
  <c r="CJ363" i="41"/>
  <c r="CK363" i="41"/>
  <c r="CL363" i="41"/>
  <c r="CM363" i="41"/>
  <c r="CN363" i="41"/>
  <c r="CO363" i="41"/>
  <c r="CP363" i="41"/>
  <c r="CQ363" i="41"/>
  <c r="CR363" i="41"/>
  <c r="CS363" i="41"/>
  <c r="CT363" i="41"/>
  <c r="CU363" i="41"/>
  <c r="CV363" i="41"/>
  <c r="CW363" i="41"/>
  <c r="CX363" i="41"/>
  <c r="CY363" i="41"/>
  <c r="CZ363" i="41"/>
  <c r="DA363" i="41"/>
  <c r="DB363" i="41"/>
  <c r="DC363" i="41"/>
  <c r="DD363" i="41"/>
  <c r="DE363" i="41"/>
  <c r="DF363" i="41"/>
  <c r="DG363" i="41"/>
  <c r="DH363" i="41"/>
  <c r="DI363" i="41"/>
  <c r="DJ363" i="41"/>
  <c r="DK363" i="41"/>
  <c r="DL363" i="41"/>
  <c r="DM363" i="41"/>
  <c r="DN363" i="41"/>
  <c r="DO363" i="41"/>
  <c r="DP363" i="41"/>
  <c r="DQ363" i="41"/>
  <c r="DR363" i="41"/>
  <c r="DS363" i="41"/>
  <c r="DT363" i="41"/>
  <c r="DU363" i="41"/>
  <c r="DV363" i="41"/>
  <c r="DW363" i="41"/>
  <c r="DX363" i="41"/>
  <c r="DY363" i="41"/>
  <c r="DZ363" i="41"/>
  <c r="EA363" i="41"/>
  <c r="EB363" i="41"/>
  <c r="EC363" i="41"/>
  <c r="ED363" i="41"/>
  <c r="EE363" i="41"/>
  <c r="EF363" i="41"/>
  <c r="EG363" i="41"/>
  <c r="EH363" i="41"/>
  <c r="EI363" i="41"/>
  <c r="EJ363" i="41"/>
  <c r="EK363" i="41"/>
  <c r="EL363" i="41"/>
  <c r="EM363" i="41"/>
  <c r="EN363" i="41"/>
  <c r="A364" i="41"/>
  <c r="B364" i="41"/>
  <c r="C364" i="41"/>
  <c r="D364" i="41"/>
  <c r="E364" i="41"/>
  <c r="F364" i="41"/>
  <c r="G364" i="41"/>
  <c r="H364" i="41"/>
  <c r="I364" i="41"/>
  <c r="J364" i="41"/>
  <c r="K364" i="41"/>
  <c r="L364" i="41"/>
  <c r="M364" i="41"/>
  <c r="N364" i="41"/>
  <c r="O364" i="41"/>
  <c r="P364" i="41"/>
  <c r="Q364" i="41"/>
  <c r="R364" i="41"/>
  <c r="S364" i="41"/>
  <c r="T364" i="41"/>
  <c r="U364" i="41"/>
  <c r="V364" i="41"/>
  <c r="W364" i="41"/>
  <c r="X364" i="41"/>
  <c r="Y364" i="41"/>
  <c r="Z364" i="41"/>
  <c r="AA364" i="41"/>
  <c r="AB364" i="41"/>
  <c r="AC364" i="41"/>
  <c r="AD364" i="41"/>
  <c r="AE364" i="41"/>
  <c r="AF364" i="41"/>
  <c r="AG364" i="41"/>
  <c r="AH364" i="41"/>
  <c r="AI364" i="41"/>
  <c r="AJ364" i="41"/>
  <c r="AK364" i="41"/>
  <c r="AL364" i="41"/>
  <c r="AM364" i="41"/>
  <c r="AN364" i="41"/>
  <c r="AO364" i="41"/>
  <c r="AP364" i="41"/>
  <c r="AQ364" i="41"/>
  <c r="AR364" i="41"/>
  <c r="AS364" i="41"/>
  <c r="AT364" i="41"/>
  <c r="AU364" i="41"/>
  <c r="AV364" i="41"/>
  <c r="AW364" i="41"/>
  <c r="AX364" i="41"/>
  <c r="AY364" i="41"/>
  <c r="AZ364" i="41"/>
  <c r="BA364" i="41"/>
  <c r="BB364" i="41"/>
  <c r="BC364" i="41"/>
  <c r="BD364" i="41"/>
  <c r="BE364" i="41"/>
  <c r="BF364" i="41"/>
  <c r="BG364" i="41"/>
  <c r="BH364" i="41"/>
  <c r="BI364" i="41"/>
  <c r="BJ364" i="41"/>
  <c r="BK364" i="41"/>
  <c r="BL364" i="41"/>
  <c r="BM364" i="41"/>
  <c r="BN364" i="41"/>
  <c r="BO364" i="41"/>
  <c r="BP364" i="41"/>
  <c r="BQ364" i="41"/>
  <c r="BR364" i="41"/>
  <c r="BS364" i="41"/>
  <c r="BT364" i="41"/>
  <c r="BU364" i="41"/>
  <c r="BV364" i="41"/>
  <c r="BW364" i="41"/>
  <c r="BX364" i="41"/>
  <c r="BY364" i="41"/>
  <c r="BZ364" i="41"/>
  <c r="CA364" i="41"/>
  <c r="CB364" i="41"/>
  <c r="CC364" i="41"/>
  <c r="CD364" i="41"/>
  <c r="CE364" i="41"/>
  <c r="CF364" i="41"/>
  <c r="CG364" i="41"/>
  <c r="CH364" i="41"/>
  <c r="CI364" i="41"/>
  <c r="CJ364" i="41"/>
  <c r="CK364" i="41"/>
  <c r="CL364" i="41"/>
  <c r="CM364" i="41"/>
  <c r="CN364" i="41"/>
  <c r="CO364" i="41"/>
  <c r="CP364" i="41"/>
  <c r="CQ364" i="41"/>
  <c r="CR364" i="41"/>
  <c r="CS364" i="41"/>
  <c r="CT364" i="41"/>
  <c r="CU364" i="41"/>
  <c r="CV364" i="41"/>
  <c r="CW364" i="41"/>
  <c r="CX364" i="41"/>
  <c r="CY364" i="41"/>
  <c r="CZ364" i="41"/>
  <c r="DA364" i="41"/>
  <c r="DB364" i="41"/>
  <c r="DC364" i="41"/>
  <c r="DD364" i="41"/>
  <c r="DE364" i="41"/>
  <c r="DF364" i="41"/>
  <c r="DG364" i="41"/>
  <c r="DH364" i="41"/>
  <c r="DI364" i="41"/>
  <c r="DJ364" i="41"/>
  <c r="DK364" i="41"/>
  <c r="DL364" i="41"/>
  <c r="DM364" i="41"/>
  <c r="DN364" i="41"/>
  <c r="DO364" i="41"/>
  <c r="DP364" i="41"/>
  <c r="DQ364" i="41"/>
  <c r="DR364" i="41"/>
  <c r="DS364" i="41"/>
  <c r="DT364" i="41"/>
  <c r="DU364" i="41"/>
  <c r="DV364" i="41"/>
  <c r="DW364" i="41"/>
  <c r="DX364" i="41"/>
  <c r="DY364" i="41"/>
  <c r="DZ364" i="41"/>
  <c r="EA364" i="41"/>
  <c r="EB364" i="41"/>
  <c r="EC364" i="41"/>
  <c r="ED364" i="41"/>
  <c r="EE364" i="41"/>
  <c r="EF364" i="41"/>
  <c r="EG364" i="41"/>
  <c r="EH364" i="41"/>
  <c r="EI364" i="41"/>
  <c r="EJ364" i="41"/>
  <c r="EK364" i="41"/>
  <c r="EL364" i="41"/>
  <c r="EM364" i="41"/>
  <c r="EN364" i="41"/>
  <c r="A365" i="41"/>
  <c r="B365" i="41"/>
  <c r="C365" i="41"/>
  <c r="D365" i="41"/>
  <c r="E365" i="41"/>
  <c r="F365" i="41"/>
  <c r="G365" i="41"/>
  <c r="H365" i="41"/>
  <c r="I365" i="41"/>
  <c r="J365" i="41"/>
  <c r="K365" i="41"/>
  <c r="L365" i="41"/>
  <c r="M365" i="41"/>
  <c r="N365" i="41"/>
  <c r="O365" i="41"/>
  <c r="P365" i="41"/>
  <c r="Q365" i="41"/>
  <c r="R365" i="41"/>
  <c r="S365" i="41"/>
  <c r="T365" i="41"/>
  <c r="U365" i="41"/>
  <c r="V365" i="41"/>
  <c r="W365" i="41"/>
  <c r="X365" i="41"/>
  <c r="Y365" i="41"/>
  <c r="Z365" i="41"/>
  <c r="AA365" i="41"/>
  <c r="AB365" i="41"/>
  <c r="AC365" i="41"/>
  <c r="AD365" i="41"/>
  <c r="AE365" i="41"/>
  <c r="AF365" i="41"/>
  <c r="AG365" i="41"/>
  <c r="AH365" i="41"/>
  <c r="AI365" i="41"/>
  <c r="AJ365" i="41"/>
  <c r="AK365" i="41"/>
  <c r="AL365" i="41"/>
  <c r="AM365" i="41"/>
  <c r="AN365" i="41"/>
  <c r="AO365" i="41"/>
  <c r="AP365" i="41"/>
  <c r="AQ365" i="41"/>
  <c r="AR365" i="41"/>
  <c r="AS365" i="41"/>
  <c r="AT365" i="41"/>
  <c r="AU365" i="41"/>
  <c r="AV365" i="41"/>
  <c r="AW365" i="41"/>
  <c r="AX365" i="41"/>
  <c r="AY365" i="41"/>
  <c r="AZ365" i="41"/>
  <c r="BA365" i="41"/>
  <c r="BB365" i="41"/>
  <c r="BC365" i="41"/>
  <c r="BD365" i="41"/>
  <c r="BE365" i="41"/>
  <c r="BF365" i="41"/>
  <c r="BG365" i="41"/>
  <c r="BH365" i="41"/>
  <c r="BI365" i="41"/>
  <c r="BJ365" i="41"/>
  <c r="BK365" i="41"/>
  <c r="BL365" i="41"/>
  <c r="BM365" i="41"/>
  <c r="BN365" i="41"/>
  <c r="BO365" i="41"/>
  <c r="BP365" i="41"/>
  <c r="BQ365" i="41"/>
  <c r="BZ365" i="41"/>
  <c r="CP365" i="41"/>
  <c r="CQ365" i="41"/>
  <c r="CR365" i="41"/>
  <c r="CS365" i="41"/>
  <c r="CT365" i="41"/>
  <c r="CU365" i="41"/>
  <c r="CV365" i="41"/>
  <c r="CW365" i="41"/>
  <c r="CX365" i="41"/>
  <c r="CY365" i="41"/>
  <c r="CZ365" i="41"/>
  <c r="DA365" i="41"/>
  <c r="DB365" i="41"/>
  <c r="DC365" i="41"/>
  <c r="DD365" i="41"/>
  <c r="DE365" i="41"/>
  <c r="DF365" i="41"/>
  <c r="DG365" i="41"/>
  <c r="DH365" i="41"/>
  <c r="DI365" i="41"/>
  <c r="DJ365" i="41"/>
  <c r="DK365" i="41"/>
  <c r="DL365" i="41"/>
  <c r="DM365" i="41"/>
  <c r="DN365" i="41"/>
  <c r="DO365" i="41"/>
  <c r="DP365" i="41"/>
  <c r="DQ365" i="41"/>
  <c r="DR365" i="41"/>
  <c r="DS365" i="41"/>
  <c r="DT365" i="41"/>
  <c r="DU365" i="41"/>
  <c r="DV365" i="41"/>
  <c r="DW365" i="41"/>
  <c r="DX365" i="41"/>
  <c r="DY365" i="41"/>
  <c r="EM365" i="41"/>
  <c r="EN365" i="41"/>
  <c r="A366" i="41"/>
  <c r="B366" i="41"/>
  <c r="C366" i="41"/>
  <c r="D366" i="41"/>
  <c r="E366" i="41"/>
  <c r="F366" i="41"/>
  <c r="G366" i="41"/>
  <c r="H366" i="41"/>
  <c r="I366" i="41"/>
  <c r="J366" i="41"/>
  <c r="K366" i="41"/>
  <c r="L366" i="41"/>
  <c r="M366" i="41"/>
  <c r="N366" i="41"/>
  <c r="O366" i="41"/>
  <c r="P366" i="41"/>
  <c r="Q366" i="41"/>
  <c r="R366" i="41"/>
  <c r="S366" i="41"/>
  <c r="T366" i="41"/>
  <c r="U366" i="41"/>
  <c r="V366" i="41"/>
  <c r="W366" i="41"/>
  <c r="X366" i="41"/>
  <c r="Y366" i="41"/>
  <c r="Z366" i="41"/>
  <c r="AA366" i="41"/>
  <c r="AB366" i="41"/>
  <c r="AC366" i="41"/>
  <c r="AD366" i="41"/>
  <c r="AE366" i="41"/>
  <c r="AF366" i="41"/>
  <c r="AG366" i="41"/>
  <c r="AH366" i="41"/>
  <c r="AI366" i="41"/>
  <c r="AJ366" i="41"/>
  <c r="AK366" i="41"/>
  <c r="AL366" i="41"/>
  <c r="AM366" i="41"/>
  <c r="AN366" i="41"/>
  <c r="AO366" i="41"/>
  <c r="AP366" i="41"/>
  <c r="AQ366" i="41"/>
  <c r="AR366" i="41"/>
  <c r="AS366" i="41"/>
  <c r="AT366" i="41"/>
  <c r="AU366" i="41"/>
  <c r="AV366" i="41"/>
  <c r="AW366" i="41"/>
  <c r="AX366" i="41"/>
  <c r="AY366" i="41"/>
  <c r="AZ366" i="41"/>
  <c r="BA366" i="41"/>
  <c r="BB366" i="41"/>
  <c r="BC366" i="41"/>
  <c r="BD366" i="41"/>
  <c r="BE366" i="41"/>
  <c r="BF366" i="41"/>
  <c r="BG366" i="41"/>
  <c r="BH366" i="41"/>
  <c r="BI366" i="41"/>
  <c r="BJ366" i="41"/>
  <c r="BK366" i="41"/>
  <c r="BL366" i="41"/>
  <c r="BM366" i="41"/>
  <c r="BN366" i="41"/>
  <c r="BO366" i="41"/>
  <c r="BP366" i="41"/>
  <c r="BQ366" i="41"/>
  <c r="CP366" i="41"/>
  <c r="CQ366" i="41"/>
  <c r="CR366" i="41"/>
  <c r="CS366" i="41"/>
  <c r="CT366" i="41"/>
  <c r="CU366" i="41"/>
  <c r="CV366" i="41"/>
  <c r="CW366" i="41"/>
  <c r="CX366" i="41"/>
  <c r="CY366" i="41"/>
  <c r="CZ366" i="41"/>
  <c r="DA366" i="41"/>
  <c r="DB366" i="41"/>
  <c r="DC366" i="41"/>
  <c r="DD366" i="41"/>
  <c r="DE366" i="41"/>
  <c r="DF366" i="41"/>
  <c r="DG366" i="41"/>
  <c r="DH366" i="41"/>
  <c r="DI366" i="41"/>
  <c r="DJ366" i="41"/>
  <c r="DK366" i="41"/>
  <c r="DL366" i="41"/>
  <c r="DM366" i="41"/>
  <c r="DN366" i="41"/>
  <c r="DO366" i="41"/>
  <c r="DP366" i="41"/>
  <c r="DQ366" i="41"/>
  <c r="DR366" i="41"/>
  <c r="DS366" i="41"/>
  <c r="DT366" i="41"/>
  <c r="DU366" i="41"/>
  <c r="DV366" i="41"/>
  <c r="DW366" i="41"/>
  <c r="DX366" i="41"/>
  <c r="DY366" i="41"/>
  <c r="EM366" i="41"/>
  <c r="EN366" i="41"/>
  <c r="A367" i="41"/>
  <c r="B367" i="41"/>
  <c r="C367" i="41"/>
  <c r="D367" i="41"/>
  <c r="E367" i="41"/>
  <c r="F367" i="41"/>
  <c r="G367" i="41"/>
  <c r="H367" i="41"/>
  <c r="I367" i="41"/>
  <c r="J367" i="41"/>
  <c r="K367" i="41"/>
  <c r="L367" i="41"/>
  <c r="M367" i="41"/>
  <c r="N367" i="41"/>
  <c r="O367" i="41"/>
  <c r="P367" i="41"/>
  <c r="Q367" i="41"/>
  <c r="R367" i="41"/>
  <c r="S367" i="41"/>
  <c r="T367" i="41"/>
  <c r="U367" i="41"/>
  <c r="V367" i="41"/>
  <c r="W367" i="41"/>
  <c r="X367" i="41"/>
  <c r="Y367" i="41"/>
  <c r="Z367" i="41"/>
  <c r="AA367" i="41"/>
  <c r="AB367" i="41"/>
  <c r="AC367" i="41"/>
  <c r="AD367" i="41"/>
  <c r="AE367" i="41"/>
  <c r="AF367" i="41"/>
  <c r="AG367" i="41"/>
  <c r="AH367" i="41"/>
  <c r="AI367" i="41"/>
  <c r="AJ367" i="41"/>
  <c r="AK367" i="41"/>
  <c r="AL367" i="41"/>
  <c r="AM367" i="41"/>
  <c r="AN367" i="41"/>
  <c r="AO367" i="41"/>
  <c r="AP367" i="41"/>
  <c r="AQ367" i="41"/>
  <c r="AR367" i="41"/>
  <c r="AS367" i="41"/>
  <c r="AT367" i="41"/>
  <c r="AU367" i="41"/>
  <c r="AV367" i="41"/>
  <c r="AW367" i="41"/>
  <c r="AX367" i="41"/>
  <c r="AY367" i="41"/>
  <c r="AZ367" i="41"/>
  <c r="BA367" i="41"/>
  <c r="BB367" i="41"/>
  <c r="BC367" i="41"/>
  <c r="BD367" i="41"/>
  <c r="BE367" i="41"/>
  <c r="BF367" i="41"/>
  <c r="BG367" i="41"/>
  <c r="BH367" i="41"/>
  <c r="BI367" i="41"/>
  <c r="BJ367" i="41"/>
  <c r="BK367" i="41"/>
  <c r="BL367" i="41"/>
  <c r="BM367" i="41"/>
  <c r="BN367" i="41"/>
  <c r="BO367" i="41"/>
  <c r="BP367" i="41"/>
  <c r="BQ367" i="41"/>
  <c r="CP367" i="41"/>
  <c r="CQ367" i="41"/>
  <c r="CR367" i="41"/>
  <c r="CS367" i="41"/>
  <c r="CT367" i="41"/>
  <c r="CU367" i="41"/>
  <c r="CV367" i="41"/>
  <c r="CW367" i="41"/>
  <c r="CX367" i="41"/>
  <c r="CY367" i="41"/>
  <c r="CZ367" i="41"/>
  <c r="DA367" i="41"/>
  <c r="DB367" i="41"/>
  <c r="DC367" i="41"/>
  <c r="DD367" i="41"/>
  <c r="DE367" i="41"/>
  <c r="DF367" i="41"/>
  <c r="DG367" i="41"/>
  <c r="DH367" i="41"/>
  <c r="DI367" i="41"/>
  <c r="DJ367" i="41"/>
  <c r="DK367" i="41"/>
  <c r="DL367" i="41"/>
  <c r="DM367" i="41"/>
  <c r="DN367" i="41"/>
  <c r="DO367" i="41"/>
  <c r="DP367" i="41"/>
  <c r="DQ367" i="41"/>
  <c r="DR367" i="41"/>
  <c r="DS367" i="41"/>
  <c r="DT367" i="41"/>
  <c r="DU367" i="41"/>
  <c r="DV367" i="41"/>
  <c r="DW367" i="41"/>
  <c r="DX367" i="41"/>
  <c r="DY367" i="41"/>
  <c r="EM367" i="41"/>
  <c r="EN367" i="41"/>
  <c r="A368" i="41"/>
  <c r="B368" i="41"/>
  <c r="C368" i="41"/>
  <c r="D368" i="41"/>
  <c r="E368" i="41"/>
  <c r="F368" i="41"/>
  <c r="G368" i="41"/>
  <c r="H368" i="41"/>
  <c r="I368" i="41"/>
  <c r="J368" i="41"/>
  <c r="K368" i="41"/>
  <c r="L368" i="41"/>
  <c r="M368" i="41"/>
  <c r="N368" i="41"/>
  <c r="O368" i="41"/>
  <c r="P368" i="41"/>
  <c r="Q368" i="41"/>
  <c r="R368" i="41"/>
  <c r="S368" i="41"/>
  <c r="T368" i="41"/>
  <c r="U368" i="41"/>
  <c r="V368" i="41"/>
  <c r="W368" i="41"/>
  <c r="X368" i="41"/>
  <c r="Y368" i="41"/>
  <c r="Z368" i="41"/>
  <c r="AA368" i="41"/>
  <c r="AB368" i="41"/>
  <c r="AC368" i="41"/>
  <c r="AD368" i="41"/>
  <c r="AE368" i="41"/>
  <c r="AF368" i="41"/>
  <c r="AG368" i="41"/>
  <c r="AH368" i="41"/>
  <c r="AI368" i="41"/>
  <c r="AJ368" i="41"/>
  <c r="AK368" i="41"/>
  <c r="AL368" i="41"/>
  <c r="AM368" i="41"/>
  <c r="AN368" i="41"/>
  <c r="AO368" i="41"/>
  <c r="AP368" i="41"/>
  <c r="AQ368" i="41"/>
  <c r="AR368" i="41"/>
  <c r="AS368" i="41"/>
  <c r="AT368" i="41"/>
  <c r="AU368" i="41"/>
  <c r="AV368" i="41"/>
  <c r="AW368" i="41"/>
  <c r="AX368" i="41"/>
  <c r="AY368" i="41"/>
  <c r="AZ368" i="41"/>
  <c r="BA368" i="41"/>
  <c r="BB368" i="41"/>
  <c r="BC368" i="41"/>
  <c r="BD368" i="41"/>
  <c r="BE368" i="41"/>
  <c r="BF368" i="41"/>
  <c r="BG368" i="41"/>
  <c r="BH368" i="41"/>
  <c r="BI368" i="41"/>
  <c r="BJ368" i="41"/>
  <c r="BK368" i="41"/>
  <c r="BL368" i="41"/>
  <c r="BM368" i="41"/>
  <c r="BN368" i="41"/>
  <c r="BO368" i="41"/>
  <c r="BP368" i="41"/>
  <c r="BQ368" i="41"/>
  <c r="CP368" i="41"/>
  <c r="CQ368" i="41"/>
  <c r="CR368" i="41"/>
  <c r="CS368" i="41"/>
  <c r="CT368" i="41"/>
  <c r="CU368" i="41"/>
  <c r="CV368" i="41"/>
  <c r="CW368" i="41"/>
  <c r="CX368" i="41"/>
  <c r="CY368" i="41"/>
  <c r="CZ368" i="41"/>
  <c r="DA368" i="41"/>
  <c r="DB368" i="41"/>
  <c r="DC368" i="41"/>
  <c r="DD368" i="41"/>
  <c r="DE368" i="41"/>
  <c r="DF368" i="41"/>
  <c r="DG368" i="41"/>
  <c r="DH368" i="41"/>
  <c r="DI368" i="41"/>
  <c r="DJ368" i="41"/>
  <c r="DK368" i="41"/>
  <c r="DL368" i="41"/>
  <c r="DM368" i="41"/>
  <c r="DN368" i="41"/>
  <c r="DO368" i="41"/>
  <c r="DP368" i="41"/>
  <c r="DQ368" i="41"/>
  <c r="DR368" i="41"/>
  <c r="DS368" i="41"/>
  <c r="DT368" i="41"/>
  <c r="DU368" i="41"/>
  <c r="DV368" i="41"/>
  <c r="DW368" i="41"/>
  <c r="DX368" i="41"/>
  <c r="DY368" i="41"/>
  <c r="EM368" i="41"/>
  <c r="EN368" i="41"/>
  <c r="A369" i="41"/>
  <c r="B369" i="41"/>
  <c r="C369" i="41"/>
  <c r="D369" i="41"/>
  <c r="E369" i="41"/>
  <c r="F369" i="41"/>
  <c r="G369" i="41"/>
  <c r="H369" i="41"/>
  <c r="I369" i="41"/>
  <c r="J369" i="41"/>
  <c r="K369" i="41"/>
  <c r="L369" i="41"/>
  <c r="M369" i="41"/>
  <c r="N369" i="41"/>
  <c r="O369" i="41"/>
  <c r="P369" i="41"/>
  <c r="Q369" i="41"/>
  <c r="R369" i="41"/>
  <c r="S369" i="41"/>
  <c r="T369" i="41"/>
  <c r="U369" i="41"/>
  <c r="V369" i="41"/>
  <c r="W369" i="41"/>
  <c r="X369" i="41"/>
  <c r="Y369" i="41"/>
  <c r="Z369" i="41"/>
  <c r="AA369" i="41"/>
  <c r="AB369" i="41"/>
  <c r="AC369" i="41"/>
  <c r="AD369" i="41"/>
  <c r="AE369" i="41"/>
  <c r="AF369" i="41"/>
  <c r="AG369" i="41"/>
  <c r="AH369" i="41"/>
  <c r="AI369" i="41"/>
  <c r="AJ369" i="41"/>
  <c r="AK369" i="41"/>
  <c r="AL369" i="41"/>
  <c r="AM369" i="41"/>
  <c r="AN369" i="41"/>
  <c r="AO369" i="41"/>
  <c r="AP369" i="41"/>
  <c r="AQ369" i="41"/>
  <c r="AR369" i="41"/>
  <c r="AS369" i="41"/>
  <c r="AT369" i="41"/>
  <c r="AU369" i="41"/>
  <c r="AV369" i="41"/>
  <c r="AW369" i="41"/>
  <c r="AX369" i="41"/>
  <c r="AY369" i="41"/>
  <c r="AZ369" i="41"/>
  <c r="BA369" i="41"/>
  <c r="BB369" i="41"/>
  <c r="BC369" i="41"/>
  <c r="BD369" i="41"/>
  <c r="BE369" i="41"/>
  <c r="BF369" i="41"/>
  <c r="BG369" i="41"/>
  <c r="BH369" i="41"/>
  <c r="BI369" i="41"/>
  <c r="BJ369" i="41"/>
  <c r="BK369" i="41"/>
  <c r="BL369" i="41"/>
  <c r="BM369" i="41"/>
  <c r="BN369" i="41"/>
  <c r="BO369" i="41"/>
  <c r="BP369" i="41"/>
  <c r="BQ369" i="41"/>
  <c r="BR369" i="41"/>
  <c r="BS369" i="41"/>
  <c r="BT369" i="41"/>
  <c r="BU369" i="41"/>
  <c r="BV369" i="41"/>
  <c r="BW369" i="41"/>
  <c r="BX369" i="41"/>
  <c r="BY369" i="41"/>
  <c r="BZ369" i="41"/>
  <c r="CP369" i="41"/>
  <c r="CQ369" i="41"/>
  <c r="CR369" i="41"/>
  <c r="CS369" i="41"/>
  <c r="CT369" i="41"/>
  <c r="CU369" i="41"/>
  <c r="CV369" i="41"/>
  <c r="CW369" i="41"/>
  <c r="CX369" i="41"/>
  <c r="CY369" i="41"/>
  <c r="CZ369" i="41"/>
  <c r="DA369" i="41"/>
  <c r="DB369" i="41"/>
  <c r="DC369" i="41"/>
  <c r="DD369" i="41"/>
  <c r="DE369" i="41"/>
  <c r="DF369" i="41"/>
  <c r="DG369" i="41"/>
  <c r="DH369" i="41"/>
  <c r="DI369" i="41"/>
  <c r="DJ369" i="41"/>
  <c r="DK369" i="41"/>
  <c r="DL369" i="41"/>
  <c r="DM369" i="41"/>
  <c r="DN369" i="41"/>
  <c r="DO369" i="41"/>
  <c r="DP369" i="41"/>
  <c r="DQ369" i="41"/>
  <c r="DR369" i="41"/>
  <c r="DS369" i="41"/>
  <c r="DT369" i="41"/>
  <c r="DU369" i="41"/>
  <c r="DV369" i="41"/>
  <c r="DW369" i="41"/>
  <c r="DX369" i="41"/>
  <c r="DY369" i="41"/>
  <c r="EM369" i="41"/>
  <c r="EN369" i="41"/>
  <c r="A370" i="41"/>
  <c r="B370" i="41"/>
  <c r="C370" i="41"/>
  <c r="D370" i="41"/>
  <c r="E370" i="41"/>
  <c r="F370" i="41"/>
  <c r="G370" i="41"/>
  <c r="H370" i="41"/>
  <c r="I370" i="41"/>
  <c r="J370" i="41"/>
  <c r="K370" i="41"/>
  <c r="L370" i="41"/>
  <c r="M370" i="41"/>
  <c r="N370" i="41"/>
  <c r="O370" i="41"/>
  <c r="P370" i="41"/>
  <c r="Q370" i="41"/>
  <c r="R370" i="41"/>
  <c r="S370" i="41"/>
  <c r="T370" i="41"/>
  <c r="U370" i="41"/>
  <c r="V370" i="41"/>
  <c r="W370" i="41"/>
  <c r="X370" i="41"/>
  <c r="Y370" i="41"/>
  <c r="Z370" i="41"/>
  <c r="AA370" i="41"/>
  <c r="AB370" i="41"/>
  <c r="AC370" i="41"/>
  <c r="AD370" i="41"/>
  <c r="AE370" i="41"/>
  <c r="AF370" i="41"/>
  <c r="AG370" i="41"/>
  <c r="AH370" i="41"/>
  <c r="AI370" i="41"/>
  <c r="AJ370" i="41"/>
  <c r="AK370" i="41"/>
  <c r="AL370" i="41"/>
  <c r="AM370" i="41"/>
  <c r="AN370" i="41"/>
  <c r="AO370" i="41"/>
  <c r="AP370" i="41"/>
  <c r="AQ370" i="41"/>
  <c r="AR370" i="41"/>
  <c r="AS370" i="41"/>
  <c r="AT370" i="41"/>
  <c r="AU370" i="41"/>
  <c r="AV370" i="41"/>
  <c r="AW370" i="41"/>
  <c r="AX370" i="41"/>
  <c r="AY370" i="41"/>
  <c r="AZ370" i="41"/>
  <c r="BA370" i="41"/>
  <c r="BB370" i="41"/>
  <c r="BC370" i="41"/>
  <c r="BD370" i="41"/>
  <c r="BE370" i="41"/>
  <c r="BF370" i="41"/>
  <c r="BG370" i="41"/>
  <c r="BH370" i="41"/>
  <c r="BI370" i="41"/>
  <c r="BJ370" i="41"/>
  <c r="BK370" i="41"/>
  <c r="BL370" i="41"/>
  <c r="BM370" i="41"/>
  <c r="BN370" i="41"/>
  <c r="BO370" i="41"/>
  <c r="BP370" i="41"/>
  <c r="BQ370" i="41"/>
  <c r="BR370" i="41"/>
  <c r="BS370" i="41"/>
  <c r="BT370" i="41"/>
  <c r="BU370" i="41"/>
  <c r="BV370" i="41"/>
  <c r="BW370" i="41"/>
  <c r="BX370" i="41"/>
  <c r="BY370" i="41"/>
  <c r="BZ370" i="41"/>
  <c r="CP370" i="41"/>
  <c r="CQ370" i="41"/>
  <c r="CR370" i="41"/>
  <c r="CS370" i="41"/>
  <c r="CT370" i="41"/>
  <c r="CU370" i="41"/>
  <c r="CV370" i="41"/>
  <c r="CW370" i="41"/>
  <c r="CX370" i="41"/>
  <c r="CY370" i="41"/>
  <c r="CZ370" i="41"/>
  <c r="DA370" i="41"/>
  <c r="DB370" i="41"/>
  <c r="DC370" i="41"/>
  <c r="DD370" i="41"/>
  <c r="DE370" i="41"/>
  <c r="DF370" i="41"/>
  <c r="DG370" i="41"/>
  <c r="DH370" i="41"/>
  <c r="DI370" i="41"/>
  <c r="DJ370" i="41"/>
  <c r="DK370" i="41"/>
  <c r="DL370" i="41"/>
  <c r="DM370" i="41"/>
  <c r="DN370" i="41"/>
  <c r="DO370" i="41"/>
  <c r="DP370" i="41"/>
  <c r="DQ370" i="41"/>
  <c r="DR370" i="41"/>
  <c r="DS370" i="41"/>
  <c r="DT370" i="41"/>
  <c r="DU370" i="41"/>
  <c r="DV370" i="41"/>
  <c r="DW370" i="41"/>
  <c r="DX370" i="41"/>
  <c r="DY370" i="41"/>
  <c r="DZ370" i="41"/>
  <c r="EA370" i="41"/>
  <c r="EB370" i="41"/>
  <c r="EM370" i="41"/>
  <c r="EN370" i="41"/>
  <c r="A371" i="41"/>
  <c r="B371" i="41"/>
  <c r="C371" i="41"/>
  <c r="D371" i="41"/>
  <c r="E371" i="41"/>
  <c r="F371" i="41"/>
  <c r="G371" i="41"/>
  <c r="H371" i="41"/>
  <c r="I371" i="41"/>
  <c r="J371" i="41"/>
  <c r="K371" i="41"/>
  <c r="L371" i="41"/>
  <c r="M371" i="41"/>
  <c r="N371" i="41"/>
  <c r="O371" i="41"/>
  <c r="P371" i="41"/>
  <c r="Q371" i="41"/>
  <c r="R371" i="41"/>
  <c r="S371" i="41"/>
  <c r="T371" i="41"/>
  <c r="U371" i="41"/>
  <c r="V371" i="41"/>
  <c r="W371" i="41"/>
  <c r="X371" i="41"/>
  <c r="Y371" i="41"/>
  <c r="Z371" i="41"/>
  <c r="AA371" i="41"/>
  <c r="AB371" i="41"/>
  <c r="AC371" i="41"/>
  <c r="AD371" i="41"/>
  <c r="AE371" i="41"/>
  <c r="AF371" i="41"/>
  <c r="AG371" i="41"/>
  <c r="AH371" i="41"/>
  <c r="AI371" i="41"/>
  <c r="AJ371" i="41"/>
  <c r="AK371" i="41"/>
  <c r="AL371" i="41"/>
  <c r="AM371" i="41"/>
  <c r="AN371" i="41"/>
  <c r="AO371" i="41"/>
  <c r="AP371" i="41"/>
  <c r="AQ371" i="41"/>
  <c r="AR371" i="41"/>
  <c r="AS371" i="41"/>
  <c r="AT371" i="41"/>
  <c r="AU371" i="41"/>
  <c r="AV371" i="41"/>
  <c r="AW371" i="41"/>
  <c r="AX371" i="41"/>
  <c r="AY371" i="41"/>
  <c r="AZ371" i="41"/>
  <c r="BA371" i="41"/>
  <c r="BB371" i="41"/>
  <c r="BC371" i="41"/>
  <c r="BD371" i="41"/>
  <c r="BE371" i="41"/>
  <c r="BF371" i="41"/>
  <c r="BG371" i="41"/>
  <c r="BH371" i="41"/>
  <c r="BI371" i="41"/>
  <c r="BJ371" i="41"/>
  <c r="BK371" i="41"/>
  <c r="BL371" i="41"/>
  <c r="BM371" i="41"/>
  <c r="BN371" i="41"/>
  <c r="BO371" i="41"/>
  <c r="BP371" i="41"/>
  <c r="BQ371" i="41"/>
  <c r="BR371" i="41"/>
  <c r="BS371" i="41"/>
  <c r="BT371" i="41"/>
  <c r="BU371" i="41"/>
  <c r="BV371" i="41"/>
  <c r="BW371" i="41"/>
  <c r="BX371" i="41"/>
  <c r="BY371" i="41"/>
  <c r="BZ371" i="41"/>
  <c r="CA371" i="41"/>
  <c r="CB371" i="41"/>
  <c r="CC371" i="41"/>
  <c r="CH371" i="41"/>
  <c r="CI371" i="41"/>
  <c r="CJ371" i="41"/>
  <c r="CK371" i="41"/>
  <c r="CL371" i="41"/>
  <c r="CM371" i="41"/>
  <c r="CN371" i="41"/>
  <c r="CO371" i="41"/>
  <c r="CP371" i="41"/>
  <c r="CQ371" i="41"/>
  <c r="CR371" i="41"/>
  <c r="CS371" i="41"/>
  <c r="CT371" i="41"/>
  <c r="CU371" i="41"/>
  <c r="CV371" i="41"/>
  <c r="CW371" i="41"/>
  <c r="CX371" i="41"/>
  <c r="CY371" i="41"/>
  <c r="CZ371" i="41"/>
  <c r="DA371" i="41"/>
  <c r="DB371" i="41"/>
  <c r="DC371" i="41"/>
  <c r="DD371" i="41"/>
  <c r="DE371" i="41"/>
  <c r="DF371" i="41"/>
  <c r="DG371" i="41"/>
  <c r="DH371" i="41"/>
  <c r="DI371" i="41"/>
  <c r="DJ371" i="41"/>
  <c r="DK371" i="41"/>
  <c r="DL371" i="41"/>
  <c r="DM371" i="41"/>
  <c r="DN371" i="41"/>
  <c r="DO371" i="41"/>
  <c r="DP371" i="41"/>
  <c r="DQ371" i="41"/>
  <c r="DR371" i="41"/>
  <c r="DS371" i="41"/>
  <c r="DT371" i="41"/>
  <c r="DU371" i="41"/>
  <c r="DV371" i="41"/>
  <c r="DW371" i="41"/>
  <c r="DX371" i="41"/>
  <c r="DY371" i="41"/>
  <c r="DZ371" i="41"/>
  <c r="EA371" i="41"/>
  <c r="EB371" i="41"/>
  <c r="EM371" i="41"/>
  <c r="EN371" i="41"/>
  <c r="A372" i="41"/>
  <c r="B372" i="41"/>
  <c r="C372" i="41"/>
  <c r="D372" i="41"/>
  <c r="E372" i="41"/>
  <c r="F372" i="41"/>
  <c r="G372" i="41"/>
  <c r="H372" i="41"/>
  <c r="I372" i="41"/>
  <c r="J372" i="41"/>
  <c r="K372" i="41"/>
  <c r="L372" i="41"/>
  <c r="M372" i="41"/>
  <c r="N372" i="41"/>
  <c r="O372" i="41"/>
  <c r="P372" i="41"/>
  <c r="Q372" i="41"/>
  <c r="R372" i="41"/>
  <c r="S372" i="41"/>
  <c r="T372" i="41"/>
  <c r="U372" i="41"/>
  <c r="V372" i="41"/>
  <c r="W372" i="41"/>
  <c r="X372" i="41"/>
  <c r="Y372" i="41"/>
  <c r="Z372" i="41"/>
  <c r="AA372" i="41"/>
  <c r="AB372" i="41"/>
  <c r="AC372" i="41"/>
  <c r="AD372" i="41"/>
  <c r="AE372" i="41"/>
  <c r="AF372" i="41"/>
  <c r="AG372" i="41"/>
  <c r="AH372" i="41"/>
  <c r="AI372" i="41"/>
  <c r="AJ372" i="41"/>
  <c r="AK372" i="41"/>
  <c r="AL372" i="41"/>
  <c r="AM372" i="41"/>
  <c r="AN372" i="41"/>
  <c r="AO372" i="41"/>
  <c r="AP372" i="41"/>
  <c r="AQ372" i="41"/>
  <c r="AR372" i="41"/>
  <c r="AS372" i="41"/>
  <c r="AT372" i="41"/>
  <c r="AU372" i="41"/>
  <c r="AV372" i="41"/>
  <c r="AW372" i="41"/>
  <c r="AX372" i="41"/>
  <c r="AY372" i="41"/>
  <c r="AZ372" i="41"/>
  <c r="BA372" i="41"/>
  <c r="BB372" i="41"/>
  <c r="BC372" i="41"/>
  <c r="BD372" i="41"/>
  <c r="BE372" i="41"/>
  <c r="BF372" i="41"/>
  <c r="BG372" i="41"/>
  <c r="BH372" i="41"/>
  <c r="BI372" i="41"/>
  <c r="BJ372" i="41"/>
  <c r="BK372" i="41"/>
  <c r="BL372" i="41"/>
  <c r="BM372" i="41"/>
  <c r="BN372" i="41"/>
  <c r="BO372" i="41"/>
  <c r="BP372" i="41"/>
  <c r="BQ372" i="41"/>
  <c r="BR372" i="41"/>
  <c r="BS372" i="41"/>
  <c r="BT372" i="41"/>
  <c r="BU372" i="41"/>
  <c r="BV372" i="41"/>
  <c r="BW372" i="41"/>
  <c r="BX372" i="41"/>
  <c r="BY372" i="41"/>
  <c r="BZ372" i="41"/>
  <c r="CA372" i="41"/>
  <c r="CB372" i="41"/>
  <c r="CC372" i="41"/>
  <c r="CD372" i="41"/>
  <c r="CE372" i="41"/>
  <c r="CF372" i="41"/>
  <c r="CG372" i="41"/>
  <c r="CI372" i="41"/>
  <c r="CJ372" i="41"/>
  <c r="CK372" i="41"/>
  <c r="CL372" i="41"/>
  <c r="CM372" i="41"/>
  <c r="CN372" i="41"/>
  <c r="CO372" i="41"/>
  <c r="CP372" i="41"/>
  <c r="CQ372" i="41"/>
  <c r="CR372" i="41"/>
  <c r="CS372" i="41"/>
  <c r="CT372" i="41"/>
  <c r="CU372" i="41"/>
  <c r="CV372" i="41"/>
  <c r="CW372" i="41"/>
  <c r="CX372" i="41"/>
  <c r="CY372" i="41"/>
  <c r="CZ372" i="41"/>
  <c r="DA372" i="41"/>
  <c r="DB372" i="41"/>
  <c r="DC372" i="41"/>
  <c r="DD372" i="41"/>
  <c r="DE372" i="41"/>
  <c r="DF372" i="41"/>
  <c r="DG372" i="41"/>
  <c r="DH372" i="41"/>
  <c r="DI372" i="41"/>
  <c r="DJ372" i="41"/>
  <c r="DK372" i="41"/>
  <c r="DL372" i="41"/>
  <c r="DM372" i="41"/>
  <c r="DN372" i="41"/>
  <c r="DO372" i="41"/>
  <c r="DP372" i="41"/>
  <c r="DQ372" i="41"/>
  <c r="DR372" i="41"/>
  <c r="DS372" i="41"/>
  <c r="DT372" i="41"/>
  <c r="DU372" i="41"/>
  <c r="DV372" i="41"/>
  <c r="DW372" i="41"/>
  <c r="DX372" i="41"/>
  <c r="DY372" i="41"/>
  <c r="DZ372" i="41"/>
  <c r="EA372" i="41"/>
  <c r="EB372" i="41"/>
  <c r="EC372" i="41"/>
  <c r="ED372" i="41"/>
  <c r="EE372" i="41"/>
  <c r="EF372" i="41"/>
  <c r="EG372" i="41"/>
  <c r="EH372" i="41"/>
  <c r="EI372" i="41"/>
  <c r="EJ372" i="41"/>
  <c r="EK372" i="41"/>
  <c r="EL372" i="41"/>
  <c r="EM372" i="41"/>
  <c r="EN372" i="41"/>
  <c r="A373" i="41"/>
  <c r="B373" i="41"/>
  <c r="C373" i="41"/>
  <c r="D373" i="41"/>
  <c r="E373" i="41"/>
  <c r="F373" i="41"/>
  <c r="G373" i="41"/>
  <c r="H373" i="41"/>
  <c r="I373" i="41"/>
  <c r="J373" i="41"/>
  <c r="K373" i="41"/>
  <c r="L373" i="41"/>
  <c r="M373" i="41"/>
  <c r="N373" i="41"/>
  <c r="O373" i="41"/>
  <c r="P373" i="41"/>
  <c r="Q373" i="41"/>
  <c r="R373" i="41"/>
  <c r="S373" i="41"/>
  <c r="T373" i="41"/>
  <c r="U373" i="41"/>
  <c r="V373" i="41"/>
  <c r="W373" i="41"/>
  <c r="X373" i="41"/>
  <c r="Y373" i="41"/>
  <c r="Z373" i="41"/>
  <c r="AA373" i="41"/>
  <c r="AB373" i="41"/>
  <c r="AC373" i="41"/>
  <c r="AD373" i="41"/>
  <c r="AE373" i="41"/>
  <c r="AF373" i="41"/>
  <c r="AG373" i="41"/>
  <c r="AH373" i="41"/>
  <c r="AI373" i="41"/>
  <c r="AJ373" i="41"/>
  <c r="AK373" i="41"/>
  <c r="AL373" i="41"/>
  <c r="AM373" i="41"/>
  <c r="AN373" i="41"/>
  <c r="AO373" i="41"/>
  <c r="AP373" i="41"/>
  <c r="AQ373" i="41"/>
  <c r="AR373" i="41"/>
  <c r="AS373" i="41"/>
  <c r="AT373" i="41"/>
  <c r="AU373" i="41"/>
  <c r="AV373" i="41"/>
  <c r="AW373" i="41"/>
  <c r="AX373" i="41"/>
  <c r="AY373" i="41"/>
  <c r="AZ373" i="41"/>
  <c r="BA373" i="41"/>
  <c r="BB373" i="41"/>
  <c r="BC373" i="41"/>
  <c r="BD373" i="41"/>
  <c r="BE373" i="41"/>
  <c r="BF373" i="41"/>
  <c r="BG373" i="41"/>
  <c r="BH373" i="41"/>
  <c r="BI373" i="41"/>
  <c r="BJ373" i="41"/>
  <c r="BK373" i="41"/>
  <c r="BL373" i="41"/>
  <c r="BM373" i="41"/>
  <c r="BN373" i="41"/>
  <c r="BO373" i="41"/>
  <c r="BP373" i="41"/>
  <c r="BQ373" i="41"/>
  <c r="BR373" i="41"/>
  <c r="BS373" i="41"/>
  <c r="BT373" i="41"/>
  <c r="BU373" i="41"/>
  <c r="BV373" i="41"/>
  <c r="BW373" i="41"/>
  <c r="BX373" i="41"/>
  <c r="BY373" i="41"/>
  <c r="BZ373" i="41"/>
  <c r="CA373" i="41"/>
  <c r="CB373" i="41"/>
  <c r="CC373" i="41"/>
  <c r="CD373" i="41"/>
  <c r="CE373" i="41"/>
  <c r="CF373" i="41"/>
  <c r="CG373" i="41"/>
  <c r="CH373" i="41"/>
  <c r="CI373" i="41"/>
  <c r="CJ373" i="41"/>
  <c r="CK373" i="41"/>
  <c r="CL373" i="41"/>
  <c r="CM373" i="41"/>
  <c r="CN373" i="41"/>
  <c r="CO373" i="41"/>
  <c r="CP373" i="41"/>
  <c r="CQ373" i="41"/>
  <c r="CR373" i="41"/>
  <c r="CS373" i="41"/>
  <c r="CT373" i="41"/>
  <c r="CU373" i="41"/>
  <c r="CV373" i="41"/>
  <c r="CW373" i="41"/>
  <c r="CX373" i="41"/>
  <c r="CY373" i="41"/>
  <c r="CZ373" i="41"/>
  <c r="DA373" i="41"/>
  <c r="DB373" i="41"/>
  <c r="DC373" i="41"/>
  <c r="DD373" i="41"/>
  <c r="DE373" i="41"/>
  <c r="DF373" i="41"/>
  <c r="DG373" i="41"/>
  <c r="DH373" i="41"/>
  <c r="DI373" i="41"/>
  <c r="DJ373" i="41"/>
  <c r="DK373" i="41"/>
  <c r="DL373" i="41"/>
  <c r="DM373" i="41"/>
  <c r="DN373" i="41"/>
  <c r="DO373" i="41"/>
  <c r="DP373" i="41"/>
  <c r="DQ373" i="41"/>
  <c r="DR373" i="41"/>
  <c r="DS373" i="41"/>
  <c r="DT373" i="41"/>
  <c r="DU373" i="41"/>
  <c r="DV373" i="41"/>
  <c r="DW373" i="41"/>
  <c r="DX373" i="41"/>
  <c r="DY373" i="41"/>
  <c r="DZ373" i="41"/>
  <c r="EA373" i="41"/>
  <c r="EB373" i="41"/>
  <c r="EC373" i="41"/>
  <c r="ED373" i="41"/>
  <c r="EE373" i="41"/>
  <c r="EF373" i="41"/>
  <c r="EG373" i="41"/>
  <c r="EH373" i="41"/>
  <c r="EI373" i="41"/>
  <c r="EJ373" i="41"/>
  <c r="EK373" i="41"/>
  <c r="EL373" i="41"/>
  <c r="EM373" i="41"/>
  <c r="EN373" i="41"/>
  <c r="A374" i="41"/>
  <c r="B374" i="41"/>
  <c r="C374" i="41"/>
  <c r="D374" i="41"/>
  <c r="E374" i="41"/>
  <c r="F374" i="41"/>
  <c r="G374" i="41"/>
  <c r="H374" i="41"/>
  <c r="I374" i="41"/>
  <c r="J374" i="41"/>
  <c r="K374" i="41"/>
  <c r="L374" i="41"/>
  <c r="M374" i="41"/>
  <c r="N374" i="41"/>
  <c r="O374" i="41"/>
  <c r="P374" i="41"/>
  <c r="Q374" i="41"/>
  <c r="R374" i="41"/>
  <c r="S374" i="41"/>
  <c r="T374" i="41"/>
  <c r="U374" i="41"/>
  <c r="V374" i="41"/>
  <c r="W374" i="41"/>
  <c r="X374" i="41"/>
  <c r="Y374" i="41"/>
  <c r="Z374" i="41"/>
  <c r="AA374" i="41"/>
  <c r="AB374" i="41"/>
  <c r="AC374" i="41"/>
  <c r="AD374" i="41"/>
  <c r="AE374" i="41"/>
  <c r="AF374" i="41"/>
  <c r="AG374" i="41"/>
  <c r="AH374" i="41"/>
  <c r="AI374" i="41"/>
  <c r="AJ374" i="41"/>
  <c r="AK374" i="41"/>
  <c r="AL374" i="41"/>
  <c r="AM374" i="41"/>
  <c r="AN374" i="41"/>
  <c r="AO374" i="41"/>
  <c r="AP374" i="41"/>
  <c r="AQ374" i="41"/>
  <c r="AR374" i="41"/>
  <c r="AS374" i="41"/>
  <c r="AT374" i="41"/>
  <c r="AU374" i="41"/>
  <c r="AV374" i="41"/>
  <c r="AW374" i="41"/>
  <c r="AX374" i="41"/>
  <c r="AY374" i="41"/>
  <c r="AZ374" i="41"/>
  <c r="BA374" i="41"/>
  <c r="BB374" i="41"/>
  <c r="BC374" i="41"/>
  <c r="BD374" i="41"/>
  <c r="BE374" i="41"/>
  <c r="BF374" i="41"/>
  <c r="BG374" i="41"/>
  <c r="BH374" i="41"/>
  <c r="BI374" i="41"/>
  <c r="BJ374" i="41"/>
  <c r="BK374" i="41"/>
  <c r="BL374" i="41"/>
  <c r="BM374" i="41"/>
  <c r="BN374" i="41"/>
  <c r="BO374" i="41"/>
  <c r="BP374" i="41"/>
  <c r="BQ374" i="41"/>
  <c r="CP374" i="41"/>
  <c r="CQ374" i="41"/>
  <c r="CR374" i="41"/>
  <c r="CS374" i="41"/>
  <c r="CT374" i="41"/>
  <c r="CU374" i="41"/>
  <c r="CV374" i="41"/>
  <c r="CW374" i="41"/>
  <c r="CX374" i="41"/>
  <c r="CY374" i="41"/>
  <c r="CZ374" i="41"/>
  <c r="DA374" i="41"/>
  <c r="DB374" i="41"/>
  <c r="DC374" i="41"/>
  <c r="DD374" i="41"/>
  <c r="DE374" i="41"/>
  <c r="DF374" i="41"/>
  <c r="DG374" i="41"/>
  <c r="DH374" i="41"/>
  <c r="DI374" i="41"/>
  <c r="DJ374" i="41"/>
  <c r="DK374" i="41"/>
  <c r="DL374" i="41"/>
  <c r="DM374" i="41"/>
  <c r="DN374" i="41"/>
  <c r="DO374" i="41"/>
  <c r="DP374" i="41"/>
  <c r="DQ374" i="41"/>
  <c r="DR374" i="41"/>
  <c r="DS374" i="41"/>
  <c r="DT374" i="41"/>
  <c r="DU374" i="41"/>
  <c r="DV374" i="41"/>
  <c r="DW374" i="41"/>
  <c r="DX374" i="41"/>
  <c r="DY374" i="41"/>
  <c r="EM374" i="41"/>
  <c r="EN374" i="41"/>
  <c r="A375" i="41"/>
  <c r="B375" i="41"/>
  <c r="C375" i="41"/>
  <c r="D375" i="41"/>
  <c r="E375" i="41"/>
  <c r="F375" i="41"/>
  <c r="G375" i="41"/>
  <c r="H375" i="41"/>
  <c r="I375" i="41"/>
  <c r="J375" i="41"/>
  <c r="K375" i="41"/>
  <c r="L375" i="41"/>
  <c r="M375" i="41"/>
  <c r="N375" i="41"/>
  <c r="O375" i="41"/>
  <c r="P375" i="41"/>
  <c r="Q375" i="41"/>
  <c r="R375" i="41"/>
  <c r="S375" i="41"/>
  <c r="T375" i="41"/>
  <c r="U375" i="41"/>
  <c r="V375" i="41"/>
  <c r="W375" i="41"/>
  <c r="X375" i="41"/>
  <c r="Y375" i="41"/>
  <c r="Z375" i="41"/>
  <c r="AA375" i="41"/>
  <c r="AB375" i="41"/>
  <c r="AC375" i="41"/>
  <c r="AD375" i="41"/>
  <c r="AE375" i="41"/>
  <c r="AF375" i="41"/>
  <c r="AG375" i="41"/>
  <c r="AH375" i="41"/>
  <c r="AI375" i="41"/>
  <c r="AJ375" i="41"/>
  <c r="AK375" i="41"/>
  <c r="AL375" i="41"/>
  <c r="AM375" i="41"/>
  <c r="AN375" i="41"/>
  <c r="AO375" i="41"/>
  <c r="AP375" i="41"/>
  <c r="AQ375" i="41"/>
  <c r="AR375" i="41"/>
  <c r="AS375" i="41"/>
  <c r="AT375" i="41"/>
  <c r="AU375" i="41"/>
  <c r="AV375" i="41"/>
  <c r="AW375" i="41"/>
  <c r="AX375" i="41"/>
  <c r="AY375" i="41"/>
  <c r="AZ375" i="41"/>
  <c r="BA375" i="41"/>
  <c r="BB375" i="41"/>
  <c r="BC375" i="41"/>
  <c r="BD375" i="41"/>
  <c r="BE375" i="41"/>
  <c r="BF375" i="41"/>
  <c r="BG375" i="41"/>
  <c r="BH375" i="41"/>
  <c r="BI375" i="41"/>
  <c r="BJ375" i="41"/>
  <c r="BK375" i="41"/>
  <c r="BL375" i="41"/>
  <c r="BM375" i="41"/>
  <c r="BN375" i="41"/>
  <c r="BO375" i="41"/>
  <c r="BP375" i="41"/>
  <c r="BQ375" i="41"/>
  <c r="CP375" i="41"/>
  <c r="CQ375" i="41"/>
  <c r="CR375" i="41"/>
  <c r="CS375" i="41"/>
  <c r="CT375" i="41"/>
  <c r="CU375" i="41"/>
  <c r="CV375" i="41"/>
  <c r="CW375" i="41"/>
  <c r="CX375" i="41"/>
  <c r="CY375" i="41"/>
  <c r="CZ375" i="41"/>
  <c r="DA375" i="41"/>
  <c r="DB375" i="41"/>
  <c r="DC375" i="41"/>
  <c r="DD375" i="41"/>
  <c r="DE375" i="41"/>
  <c r="DF375" i="41"/>
  <c r="DG375" i="41"/>
  <c r="DH375" i="41"/>
  <c r="DI375" i="41"/>
  <c r="DJ375" i="41"/>
  <c r="DK375" i="41"/>
  <c r="DL375" i="41"/>
  <c r="DM375" i="41"/>
  <c r="DN375" i="41"/>
  <c r="DO375" i="41"/>
  <c r="DP375" i="41"/>
  <c r="DQ375" i="41"/>
  <c r="DR375" i="41"/>
  <c r="DS375" i="41"/>
  <c r="DT375" i="41"/>
  <c r="DU375" i="41"/>
  <c r="DV375" i="41"/>
  <c r="DW375" i="41"/>
  <c r="DX375" i="41"/>
  <c r="DY375" i="41"/>
  <c r="EM375" i="41"/>
  <c r="EN375" i="41"/>
  <c r="A376" i="41"/>
  <c r="B376" i="41"/>
  <c r="C376" i="41"/>
  <c r="D376" i="41"/>
  <c r="E376" i="41"/>
  <c r="F376" i="41"/>
  <c r="G376" i="41"/>
  <c r="H376" i="41"/>
  <c r="I376" i="41"/>
  <c r="J376" i="41"/>
  <c r="K376" i="41"/>
  <c r="L376" i="41"/>
  <c r="M376" i="41"/>
  <c r="N376" i="41"/>
  <c r="O376" i="41"/>
  <c r="P376" i="41"/>
  <c r="Q376" i="41"/>
  <c r="R376" i="41"/>
  <c r="S376" i="41"/>
  <c r="T376" i="41"/>
  <c r="U376" i="41"/>
  <c r="V376" i="41"/>
  <c r="W376" i="41"/>
  <c r="X376" i="41"/>
  <c r="Y376" i="41"/>
  <c r="Z376" i="41"/>
  <c r="AA376" i="41"/>
  <c r="AB376" i="41"/>
  <c r="AC376" i="41"/>
  <c r="AD376" i="41"/>
  <c r="AE376" i="41"/>
  <c r="AF376" i="41"/>
  <c r="AG376" i="41"/>
  <c r="AH376" i="41"/>
  <c r="AI376" i="41"/>
  <c r="AJ376" i="41"/>
  <c r="AK376" i="41"/>
  <c r="AL376" i="41"/>
  <c r="AM376" i="41"/>
  <c r="AN376" i="41"/>
  <c r="AO376" i="41"/>
  <c r="AP376" i="41"/>
  <c r="AQ376" i="41"/>
  <c r="AR376" i="41"/>
  <c r="AS376" i="41"/>
  <c r="AT376" i="41"/>
  <c r="AU376" i="41"/>
  <c r="AV376" i="41"/>
  <c r="AW376" i="41"/>
  <c r="AX376" i="41"/>
  <c r="AY376" i="41"/>
  <c r="AZ376" i="41"/>
  <c r="BA376" i="41"/>
  <c r="BB376" i="41"/>
  <c r="BC376" i="41"/>
  <c r="BD376" i="41"/>
  <c r="BE376" i="41"/>
  <c r="BF376" i="41"/>
  <c r="BG376" i="41"/>
  <c r="BH376" i="41"/>
  <c r="BI376" i="41"/>
  <c r="BJ376" i="41"/>
  <c r="BK376" i="41"/>
  <c r="BL376" i="41"/>
  <c r="BM376" i="41"/>
  <c r="BN376" i="41"/>
  <c r="BO376" i="41"/>
  <c r="BP376" i="41"/>
  <c r="BQ376" i="41"/>
  <c r="CP376" i="41"/>
  <c r="CQ376" i="41"/>
  <c r="CR376" i="41"/>
  <c r="CS376" i="41"/>
  <c r="CT376" i="41"/>
  <c r="CU376" i="41"/>
  <c r="CV376" i="41"/>
  <c r="CW376" i="41"/>
  <c r="CX376" i="41"/>
  <c r="CY376" i="41"/>
  <c r="CZ376" i="41"/>
  <c r="DA376" i="41"/>
  <c r="DB376" i="41"/>
  <c r="DC376" i="41"/>
  <c r="DD376" i="41"/>
  <c r="DE376" i="41"/>
  <c r="DF376" i="41"/>
  <c r="DG376" i="41"/>
  <c r="DH376" i="41"/>
  <c r="DI376" i="41"/>
  <c r="DJ376" i="41"/>
  <c r="DK376" i="41"/>
  <c r="DL376" i="41"/>
  <c r="DM376" i="41"/>
  <c r="DN376" i="41"/>
  <c r="DO376" i="41"/>
  <c r="DP376" i="41"/>
  <c r="DQ376" i="41"/>
  <c r="DR376" i="41"/>
  <c r="DS376" i="41"/>
  <c r="DT376" i="41"/>
  <c r="DU376" i="41"/>
  <c r="DV376" i="41"/>
  <c r="DW376" i="41"/>
  <c r="DX376" i="41"/>
  <c r="DY376" i="41"/>
  <c r="EM376" i="41"/>
  <c r="EN376" i="41"/>
  <c r="A377" i="41"/>
  <c r="B377" i="41"/>
  <c r="C377" i="41"/>
  <c r="D377" i="41"/>
  <c r="E377" i="41"/>
  <c r="F377" i="41"/>
  <c r="G377" i="41"/>
  <c r="H377" i="41"/>
  <c r="I377" i="41"/>
  <c r="J377" i="41"/>
  <c r="K377" i="41"/>
  <c r="L377" i="41"/>
  <c r="M377" i="41"/>
  <c r="N377" i="41"/>
  <c r="O377" i="41"/>
  <c r="P377" i="41"/>
  <c r="Q377" i="41"/>
  <c r="R377" i="41"/>
  <c r="S377" i="41"/>
  <c r="T377" i="41"/>
  <c r="U377" i="41"/>
  <c r="V377" i="41"/>
  <c r="W377" i="41"/>
  <c r="X377" i="41"/>
  <c r="Y377" i="41"/>
  <c r="Z377" i="41"/>
  <c r="AA377" i="41"/>
  <c r="AB377" i="41"/>
  <c r="AC377" i="41"/>
  <c r="AD377" i="41"/>
  <c r="AE377" i="41"/>
  <c r="AF377" i="41"/>
  <c r="AG377" i="41"/>
  <c r="AH377" i="41"/>
  <c r="AI377" i="41"/>
  <c r="AJ377" i="41"/>
  <c r="AK377" i="41"/>
  <c r="AL377" i="41"/>
  <c r="AM377" i="41"/>
  <c r="AN377" i="41"/>
  <c r="AO377" i="41"/>
  <c r="AP377" i="41"/>
  <c r="AQ377" i="41"/>
  <c r="AR377" i="41"/>
  <c r="AS377" i="41"/>
  <c r="AT377" i="41"/>
  <c r="AU377" i="41"/>
  <c r="AV377" i="41"/>
  <c r="AW377" i="41"/>
  <c r="AX377" i="41"/>
  <c r="AY377" i="41"/>
  <c r="AZ377" i="41"/>
  <c r="BA377" i="41"/>
  <c r="BB377" i="41"/>
  <c r="BC377" i="41"/>
  <c r="BD377" i="41"/>
  <c r="BE377" i="41"/>
  <c r="BF377" i="41"/>
  <c r="BG377" i="41"/>
  <c r="BH377" i="41"/>
  <c r="BI377" i="41"/>
  <c r="BJ377" i="41"/>
  <c r="BK377" i="41"/>
  <c r="BL377" i="41"/>
  <c r="BM377" i="41"/>
  <c r="BN377" i="41"/>
  <c r="BO377" i="41"/>
  <c r="BP377" i="41"/>
  <c r="BQ377" i="41"/>
  <c r="CP377" i="41"/>
  <c r="CQ377" i="41"/>
  <c r="CR377" i="41"/>
  <c r="CS377" i="41"/>
  <c r="CT377" i="41"/>
  <c r="CU377" i="41"/>
  <c r="CV377" i="41"/>
  <c r="CW377" i="41"/>
  <c r="CX377" i="41"/>
  <c r="CY377" i="41"/>
  <c r="CZ377" i="41"/>
  <c r="DA377" i="41"/>
  <c r="DB377" i="41"/>
  <c r="DC377" i="41"/>
  <c r="DD377" i="41"/>
  <c r="DE377" i="41"/>
  <c r="DF377" i="41"/>
  <c r="DG377" i="41"/>
  <c r="DH377" i="41"/>
  <c r="DI377" i="41"/>
  <c r="DJ377" i="41"/>
  <c r="DK377" i="41"/>
  <c r="DL377" i="41"/>
  <c r="DM377" i="41"/>
  <c r="DN377" i="41"/>
  <c r="DO377" i="41"/>
  <c r="DP377" i="41"/>
  <c r="DQ377" i="41"/>
  <c r="DR377" i="41"/>
  <c r="DS377" i="41"/>
  <c r="DT377" i="41"/>
  <c r="DU377" i="41"/>
  <c r="DV377" i="41"/>
  <c r="DW377" i="41"/>
  <c r="DX377" i="41"/>
  <c r="DY377" i="41"/>
  <c r="EM377" i="41"/>
  <c r="EN377" i="41"/>
  <c r="A378" i="41"/>
  <c r="B378" i="41"/>
  <c r="C378" i="41"/>
  <c r="D378" i="41"/>
  <c r="E378" i="41"/>
  <c r="F378" i="41"/>
  <c r="G378" i="41"/>
  <c r="H378" i="41"/>
  <c r="I378" i="41"/>
  <c r="J378" i="41"/>
  <c r="K378" i="41"/>
  <c r="L378" i="41"/>
  <c r="M378" i="41"/>
  <c r="N378" i="41"/>
  <c r="O378" i="41"/>
  <c r="P378" i="41"/>
  <c r="Q378" i="41"/>
  <c r="R378" i="41"/>
  <c r="S378" i="41"/>
  <c r="T378" i="41"/>
  <c r="U378" i="41"/>
  <c r="V378" i="41"/>
  <c r="W378" i="41"/>
  <c r="X378" i="41"/>
  <c r="Y378" i="41"/>
  <c r="Z378" i="41"/>
  <c r="AA378" i="41"/>
  <c r="AB378" i="41"/>
  <c r="AC378" i="41"/>
  <c r="AD378" i="41"/>
  <c r="AE378" i="41"/>
  <c r="AF378" i="41"/>
  <c r="AG378" i="41"/>
  <c r="AH378" i="41"/>
  <c r="AI378" i="41"/>
  <c r="AJ378" i="41"/>
  <c r="AK378" i="41"/>
  <c r="AL378" i="41"/>
  <c r="AM378" i="41"/>
  <c r="AN378" i="41"/>
  <c r="AO378" i="41"/>
  <c r="AP378" i="41"/>
  <c r="AQ378" i="41"/>
  <c r="AR378" i="41"/>
  <c r="AS378" i="41"/>
  <c r="AT378" i="41"/>
  <c r="AU378" i="41"/>
  <c r="AV378" i="41"/>
  <c r="AW378" i="41"/>
  <c r="AX378" i="41"/>
  <c r="AY378" i="41"/>
  <c r="AZ378" i="41"/>
  <c r="BA378" i="41"/>
  <c r="BB378" i="41"/>
  <c r="BC378" i="41"/>
  <c r="BD378" i="41"/>
  <c r="BE378" i="41"/>
  <c r="BF378" i="41"/>
  <c r="BG378" i="41"/>
  <c r="BH378" i="41"/>
  <c r="BI378" i="41"/>
  <c r="BJ378" i="41"/>
  <c r="BK378" i="41"/>
  <c r="BL378" i="41"/>
  <c r="BM378" i="41"/>
  <c r="BN378" i="41"/>
  <c r="BO378" i="41"/>
  <c r="BP378" i="41"/>
  <c r="BQ378" i="41"/>
  <c r="CP378" i="41"/>
  <c r="CQ378" i="41"/>
  <c r="CR378" i="41"/>
  <c r="CS378" i="41"/>
  <c r="CT378" i="41"/>
  <c r="CU378" i="41"/>
  <c r="CV378" i="41"/>
  <c r="CW378" i="41"/>
  <c r="CX378" i="41"/>
  <c r="CY378" i="41"/>
  <c r="CZ378" i="41"/>
  <c r="DA378" i="41"/>
  <c r="DB378" i="41"/>
  <c r="DC378" i="41"/>
  <c r="DD378" i="41"/>
  <c r="DE378" i="41"/>
  <c r="DF378" i="41"/>
  <c r="DG378" i="41"/>
  <c r="DH378" i="41"/>
  <c r="DI378" i="41"/>
  <c r="DJ378" i="41"/>
  <c r="DK378" i="41"/>
  <c r="DL378" i="41"/>
  <c r="DM378" i="41"/>
  <c r="DN378" i="41"/>
  <c r="DO378" i="41"/>
  <c r="DP378" i="41"/>
  <c r="DQ378" i="41"/>
  <c r="DR378" i="41"/>
  <c r="DS378" i="41"/>
  <c r="DT378" i="41"/>
  <c r="DU378" i="41"/>
  <c r="DV378" i="41"/>
  <c r="DW378" i="41"/>
  <c r="DX378" i="41"/>
  <c r="DY378" i="41"/>
  <c r="EM378" i="41"/>
  <c r="EN378" i="41"/>
  <c r="A379" i="41"/>
  <c r="B379" i="41"/>
  <c r="C379" i="41"/>
  <c r="D379" i="41"/>
  <c r="E379" i="41"/>
  <c r="F379" i="41"/>
  <c r="G379" i="41"/>
  <c r="H379" i="41"/>
  <c r="I379" i="41"/>
  <c r="J379" i="41"/>
  <c r="K379" i="41"/>
  <c r="L379" i="41"/>
  <c r="M379" i="41"/>
  <c r="N379" i="41"/>
  <c r="O379" i="41"/>
  <c r="P379" i="41"/>
  <c r="Q379" i="41"/>
  <c r="R379" i="41"/>
  <c r="S379" i="41"/>
  <c r="T379" i="41"/>
  <c r="U379" i="41"/>
  <c r="V379" i="41"/>
  <c r="W379" i="41"/>
  <c r="X379" i="41"/>
  <c r="Y379" i="41"/>
  <c r="Z379" i="41"/>
  <c r="AA379" i="41"/>
  <c r="AB379" i="41"/>
  <c r="AC379" i="41"/>
  <c r="AD379" i="41"/>
  <c r="AE379" i="41"/>
  <c r="AF379" i="41"/>
  <c r="AG379" i="41"/>
  <c r="AH379" i="41"/>
  <c r="AI379" i="41"/>
  <c r="AJ379" i="41"/>
  <c r="AK379" i="41"/>
  <c r="AL379" i="41"/>
  <c r="AM379" i="41"/>
  <c r="AN379" i="41"/>
  <c r="AO379" i="41"/>
  <c r="AP379" i="41"/>
  <c r="AQ379" i="41"/>
  <c r="AR379" i="41"/>
  <c r="AS379" i="41"/>
  <c r="AT379" i="41"/>
  <c r="AU379" i="41"/>
  <c r="AV379" i="41"/>
  <c r="AW379" i="41"/>
  <c r="AX379" i="41"/>
  <c r="AY379" i="41"/>
  <c r="AZ379" i="41"/>
  <c r="BA379" i="41"/>
  <c r="BB379" i="41"/>
  <c r="BC379" i="41"/>
  <c r="BD379" i="41"/>
  <c r="BE379" i="41"/>
  <c r="BF379" i="41"/>
  <c r="BG379" i="41"/>
  <c r="BH379" i="41"/>
  <c r="BI379" i="41"/>
  <c r="BJ379" i="41"/>
  <c r="BK379" i="41"/>
  <c r="BL379" i="41"/>
  <c r="BM379" i="41"/>
  <c r="BN379" i="41"/>
  <c r="BO379" i="41"/>
  <c r="BP379" i="41"/>
  <c r="BQ379" i="41"/>
  <c r="BR379" i="41"/>
  <c r="BS379" i="41"/>
  <c r="BT379" i="41"/>
  <c r="BU379" i="41"/>
  <c r="BV379" i="41"/>
  <c r="BW379" i="41"/>
  <c r="BX379" i="41"/>
  <c r="BY379" i="41"/>
  <c r="BZ379" i="41"/>
  <c r="CA379" i="41"/>
  <c r="CB379" i="41"/>
  <c r="CC379" i="41"/>
  <c r="CD379" i="41"/>
  <c r="CE379" i="41"/>
  <c r="CF379" i="41"/>
  <c r="CG379" i="41"/>
  <c r="CH379" i="41"/>
  <c r="CI379" i="41"/>
  <c r="CJ379" i="41"/>
  <c r="CK379" i="41"/>
  <c r="CL379" i="41"/>
  <c r="CM379" i="41"/>
  <c r="CN379" i="41"/>
  <c r="CO379" i="41"/>
  <c r="CP379" i="41"/>
  <c r="CQ379" i="41"/>
  <c r="CR379" i="41"/>
  <c r="CS379" i="41"/>
  <c r="CT379" i="41"/>
  <c r="CU379" i="41"/>
  <c r="CV379" i="41"/>
  <c r="CW379" i="41"/>
  <c r="CX379" i="41"/>
  <c r="CY379" i="41"/>
  <c r="CZ379" i="41"/>
  <c r="DA379" i="41"/>
  <c r="DB379" i="41"/>
  <c r="DC379" i="41"/>
  <c r="DD379" i="41"/>
  <c r="DE379" i="41"/>
  <c r="DF379" i="41"/>
  <c r="DG379" i="41"/>
  <c r="DH379" i="41"/>
  <c r="DI379" i="41"/>
  <c r="DJ379" i="41"/>
  <c r="DK379" i="41"/>
  <c r="DL379" i="41"/>
  <c r="DM379" i="41"/>
  <c r="DN379" i="41"/>
  <c r="DO379" i="41"/>
  <c r="DP379" i="41"/>
  <c r="DQ379" i="41"/>
  <c r="DR379" i="41"/>
  <c r="DS379" i="41"/>
  <c r="DT379" i="41"/>
  <c r="DU379" i="41"/>
  <c r="DV379" i="41"/>
  <c r="DW379" i="41"/>
  <c r="DX379" i="41"/>
  <c r="DY379" i="41"/>
  <c r="DZ379" i="41"/>
  <c r="EA379" i="41"/>
  <c r="EB379" i="41"/>
  <c r="EC379" i="41"/>
  <c r="ED379" i="41"/>
  <c r="EE379" i="41"/>
  <c r="EF379" i="41"/>
  <c r="EG379" i="41"/>
  <c r="EH379" i="41"/>
  <c r="EI379" i="41"/>
  <c r="EJ379" i="41"/>
  <c r="EK379" i="41"/>
  <c r="EL379" i="41"/>
  <c r="EM379" i="41"/>
  <c r="EN379" i="41"/>
  <c r="A380" i="41"/>
  <c r="B380" i="41"/>
  <c r="C380" i="41"/>
  <c r="D380" i="41"/>
  <c r="E380" i="41"/>
  <c r="F380" i="41"/>
  <c r="G380" i="41"/>
  <c r="H380" i="41"/>
  <c r="I380" i="41"/>
  <c r="J380" i="41"/>
  <c r="K380" i="41"/>
  <c r="L380" i="41"/>
  <c r="M380" i="41"/>
  <c r="N380" i="41"/>
  <c r="O380" i="41"/>
  <c r="P380" i="41"/>
  <c r="Q380" i="41"/>
  <c r="R380" i="41"/>
  <c r="S380" i="41"/>
  <c r="T380" i="41"/>
  <c r="U380" i="41"/>
  <c r="V380" i="41"/>
  <c r="W380" i="41"/>
  <c r="X380" i="41"/>
  <c r="Y380" i="41"/>
  <c r="Z380" i="41"/>
  <c r="AA380" i="41"/>
  <c r="AB380" i="41"/>
  <c r="AC380" i="41"/>
  <c r="AD380" i="41"/>
  <c r="AE380" i="41"/>
  <c r="AF380" i="41"/>
  <c r="AG380" i="41"/>
  <c r="AH380" i="41"/>
  <c r="AI380" i="41"/>
  <c r="AJ380" i="41"/>
  <c r="AK380" i="41"/>
  <c r="AL380" i="41"/>
  <c r="AM380" i="41"/>
  <c r="AN380" i="41"/>
  <c r="AO380" i="41"/>
  <c r="AP380" i="41"/>
  <c r="AQ380" i="41"/>
  <c r="AR380" i="41"/>
  <c r="AS380" i="41"/>
  <c r="AT380" i="41"/>
  <c r="AU380" i="41"/>
  <c r="AV380" i="41"/>
  <c r="AW380" i="41"/>
  <c r="AX380" i="41"/>
  <c r="AY380" i="41"/>
  <c r="AZ380" i="41"/>
  <c r="BA380" i="41"/>
  <c r="BB380" i="41"/>
  <c r="BC380" i="41"/>
  <c r="BD380" i="41"/>
  <c r="BE380" i="41"/>
  <c r="BF380" i="41"/>
  <c r="BG380" i="41"/>
  <c r="BH380" i="41"/>
  <c r="BI380" i="41"/>
  <c r="BJ380" i="41"/>
  <c r="BK380" i="41"/>
  <c r="BL380" i="41"/>
  <c r="BM380" i="41"/>
  <c r="BN380" i="41"/>
  <c r="BO380" i="41"/>
  <c r="BP380" i="41"/>
  <c r="BQ380" i="41"/>
  <c r="BR380" i="41"/>
  <c r="BS380" i="41"/>
  <c r="BT380" i="41"/>
  <c r="BU380" i="41"/>
  <c r="BV380" i="41"/>
  <c r="BW380" i="41"/>
  <c r="BX380" i="41"/>
  <c r="BY380" i="41"/>
  <c r="BZ380" i="41"/>
  <c r="CA380" i="41"/>
  <c r="CB380" i="41"/>
  <c r="CC380" i="41"/>
  <c r="CD380" i="41"/>
  <c r="CE380" i="41"/>
  <c r="CF380" i="41"/>
  <c r="CG380" i="41"/>
  <c r="CH380" i="41"/>
  <c r="CI380" i="41"/>
  <c r="CJ380" i="41"/>
  <c r="CK380" i="41"/>
  <c r="CL380" i="41"/>
  <c r="CM380" i="41"/>
  <c r="CN380" i="41"/>
  <c r="CO380" i="41"/>
  <c r="CP380" i="41"/>
  <c r="CQ380" i="41"/>
  <c r="CR380" i="41"/>
  <c r="CS380" i="41"/>
  <c r="CT380" i="41"/>
  <c r="CU380" i="41"/>
  <c r="CV380" i="41"/>
  <c r="CW380" i="41"/>
  <c r="CX380" i="41"/>
  <c r="CY380" i="41"/>
  <c r="CZ380" i="41"/>
  <c r="DA380" i="41"/>
  <c r="DB380" i="41"/>
  <c r="DC380" i="41"/>
  <c r="DD380" i="41"/>
  <c r="DE380" i="41"/>
  <c r="DF380" i="41"/>
  <c r="DG380" i="41"/>
  <c r="DH380" i="41"/>
  <c r="DI380" i="41"/>
  <c r="DJ380" i="41"/>
  <c r="DK380" i="41"/>
  <c r="DL380" i="41"/>
  <c r="DM380" i="41"/>
  <c r="DN380" i="41"/>
  <c r="DO380" i="41"/>
  <c r="DP380" i="41"/>
  <c r="DQ380" i="41"/>
  <c r="DR380" i="41"/>
  <c r="DS380" i="41"/>
  <c r="DT380" i="41"/>
  <c r="DU380" i="41"/>
  <c r="DV380" i="41"/>
  <c r="DW380" i="41"/>
  <c r="DX380" i="41"/>
  <c r="DY380" i="41"/>
  <c r="DZ380" i="41"/>
  <c r="EA380" i="41"/>
  <c r="EB380" i="41"/>
  <c r="EC380" i="41"/>
  <c r="ED380" i="41"/>
  <c r="EE380" i="41"/>
  <c r="EF380" i="41"/>
  <c r="EG380" i="41"/>
  <c r="EH380" i="41"/>
  <c r="EI380" i="41"/>
  <c r="EJ380" i="41"/>
  <c r="EK380" i="41"/>
  <c r="EL380" i="41"/>
  <c r="EM380" i="41"/>
  <c r="EN380" i="41"/>
  <c r="A381" i="41"/>
  <c r="B381" i="41"/>
  <c r="C381" i="41"/>
  <c r="D381" i="41"/>
  <c r="E381" i="41"/>
  <c r="F381" i="41"/>
  <c r="G381" i="41"/>
  <c r="H381" i="41"/>
  <c r="I381" i="41"/>
  <c r="J381" i="41"/>
  <c r="K381" i="41"/>
  <c r="L381" i="41"/>
  <c r="M381" i="41"/>
  <c r="N381" i="41"/>
  <c r="O381" i="41"/>
  <c r="P381" i="41"/>
  <c r="Q381" i="41"/>
  <c r="R381" i="41"/>
  <c r="S381" i="41"/>
  <c r="T381" i="41"/>
  <c r="U381" i="41"/>
  <c r="V381" i="41"/>
  <c r="W381" i="41"/>
  <c r="X381" i="41"/>
  <c r="Y381" i="41"/>
  <c r="Z381" i="41"/>
  <c r="AA381" i="41"/>
  <c r="AB381" i="41"/>
  <c r="AC381" i="41"/>
  <c r="AD381" i="41"/>
  <c r="AE381" i="41"/>
  <c r="AF381" i="41"/>
  <c r="AG381" i="41"/>
  <c r="AH381" i="41"/>
  <c r="AI381" i="41"/>
  <c r="AJ381" i="41"/>
  <c r="AK381" i="41"/>
  <c r="AL381" i="41"/>
  <c r="AM381" i="41"/>
  <c r="AN381" i="41"/>
  <c r="AO381" i="41"/>
  <c r="AP381" i="41"/>
  <c r="AQ381" i="41"/>
  <c r="AR381" i="41"/>
  <c r="AS381" i="41"/>
  <c r="AT381" i="41"/>
  <c r="AU381" i="41"/>
  <c r="AV381" i="41"/>
  <c r="AW381" i="41"/>
  <c r="AX381" i="41"/>
  <c r="AY381" i="41"/>
  <c r="AZ381" i="41"/>
  <c r="BA381" i="41"/>
  <c r="BB381" i="41"/>
  <c r="BC381" i="41"/>
  <c r="BD381" i="41"/>
  <c r="BE381" i="41"/>
  <c r="BF381" i="41"/>
  <c r="BG381" i="41"/>
  <c r="BH381" i="41"/>
  <c r="BI381" i="41"/>
  <c r="BJ381" i="41"/>
  <c r="BK381" i="41"/>
  <c r="BL381" i="41"/>
  <c r="BM381" i="41"/>
  <c r="BN381" i="41"/>
  <c r="BO381" i="41"/>
  <c r="BP381" i="41"/>
  <c r="BQ381" i="41"/>
  <c r="BR381" i="41"/>
  <c r="BS381" i="41"/>
  <c r="BT381" i="41"/>
  <c r="BU381" i="41"/>
  <c r="CB381" i="41"/>
  <c r="CC381" i="41"/>
  <c r="CD381" i="41"/>
  <c r="CE381" i="41"/>
  <c r="CF381" i="41"/>
  <c r="CG381" i="41"/>
  <c r="CH381" i="41"/>
  <c r="CL381" i="41"/>
  <c r="CM381" i="41"/>
  <c r="CN381" i="41"/>
  <c r="CO381" i="41"/>
  <c r="CP381" i="41"/>
  <c r="CQ381" i="41"/>
  <c r="CR381" i="41"/>
  <c r="CS381" i="41"/>
  <c r="CT381" i="41"/>
  <c r="CU381" i="41"/>
  <c r="CV381" i="41"/>
  <c r="CW381" i="41"/>
  <c r="CX381" i="41"/>
  <c r="CY381" i="41"/>
  <c r="CZ381" i="41"/>
  <c r="DA381" i="41"/>
  <c r="DB381" i="41"/>
  <c r="DC381" i="41"/>
  <c r="DD381" i="41"/>
  <c r="DE381" i="41"/>
  <c r="DF381" i="41"/>
  <c r="DG381" i="41"/>
  <c r="DH381" i="41"/>
  <c r="DI381" i="41"/>
  <c r="DJ381" i="41"/>
  <c r="DK381" i="41"/>
  <c r="DL381" i="41"/>
  <c r="DM381" i="41"/>
  <c r="DN381" i="41"/>
  <c r="DO381" i="41"/>
  <c r="DP381" i="41"/>
  <c r="DQ381" i="41"/>
  <c r="DR381" i="41"/>
  <c r="DS381" i="41"/>
  <c r="DT381" i="41"/>
  <c r="DU381" i="41"/>
  <c r="DV381" i="41"/>
  <c r="DW381" i="41"/>
  <c r="DX381" i="41"/>
  <c r="DY381" i="41"/>
  <c r="DZ381" i="41"/>
  <c r="EF381" i="41"/>
  <c r="EM381" i="41"/>
  <c r="EN381" i="41"/>
  <c r="A382" i="41"/>
  <c r="B382" i="41"/>
  <c r="C382" i="41"/>
  <c r="D382" i="41"/>
  <c r="E382" i="41"/>
  <c r="F382" i="41"/>
  <c r="G382" i="41"/>
  <c r="H382" i="41"/>
  <c r="I382" i="41"/>
  <c r="J382" i="41"/>
  <c r="K382" i="41"/>
  <c r="L382" i="41"/>
  <c r="M382" i="41"/>
  <c r="N382" i="41"/>
  <c r="O382" i="41"/>
  <c r="P382" i="41"/>
  <c r="Q382" i="41"/>
  <c r="R382" i="41"/>
  <c r="S382" i="41"/>
  <c r="T382" i="41"/>
  <c r="U382" i="41"/>
  <c r="V382" i="41"/>
  <c r="W382" i="41"/>
  <c r="X382" i="41"/>
  <c r="Y382" i="41"/>
  <c r="Z382" i="41"/>
  <c r="AA382" i="41"/>
  <c r="AB382" i="41"/>
  <c r="AC382" i="41"/>
  <c r="AD382" i="41"/>
  <c r="AE382" i="41"/>
  <c r="AF382" i="41"/>
  <c r="AG382" i="41"/>
  <c r="AH382" i="41"/>
  <c r="AI382" i="41"/>
  <c r="AJ382" i="41"/>
  <c r="AK382" i="41"/>
  <c r="AL382" i="41"/>
  <c r="AM382" i="41"/>
  <c r="AN382" i="41"/>
  <c r="AO382" i="41"/>
  <c r="AP382" i="41"/>
  <c r="AQ382" i="41"/>
  <c r="AR382" i="41"/>
  <c r="AS382" i="41"/>
  <c r="AT382" i="41"/>
  <c r="AU382" i="41"/>
  <c r="AV382" i="41"/>
  <c r="AW382" i="41"/>
  <c r="AX382" i="41"/>
  <c r="AY382" i="41"/>
  <c r="AZ382" i="41"/>
  <c r="BA382" i="41"/>
  <c r="BB382" i="41"/>
  <c r="BC382" i="41"/>
  <c r="BD382" i="41"/>
  <c r="BE382" i="41"/>
  <c r="BF382" i="41"/>
  <c r="BG382" i="41"/>
  <c r="BH382" i="41"/>
  <c r="BI382" i="41"/>
  <c r="BJ382" i="41"/>
  <c r="BK382" i="41"/>
  <c r="BL382" i="41"/>
  <c r="BM382" i="41"/>
  <c r="BN382" i="41"/>
  <c r="BO382" i="41"/>
  <c r="BP382" i="41"/>
  <c r="BQ382" i="41"/>
  <c r="BR382" i="41"/>
  <c r="BS382" i="41"/>
  <c r="BT382" i="41"/>
  <c r="BU382" i="41"/>
  <c r="CB382" i="41"/>
  <c r="CC382" i="41"/>
  <c r="CD382" i="41"/>
  <c r="CE382" i="41"/>
  <c r="CF382" i="41"/>
  <c r="CG382" i="41"/>
  <c r="CH382" i="41"/>
  <c r="CI382" i="41"/>
  <c r="CP382" i="41"/>
  <c r="CQ382" i="41"/>
  <c r="CR382" i="41"/>
  <c r="CS382" i="41"/>
  <c r="CT382" i="41"/>
  <c r="CU382" i="41"/>
  <c r="CV382" i="41"/>
  <c r="CW382" i="41"/>
  <c r="CX382" i="41"/>
  <c r="CY382" i="41"/>
  <c r="CZ382" i="41"/>
  <c r="DA382" i="41"/>
  <c r="DB382" i="41"/>
  <c r="DC382" i="41"/>
  <c r="DD382" i="41"/>
  <c r="DE382" i="41"/>
  <c r="DF382" i="41"/>
  <c r="DG382" i="41"/>
  <c r="DH382" i="41"/>
  <c r="DI382" i="41"/>
  <c r="DJ382" i="41"/>
  <c r="DK382" i="41"/>
  <c r="DL382" i="41"/>
  <c r="DM382" i="41"/>
  <c r="DN382" i="41"/>
  <c r="DO382" i="41"/>
  <c r="DP382" i="41"/>
  <c r="DQ382" i="41"/>
  <c r="DR382" i="41"/>
  <c r="DS382" i="41"/>
  <c r="DT382" i="41"/>
  <c r="DU382" i="41"/>
  <c r="DV382" i="41"/>
  <c r="DW382" i="41"/>
  <c r="DX382" i="41"/>
  <c r="DY382" i="41"/>
  <c r="DZ382" i="41"/>
  <c r="EF382" i="41"/>
  <c r="EM382" i="41"/>
  <c r="EN382" i="41"/>
  <c r="A383" i="41"/>
  <c r="B383" i="41"/>
  <c r="C383" i="41"/>
  <c r="D383" i="41"/>
  <c r="E383" i="41"/>
  <c r="F383" i="41"/>
  <c r="G383" i="41"/>
  <c r="H383" i="41"/>
  <c r="I383" i="41"/>
  <c r="J383" i="41"/>
  <c r="K383" i="41"/>
  <c r="L383" i="41"/>
  <c r="M383" i="41"/>
  <c r="N383" i="41"/>
  <c r="O383" i="41"/>
  <c r="P383" i="41"/>
  <c r="Q383" i="41"/>
  <c r="R383" i="41"/>
  <c r="S383" i="41"/>
  <c r="T383" i="41"/>
  <c r="U383" i="41"/>
  <c r="V383" i="41"/>
  <c r="W383" i="41"/>
  <c r="X383" i="41"/>
  <c r="Y383" i="41"/>
  <c r="Z383" i="41"/>
  <c r="AA383" i="41"/>
  <c r="AB383" i="41"/>
  <c r="AC383" i="41"/>
  <c r="AD383" i="41"/>
  <c r="AE383" i="41"/>
  <c r="AF383" i="41"/>
  <c r="AG383" i="41"/>
  <c r="AH383" i="41"/>
  <c r="AI383" i="41"/>
  <c r="AJ383" i="41"/>
  <c r="AK383" i="41"/>
  <c r="AL383" i="41"/>
  <c r="AM383" i="41"/>
  <c r="AN383" i="41"/>
  <c r="AO383" i="41"/>
  <c r="AP383" i="41"/>
  <c r="AQ383" i="41"/>
  <c r="AR383" i="41"/>
  <c r="AS383" i="41"/>
  <c r="AT383" i="41"/>
  <c r="AU383" i="41"/>
  <c r="AV383" i="41"/>
  <c r="AW383" i="41"/>
  <c r="AX383" i="41"/>
  <c r="AY383" i="41"/>
  <c r="AZ383" i="41"/>
  <c r="BA383" i="41"/>
  <c r="BB383" i="41"/>
  <c r="BC383" i="41"/>
  <c r="BD383" i="41"/>
  <c r="BE383" i="41"/>
  <c r="BF383" i="41"/>
  <c r="BG383" i="41"/>
  <c r="BH383" i="41"/>
  <c r="BI383" i="41"/>
  <c r="BJ383" i="41"/>
  <c r="BK383" i="41"/>
  <c r="BL383" i="41"/>
  <c r="BM383" i="41"/>
  <c r="BN383" i="41"/>
  <c r="BO383" i="41"/>
  <c r="BP383" i="41"/>
  <c r="BQ383" i="41"/>
  <c r="BR383" i="41"/>
  <c r="BS383" i="41"/>
  <c r="BT383" i="41"/>
  <c r="BU383" i="41"/>
  <c r="CB383" i="41"/>
  <c r="CC383" i="41"/>
  <c r="CD383" i="41"/>
  <c r="CE383" i="41"/>
  <c r="CF383" i="41"/>
  <c r="CH383" i="41"/>
  <c r="CP383" i="41"/>
  <c r="CQ383" i="41"/>
  <c r="CR383" i="41"/>
  <c r="CS383" i="41"/>
  <c r="CT383" i="41"/>
  <c r="CU383" i="41"/>
  <c r="CV383" i="41"/>
  <c r="CW383" i="41"/>
  <c r="CX383" i="41"/>
  <c r="CY383" i="41"/>
  <c r="CZ383" i="41"/>
  <c r="DA383" i="41"/>
  <c r="DB383" i="41"/>
  <c r="DC383" i="41"/>
  <c r="DD383" i="41"/>
  <c r="DE383" i="41"/>
  <c r="DF383" i="41"/>
  <c r="DG383" i="41"/>
  <c r="DH383" i="41"/>
  <c r="DI383" i="41"/>
  <c r="DJ383" i="41"/>
  <c r="DK383" i="41"/>
  <c r="DL383" i="41"/>
  <c r="DM383" i="41"/>
  <c r="DN383" i="41"/>
  <c r="DO383" i="41"/>
  <c r="DP383" i="41"/>
  <c r="DQ383" i="41"/>
  <c r="DR383" i="41"/>
  <c r="DS383" i="41"/>
  <c r="DT383" i="41"/>
  <c r="DU383" i="41"/>
  <c r="DV383" i="41"/>
  <c r="DW383" i="41"/>
  <c r="DX383" i="41"/>
  <c r="DY383" i="41"/>
  <c r="DZ383" i="41"/>
  <c r="EM383" i="41"/>
  <c r="EN383" i="41"/>
  <c r="A384" i="41"/>
  <c r="B384" i="41"/>
  <c r="C384" i="41"/>
  <c r="D384" i="41"/>
  <c r="E384" i="41"/>
  <c r="F384" i="41"/>
  <c r="G384" i="41"/>
  <c r="H384" i="41"/>
  <c r="I384" i="41"/>
  <c r="J384" i="41"/>
  <c r="K384" i="41"/>
  <c r="L384" i="41"/>
  <c r="M384" i="41"/>
  <c r="N384" i="41"/>
  <c r="O384" i="41"/>
  <c r="P384" i="41"/>
  <c r="Q384" i="41"/>
  <c r="R384" i="41"/>
  <c r="S384" i="41"/>
  <c r="T384" i="41"/>
  <c r="U384" i="41"/>
  <c r="V384" i="41"/>
  <c r="W384" i="41"/>
  <c r="X384" i="41"/>
  <c r="Y384" i="41"/>
  <c r="Z384" i="41"/>
  <c r="AA384" i="41"/>
  <c r="AB384" i="41"/>
  <c r="AC384" i="41"/>
  <c r="AD384" i="41"/>
  <c r="AE384" i="41"/>
  <c r="AF384" i="41"/>
  <c r="AG384" i="41"/>
  <c r="AH384" i="41"/>
  <c r="AI384" i="41"/>
  <c r="AJ384" i="41"/>
  <c r="AK384" i="41"/>
  <c r="AL384" i="41"/>
  <c r="AM384" i="41"/>
  <c r="AN384" i="41"/>
  <c r="AO384" i="41"/>
  <c r="AP384" i="41"/>
  <c r="AQ384" i="41"/>
  <c r="AR384" i="41"/>
  <c r="AS384" i="41"/>
  <c r="AT384" i="41"/>
  <c r="AU384" i="41"/>
  <c r="AV384" i="41"/>
  <c r="AW384" i="41"/>
  <c r="AX384" i="41"/>
  <c r="AY384" i="41"/>
  <c r="AZ384" i="41"/>
  <c r="BA384" i="41"/>
  <c r="BB384" i="41"/>
  <c r="BC384" i="41"/>
  <c r="BD384" i="41"/>
  <c r="BE384" i="41"/>
  <c r="BF384" i="41"/>
  <c r="BG384" i="41"/>
  <c r="BH384" i="41"/>
  <c r="BI384" i="41"/>
  <c r="BJ384" i="41"/>
  <c r="BK384" i="41"/>
  <c r="BL384" i="41"/>
  <c r="BM384" i="41"/>
  <c r="BN384" i="41"/>
  <c r="BO384" i="41"/>
  <c r="BP384" i="41"/>
  <c r="BQ384" i="41"/>
  <c r="BR384" i="41"/>
  <c r="BS384" i="41"/>
  <c r="BT384" i="41"/>
  <c r="BU384" i="41"/>
  <c r="CB384" i="41"/>
  <c r="CC384" i="41"/>
  <c r="CD384" i="41"/>
  <c r="CE384" i="41"/>
  <c r="CF384" i="41"/>
  <c r="CH384" i="41"/>
  <c r="CP384" i="41"/>
  <c r="CQ384" i="41"/>
  <c r="CR384" i="41"/>
  <c r="CS384" i="41"/>
  <c r="CT384" i="41"/>
  <c r="CU384" i="41"/>
  <c r="CV384" i="41"/>
  <c r="CW384" i="41"/>
  <c r="CX384" i="41"/>
  <c r="CY384" i="41"/>
  <c r="CZ384" i="41"/>
  <c r="DA384" i="41"/>
  <c r="DB384" i="41"/>
  <c r="DC384" i="41"/>
  <c r="DD384" i="41"/>
  <c r="DE384" i="41"/>
  <c r="DF384" i="41"/>
  <c r="DG384" i="41"/>
  <c r="DH384" i="41"/>
  <c r="DI384" i="41"/>
  <c r="DJ384" i="41"/>
  <c r="DK384" i="41"/>
  <c r="DL384" i="41"/>
  <c r="DM384" i="41"/>
  <c r="DN384" i="41"/>
  <c r="DO384" i="41"/>
  <c r="DP384" i="41"/>
  <c r="DQ384" i="41"/>
  <c r="DR384" i="41"/>
  <c r="DS384" i="41"/>
  <c r="DT384" i="41"/>
  <c r="DU384" i="41"/>
  <c r="DV384" i="41"/>
  <c r="DW384" i="41"/>
  <c r="DX384" i="41"/>
  <c r="DY384" i="41"/>
  <c r="DZ384" i="41"/>
  <c r="EM384" i="41"/>
  <c r="EN384" i="41"/>
  <c r="A385" i="41"/>
  <c r="B385" i="41"/>
  <c r="C385" i="41"/>
  <c r="D385" i="41"/>
  <c r="E385" i="41"/>
  <c r="F385" i="41"/>
  <c r="G385" i="41"/>
  <c r="H385" i="41"/>
  <c r="I385" i="41"/>
  <c r="J385" i="41"/>
  <c r="K385" i="41"/>
  <c r="L385" i="41"/>
  <c r="M385" i="41"/>
  <c r="N385" i="41"/>
  <c r="O385" i="41"/>
  <c r="P385" i="41"/>
  <c r="Q385" i="41"/>
  <c r="R385" i="41"/>
  <c r="S385" i="41"/>
  <c r="T385" i="41"/>
  <c r="U385" i="41"/>
  <c r="V385" i="41"/>
  <c r="W385" i="41"/>
  <c r="X385" i="41"/>
  <c r="Y385" i="41"/>
  <c r="Z385" i="41"/>
  <c r="AA385" i="41"/>
  <c r="AB385" i="41"/>
  <c r="AC385" i="41"/>
  <c r="AD385" i="41"/>
  <c r="AE385" i="41"/>
  <c r="AF385" i="41"/>
  <c r="AG385" i="41"/>
  <c r="AH385" i="41"/>
  <c r="AI385" i="41"/>
  <c r="AJ385" i="41"/>
  <c r="AK385" i="41"/>
  <c r="AL385" i="41"/>
  <c r="AM385" i="41"/>
  <c r="AN385" i="41"/>
  <c r="AO385" i="41"/>
  <c r="AP385" i="41"/>
  <c r="AQ385" i="41"/>
  <c r="AR385" i="41"/>
  <c r="AS385" i="41"/>
  <c r="AT385" i="41"/>
  <c r="AU385" i="41"/>
  <c r="AV385" i="41"/>
  <c r="AW385" i="41"/>
  <c r="AX385" i="41"/>
  <c r="AY385" i="41"/>
  <c r="AZ385" i="41"/>
  <c r="BA385" i="41"/>
  <c r="BB385" i="41"/>
  <c r="BC385" i="41"/>
  <c r="BD385" i="41"/>
  <c r="BE385" i="41"/>
  <c r="BF385" i="41"/>
  <c r="BG385" i="41"/>
  <c r="BH385" i="41"/>
  <c r="BI385" i="41"/>
  <c r="BJ385" i="41"/>
  <c r="BK385" i="41"/>
  <c r="BL385" i="41"/>
  <c r="BM385" i="41"/>
  <c r="BN385" i="41"/>
  <c r="BO385" i="41"/>
  <c r="BP385" i="41"/>
  <c r="BQ385" i="41"/>
  <c r="BR385" i="41"/>
  <c r="BS385" i="41"/>
  <c r="BT385" i="41"/>
  <c r="BU385" i="41"/>
  <c r="CP385" i="41"/>
  <c r="CQ385" i="41"/>
  <c r="CR385" i="41"/>
  <c r="CS385" i="41"/>
  <c r="CT385" i="41"/>
  <c r="CU385" i="41"/>
  <c r="CV385" i="41"/>
  <c r="CW385" i="41"/>
  <c r="CX385" i="41"/>
  <c r="CY385" i="41"/>
  <c r="CZ385" i="41"/>
  <c r="DA385" i="41"/>
  <c r="DB385" i="41"/>
  <c r="DC385" i="41"/>
  <c r="DD385" i="41"/>
  <c r="DE385" i="41"/>
  <c r="DF385" i="41"/>
  <c r="DG385" i="41"/>
  <c r="DH385" i="41"/>
  <c r="DI385" i="41"/>
  <c r="DJ385" i="41"/>
  <c r="DK385" i="41"/>
  <c r="DL385" i="41"/>
  <c r="DM385" i="41"/>
  <c r="DN385" i="41"/>
  <c r="DO385" i="41"/>
  <c r="DP385" i="41"/>
  <c r="DQ385" i="41"/>
  <c r="DR385" i="41"/>
  <c r="DS385" i="41"/>
  <c r="DT385" i="41"/>
  <c r="DU385" i="41"/>
  <c r="DV385" i="41"/>
  <c r="DW385" i="41"/>
  <c r="DX385" i="41"/>
  <c r="DY385" i="41"/>
  <c r="DZ385" i="41"/>
  <c r="EM385" i="41"/>
  <c r="EN385" i="41"/>
  <c r="A386" i="41"/>
  <c r="B386" i="41"/>
  <c r="C386" i="41"/>
  <c r="D386" i="41"/>
  <c r="E386" i="41"/>
  <c r="F386" i="41"/>
  <c r="G386" i="41"/>
  <c r="H386" i="41"/>
  <c r="I386" i="41"/>
  <c r="J386" i="41"/>
  <c r="K386" i="41"/>
  <c r="L386" i="41"/>
  <c r="M386" i="41"/>
  <c r="N386" i="41"/>
  <c r="O386" i="41"/>
  <c r="P386" i="41"/>
  <c r="Q386" i="41"/>
  <c r="R386" i="41"/>
  <c r="S386" i="41"/>
  <c r="T386" i="41"/>
  <c r="U386" i="41"/>
  <c r="V386" i="41"/>
  <c r="W386" i="41"/>
  <c r="X386" i="41"/>
  <c r="Y386" i="41"/>
  <c r="Z386" i="41"/>
  <c r="AA386" i="41"/>
  <c r="AB386" i="41"/>
  <c r="AC386" i="41"/>
  <c r="AD386" i="41"/>
  <c r="AE386" i="41"/>
  <c r="AF386" i="41"/>
  <c r="AG386" i="41"/>
  <c r="AH386" i="41"/>
  <c r="AI386" i="41"/>
  <c r="AJ386" i="41"/>
  <c r="AK386" i="41"/>
  <c r="AL386" i="41"/>
  <c r="AM386" i="41"/>
  <c r="AN386" i="41"/>
  <c r="AO386" i="41"/>
  <c r="AP386" i="41"/>
  <c r="AQ386" i="41"/>
  <c r="AR386" i="41"/>
  <c r="AS386" i="41"/>
  <c r="AT386" i="41"/>
  <c r="AU386" i="41"/>
  <c r="AV386" i="41"/>
  <c r="AW386" i="41"/>
  <c r="AX386" i="41"/>
  <c r="AY386" i="41"/>
  <c r="AZ386" i="41"/>
  <c r="BA386" i="41"/>
  <c r="BB386" i="41"/>
  <c r="BC386" i="41"/>
  <c r="BD386" i="41"/>
  <c r="BE386" i="41"/>
  <c r="BF386" i="41"/>
  <c r="BG386" i="41"/>
  <c r="BH386" i="41"/>
  <c r="BI386" i="41"/>
  <c r="BJ386" i="41"/>
  <c r="BK386" i="41"/>
  <c r="BL386" i="41"/>
  <c r="BM386" i="41"/>
  <c r="BN386" i="41"/>
  <c r="BO386" i="41"/>
  <c r="BP386" i="41"/>
  <c r="BQ386" i="41"/>
  <c r="BR386" i="41"/>
  <c r="BS386" i="41"/>
  <c r="BT386" i="41"/>
  <c r="BU386" i="41"/>
  <c r="BV386" i="41"/>
  <c r="BW386" i="41"/>
  <c r="BX386" i="41"/>
  <c r="BY386" i="41"/>
  <c r="BZ386" i="41"/>
  <c r="CA386" i="41"/>
  <c r="CB386" i="41"/>
  <c r="CC386" i="41"/>
  <c r="CD386" i="41"/>
  <c r="CE386" i="41"/>
  <c r="CF386" i="41"/>
  <c r="CG386" i="41"/>
  <c r="CH386" i="41"/>
  <c r="CI386" i="41"/>
  <c r="CJ386" i="41"/>
  <c r="CK386" i="41"/>
  <c r="CL386" i="41"/>
  <c r="CM386" i="41"/>
  <c r="CN386" i="41"/>
  <c r="CO386" i="41"/>
  <c r="CP386" i="41"/>
  <c r="CQ386" i="41"/>
  <c r="CR386" i="41"/>
  <c r="CS386" i="41"/>
  <c r="CT386" i="41"/>
  <c r="CU386" i="41"/>
  <c r="CV386" i="41"/>
  <c r="CW386" i="41"/>
  <c r="CX386" i="41"/>
  <c r="CY386" i="41"/>
  <c r="CZ386" i="41"/>
  <c r="DA386" i="41"/>
  <c r="DB386" i="41"/>
  <c r="DC386" i="41"/>
  <c r="DD386" i="41"/>
  <c r="DE386" i="41"/>
  <c r="DF386" i="41"/>
  <c r="DG386" i="41"/>
  <c r="DH386" i="41"/>
  <c r="DI386" i="41"/>
  <c r="DJ386" i="41"/>
  <c r="DK386" i="41"/>
  <c r="DL386" i="41"/>
  <c r="DM386" i="41"/>
  <c r="DN386" i="41"/>
  <c r="DO386" i="41"/>
  <c r="DP386" i="41"/>
  <c r="DQ386" i="41"/>
  <c r="DR386" i="41"/>
  <c r="DS386" i="41"/>
  <c r="DT386" i="41"/>
  <c r="DU386" i="41"/>
  <c r="DV386" i="41"/>
  <c r="DW386" i="41"/>
  <c r="DX386" i="41"/>
  <c r="DY386" i="41"/>
  <c r="DZ386" i="41"/>
  <c r="EA386" i="41"/>
  <c r="EB386" i="41"/>
  <c r="EC386" i="41"/>
  <c r="ED386" i="41"/>
  <c r="EE386" i="41"/>
  <c r="EF386" i="41"/>
  <c r="EG386" i="41"/>
  <c r="EH386" i="41"/>
  <c r="EI386" i="41"/>
  <c r="EJ386" i="41"/>
  <c r="EK386" i="41"/>
  <c r="EL386" i="41"/>
  <c r="EM386" i="41"/>
  <c r="EN386" i="41"/>
  <c r="A387" i="41"/>
  <c r="B387" i="41"/>
  <c r="C387" i="41"/>
  <c r="D387" i="41"/>
  <c r="E387" i="41"/>
  <c r="F387" i="41"/>
  <c r="G387" i="41"/>
  <c r="H387" i="41"/>
  <c r="I387" i="41"/>
  <c r="J387" i="41"/>
  <c r="K387" i="41"/>
  <c r="L387" i="41"/>
  <c r="M387" i="41"/>
  <c r="N387" i="41"/>
  <c r="O387" i="41"/>
  <c r="P387" i="41"/>
  <c r="Q387" i="41"/>
  <c r="R387" i="41"/>
  <c r="S387" i="41"/>
  <c r="T387" i="41"/>
  <c r="U387" i="41"/>
  <c r="V387" i="41"/>
  <c r="W387" i="41"/>
  <c r="X387" i="41"/>
  <c r="Y387" i="41"/>
  <c r="Z387" i="41"/>
  <c r="AA387" i="41"/>
  <c r="AB387" i="41"/>
  <c r="AC387" i="41"/>
  <c r="AD387" i="41"/>
  <c r="AE387" i="41"/>
  <c r="AF387" i="41"/>
  <c r="AG387" i="41"/>
  <c r="AH387" i="41"/>
  <c r="AI387" i="41"/>
  <c r="AJ387" i="41"/>
  <c r="AK387" i="41"/>
  <c r="AL387" i="41"/>
  <c r="AM387" i="41"/>
  <c r="AN387" i="41"/>
  <c r="AO387" i="41"/>
  <c r="AP387" i="41"/>
  <c r="AQ387" i="41"/>
  <c r="AR387" i="41"/>
  <c r="AS387" i="41"/>
  <c r="AT387" i="41"/>
  <c r="AU387" i="41"/>
  <c r="AV387" i="41"/>
  <c r="AW387" i="41"/>
  <c r="AX387" i="41"/>
  <c r="AY387" i="41"/>
  <c r="AZ387" i="41"/>
  <c r="BA387" i="41"/>
  <c r="BB387" i="41"/>
  <c r="BC387" i="41"/>
  <c r="BD387" i="41"/>
  <c r="BE387" i="41"/>
  <c r="BF387" i="41"/>
  <c r="BG387" i="41"/>
  <c r="BH387" i="41"/>
  <c r="BI387" i="41"/>
  <c r="BJ387" i="41"/>
  <c r="BK387" i="41"/>
  <c r="BL387" i="41"/>
  <c r="BM387" i="41"/>
  <c r="BN387" i="41"/>
  <c r="BO387" i="41"/>
  <c r="BP387" i="41"/>
  <c r="BQ387" i="41"/>
  <c r="BR387" i="41"/>
  <c r="BS387" i="41"/>
  <c r="BT387" i="41"/>
  <c r="BU387" i="41"/>
  <c r="BV387" i="41"/>
  <c r="BW387" i="41"/>
  <c r="BX387" i="41"/>
  <c r="BY387" i="41"/>
  <c r="BZ387" i="41"/>
  <c r="CA387" i="41"/>
  <c r="CB387" i="41"/>
  <c r="CC387" i="41"/>
  <c r="CD387" i="41"/>
  <c r="CE387" i="41"/>
  <c r="CF387" i="41"/>
  <c r="CG387" i="41"/>
  <c r="CH387" i="41"/>
  <c r="CI387" i="41"/>
  <c r="CJ387" i="41"/>
  <c r="CK387" i="41"/>
  <c r="CL387" i="41"/>
  <c r="CM387" i="41"/>
  <c r="CN387" i="41"/>
  <c r="CO387" i="41"/>
  <c r="CP387" i="41"/>
  <c r="CQ387" i="41"/>
  <c r="CR387" i="41"/>
  <c r="CS387" i="41"/>
  <c r="CT387" i="41"/>
  <c r="CU387" i="41"/>
  <c r="CV387" i="41"/>
  <c r="CW387" i="41"/>
  <c r="CX387" i="41"/>
  <c r="CY387" i="41"/>
  <c r="CZ387" i="41"/>
  <c r="DA387" i="41"/>
  <c r="DB387" i="41"/>
  <c r="DC387" i="41"/>
  <c r="DD387" i="41"/>
  <c r="DE387" i="41"/>
  <c r="DF387" i="41"/>
  <c r="DG387" i="41"/>
  <c r="DH387" i="41"/>
  <c r="DI387" i="41"/>
  <c r="DJ387" i="41"/>
  <c r="DK387" i="41"/>
  <c r="DL387" i="41"/>
  <c r="DM387" i="41"/>
  <c r="DN387" i="41"/>
  <c r="DO387" i="41"/>
  <c r="DP387" i="41"/>
  <c r="DQ387" i="41"/>
  <c r="DR387" i="41"/>
  <c r="DS387" i="41"/>
  <c r="DT387" i="41"/>
  <c r="DU387" i="41"/>
  <c r="DV387" i="41"/>
  <c r="DW387" i="41"/>
  <c r="DX387" i="41"/>
  <c r="DY387" i="41"/>
  <c r="DZ387" i="41"/>
  <c r="EA387" i="41"/>
  <c r="EB387" i="41"/>
  <c r="EC387" i="41"/>
  <c r="ED387" i="41"/>
  <c r="EE387" i="41"/>
  <c r="EF387" i="41"/>
  <c r="EG387" i="41"/>
  <c r="EH387" i="41"/>
  <c r="EI387" i="41"/>
  <c r="EJ387" i="41"/>
  <c r="EK387" i="41"/>
  <c r="EL387" i="41"/>
  <c r="EM387" i="41"/>
  <c r="EN387" i="41"/>
  <c r="A388" i="41"/>
  <c r="B388" i="41"/>
  <c r="C388" i="41"/>
  <c r="D388" i="41"/>
  <c r="E388" i="41"/>
  <c r="F388" i="41"/>
  <c r="G388" i="41"/>
  <c r="H388" i="41"/>
  <c r="I388" i="41"/>
  <c r="J388" i="41"/>
  <c r="K388" i="41"/>
  <c r="L388" i="41"/>
  <c r="M388" i="41"/>
  <c r="N388" i="41"/>
  <c r="O388" i="41"/>
  <c r="P388" i="41"/>
  <c r="Q388" i="41"/>
  <c r="R388" i="41"/>
  <c r="S388" i="41"/>
  <c r="T388" i="41"/>
  <c r="U388" i="41"/>
  <c r="V388" i="41"/>
  <c r="W388" i="41"/>
  <c r="X388" i="41"/>
  <c r="Y388" i="41"/>
  <c r="Z388" i="41"/>
  <c r="AA388" i="41"/>
  <c r="AB388" i="41"/>
  <c r="AC388" i="41"/>
  <c r="AD388" i="41"/>
  <c r="AE388" i="41"/>
  <c r="AF388" i="41"/>
  <c r="AG388" i="41"/>
  <c r="AH388" i="41"/>
  <c r="AI388" i="41"/>
  <c r="AJ388" i="41"/>
  <c r="AK388" i="41"/>
  <c r="AL388" i="41"/>
  <c r="AM388" i="41"/>
  <c r="AN388" i="41"/>
  <c r="AO388" i="41"/>
  <c r="AP388" i="41"/>
  <c r="AQ388" i="41"/>
  <c r="AR388" i="41"/>
  <c r="AS388" i="41"/>
  <c r="AT388" i="41"/>
  <c r="AU388" i="41"/>
  <c r="AV388" i="41"/>
  <c r="AW388" i="41"/>
  <c r="AX388" i="41"/>
  <c r="AY388" i="41"/>
  <c r="AZ388" i="41"/>
  <c r="BA388" i="41"/>
  <c r="BB388" i="41"/>
  <c r="BC388" i="41"/>
  <c r="BD388" i="41"/>
  <c r="BE388" i="41"/>
  <c r="BF388" i="41"/>
  <c r="BG388" i="41"/>
  <c r="BH388" i="41"/>
  <c r="BI388" i="41"/>
  <c r="BJ388" i="41"/>
  <c r="BK388" i="41"/>
  <c r="BL388" i="41"/>
  <c r="BM388" i="41"/>
  <c r="BN388" i="41"/>
  <c r="BO388" i="41"/>
  <c r="BP388" i="41"/>
  <c r="BQ388" i="41"/>
  <c r="CP388" i="41"/>
  <c r="CQ388" i="41"/>
  <c r="CR388" i="41"/>
  <c r="CS388" i="41"/>
  <c r="CT388" i="41"/>
  <c r="CU388" i="41"/>
  <c r="CV388" i="41"/>
  <c r="CW388" i="41"/>
  <c r="CX388" i="41"/>
  <c r="CY388" i="41"/>
  <c r="CZ388" i="41"/>
  <c r="DA388" i="41"/>
  <c r="DB388" i="41"/>
  <c r="DC388" i="41"/>
  <c r="DD388" i="41"/>
  <c r="DE388" i="41"/>
  <c r="DF388" i="41"/>
  <c r="DG388" i="41"/>
  <c r="DH388" i="41"/>
  <c r="DI388" i="41"/>
  <c r="DJ388" i="41"/>
  <c r="DK388" i="41"/>
  <c r="DL388" i="41"/>
  <c r="DM388" i="41"/>
  <c r="DN388" i="41"/>
  <c r="DO388" i="41"/>
  <c r="DP388" i="41"/>
  <c r="DQ388" i="41"/>
  <c r="DR388" i="41"/>
  <c r="DS388" i="41"/>
  <c r="DT388" i="41"/>
  <c r="DU388" i="41"/>
  <c r="DV388" i="41"/>
  <c r="DW388" i="41"/>
  <c r="DX388" i="41"/>
  <c r="DY388" i="41"/>
  <c r="EM388" i="41"/>
  <c r="EN388" i="41"/>
  <c r="A389" i="41"/>
  <c r="B389" i="41"/>
  <c r="C389" i="41"/>
  <c r="D389" i="41"/>
  <c r="E389" i="41"/>
  <c r="F389" i="41"/>
  <c r="G389" i="41"/>
  <c r="H389" i="41"/>
  <c r="I389" i="41"/>
  <c r="J389" i="41"/>
  <c r="K389" i="41"/>
  <c r="L389" i="41"/>
  <c r="M389" i="41"/>
  <c r="N389" i="41"/>
  <c r="O389" i="41"/>
  <c r="P389" i="41"/>
  <c r="Q389" i="41"/>
  <c r="R389" i="41"/>
  <c r="S389" i="41"/>
  <c r="T389" i="41"/>
  <c r="U389" i="41"/>
  <c r="V389" i="41"/>
  <c r="W389" i="41"/>
  <c r="X389" i="41"/>
  <c r="Y389" i="41"/>
  <c r="Z389" i="41"/>
  <c r="AA389" i="41"/>
  <c r="AB389" i="41"/>
  <c r="AC389" i="41"/>
  <c r="AD389" i="41"/>
  <c r="AE389" i="41"/>
  <c r="AF389" i="41"/>
  <c r="AG389" i="41"/>
  <c r="AH389" i="41"/>
  <c r="AI389" i="41"/>
  <c r="AJ389" i="41"/>
  <c r="AK389" i="41"/>
  <c r="AL389" i="41"/>
  <c r="AM389" i="41"/>
  <c r="AN389" i="41"/>
  <c r="AO389" i="41"/>
  <c r="AP389" i="41"/>
  <c r="AQ389" i="41"/>
  <c r="AR389" i="41"/>
  <c r="AS389" i="41"/>
  <c r="AT389" i="41"/>
  <c r="AU389" i="41"/>
  <c r="AV389" i="41"/>
  <c r="AW389" i="41"/>
  <c r="AX389" i="41"/>
  <c r="AY389" i="41"/>
  <c r="AZ389" i="41"/>
  <c r="BA389" i="41"/>
  <c r="BB389" i="41"/>
  <c r="BC389" i="41"/>
  <c r="BD389" i="41"/>
  <c r="BE389" i="41"/>
  <c r="BF389" i="41"/>
  <c r="BG389" i="41"/>
  <c r="BH389" i="41"/>
  <c r="BI389" i="41"/>
  <c r="BJ389" i="41"/>
  <c r="BK389" i="41"/>
  <c r="BL389" i="41"/>
  <c r="BM389" i="41"/>
  <c r="BN389" i="41"/>
  <c r="BO389" i="41"/>
  <c r="BP389" i="41"/>
  <c r="BQ389" i="41"/>
  <c r="CP389" i="41"/>
  <c r="CQ389" i="41"/>
  <c r="CR389" i="41"/>
  <c r="CS389" i="41"/>
  <c r="CT389" i="41"/>
  <c r="CU389" i="41"/>
  <c r="CV389" i="41"/>
  <c r="CW389" i="41"/>
  <c r="CX389" i="41"/>
  <c r="CY389" i="41"/>
  <c r="CZ389" i="41"/>
  <c r="DA389" i="41"/>
  <c r="DB389" i="41"/>
  <c r="DC389" i="41"/>
  <c r="DD389" i="41"/>
  <c r="DE389" i="41"/>
  <c r="DF389" i="41"/>
  <c r="DG389" i="41"/>
  <c r="DH389" i="41"/>
  <c r="DI389" i="41"/>
  <c r="DJ389" i="41"/>
  <c r="DK389" i="41"/>
  <c r="DL389" i="41"/>
  <c r="DM389" i="41"/>
  <c r="DN389" i="41"/>
  <c r="DO389" i="41"/>
  <c r="DP389" i="41"/>
  <c r="DQ389" i="41"/>
  <c r="DR389" i="41"/>
  <c r="DS389" i="41"/>
  <c r="DT389" i="41"/>
  <c r="DU389" i="41"/>
  <c r="DV389" i="41"/>
  <c r="DW389" i="41"/>
  <c r="DX389" i="41"/>
  <c r="DY389" i="41"/>
  <c r="EM389" i="41"/>
  <c r="EN389" i="41"/>
  <c r="A390" i="41"/>
  <c r="B390" i="41"/>
  <c r="C390" i="41"/>
  <c r="D390" i="41"/>
  <c r="E390" i="41"/>
  <c r="F390" i="41"/>
  <c r="G390" i="41"/>
  <c r="H390" i="41"/>
  <c r="I390" i="41"/>
  <c r="J390" i="41"/>
  <c r="K390" i="41"/>
  <c r="L390" i="41"/>
  <c r="M390" i="41"/>
  <c r="N390" i="41"/>
  <c r="O390" i="41"/>
  <c r="P390" i="41"/>
  <c r="Q390" i="41"/>
  <c r="R390" i="41"/>
  <c r="S390" i="41"/>
  <c r="T390" i="41"/>
  <c r="U390" i="41"/>
  <c r="V390" i="41"/>
  <c r="W390" i="41"/>
  <c r="X390" i="41"/>
  <c r="Y390" i="41"/>
  <c r="Z390" i="41"/>
  <c r="AA390" i="41"/>
  <c r="AB390" i="41"/>
  <c r="AC390" i="41"/>
  <c r="AD390" i="41"/>
  <c r="AE390" i="41"/>
  <c r="AF390" i="41"/>
  <c r="AG390" i="41"/>
  <c r="AH390" i="41"/>
  <c r="AI390" i="41"/>
  <c r="AJ390" i="41"/>
  <c r="AK390" i="41"/>
  <c r="AL390" i="41"/>
  <c r="AM390" i="41"/>
  <c r="AN390" i="41"/>
  <c r="AO390" i="41"/>
  <c r="AP390" i="41"/>
  <c r="AQ390" i="41"/>
  <c r="AR390" i="41"/>
  <c r="AS390" i="41"/>
  <c r="AT390" i="41"/>
  <c r="AU390" i="41"/>
  <c r="AV390" i="41"/>
  <c r="AW390" i="41"/>
  <c r="AX390" i="41"/>
  <c r="AY390" i="41"/>
  <c r="AZ390" i="41"/>
  <c r="BA390" i="41"/>
  <c r="BB390" i="41"/>
  <c r="BC390" i="41"/>
  <c r="BD390" i="41"/>
  <c r="BE390" i="41"/>
  <c r="BF390" i="41"/>
  <c r="BG390" i="41"/>
  <c r="BH390" i="41"/>
  <c r="BI390" i="41"/>
  <c r="BJ390" i="41"/>
  <c r="BK390" i="41"/>
  <c r="BL390" i="41"/>
  <c r="BM390" i="41"/>
  <c r="BN390" i="41"/>
  <c r="BO390" i="41"/>
  <c r="BP390" i="41"/>
  <c r="BQ390" i="41"/>
  <c r="CP390" i="41"/>
  <c r="CQ390" i="41"/>
  <c r="CR390" i="41"/>
  <c r="CS390" i="41"/>
  <c r="CT390" i="41"/>
  <c r="CU390" i="41"/>
  <c r="CV390" i="41"/>
  <c r="CW390" i="41"/>
  <c r="CX390" i="41"/>
  <c r="CY390" i="41"/>
  <c r="CZ390" i="41"/>
  <c r="DA390" i="41"/>
  <c r="DB390" i="41"/>
  <c r="DC390" i="41"/>
  <c r="DD390" i="41"/>
  <c r="DE390" i="41"/>
  <c r="DF390" i="41"/>
  <c r="DG390" i="41"/>
  <c r="DH390" i="41"/>
  <c r="DI390" i="41"/>
  <c r="DJ390" i="41"/>
  <c r="DK390" i="41"/>
  <c r="DL390" i="41"/>
  <c r="DM390" i="41"/>
  <c r="DN390" i="41"/>
  <c r="DO390" i="41"/>
  <c r="DP390" i="41"/>
  <c r="DQ390" i="41"/>
  <c r="DR390" i="41"/>
  <c r="DS390" i="41"/>
  <c r="DT390" i="41"/>
  <c r="DU390" i="41"/>
  <c r="DV390" i="41"/>
  <c r="DW390" i="41"/>
  <c r="DX390" i="41"/>
  <c r="DY390" i="41"/>
  <c r="EM390" i="41"/>
  <c r="EN390" i="41"/>
  <c r="A391" i="41"/>
  <c r="B391" i="41"/>
  <c r="C391" i="41"/>
  <c r="D391" i="41"/>
  <c r="E391" i="41"/>
  <c r="F391" i="41"/>
  <c r="G391" i="41"/>
  <c r="H391" i="41"/>
  <c r="I391" i="41"/>
  <c r="J391" i="41"/>
  <c r="K391" i="41"/>
  <c r="L391" i="41"/>
  <c r="M391" i="41"/>
  <c r="N391" i="41"/>
  <c r="O391" i="41"/>
  <c r="P391" i="41"/>
  <c r="Q391" i="41"/>
  <c r="R391" i="41"/>
  <c r="S391" i="41"/>
  <c r="T391" i="41"/>
  <c r="U391" i="41"/>
  <c r="V391" i="41"/>
  <c r="W391" i="41"/>
  <c r="X391" i="41"/>
  <c r="Y391" i="41"/>
  <c r="Z391" i="41"/>
  <c r="AA391" i="41"/>
  <c r="AB391" i="41"/>
  <c r="AC391" i="41"/>
  <c r="AD391" i="41"/>
  <c r="AE391" i="41"/>
  <c r="AF391" i="41"/>
  <c r="AG391" i="41"/>
  <c r="AH391" i="41"/>
  <c r="AI391" i="41"/>
  <c r="AJ391" i="41"/>
  <c r="AK391" i="41"/>
  <c r="AL391" i="41"/>
  <c r="AM391" i="41"/>
  <c r="AN391" i="41"/>
  <c r="AO391" i="41"/>
  <c r="AP391" i="41"/>
  <c r="AQ391" i="41"/>
  <c r="AR391" i="41"/>
  <c r="AS391" i="41"/>
  <c r="AT391" i="41"/>
  <c r="AU391" i="41"/>
  <c r="AV391" i="41"/>
  <c r="AW391" i="41"/>
  <c r="AX391" i="41"/>
  <c r="AY391" i="41"/>
  <c r="AZ391" i="41"/>
  <c r="BA391" i="41"/>
  <c r="BB391" i="41"/>
  <c r="BC391" i="41"/>
  <c r="BD391" i="41"/>
  <c r="BE391" i="41"/>
  <c r="BF391" i="41"/>
  <c r="BG391" i="41"/>
  <c r="BH391" i="41"/>
  <c r="BI391" i="41"/>
  <c r="BJ391" i="41"/>
  <c r="BK391" i="41"/>
  <c r="BL391" i="41"/>
  <c r="BM391" i="41"/>
  <c r="BN391" i="41"/>
  <c r="BO391" i="41"/>
  <c r="BP391" i="41"/>
  <c r="BQ391" i="41"/>
  <c r="CP391" i="41"/>
  <c r="CQ391" i="41"/>
  <c r="CR391" i="41"/>
  <c r="CS391" i="41"/>
  <c r="CT391" i="41"/>
  <c r="CU391" i="41"/>
  <c r="CV391" i="41"/>
  <c r="CW391" i="41"/>
  <c r="CX391" i="41"/>
  <c r="CY391" i="41"/>
  <c r="CZ391" i="41"/>
  <c r="DA391" i="41"/>
  <c r="DB391" i="41"/>
  <c r="DC391" i="41"/>
  <c r="DD391" i="41"/>
  <c r="DE391" i="41"/>
  <c r="DF391" i="41"/>
  <c r="DG391" i="41"/>
  <c r="DH391" i="41"/>
  <c r="DI391" i="41"/>
  <c r="DJ391" i="41"/>
  <c r="DK391" i="41"/>
  <c r="DL391" i="41"/>
  <c r="DM391" i="41"/>
  <c r="DN391" i="41"/>
  <c r="DO391" i="41"/>
  <c r="DP391" i="41"/>
  <c r="DQ391" i="41"/>
  <c r="DR391" i="41"/>
  <c r="DS391" i="41"/>
  <c r="DT391" i="41"/>
  <c r="DU391" i="41"/>
  <c r="DV391" i="41"/>
  <c r="DW391" i="41"/>
  <c r="DX391" i="41"/>
  <c r="DY391" i="41"/>
  <c r="EM391" i="41"/>
  <c r="EN391" i="41"/>
  <c r="A392" i="41"/>
  <c r="B392" i="41"/>
  <c r="C392" i="41"/>
  <c r="D392" i="41"/>
  <c r="E392" i="41"/>
  <c r="F392" i="41"/>
  <c r="G392" i="41"/>
  <c r="H392" i="41"/>
  <c r="I392" i="41"/>
  <c r="J392" i="41"/>
  <c r="K392" i="41"/>
  <c r="L392" i="41"/>
  <c r="M392" i="41"/>
  <c r="N392" i="41"/>
  <c r="O392" i="41"/>
  <c r="P392" i="41"/>
  <c r="Q392" i="41"/>
  <c r="R392" i="41"/>
  <c r="S392" i="41"/>
  <c r="T392" i="41"/>
  <c r="U392" i="41"/>
  <c r="V392" i="41"/>
  <c r="W392" i="41"/>
  <c r="X392" i="41"/>
  <c r="Y392" i="41"/>
  <c r="Z392" i="41"/>
  <c r="AA392" i="41"/>
  <c r="AB392" i="41"/>
  <c r="AC392" i="41"/>
  <c r="AD392" i="41"/>
  <c r="AE392" i="41"/>
  <c r="AF392" i="41"/>
  <c r="AG392" i="41"/>
  <c r="AH392" i="41"/>
  <c r="AI392" i="41"/>
  <c r="AJ392" i="41"/>
  <c r="AK392" i="41"/>
  <c r="AL392" i="41"/>
  <c r="AM392" i="41"/>
  <c r="AN392" i="41"/>
  <c r="AO392" i="41"/>
  <c r="AP392" i="41"/>
  <c r="AQ392" i="41"/>
  <c r="AR392" i="41"/>
  <c r="AS392" i="41"/>
  <c r="AT392" i="41"/>
  <c r="AU392" i="41"/>
  <c r="AV392" i="41"/>
  <c r="AW392" i="41"/>
  <c r="AX392" i="41"/>
  <c r="AY392" i="41"/>
  <c r="AZ392" i="41"/>
  <c r="BA392" i="41"/>
  <c r="BB392" i="41"/>
  <c r="BC392" i="41"/>
  <c r="BD392" i="41"/>
  <c r="BE392" i="41"/>
  <c r="BF392" i="41"/>
  <c r="BG392" i="41"/>
  <c r="BH392" i="41"/>
  <c r="BI392" i="41"/>
  <c r="BJ392" i="41"/>
  <c r="BK392" i="41"/>
  <c r="BL392" i="41"/>
  <c r="BM392" i="41"/>
  <c r="BN392" i="41"/>
  <c r="BO392" i="41"/>
  <c r="BP392" i="41"/>
  <c r="BQ392" i="41"/>
  <c r="BR392" i="41"/>
  <c r="BS392" i="41"/>
  <c r="BT392" i="41"/>
  <c r="BU392" i="41"/>
  <c r="BV392" i="41"/>
  <c r="BW392" i="41"/>
  <c r="BX392" i="41"/>
  <c r="BY392" i="41"/>
  <c r="BZ392" i="41"/>
  <c r="CA392" i="41"/>
  <c r="CB392" i="41"/>
  <c r="CC392" i="41"/>
  <c r="CD392" i="41"/>
  <c r="CE392" i="41"/>
  <c r="CF392" i="41"/>
  <c r="CG392" i="41"/>
  <c r="CH392" i="41"/>
  <c r="CI392" i="41"/>
  <c r="CJ392" i="41"/>
  <c r="CK392" i="41"/>
  <c r="CL392" i="41"/>
  <c r="CM392" i="41"/>
  <c r="CN392" i="41"/>
  <c r="CO392" i="41"/>
  <c r="CP392" i="41"/>
  <c r="CQ392" i="41"/>
  <c r="CR392" i="41"/>
  <c r="CS392" i="41"/>
  <c r="CT392" i="41"/>
  <c r="CU392" i="41"/>
  <c r="CV392" i="41"/>
  <c r="CW392" i="41"/>
  <c r="CX392" i="41"/>
  <c r="CY392" i="41"/>
  <c r="CZ392" i="41"/>
  <c r="DA392" i="41"/>
  <c r="DB392" i="41"/>
  <c r="DC392" i="41"/>
  <c r="DD392" i="41"/>
  <c r="DE392" i="41"/>
  <c r="DF392" i="41"/>
  <c r="DG392" i="41"/>
  <c r="DH392" i="41"/>
  <c r="DI392" i="41"/>
  <c r="DJ392" i="41"/>
  <c r="DK392" i="41"/>
  <c r="DL392" i="41"/>
  <c r="DM392" i="41"/>
  <c r="DN392" i="41"/>
  <c r="DO392" i="41"/>
  <c r="DP392" i="41"/>
  <c r="DQ392" i="41"/>
  <c r="DR392" i="41"/>
  <c r="DS392" i="41"/>
  <c r="DT392" i="41"/>
  <c r="DU392" i="41"/>
  <c r="DV392" i="41"/>
  <c r="DW392" i="41"/>
  <c r="DX392" i="41"/>
  <c r="DY392" i="41"/>
  <c r="DZ392" i="41"/>
  <c r="EA392" i="41"/>
  <c r="EB392" i="41"/>
  <c r="EC392" i="41"/>
  <c r="ED392" i="41"/>
  <c r="EE392" i="41"/>
  <c r="EF392" i="41"/>
  <c r="EG392" i="41"/>
  <c r="EH392" i="41"/>
  <c r="EI392" i="41"/>
  <c r="EJ392" i="41"/>
  <c r="EK392" i="41"/>
  <c r="EL392" i="41"/>
  <c r="EM392" i="41"/>
  <c r="EN392" i="41"/>
  <c r="A393" i="41"/>
  <c r="B393" i="41"/>
  <c r="C393" i="41"/>
  <c r="D393" i="41"/>
  <c r="E393" i="41"/>
  <c r="F393" i="41"/>
  <c r="G393" i="41"/>
  <c r="H393" i="41"/>
  <c r="I393" i="41"/>
  <c r="J393" i="41"/>
  <c r="K393" i="41"/>
  <c r="L393" i="41"/>
  <c r="M393" i="41"/>
  <c r="N393" i="41"/>
  <c r="O393" i="41"/>
  <c r="P393" i="41"/>
  <c r="Q393" i="41"/>
  <c r="R393" i="41"/>
  <c r="S393" i="41"/>
  <c r="T393" i="41"/>
  <c r="U393" i="41"/>
  <c r="V393" i="41"/>
  <c r="W393" i="41"/>
  <c r="X393" i="41"/>
  <c r="Y393" i="41"/>
  <c r="Z393" i="41"/>
  <c r="AA393" i="41"/>
  <c r="AB393" i="41"/>
  <c r="AC393" i="41"/>
  <c r="AD393" i="41"/>
  <c r="AE393" i="41"/>
  <c r="AF393" i="41"/>
  <c r="AG393" i="41"/>
  <c r="AH393" i="41"/>
  <c r="AI393" i="41"/>
  <c r="AJ393" i="41"/>
  <c r="AK393" i="41"/>
  <c r="AL393" i="41"/>
  <c r="AM393" i="41"/>
  <c r="AN393" i="41"/>
  <c r="AO393" i="41"/>
  <c r="AP393" i="41"/>
  <c r="AQ393" i="41"/>
  <c r="AR393" i="41"/>
  <c r="AS393" i="41"/>
  <c r="AT393" i="41"/>
  <c r="AU393" i="41"/>
  <c r="AV393" i="41"/>
  <c r="AW393" i="41"/>
  <c r="AX393" i="41"/>
  <c r="AY393" i="41"/>
  <c r="AZ393" i="41"/>
  <c r="BA393" i="41"/>
  <c r="BB393" i="41"/>
  <c r="BC393" i="41"/>
  <c r="BD393" i="41"/>
  <c r="BE393" i="41"/>
  <c r="BF393" i="41"/>
  <c r="BG393" i="41"/>
  <c r="BH393" i="41"/>
  <c r="BI393" i="41"/>
  <c r="BJ393" i="41"/>
  <c r="BK393" i="41"/>
  <c r="BL393" i="41"/>
  <c r="BM393" i="41"/>
  <c r="BN393" i="41"/>
  <c r="BO393" i="41"/>
  <c r="BP393" i="41"/>
  <c r="BQ393" i="41"/>
  <c r="BR393" i="41"/>
  <c r="BS393" i="41"/>
  <c r="BT393" i="41"/>
  <c r="BU393" i="41"/>
  <c r="BV393" i="41"/>
  <c r="BW393" i="41"/>
  <c r="BX393" i="41"/>
  <c r="BY393" i="41"/>
  <c r="BZ393" i="41"/>
  <c r="CA393" i="41"/>
  <c r="CB393" i="41"/>
  <c r="CC393" i="41"/>
  <c r="CD393" i="41"/>
  <c r="CE393" i="41"/>
  <c r="CF393" i="41"/>
  <c r="CG393" i="41"/>
  <c r="CH393" i="41"/>
  <c r="CI393" i="41"/>
  <c r="CJ393" i="41"/>
  <c r="CK393" i="41"/>
  <c r="CL393" i="41"/>
  <c r="CM393" i="41"/>
  <c r="CN393" i="41"/>
  <c r="CO393" i="41"/>
  <c r="CP393" i="41"/>
  <c r="CQ393" i="41"/>
  <c r="CR393" i="41"/>
  <c r="CS393" i="41"/>
  <c r="CT393" i="41"/>
  <c r="CU393" i="41"/>
  <c r="CV393" i="41"/>
  <c r="CW393" i="41"/>
  <c r="CX393" i="41"/>
  <c r="CY393" i="41"/>
  <c r="CZ393" i="41"/>
  <c r="DA393" i="41"/>
  <c r="DB393" i="41"/>
  <c r="DC393" i="41"/>
  <c r="DD393" i="41"/>
  <c r="DE393" i="41"/>
  <c r="DF393" i="41"/>
  <c r="DG393" i="41"/>
  <c r="DH393" i="41"/>
  <c r="DI393" i="41"/>
  <c r="DJ393" i="41"/>
  <c r="DK393" i="41"/>
  <c r="DL393" i="41"/>
  <c r="DM393" i="41"/>
  <c r="DN393" i="41"/>
  <c r="DO393" i="41"/>
  <c r="DP393" i="41"/>
  <c r="DQ393" i="41"/>
  <c r="DR393" i="41"/>
  <c r="DS393" i="41"/>
  <c r="DT393" i="41"/>
  <c r="DU393" i="41"/>
  <c r="DV393" i="41"/>
  <c r="DW393" i="41"/>
  <c r="DX393" i="41"/>
  <c r="DY393" i="41"/>
  <c r="DZ393" i="41"/>
  <c r="EA393" i="41"/>
  <c r="EB393" i="41"/>
  <c r="EC393" i="41"/>
  <c r="ED393" i="41"/>
  <c r="EE393" i="41"/>
  <c r="EF393" i="41"/>
  <c r="EG393" i="41"/>
  <c r="EH393" i="41"/>
  <c r="EI393" i="41"/>
  <c r="EJ393" i="41"/>
  <c r="EK393" i="41"/>
  <c r="EL393" i="41"/>
  <c r="EM393" i="41"/>
  <c r="EN393" i="41"/>
  <c r="A394" i="41"/>
  <c r="B394" i="41"/>
  <c r="C394" i="41"/>
  <c r="D394" i="41"/>
  <c r="E394" i="41"/>
  <c r="F394" i="41"/>
  <c r="G394" i="41"/>
  <c r="H394" i="41"/>
  <c r="I394" i="41"/>
  <c r="J394" i="41"/>
  <c r="K394" i="41"/>
  <c r="L394" i="41"/>
  <c r="M394" i="41"/>
  <c r="N394" i="41"/>
  <c r="O394" i="41"/>
  <c r="P394" i="41"/>
  <c r="Q394" i="41"/>
  <c r="R394" i="41"/>
  <c r="S394" i="41"/>
  <c r="T394" i="41"/>
  <c r="U394" i="41"/>
  <c r="V394" i="41"/>
  <c r="W394" i="41"/>
  <c r="X394" i="41"/>
  <c r="Y394" i="41"/>
  <c r="Z394" i="41"/>
  <c r="AA394" i="41"/>
  <c r="AB394" i="41"/>
  <c r="AC394" i="41"/>
  <c r="AD394" i="41"/>
  <c r="AE394" i="41"/>
  <c r="AF394" i="41"/>
  <c r="AG394" i="41"/>
  <c r="AH394" i="41"/>
  <c r="AI394" i="41"/>
  <c r="AJ394" i="41"/>
  <c r="AK394" i="41"/>
  <c r="AL394" i="41"/>
  <c r="AM394" i="41"/>
  <c r="AN394" i="41"/>
  <c r="AO394" i="41"/>
  <c r="AP394" i="41"/>
  <c r="AQ394" i="41"/>
  <c r="AR394" i="41"/>
  <c r="AS394" i="41"/>
  <c r="AT394" i="41"/>
  <c r="AU394" i="41"/>
  <c r="AV394" i="41"/>
  <c r="AW394" i="41"/>
  <c r="AX394" i="41"/>
  <c r="AY394" i="41"/>
  <c r="AZ394" i="41"/>
  <c r="BA394" i="41"/>
  <c r="BB394" i="41"/>
  <c r="BC394" i="41"/>
  <c r="BD394" i="41"/>
  <c r="BE394" i="41"/>
  <c r="BF394" i="41"/>
  <c r="BG394" i="41"/>
  <c r="BH394" i="41"/>
  <c r="BI394" i="41"/>
  <c r="BJ394" i="41"/>
  <c r="BK394" i="41"/>
  <c r="BL394" i="41"/>
  <c r="BM394" i="41"/>
  <c r="BN394" i="41"/>
  <c r="BO394" i="41"/>
  <c r="BP394" i="41"/>
  <c r="BQ394" i="41"/>
  <c r="BR394" i="41"/>
  <c r="BS394" i="41"/>
  <c r="BT394" i="41"/>
  <c r="BU394" i="41"/>
  <c r="BV394" i="41"/>
  <c r="BW394" i="41"/>
  <c r="BX394" i="41"/>
  <c r="BY394" i="41"/>
  <c r="BZ394" i="41"/>
  <c r="CP394" i="41"/>
  <c r="CQ394" i="41"/>
  <c r="CR394" i="41"/>
  <c r="CS394" i="41"/>
  <c r="CT394" i="41"/>
  <c r="CU394" i="41"/>
  <c r="CV394" i="41"/>
  <c r="CW394" i="41"/>
  <c r="CX394" i="41"/>
  <c r="CY394" i="41"/>
  <c r="CZ394" i="41"/>
  <c r="DA394" i="41"/>
  <c r="DB394" i="41"/>
  <c r="DC394" i="41"/>
  <c r="DD394" i="41"/>
  <c r="DE394" i="41"/>
  <c r="DF394" i="41"/>
  <c r="DG394" i="41"/>
  <c r="DH394" i="41"/>
  <c r="DI394" i="41"/>
  <c r="DJ394" i="41"/>
  <c r="DK394" i="41"/>
  <c r="DL394" i="41"/>
  <c r="DM394" i="41"/>
  <c r="DN394" i="41"/>
  <c r="DO394" i="41"/>
  <c r="DP394" i="41"/>
  <c r="DQ394" i="41"/>
  <c r="DR394" i="41"/>
  <c r="DS394" i="41"/>
  <c r="DT394" i="41"/>
  <c r="DU394" i="41"/>
  <c r="DV394" i="41"/>
  <c r="DW394" i="41"/>
  <c r="DX394" i="41"/>
  <c r="DY394" i="41"/>
  <c r="EM394" i="41"/>
  <c r="EN394" i="41"/>
  <c r="A395" i="41"/>
  <c r="B395" i="41"/>
  <c r="C395" i="41"/>
  <c r="D395" i="41"/>
  <c r="E395" i="41"/>
  <c r="F395" i="41"/>
  <c r="G395" i="41"/>
  <c r="H395" i="41"/>
  <c r="I395" i="41"/>
  <c r="J395" i="41"/>
  <c r="K395" i="41"/>
  <c r="L395" i="41"/>
  <c r="M395" i="41"/>
  <c r="N395" i="41"/>
  <c r="O395" i="41"/>
  <c r="P395" i="41"/>
  <c r="Q395" i="41"/>
  <c r="R395" i="41"/>
  <c r="S395" i="41"/>
  <c r="T395" i="41"/>
  <c r="U395" i="41"/>
  <c r="V395" i="41"/>
  <c r="W395" i="41"/>
  <c r="X395" i="41"/>
  <c r="Y395" i="41"/>
  <c r="Z395" i="41"/>
  <c r="AA395" i="41"/>
  <c r="AB395" i="41"/>
  <c r="AC395" i="41"/>
  <c r="AD395" i="41"/>
  <c r="AE395" i="41"/>
  <c r="AF395" i="41"/>
  <c r="AG395" i="41"/>
  <c r="AH395" i="41"/>
  <c r="AI395" i="41"/>
  <c r="AJ395" i="41"/>
  <c r="AK395" i="41"/>
  <c r="AL395" i="41"/>
  <c r="AM395" i="41"/>
  <c r="AN395" i="41"/>
  <c r="AO395" i="41"/>
  <c r="AP395" i="41"/>
  <c r="AQ395" i="41"/>
  <c r="AR395" i="41"/>
  <c r="AS395" i="41"/>
  <c r="AT395" i="41"/>
  <c r="AU395" i="41"/>
  <c r="AV395" i="41"/>
  <c r="AW395" i="41"/>
  <c r="AX395" i="41"/>
  <c r="AY395" i="41"/>
  <c r="AZ395" i="41"/>
  <c r="BA395" i="41"/>
  <c r="BB395" i="41"/>
  <c r="BC395" i="41"/>
  <c r="BD395" i="41"/>
  <c r="BE395" i="41"/>
  <c r="BF395" i="41"/>
  <c r="BG395" i="41"/>
  <c r="BH395" i="41"/>
  <c r="BI395" i="41"/>
  <c r="BJ395" i="41"/>
  <c r="BK395" i="41"/>
  <c r="BL395" i="41"/>
  <c r="BM395" i="41"/>
  <c r="BN395" i="41"/>
  <c r="BO395" i="41"/>
  <c r="BP395" i="41"/>
  <c r="BQ395" i="41"/>
  <c r="CP395" i="41"/>
  <c r="CQ395" i="41"/>
  <c r="CR395" i="41"/>
  <c r="CS395" i="41"/>
  <c r="CT395" i="41"/>
  <c r="CU395" i="41"/>
  <c r="CV395" i="41"/>
  <c r="CW395" i="41"/>
  <c r="CX395" i="41"/>
  <c r="CY395" i="41"/>
  <c r="CZ395" i="41"/>
  <c r="DA395" i="41"/>
  <c r="DB395" i="41"/>
  <c r="DC395" i="41"/>
  <c r="DD395" i="41"/>
  <c r="DE395" i="41"/>
  <c r="DF395" i="41"/>
  <c r="DG395" i="41"/>
  <c r="DH395" i="41"/>
  <c r="DI395" i="41"/>
  <c r="DJ395" i="41"/>
  <c r="DK395" i="41"/>
  <c r="DL395" i="41"/>
  <c r="DM395" i="41"/>
  <c r="DN395" i="41"/>
  <c r="DO395" i="41"/>
  <c r="DP395" i="41"/>
  <c r="DQ395" i="41"/>
  <c r="DR395" i="41"/>
  <c r="DS395" i="41"/>
  <c r="DT395" i="41"/>
  <c r="DU395" i="41"/>
  <c r="DV395" i="41"/>
  <c r="DW395" i="41"/>
  <c r="DX395" i="41"/>
  <c r="DY395" i="41"/>
  <c r="EM395" i="41"/>
  <c r="EN395" i="41"/>
  <c r="A396" i="41"/>
  <c r="B396" i="41"/>
  <c r="C396" i="41"/>
  <c r="D396" i="41"/>
  <c r="E396" i="41"/>
  <c r="F396" i="41"/>
  <c r="G396" i="41"/>
  <c r="H396" i="41"/>
  <c r="I396" i="41"/>
  <c r="J396" i="41"/>
  <c r="K396" i="41"/>
  <c r="L396" i="41"/>
  <c r="M396" i="41"/>
  <c r="N396" i="41"/>
  <c r="O396" i="41"/>
  <c r="P396" i="41"/>
  <c r="Q396" i="41"/>
  <c r="R396" i="41"/>
  <c r="S396" i="41"/>
  <c r="T396" i="41"/>
  <c r="U396" i="41"/>
  <c r="V396" i="41"/>
  <c r="W396" i="41"/>
  <c r="X396" i="41"/>
  <c r="Y396" i="41"/>
  <c r="Z396" i="41"/>
  <c r="AA396" i="41"/>
  <c r="AB396" i="41"/>
  <c r="AC396" i="41"/>
  <c r="AD396" i="41"/>
  <c r="AE396" i="41"/>
  <c r="AF396" i="41"/>
  <c r="AG396" i="41"/>
  <c r="AH396" i="41"/>
  <c r="AI396" i="41"/>
  <c r="AJ396" i="41"/>
  <c r="AK396" i="41"/>
  <c r="AL396" i="41"/>
  <c r="AM396" i="41"/>
  <c r="AN396" i="41"/>
  <c r="AO396" i="41"/>
  <c r="AP396" i="41"/>
  <c r="AQ396" i="41"/>
  <c r="AR396" i="41"/>
  <c r="AS396" i="41"/>
  <c r="AT396" i="41"/>
  <c r="AU396" i="41"/>
  <c r="AV396" i="41"/>
  <c r="AW396" i="41"/>
  <c r="AX396" i="41"/>
  <c r="AY396" i="41"/>
  <c r="AZ396" i="41"/>
  <c r="BA396" i="41"/>
  <c r="BB396" i="41"/>
  <c r="BC396" i="41"/>
  <c r="BD396" i="41"/>
  <c r="BE396" i="41"/>
  <c r="BF396" i="41"/>
  <c r="BG396" i="41"/>
  <c r="BH396" i="41"/>
  <c r="BI396" i="41"/>
  <c r="BJ396" i="41"/>
  <c r="BK396" i="41"/>
  <c r="BL396" i="41"/>
  <c r="BM396" i="41"/>
  <c r="BN396" i="41"/>
  <c r="BO396" i="41"/>
  <c r="BP396" i="41"/>
  <c r="BQ396" i="41"/>
  <c r="BR396" i="41"/>
  <c r="BS396" i="41"/>
  <c r="BT396" i="41"/>
  <c r="BU396" i="41"/>
  <c r="BV396" i="41"/>
  <c r="BW396" i="41"/>
  <c r="BX396" i="41"/>
  <c r="BY396" i="41"/>
  <c r="BZ396" i="41"/>
  <c r="CP396" i="41"/>
  <c r="CQ396" i="41"/>
  <c r="CR396" i="41"/>
  <c r="CS396" i="41"/>
  <c r="CT396" i="41"/>
  <c r="CU396" i="41"/>
  <c r="CV396" i="41"/>
  <c r="CW396" i="41"/>
  <c r="CX396" i="41"/>
  <c r="CY396" i="41"/>
  <c r="CZ396" i="41"/>
  <c r="DA396" i="41"/>
  <c r="DB396" i="41"/>
  <c r="DC396" i="41"/>
  <c r="DD396" i="41"/>
  <c r="DE396" i="41"/>
  <c r="DF396" i="41"/>
  <c r="DG396" i="41"/>
  <c r="DH396" i="41"/>
  <c r="DI396" i="41"/>
  <c r="DJ396" i="41"/>
  <c r="DK396" i="41"/>
  <c r="DL396" i="41"/>
  <c r="DM396" i="41"/>
  <c r="DN396" i="41"/>
  <c r="DO396" i="41"/>
  <c r="DP396" i="41"/>
  <c r="DQ396" i="41"/>
  <c r="DR396" i="41"/>
  <c r="DS396" i="41"/>
  <c r="DT396" i="41"/>
  <c r="DU396" i="41"/>
  <c r="DV396" i="41"/>
  <c r="DW396" i="41"/>
  <c r="DX396" i="41"/>
  <c r="DY396" i="41"/>
  <c r="EM396" i="41"/>
  <c r="EN396" i="41"/>
  <c r="A397" i="41"/>
  <c r="B397" i="41"/>
  <c r="C397" i="41"/>
  <c r="D397" i="41"/>
  <c r="E397" i="41"/>
  <c r="F397" i="41"/>
  <c r="G397" i="41"/>
  <c r="H397" i="41"/>
  <c r="I397" i="41"/>
  <c r="J397" i="41"/>
  <c r="K397" i="41"/>
  <c r="L397" i="41"/>
  <c r="M397" i="41"/>
  <c r="N397" i="41"/>
  <c r="O397" i="41"/>
  <c r="P397" i="41"/>
  <c r="Q397" i="41"/>
  <c r="R397" i="41"/>
  <c r="S397" i="41"/>
  <c r="T397" i="41"/>
  <c r="U397" i="41"/>
  <c r="V397" i="41"/>
  <c r="W397" i="41"/>
  <c r="X397" i="41"/>
  <c r="Y397" i="41"/>
  <c r="Z397" i="41"/>
  <c r="AA397" i="41"/>
  <c r="AB397" i="41"/>
  <c r="AC397" i="41"/>
  <c r="AD397" i="41"/>
  <c r="AE397" i="41"/>
  <c r="AF397" i="41"/>
  <c r="AG397" i="41"/>
  <c r="AH397" i="41"/>
  <c r="AI397" i="41"/>
  <c r="AJ397" i="41"/>
  <c r="AK397" i="41"/>
  <c r="AL397" i="41"/>
  <c r="AM397" i="41"/>
  <c r="AN397" i="41"/>
  <c r="AO397" i="41"/>
  <c r="AP397" i="41"/>
  <c r="AQ397" i="41"/>
  <c r="AR397" i="41"/>
  <c r="AS397" i="41"/>
  <c r="AT397" i="41"/>
  <c r="AU397" i="41"/>
  <c r="AV397" i="41"/>
  <c r="AW397" i="41"/>
  <c r="AX397" i="41"/>
  <c r="AY397" i="41"/>
  <c r="AZ397" i="41"/>
  <c r="BA397" i="41"/>
  <c r="BB397" i="41"/>
  <c r="BC397" i="41"/>
  <c r="BD397" i="41"/>
  <c r="BE397" i="41"/>
  <c r="BF397" i="41"/>
  <c r="BG397" i="41"/>
  <c r="BH397" i="41"/>
  <c r="BI397" i="41"/>
  <c r="BJ397" i="41"/>
  <c r="BK397" i="41"/>
  <c r="BL397" i="41"/>
  <c r="BM397" i="41"/>
  <c r="BN397" i="41"/>
  <c r="BO397" i="41"/>
  <c r="BP397" i="41"/>
  <c r="BQ397" i="41"/>
  <c r="BR397" i="41"/>
  <c r="BS397" i="41"/>
  <c r="BT397" i="41"/>
  <c r="BU397" i="41"/>
  <c r="BV397" i="41"/>
  <c r="BW397" i="41"/>
  <c r="BX397" i="41"/>
  <c r="BY397" i="41"/>
  <c r="BZ397" i="41"/>
  <c r="CP397" i="41"/>
  <c r="CQ397" i="41"/>
  <c r="CR397" i="41"/>
  <c r="CS397" i="41"/>
  <c r="CT397" i="41"/>
  <c r="CU397" i="41"/>
  <c r="CV397" i="41"/>
  <c r="CW397" i="41"/>
  <c r="CX397" i="41"/>
  <c r="CY397" i="41"/>
  <c r="CZ397" i="41"/>
  <c r="DA397" i="41"/>
  <c r="DB397" i="41"/>
  <c r="DC397" i="41"/>
  <c r="DD397" i="41"/>
  <c r="DE397" i="41"/>
  <c r="DF397" i="41"/>
  <c r="DG397" i="41"/>
  <c r="DH397" i="41"/>
  <c r="DI397" i="41"/>
  <c r="DJ397" i="41"/>
  <c r="DK397" i="41"/>
  <c r="DL397" i="41"/>
  <c r="DM397" i="41"/>
  <c r="DN397" i="41"/>
  <c r="DO397" i="41"/>
  <c r="DP397" i="41"/>
  <c r="DQ397" i="41"/>
  <c r="DR397" i="41"/>
  <c r="DS397" i="41"/>
  <c r="DT397" i="41"/>
  <c r="DU397" i="41"/>
  <c r="DV397" i="41"/>
  <c r="DW397" i="41"/>
  <c r="DX397" i="41"/>
  <c r="DY397" i="41"/>
  <c r="EM397" i="41"/>
  <c r="EN397" i="41"/>
  <c r="A398" i="41"/>
  <c r="B398" i="41"/>
  <c r="C398" i="41"/>
  <c r="D398" i="41"/>
  <c r="E398" i="41"/>
  <c r="F398" i="41"/>
  <c r="G398" i="41"/>
  <c r="H398" i="41"/>
  <c r="I398" i="41"/>
  <c r="J398" i="41"/>
  <c r="K398" i="41"/>
  <c r="L398" i="41"/>
  <c r="M398" i="41"/>
  <c r="N398" i="41"/>
  <c r="O398" i="41"/>
  <c r="P398" i="41"/>
  <c r="Q398" i="41"/>
  <c r="R398" i="41"/>
  <c r="S398" i="41"/>
  <c r="T398" i="41"/>
  <c r="U398" i="41"/>
  <c r="V398" i="41"/>
  <c r="W398" i="41"/>
  <c r="X398" i="41"/>
  <c r="Y398" i="41"/>
  <c r="Z398" i="41"/>
  <c r="AA398" i="41"/>
  <c r="AB398" i="41"/>
  <c r="AC398" i="41"/>
  <c r="AD398" i="41"/>
  <c r="AE398" i="41"/>
  <c r="AF398" i="41"/>
  <c r="AG398" i="41"/>
  <c r="AH398" i="41"/>
  <c r="AI398" i="41"/>
  <c r="AJ398" i="41"/>
  <c r="AK398" i="41"/>
  <c r="AL398" i="41"/>
  <c r="AM398" i="41"/>
  <c r="AN398" i="41"/>
  <c r="AO398" i="41"/>
  <c r="AP398" i="41"/>
  <c r="AQ398" i="41"/>
  <c r="AR398" i="41"/>
  <c r="AS398" i="41"/>
  <c r="AT398" i="41"/>
  <c r="AU398" i="41"/>
  <c r="AV398" i="41"/>
  <c r="AW398" i="41"/>
  <c r="AX398" i="41"/>
  <c r="AY398" i="41"/>
  <c r="AZ398" i="41"/>
  <c r="BA398" i="41"/>
  <c r="BB398" i="41"/>
  <c r="BC398" i="41"/>
  <c r="BD398" i="41"/>
  <c r="BE398" i="41"/>
  <c r="BF398" i="41"/>
  <c r="BG398" i="41"/>
  <c r="BH398" i="41"/>
  <c r="BI398" i="41"/>
  <c r="BJ398" i="41"/>
  <c r="BK398" i="41"/>
  <c r="BL398" i="41"/>
  <c r="BM398" i="41"/>
  <c r="BN398" i="41"/>
  <c r="BO398" i="41"/>
  <c r="BP398" i="41"/>
  <c r="BQ398" i="41"/>
  <c r="BR398" i="41"/>
  <c r="BS398" i="41"/>
  <c r="BT398" i="41"/>
  <c r="BU398" i="41"/>
  <c r="BV398" i="41"/>
  <c r="BW398" i="41"/>
  <c r="BX398" i="41"/>
  <c r="BY398" i="41"/>
  <c r="BZ398" i="41"/>
  <c r="CA398" i="41"/>
  <c r="CB398" i="41"/>
  <c r="CC398" i="41"/>
  <c r="CD398" i="41"/>
  <c r="CE398" i="41"/>
  <c r="CF398" i="41"/>
  <c r="CG398" i="41"/>
  <c r="CH398" i="41"/>
  <c r="CI398" i="41"/>
  <c r="CJ398" i="41"/>
  <c r="CK398" i="41"/>
  <c r="CL398" i="41"/>
  <c r="CM398" i="41"/>
  <c r="CN398" i="41"/>
  <c r="CO398" i="41"/>
  <c r="CP398" i="41"/>
  <c r="CQ398" i="41"/>
  <c r="CR398" i="41"/>
  <c r="CS398" i="41"/>
  <c r="CT398" i="41"/>
  <c r="CU398" i="41"/>
  <c r="CV398" i="41"/>
  <c r="CW398" i="41"/>
  <c r="CX398" i="41"/>
  <c r="CY398" i="41"/>
  <c r="CZ398" i="41"/>
  <c r="DA398" i="41"/>
  <c r="DB398" i="41"/>
  <c r="DC398" i="41"/>
  <c r="DD398" i="41"/>
  <c r="DE398" i="41"/>
  <c r="DF398" i="41"/>
  <c r="DG398" i="41"/>
  <c r="DH398" i="41"/>
  <c r="DI398" i="41"/>
  <c r="DJ398" i="41"/>
  <c r="DK398" i="41"/>
  <c r="DL398" i="41"/>
  <c r="DM398" i="41"/>
  <c r="DN398" i="41"/>
  <c r="DO398" i="41"/>
  <c r="DP398" i="41"/>
  <c r="DQ398" i="41"/>
  <c r="DR398" i="41"/>
  <c r="DS398" i="41"/>
  <c r="DT398" i="41"/>
  <c r="DU398" i="41"/>
  <c r="DV398" i="41"/>
  <c r="DW398" i="41"/>
  <c r="DX398" i="41"/>
  <c r="DY398" i="41"/>
  <c r="DZ398" i="41"/>
  <c r="EA398" i="41"/>
  <c r="EB398" i="41"/>
  <c r="EC398" i="41"/>
  <c r="ED398" i="41"/>
  <c r="EE398" i="41"/>
  <c r="EF398" i="41"/>
  <c r="EG398" i="41"/>
  <c r="EH398" i="41"/>
  <c r="EI398" i="41"/>
  <c r="EJ398" i="41"/>
  <c r="EK398" i="41"/>
  <c r="EL398" i="41"/>
  <c r="EM398" i="41"/>
  <c r="EN398" i="41"/>
  <c r="A399" i="41"/>
  <c r="B399" i="41"/>
  <c r="C399" i="41"/>
  <c r="D399" i="41"/>
  <c r="E399" i="41"/>
  <c r="F399" i="41"/>
  <c r="G399" i="41"/>
  <c r="H399" i="41"/>
  <c r="I399" i="41"/>
  <c r="J399" i="41"/>
  <c r="K399" i="41"/>
  <c r="L399" i="41"/>
  <c r="M399" i="41"/>
  <c r="N399" i="41"/>
  <c r="O399" i="41"/>
  <c r="P399" i="41"/>
  <c r="Q399" i="41"/>
  <c r="R399" i="41"/>
  <c r="S399" i="41"/>
  <c r="T399" i="41"/>
  <c r="U399" i="41"/>
  <c r="V399" i="41"/>
  <c r="W399" i="41"/>
  <c r="X399" i="41"/>
  <c r="Y399" i="41"/>
  <c r="Z399" i="41"/>
  <c r="AA399" i="41"/>
  <c r="AB399" i="41"/>
  <c r="AC399" i="41"/>
  <c r="AD399" i="41"/>
  <c r="AE399" i="41"/>
  <c r="AF399" i="41"/>
  <c r="AG399" i="41"/>
  <c r="AH399" i="41"/>
  <c r="AI399" i="41"/>
  <c r="AJ399" i="41"/>
  <c r="AK399" i="41"/>
  <c r="AL399" i="41"/>
  <c r="AM399" i="41"/>
  <c r="AN399" i="41"/>
  <c r="AO399" i="41"/>
  <c r="AP399" i="41"/>
  <c r="AQ399" i="41"/>
  <c r="AR399" i="41"/>
  <c r="AS399" i="41"/>
  <c r="AT399" i="41"/>
  <c r="AU399" i="41"/>
  <c r="AV399" i="41"/>
  <c r="AW399" i="41"/>
  <c r="AX399" i="41"/>
  <c r="AY399" i="41"/>
  <c r="AZ399" i="41"/>
  <c r="BA399" i="41"/>
  <c r="BB399" i="41"/>
  <c r="BC399" i="41"/>
  <c r="BD399" i="41"/>
  <c r="BE399" i="41"/>
  <c r="BF399" i="41"/>
  <c r="BG399" i="41"/>
  <c r="BH399" i="41"/>
  <c r="BI399" i="41"/>
  <c r="BJ399" i="41"/>
  <c r="BK399" i="41"/>
  <c r="BL399" i="41"/>
  <c r="BM399" i="41"/>
  <c r="BN399" i="41"/>
  <c r="BO399" i="41"/>
  <c r="BP399" i="41"/>
  <c r="BQ399" i="41"/>
  <c r="BR399" i="41"/>
  <c r="BS399" i="41"/>
  <c r="BT399" i="41"/>
  <c r="BU399" i="41"/>
  <c r="BV399" i="41"/>
  <c r="BW399" i="41"/>
  <c r="BX399" i="41"/>
  <c r="BY399" i="41"/>
  <c r="BZ399" i="41"/>
  <c r="CA399" i="41"/>
  <c r="CB399" i="41"/>
  <c r="CC399" i="41"/>
  <c r="CD399" i="41"/>
  <c r="CE399" i="41"/>
  <c r="CF399" i="41"/>
  <c r="CG399" i="41"/>
  <c r="CH399" i="41"/>
  <c r="CI399" i="41"/>
  <c r="CJ399" i="41"/>
  <c r="CK399" i="41"/>
  <c r="CL399" i="41"/>
  <c r="CM399" i="41"/>
  <c r="CN399" i="41"/>
  <c r="CO399" i="41"/>
  <c r="CP399" i="41"/>
  <c r="CQ399" i="41"/>
  <c r="CR399" i="41"/>
  <c r="CS399" i="41"/>
  <c r="CT399" i="41"/>
  <c r="CU399" i="41"/>
  <c r="CV399" i="41"/>
  <c r="CW399" i="41"/>
  <c r="CX399" i="41"/>
  <c r="CY399" i="41"/>
  <c r="CZ399" i="41"/>
  <c r="DA399" i="41"/>
  <c r="DB399" i="41"/>
  <c r="DC399" i="41"/>
  <c r="DD399" i="41"/>
  <c r="DE399" i="41"/>
  <c r="DF399" i="41"/>
  <c r="DG399" i="41"/>
  <c r="DH399" i="41"/>
  <c r="DI399" i="41"/>
  <c r="DJ399" i="41"/>
  <c r="DK399" i="41"/>
  <c r="DL399" i="41"/>
  <c r="DM399" i="41"/>
  <c r="DN399" i="41"/>
  <c r="DO399" i="41"/>
  <c r="DP399" i="41"/>
  <c r="DQ399" i="41"/>
  <c r="DR399" i="41"/>
  <c r="DS399" i="41"/>
  <c r="DT399" i="41"/>
  <c r="DU399" i="41"/>
  <c r="DV399" i="41"/>
  <c r="DW399" i="41"/>
  <c r="DX399" i="41"/>
  <c r="DY399" i="41"/>
  <c r="DZ399" i="41"/>
  <c r="EA399" i="41"/>
  <c r="EB399" i="41"/>
  <c r="EC399" i="41"/>
  <c r="ED399" i="41"/>
  <c r="EE399" i="41"/>
  <c r="EF399" i="41"/>
  <c r="EG399" i="41"/>
  <c r="EH399" i="41"/>
  <c r="EI399" i="41"/>
  <c r="EJ399" i="41"/>
  <c r="EK399" i="41"/>
  <c r="EL399" i="41"/>
  <c r="EM399" i="41"/>
  <c r="EN399" i="41"/>
  <c r="A400" i="41"/>
  <c r="B400" i="41"/>
  <c r="C400" i="41"/>
  <c r="D400" i="41"/>
  <c r="E400" i="41"/>
  <c r="F400" i="41"/>
  <c r="G400" i="41"/>
  <c r="H400" i="41"/>
  <c r="I400" i="41"/>
  <c r="J400" i="41"/>
  <c r="K400" i="41"/>
  <c r="L400" i="41"/>
  <c r="M400" i="41"/>
  <c r="N400" i="41"/>
  <c r="O400" i="41"/>
  <c r="P400" i="41"/>
  <c r="Q400" i="41"/>
  <c r="R400" i="41"/>
  <c r="S400" i="41"/>
  <c r="T400" i="41"/>
  <c r="U400" i="41"/>
  <c r="V400" i="41"/>
  <c r="W400" i="41"/>
  <c r="X400" i="41"/>
  <c r="Y400" i="41"/>
  <c r="Z400" i="41"/>
  <c r="AA400" i="41"/>
  <c r="AB400" i="41"/>
  <c r="AC400" i="41"/>
  <c r="AD400" i="41"/>
  <c r="AE400" i="41"/>
  <c r="AF400" i="41"/>
  <c r="AG400" i="41"/>
  <c r="AH400" i="41"/>
  <c r="AI400" i="41"/>
  <c r="AJ400" i="41"/>
  <c r="AK400" i="41"/>
  <c r="AL400" i="41"/>
  <c r="AM400" i="41"/>
  <c r="AN400" i="41"/>
  <c r="AO400" i="41"/>
  <c r="AP400" i="41"/>
  <c r="AQ400" i="41"/>
  <c r="AR400" i="41"/>
  <c r="AS400" i="41"/>
  <c r="AT400" i="41"/>
  <c r="AU400" i="41"/>
  <c r="AV400" i="41"/>
  <c r="AW400" i="41"/>
  <c r="AX400" i="41"/>
  <c r="AY400" i="41"/>
  <c r="AZ400" i="41"/>
  <c r="BA400" i="41"/>
  <c r="BB400" i="41"/>
  <c r="BC400" i="41"/>
  <c r="BD400" i="41"/>
  <c r="BE400" i="41"/>
  <c r="BF400" i="41"/>
  <c r="BG400" i="41"/>
  <c r="BH400" i="41"/>
  <c r="BI400" i="41"/>
  <c r="BJ400" i="41"/>
  <c r="BK400" i="41"/>
  <c r="BL400" i="41"/>
  <c r="BM400" i="41"/>
  <c r="BN400" i="41"/>
  <c r="BO400" i="41"/>
  <c r="BP400" i="41"/>
  <c r="BQ400" i="41"/>
  <c r="BR400" i="41"/>
  <c r="BS400" i="41"/>
  <c r="BT400" i="41"/>
  <c r="BU400" i="41"/>
  <c r="BV400" i="41"/>
  <c r="BW400" i="41"/>
  <c r="BX400" i="41"/>
  <c r="BY400" i="41"/>
  <c r="BZ400" i="41"/>
  <c r="CA400" i="41"/>
  <c r="CB400" i="41"/>
  <c r="CC400" i="41"/>
  <c r="CD400" i="41"/>
  <c r="CE400" i="41"/>
  <c r="CF400" i="41"/>
  <c r="CG400" i="41"/>
  <c r="CH400" i="41"/>
  <c r="CI400" i="41"/>
  <c r="CJ400" i="41"/>
  <c r="CK400" i="41"/>
  <c r="CL400" i="41"/>
  <c r="CM400" i="41"/>
  <c r="CN400" i="41"/>
  <c r="CO400" i="41"/>
  <c r="CP400" i="41"/>
  <c r="CQ400" i="41"/>
  <c r="CR400" i="41"/>
  <c r="CS400" i="41"/>
  <c r="CT400" i="41"/>
  <c r="CU400" i="41"/>
  <c r="CV400" i="41"/>
  <c r="CW400" i="41"/>
  <c r="CX400" i="41"/>
  <c r="CY400" i="41"/>
  <c r="CZ400" i="41"/>
  <c r="DA400" i="41"/>
  <c r="DB400" i="41"/>
  <c r="DC400" i="41"/>
  <c r="DD400" i="41"/>
  <c r="DE400" i="41"/>
  <c r="DF400" i="41"/>
  <c r="DG400" i="41"/>
  <c r="DH400" i="41"/>
  <c r="DI400" i="41"/>
  <c r="DJ400" i="41"/>
  <c r="DK400" i="41"/>
  <c r="DL400" i="41"/>
  <c r="DM400" i="41"/>
  <c r="DN400" i="41"/>
  <c r="DO400" i="41"/>
  <c r="DP400" i="41"/>
  <c r="DQ400" i="41"/>
  <c r="DR400" i="41"/>
  <c r="DS400" i="41"/>
  <c r="DT400" i="41"/>
  <c r="DU400" i="41"/>
  <c r="DV400" i="41"/>
  <c r="DW400" i="41"/>
  <c r="DX400" i="41"/>
  <c r="DY400" i="41"/>
  <c r="DZ400" i="41"/>
  <c r="EA400" i="41"/>
  <c r="EB400" i="41"/>
  <c r="EC400" i="41"/>
  <c r="ED400" i="41"/>
  <c r="EE400" i="41"/>
  <c r="EF400" i="41"/>
  <c r="EG400" i="41"/>
  <c r="EH400" i="41"/>
  <c r="EI400" i="41"/>
  <c r="EJ400" i="41"/>
  <c r="EK400" i="41"/>
  <c r="EL400" i="41"/>
  <c r="EM400" i="41"/>
  <c r="EN400" i="41"/>
  <c r="A401" i="41"/>
  <c r="B401" i="41"/>
  <c r="C401" i="41"/>
  <c r="D401" i="41"/>
  <c r="E401" i="41"/>
  <c r="F401" i="41"/>
  <c r="G401" i="41"/>
  <c r="H401" i="41"/>
  <c r="I401" i="41"/>
  <c r="J401" i="41"/>
  <c r="K401" i="41"/>
  <c r="L401" i="41"/>
  <c r="M401" i="41"/>
  <c r="N401" i="41"/>
  <c r="O401" i="41"/>
  <c r="P401" i="41"/>
  <c r="Q401" i="41"/>
  <c r="R401" i="41"/>
  <c r="S401" i="41"/>
  <c r="T401" i="41"/>
  <c r="U401" i="41"/>
  <c r="V401" i="41"/>
  <c r="W401" i="41"/>
  <c r="X401" i="41"/>
  <c r="Y401" i="41"/>
  <c r="Z401" i="41"/>
  <c r="AA401" i="41"/>
  <c r="AB401" i="41"/>
  <c r="AC401" i="41"/>
  <c r="AD401" i="41"/>
  <c r="AE401" i="41"/>
  <c r="AF401" i="41"/>
  <c r="AG401" i="41"/>
  <c r="AH401" i="41"/>
  <c r="AI401" i="41"/>
  <c r="AJ401" i="41"/>
  <c r="AK401" i="41"/>
  <c r="AL401" i="41"/>
  <c r="AM401" i="41"/>
  <c r="AN401" i="41"/>
  <c r="AO401" i="41"/>
  <c r="AP401" i="41"/>
  <c r="AQ401" i="41"/>
  <c r="AR401" i="41"/>
  <c r="AS401" i="41"/>
  <c r="AT401" i="41"/>
  <c r="AU401" i="41"/>
  <c r="AV401" i="41"/>
  <c r="AW401" i="41"/>
  <c r="AX401" i="41"/>
  <c r="AY401" i="41"/>
  <c r="AZ401" i="41"/>
  <c r="BA401" i="41"/>
  <c r="BB401" i="41"/>
  <c r="BC401" i="41"/>
  <c r="BD401" i="41"/>
  <c r="BE401" i="41"/>
  <c r="BF401" i="41"/>
  <c r="BG401" i="41"/>
  <c r="BH401" i="41"/>
  <c r="BI401" i="41"/>
  <c r="BJ401" i="41"/>
  <c r="BK401" i="41"/>
  <c r="BL401" i="41"/>
  <c r="BM401" i="41"/>
  <c r="BN401" i="41"/>
  <c r="BO401" i="41"/>
  <c r="BP401" i="41"/>
  <c r="BQ401" i="41"/>
  <c r="BR401" i="41"/>
  <c r="BS401" i="41"/>
  <c r="BT401" i="41"/>
  <c r="BU401" i="41"/>
  <c r="BV401" i="41"/>
  <c r="BW401" i="41"/>
  <c r="BX401" i="41"/>
  <c r="BY401" i="41"/>
  <c r="BZ401" i="41"/>
  <c r="CA401" i="41"/>
  <c r="CB401" i="41"/>
  <c r="CC401" i="41"/>
  <c r="CD401" i="41"/>
  <c r="CE401" i="41"/>
  <c r="CF401" i="41"/>
  <c r="CG401" i="41"/>
  <c r="CH401" i="41"/>
  <c r="CI401" i="41"/>
  <c r="CJ401" i="41"/>
  <c r="CK401" i="41"/>
  <c r="CL401" i="41"/>
  <c r="CM401" i="41"/>
  <c r="CN401" i="41"/>
  <c r="CO401" i="41"/>
  <c r="CP401" i="41"/>
  <c r="CQ401" i="41"/>
  <c r="CR401" i="41"/>
  <c r="CS401" i="41"/>
  <c r="CT401" i="41"/>
  <c r="CU401" i="41"/>
  <c r="CV401" i="41"/>
  <c r="CW401" i="41"/>
  <c r="CX401" i="41"/>
  <c r="CY401" i="41"/>
  <c r="CZ401" i="41"/>
  <c r="DA401" i="41"/>
  <c r="DB401" i="41"/>
  <c r="DC401" i="41"/>
  <c r="DD401" i="41"/>
  <c r="DE401" i="41"/>
  <c r="DF401" i="41"/>
  <c r="DG401" i="41"/>
  <c r="DH401" i="41"/>
  <c r="DI401" i="41"/>
  <c r="DJ401" i="41"/>
  <c r="DK401" i="41"/>
  <c r="DL401" i="41"/>
  <c r="DM401" i="41"/>
  <c r="DN401" i="41"/>
  <c r="DO401" i="41"/>
  <c r="DP401" i="41"/>
  <c r="DQ401" i="41"/>
  <c r="DR401" i="41"/>
  <c r="DS401" i="41"/>
  <c r="DT401" i="41"/>
  <c r="DU401" i="41"/>
  <c r="DV401" i="41"/>
  <c r="DW401" i="41"/>
  <c r="DX401" i="41"/>
  <c r="DY401" i="41"/>
  <c r="DZ401" i="41"/>
  <c r="EA401" i="41"/>
  <c r="EB401" i="41"/>
  <c r="EC401" i="41"/>
  <c r="ED401" i="41"/>
  <c r="EE401" i="41"/>
  <c r="EF401" i="41"/>
  <c r="EG401" i="41"/>
  <c r="EH401" i="41"/>
  <c r="EI401" i="41"/>
  <c r="EJ401" i="41"/>
  <c r="EK401" i="41"/>
  <c r="EL401" i="41"/>
  <c r="EM401" i="41"/>
  <c r="EN401" i="41"/>
  <c r="A402" i="41"/>
  <c r="B402" i="41"/>
  <c r="C402" i="41"/>
  <c r="D402" i="41"/>
  <c r="E402" i="41"/>
  <c r="F402" i="41"/>
  <c r="G402" i="41"/>
  <c r="H402" i="41"/>
  <c r="I402" i="41"/>
  <c r="J402" i="41"/>
  <c r="K402" i="41"/>
  <c r="L402" i="41"/>
  <c r="M402" i="41"/>
  <c r="N402" i="41"/>
  <c r="O402" i="41"/>
  <c r="P402" i="41"/>
  <c r="Q402" i="41"/>
  <c r="R402" i="41"/>
  <c r="S402" i="41"/>
  <c r="T402" i="41"/>
  <c r="U402" i="41"/>
  <c r="V402" i="41"/>
  <c r="W402" i="41"/>
  <c r="X402" i="41"/>
  <c r="Y402" i="41"/>
  <c r="Z402" i="41"/>
  <c r="AA402" i="41"/>
  <c r="AB402" i="41"/>
  <c r="AC402" i="41"/>
  <c r="AD402" i="41"/>
  <c r="AE402" i="41"/>
  <c r="AF402" i="41"/>
  <c r="AG402" i="41"/>
  <c r="AH402" i="41"/>
  <c r="AI402" i="41"/>
  <c r="AJ402" i="41"/>
  <c r="AK402" i="41"/>
  <c r="AL402" i="41"/>
  <c r="AM402" i="41"/>
  <c r="AN402" i="41"/>
  <c r="AO402" i="41"/>
  <c r="AP402" i="41"/>
  <c r="AQ402" i="41"/>
  <c r="AR402" i="41"/>
  <c r="AS402" i="41"/>
  <c r="AT402" i="41"/>
  <c r="AU402" i="41"/>
  <c r="AV402" i="41"/>
  <c r="AW402" i="41"/>
  <c r="AX402" i="41"/>
  <c r="AY402" i="41"/>
  <c r="AZ402" i="41"/>
  <c r="BA402" i="41"/>
  <c r="BB402" i="41"/>
  <c r="BC402" i="41"/>
  <c r="BD402" i="41"/>
  <c r="BE402" i="41"/>
  <c r="BF402" i="41"/>
  <c r="BG402" i="41"/>
  <c r="BH402" i="41"/>
  <c r="BI402" i="41"/>
  <c r="BJ402" i="41"/>
  <c r="BK402" i="41"/>
  <c r="BL402" i="41"/>
  <c r="BM402" i="41"/>
  <c r="BN402" i="41"/>
  <c r="BO402" i="41"/>
  <c r="BP402" i="41"/>
  <c r="BQ402" i="41"/>
  <c r="BR402" i="41"/>
  <c r="BS402" i="41"/>
  <c r="BT402" i="41"/>
  <c r="BU402" i="41"/>
  <c r="BV402" i="41"/>
  <c r="BW402" i="41"/>
  <c r="BX402" i="41"/>
  <c r="BY402" i="41"/>
  <c r="BZ402" i="41"/>
  <c r="CA402" i="41"/>
  <c r="CB402" i="41"/>
  <c r="CC402" i="41"/>
  <c r="CD402" i="41"/>
  <c r="CE402" i="41"/>
  <c r="CF402" i="41"/>
  <c r="CG402" i="41"/>
  <c r="CH402" i="41"/>
  <c r="CI402" i="41"/>
  <c r="CJ402" i="41"/>
  <c r="CK402" i="41"/>
  <c r="CL402" i="41"/>
  <c r="CM402" i="41"/>
  <c r="CN402" i="41"/>
  <c r="CO402" i="41"/>
  <c r="CP402" i="41"/>
  <c r="CQ402" i="41"/>
  <c r="CR402" i="41"/>
  <c r="CS402" i="41"/>
  <c r="CT402" i="41"/>
  <c r="CU402" i="41"/>
  <c r="CV402" i="41"/>
  <c r="CW402" i="41"/>
  <c r="CX402" i="41"/>
  <c r="CY402" i="41"/>
  <c r="CZ402" i="41"/>
  <c r="DA402" i="41"/>
  <c r="DB402" i="41"/>
  <c r="DC402" i="41"/>
  <c r="DD402" i="41"/>
  <c r="DE402" i="41"/>
  <c r="DF402" i="41"/>
  <c r="DG402" i="41"/>
  <c r="DH402" i="41"/>
  <c r="DI402" i="41"/>
  <c r="DJ402" i="41"/>
  <c r="DK402" i="41"/>
  <c r="DL402" i="41"/>
  <c r="DM402" i="41"/>
  <c r="DN402" i="41"/>
  <c r="DO402" i="41"/>
  <c r="DP402" i="41"/>
  <c r="DQ402" i="41"/>
  <c r="DR402" i="41"/>
  <c r="DS402" i="41"/>
  <c r="DT402" i="41"/>
  <c r="DU402" i="41"/>
  <c r="DV402" i="41"/>
  <c r="DW402" i="41"/>
  <c r="DX402" i="41"/>
  <c r="DY402" i="41"/>
  <c r="DZ402" i="41"/>
  <c r="EA402" i="41"/>
  <c r="EB402" i="41"/>
  <c r="EC402" i="41"/>
  <c r="ED402" i="41"/>
  <c r="EE402" i="41"/>
  <c r="EF402" i="41"/>
  <c r="EG402" i="41"/>
  <c r="EH402" i="41"/>
  <c r="EI402" i="41"/>
  <c r="EJ402" i="41"/>
  <c r="EK402" i="41"/>
  <c r="EL402" i="41"/>
  <c r="EM402" i="41"/>
  <c r="EN402" i="41"/>
  <c r="A403" i="41"/>
  <c r="B403" i="41"/>
  <c r="C403" i="41"/>
  <c r="D403" i="41"/>
  <c r="E403" i="41"/>
  <c r="F403" i="41"/>
  <c r="G403" i="41"/>
  <c r="H403" i="41"/>
  <c r="I403" i="41"/>
  <c r="J403" i="41"/>
  <c r="K403" i="41"/>
  <c r="L403" i="41"/>
  <c r="M403" i="41"/>
  <c r="N403" i="41"/>
  <c r="O403" i="41"/>
  <c r="P403" i="41"/>
  <c r="Q403" i="41"/>
  <c r="R403" i="41"/>
  <c r="S403" i="41"/>
  <c r="T403" i="41"/>
  <c r="U403" i="41"/>
  <c r="V403" i="41"/>
  <c r="W403" i="41"/>
  <c r="X403" i="41"/>
  <c r="Y403" i="41"/>
  <c r="Z403" i="41"/>
  <c r="AA403" i="41"/>
  <c r="AB403" i="41"/>
  <c r="AC403" i="41"/>
  <c r="AD403" i="41"/>
  <c r="AE403" i="41"/>
  <c r="AF403" i="41"/>
  <c r="AG403" i="41"/>
  <c r="AH403" i="41"/>
  <c r="AI403" i="41"/>
  <c r="AJ403" i="41"/>
  <c r="AK403" i="41"/>
  <c r="AL403" i="41"/>
  <c r="AM403" i="41"/>
  <c r="AN403" i="41"/>
  <c r="AO403" i="41"/>
  <c r="AP403" i="41"/>
  <c r="AQ403" i="41"/>
  <c r="AR403" i="41"/>
  <c r="AS403" i="41"/>
  <c r="AT403" i="41"/>
  <c r="AU403" i="41"/>
  <c r="AV403" i="41"/>
  <c r="AW403" i="41"/>
  <c r="AX403" i="41"/>
  <c r="AY403" i="41"/>
  <c r="AZ403" i="41"/>
  <c r="BA403" i="41"/>
  <c r="BB403" i="41"/>
  <c r="BC403" i="41"/>
  <c r="BD403" i="41"/>
  <c r="BE403" i="41"/>
  <c r="BF403" i="41"/>
  <c r="BG403" i="41"/>
  <c r="BH403" i="41"/>
  <c r="BI403" i="41"/>
  <c r="BJ403" i="41"/>
  <c r="BK403" i="41"/>
  <c r="BL403" i="41"/>
  <c r="BM403" i="41"/>
  <c r="BN403" i="41"/>
  <c r="BO403" i="41"/>
  <c r="BP403" i="41"/>
  <c r="BQ403" i="41"/>
  <c r="BR403" i="41"/>
  <c r="BS403" i="41"/>
  <c r="BT403" i="41"/>
  <c r="BU403" i="41"/>
  <c r="BV403" i="41"/>
  <c r="BW403" i="41"/>
  <c r="BX403" i="41"/>
  <c r="BY403" i="41"/>
  <c r="BZ403" i="41"/>
  <c r="CA403" i="41"/>
  <c r="CP403" i="41"/>
  <c r="CQ403" i="41"/>
  <c r="CR403" i="41"/>
  <c r="CS403" i="41"/>
  <c r="CT403" i="41"/>
  <c r="CU403" i="41"/>
  <c r="CV403" i="41"/>
  <c r="CW403" i="41"/>
  <c r="CX403" i="41"/>
  <c r="CY403" i="41"/>
  <c r="CZ403" i="41"/>
  <c r="DA403" i="41"/>
  <c r="DB403" i="41"/>
  <c r="DC403" i="41"/>
  <c r="DD403" i="41"/>
  <c r="DE403" i="41"/>
  <c r="DF403" i="41"/>
  <c r="DG403" i="41"/>
  <c r="DH403" i="41"/>
  <c r="DI403" i="41"/>
  <c r="DJ403" i="41"/>
  <c r="DK403" i="41"/>
  <c r="DL403" i="41"/>
  <c r="DM403" i="41"/>
  <c r="DN403" i="41"/>
  <c r="DO403" i="41"/>
  <c r="DP403" i="41"/>
  <c r="DQ403" i="41"/>
  <c r="DR403" i="41"/>
  <c r="DS403" i="41"/>
  <c r="DT403" i="41"/>
  <c r="DU403" i="41"/>
  <c r="DV403" i="41"/>
  <c r="DW403" i="41"/>
  <c r="DX403" i="41"/>
  <c r="DY403" i="41"/>
  <c r="EM403" i="41"/>
  <c r="EN403" i="41"/>
  <c r="A404" i="41"/>
  <c r="B404" i="41"/>
  <c r="C404" i="41"/>
  <c r="D404" i="41"/>
  <c r="E404" i="41"/>
  <c r="F404" i="41"/>
  <c r="G404" i="41"/>
  <c r="H404" i="41"/>
  <c r="I404" i="41"/>
  <c r="J404" i="41"/>
  <c r="K404" i="41"/>
  <c r="L404" i="41"/>
  <c r="M404" i="41"/>
  <c r="N404" i="41"/>
  <c r="O404" i="41"/>
  <c r="P404" i="41"/>
  <c r="Q404" i="41"/>
  <c r="R404" i="41"/>
  <c r="S404" i="41"/>
  <c r="T404" i="41"/>
  <c r="U404" i="41"/>
  <c r="V404" i="41"/>
  <c r="W404" i="41"/>
  <c r="X404" i="41"/>
  <c r="Y404" i="41"/>
  <c r="Z404" i="41"/>
  <c r="AA404" i="41"/>
  <c r="AB404" i="41"/>
  <c r="AC404" i="41"/>
  <c r="AD404" i="41"/>
  <c r="AE404" i="41"/>
  <c r="AF404" i="41"/>
  <c r="AG404" i="41"/>
  <c r="AH404" i="41"/>
  <c r="AI404" i="41"/>
  <c r="AJ404" i="41"/>
  <c r="AK404" i="41"/>
  <c r="AL404" i="41"/>
  <c r="AM404" i="41"/>
  <c r="AN404" i="41"/>
  <c r="AO404" i="41"/>
  <c r="AP404" i="41"/>
  <c r="AQ404" i="41"/>
  <c r="AR404" i="41"/>
  <c r="AS404" i="41"/>
  <c r="AT404" i="41"/>
  <c r="AU404" i="41"/>
  <c r="AV404" i="41"/>
  <c r="AW404" i="41"/>
  <c r="AX404" i="41"/>
  <c r="AY404" i="41"/>
  <c r="AZ404" i="41"/>
  <c r="BA404" i="41"/>
  <c r="BB404" i="41"/>
  <c r="BC404" i="41"/>
  <c r="BD404" i="41"/>
  <c r="BE404" i="41"/>
  <c r="BF404" i="41"/>
  <c r="BG404" i="41"/>
  <c r="BH404" i="41"/>
  <c r="BI404" i="41"/>
  <c r="BJ404" i="41"/>
  <c r="BK404" i="41"/>
  <c r="BL404" i="41"/>
  <c r="BM404" i="41"/>
  <c r="BN404" i="41"/>
  <c r="BO404" i="41"/>
  <c r="BP404" i="41"/>
  <c r="BQ404" i="41"/>
  <c r="CP404" i="41"/>
  <c r="CQ404" i="41"/>
  <c r="CR404" i="41"/>
  <c r="CS404" i="41"/>
  <c r="CT404" i="41"/>
  <c r="CU404" i="41"/>
  <c r="CV404" i="41"/>
  <c r="CW404" i="41"/>
  <c r="CX404" i="41"/>
  <c r="CY404" i="41"/>
  <c r="CZ404" i="41"/>
  <c r="DA404" i="41"/>
  <c r="DB404" i="41"/>
  <c r="DC404" i="41"/>
  <c r="DD404" i="41"/>
  <c r="DE404" i="41"/>
  <c r="DF404" i="41"/>
  <c r="DG404" i="41"/>
  <c r="DH404" i="41"/>
  <c r="DI404" i="41"/>
  <c r="DJ404" i="41"/>
  <c r="DK404" i="41"/>
  <c r="DL404" i="41"/>
  <c r="DM404" i="41"/>
  <c r="DN404" i="41"/>
  <c r="DO404" i="41"/>
  <c r="DP404" i="41"/>
  <c r="DQ404" i="41"/>
  <c r="DR404" i="41"/>
  <c r="DS404" i="41"/>
  <c r="DT404" i="41"/>
  <c r="DU404" i="41"/>
  <c r="DV404" i="41"/>
  <c r="DW404" i="41"/>
  <c r="DX404" i="41"/>
  <c r="EM404" i="41"/>
  <c r="EN404" i="41"/>
  <c r="A405" i="41"/>
  <c r="B405" i="41"/>
  <c r="C405" i="41"/>
  <c r="D405" i="41"/>
  <c r="E405" i="41"/>
  <c r="F405" i="41"/>
  <c r="G405" i="41"/>
  <c r="H405" i="41"/>
  <c r="I405" i="41"/>
  <c r="J405" i="41"/>
  <c r="K405" i="41"/>
  <c r="L405" i="41"/>
  <c r="M405" i="41"/>
  <c r="N405" i="41"/>
  <c r="O405" i="41"/>
  <c r="P405" i="41"/>
  <c r="Q405" i="41"/>
  <c r="R405" i="41"/>
  <c r="S405" i="41"/>
  <c r="T405" i="41"/>
  <c r="U405" i="41"/>
  <c r="V405" i="41"/>
  <c r="W405" i="41"/>
  <c r="X405" i="41"/>
  <c r="Y405" i="41"/>
  <c r="Z405" i="41"/>
  <c r="AA405" i="41"/>
  <c r="AB405" i="41"/>
  <c r="AC405" i="41"/>
  <c r="AD405" i="41"/>
  <c r="AE405" i="41"/>
  <c r="AF405" i="41"/>
  <c r="AG405" i="41"/>
  <c r="AH405" i="41"/>
  <c r="AI405" i="41"/>
  <c r="AJ405" i="41"/>
  <c r="AK405" i="41"/>
  <c r="AL405" i="41"/>
  <c r="AM405" i="41"/>
  <c r="AN405" i="41"/>
  <c r="AO405" i="41"/>
  <c r="AP405" i="41"/>
  <c r="AQ405" i="41"/>
  <c r="AR405" i="41"/>
  <c r="AS405" i="41"/>
  <c r="AT405" i="41"/>
  <c r="AU405" i="41"/>
  <c r="AV405" i="41"/>
  <c r="AW405" i="41"/>
  <c r="AX405" i="41"/>
  <c r="AY405" i="41"/>
  <c r="AZ405" i="41"/>
  <c r="BA405" i="41"/>
  <c r="BB405" i="41"/>
  <c r="BC405" i="41"/>
  <c r="BD405" i="41"/>
  <c r="BE405" i="41"/>
  <c r="BF405" i="41"/>
  <c r="BG405" i="41"/>
  <c r="BH405" i="41"/>
  <c r="BI405" i="41"/>
  <c r="BJ405" i="41"/>
  <c r="BK405" i="41"/>
  <c r="BL405" i="41"/>
  <c r="BM405" i="41"/>
  <c r="BN405" i="41"/>
  <c r="BO405" i="41"/>
  <c r="BP405" i="41"/>
  <c r="BQ405" i="41"/>
  <c r="BR405" i="41"/>
  <c r="BS405" i="41"/>
  <c r="BT405" i="41"/>
  <c r="BU405" i="41"/>
  <c r="CP405" i="41"/>
  <c r="CQ405" i="41"/>
  <c r="CR405" i="41"/>
  <c r="CS405" i="41"/>
  <c r="CT405" i="41"/>
  <c r="CU405" i="41"/>
  <c r="CV405" i="41"/>
  <c r="CW405" i="41"/>
  <c r="CX405" i="41"/>
  <c r="CY405" i="41"/>
  <c r="CZ405" i="41"/>
  <c r="DA405" i="41"/>
  <c r="DB405" i="41"/>
  <c r="DC405" i="41"/>
  <c r="DD405" i="41"/>
  <c r="DE405" i="41"/>
  <c r="DF405" i="41"/>
  <c r="DG405" i="41"/>
  <c r="DH405" i="41"/>
  <c r="DI405" i="41"/>
  <c r="DJ405" i="41"/>
  <c r="DK405" i="41"/>
  <c r="DL405" i="41"/>
  <c r="DM405" i="41"/>
  <c r="DN405" i="41"/>
  <c r="DO405" i="41"/>
  <c r="DP405" i="41"/>
  <c r="DQ405" i="41"/>
  <c r="DR405" i="41"/>
  <c r="DS405" i="41"/>
  <c r="DT405" i="41"/>
  <c r="DU405" i="41"/>
  <c r="DV405" i="41"/>
  <c r="DW405" i="41"/>
  <c r="DX405" i="41"/>
  <c r="DY405" i="41"/>
  <c r="EM405" i="41"/>
  <c r="EN405" i="41"/>
  <c r="A406" i="41"/>
  <c r="B406" i="41"/>
  <c r="C406" i="41"/>
  <c r="D406" i="41"/>
  <c r="E406" i="41"/>
  <c r="F406" i="41"/>
  <c r="G406" i="41"/>
  <c r="H406" i="41"/>
  <c r="I406" i="41"/>
  <c r="J406" i="41"/>
  <c r="K406" i="41"/>
  <c r="L406" i="41"/>
  <c r="M406" i="41"/>
  <c r="N406" i="41"/>
  <c r="O406" i="41"/>
  <c r="P406" i="41"/>
  <c r="Q406" i="41"/>
  <c r="R406" i="41"/>
  <c r="S406" i="41"/>
  <c r="T406" i="41"/>
  <c r="U406" i="41"/>
  <c r="V406" i="41"/>
  <c r="W406" i="41"/>
  <c r="X406" i="41"/>
  <c r="Y406" i="41"/>
  <c r="Z406" i="41"/>
  <c r="AA406" i="41"/>
  <c r="AB406" i="41"/>
  <c r="AC406" i="41"/>
  <c r="AD406" i="41"/>
  <c r="AE406" i="41"/>
  <c r="AF406" i="41"/>
  <c r="AG406" i="41"/>
  <c r="AH406" i="41"/>
  <c r="AI406" i="41"/>
  <c r="AJ406" i="41"/>
  <c r="AK406" i="41"/>
  <c r="AL406" i="41"/>
  <c r="AM406" i="41"/>
  <c r="AN406" i="41"/>
  <c r="AO406" i="41"/>
  <c r="AP406" i="41"/>
  <c r="AQ406" i="41"/>
  <c r="AR406" i="41"/>
  <c r="AS406" i="41"/>
  <c r="AT406" i="41"/>
  <c r="AU406" i="41"/>
  <c r="AV406" i="41"/>
  <c r="AW406" i="41"/>
  <c r="AX406" i="41"/>
  <c r="AY406" i="41"/>
  <c r="AZ406" i="41"/>
  <c r="BA406" i="41"/>
  <c r="BB406" i="41"/>
  <c r="BC406" i="41"/>
  <c r="BD406" i="41"/>
  <c r="BE406" i="41"/>
  <c r="BF406" i="41"/>
  <c r="BG406" i="41"/>
  <c r="BH406" i="41"/>
  <c r="BI406" i="41"/>
  <c r="BJ406" i="41"/>
  <c r="BK406" i="41"/>
  <c r="BL406" i="41"/>
  <c r="BM406" i="41"/>
  <c r="BN406" i="41"/>
  <c r="BO406" i="41"/>
  <c r="BP406" i="41"/>
  <c r="BQ406" i="41"/>
  <c r="BR406" i="41"/>
  <c r="BS406" i="41"/>
  <c r="BT406" i="41"/>
  <c r="BU406" i="41"/>
  <c r="CP406" i="41"/>
  <c r="CQ406" i="41"/>
  <c r="CR406" i="41"/>
  <c r="CS406" i="41"/>
  <c r="CT406" i="41"/>
  <c r="CU406" i="41"/>
  <c r="CV406" i="41"/>
  <c r="CW406" i="41"/>
  <c r="CX406" i="41"/>
  <c r="CY406" i="41"/>
  <c r="CZ406" i="41"/>
  <c r="DA406" i="41"/>
  <c r="DB406" i="41"/>
  <c r="DC406" i="41"/>
  <c r="DD406" i="41"/>
  <c r="DE406" i="41"/>
  <c r="DF406" i="41"/>
  <c r="DG406" i="41"/>
  <c r="DH406" i="41"/>
  <c r="DI406" i="41"/>
  <c r="DJ406" i="41"/>
  <c r="DK406" i="41"/>
  <c r="DL406" i="41"/>
  <c r="DM406" i="41"/>
  <c r="DN406" i="41"/>
  <c r="DO406" i="41"/>
  <c r="DP406" i="41"/>
  <c r="DQ406" i="41"/>
  <c r="DR406" i="41"/>
  <c r="DS406" i="41"/>
  <c r="DT406" i="41"/>
  <c r="DU406" i="41"/>
  <c r="DV406" i="41"/>
  <c r="DW406" i="41"/>
  <c r="DX406" i="41"/>
  <c r="DY406" i="41"/>
  <c r="DZ406" i="41"/>
  <c r="EA406" i="41"/>
  <c r="EB406" i="41"/>
  <c r="EC406" i="41"/>
  <c r="ED406" i="41"/>
  <c r="EE406" i="41"/>
  <c r="EF406" i="41"/>
  <c r="EG406" i="41"/>
  <c r="EH406" i="41"/>
  <c r="EI406" i="41"/>
  <c r="EJ406" i="41"/>
  <c r="EK406" i="41"/>
  <c r="EL406" i="41"/>
  <c r="EM406" i="41"/>
  <c r="EN406" i="41"/>
  <c r="A407" i="41"/>
  <c r="B407" i="41"/>
  <c r="C407" i="41"/>
  <c r="D407" i="41"/>
  <c r="E407" i="41"/>
  <c r="F407" i="41"/>
  <c r="G407" i="41"/>
  <c r="H407" i="41"/>
  <c r="I407" i="41"/>
  <c r="J407" i="41"/>
  <c r="K407" i="41"/>
  <c r="L407" i="41"/>
  <c r="M407" i="41"/>
  <c r="N407" i="41"/>
  <c r="O407" i="41"/>
  <c r="P407" i="41"/>
  <c r="Q407" i="41"/>
  <c r="R407" i="41"/>
  <c r="S407" i="41"/>
  <c r="T407" i="41"/>
  <c r="U407" i="41"/>
  <c r="V407" i="41"/>
  <c r="W407" i="41"/>
  <c r="X407" i="41"/>
  <c r="Y407" i="41"/>
  <c r="Z407" i="41"/>
  <c r="AA407" i="41"/>
  <c r="AB407" i="41"/>
  <c r="AC407" i="41"/>
  <c r="AD407" i="41"/>
  <c r="AE407" i="41"/>
  <c r="AF407" i="41"/>
  <c r="AG407" i="41"/>
  <c r="AH407" i="41"/>
  <c r="AI407" i="41"/>
  <c r="AJ407" i="41"/>
  <c r="AK407" i="41"/>
  <c r="AL407" i="41"/>
  <c r="AM407" i="41"/>
  <c r="AN407" i="41"/>
  <c r="AO407" i="41"/>
  <c r="AP407" i="41"/>
  <c r="AQ407" i="41"/>
  <c r="AR407" i="41"/>
  <c r="AS407" i="41"/>
  <c r="AT407" i="41"/>
  <c r="AU407" i="41"/>
  <c r="AV407" i="41"/>
  <c r="AW407" i="41"/>
  <c r="AX407" i="41"/>
  <c r="AY407" i="41"/>
  <c r="AZ407" i="41"/>
  <c r="BA407" i="41"/>
  <c r="BB407" i="41"/>
  <c r="BC407" i="41"/>
  <c r="BD407" i="41"/>
  <c r="BE407" i="41"/>
  <c r="BF407" i="41"/>
  <c r="BG407" i="41"/>
  <c r="BH407" i="41"/>
  <c r="BI407" i="41"/>
  <c r="BJ407" i="41"/>
  <c r="BK407" i="41"/>
  <c r="BL407" i="41"/>
  <c r="BM407" i="41"/>
  <c r="BN407" i="41"/>
  <c r="BO407" i="41"/>
  <c r="BP407" i="41"/>
  <c r="BQ407" i="41"/>
  <c r="BR407" i="41"/>
  <c r="BS407" i="41"/>
  <c r="BT407" i="41"/>
  <c r="BU407" i="41"/>
  <c r="CP407" i="41"/>
  <c r="CQ407" i="41"/>
  <c r="CR407" i="41"/>
  <c r="CS407" i="41"/>
  <c r="CT407" i="41"/>
  <c r="CU407" i="41"/>
  <c r="CV407" i="41"/>
  <c r="CW407" i="41"/>
  <c r="CX407" i="41"/>
  <c r="CY407" i="41"/>
  <c r="CZ407" i="41"/>
  <c r="DA407" i="41"/>
  <c r="DB407" i="41"/>
  <c r="DC407" i="41"/>
  <c r="DD407" i="41"/>
  <c r="DE407" i="41"/>
  <c r="DF407" i="41"/>
  <c r="DG407" i="41"/>
  <c r="DH407" i="41"/>
  <c r="DI407" i="41"/>
  <c r="DJ407" i="41"/>
  <c r="DK407" i="41"/>
  <c r="DL407" i="41"/>
  <c r="DM407" i="41"/>
  <c r="DN407" i="41"/>
  <c r="DO407" i="41"/>
  <c r="DP407" i="41"/>
  <c r="DQ407" i="41"/>
  <c r="DR407" i="41"/>
  <c r="DS407" i="41"/>
  <c r="DT407" i="41"/>
  <c r="DU407" i="41"/>
  <c r="DV407" i="41"/>
  <c r="DW407" i="41"/>
  <c r="DX407" i="41"/>
  <c r="DY407" i="41"/>
  <c r="EM407" i="41"/>
  <c r="EN407" i="41"/>
  <c r="A408" i="41"/>
  <c r="B408" i="41"/>
  <c r="C408" i="41"/>
  <c r="D408" i="41"/>
  <c r="E408" i="41"/>
  <c r="F408" i="41"/>
  <c r="G408" i="41"/>
  <c r="H408" i="41"/>
  <c r="I408" i="41"/>
  <c r="J408" i="41"/>
  <c r="K408" i="41"/>
  <c r="L408" i="41"/>
  <c r="M408" i="41"/>
  <c r="N408" i="41"/>
  <c r="O408" i="41"/>
  <c r="P408" i="41"/>
  <c r="Q408" i="41"/>
  <c r="R408" i="41"/>
  <c r="S408" i="41"/>
  <c r="T408" i="41"/>
  <c r="U408" i="41"/>
  <c r="V408" i="41"/>
  <c r="W408" i="41"/>
  <c r="X408" i="41"/>
  <c r="Y408" i="41"/>
  <c r="Z408" i="41"/>
  <c r="AA408" i="41"/>
  <c r="AB408" i="41"/>
  <c r="AC408" i="41"/>
  <c r="AD408" i="41"/>
  <c r="AE408" i="41"/>
  <c r="AF408" i="41"/>
  <c r="AG408" i="41"/>
  <c r="AH408" i="41"/>
  <c r="AI408" i="41"/>
  <c r="AJ408" i="41"/>
  <c r="AK408" i="41"/>
  <c r="AL408" i="41"/>
  <c r="AM408" i="41"/>
  <c r="AN408" i="41"/>
  <c r="AO408" i="41"/>
  <c r="AP408" i="41"/>
  <c r="AQ408" i="41"/>
  <c r="AR408" i="41"/>
  <c r="AS408" i="41"/>
  <c r="AT408" i="41"/>
  <c r="AU408" i="41"/>
  <c r="AV408" i="41"/>
  <c r="AW408" i="41"/>
  <c r="AX408" i="41"/>
  <c r="AY408" i="41"/>
  <c r="AZ408" i="41"/>
  <c r="BA408" i="41"/>
  <c r="BB408" i="41"/>
  <c r="BC408" i="41"/>
  <c r="BD408" i="41"/>
  <c r="BE408" i="41"/>
  <c r="BF408" i="41"/>
  <c r="BG408" i="41"/>
  <c r="BH408" i="41"/>
  <c r="BI408" i="41"/>
  <c r="BJ408" i="41"/>
  <c r="BK408" i="41"/>
  <c r="BL408" i="41"/>
  <c r="BM408" i="41"/>
  <c r="BN408" i="41"/>
  <c r="BO408" i="41"/>
  <c r="BP408" i="41"/>
  <c r="BQ408" i="41"/>
  <c r="BR408" i="41"/>
  <c r="BS408" i="41"/>
  <c r="BT408" i="41"/>
  <c r="BU408" i="41"/>
  <c r="CP408" i="41"/>
  <c r="CQ408" i="41"/>
  <c r="CR408" i="41"/>
  <c r="CS408" i="41"/>
  <c r="CT408" i="41"/>
  <c r="CU408" i="41"/>
  <c r="CV408" i="41"/>
  <c r="CW408" i="41"/>
  <c r="CX408" i="41"/>
  <c r="CY408" i="41"/>
  <c r="CZ408" i="41"/>
  <c r="DA408" i="41"/>
  <c r="DB408" i="41"/>
  <c r="DC408" i="41"/>
  <c r="DD408" i="41"/>
  <c r="DE408" i="41"/>
  <c r="DF408" i="41"/>
  <c r="DG408" i="41"/>
  <c r="DH408" i="41"/>
  <c r="DI408" i="41"/>
  <c r="DJ408" i="41"/>
  <c r="DK408" i="41"/>
  <c r="DL408" i="41"/>
  <c r="DM408" i="41"/>
  <c r="DN408" i="41"/>
  <c r="DO408" i="41"/>
  <c r="DP408" i="41"/>
  <c r="DQ408" i="41"/>
  <c r="DR408" i="41"/>
  <c r="DS408" i="41"/>
  <c r="DT408" i="41"/>
  <c r="DU408" i="41"/>
  <c r="DV408" i="41"/>
  <c r="DW408" i="41"/>
  <c r="DX408" i="41"/>
  <c r="DY408" i="41"/>
  <c r="EM408" i="41"/>
  <c r="EN408" i="41"/>
  <c r="A409" i="41"/>
  <c r="B409" i="41"/>
  <c r="C409" i="41"/>
  <c r="D409" i="41"/>
  <c r="E409" i="41"/>
  <c r="F409" i="41"/>
  <c r="G409" i="41"/>
  <c r="H409" i="41"/>
  <c r="I409" i="41"/>
  <c r="J409" i="41"/>
  <c r="K409" i="41"/>
  <c r="L409" i="41"/>
  <c r="M409" i="41"/>
  <c r="N409" i="41"/>
  <c r="O409" i="41"/>
  <c r="P409" i="41"/>
  <c r="Q409" i="41"/>
  <c r="R409" i="41"/>
  <c r="S409" i="41"/>
  <c r="T409" i="41"/>
  <c r="U409" i="41"/>
  <c r="V409" i="41"/>
  <c r="W409" i="41"/>
  <c r="X409" i="41"/>
  <c r="Y409" i="41"/>
  <c r="Z409" i="41"/>
  <c r="AA409" i="41"/>
  <c r="AB409" i="41"/>
  <c r="AC409" i="41"/>
  <c r="AD409" i="41"/>
  <c r="AE409" i="41"/>
  <c r="AF409" i="41"/>
  <c r="AG409" i="41"/>
  <c r="AH409" i="41"/>
  <c r="AI409" i="41"/>
  <c r="AJ409" i="41"/>
  <c r="AK409" i="41"/>
  <c r="AL409" i="41"/>
  <c r="AM409" i="41"/>
  <c r="AN409" i="41"/>
  <c r="AO409" i="41"/>
  <c r="AP409" i="41"/>
  <c r="AQ409" i="41"/>
  <c r="AR409" i="41"/>
  <c r="AS409" i="41"/>
  <c r="AT409" i="41"/>
  <c r="AU409" i="41"/>
  <c r="AV409" i="41"/>
  <c r="AW409" i="41"/>
  <c r="AX409" i="41"/>
  <c r="AY409" i="41"/>
  <c r="AZ409" i="41"/>
  <c r="BA409" i="41"/>
  <c r="BB409" i="41"/>
  <c r="BC409" i="41"/>
  <c r="BD409" i="41"/>
  <c r="BE409" i="41"/>
  <c r="BF409" i="41"/>
  <c r="BG409" i="41"/>
  <c r="BH409" i="41"/>
  <c r="BI409" i="41"/>
  <c r="BJ409" i="41"/>
  <c r="BK409" i="41"/>
  <c r="BL409" i="41"/>
  <c r="BM409" i="41"/>
  <c r="BN409" i="41"/>
  <c r="BO409" i="41"/>
  <c r="BP409" i="41"/>
  <c r="BQ409" i="41"/>
  <c r="BR409" i="41"/>
  <c r="BS409" i="41"/>
  <c r="BT409" i="41"/>
  <c r="BU409" i="41"/>
  <c r="CP409" i="41"/>
  <c r="CQ409" i="41"/>
  <c r="CR409" i="41"/>
  <c r="CS409" i="41"/>
  <c r="CT409" i="41"/>
  <c r="CU409" i="41"/>
  <c r="CV409" i="41"/>
  <c r="CW409" i="41"/>
  <c r="CX409" i="41"/>
  <c r="CY409" i="41"/>
  <c r="CZ409" i="41"/>
  <c r="DA409" i="41"/>
  <c r="DB409" i="41"/>
  <c r="DC409" i="41"/>
  <c r="DD409" i="41"/>
  <c r="DE409" i="41"/>
  <c r="DF409" i="41"/>
  <c r="DG409" i="41"/>
  <c r="DH409" i="41"/>
  <c r="DI409" i="41"/>
  <c r="DJ409" i="41"/>
  <c r="DK409" i="41"/>
  <c r="DL409" i="41"/>
  <c r="DM409" i="41"/>
  <c r="DN409" i="41"/>
  <c r="DO409" i="41"/>
  <c r="DP409" i="41"/>
  <c r="DQ409" i="41"/>
  <c r="DR409" i="41"/>
  <c r="DS409" i="41"/>
  <c r="DT409" i="41"/>
  <c r="DU409" i="41"/>
  <c r="DV409" i="41"/>
  <c r="DW409" i="41"/>
  <c r="DX409" i="41"/>
  <c r="DY409" i="41"/>
  <c r="DZ409" i="41"/>
  <c r="EA409" i="41"/>
  <c r="EB409" i="41"/>
  <c r="EC409" i="41"/>
  <c r="ED409" i="41"/>
  <c r="EE409" i="41"/>
  <c r="EF409" i="41"/>
  <c r="EG409" i="41"/>
  <c r="EH409" i="41"/>
  <c r="EI409" i="41"/>
  <c r="EJ409" i="41"/>
  <c r="EK409" i="41"/>
  <c r="EL409" i="41"/>
  <c r="EM409" i="41"/>
  <c r="EN409" i="41"/>
  <c r="A410" i="41"/>
  <c r="B410" i="41"/>
  <c r="C410" i="41"/>
  <c r="D410" i="41"/>
  <c r="E410" i="41"/>
  <c r="F410" i="41"/>
  <c r="G410" i="41"/>
  <c r="H410" i="41"/>
  <c r="I410" i="41"/>
  <c r="J410" i="41"/>
  <c r="K410" i="41"/>
  <c r="L410" i="41"/>
  <c r="M410" i="41"/>
  <c r="N410" i="41"/>
  <c r="O410" i="41"/>
  <c r="P410" i="41"/>
  <c r="Q410" i="41"/>
  <c r="R410" i="41"/>
  <c r="S410" i="41"/>
  <c r="T410" i="41"/>
  <c r="U410" i="41"/>
  <c r="V410" i="41"/>
  <c r="W410" i="41"/>
  <c r="X410" i="41"/>
  <c r="Y410" i="41"/>
  <c r="Z410" i="41"/>
  <c r="AA410" i="41"/>
  <c r="AB410" i="41"/>
  <c r="AC410" i="41"/>
  <c r="AD410" i="41"/>
  <c r="AE410" i="41"/>
  <c r="AF410" i="41"/>
  <c r="AG410" i="41"/>
  <c r="AH410" i="41"/>
  <c r="AI410" i="41"/>
  <c r="AJ410" i="41"/>
  <c r="AK410" i="41"/>
  <c r="AL410" i="41"/>
  <c r="AM410" i="41"/>
  <c r="AN410" i="41"/>
  <c r="AO410" i="41"/>
  <c r="AP410" i="41"/>
  <c r="AQ410" i="41"/>
  <c r="AR410" i="41"/>
  <c r="AS410" i="41"/>
  <c r="AT410" i="41"/>
  <c r="AU410" i="41"/>
  <c r="AV410" i="41"/>
  <c r="AW410" i="41"/>
  <c r="AX410" i="41"/>
  <c r="AY410" i="41"/>
  <c r="AZ410" i="41"/>
  <c r="BA410" i="41"/>
  <c r="BB410" i="41"/>
  <c r="BC410" i="41"/>
  <c r="BD410" i="41"/>
  <c r="BE410" i="41"/>
  <c r="BF410" i="41"/>
  <c r="BG410" i="41"/>
  <c r="BH410" i="41"/>
  <c r="BI410" i="41"/>
  <c r="BJ410" i="41"/>
  <c r="BK410" i="41"/>
  <c r="BL410" i="41"/>
  <c r="BM410" i="41"/>
  <c r="BN410" i="41"/>
  <c r="BO410" i="41"/>
  <c r="BP410" i="41"/>
  <c r="BQ410" i="41"/>
  <c r="BR410" i="41"/>
  <c r="BS410" i="41"/>
  <c r="BT410" i="41"/>
  <c r="BU410" i="41"/>
  <c r="CP410" i="41"/>
  <c r="CQ410" i="41"/>
  <c r="CR410" i="41"/>
  <c r="CS410" i="41"/>
  <c r="CT410" i="41"/>
  <c r="CU410" i="41"/>
  <c r="CV410" i="41"/>
  <c r="CW410" i="41"/>
  <c r="CX410" i="41"/>
  <c r="CY410" i="41"/>
  <c r="CZ410" i="41"/>
  <c r="DA410" i="41"/>
  <c r="DB410" i="41"/>
  <c r="DC410" i="41"/>
  <c r="DD410" i="41"/>
  <c r="DE410" i="41"/>
  <c r="DF410" i="41"/>
  <c r="DG410" i="41"/>
  <c r="DH410" i="41"/>
  <c r="DI410" i="41"/>
  <c r="DJ410" i="41"/>
  <c r="DK410" i="41"/>
  <c r="DL410" i="41"/>
  <c r="DM410" i="41"/>
  <c r="DN410" i="41"/>
  <c r="DO410" i="41"/>
  <c r="DP410" i="41"/>
  <c r="DQ410" i="41"/>
  <c r="DR410" i="41"/>
  <c r="DS410" i="41"/>
  <c r="DT410" i="41"/>
  <c r="DU410" i="41"/>
  <c r="DV410" i="41"/>
  <c r="DW410" i="41"/>
  <c r="DX410" i="41"/>
  <c r="DY410" i="41"/>
  <c r="DZ410" i="41"/>
  <c r="EA410" i="41"/>
  <c r="EB410" i="41"/>
  <c r="EC410" i="41"/>
  <c r="ED410" i="41"/>
  <c r="EE410" i="41"/>
  <c r="EF410" i="41"/>
  <c r="EG410" i="41"/>
  <c r="EH410" i="41"/>
  <c r="EI410" i="41"/>
  <c r="EJ410" i="41"/>
  <c r="EK410" i="41"/>
  <c r="EL410" i="41"/>
  <c r="EM410" i="41"/>
  <c r="EN410" i="41"/>
  <c r="A411" i="41"/>
  <c r="B411" i="41"/>
  <c r="C411" i="41"/>
  <c r="D411" i="41"/>
  <c r="E411" i="41"/>
  <c r="F411" i="41"/>
  <c r="G411" i="41"/>
  <c r="H411" i="41"/>
  <c r="I411" i="41"/>
  <c r="J411" i="41"/>
  <c r="K411" i="41"/>
  <c r="L411" i="41"/>
  <c r="M411" i="41"/>
  <c r="N411" i="41"/>
  <c r="O411" i="41"/>
  <c r="P411" i="41"/>
  <c r="Q411" i="41"/>
  <c r="R411" i="41"/>
  <c r="S411" i="41"/>
  <c r="T411" i="41"/>
  <c r="U411" i="41"/>
  <c r="V411" i="41"/>
  <c r="W411" i="41"/>
  <c r="X411" i="41"/>
  <c r="Y411" i="41"/>
  <c r="Z411" i="41"/>
  <c r="AA411" i="41"/>
  <c r="AB411" i="41"/>
  <c r="AC411" i="41"/>
  <c r="AD411" i="41"/>
  <c r="AE411" i="41"/>
  <c r="AF411" i="41"/>
  <c r="AG411" i="41"/>
  <c r="AH411" i="41"/>
  <c r="AI411" i="41"/>
  <c r="AJ411" i="41"/>
  <c r="AK411" i="41"/>
  <c r="AL411" i="41"/>
  <c r="AM411" i="41"/>
  <c r="AN411" i="41"/>
  <c r="AO411" i="41"/>
  <c r="AP411" i="41"/>
  <c r="AQ411" i="41"/>
  <c r="AR411" i="41"/>
  <c r="AS411" i="41"/>
  <c r="AT411" i="41"/>
  <c r="AU411" i="41"/>
  <c r="AV411" i="41"/>
  <c r="AW411" i="41"/>
  <c r="AX411" i="41"/>
  <c r="AY411" i="41"/>
  <c r="AZ411" i="41"/>
  <c r="BA411" i="41"/>
  <c r="BB411" i="41"/>
  <c r="BC411" i="41"/>
  <c r="BD411" i="41"/>
  <c r="BE411" i="41"/>
  <c r="BF411" i="41"/>
  <c r="BG411" i="41"/>
  <c r="BH411" i="41"/>
  <c r="BI411" i="41"/>
  <c r="BJ411" i="41"/>
  <c r="BK411" i="41"/>
  <c r="BL411" i="41"/>
  <c r="BM411" i="41"/>
  <c r="BN411" i="41"/>
  <c r="BO411" i="41"/>
  <c r="BP411" i="41"/>
  <c r="BQ411" i="41"/>
  <c r="BR411" i="41"/>
  <c r="BS411" i="41"/>
  <c r="BT411" i="41"/>
  <c r="BU411" i="41"/>
  <c r="BV411" i="41"/>
  <c r="BW411" i="41"/>
  <c r="BX411" i="41"/>
  <c r="BY411" i="41"/>
  <c r="BZ411" i="41"/>
  <c r="CA411" i="41"/>
  <c r="CB411" i="41"/>
  <c r="CC411" i="41"/>
  <c r="CD411" i="41"/>
  <c r="CE411" i="41"/>
  <c r="CF411" i="41"/>
  <c r="CG411" i="41"/>
  <c r="CH411" i="41"/>
  <c r="CI411" i="41"/>
  <c r="CJ411" i="41"/>
  <c r="CK411" i="41"/>
  <c r="CL411" i="41"/>
  <c r="CM411" i="41"/>
  <c r="CN411" i="41"/>
  <c r="CO411" i="41"/>
  <c r="CP411" i="41"/>
  <c r="CQ411" i="41"/>
  <c r="CR411" i="41"/>
  <c r="CS411" i="41"/>
  <c r="CT411" i="41"/>
  <c r="CU411" i="41"/>
  <c r="CV411" i="41"/>
  <c r="CW411" i="41"/>
  <c r="CX411" i="41"/>
  <c r="CY411" i="41"/>
  <c r="CZ411" i="41"/>
  <c r="DA411" i="41"/>
  <c r="DB411" i="41"/>
  <c r="DC411" i="41"/>
  <c r="DD411" i="41"/>
  <c r="DE411" i="41"/>
  <c r="DF411" i="41"/>
  <c r="DG411" i="41"/>
  <c r="DH411" i="41"/>
  <c r="DI411" i="41"/>
  <c r="DJ411" i="41"/>
  <c r="DK411" i="41"/>
  <c r="DL411" i="41"/>
  <c r="DM411" i="41"/>
  <c r="DN411" i="41"/>
  <c r="DO411" i="41"/>
  <c r="DP411" i="41"/>
  <c r="DQ411" i="41"/>
  <c r="DR411" i="41"/>
  <c r="DS411" i="41"/>
  <c r="DT411" i="41"/>
  <c r="DU411" i="41"/>
  <c r="DV411" i="41"/>
  <c r="DW411" i="41"/>
  <c r="DX411" i="41"/>
  <c r="DY411" i="41"/>
  <c r="DZ411" i="41"/>
  <c r="EA411" i="41"/>
  <c r="EB411" i="41"/>
  <c r="EC411" i="41"/>
  <c r="ED411" i="41"/>
  <c r="EE411" i="41"/>
  <c r="EF411" i="41"/>
  <c r="EG411" i="41"/>
  <c r="EH411" i="41"/>
  <c r="EI411" i="41"/>
  <c r="EJ411" i="41"/>
  <c r="EK411" i="41"/>
  <c r="EL411" i="41"/>
  <c r="EM411" i="41"/>
  <c r="EN411" i="41"/>
  <c r="A412" i="41"/>
  <c r="B412" i="41"/>
  <c r="C412" i="41"/>
  <c r="D412" i="41"/>
  <c r="E412" i="41"/>
  <c r="F412" i="41"/>
  <c r="G412" i="41"/>
  <c r="H412" i="41"/>
  <c r="I412" i="41"/>
  <c r="J412" i="41"/>
  <c r="K412" i="41"/>
  <c r="L412" i="41"/>
  <c r="M412" i="41"/>
  <c r="N412" i="41"/>
  <c r="O412" i="41"/>
  <c r="P412" i="41"/>
  <c r="Q412" i="41"/>
  <c r="R412" i="41"/>
  <c r="S412" i="41"/>
  <c r="T412" i="41"/>
  <c r="U412" i="41"/>
  <c r="V412" i="41"/>
  <c r="W412" i="41"/>
  <c r="X412" i="41"/>
  <c r="Y412" i="41"/>
  <c r="Z412" i="41"/>
  <c r="AA412" i="41"/>
  <c r="AB412" i="41"/>
  <c r="AC412" i="41"/>
  <c r="AD412" i="41"/>
  <c r="AE412" i="41"/>
  <c r="AF412" i="41"/>
  <c r="AG412" i="41"/>
  <c r="AH412" i="41"/>
  <c r="AI412" i="41"/>
  <c r="AJ412" i="41"/>
  <c r="AK412" i="41"/>
  <c r="AL412" i="41"/>
  <c r="AM412" i="41"/>
  <c r="AN412" i="41"/>
  <c r="AO412" i="41"/>
  <c r="AP412" i="41"/>
  <c r="AQ412" i="41"/>
  <c r="AR412" i="41"/>
  <c r="AS412" i="41"/>
  <c r="AT412" i="41"/>
  <c r="AU412" i="41"/>
  <c r="AV412" i="41"/>
  <c r="AW412" i="41"/>
  <c r="AX412" i="41"/>
  <c r="AY412" i="41"/>
  <c r="AZ412" i="41"/>
  <c r="BA412" i="41"/>
  <c r="BB412" i="41"/>
  <c r="BC412" i="41"/>
  <c r="BD412" i="41"/>
  <c r="BE412" i="41"/>
  <c r="BF412" i="41"/>
  <c r="BG412" i="41"/>
  <c r="BH412" i="41"/>
  <c r="BI412" i="41"/>
  <c r="BJ412" i="41"/>
  <c r="BK412" i="41"/>
  <c r="BL412" i="41"/>
  <c r="BM412" i="41"/>
  <c r="BN412" i="41"/>
  <c r="BO412" i="41"/>
  <c r="BP412" i="41"/>
  <c r="BQ412" i="41"/>
  <c r="BR412" i="41"/>
  <c r="BS412" i="41"/>
  <c r="BT412" i="41"/>
  <c r="BU412" i="41"/>
  <c r="CP412" i="41"/>
  <c r="CQ412" i="41"/>
  <c r="CR412" i="41"/>
  <c r="CS412" i="41"/>
  <c r="CT412" i="41"/>
  <c r="CU412" i="41"/>
  <c r="CV412" i="41"/>
  <c r="CW412" i="41"/>
  <c r="CX412" i="41"/>
  <c r="CY412" i="41"/>
  <c r="CZ412" i="41"/>
  <c r="DA412" i="41"/>
  <c r="DB412" i="41"/>
  <c r="DC412" i="41"/>
  <c r="DD412" i="41"/>
  <c r="DE412" i="41"/>
  <c r="DF412" i="41"/>
  <c r="DG412" i="41"/>
  <c r="DH412" i="41"/>
  <c r="DI412" i="41"/>
  <c r="DJ412" i="41"/>
  <c r="DK412" i="41"/>
  <c r="DL412" i="41"/>
  <c r="DM412" i="41"/>
  <c r="DN412" i="41"/>
  <c r="DO412" i="41"/>
  <c r="DP412" i="41"/>
  <c r="DQ412" i="41"/>
  <c r="DR412" i="41"/>
  <c r="DS412" i="41"/>
  <c r="DT412" i="41"/>
  <c r="DU412" i="41"/>
  <c r="DV412" i="41"/>
  <c r="DW412" i="41"/>
  <c r="DX412" i="41"/>
  <c r="DY412" i="41"/>
  <c r="EM412" i="41"/>
  <c r="EN412" i="41"/>
  <c r="A413" i="41"/>
  <c r="B413" i="41"/>
  <c r="C413" i="41"/>
  <c r="D413" i="41"/>
  <c r="E413" i="41"/>
  <c r="F413" i="41"/>
  <c r="G413" i="41"/>
  <c r="H413" i="41"/>
  <c r="I413" i="41"/>
  <c r="J413" i="41"/>
  <c r="K413" i="41"/>
  <c r="L413" i="41"/>
  <c r="M413" i="41"/>
  <c r="N413" i="41"/>
  <c r="O413" i="41"/>
  <c r="P413" i="41"/>
  <c r="Q413" i="41"/>
  <c r="R413" i="41"/>
  <c r="S413" i="41"/>
  <c r="T413" i="41"/>
  <c r="U413" i="41"/>
  <c r="V413" i="41"/>
  <c r="W413" i="41"/>
  <c r="X413" i="41"/>
  <c r="Y413" i="41"/>
  <c r="Z413" i="41"/>
  <c r="AA413" i="41"/>
  <c r="AB413" i="41"/>
  <c r="AC413" i="41"/>
  <c r="AD413" i="41"/>
  <c r="AE413" i="41"/>
  <c r="AF413" i="41"/>
  <c r="AG413" i="41"/>
  <c r="AH413" i="41"/>
  <c r="AI413" i="41"/>
  <c r="AJ413" i="41"/>
  <c r="AK413" i="41"/>
  <c r="AL413" i="41"/>
  <c r="AM413" i="41"/>
  <c r="AN413" i="41"/>
  <c r="AO413" i="41"/>
  <c r="AP413" i="41"/>
  <c r="AQ413" i="41"/>
  <c r="AR413" i="41"/>
  <c r="AS413" i="41"/>
  <c r="AT413" i="41"/>
  <c r="AU413" i="41"/>
  <c r="AV413" i="41"/>
  <c r="AW413" i="41"/>
  <c r="AX413" i="41"/>
  <c r="AY413" i="41"/>
  <c r="AZ413" i="41"/>
  <c r="BA413" i="41"/>
  <c r="BB413" i="41"/>
  <c r="BC413" i="41"/>
  <c r="BD413" i="41"/>
  <c r="BE413" i="41"/>
  <c r="BF413" i="41"/>
  <c r="BG413" i="41"/>
  <c r="BH413" i="41"/>
  <c r="BI413" i="41"/>
  <c r="BJ413" i="41"/>
  <c r="BK413" i="41"/>
  <c r="BL413" i="41"/>
  <c r="BM413" i="41"/>
  <c r="BN413" i="41"/>
  <c r="BO413" i="41"/>
  <c r="BP413" i="41"/>
  <c r="BQ413" i="41"/>
  <c r="BR413" i="41"/>
  <c r="BS413" i="41"/>
  <c r="BT413" i="41"/>
  <c r="BU413" i="41"/>
  <c r="BV413" i="41"/>
  <c r="BW413" i="41"/>
  <c r="BX413" i="41"/>
  <c r="BY413" i="41"/>
  <c r="BZ413" i="41"/>
  <c r="CA413" i="41"/>
  <c r="CB413" i="41"/>
  <c r="CC413" i="41"/>
  <c r="CD413" i="41"/>
  <c r="CE413" i="41"/>
  <c r="CF413" i="41"/>
  <c r="CG413" i="41"/>
  <c r="CH413" i="41"/>
  <c r="CI413" i="41"/>
  <c r="CJ413" i="41"/>
  <c r="CK413" i="41"/>
  <c r="CL413" i="41"/>
  <c r="CM413" i="41"/>
  <c r="CN413" i="41"/>
  <c r="CO413" i="41"/>
  <c r="CP413" i="41"/>
  <c r="CQ413" i="41"/>
  <c r="CR413" i="41"/>
  <c r="CS413" i="41"/>
  <c r="CT413" i="41"/>
  <c r="CU413" i="41"/>
  <c r="CV413" i="41"/>
  <c r="CW413" i="41"/>
  <c r="CX413" i="41"/>
  <c r="CY413" i="41"/>
  <c r="CZ413" i="41"/>
  <c r="DA413" i="41"/>
  <c r="DB413" i="41"/>
  <c r="DC413" i="41"/>
  <c r="DD413" i="41"/>
  <c r="DE413" i="41"/>
  <c r="DF413" i="41"/>
  <c r="DG413" i="41"/>
  <c r="DH413" i="41"/>
  <c r="DI413" i="41"/>
  <c r="DJ413" i="41"/>
  <c r="DK413" i="41"/>
  <c r="DL413" i="41"/>
  <c r="DM413" i="41"/>
  <c r="DN413" i="41"/>
  <c r="DO413" i="41"/>
  <c r="DP413" i="41"/>
  <c r="DQ413" i="41"/>
  <c r="DR413" i="41"/>
  <c r="DS413" i="41"/>
  <c r="DT413" i="41"/>
  <c r="DU413" i="41"/>
  <c r="DV413" i="41"/>
  <c r="DW413" i="41"/>
  <c r="DX413" i="41"/>
  <c r="DY413" i="41"/>
  <c r="DZ413" i="41"/>
  <c r="EA413" i="41"/>
  <c r="EB413" i="41"/>
  <c r="EC413" i="41"/>
  <c r="ED413" i="41"/>
  <c r="EE413" i="41"/>
  <c r="EF413" i="41"/>
  <c r="EG413" i="41"/>
  <c r="EH413" i="41"/>
  <c r="EI413" i="41"/>
  <c r="EJ413" i="41"/>
  <c r="EK413" i="41"/>
  <c r="EL413" i="41"/>
  <c r="EM413" i="41"/>
  <c r="EN413" i="41"/>
  <c r="A414" i="41"/>
  <c r="B414" i="41"/>
  <c r="C414" i="41"/>
  <c r="D414" i="41"/>
  <c r="E414" i="41"/>
  <c r="F414" i="41"/>
  <c r="G414" i="41"/>
  <c r="H414" i="41"/>
  <c r="I414" i="41"/>
  <c r="J414" i="41"/>
  <c r="K414" i="41"/>
  <c r="L414" i="41"/>
  <c r="M414" i="41"/>
  <c r="N414" i="41"/>
  <c r="O414" i="41"/>
  <c r="P414" i="41"/>
  <c r="Q414" i="41"/>
  <c r="R414" i="41"/>
  <c r="S414" i="41"/>
  <c r="T414" i="41"/>
  <c r="U414" i="41"/>
  <c r="V414" i="41"/>
  <c r="W414" i="41"/>
  <c r="X414" i="41"/>
  <c r="Y414" i="41"/>
  <c r="Z414" i="41"/>
  <c r="AA414" i="41"/>
  <c r="AB414" i="41"/>
  <c r="AC414" i="41"/>
  <c r="AD414" i="41"/>
  <c r="AE414" i="41"/>
  <c r="AF414" i="41"/>
  <c r="AG414" i="41"/>
  <c r="AH414" i="41"/>
  <c r="AI414" i="41"/>
  <c r="AJ414" i="41"/>
  <c r="AK414" i="41"/>
  <c r="AL414" i="41"/>
  <c r="AM414" i="41"/>
  <c r="AN414" i="41"/>
  <c r="AO414" i="41"/>
  <c r="AP414" i="41"/>
  <c r="AQ414" i="41"/>
  <c r="AR414" i="41"/>
  <c r="AS414" i="41"/>
  <c r="AT414" i="41"/>
  <c r="AU414" i="41"/>
  <c r="AV414" i="41"/>
  <c r="AW414" i="41"/>
  <c r="AX414" i="41"/>
  <c r="AY414" i="41"/>
  <c r="AZ414" i="41"/>
  <c r="BA414" i="41"/>
  <c r="BB414" i="41"/>
  <c r="BC414" i="41"/>
  <c r="BD414" i="41"/>
  <c r="BE414" i="41"/>
  <c r="BF414" i="41"/>
  <c r="BG414" i="41"/>
  <c r="BH414" i="41"/>
  <c r="BI414" i="41"/>
  <c r="BJ414" i="41"/>
  <c r="BK414" i="41"/>
  <c r="BL414" i="41"/>
  <c r="BM414" i="41"/>
  <c r="BN414" i="41"/>
  <c r="BO414" i="41"/>
  <c r="BP414" i="41"/>
  <c r="BQ414" i="41"/>
  <c r="BR414" i="41"/>
  <c r="BS414" i="41"/>
  <c r="BT414" i="41"/>
  <c r="BU414" i="41"/>
  <c r="BV414" i="41"/>
  <c r="BW414" i="41"/>
  <c r="BX414" i="41"/>
  <c r="BY414" i="41"/>
  <c r="BZ414" i="41"/>
  <c r="CA414" i="41"/>
  <c r="CB414" i="41"/>
  <c r="CC414" i="41"/>
  <c r="CD414" i="41"/>
  <c r="CE414" i="41"/>
  <c r="CF414" i="41"/>
  <c r="CG414" i="41"/>
  <c r="CH414" i="41"/>
  <c r="CI414" i="41"/>
  <c r="CJ414" i="41"/>
  <c r="CK414" i="41"/>
  <c r="CL414" i="41"/>
  <c r="CM414" i="41"/>
  <c r="CN414" i="41"/>
  <c r="CO414" i="41"/>
  <c r="CP414" i="41"/>
  <c r="CQ414" i="41"/>
  <c r="CR414" i="41"/>
  <c r="CS414" i="41"/>
  <c r="CT414" i="41"/>
  <c r="CU414" i="41"/>
  <c r="CV414" i="41"/>
  <c r="CW414" i="41"/>
  <c r="CX414" i="41"/>
  <c r="CY414" i="41"/>
  <c r="CZ414" i="41"/>
  <c r="DA414" i="41"/>
  <c r="DB414" i="41"/>
  <c r="DC414" i="41"/>
  <c r="DD414" i="41"/>
  <c r="DE414" i="41"/>
  <c r="DF414" i="41"/>
  <c r="DG414" i="41"/>
  <c r="DH414" i="41"/>
  <c r="DI414" i="41"/>
  <c r="DJ414" i="41"/>
  <c r="DK414" i="41"/>
  <c r="DL414" i="41"/>
  <c r="DM414" i="41"/>
  <c r="DN414" i="41"/>
  <c r="DO414" i="41"/>
  <c r="DP414" i="41"/>
  <c r="DQ414" i="41"/>
  <c r="DR414" i="41"/>
  <c r="DS414" i="41"/>
  <c r="DT414" i="41"/>
  <c r="DU414" i="41"/>
  <c r="DV414" i="41"/>
  <c r="DW414" i="41"/>
  <c r="DX414" i="41"/>
  <c r="DY414" i="41"/>
  <c r="DZ414" i="41"/>
  <c r="EA414" i="41"/>
  <c r="EB414" i="41"/>
  <c r="EC414" i="41"/>
  <c r="ED414" i="41"/>
  <c r="EE414" i="41"/>
  <c r="EF414" i="41"/>
  <c r="EG414" i="41"/>
  <c r="EH414" i="41"/>
  <c r="EI414" i="41"/>
  <c r="EJ414" i="41"/>
  <c r="EK414" i="41"/>
  <c r="EL414" i="41"/>
  <c r="EM414" i="41"/>
  <c r="EN414" i="41"/>
  <c r="A415" i="41"/>
  <c r="B415" i="41"/>
  <c r="C415" i="41"/>
  <c r="D415" i="41"/>
  <c r="E415" i="41"/>
  <c r="F415" i="41"/>
  <c r="G415" i="41"/>
  <c r="H415" i="41"/>
  <c r="I415" i="41"/>
  <c r="J415" i="41"/>
  <c r="K415" i="41"/>
  <c r="L415" i="41"/>
  <c r="M415" i="41"/>
  <c r="N415" i="41"/>
  <c r="O415" i="41"/>
  <c r="P415" i="41"/>
  <c r="Q415" i="41"/>
  <c r="R415" i="41"/>
  <c r="S415" i="41"/>
  <c r="T415" i="41"/>
  <c r="U415" i="41"/>
  <c r="V415" i="41"/>
  <c r="W415" i="41"/>
  <c r="X415" i="41"/>
  <c r="Y415" i="41"/>
  <c r="Z415" i="41"/>
  <c r="AA415" i="41"/>
  <c r="AB415" i="41"/>
  <c r="AC415" i="41"/>
  <c r="AD415" i="41"/>
  <c r="AE415" i="41"/>
  <c r="AF415" i="41"/>
  <c r="AG415" i="41"/>
  <c r="AH415" i="41"/>
  <c r="AI415" i="41"/>
  <c r="AJ415" i="41"/>
  <c r="AK415" i="41"/>
  <c r="AL415" i="41"/>
  <c r="AM415" i="41"/>
  <c r="AN415" i="41"/>
  <c r="AO415" i="41"/>
  <c r="AP415" i="41"/>
  <c r="AQ415" i="41"/>
  <c r="AR415" i="41"/>
  <c r="AS415" i="41"/>
  <c r="AT415" i="41"/>
  <c r="AU415" i="41"/>
  <c r="AV415" i="41"/>
  <c r="AW415" i="41"/>
  <c r="AX415" i="41"/>
  <c r="AY415" i="41"/>
  <c r="AZ415" i="41"/>
  <c r="BA415" i="41"/>
  <c r="BB415" i="41"/>
  <c r="BC415" i="41"/>
  <c r="BD415" i="41"/>
  <c r="BE415" i="41"/>
  <c r="BF415" i="41"/>
  <c r="BG415" i="41"/>
  <c r="BH415" i="41"/>
  <c r="BI415" i="41"/>
  <c r="BJ415" i="41"/>
  <c r="BK415" i="41"/>
  <c r="BL415" i="41"/>
  <c r="BM415" i="41"/>
  <c r="BN415" i="41"/>
  <c r="BO415" i="41"/>
  <c r="BP415" i="41"/>
  <c r="BQ415" i="41"/>
  <c r="BR415" i="41"/>
  <c r="BS415" i="41"/>
  <c r="BT415" i="41"/>
  <c r="BU415" i="41"/>
  <c r="CA415" i="41"/>
  <c r="CP415" i="41"/>
  <c r="CQ415" i="41"/>
  <c r="CR415" i="41"/>
  <c r="CS415" i="41"/>
  <c r="CT415" i="41"/>
  <c r="CU415" i="41"/>
  <c r="CV415" i="41"/>
  <c r="CW415" i="41"/>
  <c r="CX415" i="41"/>
  <c r="CY415" i="41"/>
  <c r="CZ415" i="41"/>
  <c r="DA415" i="41"/>
  <c r="DB415" i="41"/>
  <c r="DC415" i="41"/>
  <c r="DD415" i="41"/>
  <c r="DE415" i="41"/>
  <c r="DF415" i="41"/>
  <c r="DG415" i="41"/>
  <c r="DH415" i="41"/>
  <c r="DI415" i="41"/>
  <c r="DJ415" i="41"/>
  <c r="DK415" i="41"/>
  <c r="DL415" i="41"/>
  <c r="DM415" i="41"/>
  <c r="DN415" i="41"/>
  <c r="DO415" i="41"/>
  <c r="DP415" i="41"/>
  <c r="DQ415" i="41"/>
  <c r="DR415" i="41"/>
  <c r="DS415" i="41"/>
  <c r="DT415" i="41"/>
  <c r="DU415" i="41"/>
  <c r="DV415" i="41"/>
  <c r="DW415" i="41"/>
  <c r="DX415" i="41"/>
  <c r="EM415" i="41"/>
  <c r="EN415" i="41"/>
  <c r="A416" i="41"/>
  <c r="B416" i="41"/>
  <c r="C416" i="41"/>
  <c r="D416" i="41"/>
  <c r="E416" i="41"/>
  <c r="F416" i="41"/>
  <c r="G416" i="41"/>
  <c r="H416" i="41"/>
  <c r="I416" i="41"/>
  <c r="J416" i="41"/>
  <c r="K416" i="41"/>
  <c r="L416" i="41"/>
  <c r="M416" i="41"/>
  <c r="N416" i="41"/>
  <c r="O416" i="41"/>
  <c r="P416" i="41"/>
  <c r="Q416" i="41"/>
  <c r="R416" i="41"/>
  <c r="S416" i="41"/>
  <c r="T416" i="41"/>
  <c r="U416" i="41"/>
  <c r="V416" i="41"/>
  <c r="W416" i="41"/>
  <c r="X416" i="41"/>
  <c r="Y416" i="41"/>
  <c r="Z416" i="41"/>
  <c r="AA416" i="41"/>
  <c r="AB416" i="41"/>
  <c r="AC416" i="41"/>
  <c r="AD416" i="41"/>
  <c r="AE416" i="41"/>
  <c r="AF416" i="41"/>
  <c r="AG416" i="41"/>
  <c r="AH416" i="41"/>
  <c r="AI416" i="41"/>
  <c r="AJ416" i="41"/>
  <c r="AK416" i="41"/>
  <c r="AL416" i="41"/>
  <c r="AM416" i="41"/>
  <c r="AN416" i="41"/>
  <c r="AO416" i="41"/>
  <c r="AP416" i="41"/>
  <c r="AQ416" i="41"/>
  <c r="AR416" i="41"/>
  <c r="AS416" i="41"/>
  <c r="AT416" i="41"/>
  <c r="AU416" i="41"/>
  <c r="AV416" i="41"/>
  <c r="AW416" i="41"/>
  <c r="AX416" i="41"/>
  <c r="AY416" i="41"/>
  <c r="AZ416" i="41"/>
  <c r="BA416" i="41"/>
  <c r="BB416" i="41"/>
  <c r="BC416" i="41"/>
  <c r="BD416" i="41"/>
  <c r="BE416" i="41"/>
  <c r="BF416" i="41"/>
  <c r="BG416" i="41"/>
  <c r="BH416" i="41"/>
  <c r="BI416" i="41"/>
  <c r="BJ416" i="41"/>
  <c r="BK416" i="41"/>
  <c r="BL416" i="41"/>
  <c r="BM416" i="41"/>
  <c r="BN416" i="41"/>
  <c r="BO416" i="41"/>
  <c r="BP416" i="41"/>
  <c r="BQ416" i="41"/>
  <c r="BR416" i="41"/>
  <c r="BS416" i="41"/>
  <c r="BT416" i="41"/>
  <c r="BU416" i="41"/>
  <c r="BV416" i="41"/>
  <c r="BW416" i="41"/>
  <c r="BX416" i="41"/>
  <c r="BZ416" i="41"/>
  <c r="CA416" i="41"/>
  <c r="CB416" i="41"/>
  <c r="CC416" i="41"/>
  <c r="CD416" i="41"/>
  <c r="CE416" i="41"/>
  <c r="CF416" i="41"/>
  <c r="CG416" i="41"/>
  <c r="CH416" i="41"/>
  <c r="CI416" i="41"/>
  <c r="CJ416" i="41"/>
  <c r="CK416" i="41"/>
  <c r="CL416" i="41"/>
  <c r="CM416" i="41"/>
  <c r="CN416" i="41"/>
  <c r="CO416" i="41"/>
  <c r="CP416" i="41"/>
  <c r="CQ416" i="41"/>
  <c r="CR416" i="41"/>
  <c r="CS416" i="41"/>
  <c r="CT416" i="41"/>
  <c r="CU416" i="41"/>
  <c r="CV416" i="41"/>
  <c r="CW416" i="41"/>
  <c r="CX416" i="41"/>
  <c r="CY416" i="41"/>
  <c r="CZ416" i="41"/>
  <c r="DA416" i="41"/>
  <c r="DB416" i="41"/>
  <c r="DC416" i="41"/>
  <c r="DD416" i="41"/>
  <c r="DE416" i="41"/>
  <c r="DF416" i="41"/>
  <c r="DG416" i="41"/>
  <c r="DH416" i="41"/>
  <c r="DI416" i="41"/>
  <c r="DJ416" i="41"/>
  <c r="DK416" i="41"/>
  <c r="DL416" i="41"/>
  <c r="DM416" i="41"/>
  <c r="DN416" i="41"/>
  <c r="DO416" i="41"/>
  <c r="DP416" i="41"/>
  <c r="DQ416" i="41"/>
  <c r="DR416" i="41"/>
  <c r="DS416" i="41"/>
  <c r="DT416" i="41"/>
  <c r="DU416" i="41"/>
  <c r="DV416" i="41"/>
  <c r="DW416" i="41"/>
  <c r="DX416" i="41"/>
  <c r="DY416" i="41"/>
  <c r="DZ416" i="41"/>
  <c r="EA416" i="41"/>
  <c r="EB416" i="41"/>
  <c r="EC416" i="41"/>
  <c r="ED416" i="41"/>
  <c r="EE416" i="41"/>
  <c r="EF416" i="41"/>
  <c r="EG416" i="41"/>
  <c r="EH416" i="41"/>
  <c r="EI416" i="41"/>
  <c r="EJ416" i="41"/>
  <c r="EK416" i="41"/>
  <c r="EL416" i="41"/>
  <c r="EM416" i="41"/>
  <c r="EN416" i="41"/>
  <c r="A417" i="41"/>
  <c r="B417" i="41"/>
  <c r="C417" i="41"/>
  <c r="D417" i="41"/>
  <c r="E417" i="41"/>
  <c r="F417" i="41"/>
  <c r="G417" i="41"/>
  <c r="H417" i="41"/>
  <c r="I417" i="41"/>
  <c r="J417" i="41"/>
  <c r="K417" i="41"/>
  <c r="L417" i="41"/>
  <c r="M417" i="41"/>
  <c r="N417" i="41"/>
  <c r="O417" i="41"/>
  <c r="P417" i="41"/>
  <c r="Q417" i="41"/>
  <c r="R417" i="41"/>
  <c r="S417" i="41"/>
  <c r="T417" i="41"/>
  <c r="U417" i="41"/>
  <c r="V417" i="41"/>
  <c r="W417" i="41"/>
  <c r="X417" i="41"/>
  <c r="Y417" i="41"/>
  <c r="Z417" i="41"/>
  <c r="AA417" i="41"/>
  <c r="AB417" i="41"/>
  <c r="AC417" i="41"/>
  <c r="AD417" i="41"/>
  <c r="AE417" i="41"/>
  <c r="AF417" i="41"/>
  <c r="AG417" i="41"/>
  <c r="AH417" i="41"/>
  <c r="AI417" i="41"/>
  <c r="AJ417" i="41"/>
  <c r="AK417" i="41"/>
  <c r="AL417" i="41"/>
  <c r="AM417" i="41"/>
  <c r="AN417" i="41"/>
  <c r="AO417" i="41"/>
  <c r="AP417" i="41"/>
  <c r="AQ417" i="41"/>
  <c r="AR417" i="41"/>
  <c r="AS417" i="41"/>
  <c r="AT417" i="41"/>
  <c r="AU417" i="41"/>
  <c r="AV417" i="41"/>
  <c r="AW417" i="41"/>
  <c r="AX417" i="41"/>
  <c r="AY417" i="41"/>
  <c r="AZ417" i="41"/>
  <c r="BA417" i="41"/>
  <c r="BB417" i="41"/>
  <c r="BC417" i="41"/>
  <c r="BD417" i="41"/>
  <c r="BE417" i="41"/>
  <c r="BF417" i="41"/>
  <c r="BG417" i="41"/>
  <c r="BH417" i="41"/>
  <c r="BI417" i="41"/>
  <c r="BJ417" i="41"/>
  <c r="BK417" i="41"/>
  <c r="BL417" i="41"/>
  <c r="BM417" i="41"/>
  <c r="BN417" i="41"/>
  <c r="BO417" i="41"/>
  <c r="BP417" i="41"/>
  <c r="BQ417" i="41"/>
  <c r="BR417" i="41"/>
  <c r="BS417" i="41"/>
  <c r="BT417" i="41"/>
  <c r="BU417" i="41"/>
  <c r="BV417" i="41"/>
  <c r="BZ417" i="41"/>
  <c r="CA417" i="41"/>
  <c r="CB417" i="41"/>
  <c r="CC417" i="41"/>
  <c r="CD417" i="41"/>
  <c r="CE417" i="41"/>
  <c r="CF417" i="41"/>
  <c r="CG417" i="41"/>
  <c r="CH417" i="41"/>
  <c r="CI417" i="41"/>
  <c r="CJ417" i="41"/>
  <c r="CK417" i="41"/>
  <c r="CL417" i="41"/>
  <c r="CM417" i="41"/>
  <c r="CN417" i="41"/>
  <c r="CO417" i="41"/>
  <c r="CP417" i="41"/>
  <c r="CQ417" i="41"/>
  <c r="CR417" i="41"/>
  <c r="CS417" i="41"/>
  <c r="CT417" i="41"/>
  <c r="CU417" i="41"/>
  <c r="CV417" i="41"/>
  <c r="CW417" i="41"/>
  <c r="CX417" i="41"/>
  <c r="CY417" i="41"/>
  <c r="CZ417" i="41"/>
  <c r="DA417" i="41"/>
  <c r="DB417" i="41"/>
  <c r="DC417" i="41"/>
  <c r="DD417" i="41"/>
  <c r="DE417" i="41"/>
  <c r="DF417" i="41"/>
  <c r="DG417" i="41"/>
  <c r="DH417" i="41"/>
  <c r="DI417" i="41"/>
  <c r="DJ417" i="41"/>
  <c r="DK417" i="41"/>
  <c r="DL417" i="41"/>
  <c r="DM417" i="41"/>
  <c r="DN417" i="41"/>
  <c r="DO417" i="41"/>
  <c r="DP417" i="41"/>
  <c r="DQ417" i="41"/>
  <c r="DR417" i="41"/>
  <c r="DS417" i="41"/>
  <c r="DT417" i="41"/>
  <c r="DU417" i="41"/>
  <c r="DV417" i="41"/>
  <c r="DW417" i="41"/>
  <c r="DX417" i="41"/>
  <c r="DY417" i="41"/>
  <c r="DZ417" i="41"/>
  <c r="EA417" i="41"/>
  <c r="EB417" i="41"/>
  <c r="EC417" i="41"/>
  <c r="ED417" i="41"/>
  <c r="EE417" i="41"/>
  <c r="EF417" i="41"/>
  <c r="EG417" i="41"/>
  <c r="EH417" i="41"/>
  <c r="EI417" i="41"/>
  <c r="EJ417" i="41"/>
  <c r="EK417" i="41"/>
  <c r="EL417" i="41"/>
  <c r="EM417" i="41"/>
  <c r="EN417" i="41"/>
  <c r="A418" i="41"/>
  <c r="B418" i="41"/>
  <c r="C418" i="41"/>
  <c r="D418" i="41"/>
  <c r="E418" i="41"/>
  <c r="F418" i="41"/>
  <c r="G418" i="41"/>
  <c r="H418" i="41"/>
  <c r="I418" i="41"/>
  <c r="J418" i="41"/>
  <c r="K418" i="41"/>
  <c r="L418" i="41"/>
  <c r="M418" i="41"/>
  <c r="N418" i="41"/>
  <c r="O418" i="41"/>
  <c r="P418" i="41"/>
  <c r="Q418" i="41"/>
  <c r="R418" i="41"/>
  <c r="S418" i="41"/>
  <c r="T418" i="41"/>
  <c r="U418" i="41"/>
  <c r="V418" i="41"/>
  <c r="W418" i="41"/>
  <c r="X418" i="41"/>
  <c r="Y418" i="41"/>
  <c r="Z418" i="41"/>
  <c r="AA418" i="41"/>
  <c r="AB418" i="41"/>
  <c r="AC418" i="41"/>
  <c r="AD418" i="41"/>
  <c r="AE418" i="41"/>
  <c r="AF418" i="41"/>
  <c r="AG418" i="41"/>
  <c r="AH418" i="41"/>
  <c r="AI418" i="41"/>
  <c r="AJ418" i="41"/>
  <c r="AK418" i="41"/>
  <c r="AL418" i="41"/>
  <c r="AM418" i="41"/>
  <c r="AN418" i="41"/>
  <c r="AO418" i="41"/>
  <c r="AP418" i="41"/>
  <c r="AQ418" i="41"/>
  <c r="AR418" i="41"/>
  <c r="AS418" i="41"/>
  <c r="AT418" i="41"/>
  <c r="AU418" i="41"/>
  <c r="AV418" i="41"/>
  <c r="AW418" i="41"/>
  <c r="AX418" i="41"/>
  <c r="AY418" i="41"/>
  <c r="AZ418" i="41"/>
  <c r="BA418" i="41"/>
  <c r="BB418" i="41"/>
  <c r="BC418" i="41"/>
  <c r="BD418" i="41"/>
  <c r="BE418" i="41"/>
  <c r="BF418" i="41"/>
  <c r="BG418" i="41"/>
  <c r="BH418" i="41"/>
  <c r="BI418" i="41"/>
  <c r="BJ418" i="41"/>
  <c r="BK418" i="41"/>
  <c r="BL418" i="41"/>
  <c r="BM418" i="41"/>
  <c r="BN418" i="41"/>
  <c r="BO418" i="41"/>
  <c r="BP418" i="41"/>
  <c r="BQ418" i="41"/>
  <c r="BR418" i="41"/>
  <c r="BS418" i="41"/>
  <c r="BT418" i="41"/>
  <c r="BU418" i="41"/>
  <c r="BV418" i="41"/>
  <c r="BW418" i="41"/>
  <c r="BX418" i="41"/>
  <c r="BY418" i="41"/>
  <c r="BZ418" i="41"/>
  <c r="CA418" i="41"/>
  <c r="CB418" i="41"/>
  <c r="CC418" i="41"/>
  <c r="CD418" i="41"/>
  <c r="CE418" i="41"/>
  <c r="CF418" i="41"/>
  <c r="CG418" i="41"/>
  <c r="CH418" i="41"/>
  <c r="CI418" i="41"/>
  <c r="CJ418" i="41"/>
  <c r="CK418" i="41"/>
  <c r="CL418" i="41"/>
  <c r="CM418" i="41"/>
  <c r="CN418" i="41"/>
  <c r="CO418" i="41"/>
  <c r="CP418" i="41"/>
  <c r="CQ418" i="41"/>
  <c r="CR418" i="41"/>
  <c r="CS418" i="41"/>
  <c r="CT418" i="41"/>
  <c r="CU418" i="41"/>
  <c r="CV418" i="41"/>
  <c r="CW418" i="41"/>
  <c r="CX418" i="41"/>
  <c r="CY418" i="41"/>
  <c r="CZ418" i="41"/>
  <c r="DA418" i="41"/>
  <c r="DB418" i="41"/>
  <c r="DC418" i="41"/>
  <c r="DD418" i="41"/>
  <c r="DE418" i="41"/>
  <c r="DF418" i="41"/>
  <c r="DG418" i="41"/>
  <c r="DH418" i="41"/>
  <c r="DI418" i="41"/>
  <c r="DJ418" i="41"/>
  <c r="DK418" i="41"/>
  <c r="DL418" i="41"/>
  <c r="DM418" i="41"/>
  <c r="DN418" i="41"/>
  <c r="DO418" i="41"/>
  <c r="DP418" i="41"/>
  <c r="DQ418" i="41"/>
  <c r="DR418" i="41"/>
  <c r="DS418" i="41"/>
  <c r="DT418" i="41"/>
  <c r="DU418" i="41"/>
  <c r="DV418" i="41"/>
  <c r="DW418" i="41"/>
  <c r="DX418" i="41"/>
  <c r="DY418" i="41"/>
  <c r="DZ418" i="41"/>
  <c r="EA418" i="41"/>
  <c r="EB418" i="41"/>
  <c r="EC418" i="41"/>
  <c r="ED418" i="41"/>
  <c r="EE418" i="41"/>
  <c r="EF418" i="41"/>
  <c r="EG418" i="41"/>
  <c r="EH418" i="41"/>
  <c r="EI418" i="41"/>
  <c r="EJ418" i="41"/>
  <c r="EK418" i="41"/>
  <c r="EL418" i="41"/>
  <c r="EM418" i="41"/>
  <c r="EN418" i="41"/>
  <c r="A419" i="41"/>
  <c r="B419" i="41"/>
  <c r="C419" i="41"/>
  <c r="D419" i="41"/>
  <c r="E419" i="41"/>
  <c r="F419" i="41"/>
  <c r="G419" i="41"/>
  <c r="H419" i="41"/>
  <c r="I419" i="41"/>
  <c r="J419" i="41"/>
  <c r="K419" i="41"/>
  <c r="L419" i="41"/>
  <c r="M419" i="41"/>
  <c r="N419" i="41"/>
  <c r="O419" i="41"/>
  <c r="P419" i="41"/>
  <c r="Q419" i="41"/>
  <c r="R419" i="41"/>
  <c r="S419" i="41"/>
  <c r="T419" i="41"/>
  <c r="U419" i="41"/>
  <c r="V419" i="41"/>
  <c r="W419" i="41"/>
  <c r="X419" i="41"/>
  <c r="Y419" i="41"/>
  <c r="Z419" i="41"/>
  <c r="AA419" i="41"/>
  <c r="AB419" i="41"/>
  <c r="AC419" i="41"/>
  <c r="AD419" i="41"/>
  <c r="AE419" i="41"/>
  <c r="AF419" i="41"/>
  <c r="AG419" i="41"/>
  <c r="AH419" i="41"/>
  <c r="AI419" i="41"/>
  <c r="AJ419" i="41"/>
  <c r="AK419" i="41"/>
  <c r="AL419" i="41"/>
  <c r="AM419" i="41"/>
  <c r="AN419" i="41"/>
  <c r="AO419" i="41"/>
  <c r="AP419" i="41"/>
  <c r="AQ419" i="41"/>
  <c r="AR419" i="41"/>
  <c r="AS419" i="41"/>
  <c r="AT419" i="41"/>
  <c r="AU419" i="41"/>
  <c r="AV419" i="41"/>
  <c r="AW419" i="41"/>
  <c r="AX419" i="41"/>
  <c r="AY419" i="41"/>
  <c r="AZ419" i="41"/>
  <c r="BA419" i="41"/>
  <c r="BB419" i="41"/>
  <c r="BC419" i="41"/>
  <c r="BD419" i="41"/>
  <c r="BE419" i="41"/>
  <c r="BF419" i="41"/>
  <c r="BG419" i="41"/>
  <c r="BH419" i="41"/>
  <c r="BI419" i="41"/>
  <c r="BJ419" i="41"/>
  <c r="BK419" i="41"/>
  <c r="BL419" i="41"/>
  <c r="BM419" i="41"/>
  <c r="BN419" i="41"/>
  <c r="BO419" i="41"/>
  <c r="BP419" i="41"/>
  <c r="BQ419" i="41"/>
  <c r="BR419" i="41"/>
  <c r="BS419" i="41"/>
  <c r="BT419" i="41"/>
  <c r="BU419" i="41"/>
  <c r="BV419" i="41"/>
  <c r="BW419" i="41"/>
  <c r="BX419" i="41"/>
  <c r="BY419" i="41"/>
  <c r="CC419" i="41"/>
  <c r="CD419" i="41"/>
  <c r="CE419" i="41"/>
  <c r="CF419" i="41"/>
  <c r="CG419" i="41"/>
  <c r="CH419" i="41"/>
  <c r="CI419" i="41"/>
  <c r="CJ419" i="41"/>
  <c r="CK419" i="41"/>
  <c r="CL419" i="41"/>
  <c r="CM419" i="41"/>
  <c r="CN419" i="41"/>
  <c r="CO419" i="41"/>
  <c r="CP419" i="41"/>
  <c r="CQ419" i="41"/>
  <c r="CR419" i="41"/>
  <c r="CS419" i="41"/>
  <c r="CT419" i="41"/>
  <c r="CU419" i="41"/>
  <c r="CV419" i="41"/>
  <c r="CW419" i="41"/>
  <c r="CX419" i="41"/>
  <c r="CY419" i="41"/>
  <c r="CZ419" i="41"/>
  <c r="DA419" i="41"/>
  <c r="DB419" i="41"/>
  <c r="DC419" i="41"/>
  <c r="DD419" i="41"/>
  <c r="DE419" i="41"/>
  <c r="DF419" i="41"/>
  <c r="DG419" i="41"/>
  <c r="DH419" i="41"/>
  <c r="DI419" i="41"/>
  <c r="DJ419" i="41"/>
  <c r="DK419" i="41"/>
  <c r="DL419" i="41"/>
  <c r="DM419" i="41"/>
  <c r="DN419" i="41"/>
  <c r="DO419" i="41"/>
  <c r="DP419" i="41"/>
  <c r="DQ419" i="41"/>
  <c r="DR419" i="41"/>
  <c r="DS419" i="41"/>
  <c r="DT419" i="41"/>
  <c r="DU419" i="41"/>
  <c r="DV419" i="41"/>
  <c r="DW419" i="41"/>
  <c r="DX419" i="41"/>
  <c r="DY419" i="41"/>
  <c r="EF419" i="41"/>
  <c r="EG419" i="41"/>
  <c r="EM419" i="41"/>
  <c r="EN419" i="41"/>
  <c r="A420" i="41"/>
  <c r="B420" i="41"/>
  <c r="C420" i="41"/>
  <c r="D420" i="41"/>
  <c r="E420" i="41"/>
  <c r="F420" i="41"/>
  <c r="G420" i="41"/>
  <c r="H420" i="41"/>
  <c r="I420" i="41"/>
  <c r="J420" i="41"/>
  <c r="K420" i="41"/>
  <c r="L420" i="41"/>
  <c r="M420" i="41"/>
  <c r="N420" i="41"/>
  <c r="O420" i="41"/>
  <c r="P420" i="41"/>
  <c r="Q420" i="41"/>
  <c r="R420" i="41"/>
  <c r="S420" i="41"/>
  <c r="T420" i="41"/>
  <c r="U420" i="41"/>
  <c r="V420" i="41"/>
  <c r="W420" i="41"/>
  <c r="X420" i="41"/>
  <c r="Y420" i="41"/>
  <c r="Z420" i="41"/>
  <c r="AA420" i="41"/>
  <c r="AB420" i="41"/>
  <c r="AC420" i="41"/>
  <c r="AD420" i="41"/>
  <c r="AE420" i="41"/>
  <c r="AF420" i="41"/>
  <c r="AG420" i="41"/>
  <c r="AH420" i="41"/>
  <c r="AI420" i="41"/>
  <c r="AJ420" i="41"/>
  <c r="AK420" i="41"/>
  <c r="AL420" i="41"/>
  <c r="AM420" i="41"/>
  <c r="AN420" i="41"/>
  <c r="AO420" i="41"/>
  <c r="AP420" i="41"/>
  <c r="AQ420" i="41"/>
  <c r="AR420" i="41"/>
  <c r="AS420" i="41"/>
  <c r="AT420" i="41"/>
  <c r="AU420" i="41"/>
  <c r="AV420" i="41"/>
  <c r="AW420" i="41"/>
  <c r="AX420" i="41"/>
  <c r="AY420" i="41"/>
  <c r="AZ420" i="41"/>
  <c r="BA420" i="41"/>
  <c r="BB420" i="41"/>
  <c r="BC420" i="41"/>
  <c r="BD420" i="41"/>
  <c r="BE420" i="41"/>
  <c r="BF420" i="41"/>
  <c r="BG420" i="41"/>
  <c r="BH420" i="41"/>
  <c r="BI420" i="41"/>
  <c r="BJ420" i="41"/>
  <c r="BK420" i="41"/>
  <c r="BL420" i="41"/>
  <c r="BM420" i="41"/>
  <c r="BN420" i="41"/>
  <c r="BO420" i="41"/>
  <c r="BP420" i="41"/>
  <c r="BQ420" i="41"/>
  <c r="BR420" i="41"/>
  <c r="BS420" i="41"/>
  <c r="BT420" i="41"/>
  <c r="BU420" i="41"/>
  <c r="CP420" i="41"/>
  <c r="CQ420" i="41"/>
  <c r="CR420" i="41"/>
  <c r="CS420" i="41"/>
  <c r="CT420" i="41"/>
  <c r="CU420" i="41"/>
  <c r="CV420" i="41"/>
  <c r="CW420" i="41"/>
  <c r="CX420" i="41"/>
  <c r="CY420" i="41"/>
  <c r="CZ420" i="41"/>
  <c r="DA420" i="41"/>
  <c r="DB420" i="41"/>
  <c r="DC420" i="41"/>
  <c r="DD420" i="41"/>
  <c r="DE420" i="41"/>
  <c r="DF420" i="41"/>
  <c r="DG420" i="41"/>
  <c r="DH420" i="41"/>
  <c r="DI420" i="41"/>
  <c r="DJ420" i="41"/>
  <c r="DK420" i="41"/>
  <c r="DL420" i="41"/>
  <c r="DM420" i="41"/>
  <c r="DN420" i="41"/>
  <c r="DO420" i="41"/>
  <c r="DP420" i="41"/>
  <c r="DQ420" i="41"/>
  <c r="DR420" i="41"/>
  <c r="DS420" i="41"/>
  <c r="DT420" i="41"/>
  <c r="DU420" i="41"/>
  <c r="DV420" i="41"/>
  <c r="DW420" i="41"/>
  <c r="DX420" i="41"/>
  <c r="DY420" i="41"/>
  <c r="DZ420" i="41"/>
  <c r="EA420" i="41"/>
  <c r="EB420" i="41"/>
  <c r="EC420" i="41"/>
  <c r="ED420" i="41"/>
  <c r="EE420" i="41"/>
  <c r="EF420" i="41"/>
  <c r="EG420" i="41"/>
  <c r="EH420" i="41"/>
  <c r="EI420" i="41"/>
  <c r="EJ420" i="41"/>
  <c r="EK420" i="41"/>
  <c r="EL420" i="41"/>
  <c r="EM420" i="41"/>
  <c r="EN420" i="41"/>
  <c r="A421" i="41"/>
  <c r="B421" i="41"/>
  <c r="C421" i="41"/>
  <c r="D421" i="41"/>
  <c r="E421" i="41"/>
  <c r="F421" i="41"/>
  <c r="G421" i="41"/>
  <c r="H421" i="41"/>
  <c r="I421" i="41"/>
  <c r="J421" i="41"/>
  <c r="K421" i="41"/>
  <c r="L421" i="41"/>
  <c r="M421" i="41"/>
  <c r="N421" i="41"/>
  <c r="O421" i="41"/>
  <c r="P421" i="41"/>
  <c r="Q421" i="41"/>
  <c r="R421" i="41"/>
  <c r="S421" i="41"/>
  <c r="T421" i="41"/>
  <c r="U421" i="41"/>
  <c r="V421" i="41"/>
  <c r="W421" i="41"/>
  <c r="X421" i="41"/>
  <c r="Y421" i="41"/>
  <c r="Z421" i="41"/>
  <c r="AA421" i="41"/>
  <c r="AB421" i="41"/>
  <c r="AC421" i="41"/>
  <c r="AD421" i="41"/>
  <c r="AE421" i="41"/>
  <c r="AF421" i="41"/>
  <c r="AG421" i="41"/>
  <c r="AH421" i="41"/>
  <c r="AI421" i="41"/>
  <c r="AJ421" i="41"/>
  <c r="AK421" i="41"/>
  <c r="AL421" i="41"/>
  <c r="AM421" i="41"/>
  <c r="AN421" i="41"/>
  <c r="AO421" i="41"/>
  <c r="AP421" i="41"/>
  <c r="AQ421" i="41"/>
  <c r="AR421" i="41"/>
  <c r="AS421" i="41"/>
  <c r="AT421" i="41"/>
  <c r="AU421" i="41"/>
  <c r="AV421" i="41"/>
  <c r="AW421" i="41"/>
  <c r="AX421" i="41"/>
  <c r="AY421" i="41"/>
  <c r="AZ421" i="41"/>
  <c r="BA421" i="41"/>
  <c r="BB421" i="41"/>
  <c r="BC421" i="41"/>
  <c r="BD421" i="41"/>
  <c r="BE421" i="41"/>
  <c r="BF421" i="41"/>
  <c r="BG421" i="41"/>
  <c r="BH421" i="41"/>
  <c r="BI421" i="41"/>
  <c r="BJ421" i="41"/>
  <c r="BK421" i="41"/>
  <c r="BL421" i="41"/>
  <c r="BM421" i="41"/>
  <c r="BN421" i="41"/>
  <c r="BO421" i="41"/>
  <c r="BP421" i="41"/>
  <c r="BQ421" i="41"/>
  <c r="BR421" i="41"/>
  <c r="BS421" i="41"/>
  <c r="BT421" i="41"/>
  <c r="BU421" i="41"/>
  <c r="BV421" i="41"/>
  <c r="BW421" i="41"/>
  <c r="BX421" i="41"/>
  <c r="BY421" i="41"/>
  <c r="BZ421" i="41"/>
  <c r="CA421" i="41"/>
  <c r="CB421" i="41"/>
  <c r="CC421" i="41"/>
  <c r="CD421" i="41"/>
  <c r="CE421" i="41"/>
  <c r="CF421" i="41"/>
  <c r="CG421" i="41"/>
  <c r="CH421" i="41"/>
  <c r="CI421" i="41"/>
  <c r="CJ421" i="41"/>
  <c r="CK421" i="41"/>
  <c r="CL421" i="41"/>
  <c r="CM421" i="41"/>
  <c r="CN421" i="41"/>
  <c r="CO421" i="41"/>
  <c r="CP421" i="41"/>
  <c r="CQ421" i="41"/>
  <c r="CR421" i="41"/>
  <c r="CS421" i="41"/>
  <c r="CT421" i="41"/>
  <c r="CU421" i="41"/>
  <c r="CV421" i="41"/>
  <c r="CW421" i="41"/>
  <c r="CX421" i="41"/>
  <c r="CY421" i="41"/>
  <c r="CZ421" i="41"/>
  <c r="DA421" i="41"/>
  <c r="DB421" i="41"/>
  <c r="DC421" i="41"/>
  <c r="DD421" i="41"/>
  <c r="DE421" i="41"/>
  <c r="DF421" i="41"/>
  <c r="DG421" i="41"/>
  <c r="DH421" i="41"/>
  <c r="DI421" i="41"/>
  <c r="DJ421" i="41"/>
  <c r="DK421" i="41"/>
  <c r="DL421" i="41"/>
  <c r="DM421" i="41"/>
  <c r="DN421" i="41"/>
  <c r="DO421" i="41"/>
  <c r="DP421" i="41"/>
  <c r="DQ421" i="41"/>
  <c r="DR421" i="41"/>
  <c r="DS421" i="41"/>
  <c r="DT421" i="41"/>
  <c r="DU421" i="41"/>
  <c r="DV421" i="41"/>
  <c r="DW421" i="41"/>
  <c r="DX421" i="41"/>
  <c r="DY421" i="41"/>
  <c r="DZ421" i="41"/>
  <c r="EA421" i="41"/>
  <c r="EB421" i="41"/>
  <c r="EC421" i="41"/>
  <c r="ED421" i="41"/>
  <c r="EE421" i="41"/>
  <c r="EF421" i="41"/>
  <c r="EG421" i="41"/>
  <c r="EH421" i="41"/>
  <c r="EI421" i="41"/>
  <c r="EJ421" i="41"/>
  <c r="EK421" i="41"/>
  <c r="EL421" i="41"/>
  <c r="EM421" i="41"/>
  <c r="EN421" i="41"/>
  <c r="A422" i="41"/>
  <c r="B422" i="41"/>
  <c r="C422" i="41"/>
  <c r="D422" i="41"/>
  <c r="E422" i="41"/>
  <c r="F422" i="41"/>
  <c r="G422" i="41"/>
  <c r="H422" i="41"/>
  <c r="I422" i="41"/>
  <c r="J422" i="41"/>
  <c r="K422" i="41"/>
  <c r="L422" i="41"/>
  <c r="M422" i="41"/>
  <c r="N422" i="41"/>
  <c r="O422" i="41"/>
  <c r="P422" i="41"/>
  <c r="Q422" i="41"/>
  <c r="R422" i="41"/>
  <c r="S422" i="41"/>
  <c r="T422" i="41"/>
  <c r="U422" i="41"/>
  <c r="V422" i="41"/>
  <c r="W422" i="41"/>
  <c r="X422" i="41"/>
  <c r="Y422" i="41"/>
  <c r="Z422" i="41"/>
  <c r="AA422" i="41"/>
  <c r="AB422" i="41"/>
  <c r="AC422" i="41"/>
  <c r="AD422" i="41"/>
  <c r="AE422" i="41"/>
  <c r="AF422" i="41"/>
  <c r="AG422" i="41"/>
  <c r="AH422" i="41"/>
  <c r="AI422" i="41"/>
  <c r="AJ422" i="41"/>
  <c r="AK422" i="41"/>
  <c r="AL422" i="41"/>
  <c r="AM422" i="41"/>
  <c r="AN422" i="41"/>
  <c r="AO422" i="41"/>
  <c r="AP422" i="41"/>
  <c r="AQ422" i="41"/>
  <c r="AR422" i="41"/>
  <c r="AS422" i="41"/>
  <c r="AT422" i="41"/>
  <c r="AU422" i="41"/>
  <c r="AV422" i="41"/>
  <c r="AW422" i="41"/>
  <c r="AX422" i="41"/>
  <c r="AY422" i="41"/>
  <c r="AZ422" i="41"/>
  <c r="BA422" i="41"/>
  <c r="BB422" i="41"/>
  <c r="BC422" i="41"/>
  <c r="BD422" i="41"/>
  <c r="BE422" i="41"/>
  <c r="BF422" i="41"/>
  <c r="BG422" i="41"/>
  <c r="BH422" i="41"/>
  <c r="BI422" i="41"/>
  <c r="BJ422" i="41"/>
  <c r="BK422" i="41"/>
  <c r="BL422" i="41"/>
  <c r="BM422" i="41"/>
  <c r="BN422" i="41"/>
  <c r="BO422" i="41"/>
  <c r="BP422" i="41"/>
  <c r="BQ422" i="41"/>
  <c r="BR422" i="41"/>
  <c r="BS422" i="41"/>
  <c r="BT422" i="41"/>
  <c r="BU422" i="41"/>
  <c r="BV422" i="41"/>
  <c r="BW422" i="41"/>
  <c r="BX422" i="41"/>
  <c r="BY422" i="41"/>
  <c r="BZ422" i="41"/>
  <c r="CA422" i="41"/>
  <c r="CB422" i="41"/>
  <c r="CC422" i="41"/>
  <c r="CD422" i="41"/>
  <c r="CE422" i="41"/>
  <c r="CF422" i="41"/>
  <c r="CG422" i="41"/>
  <c r="CH422" i="41"/>
  <c r="CI422" i="41"/>
  <c r="CJ422" i="41"/>
  <c r="CK422" i="41"/>
  <c r="CL422" i="41"/>
  <c r="CM422" i="41"/>
  <c r="CN422" i="41"/>
  <c r="CO422" i="41"/>
  <c r="CP422" i="41"/>
  <c r="CQ422" i="41"/>
  <c r="CR422" i="41"/>
  <c r="CS422" i="41"/>
  <c r="CT422" i="41"/>
  <c r="CU422" i="41"/>
  <c r="CV422" i="41"/>
  <c r="CW422" i="41"/>
  <c r="CX422" i="41"/>
  <c r="CY422" i="41"/>
  <c r="CZ422" i="41"/>
  <c r="DA422" i="41"/>
  <c r="DB422" i="41"/>
  <c r="DC422" i="41"/>
  <c r="DD422" i="41"/>
  <c r="DE422" i="41"/>
  <c r="DF422" i="41"/>
  <c r="DG422" i="41"/>
  <c r="DH422" i="41"/>
  <c r="DI422" i="41"/>
  <c r="DJ422" i="41"/>
  <c r="DK422" i="41"/>
  <c r="DL422" i="41"/>
  <c r="DM422" i="41"/>
  <c r="DN422" i="41"/>
  <c r="DO422" i="41"/>
  <c r="DP422" i="41"/>
  <c r="DQ422" i="41"/>
  <c r="DR422" i="41"/>
  <c r="DS422" i="41"/>
  <c r="DT422" i="41"/>
  <c r="DU422" i="41"/>
  <c r="DV422" i="41"/>
  <c r="DW422" i="41"/>
  <c r="DX422" i="41"/>
  <c r="DY422" i="41"/>
  <c r="DZ422" i="41"/>
  <c r="EA422" i="41"/>
  <c r="EB422" i="41"/>
  <c r="EC422" i="41"/>
  <c r="ED422" i="41"/>
  <c r="EE422" i="41"/>
  <c r="EF422" i="41"/>
  <c r="EG422" i="41"/>
  <c r="EH422" i="41"/>
  <c r="EI422" i="41"/>
  <c r="EJ422" i="41"/>
  <c r="EK422" i="41"/>
  <c r="EL422" i="41"/>
  <c r="EM422" i="41"/>
  <c r="EN422" i="41"/>
  <c r="A423" i="41"/>
  <c r="B423" i="41"/>
  <c r="C423" i="41"/>
  <c r="D423" i="41"/>
  <c r="E423" i="41"/>
  <c r="F423" i="41"/>
  <c r="G423" i="41"/>
  <c r="H423" i="41"/>
  <c r="I423" i="41"/>
  <c r="J423" i="41"/>
  <c r="K423" i="41"/>
  <c r="L423" i="41"/>
  <c r="M423" i="41"/>
  <c r="N423" i="41"/>
  <c r="O423" i="41"/>
  <c r="P423" i="41"/>
  <c r="Q423" i="41"/>
  <c r="R423" i="41"/>
  <c r="S423" i="41"/>
  <c r="T423" i="41"/>
  <c r="U423" i="41"/>
  <c r="V423" i="41"/>
  <c r="W423" i="41"/>
  <c r="X423" i="41"/>
  <c r="Y423" i="41"/>
  <c r="Z423" i="41"/>
  <c r="AA423" i="41"/>
  <c r="AB423" i="41"/>
  <c r="AC423" i="41"/>
  <c r="AD423" i="41"/>
  <c r="AE423" i="41"/>
  <c r="AF423" i="41"/>
  <c r="AG423" i="41"/>
  <c r="AH423" i="41"/>
  <c r="AI423" i="41"/>
  <c r="AJ423" i="41"/>
  <c r="AK423" i="41"/>
  <c r="AL423" i="41"/>
  <c r="AM423" i="41"/>
  <c r="AN423" i="41"/>
  <c r="AO423" i="41"/>
  <c r="AP423" i="41"/>
  <c r="AQ423" i="41"/>
  <c r="AR423" i="41"/>
  <c r="AS423" i="41"/>
  <c r="AT423" i="41"/>
  <c r="AU423" i="41"/>
  <c r="AV423" i="41"/>
  <c r="AW423" i="41"/>
  <c r="AX423" i="41"/>
  <c r="AY423" i="41"/>
  <c r="AZ423" i="41"/>
  <c r="BA423" i="41"/>
  <c r="BB423" i="41"/>
  <c r="BC423" i="41"/>
  <c r="BD423" i="41"/>
  <c r="BE423" i="41"/>
  <c r="BF423" i="41"/>
  <c r="BG423" i="41"/>
  <c r="BH423" i="41"/>
  <c r="BI423" i="41"/>
  <c r="BJ423" i="41"/>
  <c r="BK423" i="41"/>
  <c r="BL423" i="41"/>
  <c r="BM423" i="41"/>
  <c r="BN423" i="41"/>
  <c r="BO423" i="41"/>
  <c r="BP423" i="41"/>
  <c r="BQ423" i="41"/>
  <c r="BR423" i="41"/>
  <c r="BS423" i="41"/>
  <c r="BT423" i="41"/>
  <c r="BU423" i="41"/>
  <c r="BV423" i="41"/>
  <c r="BW423" i="41"/>
  <c r="BX423" i="41"/>
  <c r="BZ423" i="41"/>
  <c r="CA423" i="41"/>
  <c r="CB423" i="41"/>
  <c r="CC423" i="41"/>
  <c r="CD423" i="41"/>
  <c r="CE423" i="41"/>
  <c r="CF423" i="41"/>
  <c r="CG423" i="41"/>
  <c r="CH423" i="41"/>
  <c r="CJ423" i="41"/>
  <c r="CK423" i="41"/>
  <c r="CL423" i="41"/>
  <c r="CP423" i="41"/>
  <c r="CQ423" i="41"/>
  <c r="CR423" i="41"/>
  <c r="CS423" i="41"/>
  <c r="CT423" i="41"/>
  <c r="CU423" i="41"/>
  <c r="CV423" i="41"/>
  <c r="CW423" i="41"/>
  <c r="CX423" i="41"/>
  <c r="CY423" i="41"/>
  <c r="CZ423" i="41"/>
  <c r="DA423" i="41"/>
  <c r="DB423" i="41"/>
  <c r="DC423" i="41"/>
  <c r="DD423" i="41"/>
  <c r="DE423" i="41"/>
  <c r="DF423" i="41"/>
  <c r="DG423" i="41"/>
  <c r="DH423" i="41"/>
  <c r="DI423" i="41"/>
  <c r="DJ423" i="41"/>
  <c r="DK423" i="41"/>
  <c r="DL423" i="41"/>
  <c r="DM423" i="41"/>
  <c r="DN423" i="41"/>
  <c r="DO423" i="41"/>
  <c r="DP423" i="41"/>
  <c r="DQ423" i="41"/>
  <c r="DR423" i="41"/>
  <c r="DS423" i="41"/>
  <c r="DT423" i="41"/>
  <c r="DU423" i="41"/>
  <c r="DV423" i="41"/>
  <c r="DW423" i="41"/>
  <c r="DX423" i="41"/>
  <c r="DY423" i="41"/>
  <c r="DZ423" i="41"/>
  <c r="EA423" i="41"/>
  <c r="EM423" i="41"/>
  <c r="EN423" i="41"/>
  <c r="A424" i="41"/>
  <c r="B424" i="41"/>
  <c r="C424" i="41"/>
  <c r="D424" i="41"/>
  <c r="E424" i="41"/>
  <c r="F424" i="41"/>
  <c r="G424" i="41"/>
  <c r="H424" i="41"/>
  <c r="I424" i="41"/>
  <c r="J424" i="41"/>
  <c r="K424" i="41"/>
  <c r="L424" i="41"/>
  <c r="M424" i="41"/>
  <c r="N424" i="41"/>
  <c r="O424" i="41"/>
  <c r="P424" i="41"/>
  <c r="Q424" i="41"/>
  <c r="R424" i="41"/>
  <c r="S424" i="41"/>
  <c r="T424" i="41"/>
  <c r="U424" i="41"/>
  <c r="V424" i="41"/>
  <c r="W424" i="41"/>
  <c r="X424" i="41"/>
  <c r="Y424" i="41"/>
  <c r="Z424" i="41"/>
  <c r="AA424" i="41"/>
  <c r="AB424" i="41"/>
  <c r="AC424" i="41"/>
  <c r="AD424" i="41"/>
  <c r="AE424" i="41"/>
  <c r="AF424" i="41"/>
  <c r="AG424" i="41"/>
  <c r="AH424" i="41"/>
  <c r="AI424" i="41"/>
  <c r="AJ424" i="41"/>
  <c r="AK424" i="41"/>
  <c r="AL424" i="41"/>
  <c r="AM424" i="41"/>
  <c r="AN424" i="41"/>
  <c r="AO424" i="41"/>
  <c r="AP424" i="41"/>
  <c r="AQ424" i="41"/>
  <c r="AR424" i="41"/>
  <c r="AS424" i="41"/>
  <c r="AT424" i="41"/>
  <c r="AU424" i="41"/>
  <c r="AV424" i="41"/>
  <c r="AW424" i="41"/>
  <c r="AX424" i="41"/>
  <c r="AY424" i="41"/>
  <c r="AZ424" i="41"/>
  <c r="BA424" i="41"/>
  <c r="BB424" i="41"/>
  <c r="BC424" i="41"/>
  <c r="BD424" i="41"/>
  <c r="BE424" i="41"/>
  <c r="BF424" i="41"/>
  <c r="BG424" i="41"/>
  <c r="BH424" i="41"/>
  <c r="BI424" i="41"/>
  <c r="BJ424" i="41"/>
  <c r="BK424" i="41"/>
  <c r="BL424" i="41"/>
  <c r="BM424" i="41"/>
  <c r="BN424" i="41"/>
  <c r="BO424" i="41"/>
  <c r="BP424" i="41"/>
  <c r="BQ424" i="41"/>
  <c r="BR424" i="41"/>
  <c r="BS424" i="41"/>
  <c r="BT424" i="41"/>
  <c r="BU424" i="41"/>
  <c r="BV424" i="41"/>
  <c r="BW424" i="41"/>
  <c r="BX424" i="41"/>
  <c r="BY424" i="41"/>
  <c r="CP424" i="41"/>
  <c r="CQ424" i="41"/>
  <c r="CR424" i="41"/>
  <c r="CS424" i="41"/>
  <c r="CT424" i="41"/>
  <c r="CU424" i="41"/>
  <c r="CV424" i="41"/>
  <c r="CW424" i="41"/>
  <c r="CX424" i="41"/>
  <c r="CY424" i="41"/>
  <c r="CZ424" i="41"/>
  <c r="DA424" i="41"/>
  <c r="DB424" i="41"/>
  <c r="DC424" i="41"/>
  <c r="DD424" i="41"/>
  <c r="DE424" i="41"/>
  <c r="DF424" i="41"/>
  <c r="DG424" i="41"/>
  <c r="DH424" i="41"/>
  <c r="DI424" i="41"/>
  <c r="DJ424" i="41"/>
  <c r="DK424" i="41"/>
  <c r="DL424" i="41"/>
  <c r="DM424" i="41"/>
  <c r="DN424" i="41"/>
  <c r="DO424" i="41"/>
  <c r="DP424" i="41"/>
  <c r="DQ424" i="41"/>
  <c r="DR424" i="41"/>
  <c r="DS424" i="41"/>
  <c r="DT424" i="41"/>
  <c r="DU424" i="41"/>
  <c r="DV424" i="41"/>
  <c r="DW424" i="41"/>
  <c r="DX424" i="41"/>
  <c r="DY424" i="41"/>
  <c r="EF424" i="41"/>
  <c r="EG424" i="41"/>
  <c r="EH424" i="41"/>
  <c r="EI424" i="41"/>
  <c r="EJ424" i="41"/>
  <c r="EK424" i="41"/>
  <c r="EL424" i="41"/>
  <c r="EM424" i="41"/>
  <c r="EN424" i="41"/>
  <c r="A425" i="41"/>
  <c r="B425" i="41"/>
  <c r="C425" i="41"/>
  <c r="D425" i="41"/>
  <c r="E425" i="41"/>
  <c r="F425" i="41"/>
  <c r="G425" i="41"/>
  <c r="H425" i="41"/>
  <c r="I425" i="41"/>
  <c r="J425" i="41"/>
  <c r="K425" i="41"/>
  <c r="L425" i="41"/>
  <c r="M425" i="41"/>
  <c r="N425" i="41"/>
  <c r="O425" i="41"/>
  <c r="P425" i="41"/>
  <c r="Q425" i="41"/>
  <c r="R425" i="41"/>
  <c r="S425" i="41"/>
  <c r="T425" i="41"/>
  <c r="U425" i="41"/>
  <c r="V425" i="41"/>
  <c r="W425" i="41"/>
  <c r="X425" i="41"/>
  <c r="Y425" i="41"/>
  <c r="Z425" i="41"/>
  <c r="AA425" i="41"/>
  <c r="AB425" i="41"/>
  <c r="AC425" i="41"/>
  <c r="AD425" i="41"/>
  <c r="AE425" i="41"/>
  <c r="AF425" i="41"/>
  <c r="AG425" i="41"/>
  <c r="AH425" i="41"/>
  <c r="AI425" i="41"/>
  <c r="AJ425" i="41"/>
  <c r="AK425" i="41"/>
  <c r="AL425" i="41"/>
  <c r="AM425" i="41"/>
  <c r="AN425" i="41"/>
  <c r="AO425" i="41"/>
  <c r="AP425" i="41"/>
  <c r="AQ425" i="41"/>
  <c r="AR425" i="41"/>
  <c r="AS425" i="41"/>
  <c r="AT425" i="41"/>
  <c r="AU425" i="41"/>
  <c r="AV425" i="41"/>
  <c r="AW425" i="41"/>
  <c r="AX425" i="41"/>
  <c r="AY425" i="41"/>
  <c r="AZ425" i="41"/>
  <c r="BA425" i="41"/>
  <c r="BB425" i="41"/>
  <c r="BC425" i="41"/>
  <c r="BD425" i="41"/>
  <c r="BE425" i="41"/>
  <c r="BF425" i="41"/>
  <c r="BG425" i="41"/>
  <c r="BH425" i="41"/>
  <c r="BI425" i="41"/>
  <c r="BJ425" i="41"/>
  <c r="BK425" i="41"/>
  <c r="BL425" i="41"/>
  <c r="BM425" i="41"/>
  <c r="BN425" i="41"/>
  <c r="BO425" i="41"/>
  <c r="BP425" i="41"/>
  <c r="BQ425" i="41"/>
  <c r="BR425" i="41"/>
  <c r="BS425" i="41"/>
  <c r="BT425" i="41"/>
  <c r="BU425" i="41"/>
  <c r="BV425" i="41"/>
  <c r="CP425" i="41"/>
  <c r="CQ425" i="41"/>
  <c r="CR425" i="41"/>
  <c r="CS425" i="41"/>
  <c r="CT425" i="41"/>
  <c r="CU425" i="41"/>
  <c r="CV425" i="41"/>
  <c r="CW425" i="41"/>
  <c r="CX425" i="41"/>
  <c r="CY425" i="41"/>
  <c r="CZ425" i="41"/>
  <c r="DA425" i="41"/>
  <c r="DB425" i="41"/>
  <c r="DC425" i="41"/>
  <c r="DD425" i="41"/>
  <c r="DE425" i="41"/>
  <c r="DF425" i="41"/>
  <c r="DG425" i="41"/>
  <c r="DH425" i="41"/>
  <c r="DI425" i="41"/>
  <c r="DJ425" i="41"/>
  <c r="DK425" i="41"/>
  <c r="DL425" i="41"/>
  <c r="DM425" i="41"/>
  <c r="DN425" i="41"/>
  <c r="DO425" i="41"/>
  <c r="DP425" i="41"/>
  <c r="DQ425" i="41"/>
  <c r="DR425" i="41"/>
  <c r="DS425" i="41"/>
  <c r="DT425" i="41"/>
  <c r="DU425" i="41"/>
  <c r="DV425" i="41"/>
  <c r="DW425" i="41"/>
  <c r="DX425" i="41"/>
  <c r="DY425" i="41"/>
  <c r="DZ425" i="41"/>
  <c r="EA425" i="41"/>
  <c r="EB425" i="41"/>
  <c r="EC425" i="41"/>
  <c r="ED425" i="41"/>
  <c r="EE425" i="41"/>
  <c r="EF425" i="41"/>
  <c r="EG425" i="41"/>
  <c r="EH425" i="41"/>
  <c r="EI425" i="41"/>
  <c r="EJ425" i="41"/>
  <c r="EK425" i="41"/>
  <c r="EL425" i="41"/>
  <c r="EM425" i="41"/>
  <c r="EN425" i="41"/>
  <c r="A426" i="41"/>
  <c r="B426" i="41"/>
  <c r="C426" i="41"/>
  <c r="D426" i="41"/>
  <c r="E426" i="41"/>
  <c r="F426" i="41"/>
  <c r="G426" i="41"/>
  <c r="H426" i="41"/>
  <c r="I426" i="41"/>
  <c r="J426" i="41"/>
  <c r="K426" i="41"/>
  <c r="L426" i="41"/>
  <c r="M426" i="41"/>
  <c r="N426" i="41"/>
  <c r="O426" i="41"/>
  <c r="P426" i="41"/>
  <c r="Q426" i="41"/>
  <c r="R426" i="41"/>
  <c r="S426" i="41"/>
  <c r="T426" i="41"/>
  <c r="U426" i="41"/>
  <c r="V426" i="41"/>
  <c r="W426" i="41"/>
  <c r="X426" i="41"/>
  <c r="Y426" i="41"/>
  <c r="Z426" i="41"/>
  <c r="AA426" i="41"/>
  <c r="AB426" i="41"/>
  <c r="AC426" i="41"/>
  <c r="AD426" i="41"/>
  <c r="AE426" i="41"/>
  <c r="AF426" i="41"/>
  <c r="AG426" i="41"/>
  <c r="AH426" i="41"/>
  <c r="AI426" i="41"/>
  <c r="AJ426" i="41"/>
  <c r="AK426" i="41"/>
  <c r="AL426" i="41"/>
  <c r="AM426" i="41"/>
  <c r="AN426" i="41"/>
  <c r="AO426" i="41"/>
  <c r="AP426" i="41"/>
  <c r="AQ426" i="41"/>
  <c r="AR426" i="41"/>
  <c r="AS426" i="41"/>
  <c r="AT426" i="41"/>
  <c r="AU426" i="41"/>
  <c r="AV426" i="41"/>
  <c r="AW426" i="41"/>
  <c r="AX426" i="41"/>
  <c r="AY426" i="41"/>
  <c r="AZ426" i="41"/>
  <c r="BA426" i="41"/>
  <c r="BB426" i="41"/>
  <c r="BC426" i="41"/>
  <c r="BD426" i="41"/>
  <c r="BE426" i="41"/>
  <c r="BF426" i="41"/>
  <c r="BG426" i="41"/>
  <c r="BH426" i="41"/>
  <c r="BI426" i="41"/>
  <c r="BJ426" i="41"/>
  <c r="BK426" i="41"/>
  <c r="BL426" i="41"/>
  <c r="BM426" i="41"/>
  <c r="BN426" i="41"/>
  <c r="BO426" i="41"/>
  <c r="BP426" i="41"/>
  <c r="BQ426" i="41"/>
  <c r="BR426" i="41"/>
  <c r="BS426" i="41"/>
  <c r="BT426" i="41"/>
  <c r="BU426" i="41"/>
  <c r="CP426" i="41"/>
  <c r="CQ426" i="41"/>
  <c r="CR426" i="41"/>
  <c r="CS426" i="41"/>
  <c r="CT426" i="41"/>
  <c r="CU426" i="41"/>
  <c r="CV426" i="41"/>
  <c r="CW426" i="41"/>
  <c r="CX426" i="41"/>
  <c r="CY426" i="41"/>
  <c r="CZ426" i="41"/>
  <c r="DA426" i="41"/>
  <c r="DB426" i="41"/>
  <c r="DC426" i="41"/>
  <c r="DD426" i="41"/>
  <c r="DE426" i="41"/>
  <c r="DF426" i="41"/>
  <c r="DG426" i="41"/>
  <c r="DH426" i="41"/>
  <c r="DI426" i="41"/>
  <c r="DJ426" i="41"/>
  <c r="DK426" i="41"/>
  <c r="DL426" i="41"/>
  <c r="DM426" i="41"/>
  <c r="DN426" i="41"/>
  <c r="DO426" i="41"/>
  <c r="DP426" i="41"/>
  <c r="DQ426" i="41"/>
  <c r="DR426" i="41"/>
  <c r="DS426" i="41"/>
  <c r="DT426" i="41"/>
  <c r="DU426" i="41"/>
  <c r="DV426" i="41"/>
  <c r="DW426" i="41"/>
  <c r="DX426" i="41"/>
  <c r="DY426" i="41"/>
  <c r="DZ426" i="41"/>
  <c r="EA426" i="41"/>
  <c r="EB426" i="41"/>
  <c r="EC426" i="41"/>
  <c r="ED426" i="41"/>
  <c r="EE426" i="41"/>
  <c r="EF426" i="41"/>
  <c r="EG426" i="41"/>
  <c r="EH426" i="41"/>
  <c r="EI426" i="41"/>
  <c r="EJ426" i="41"/>
  <c r="EK426" i="41"/>
  <c r="EL426" i="41"/>
  <c r="EM426" i="41"/>
  <c r="EN426" i="41"/>
  <c r="A427" i="41"/>
  <c r="B427" i="41"/>
  <c r="C427" i="41"/>
  <c r="D427" i="41"/>
  <c r="E427" i="41"/>
  <c r="F427" i="41"/>
  <c r="G427" i="41"/>
  <c r="H427" i="41"/>
  <c r="I427" i="41"/>
  <c r="J427" i="41"/>
  <c r="K427" i="41"/>
  <c r="L427" i="41"/>
  <c r="M427" i="41"/>
  <c r="N427" i="41"/>
  <c r="O427" i="41"/>
  <c r="P427" i="41"/>
  <c r="Q427" i="41"/>
  <c r="R427" i="41"/>
  <c r="S427" i="41"/>
  <c r="T427" i="41"/>
  <c r="U427" i="41"/>
  <c r="V427" i="41"/>
  <c r="W427" i="41"/>
  <c r="X427" i="41"/>
  <c r="Y427" i="41"/>
  <c r="Z427" i="41"/>
  <c r="AA427" i="41"/>
  <c r="AB427" i="41"/>
  <c r="AC427" i="41"/>
  <c r="AD427" i="41"/>
  <c r="AE427" i="41"/>
  <c r="AF427" i="41"/>
  <c r="AG427" i="41"/>
  <c r="AH427" i="41"/>
  <c r="AI427" i="41"/>
  <c r="AJ427" i="41"/>
  <c r="AK427" i="41"/>
  <c r="AL427" i="41"/>
  <c r="AM427" i="41"/>
  <c r="AN427" i="41"/>
  <c r="AO427" i="41"/>
  <c r="AP427" i="41"/>
  <c r="AQ427" i="41"/>
  <c r="AR427" i="41"/>
  <c r="AS427" i="41"/>
  <c r="AT427" i="41"/>
  <c r="AU427" i="41"/>
  <c r="AV427" i="41"/>
  <c r="AW427" i="41"/>
  <c r="AX427" i="41"/>
  <c r="AY427" i="41"/>
  <c r="AZ427" i="41"/>
  <c r="BA427" i="41"/>
  <c r="BB427" i="41"/>
  <c r="BC427" i="41"/>
  <c r="BD427" i="41"/>
  <c r="BE427" i="41"/>
  <c r="BF427" i="41"/>
  <c r="BG427" i="41"/>
  <c r="BH427" i="41"/>
  <c r="BI427" i="41"/>
  <c r="BJ427" i="41"/>
  <c r="BK427" i="41"/>
  <c r="BL427" i="41"/>
  <c r="BM427" i="41"/>
  <c r="BN427" i="41"/>
  <c r="BO427" i="41"/>
  <c r="BP427" i="41"/>
  <c r="BQ427" i="41"/>
  <c r="BR427" i="41"/>
  <c r="BS427" i="41"/>
  <c r="BT427" i="41"/>
  <c r="BU427" i="41"/>
  <c r="BV427" i="41"/>
  <c r="BW427" i="41"/>
  <c r="BX427" i="41"/>
  <c r="BY427" i="41"/>
  <c r="BZ427" i="41"/>
  <c r="CA427" i="41"/>
  <c r="CB427" i="41"/>
  <c r="CC427" i="41"/>
  <c r="CD427" i="41"/>
  <c r="CE427" i="41"/>
  <c r="CF427" i="41"/>
  <c r="CG427" i="41"/>
  <c r="CH427" i="41"/>
  <c r="CI427" i="41"/>
  <c r="CJ427" i="41"/>
  <c r="CK427" i="41"/>
  <c r="CL427" i="41"/>
  <c r="CM427" i="41"/>
  <c r="CN427" i="41"/>
  <c r="CO427" i="41"/>
  <c r="CP427" i="41"/>
  <c r="CQ427" i="41"/>
  <c r="CR427" i="41"/>
  <c r="CS427" i="41"/>
  <c r="CT427" i="41"/>
  <c r="CU427" i="41"/>
  <c r="CV427" i="41"/>
  <c r="CW427" i="41"/>
  <c r="CX427" i="41"/>
  <c r="CY427" i="41"/>
  <c r="CZ427" i="41"/>
  <c r="DA427" i="41"/>
  <c r="DB427" i="41"/>
  <c r="DC427" i="41"/>
  <c r="DD427" i="41"/>
  <c r="DE427" i="41"/>
  <c r="DF427" i="41"/>
  <c r="DG427" i="41"/>
  <c r="DH427" i="41"/>
  <c r="DI427" i="41"/>
  <c r="DJ427" i="41"/>
  <c r="DK427" i="41"/>
  <c r="DL427" i="41"/>
  <c r="DM427" i="41"/>
  <c r="DN427" i="41"/>
  <c r="DO427" i="41"/>
  <c r="DP427" i="41"/>
  <c r="DQ427" i="41"/>
  <c r="DR427" i="41"/>
  <c r="DS427" i="41"/>
  <c r="DT427" i="41"/>
  <c r="DU427" i="41"/>
  <c r="DV427" i="41"/>
  <c r="DW427" i="41"/>
  <c r="DX427" i="41"/>
  <c r="DY427" i="41"/>
  <c r="DZ427" i="41"/>
  <c r="EA427" i="41"/>
  <c r="EB427" i="41"/>
  <c r="EC427" i="41"/>
  <c r="ED427" i="41"/>
  <c r="EE427" i="41"/>
  <c r="EF427" i="41"/>
  <c r="EG427" i="41"/>
  <c r="EH427" i="41"/>
  <c r="EI427" i="41"/>
  <c r="EJ427" i="41"/>
  <c r="EK427" i="41"/>
  <c r="EL427" i="41"/>
  <c r="EM427" i="41"/>
  <c r="EN427" i="41"/>
  <c r="A428" i="41"/>
  <c r="B428" i="41"/>
  <c r="C428" i="41"/>
  <c r="D428" i="41"/>
  <c r="E428" i="41"/>
  <c r="F428" i="41"/>
  <c r="G428" i="41"/>
  <c r="H428" i="41"/>
  <c r="I428" i="41"/>
  <c r="J428" i="41"/>
  <c r="K428" i="41"/>
  <c r="L428" i="41"/>
  <c r="M428" i="41"/>
  <c r="N428" i="41"/>
  <c r="O428" i="41"/>
  <c r="P428" i="41"/>
  <c r="Q428" i="41"/>
  <c r="R428" i="41"/>
  <c r="S428" i="41"/>
  <c r="T428" i="41"/>
  <c r="U428" i="41"/>
  <c r="V428" i="41"/>
  <c r="W428" i="41"/>
  <c r="X428" i="41"/>
  <c r="Y428" i="41"/>
  <c r="Z428" i="41"/>
  <c r="AA428" i="41"/>
  <c r="AB428" i="41"/>
  <c r="AC428" i="41"/>
  <c r="AD428" i="41"/>
  <c r="AE428" i="41"/>
  <c r="AF428" i="41"/>
  <c r="AG428" i="41"/>
  <c r="AH428" i="41"/>
  <c r="AI428" i="41"/>
  <c r="AJ428" i="41"/>
  <c r="AK428" i="41"/>
  <c r="AL428" i="41"/>
  <c r="AM428" i="41"/>
  <c r="AN428" i="41"/>
  <c r="AO428" i="41"/>
  <c r="AP428" i="41"/>
  <c r="AQ428" i="41"/>
  <c r="AR428" i="41"/>
  <c r="AS428" i="41"/>
  <c r="AT428" i="41"/>
  <c r="AU428" i="41"/>
  <c r="AV428" i="41"/>
  <c r="AW428" i="41"/>
  <c r="AX428" i="41"/>
  <c r="AY428" i="41"/>
  <c r="AZ428" i="41"/>
  <c r="BA428" i="41"/>
  <c r="BB428" i="41"/>
  <c r="BC428" i="41"/>
  <c r="BD428" i="41"/>
  <c r="BE428" i="41"/>
  <c r="BF428" i="41"/>
  <c r="BG428" i="41"/>
  <c r="BH428" i="41"/>
  <c r="BI428" i="41"/>
  <c r="BJ428" i="41"/>
  <c r="BK428" i="41"/>
  <c r="BL428" i="41"/>
  <c r="BM428" i="41"/>
  <c r="BN428" i="41"/>
  <c r="BO428" i="41"/>
  <c r="BP428" i="41"/>
  <c r="BQ428" i="41"/>
  <c r="BR428" i="41"/>
  <c r="BS428" i="41"/>
  <c r="BT428" i="41"/>
  <c r="BU428" i="41"/>
  <c r="BV428" i="41"/>
  <c r="BW428" i="41"/>
  <c r="BX428" i="41"/>
  <c r="BY428" i="41"/>
  <c r="BZ428" i="41"/>
  <c r="CA428" i="41"/>
  <c r="CB428" i="41"/>
  <c r="CC428" i="41"/>
  <c r="CD428" i="41"/>
  <c r="CE428" i="41"/>
  <c r="CF428" i="41"/>
  <c r="CG428" i="41"/>
  <c r="CH428" i="41"/>
  <c r="CI428" i="41"/>
  <c r="CJ428" i="41"/>
  <c r="CK428" i="41"/>
  <c r="CL428" i="41"/>
  <c r="CM428" i="41"/>
  <c r="CN428" i="41"/>
  <c r="CO428" i="41"/>
  <c r="CP428" i="41"/>
  <c r="CQ428" i="41"/>
  <c r="CR428" i="41"/>
  <c r="CS428" i="41"/>
  <c r="CT428" i="41"/>
  <c r="CU428" i="41"/>
  <c r="CV428" i="41"/>
  <c r="CW428" i="41"/>
  <c r="CX428" i="41"/>
  <c r="CY428" i="41"/>
  <c r="CZ428" i="41"/>
  <c r="DA428" i="41"/>
  <c r="DB428" i="41"/>
  <c r="DC428" i="41"/>
  <c r="DD428" i="41"/>
  <c r="DE428" i="41"/>
  <c r="DF428" i="41"/>
  <c r="DG428" i="41"/>
  <c r="DH428" i="41"/>
  <c r="DI428" i="41"/>
  <c r="DJ428" i="41"/>
  <c r="DK428" i="41"/>
  <c r="DL428" i="41"/>
  <c r="DM428" i="41"/>
  <c r="DN428" i="41"/>
  <c r="DO428" i="41"/>
  <c r="DP428" i="41"/>
  <c r="DQ428" i="41"/>
  <c r="DR428" i="41"/>
  <c r="DS428" i="41"/>
  <c r="DT428" i="41"/>
  <c r="DU428" i="41"/>
  <c r="DV428" i="41"/>
  <c r="DW428" i="41"/>
  <c r="DX428" i="41"/>
  <c r="DY428" i="41"/>
  <c r="DZ428" i="41"/>
  <c r="EA428" i="41"/>
  <c r="EB428" i="41"/>
  <c r="EC428" i="41"/>
  <c r="ED428" i="41"/>
  <c r="EE428" i="41"/>
  <c r="EF428" i="41"/>
  <c r="EG428" i="41"/>
  <c r="EH428" i="41"/>
  <c r="EI428" i="41"/>
  <c r="EJ428" i="41"/>
  <c r="EK428" i="41"/>
  <c r="EL428" i="41"/>
  <c r="EM428" i="41"/>
  <c r="EN428" i="41"/>
  <c r="A429" i="41"/>
  <c r="B429" i="41"/>
  <c r="C429" i="41"/>
  <c r="D429" i="41"/>
  <c r="E429" i="41"/>
  <c r="F429" i="41"/>
  <c r="G429" i="41"/>
  <c r="H429" i="41"/>
  <c r="I429" i="41"/>
  <c r="J429" i="41"/>
  <c r="K429" i="41"/>
  <c r="L429" i="41"/>
  <c r="M429" i="41"/>
  <c r="N429" i="41"/>
  <c r="O429" i="41"/>
  <c r="P429" i="41"/>
  <c r="Q429" i="41"/>
  <c r="R429" i="41"/>
  <c r="S429" i="41"/>
  <c r="T429" i="41"/>
  <c r="U429" i="41"/>
  <c r="V429" i="41"/>
  <c r="W429" i="41"/>
  <c r="X429" i="41"/>
  <c r="Y429" i="41"/>
  <c r="Z429" i="41"/>
  <c r="AA429" i="41"/>
  <c r="AB429" i="41"/>
  <c r="AC429" i="41"/>
  <c r="AD429" i="41"/>
  <c r="AE429" i="41"/>
  <c r="AF429" i="41"/>
  <c r="AG429" i="41"/>
  <c r="AH429" i="41"/>
  <c r="AI429" i="41"/>
  <c r="AJ429" i="41"/>
  <c r="AK429" i="41"/>
  <c r="AL429" i="41"/>
  <c r="AM429" i="41"/>
  <c r="AN429" i="41"/>
  <c r="AO429" i="41"/>
  <c r="AP429" i="41"/>
  <c r="AQ429" i="41"/>
  <c r="AR429" i="41"/>
  <c r="AS429" i="41"/>
  <c r="AT429" i="41"/>
  <c r="AU429" i="41"/>
  <c r="AV429" i="41"/>
  <c r="AW429" i="41"/>
  <c r="AX429" i="41"/>
  <c r="AY429" i="41"/>
  <c r="AZ429" i="41"/>
  <c r="BA429" i="41"/>
  <c r="BB429" i="41"/>
  <c r="BC429" i="41"/>
  <c r="BD429" i="41"/>
  <c r="BE429" i="41"/>
  <c r="BF429" i="41"/>
  <c r="BG429" i="41"/>
  <c r="BH429" i="41"/>
  <c r="BI429" i="41"/>
  <c r="BJ429" i="41"/>
  <c r="BK429" i="41"/>
  <c r="BL429" i="41"/>
  <c r="BM429" i="41"/>
  <c r="BN429" i="41"/>
  <c r="BO429" i="41"/>
  <c r="BP429" i="41"/>
  <c r="BQ429" i="41"/>
  <c r="BR429" i="41"/>
  <c r="BS429" i="41"/>
  <c r="BT429" i="41"/>
  <c r="BU429" i="41"/>
  <c r="BV429" i="41"/>
  <c r="CP429" i="41"/>
  <c r="CQ429" i="41"/>
  <c r="CR429" i="41"/>
  <c r="CS429" i="41"/>
  <c r="CT429" i="41"/>
  <c r="CU429" i="41"/>
  <c r="CV429" i="41"/>
  <c r="CW429" i="41"/>
  <c r="CX429" i="41"/>
  <c r="CY429" i="41"/>
  <c r="CZ429" i="41"/>
  <c r="DA429" i="41"/>
  <c r="DB429" i="41"/>
  <c r="DC429" i="41"/>
  <c r="DD429" i="41"/>
  <c r="DE429" i="41"/>
  <c r="DF429" i="41"/>
  <c r="DG429" i="41"/>
  <c r="DH429" i="41"/>
  <c r="DI429" i="41"/>
  <c r="DJ429" i="41"/>
  <c r="DK429" i="41"/>
  <c r="DL429" i="41"/>
  <c r="DM429" i="41"/>
  <c r="DN429" i="41"/>
  <c r="DO429" i="41"/>
  <c r="DP429" i="41"/>
  <c r="DQ429" i="41"/>
  <c r="DR429" i="41"/>
  <c r="DS429" i="41"/>
  <c r="DT429" i="41"/>
  <c r="DU429" i="41"/>
  <c r="DV429" i="41"/>
  <c r="DW429" i="41"/>
  <c r="DX429" i="41"/>
  <c r="DY429" i="41"/>
  <c r="DZ429" i="41"/>
  <c r="EA429" i="41"/>
  <c r="EB429" i="41"/>
  <c r="EC429" i="41"/>
  <c r="ED429" i="41"/>
  <c r="EE429" i="41"/>
  <c r="EF429" i="41"/>
  <c r="EG429" i="41"/>
  <c r="EH429" i="41"/>
  <c r="EI429" i="41"/>
  <c r="EJ429" i="41"/>
  <c r="EK429" i="41"/>
  <c r="EL429" i="41"/>
  <c r="EM429" i="41"/>
  <c r="EN429" i="41"/>
  <c r="A430" i="41"/>
  <c r="B430" i="41"/>
  <c r="C430" i="41"/>
  <c r="D430" i="41"/>
  <c r="E430" i="41"/>
  <c r="F430" i="41"/>
  <c r="G430" i="41"/>
  <c r="H430" i="41"/>
  <c r="I430" i="41"/>
  <c r="J430" i="41"/>
  <c r="K430" i="41"/>
  <c r="L430" i="41"/>
  <c r="M430" i="41"/>
  <c r="N430" i="41"/>
  <c r="O430" i="41"/>
  <c r="P430" i="41"/>
  <c r="Q430" i="41"/>
  <c r="R430" i="41"/>
  <c r="S430" i="41"/>
  <c r="T430" i="41"/>
  <c r="U430" i="41"/>
  <c r="V430" i="41"/>
  <c r="W430" i="41"/>
  <c r="X430" i="41"/>
  <c r="Y430" i="41"/>
  <c r="Z430" i="41"/>
  <c r="AA430" i="41"/>
  <c r="AB430" i="41"/>
  <c r="AC430" i="41"/>
  <c r="AD430" i="41"/>
  <c r="AE430" i="41"/>
  <c r="AF430" i="41"/>
  <c r="AG430" i="41"/>
  <c r="AH430" i="41"/>
  <c r="AI430" i="41"/>
  <c r="AJ430" i="41"/>
  <c r="AK430" i="41"/>
  <c r="AL430" i="41"/>
  <c r="AM430" i="41"/>
  <c r="AN430" i="41"/>
  <c r="AO430" i="41"/>
  <c r="AP430" i="41"/>
  <c r="AQ430" i="41"/>
  <c r="AR430" i="41"/>
  <c r="AS430" i="41"/>
  <c r="AT430" i="41"/>
  <c r="AU430" i="41"/>
  <c r="AV430" i="41"/>
  <c r="AW430" i="41"/>
  <c r="AX430" i="41"/>
  <c r="AY430" i="41"/>
  <c r="AZ430" i="41"/>
  <c r="BA430" i="41"/>
  <c r="BB430" i="41"/>
  <c r="BC430" i="41"/>
  <c r="BD430" i="41"/>
  <c r="BE430" i="41"/>
  <c r="BF430" i="41"/>
  <c r="BG430" i="41"/>
  <c r="BH430" i="41"/>
  <c r="BI430" i="41"/>
  <c r="BJ430" i="41"/>
  <c r="BK430" i="41"/>
  <c r="BL430" i="41"/>
  <c r="BM430" i="41"/>
  <c r="BN430" i="41"/>
  <c r="BO430" i="41"/>
  <c r="BP430" i="41"/>
  <c r="BQ430" i="41"/>
  <c r="BR430" i="41"/>
  <c r="BS430" i="41"/>
  <c r="BT430" i="41"/>
  <c r="BU430" i="41"/>
  <c r="BV430" i="41"/>
  <c r="BW430" i="41"/>
  <c r="BX430" i="41"/>
  <c r="BY430" i="41"/>
  <c r="BZ430" i="41"/>
  <c r="CA430" i="41"/>
  <c r="CB430" i="41"/>
  <c r="CC430" i="41"/>
  <c r="CD430" i="41"/>
  <c r="CE430" i="41"/>
  <c r="CF430" i="41"/>
  <c r="CG430" i="41"/>
  <c r="CH430" i="41"/>
  <c r="CI430" i="41"/>
  <c r="CJ430" i="41"/>
  <c r="CK430" i="41"/>
  <c r="CL430" i="41"/>
  <c r="CM430" i="41"/>
  <c r="CN430" i="41"/>
  <c r="CO430" i="41"/>
  <c r="CP430" i="41"/>
  <c r="CQ430" i="41"/>
  <c r="CR430" i="41"/>
  <c r="CS430" i="41"/>
  <c r="CT430" i="41"/>
  <c r="CU430" i="41"/>
  <c r="CV430" i="41"/>
  <c r="CW430" i="41"/>
  <c r="CX430" i="41"/>
  <c r="CY430" i="41"/>
  <c r="CZ430" i="41"/>
  <c r="DA430" i="41"/>
  <c r="DB430" i="41"/>
  <c r="DC430" i="41"/>
  <c r="DD430" i="41"/>
  <c r="DE430" i="41"/>
  <c r="DF430" i="41"/>
  <c r="DG430" i="41"/>
  <c r="DH430" i="41"/>
  <c r="DI430" i="41"/>
  <c r="DJ430" i="41"/>
  <c r="DK430" i="41"/>
  <c r="DL430" i="41"/>
  <c r="DM430" i="41"/>
  <c r="DN430" i="41"/>
  <c r="DO430" i="41"/>
  <c r="DP430" i="41"/>
  <c r="DQ430" i="41"/>
  <c r="DR430" i="41"/>
  <c r="DS430" i="41"/>
  <c r="DT430" i="41"/>
  <c r="DU430" i="41"/>
  <c r="DV430" i="41"/>
  <c r="DW430" i="41"/>
  <c r="DX430" i="41"/>
  <c r="DY430" i="41"/>
  <c r="DZ430" i="41"/>
  <c r="EA430" i="41"/>
  <c r="EB430" i="41"/>
  <c r="EC430" i="41"/>
  <c r="ED430" i="41"/>
  <c r="EE430" i="41"/>
  <c r="EF430" i="41"/>
  <c r="EG430" i="41"/>
  <c r="EH430" i="41"/>
  <c r="EI430" i="41"/>
  <c r="EJ430" i="41"/>
  <c r="EK430" i="41"/>
  <c r="EL430" i="41"/>
  <c r="EM430" i="41"/>
  <c r="EN430" i="41"/>
  <c r="A431" i="41"/>
  <c r="B431" i="41"/>
  <c r="C431" i="41"/>
  <c r="D431" i="41"/>
  <c r="E431" i="41"/>
  <c r="F431" i="41"/>
  <c r="G431" i="41"/>
  <c r="H431" i="41"/>
  <c r="I431" i="41"/>
  <c r="J431" i="41"/>
  <c r="K431" i="41"/>
  <c r="L431" i="41"/>
  <c r="M431" i="41"/>
  <c r="N431" i="41"/>
  <c r="O431" i="41"/>
  <c r="P431" i="41"/>
  <c r="Q431" i="41"/>
  <c r="R431" i="41"/>
  <c r="S431" i="41"/>
  <c r="T431" i="41"/>
  <c r="U431" i="41"/>
  <c r="V431" i="41"/>
  <c r="W431" i="41"/>
  <c r="X431" i="41"/>
  <c r="Y431" i="41"/>
  <c r="Z431" i="41"/>
  <c r="AA431" i="41"/>
  <c r="AB431" i="41"/>
  <c r="AC431" i="41"/>
  <c r="AD431" i="41"/>
  <c r="AE431" i="41"/>
  <c r="AF431" i="41"/>
  <c r="AG431" i="41"/>
  <c r="AH431" i="41"/>
  <c r="AI431" i="41"/>
  <c r="AJ431" i="41"/>
  <c r="AK431" i="41"/>
  <c r="AL431" i="41"/>
  <c r="AM431" i="41"/>
  <c r="AN431" i="41"/>
  <c r="AO431" i="41"/>
  <c r="AP431" i="41"/>
  <c r="AQ431" i="41"/>
  <c r="AR431" i="41"/>
  <c r="AS431" i="41"/>
  <c r="AT431" i="41"/>
  <c r="AU431" i="41"/>
  <c r="AV431" i="41"/>
  <c r="AW431" i="41"/>
  <c r="AX431" i="41"/>
  <c r="AY431" i="41"/>
  <c r="AZ431" i="41"/>
  <c r="BA431" i="41"/>
  <c r="BB431" i="41"/>
  <c r="BC431" i="41"/>
  <c r="BD431" i="41"/>
  <c r="BE431" i="41"/>
  <c r="BF431" i="41"/>
  <c r="BG431" i="41"/>
  <c r="BH431" i="41"/>
  <c r="BI431" i="41"/>
  <c r="BJ431" i="41"/>
  <c r="BK431" i="41"/>
  <c r="BL431" i="41"/>
  <c r="BM431" i="41"/>
  <c r="BN431" i="41"/>
  <c r="BO431" i="41"/>
  <c r="BP431" i="41"/>
  <c r="BQ431" i="41"/>
  <c r="BR431" i="41"/>
  <c r="BS431" i="41"/>
  <c r="BT431" i="41"/>
  <c r="BU431" i="41"/>
  <c r="BV431" i="41"/>
  <c r="BW431" i="41"/>
  <c r="BX431" i="41"/>
  <c r="BY431" i="41"/>
  <c r="BZ431" i="41"/>
  <c r="CA431" i="41"/>
  <c r="CB431" i="41"/>
  <c r="CC431" i="41"/>
  <c r="CD431" i="41"/>
  <c r="CE431" i="41"/>
  <c r="CF431" i="41"/>
  <c r="CG431" i="41"/>
  <c r="CH431" i="41"/>
  <c r="CI431" i="41"/>
  <c r="CJ431" i="41"/>
  <c r="CK431" i="41"/>
  <c r="CL431" i="41"/>
  <c r="CM431" i="41"/>
  <c r="CN431" i="41"/>
  <c r="CO431" i="41"/>
  <c r="CP431" i="41"/>
  <c r="CQ431" i="41"/>
  <c r="CR431" i="41"/>
  <c r="CS431" i="41"/>
  <c r="CT431" i="41"/>
  <c r="CU431" i="41"/>
  <c r="CV431" i="41"/>
  <c r="CW431" i="41"/>
  <c r="CX431" i="41"/>
  <c r="CY431" i="41"/>
  <c r="CZ431" i="41"/>
  <c r="DA431" i="41"/>
  <c r="DB431" i="41"/>
  <c r="DC431" i="41"/>
  <c r="DD431" i="41"/>
  <c r="DE431" i="41"/>
  <c r="DF431" i="41"/>
  <c r="DG431" i="41"/>
  <c r="DH431" i="41"/>
  <c r="DI431" i="41"/>
  <c r="DJ431" i="41"/>
  <c r="DK431" i="41"/>
  <c r="DL431" i="41"/>
  <c r="DM431" i="41"/>
  <c r="DN431" i="41"/>
  <c r="DO431" i="41"/>
  <c r="DP431" i="41"/>
  <c r="DQ431" i="41"/>
  <c r="DR431" i="41"/>
  <c r="DS431" i="41"/>
  <c r="DT431" i="41"/>
  <c r="DU431" i="41"/>
  <c r="DV431" i="41"/>
  <c r="DW431" i="41"/>
  <c r="DX431" i="41"/>
  <c r="DY431" i="41"/>
  <c r="DZ431" i="41"/>
  <c r="EA431" i="41"/>
  <c r="EB431" i="41"/>
  <c r="EC431" i="41"/>
  <c r="ED431" i="41"/>
  <c r="EE431" i="41"/>
  <c r="EF431" i="41"/>
  <c r="EG431" i="41"/>
  <c r="EH431" i="41"/>
  <c r="EI431" i="41"/>
  <c r="EJ431" i="41"/>
  <c r="EK431" i="41"/>
  <c r="EL431" i="41"/>
  <c r="EM431" i="41"/>
  <c r="EN431" i="41"/>
  <c r="A432" i="41"/>
  <c r="B432" i="41"/>
  <c r="C432" i="41"/>
  <c r="D432" i="41"/>
  <c r="E432" i="41"/>
  <c r="F432" i="41"/>
  <c r="G432" i="41"/>
  <c r="H432" i="41"/>
  <c r="I432" i="41"/>
  <c r="J432" i="41"/>
  <c r="K432" i="41"/>
  <c r="L432" i="41"/>
  <c r="M432" i="41"/>
  <c r="N432" i="41"/>
  <c r="O432" i="41"/>
  <c r="P432" i="41"/>
  <c r="Q432" i="41"/>
  <c r="R432" i="41"/>
  <c r="S432" i="41"/>
  <c r="T432" i="41"/>
  <c r="U432" i="41"/>
  <c r="V432" i="41"/>
  <c r="W432" i="41"/>
  <c r="X432" i="41"/>
  <c r="Y432" i="41"/>
  <c r="Z432" i="41"/>
  <c r="AA432" i="41"/>
  <c r="AB432" i="41"/>
  <c r="AC432" i="41"/>
  <c r="AD432" i="41"/>
  <c r="AE432" i="41"/>
  <c r="AF432" i="41"/>
  <c r="AG432" i="41"/>
  <c r="AH432" i="41"/>
  <c r="AI432" i="41"/>
  <c r="AJ432" i="41"/>
  <c r="AK432" i="41"/>
  <c r="AL432" i="41"/>
  <c r="AM432" i="41"/>
  <c r="AN432" i="41"/>
  <c r="AO432" i="41"/>
  <c r="AP432" i="41"/>
  <c r="AQ432" i="41"/>
  <c r="AR432" i="41"/>
  <c r="AS432" i="41"/>
  <c r="AT432" i="41"/>
  <c r="AU432" i="41"/>
  <c r="AV432" i="41"/>
  <c r="AW432" i="41"/>
  <c r="AX432" i="41"/>
  <c r="AY432" i="41"/>
  <c r="AZ432" i="41"/>
  <c r="BA432" i="41"/>
  <c r="BB432" i="41"/>
  <c r="BC432" i="41"/>
  <c r="BD432" i="41"/>
  <c r="BE432" i="41"/>
  <c r="BF432" i="41"/>
  <c r="BG432" i="41"/>
  <c r="BH432" i="41"/>
  <c r="BI432" i="41"/>
  <c r="BJ432" i="41"/>
  <c r="BK432" i="41"/>
  <c r="BL432" i="41"/>
  <c r="BM432" i="41"/>
  <c r="BN432" i="41"/>
  <c r="BO432" i="41"/>
  <c r="BP432" i="41"/>
  <c r="BQ432" i="41"/>
  <c r="BR432" i="41"/>
  <c r="BS432" i="41"/>
  <c r="BT432" i="41"/>
  <c r="BU432" i="41"/>
  <c r="CP432" i="41"/>
  <c r="CQ432" i="41"/>
  <c r="CR432" i="41"/>
  <c r="CS432" i="41"/>
  <c r="CT432" i="41"/>
  <c r="CU432" i="41"/>
  <c r="CV432" i="41"/>
  <c r="CW432" i="41"/>
  <c r="CX432" i="41"/>
  <c r="CY432" i="41"/>
  <c r="CZ432" i="41"/>
  <c r="DA432" i="41"/>
  <c r="DB432" i="41"/>
  <c r="DC432" i="41"/>
  <c r="DD432" i="41"/>
  <c r="DE432" i="41"/>
  <c r="DF432" i="41"/>
  <c r="DG432" i="41"/>
  <c r="DH432" i="41"/>
  <c r="DI432" i="41"/>
  <c r="DJ432" i="41"/>
  <c r="DK432" i="41"/>
  <c r="DL432" i="41"/>
  <c r="DM432" i="41"/>
  <c r="DN432" i="41"/>
  <c r="DO432" i="41"/>
  <c r="DP432" i="41"/>
  <c r="DQ432" i="41"/>
  <c r="DR432" i="41"/>
  <c r="DS432" i="41"/>
  <c r="DT432" i="41"/>
  <c r="DU432" i="41"/>
  <c r="DV432" i="41"/>
  <c r="DW432" i="41"/>
  <c r="DX432" i="41"/>
  <c r="EM432" i="41"/>
  <c r="EN432" i="41"/>
  <c r="A433" i="41"/>
  <c r="B433" i="41"/>
  <c r="C433" i="41"/>
  <c r="D433" i="41"/>
  <c r="E433" i="41"/>
  <c r="F433" i="41"/>
  <c r="G433" i="41"/>
  <c r="H433" i="41"/>
  <c r="I433" i="41"/>
  <c r="J433" i="41"/>
  <c r="K433" i="41"/>
  <c r="L433" i="41"/>
  <c r="M433" i="41"/>
  <c r="N433" i="41"/>
  <c r="O433" i="41"/>
  <c r="P433" i="41"/>
  <c r="Q433" i="41"/>
  <c r="R433" i="41"/>
  <c r="S433" i="41"/>
  <c r="T433" i="41"/>
  <c r="U433" i="41"/>
  <c r="V433" i="41"/>
  <c r="W433" i="41"/>
  <c r="X433" i="41"/>
  <c r="Y433" i="41"/>
  <c r="Z433" i="41"/>
  <c r="AA433" i="41"/>
  <c r="AB433" i="41"/>
  <c r="AC433" i="41"/>
  <c r="AD433" i="41"/>
  <c r="AE433" i="41"/>
  <c r="AF433" i="41"/>
  <c r="AG433" i="41"/>
  <c r="AH433" i="41"/>
  <c r="AI433" i="41"/>
  <c r="AJ433" i="41"/>
  <c r="AK433" i="41"/>
  <c r="AL433" i="41"/>
  <c r="AM433" i="41"/>
  <c r="AN433" i="41"/>
  <c r="AO433" i="41"/>
  <c r="AP433" i="41"/>
  <c r="AQ433" i="41"/>
  <c r="AR433" i="41"/>
  <c r="AS433" i="41"/>
  <c r="AT433" i="41"/>
  <c r="AU433" i="41"/>
  <c r="AV433" i="41"/>
  <c r="AW433" i="41"/>
  <c r="AX433" i="41"/>
  <c r="AY433" i="41"/>
  <c r="AZ433" i="41"/>
  <c r="BA433" i="41"/>
  <c r="BB433" i="41"/>
  <c r="BC433" i="41"/>
  <c r="BD433" i="41"/>
  <c r="BE433" i="41"/>
  <c r="BF433" i="41"/>
  <c r="BG433" i="41"/>
  <c r="BH433" i="41"/>
  <c r="BI433" i="41"/>
  <c r="BJ433" i="41"/>
  <c r="BK433" i="41"/>
  <c r="BL433" i="41"/>
  <c r="BM433" i="41"/>
  <c r="BN433" i="41"/>
  <c r="BO433" i="41"/>
  <c r="BP433" i="41"/>
  <c r="BQ433" i="41"/>
  <c r="BR433" i="41"/>
  <c r="BS433" i="41"/>
  <c r="BT433" i="41"/>
  <c r="BU433" i="41"/>
  <c r="CP433" i="41"/>
  <c r="CQ433" i="41"/>
  <c r="CR433" i="41"/>
  <c r="CS433" i="41"/>
  <c r="CT433" i="41"/>
  <c r="CU433" i="41"/>
  <c r="CV433" i="41"/>
  <c r="CW433" i="41"/>
  <c r="CX433" i="41"/>
  <c r="CY433" i="41"/>
  <c r="CZ433" i="41"/>
  <c r="DA433" i="41"/>
  <c r="DB433" i="41"/>
  <c r="DC433" i="41"/>
  <c r="DD433" i="41"/>
  <c r="DE433" i="41"/>
  <c r="DF433" i="41"/>
  <c r="DG433" i="41"/>
  <c r="DH433" i="41"/>
  <c r="DI433" i="41"/>
  <c r="DJ433" i="41"/>
  <c r="DK433" i="41"/>
  <c r="DL433" i="41"/>
  <c r="DM433" i="41"/>
  <c r="DN433" i="41"/>
  <c r="DO433" i="41"/>
  <c r="DP433" i="41"/>
  <c r="DQ433" i="41"/>
  <c r="DR433" i="41"/>
  <c r="DS433" i="41"/>
  <c r="DT433" i="41"/>
  <c r="DU433" i="41"/>
  <c r="DV433" i="41"/>
  <c r="DW433" i="41"/>
  <c r="DX433" i="41"/>
  <c r="EM433" i="41"/>
  <c r="EN433" i="41"/>
  <c r="A434" i="41"/>
  <c r="B434" i="41"/>
  <c r="C434" i="41"/>
  <c r="D434" i="41"/>
  <c r="E434" i="41"/>
  <c r="F434" i="41"/>
  <c r="G434" i="41"/>
  <c r="H434" i="41"/>
  <c r="I434" i="41"/>
  <c r="J434" i="41"/>
  <c r="K434" i="41"/>
  <c r="L434" i="41"/>
  <c r="M434" i="41"/>
  <c r="N434" i="41"/>
  <c r="O434" i="41"/>
  <c r="P434" i="41"/>
  <c r="Q434" i="41"/>
  <c r="R434" i="41"/>
  <c r="S434" i="41"/>
  <c r="T434" i="41"/>
  <c r="U434" i="41"/>
  <c r="V434" i="41"/>
  <c r="W434" i="41"/>
  <c r="X434" i="41"/>
  <c r="Y434" i="41"/>
  <c r="Z434" i="41"/>
  <c r="AA434" i="41"/>
  <c r="AB434" i="41"/>
  <c r="AC434" i="41"/>
  <c r="AD434" i="41"/>
  <c r="AE434" i="41"/>
  <c r="AF434" i="41"/>
  <c r="AG434" i="41"/>
  <c r="AH434" i="41"/>
  <c r="AI434" i="41"/>
  <c r="AJ434" i="41"/>
  <c r="AK434" i="41"/>
  <c r="AL434" i="41"/>
  <c r="AM434" i="41"/>
  <c r="AN434" i="41"/>
  <c r="AO434" i="41"/>
  <c r="AP434" i="41"/>
  <c r="AQ434" i="41"/>
  <c r="AR434" i="41"/>
  <c r="AS434" i="41"/>
  <c r="AT434" i="41"/>
  <c r="AU434" i="41"/>
  <c r="AV434" i="41"/>
  <c r="AW434" i="41"/>
  <c r="AX434" i="41"/>
  <c r="AY434" i="41"/>
  <c r="AZ434" i="41"/>
  <c r="BA434" i="41"/>
  <c r="BB434" i="41"/>
  <c r="BC434" i="41"/>
  <c r="BD434" i="41"/>
  <c r="BE434" i="41"/>
  <c r="BF434" i="41"/>
  <c r="BG434" i="41"/>
  <c r="BH434" i="41"/>
  <c r="BI434" i="41"/>
  <c r="BJ434" i="41"/>
  <c r="BK434" i="41"/>
  <c r="BL434" i="41"/>
  <c r="BM434" i="41"/>
  <c r="BN434" i="41"/>
  <c r="BO434" i="41"/>
  <c r="BP434" i="41"/>
  <c r="BQ434" i="41"/>
  <c r="BR434" i="41"/>
  <c r="BS434" i="41"/>
  <c r="BT434" i="41"/>
  <c r="BU434" i="41"/>
  <c r="CP434" i="41"/>
  <c r="CQ434" i="41"/>
  <c r="CR434" i="41"/>
  <c r="CS434" i="41"/>
  <c r="CT434" i="41"/>
  <c r="CU434" i="41"/>
  <c r="CV434" i="41"/>
  <c r="CW434" i="41"/>
  <c r="CX434" i="41"/>
  <c r="CY434" i="41"/>
  <c r="CZ434" i="41"/>
  <c r="DA434" i="41"/>
  <c r="DB434" i="41"/>
  <c r="DC434" i="41"/>
  <c r="DD434" i="41"/>
  <c r="DE434" i="41"/>
  <c r="DF434" i="41"/>
  <c r="DG434" i="41"/>
  <c r="DH434" i="41"/>
  <c r="DI434" i="41"/>
  <c r="DJ434" i="41"/>
  <c r="DK434" i="41"/>
  <c r="DL434" i="41"/>
  <c r="DM434" i="41"/>
  <c r="DN434" i="41"/>
  <c r="DO434" i="41"/>
  <c r="DP434" i="41"/>
  <c r="DQ434" i="41"/>
  <c r="DR434" i="41"/>
  <c r="DS434" i="41"/>
  <c r="DT434" i="41"/>
  <c r="DU434" i="41"/>
  <c r="DV434" i="41"/>
  <c r="DW434" i="41"/>
  <c r="DX434" i="41"/>
  <c r="EM434" i="41"/>
  <c r="EN434" i="41"/>
  <c r="A435" i="41"/>
  <c r="B435" i="41"/>
  <c r="C435" i="41"/>
  <c r="D435" i="41"/>
  <c r="E435" i="41"/>
  <c r="F435" i="41"/>
  <c r="G435" i="41"/>
  <c r="H435" i="41"/>
  <c r="I435" i="41"/>
  <c r="J435" i="41"/>
  <c r="K435" i="41"/>
  <c r="L435" i="41"/>
  <c r="M435" i="41"/>
  <c r="N435" i="41"/>
  <c r="O435" i="41"/>
  <c r="P435" i="41"/>
  <c r="Q435" i="41"/>
  <c r="R435" i="41"/>
  <c r="S435" i="41"/>
  <c r="T435" i="41"/>
  <c r="U435" i="41"/>
  <c r="V435" i="41"/>
  <c r="W435" i="41"/>
  <c r="X435" i="41"/>
  <c r="Y435" i="41"/>
  <c r="Z435" i="41"/>
  <c r="AA435" i="41"/>
  <c r="AB435" i="41"/>
  <c r="AC435" i="41"/>
  <c r="AD435" i="41"/>
  <c r="AE435" i="41"/>
  <c r="AF435" i="41"/>
  <c r="AG435" i="41"/>
  <c r="AH435" i="41"/>
  <c r="AI435" i="41"/>
  <c r="AJ435" i="41"/>
  <c r="AK435" i="41"/>
  <c r="AL435" i="41"/>
  <c r="AM435" i="41"/>
  <c r="AN435" i="41"/>
  <c r="AO435" i="41"/>
  <c r="AP435" i="41"/>
  <c r="AQ435" i="41"/>
  <c r="AR435" i="41"/>
  <c r="AS435" i="41"/>
  <c r="AT435" i="41"/>
  <c r="AU435" i="41"/>
  <c r="AV435" i="41"/>
  <c r="AW435" i="41"/>
  <c r="AX435" i="41"/>
  <c r="AY435" i="41"/>
  <c r="AZ435" i="41"/>
  <c r="BA435" i="41"/>
  <c r="BB435" i="41"/>
  <c r="BC435" i="41"/>
  <c r="BD435" i="41"/>
  <c r="BE435" i="41"/>
  <c r="BF435" i="41"/>
  <c r="BG435" i="41"/>
  <c r="BH435" i="41"/>
  <c r="BI435" i="41"/>
  <c r="BJ435" i="41"/>
  <c r="BK435" i="41"/>
  <c r="BL435" i="41"/>
  <c r="BM435" i="41"/>
  <c r="BN435" i="41"/>
  <c r="BO435" i="41"/>
  <c r="BP435" i="41"/>
  <c r="BQ435" i="41"/>
  <c r="BR435" i="41"/>
  <c r="BS435" i="41"/>
  <c r="BT435" i="41"/>
  <c r="BU435" i="41"/>
  <c r="CP435" i="41"/>
  <c r="CQ435" i="41"/>
  <c r="CR435" i="41"/>
  <c r="CS435" i="41"/>
  <c r="CT435" i="41"/>
  <c r="CU435" i="41"/>
  <c r="CV435" i="41"/>
  <c r="CW435" i="41"/>
  <c r="CX435" i="41"/>
  <c r="CY435" i="41"/>
  <c r="CZ435" i="41"/>
  <c r="DA435" i="41"/>
  <c r="DB435" i="41"/>
  <c r="DC435" i="41"/>
  <c r="DD435" i="41"/>
  <c r="DE435" i="41"/>
  <c r="DF435" i="41"/>
  <c r="DG435" i="41"/>
  <c r="DH435" i="41"/>
  <c r="DI435" i="41"/>
  <c r="DJ435" i="41"/>
  <c r="DK435" i="41"/>
  <c r="DL435" i="41"/>
  <c r="DM435" i="41"/>
  <c r="DN435" i="41"/>
  <c r="DO435" i="41"/>
  <c r="DP435" i="41"/>
  <c r="DQ435" i="41"/>
  <c r="DR435" i="41"/>
  <c r="DS435" i="41"/>
  <c r="DT435" i="41"/>
  <c r="DU435" i="41"/>
  <c r="DV435" i="41"/>
  <c r="DW435" i="41"/>
  <c r="DX435" i="41"/>
  <c r="EM435" i="41"/>
  <c r="EN435" i="41"/>
  <c r="A436" i="41"/>
  <c r="B436" i="41"/>
  <c r="C436" i="41"/>
  <c r="D436" i="41"/>
  <c r="E436" i="41"/>
  <c r="F436" i="41"/>
  <c r="G436" i="41"/>
  <c r="H436" i="41"/>
  <c r="I436" i="41"/>
  <c r="J436" i="41"/>
  <c r="K436" i="41"/>
  <c r="L436" i="41"/>
  <c r="M436" i="41"/>
  <c r="N436" i="41"/>
  <c r="O436" i="41"/>
  <c r="P436" i="41"/>
  <c r="Q436" i="41"/>
  <c r="R436" i="41"/>
  <c r="S436" i="41"/>
  <c r="T436" i="41"/>
  <c r="U436" i="41"/>
  <c r="V436" i="41"/>
  <c r="W436" i="41"/>
  <c r="X436" i="41"/>
  <c r="Y436" i="41"/>
  <c r="Z436" i="41"/>
  <c r="AA436" i="41"/>
  <c r="AB436" i="41"/>
  <c r="AC436" i="41"/>
  <c r="AD436" i="41"/>
  <c r="AE436" i="41"/>
  <c r="AF436" i="41"/>
  <c r="AG436" i="41"/>
  <c r="AH436" i="41"/>
  <c r="AI436" i="41"/>
  <c r="AJ436" i="41"/>
  <c r="AK436" i="41"/>
  <c r="AL436" i="41"/>
  <c r="AM436" i="41"/>
  <c r="AN436" i="41"/>
  <c r="AO436" i="41"/>
  <c r="AP436" i="41"/>
  <c r="AQ436" i="41"/>
  <c r="AR436" i="41"/>
  <c r="AS436" i="41"/>
  <c r="AT436" i="41"/>
  <c r="AU436" i="41"/>
  <c r="AV436" i="41"/>
  <c r="AW436" i="41"/>
  <c r="AX436" i="41"/>
  <c r="AY436" i="41"/>
  <c r="AZ436" i="41"/>
  <c r="BA436" i="41"/>
  <c r="BB436" i="41"/>
  <c r="BC436" i="41"/>
  <c r="BD436" i="41"/>
  <c r="BE436" i="41"/>
  <c r="BF436" i="41"/>
  <c r="BG436" i="41"/>
  <c r="BH436" i="41"/>
  <c r="BI436" i="41"/>
  <c r="BJ436" i="41"/>
  <c r="BK436" i="41"/>
  <c r="BL436" i="41"/>
  <c r="BM436" i="41"/>
  <c r="BN436" i="41"/>
  <c r="BO436" i="41"/>
  <c r="BP436" i="41"/>
  <c r="BQ436" i="41"/>
  <c r="BR436" i="41"/>
  <c r="BS436" i="41"/>
  <c r="BT436" i="41"/>
  <c r="BU436" i="41"/>
  <c r="CP436" i="41"/>
  <c r="CQ436" i="41"/>
  <c r="CR436" i="41"/>
  <c r="CS436" i="41"/>
  <c r="CT436" i="41"/>
  <c r="CU436" i="41"/>
  <c r="CV436" i="41"/>
  <c r="CW436" i="41"/>
  <c r="CX436" i="41"/>
  <c r="CY436" i="41"/>
  <c r="CZ436" i="41"/>
  <c r="DA436" i="41"/>
  <c r="DB436" i="41"/>
  <c r="DC436" i="41"/>
  <c r="DD436" i="41"/>
  <c r="DE436" i="41"/>
  <c r="DF436" i="41"/>
  <c r="DG436" i="41"/>
  <c r="DH436" i="41"/>
  <c r="DI436" i="41"/>
  <c r="DJ436" i="41"/>
  <c r="DK436" i="41"/>
  <c r="DL436" i="41"/>
  <c r="DM436" i="41"/>
  <c r="DN436" i="41"/>
  <c r="DO436" i="41"/>
  <c r="DP436" i="41"/>
  <c r="DQ436" i="41"/>
  <c r="DR436" i="41"/>
  <c r="DS436" i="41"/>
  <c r="DT436" i="41"/>
  <c r="DU436" i="41"/>
  <c r="DV436" i="41"/>
  <c r="DW436" i="41"/>
  <c r="DX436" i="41"/>
  <c r="EM436" i="41"/>
  <c r="EN436" i="41"/>
  <c r="A437" i="41"/>
  <c r="B437" i="41"/>
  <c r="C437" i="41"/>
  <c r="D437" i="41"/>
  <c r="E437" i="41"/>
  <c r="F437" i="41"/>
  <c r="G437" i="41"/>
  <c r="H437" i="41"/>
  <c r="I437" i="41"/>
  <c r="J437" i="41"/>
  <c r="K437" i="41"/>
  <c r="L437" i="41"/>
  <c r="M437" i="41"/>
  <c r="N437" i="41"/>
  <c r="O437" i="41"/>
  <c r="P437" i="41"/>
  <c r="Q437" i="41"/>
  <c r="R437" i="41"/>
  <c r="S437" i="41"/>
  <c r="T437" i="41"/>
  <c r="U437" i="41"/>
  <c r="V437" i="41"/>
  <c r="W437" i="41"/>
  <c r="X437" i="41"/>
  <c r="Y437" i="41"/>
  <c r="Z437" i="41"/>
  <c r="AA437" i="41"/>
  <c r="AB437" i="41"/>
  <c r="AC437" i="41"/>
  <c r="AD437" i="41"/>
  <c r="AE437" i="41"/>
  <c r="AF437" i="41"/>
  <c r="AG437" i="41"/>
  <c r="AH437" i="41"/>
  <c r="AI437" i="41"/>
  <c r="AJ437" i="41"/>
  <c r="AK437" i="41"/>
  <c r="AL437" i="41"/>
  <c r="AM437" i="41"/>
  <c r="AN437" i="41"/>
  <c r="AO437" i="41"/>
  <c r="AP437" i="41"/>
  <c r="AQ437" i="41"/>
  <c r="AR437" i="41"/>
  <c r="AS437" i="41"/>
  <c r="AT437" i="41"/>
  <c r="AU437" i="41"/>
  <c r="AV437" i="41"/>
  <c r="AW437" i="41"/>
  <c r="AX437" i="41"/>
  <c r="AY437" i="41"/>
  <c r="AZ437" i="41"/>
  <c r="BA437" i="41"/>
  <c r="BB437" i="41"/>
  <c r="BC437" i="41"/>
  <c r="BD437" i="41"/>
  <c r="BE437" i="41"/>
  <c r="BF437" i="41"/>
  <c r="BG437" i="41"/>
  <c r="BH437" i="41"/>
  <c r="BI437" i="41"/>
  <c r="BJ437" i="41"/>
  <c r="BK437" i="41"/>
  <c r="BL437" i="41"/>
  <c r="BM437" i="41"/>
  <c r="BN437" i="41"/>
  <c r="BO437" i="41"/>
  <c r="BP437" i="41"/>
  <c r="BQ437" i="41"/>
  <c r="BR437" i="41"/>
  <c r="BS437" i="41"/>
  <c r="BT437" i="41"/>
  <c r="BU437" i="41"/>
  <c r="BV437" i="41"/>
  <c r="BW437" i="41"/>
  <c r="BX437" i="41"/>
  <c r="BY437" i="41"/>
  <c r="BZ437" i="41"/>
  <c r="CA437" i="41"/>
  <c r="CB437" i="41"/>
  <c r="CC437" i="41"/>
  <c r="CD437" i="41"/>
  <c r="CE437" i="41"/>
  <c r="CF437" i="41"/>
  <c r="CG437" i="41"/>
  <c r="CH437" i="41"/>
  <c r="CI437" i="41"/>
  <c r="CJ437" i="41"/>
  <c r="CK437" i="41"/>
  <c r="CL437" i="41"/>
  <c r="CM437" i="41"/>
  <c r="CN437" i="41"/>
  <c r="CO437" i="41"/>
  <c r="CP437" i="41"/>
  <c r="CQ437" i="41"/>
  <c r="CR437" i="41"/>
  <c r="CS437" i="41"/>
  <c r="CT437" i="41"/>
  <c r="CU437" i="41"/>
  <c r="CV437" i="41"/>
  <c r="CW437" i="41"/>
  <c r="CX437" i="41"/>
  <c r="CY437" i="41"/>
  <c r="CZ437" i="41"/>
  <c r="DA437" i="41"/>
  <c r="DB437" i="41"/>
  <c r="DC437" i="41"/>
  <c r="DD437" i="41"/>
  <c r="DE437" i="41"/>
  <c r="DF437" i="41"/>
  <c r="DG437" i="41"/>
  <c r="DH437" i="41"/>
  <c r="DI437" i="41"/>
  <c r="DJ437" i="41"/>
  <c r="DK437" i="41"/>
  <c r="DL437" i="41"/>
  <c r="DM437" i="41"/>
  <c r="DN437" i="41"/>
  <c r="DO437" i="41"/>
  <c r="DP437" i="41"/>
  <c r="DQ437" i="41"/>
  <c r="DR437" i="41"/>
  <c r="DS437" i="41"/>
  <c r="DT437" i="41"/>
  <c r="DU437" i="41"/>
  <c r="DV437" i="41"/>
  <c r="DW437" i="41"/>
  <c r="DX437" i="41"/>
  <c r="DY437" i="41"/>
  <c r="DZ437" i="41"/>
  <c r="EA437" i="41"/>
  <c r="EB437" i="41"/>
  <c r="EC437" i="41"/>
  <c r="ED437" i="41"/>
  <c r="EE437" i="41"/>
  <c r="EF437" i="41"/>
  <c r="EG437" i="41"/>
  <c r="EH437" i="41"/>
  <c r="EI437" i="41"/>
  <c r="EJ437" i="41"/>
  <c r="EK437" i="41"/>
  <c r="EL437" i="41"/>
  <c r="EM437" i="41"/>
  <c r="EN437" i="41"/>
  <c r="A438" i="41"/>
  <c r="B438" i="41"/>
  <c r="C438" i="41"/>
  <c r="D438" i="41"/>
  <c r="E438" i="41"/>
  <c r="F438" i="41"/>
  <c r="G438" i="41"/>
  <c r="H438" i="41"/>
  <c r="I438" i="41"/>
  <c r="J438" i="41"/>
  <c r="K438" i="41"/>
  <c r="L438" i="41"/>
  <c r="M438" i="41"/>
  <c r="N438" i="41"/>
  <c r="O438" i="41"/>
  <c r="P438" i="41"/>
  <c r="Q438" i="41"/>
  <c r="R438" i="41"/>
  <c r="S438" i="41"/>
  <c r="T438" i="41"/>
  <c r="U438" i="41"/>
  <c r="V438" i="41"/>
  <c r="W438" i="41"/>
  <c r="X438" i="41"/>
  <c r="Y438" i="41"/>
  <c r="Z438" i="41"/>
  <c r="AA438" i="41"/>
  <c r="AB438" i="41"/>
  <c r="AC438" i="41"/>
  <c r="AD438" i="41"/>
  <c r="AE438" i="41"/>
  <c r="AF438" i="41"/>
  <c r="AG438" i="41"/>
  <c r="AH438" i="41"/>
  <c r="AI438" i="41"/>
  <c r="AJ438" i="41"/>
  <c r="AK438" i="41"/>
  <c r="AL438" i="41"/>
  <c r="AM438" i="41"/>
  <c r="AN438" i="41"/>
  <c r="AO438" i="41"/>
  <c r="AP438" i="41"/>
  <c r="AQ438" i="41"/>
  <c r="AR438" i="41"/>
  <c r="AS438" i="41"/>
  <c r="AT438" i="41"/>
  <c r="AU438" i="41"/>
  <c r="AV438" i="41"/>
  <c r="AW438" i="41"/>
  <c r="AX438" i="41"/>
  <c r="AY438" i="41"/>
  <c r="AZ438" i="41"/>
  <c r="BA438" i="41"/>
  <c r="BB438" i="41"/>
  <c r="BC438" i="41"/>
  <c r="BD438" i="41"/>
  <c r="BE438" i="41"/>
  <c r="BF438" i="41"/>
  <c r="BG438" i="41"/>
  <c r="BH438" i="41"/>
  <c r="BI438" i="41"/>
  <c r="BJ438" i="41"/>
  <c r="BK438" i="41"/>
  <c r="BL438" i="41"/>
  <c r="BM438" i="41"/>
  <c r="BN438" i="41"/>
  <c r="BO438" i="41"/>
  <c r="BP438" i="41"/>
  <c r="BQ438" i="41"/>
  <c r="BR438" i="41"/>
  <c r="BS438" i="41"/>
  <c r="BT438" i="41"/>
  <c r="BU438" i="41"/>
  <c r="CP438" i="41"/>
  <c r="CQ438" i="41"/>
  <c r="CR438" i="41"/>
  <c r="CS438" i="41"/>
  <c r="CT438" i="41"/>
  <c r="CU438" i="41"/>
  <c r="CV438" i="41"/>
  <c r="CW438" i="41"/>
  <c r="CX438" i="41"/>
  <c r="CY438" i="41"/>
  <c r="CZ438" i="41"/>
  <c r="DA438" i="41"/>
  <c r="DB438" i="41"/>
  <c r="DC438" i="41"/>
  <c r="DD438" i="41"/>
  <c r="DE438" i="41"/>
  <c r="DF438" i="41"/>
  <c r="DG438" i="41"/>
  <c r="DH438" i="41"/>
  <c r="DI438" i="41"/>
  <c r="DJ438" i="41"/>
  <c r="DK438" i="41"/>
  <c r="DL438" i="41"/>
  <c r="DM438" i="41"/>
  <c r="DN438" i="41"/>
  <c r="DO438" i="41"/>
  <c r="DP438" i="41"/>
  <c r="DQ438" i="41"/>
  <c r="DR438" i="41"/>
  <c r="DS438" i="41"/>
  <c r="DT438" i="41"/>
  <c r="DU438" i="41"/>
  <c r="DV438" i="41"/>
  <c r="DW438" i="41"/>
  <c r="DX438" i="41"/>
  <c r="DY438" i="41"/>
  <c r="EM438" i="41"/>
  <c r="EN438" i="41"/>
  <c r="A439" i="41"/>
  <c r="B439" i="41"/>
  <c r="C439" i="41"/>
  <c r="D439" i="41"/>
  <c r="E439" i="41"/>
  <c r="F439" i="41"/>
  <c r="G439" i="41"/>
  <c r="H439" i="41"/>
  <c r="I439" i="41"/>
  <c r="J439" i="41"/>
  <c r="K439" i="41"/>
  <c r="L439" i="41"/>
  <c r="M439" i="41"/>
  <c r="N439" i="41"/>
  <c r="O439" i="41"/>
  <c r="P439" i="41"/>
  <c r="Q439" i="41"/>
  <c r="R439" i="41"/>
  <c r="S439" i="41"/>
  <c r="T439" i="41"/>
  <c r="U439" i="41"/>
  <c r="V439" i="41"/>
  <c r="W439" i="41"/>
  <c r="X439" i="41"/>
  <c r="Y439" i="41"/>
  <c r="Z439" i="41"/>
  <c r="AA439" i="41"/>
  <c r="AB439" i="41"/>
  <c r="AC439" i="41"/>
  <c r="AD439" i="41"/>
  <c r="AE439" i="41"/>
  <c r="AF439" i="41"/>
  <c r="AG439" i="41"/>
  <c r="AH439" i="41"/>
  <c r="AI439" i="41"/>
  <c r="AJ439" i="41"/>
  <c r="AK439" i="41"/>
  <c r="AL439" i="41"/>
  <c r="AM439" i="41"/>
  <c r="AN439" i="41"/>
  <c r="AO439" i="41"/>
  <c r="AP439" i="41"/>
  <c r="AQ439" i="41"/>
  <c r="AR439" i="41"/>
  <c r="AS439" i="41"/>
  <c r="AT439" i="41"/>
  <c r="AU439" i="41"/>
  <c r="AV439" i="41"/>
  <c r="AW439" i="41"/>
  <c r="AX439" i="41"/>
  <c r="AY439" i="41"/>
  <c r="AZ439" i="41"/>
  <c r="BA439" i="41"/>
  <c r="BB439" i="41"/>
  <c r="BC439" i="41"/>
  <c r="BD439" i="41"/>
  <c r="BE439" i="41"/>
  <c r="BF439" i="41"/>
  <c r="BG439" i="41"/>
  <c r="BH439" i="41"/>
  <c r="BI439" i="41"/>
  <c r="BJ439" i="41"/>
  <c r="BK439" i="41"/>
  <c r="BL439" i="41"/>
  <c r="BM439" i="41"/>
  <c r="BN439" i="41"/>
  <c r="BO439" i="41"/>
  <c r="BP439" i="41"/>
  <c r="BQ439" i="41"/>
  <c r="BR439" i="41"/>
  <c r="BS439" i="41"/>
  <c r="BT439" i="41"/>
  <c r="BU439" i="41"/>
  <c r="CP439" i="41"/>
  <c r="CQ439" i="41"/>
  <c r="CR439" i="41"/>
  <c r="CS439" i="41"/>
  <c r="CT439" i="41"/>
  <c r="CU439" i="41"/>
  <c r="CV439" i="41"/>
  <c r="CW439" i="41"/>
  <c r="CX439" i="41"/>
  <c r="CY439" i="41"/>
  <c r="CZ439" i="41"/>
  <c r="DA439" i="41"/>
  <c r="DB439" i="41"/>
  <c r="DC439" i="41"/>
  <c r="DD439" i="41"/>
  <c r="DE439" i="41"/>
  <c r="DF439" i="41"/>
  <c r="DG439" i="41"/>
  <c r="DH439" i="41"/>
  <c r="DI439" i="41"/>
  <c r="DJ439" i="41"/>
  <c r="DK439" i="41"/>
  <c r="DL439" i="41"/>
  <c r="DM439" i="41"/>
  <c r="DN439" i="41"/>
  <c r="DO439" i="41"/>
  <c r="DP439" i="41"/>
  <c r="DQ439" i="41"/>
  <c r="DR439" i="41"/>
  <c r="DS439" i="41"/>
  <c r="DT439" i="41"/>
  <c r="DU439" i="41"/>
  <c r="DV439" i="41"/>
  <c r="DW439" i="41"/>
  <c r="DX439" i="41"/>
  <c r="DY439" i="41"/>
  <c r="EM439" i="41"/>
  <c r="EN439" i="41"/>
  <c r="A440" i="41"/>
  <c r="B440" i="41"/>
  <c r="C440" i="41"/>
  <c r="D440" i="41"/>
  <c r="E440" i="41"/>
  <c r="F440" i="41"/>
  <c r="G440" i="41"/>
  <c r="H440" i="41"/>
  <c r="I440" i="41"/>
  <c r="J440" i="41"/>
  <c r="K440" i="41"/>
  <c r="L440" i="41"/>
  <c r="M440" i="41"/>
  <c r="N440" i="41"/>
  <c r="O440" i="41"/>
  <c r="P440" i="41"/>
  <c r="Q440" i="41"/>
  <c r="R440" i="41"/>
  <c r="S440" i="41"/>
  <c r="T440" i="41"/>
  <c r="U440" i="41"/>
  <c r="V440" i="41"/>
  <c r="W440" i="41"/>
  <c r="X440" i="41"/>
  <c r="Y440" i="41"/>
  <c r="Z440" i="41"/>
  <c r="AA440" i="41"/>
  <c r="AB440" i="41"/>
  <c r="AC440" i="41"/>
  <c r="AD440" i="41"/>
  <c r="AE440" i="41"/>
  <c r="AF440" i="41"/>
  <c r="AG440" i="41"/>
  <c r="AH440" i="41"/>
  <c r="AI440" i="41"/>
  <c r="AJ440" i="41"/>
  <c r="AK440" i="41"/>
  <c r="AL440" i="41"/>
  <c r="AM440" i="41"/>
  <c r="AN440" i="41"/>
  <c r="AO440" i="41"/>
  <c r="AP440" i="41"/>
  <c r="AQ440" i="41"/>
  <c r="AR440" i="41"/>
  <c r="AS440" i="41"/>
  <c r="AT440" i="41"/>
  <c r="AU440" i="41"/>
  <c r="AV440" i="41"/>
  <c r="AW440" i="41"/>
  <c r="AX440" i="41"/>
  <c r="AY440" i="41"/>
  <c r="AZ440" i="41"/>
  <c r="BA440" i="41"/>
  <c r="BB440" i="41"/>
  <c r="BC440" i="41"/>
  <c r="BD440" i="41"/>
  <c r="BE440" i="41"/>
  <c r="BF440" i="41"/>
  <c r="BG440" i="41"/>
  <c r="BH440" i="41"/>
  <c r="BI440" i="41"/>
  <c r="BJ440" i="41"/>
  <c r="BK440" i="41"/>
  <c r="BL440" i="41"/>
  <c r="BM440" i="41"/>
  <c r="BN440" i="41"/>
  <c r="BO440" i="41"/>
  <c r="BP440" i="41"/>
  <c r="BQ440" i="41"/>
  <c r="BR440" i="41"/>
  <c r="BS440" i="41"/>
  <c r="BT440" i="41"/>
  <c r="BU440" i="41"/>
  <c r="BV440" i="41"/>
  <c r="BW440" i="41"/>
  <c r="BX440" i="41"/>
  <c r="BY440" i="41"/>
  <c r="BZ440" i="41"/>
  <c r="CA440" i="41"/>
  <c r="CB440" i="41"/>
  <c r="CC440" i="41"/>
  <c r="CD440" i="41"/>
  <c r="CE440" i="41"/>
  <c r="CF440" i="41"/>
  <c r="CG440" i="41"/>
  <c r="CH440" i="41"/>
  <c r="CI440" i="41"/>
  <c r="CJ440" i="41"/>
  <c r="CK440" i="41"/>
  <c r="CL440" i="41"/>
  <c r="CM440" i="41"/>
  <c r="CN440" i="41"/>
  <c r="CO440" i="41"/>
  <c r="CP440" i="41"/>
  <c r="CQ440" i="41"/>
  <c r="CR440" i="41"/>
  <c r="CS440" i="41"/>
  <c r="CT440" i="41"/>
  <c r="CU440" i="41"/>
  <c r="CV440" i="41"/>
  <c r="CW440" i="41"/>
  <c r="CX440" i="41"/>
  <c r="CY440" i="41"/>
  <c r="CZ440" i="41"/>
  <c r="DA440" i="41"/>
  <c r="DB440" i="41"/>
  <c r="DC440" i="41"/>
  <c r="DD440" i="41"/>
  <c r="DE440" i="41"/>
  <c r="DF440" i="41"/>
  <c r="DG440" i="41"/>
  <c r="DH440" i="41"/>
  <c r="DI440" i="41"/>
  <c r="DJ440" i="41"/>
  <c r="DK440" i="41"/>
  <c r="DL440" i="41"/>
  <c r="DM440" i="41"/>
  <c r="DN440" i="41"/>
  <c r="DO440" i="41"/>
  <c r="DP440" i="41"/>
  <c r="DQ440" i="41"/>
  <c r="DR440" i="41"/>
  <c r="DS440" i="41"/>
  <c r="DT440" i="41"/>
  <c r="DU440" i="41"/>
  <c r="DV440" i="41"/>
  <c r="DW440" i="41"/>
  <c r="DX440" i="41"/>
  <c r="DY440" i="41"/>
  <c r="DZ440" i="41"/>
  <c r="EA440" i="41"/>
  <c r="EB440" i="41"/>
  <c r="EC440" i="41"/>
  <c r="ED440" i="41"/>
  <c r="EE440" i="41"/>
  <c r="EF440" i="41"/>
  <c r="EG440" i="41"/>
  <c r="EH440" i="41"/>
  <c r="EI440" i="41"/>
  <c r="EJ440" i="41"/>
  <c r="EK440" i="41"/>
  <c r="EL440" i="41"/>
  <c r="EM440" i="41"/>
  <c r="EN440" i="41"/>
  <c r="A441" i="41"/>
  <c r="B441" i="41"/>
  <c r="C441" i="41"/>
  <c r="D441" i="41"/>
  <c r="E441" i="41"/>
  <c r="F441" i="41"/>
  <c r="G441" i="41"/>
  <c r="H441" i="41"/>
  <c r="I441" i="41"/>
  <c r="J441" i="41"/>
  <c r="K441" i="41"/>
  <c r="L441" i="41"/>
  <c r="M441" i="41"/>
  <c r="N441" i="41"/>
  <c r="O441" i="41"/>
  <c r="P441" i="41"/>
  <c r="Q441" i="41"/>
  <c r="R441" i="41"/>
  <c r="S441" i="41"/>
  <c r="T441" i="41"/>
  <c r="U441" i="41"/>
  <c r="V441" i="41"/>
  <c r="W441" i="41"/>
  <c r="X441" i="41"/>
  <c r="Y441" i="41"/>
  <c r="Z441" i="41"/>
  <c r="AA441" i="41"/>
  <c r="AB441" i="41"/>
  <c r="AC441" i="41"/>
  <c r="AD441" i="41"/>
  <c r="AE441" i="41"/>
  <c r="AF441" i="41"/>
  <c r="AG441" i="41"/>
  <c r="AH441" i="41"/>
  <c r="AI441" i="41"/>
  <c r="AJ441" i="41"/>
  <c r="AK441" i="41"/>
  <c r="AL441" i="41"/>
  <c r="AM441" i="41"/>
  <c r="AN441" i="41"/>
  <c r="AO441" i="41"/>
  <c r="AP441" i="41"/>
  <c r="AQ441" i="41"/>
  <c r="AR441" i="41"/>
  <c r="AS441" i="41"/>
  <c r="AT441" i="41"/>
  <c r="AU441" i="41"/>
  <c r="AV441" i="41"/>
  <c r="AW441" i="41"/>
  <c r="AX441" i="41"/>
  <c r="AY441" i="41"/>
  <c r="AZ441" i="41"/>
  <c r="BA441" i="41"/>
  <c r="BB441" i="41"/>
  <c r="BC441" i="41"/>
  <c r="BD441" i="41"/>
  <c r="BE441" i="41"/>
  <c r="BF441" i="41"/>
  <c r="BG441" i="41"/>
  <c r="BH441" i="41"/>
  <c r="BI441" i="41"/>
  <c r="BJ441" i="41"/>
  <c r="BK441" i="41"/>
  <c r="BL441" i="41"/>
  <c r="BM441" i="41"/>
  <c r="BN441" i="41"/>
  <c r="BO441" i="41"/>
  <c r="BP441" i="41"/>
  <c r="BQ441" i="41"/>
  <c r="BR441" i="41"/>
  <c r="BS441" i="41"/>
  <c r="BT441" i="41"/>
  <c r="BU441" i="41"/>
  <c r="BV441" i="41"/>
  <c r="BW441" i="41"/>
  <c r="BX441" i="41"/>
  <c r="BY441" i="41"/>
  <c r="BZ441" i="41"/>
  <c r="CA441" i="41"/>
  <c r="CB441" i="41"/>
  <c r="CC441" i="41"/>
  <c r="CD441" i="41"/>
  <c r="CE441" i="41"/>
  <c r="CF441" i="41"/>
  <c r="CG441" i="41"/>
  <c r="CH441" i="41"/>
  <c r="CI441" i="41"/>
  <c r="CJ441" i="41"/>
  <c r="CK441" i="41"/>
  <c r="CL441" i="41"/>
  <c r="CM441" i="41"/>
  <c r="CN441" i="41"/>
  <c r="CO441" i="41"/>
  <c r="CP441" i="41"/>
  <c r="CQ441" i="41"/>
  <c r="CR441" i="41"/>
  <c r="CS441" i="41"/>
  <c r="CT441" i="41"/>
  <c r="CU441" i="41"/>
  <c r="CV441" i="41"/>
  <c r="CW441" i="41"/>
  <c r="CX441" i="41"/>
  <c r="CY441" i="41"/>
  <c r="CZ441" i="41"/>
  <c r="DA441" i="41"/>
  <c r="DB441" i="41"/>
  <c r="DC441" i="41"/>
  <c r="DD441" i="41"/>
  <c r="DE441" i="41"/>
  <c r="DF441" i="41"/>
  <c r="DG441" i="41"/>
  <c r="DH441" i="41"/>
  <c r="DI441" i="41"/>
  <c r="DJ441" i="41"/>
  <c r="DK441" i="41"/>
  <c r="DL441" i="41"/>
  <c r="DM441" i="41"/>
  <c r="DN441" i="41"/>
  <c r="DO441" i="41"/>
  <c r="DP441" i="41"/>
  <c r="DQ441" i="41"/>
  <c r="DR441" i="41"/>
  <c r="DS441" i="41"/>
  <c r="DT441" i="41"/>
  <c r="DU441" i="41"/>
  <c r="DV441" i="41"/>
  <c r="DW441" i="41"/>
  <c r="DX441" i="41"/>
  <c r="DY441" i="41"/>
  <c r="DZ441" i="41"/>
  <c r="EA441" i="41"/>
  <c r="EB441" i="41"/>
  <c r="EC441" i="41"/>
  <c r="ED441" i="41"/>
  <c r="EE441" i="41"/>
  <c r="EF441" i="41"/>
  <c r="EG441" i="41"/>
  <c r="EH441" i="41"/>
  <c r="EI441" i="41"/>
  <c r="EJ441" i="41"/>
  <c r="EK441" i="41"/>
  <c r="EL441" i="41"/>
  <c r="EM441" i="41"/>
  <c r="EN441" i="41"/>
  <c r="A442" i="41"/>
  <c r="B442" i="41"/>
  <c r="C442" i="41"/>
  <c r="D442" i="41"/>
  <c r="E442" i="41"/>
  <c r="F442" i="41"/>
  <c r="G442" i="41"/>
  <c r="H442" i="41"/>
  <c r="I442" i="41"/>
  <c r="J442" i="41"/>
  <c r="K442" i="41"/>
  <c r="L442" i="41"/>
  <c r="M442" i="41"/>
  <c r="N442" i="41"/>
  <c r="O442" i="41"/>
  <c r="P442" i="41"/>
  <c r="Q442" i="41"/>
  <c r="R442" i="41"/>
  <c r="S442" i="41"/>
  <c r="T442" i="41"/>
  <c r="U442" i="41"/>
  <c r="V442" i="41"/>
  <c r="W442" i="41"/>
  <c r="X442" i="41"/>
  <c r="Y442" i="41"/>
  <c r="Z442" i="41"/>
  <c r="AA442" i="41"/>
  <c r="AB442" i="41"/>
  <c r="AC442" i="41"/>
  <c r="AD442" i="41"/>
  <c r="AE442" i="41"/>
  <c r="AF442" i="41"/>
  <c r="AG442" i="41"/>
  <c r="AH442" i="41"/>
  <c r="AI442" i="41"/>
  <c r="AJ442" i="41"/>
  <c r="AK442" i="41"/>
  <c r="AL442" i="41"/>
  <c r="AM442" i="41"/>
  <c r="AN442" i="41"/>
  <c r="AO442" i="41"/>
  <c r="AP442" i="41"/>
  <c r="AQ442" i="41"/>
  <c r="AR442" i="41"/>
  <c r="AS442" i="41"/>
  <c r="AT442" i="41"/>
  <c r="AU442" i="41"/>
  <c r="AV442" i="41"/>
  <c r="AW442" i="41"/>
  <c r="AX442" i="41"/>
  <c r="AY442" i="41"/>
  <c r="AZ442" i="41"/>
  <c r="BA442" i="41"/>
  <c r="BB442" i="41"/>
  <c r="BC442" i="41"/>
  <c r="BD442" i="41"/>
  <c r="BE442" i="41"/>
  <c r="BF442" i="41"/>
  <c r="BG442" i="41"/>
  <c r="BH442" i="41"/>
  <c r="BI442" i="41"/>
  <c r="BJ442" i="41"/>
  <c r="BK442" i="41"/>
  <c r="BL442" i="41"/>
  <c r="BM442" i="41"/>
  <c r="BN442" i="41"/>
  <c r="BO442" i="41"/>
  <c r="BP442" i="41"/>
  <c r="BQ442" i="41"/>
  <c r="BR442" i="41"/>
  <c r="BS442" i="41"/>
  <c r="BT442" i="41"/>
  <c r="BU442" i="41"/>
  <c r="BV442" i="41"/>
  <c r="BW442" i="41"/>
  <c r="BX442" i="41"/>
  <c r="BZ442" i="41"/>
  <c r="CA442" i="41"/>
  <c r="CB442" i="41"/>
  <c r="CC442" i="41"/>
  <c r="CD442" i="41"/>
  <c r="CE442" i="41"/>
  <c r="CF442" i="41"/>
  <c r="CG442" i="41"/>
  <c r="CH442" i="41"/>
  <c r="CI442" i="41"/>
  <c r="CJ442" i="41"/>
  <c r="CK442" i="41"/>
  <c r="CL442" i="41"/>
  <c r="CM442" i="41"/>
  <c r="CN442" i="41"/>
  <c r="CO442" i="41"/>
  <c r="CP442" i="41"/>
  <c r="CQ442" i="41"/>
  <c r="CR442" i="41"/>
  <c r="CS442" i="41"/>
  <c r="CT442" i="41"/>
  <c r="CU442" i="41"/>
  <c r="CV442" i="41"/>
  <c r="CW442" i="41"/>
  <c r="CX442" i="41"/>
  <c r="CY442" i="41"/>
  <c r="CZ442" i="41"/>
  <c r="DA442" i="41"/>
  <c r="DB442" i="41"/>
  <c r="DC442" i="41"/>
  <c r="DD442" i="41"/>
  <c r="DE442" i="41"/>
  <c r="DF442" i="41"/>
  <c r="DG442" i="41"/>
  <c r="DH442" i="41"/>
  <c r="DI442" i="41"/>
  <c r="DJ442" i="41"/>
  <c r="DK442" i="41"/>
  <c r="DL442" i="41"/>
  <c r="DM442" i="41"/>
  <c r="DN442" i="41"/>
  <c r="DO442" i="41"/>
  <c r="DP442" i="41"/>
  <c r="DQ442" i="41"/>
  <c r="DR442" i="41"/>
  <c r="DS442" i="41"/>
  <c r="DT442" i="41"/>
  <c r="DU442" i="41"/>
  <c r="DV442" i="41"/>
  <c r="DW442" i="41"/>
  <c r="DX442" i="41"/>
  <c r="DY442" i="41"/>
  <c r="DZ442" i="41"/>
  <c r="EA442" i="41"/>
  <c r="EB442" i="41"/>
  <c r="EC442" i="41"/>
  <c r="ED442" i="41"/>
  <c r="EE442" i="41"/>
  <c r="EF442" i="41"/>
  <c r="EG442" i="41"/>
  <c r="EH442" i="41"/>
  <c r="EI442" i="41"/>
  <c r="EJ442" i="41"/>
  <c r="EK442" i="41"/>
  <c r="EL442" i="41"/>
  <c r="EM442" i="41"/>
  <c r="EN442" i="41"/>
  <c r="A443" i="41"/>
  <c r="B443" i="41"/>
  <c r="C443" i="41"/>
  <c r="D443" i="41"/>
  <c r="E443" i="41"/>
  <c r="F443" i="41"/>
  <c r="G443" i="41"/>
  <c r="H443" i="41"/>
  <c r="I443" i="41"/>
  <c r="J443" i="41"/>
  <c r="K443" i="41"/>
  <c r="L443" i="41"/>
  <c r="M443" i="41"/>
  <c r="N443" i="41"/>
  <c r="O443" i="41"/>
  <c r="P443" i="41"/>
  <c r="Q443" i="41"/>
  <c r="R443" i="41"/>
  <c r="S443" i="41"/>
  <c r="T443" i="41"/>
  <c r="U443" i="41"/>
  <c r="V443" i="41"/>
  <c r="W443" i="41"/>
  <c r="X443" i="41"/>
  <c r="Y443" i="41"/>
  <c r="Z443" i="41"/>
  <c r="AA443" i="41"/>
  <c r="AB443" i="41"/>
  <c r="AC443" i="41"/>
  <c r="AD443" i="41"/>
  <c r="AE443" i="41"/>
  <c r="AF443" i="41"/>
  <c r="AG443" i="41"/>
  <c r="AH443" i="41"/>
  <c r="AI443" i="41"/>
  <c r="AJ443" i="41"/>
  <c r="AK443" i="41"/>
  <c r="AL443" i="41"/>
  <c r="AM443" i="41"/>
  <c r="AN443" i="41"/>
  <c r="AO443" i="41"/>
  <c r="AP443" i="41"/>
  <c r="AQ443" i="41"/>
  <c r="AR443" i="41"/>
  <c r="AS443" i="41"/>
  <c r="AT443" i="41"/>
  <c r="AU443" i="41"/>
  <c r="AV443" i="41"/>
  <c r="AW443" i="41"/>
  <c r="AX443" i="41"/>
  <c r="AY443" i="41"/>
  <c r="AZ443" i="41"/>
  <c r="BA443" i="41"/>
  <c r="BB443" i="41"/>
  <c r="BC443" i="41"/>
  <c r="BD443" i="41"/>
  <c r="BE443" i="41"/>
  <c r="BF443" i="41"/>
  <c r="BG443" i="41"/>
  <c r="BH443" i="41"/>
  <c r="BI443" i="41"/>
  <c r="BJ443" i="41"/>
  <c r="BK443" i="41"/>
  <c r="BL443" i="41"/>
  <c r="BM443" i="41"/>
  <c r="BN443" i="41"/>
  <c r="BO443" i="41"/>
  <c r="BP443" i="41"/>
  <c r="BQ443" i="41"/>
  <c r="BR443" i="41"/>
  <c r="BS443" i="41"/>
  <c r="BT443" i="41"/>
  <c r="BU443" i="41"/>
  <c r="BV443" i="41"/>
  <c r="BW443" i="41"/>
  <c r="BX443" i="41"/>
  <c r="BY443" i="41"/>
  <c r="BZ443" i="41"/>
  <c r="CA443" i="41"/>
  <c r="CB443" i="41"/>
  <c r="CC443" i="41"/>
  <c r="CD443" i="41"/>
  <c r="CE443" i="41"/>
  <c r="CF443" i="41"/>
  <c r="CG443" i="41"/>
  <c r="CH443" i="41"/>
  <c r="CI443" i="41"/>
  <c r="CJ443" i="41"/>
  <c r="CK443" i="41"/>
  <c r="CL443" i="41"/>
  <c r="CM443" i="41"/>
  <c r="CN443" i="41"/>
  <c r="CO443" i="41"/>
  <c r="CP443" i="41"/>
  <c r="CQ443" i="41"/>
  <c r="CR443" i="41"/>
  <c r="CS443" i="41"/>
  <c r="CT443" i="41"/>
  <c r="CU443" i="41"/>
  <c r="CV443" i="41"/>
  <c r="CW443" i="41"/>
  <c r="CX443" i="41"/>
  <c r="CY443" i="41"/>
  <c r="CZ443" i="41"/>
  <c r="DA443" i="41"/>
  <c r="DB443" i="41"/>
  <c r="DC443" i="41"/>
  <c r="DD443" i="41"/>
  <c r="DE443" i="41"/>
  <c r="DF443" i="41"/>
  <c r="DG443" i="41"/>
  <c r="DH443" i="41"/>
  <c r="DI443" i="41"/>
  <c r="DJ443" i="41"/>
  <c r="DK443" i="41"/>
  <c r="DL443" i="41"/>
  <c r="DM443" i="41"/>
  <c r="DN443" i="41"/>
  <c r="DO443" i="41"/>
  <c r="DP443" i="41"/>
  <c r="DQ443" i="41"/>
  <c r="DR443" i="41"/>
  <c r="DS443" i="41"/>
  <c r="DT443" i="41"/>
  <c r="DU443" i="41"/>
  <c r="DV443" i="41"/>
  <c r="DW443" i="41"/>
  <c r="DX443" i="41"/>
  <c r="DY443" i="41"/>
  <c r="DZ443" i="41"/>
  <c r="EA443" i="41"/>
  <c r="EB443" i="41"/>
  <c r="EC443" i="41"/>
  <c r="ED443" i="41"/>
  <c r="EE443" i="41"/>
  <c r="EF443" i="41"/>
  <c r="EG443" i="41"/>
  <c r="EH443" i="41"/>
  <c r="EI443" i="41"/>
  <c r="EJ443" i="41"/>
  <c r="EK443" i="41"/>
  <c r="EL443" i="41"/>
  <c r="EM443" i="41"/>
  <c r="EN443" i="41"/>
  <c r="A444" i="41"/>
  <c r="B444" i="41"/>
  <c r="C444" i="41"/>
  <c r="D444" i="41"/>
  <c r="E444" i="41"/>
  <c r="F444" i="41"/>
  <c r="G444" i="41"/>
  <c r="H444" i="41"/>
  <c r="I444" i="41"/>
  <c r="J444" i="41"/>
  <c r="K444" i="41"/>
  <c r="L444" i="41"/>
  <c r="M444" i="41"/>
  <c r="N444" i="41"/>
  <c r="O444" i="41"/>
  <c r="P444" i="41"/>
  <c r="Q444" i="41"/>
  <c r="R444" i="41"/>
  <c r="S444" i="41"/>
  <c r="T444" i="41"/>
  <c r="U444" i="41"/>
  <c r="V444" i="41"/>
  <c r="W444" i="41"/>
  <c r="X444" i="41"/>
  <c r="Y444" i="41"/>
  <c r="Z444" i="41"/>
  <c r="AA444" i="41"/>
  <c r="AB444" i="41"/>
  <c r="AC444" i="41"/>
  <c r="AD444" i="41"/>
  <c r="AE444" i="41"/>
  <c r="AF444" i="41"/>
  <c r="AG444" i="41"/>
  <c r="AH444" i="41"/>
  <c r="AI444" i="41"/>
  <c r="AJ444" i="41"/>
  <c r="AK444" i="41"/>
  <c r="AL444" i="41"/>
  <c r="AM444" i="41"/>
  <c r="AN444" i="41"/>
  <c r="AO444" i="41"/>
  <c r="AP444" i="41"/>
  <c r="AQ444" i="41"/>
  <c r="AR444" i="41"/>
  <c r="AS444" i="41"/>
  <c r="AT444" i="41"/>
  <c r="AU444" i="41"/>
  <c r="AV444" i="41"/>
  <c r="AW444" i="41"/>
  <c r="AX444" i="41"/>
  <c r="AY444" i="41"/>
  <c r="AZ444" i="41"/>
  <c r="BA444" i="41"/>
  <c r="BB444" i="41"/>
  <c r="BC444" i="41"/>
  <c r="BD444" i="41"/>
  <c r="BE444" i="41"/>
  <c r="BF444" i="41"/>
  <c r="BG444" i="41"/>
  <c r="BH444" i="41"/>
  <c r="BI444" i="41"/>
  <c r="BJ444" i="41"/>
  <c r="BK444" i="41"/>
  <c r="BL444" i="41"/>
  <c r="BM444" i="41"/>
  <c r="BN444" i="41"/>
  <c r="BO444" i="41"/>
  <c r="BP444" i="41"/>
  <c r="BQ444" i="41"/>
  <c r="BR444" i="41"/>
  <c r="BS444" i="41"/>
  <c r="BT444" i="41"/>
  <c r="BU444" i="41"/>
  <c r="BV444" i="41"/>
  <c r="BW444" i="41"/>
  <c r="BX444" i="41"/>
  <c r="BY444" i="41"/>
  <c r="BZ444" i="41"/>
  <c r="CA444" i="41"/>
  <c r="CB444" i="41"/>
  <c r="CC444" i="41"/>
  <c r="CD444" i="41"/>
  <c r="CE444" i="41"/>
  <c r="CF444" i="41"/>
  <c r="CG444" i="41"/>
  <c r="CH444" i="41"/>
  <c r="CI444" i="41"/>
  <c r="CJ444" i="41"/>
  <c r="CK444" i="41"/>
  <c r="CL444" i="41"/>
  <c r="CM444" i="41"/>
  <c r="CN444" i="41"/>
  <c r="CO444" i="41"/>
  <c r="CP444" i="41"/>
  <c r="CQ444" i="41"/>
  <c r="CR444" i="41"/>
  <c r="CS444" i="41"/>
  <c r="CT444" i="41"/>
  <c r="CU444" i="41"/>
  <c r="CV444" i="41"/>
  <c r="CW444" i="41"/>
  <c r="CX444" i="41"/>
  <c r="CY444" i="41"/>
  <c r="CZ444" i="41"/>
  <c r="DA444" i="41"/>
  <c r="DB444" i="41"/>
  <c r="DC444" i="41"/>
  <c r="DD444" i="41"/>
  <c r="DE444" i="41"/>
  <c r="DF444" i="41"/>
  <c r="DG444" i="41"/>
  <c r="DH444" i="41"/>
  <c r="DI444" i="41"/>
  <c r="DJ444" i="41"/>
  <c r="DK444" i="41"/>
  <c r="DL444" i="41"/>
  <c r="DM444" i="41"/>
  <c r="DN444" i="41"/>
  <c r="DO444" i="41"/>
  <c r="DP444" i="41"/>
  <c r="DQ444" i="41"/>
  <c r="DR444" i="41"/>
  <c r="DS444" i="41"/>
  <c r="DT444" i="41"/>
  <c r="DU444" i="41"/>
  <c r="DV444" i="41"/>
  <c r="DW444" i="41"/>
  <c r="DX444" i="41"/>
  <c r="DY444" i="41"/>
  <c r="DZ444" i="41"/>
  <c r="EA444" i="41"/>
  <c r="EB444" i="41"/>
  <c r="EC444" i="41"/>
  <c r="ED444" i="41"/>
  <c r="EE444" i="41"/>
  <c r="EF444" i="41"/>
  <c r="EG444" i="41"/>
  <c r="EH444" i="41"/>
  <c r="EI444" i="41"/>
  <c r="EJ444" i="41"/>
  <c r="EK444" i="41"/>
  <c r="EL444" i="41"/>
  <c r="EM444" i="41"/>
  <c r="EN444" i="41"/>
  <c r="A445" i="41"/>
  <c r="B445" i="41"/>
  <c r="C445" i="41"/>
  <c r="D445" i="41"/>
  <c r="E445" i="41"/>
  <c r="F445" i="41"/>
  <c r="G445" i="41"/>
  <c r="H445" i="41"/>
  <c r="I445" i="41"/>
  <c r="J445" i="41"/>
  <c r="K445" i="41"/>
  <c r="L445" i="41"/>
  <c r="M445" i="41"/>
  <c r="N445" i="41"/>
  <c r="O445" i="41"/>
  <c r="P445" i="41"/>
  <c r="Q445" i="41"/>
  <c r="R445" i="41"/>
  <c r="S445" i="41"/>
  <c r="T445" i="41"/>
  <c r="U445" i="41"/>
  <c r="V445" i="41"/>
  <c r="W445" i="41"/>
  <c r="X445" i="41"/>
  <c r="Y445" i="41"/>
  <c r="Z445" i="41"/>
  <c r="AA445" i="41"/>
  <c r="AB445" i="41"/>
  <c r="AC445" i="41"/>
  <c r="AD445" i="41"/>
  <c r="AE445" i="41"/>
  <c r="AF445" i="41"/>
  <c r="AG445" i="41"/>
  <c r="AH445" i="41"/>
  <c r="AI445" i="41"/>
  <c r="AJ445" i="41"/>
  <c r="AK445" i="41"/>
  <c r="AL445" i="41"/>
  <c r="AM445" i="41"/>
  <c r="AN445" i="41"/>
  <c r="AO445" i="41"/>
  <c r="AP445" i="41"/>
  <c r="AQ445" i="41"/>
  <c r="AR445" i="41"/>
  <c r="AS445" i="41"/>
  <c r="AT445" i="41"/>
  <c r="AU445" i="41"/>
  <c r="AV445" i="41"/>
  <c r="AW445" i="41"/>
  <c r="AX445" i="41"/>
  <c r="AY445" i="41"/>
  <c r="AZ445" i="41"/>
  <c r="BA445" i="41"/>
  <c r="BB445" i="41"/>
  <c r="BC445" i="41"/>
  <c r="BD445" i="41"/>
  <c r="BE445" i="41"/>
  <c r="BF445" i="41"/>
  <c r="BG445" i="41"/>
  <c r="BH445" i="41"/>
  <c r="BI445" i="41"/>
  <c r="BJ445" i="41"/>
  <c r="BK445" i="41"/>
  <c r="BL445" i="41"/>
  <c r="BM445" i="41"/>
  <c r="BN445" i="41"/>
  <c r="BO445" i="41"/>
  <c r="BP445" i="41"/>
  <c r="BQ445" i="41"/>
  <c r="BR445" i="41"/>
  <c r="BS445" i="41"/>
  <c r="BT445" i="41"/>
  <c r="BU445" i="41"/>
  <c r="BV445" i="41"/>
  <c r="BW445" i="41"/>
  <c r="BX445" i="41"/>
  <c r="BY445" i="41"/>
  <c r="BZ445" i="41"/>
  <c r="CA445" i="41"/>
  <c r="CB445" i="41"/>
  <c r="CC445" i="41"/>
  <c r="CD445" i="41"/>
  <c r="CE445" i="41"/>
  <c r="CF445" i="41"/>
  <c r="CG445" i="41"/>
  <c r="CH445" i="41"/>
  <c r="CI445" i="41"/>
  <c r="CJ445" i="41"/>
  <c r="CK445" i="41"/>
  <c r="CL445" i="41"/>
  <c r="CM445" i="41"/>
  <c r="CN445" i="41"/>
  <c r="CO445" i="41"/>
  <c r="CP445" i="41"/>
  <c r="CQ445" i="41"/>
  <c r="CR445" i="41"/>
  <c r="CS445" i="41"/>
  <c r="CT445" i="41"/>
  <c r="CU445" i="41"/>
  <c r="CV445" i="41"/>
  <c r="CW445" i="41"/>
  <c r="CX445" i="41"/>
  <c r="CY445" i="41"/>
  <c r="CZ445" i="41"/>
  <c r="DA445" i="41"/>
  <c r="DB445" i="41"/>
  <c r="DC445" i="41"/>
  <c r="DD445" i="41"/>
  <c r="DE445" i="41"/>
  <c r="DF445" i="41"/>
  <c r="DG445" i="41"/>
  <c r="DH445" i="41"/>
  <c r="DI445" i="41"/>
  <c r="DJ445" i="41"/>
  <c r="DK445" i="41"/>
  <c r="DL445" i="41"/>
  <c r="DM445" i="41"/>
  <c r="DN445" i="41"/>
  <c r="DO445" i="41"/>
  <c r="DP445" i="41"/>
  <c r="DQ445" i="41"/>
  <c r="DR445" i="41"/>
  <c r="DS445" i="41"/>
  <c r="DT445" i="41"/>
  <c r="DU445" i="41"/>
  <c r="DV445" i="41"/>
  <c r="DW445" i="41"/>
  <c r="DX445" i="41"/>
  <c r="DY445" i="41"/>
  <c r="DZ445" i="41"/>
  <c r="EA445" i="41"/>
  <c r="EB445" i="41"/>
  <c r="EC445" i="41"/>
  <c r="ED445" i="41"/>
  <c r="EE445" i="41"/>
  <c r="EF445" i="41"/>
  <c r="EG445" i="41"/>
  <c r="EH445" i="41"/>
  <c r="EI445" i="41"/>
  <c r="EJ445" i="41"/>
  <c r="EK445" i="41"/>
  <c r="EL445" i="41"/>
  <c r="EM445" i="41"/>
  <c r="EN445" i="41"/>
  <c r="A446" i="41"/>
  <c r="B446" i="41"/>
  <c r="C446" i="41"/>
  <c r="D446" i="41"/>
  <c r="E446" i="41"/>
  <c r="F446" i="41"/>
  <c r="G446" i="41"/>
  <c r="H446" i="41"/>
  <c r="I446" i="41"/>
  <c r="J446" i="41"/>
  <c r="K446" i="41"/>
  <c r="L446" i="41"/>
  <c r="M446" i="41"/>
  <c r="N446" i="41"/>
  <c r="O446" i="41"/>
  <c r="P446" i="41"/>
  <c r="Q446" i="41"/>
  <c r="R446" i="41"/>
  <c r="S446" i="41"/>
  <c r="T446" i="41"/>
  <c r="U446" i="41"/>
  <c r="V446" i="41"/>
  <c r="W446" i="41"/>
  <c r="X446" i="41"/>
  <c r="Y446" i="41"/>
  <c r="Z446" i="41"/>
  <c r="AA446" i="41"/>
  <c r="AB446" i="41"/>
  <c r="AC446" i="41"/>
  <c r="AD446" i="41"/>
  <c r="AE446" i="41"/>
  <c r="AF446" i="41"/>
  <c r="AG446" i="41"/>
  <c r="AH446" i="41"/>
  <c r="AI446" i="41"/>
  <c r="AJ446" i="41"/>
  <c r="AK446" i="41"/>
  <c r="AL446" i="41"/>
  <c r="AM446" i="41"/>
  <c r="AN446" i="41"/>
  <c r="AO446" i="41"/>
  <c r="AP446" i="41"/>
  <c r="AQ446" i="41"/>
  <c r="AR446" i="41"/>
  <c r="AS446" i="41"/>
  <c r="AT446" i="41"/>
  <c r="AU446" i="41"/>
  <c r="AV446" i="41"/>
  <c r="AW446" i="41"/>
  <c r="AX446" i="41"/>
  <c r="AY446" i="41"/>
  <c r="AZ446" i="41"/>
  <c r="BA446" i="41"/>
  <c r="BB446" i="41"/>
  <c r="BC446" i="41"/>
  <c r="BD446" i="41"/>
  <c r="BE446" i="41"/>
  <c r="BF446" i="41"/>
  <c r="BG446" i="41"/>
  <c r="BH446" i="41"/>
  <c r="BI446" i="41"/>
  <c r="BJ446" i="41"/>
  <c r="BK446" i="41"/>
  <c r="BL446" i="41"/>
  <c r="BM446" i="41"/>
  <c r="BN446" i="41"/>
  <c r="BO446" i="41"/>
  <c r="BP446" i="41"/>
  <c r="BQ446" i="41"/>
  <c r="BR446" i="41"/>
  <c r="BS446" i="41"/>
  <c r="BT446" i="41"/>
  <c r="BU446" i="41"/>
  <c r="BV446" i="41"/>
  <c r="BW446" i="41"/>
  <c r="BX446" i="41"/>
  <c r="BY446" i="41"/>
  <c r="BZ446" i="41"/>
  <c r="CA446" i="41"/>
  <c r="CB446" i="41"/>
  <c r="CC446" i="41"/>
  <c r="CD446" i="41"/>
  <c r="CE446" i="41"/>
  <c r="CF446" i="41"/>
  <c r="CG446" i="41"/>
  <c r="CH446" i="41"/>
  <c r="CI446" i="41"/>
  <c r="CJ446" i="41"/>
  <c r="CK446" i="41"/>
  <c r="CL446" i="41"/>
  <c r="CM446" i="41"/>
  <c r="CN446" i="41"/>
  <c r="CO446" i="41"/>
  <c r="CP446" i="41"/>
  <c r="CQ446" i="41"/>
  <c r="CR446" i="41"/>
  <c r="CS446" i="41"/>
  <c r="CT446" i="41"/>
  <c r="CU446" i="41"/>
  <c r="CV446" i="41"/>
  <c r="CW446" i="41"/>
  <c r="CX446" i="41"/>
  <c r="CY446" i="41"/>
  <c r="CZ446" i="41"/>
  <c r="DA446" i="41"/>
  <c r="DB446" i="41"/>
  <c r="DC446" i="41"/>
  <c r="DD446" i="41"/>
  <c r="DE446" i="41"/>
  <c r="DF446" i="41"/>
  <c r="DG446" i="41"/>
  <c r="DH446" i="41"/>
  <c r="DI446" i="41"/>
  <c r="DJ446" i="41"/>
  <c r="DK446" i="41"/>
  <c r="DL446" i="41"/>
  <c r="DM446" i="41"/>
  <c r="DN446" i="41"/>
  <c r="DO446" i="41"/>
  <c r="DP446" i="41"/>
  <c r="DQ446" i="41"/>
  <c r="DR446" i="41"/>
  <c r="DS446" i="41"/>
  <c r="DT446" i="41"/>
  <c r="DU446" i="41"/>
  <c r="DV446" i="41"/>
  <c r="DW446" i="41"/>
  <c r="DX446" i="41"/>
  <c r="DY446" i="41"/>
  <c r="DZ446" i="41"/>
  <c r="EA446" i="41"/>
  <c r="EB446" i="41"/>
  <c r="EC446" i="41"/>
  <c r="ED446" i="41"/>
  <c r="EE446" i="41"/>
  <c r="EF446" i="41"/>
  <c r="EG446" i="41"/>
  <c r="EH446" i="41"/>
  <c r="EI446" i="41"/>
  <c r="EJ446" i="41"/>
  <c r="EK446" i="41"/>
  <c r="EL446" i="41"/>
  <c r="EM446" i="41"/>
  <c r="EN446" i="41"/>
  <c r="A447" i="41"/>
  <c r="B447" i="41"/>
  <c r="C447" i="41"/>
  <c r="D447" i="41"/>
  <c r="E447" i="41"/>
  <c r="F447" i="41"/>
  <c r="G447" i="41"/>
  <c r="H447" i="41"/>
  <c r="I447" i="41"/>
  <c r="J447" i="41"/>
  <c r="K447" i="41"/>
  <c r="L447" i="41"/>
  <c r="M447" i="41"/>
  <c r="N447" i="41"/>
  <c r="O447" i="41"/>
  <c r="P447" i="41"/>
  <c r="Q447" i="41"/>
  <c r="R447" i="41"/>
  <c r="S447" i="41"/>
  <c r="T447" i="41"/>
  <c r="U447" i="41"/>
  <c r="V447" i="41"/>
  <c r="W447" i="41"/>
  <c r="X447" i="41"/>
  <c r="Y447" i="41"/>
  <c r="Z447" i="41"/>
  <c r="AA447" i="41"/>
  <c r="AB447" i="41"/>
  <c r="AC447" i="41"/>
  <c r="AD447" i="41"/>
  <c r="AE447" i="41"/>
  <c r="AF447" i="41"/>
  <c r="AG447" i="41"/>
  <c r="AH447" i="41"/>
  <c r="AI447" i="41"/>
  <c r="AJ447" i="41"/>
  <c r="AK447" i="41"/>
  <c r="AL447" i="41"/>
  <c r="AM447" i="41"/>
  <c r="AN447" i="41"/>
  <c r="AO447" i="41"/>
  <c r="AP447" i="41"/>
  <c r="AQ447" i="41"/>
  <c r="AR447" i="41"/>
  <c r="AS447" i="41"/>
  <c r="AT447" i="41"/>
  <c r="AU447" i="41"/>
  <c r="AV447" i="41"/>
  <c r="AW447" i="41"/>
  <c r="AX447" i="41"/>
  <c r="AY447" i="41"/>
  <c r="AZ447" i="41"/>
  <c r="BA447" i="41"/>
  <c r="BB447" i="41"/>
  <c r="BC447" i="41"/>
  <c r="BD447" i="41"/>
  <c r="BE447" i="41"/>
  <c r="BF447" i="41"/>
  <c r="BG447" i="41"/>
  <c r="BH447" i="41"/>
  <c r="BI447" i="41"/>
  <c r="BJ447" i="41"/>
  <c r="BK447" i="41"/>
  <c r="BL447" i="41"/>
  <c r="BM447" i="41"/>
  <c r="BN447" i="41"/>
  <c r="BO447" i="41"/>
  <c r="BP447" i="41"/>
  <c r="BQ447" i="41"/>
  <c r="BR447" i="41"/>
  <c r="BS447" i="41"/>
  <c r="BT447" i="41"/>
  <c r="BU447" i="41"/>
  <c r="BV447" i="41"/>
  <c r="BW447" i="41"/>
  <c r="BX447" i="41"/>
  <c r="BY447" i="41"/>
  <c r="BZ447" i="41"/>
  <c r="CA447" i="41"/>
  <c r="CB447" i="41"/>
  <c r="CC447" i="41"/>
  <c r="CD447" i="41"/>
  <c r="CE447" i="41"/>
  <c r="CF447" i="41"/>
  <c r="CG447" i="41"/>
  <c r="CH447" i="41"/>
  <c r="CI447" i="41"/>
  <c r="CJ447" i="41"/>
  <c r="CK447" i="41"/>
  <c r="CL447" i="41"/>
  <c r="CM447" i="41"/>
  <c r="CN447" i="41"/>
  <c r="CO447" i="41"/>
  <c r="CP447" i="41"/>
  <c r="CQ447" i="41"/>
  <c r="CR447" i="41"/>
  <c r="CS447" i="41"/>
  <c r="CT447" i="41"/>
  <c r="CU447" i="41"/>
  <c r="CV447" i="41"/>
  <c r="CW447" i="41"/>
  <c r="CX447" i="41"/>
  <c r="CY447" i="41"/>
  <c r="CZ447" i="41"/>
  <c r="DA447" i="41"/>
  <c r="DB447" i="41"/>
  <c r="DC447" i="41"/>
  <c r="DD447" i="41"/>
  <c r="DE447" i="41"/>
  <c r="DF447" i="41"/>
  <c r="DG447" i="41"/>
  <c r="DH447" i="41"/>
  <c r="DI447" i="41"/>
  <c r="DJ447" i="41"/>
  <c r="DK447" i="41"/>
  <c r="DL447" i="41"/>
  <c r="DM447" i="41"/>
  <c r="DN447" i="41"/>
  <c r="DO447" i="41"/>
  <c r="DP447" i="41"/>
  <c r="DQ447" i="41"/>
  <c r="DR447" i="41"/>
  <c r="DS447" i="41"/>
  <c r="DT447" i="41"/>
  <c r="DU447" i="41"/>
  <c r="DV447" i="41"/>
  <c r="DW447" i="41"/>
  <c r="DX447" i="41"/>
  <c r="DY447" i="41"/>
  <c r="DZ447" i="41"/>
  <c r="EA447" i="41"/>
  <c r="EB447" i="41"/>
  <c r="EC447" i="41"/>
  <c r="ED447" i="41"/>
  <c r="EE447" i="41"/>
  <c r="EF447" i="41"/>
  <c r="EG447" i="41"/>
  <c r="EH447" i="41"/>
  <c r="EI447" i="41"/>
  <c r="EJ447" i="41"/>
  <c r="EK447" i="41"/>
  <c r="EL447" i="41"/>
  <c r="EM447" i="41"/>
  <c r="EN447" i="41"/>
  <c r="A448" i="41"/>
  <c r="B448" i="41"/>
  <c r="C448" i="41"/>
  <c r="D448" i="41"/>
  <c r="E448" i="41"/>
  <c r="F448" i="41"/>
  <c r="G448" i="41"/>
  <c r="H448" i="41"/>
  <c r="I448" i="41"/>
  <c r="J448" i="41"/>
  <c r="K448" i="41"/>
  <c r="L448" i="41"/>
  <c r="M448" i="41"/>
  <c r="N448" i="41"/>
  <c r="O448" i="41"/>
  <c r="P448" i="41"/>
  <c r="Q448" i="41"/>
  <c r="R448" i="41"/>
  <c r="S448" i="41"/>
  <c r="T448" i="41"/>
  <c r="U448" i="41"/>
  <c r="V448" i="41"/>
  <c r="W448" i="41"/>
  <c r="X448" i="41"/>
  <c r="Y448" i="41"/>
  <c r="Z448" i="41"/>
  <c r="AA448" i="41"/>
  <c r="AB448" i="41"/>
  <c r="AC448" i="41"/>
  <c r="AD448" i="41"/>
  <c r="AE448" i="41"/>
  <c r="AF448" i="41"/>
  <c r="AG448" i="41"/>
  <c r="AH448" i="41"/>
  <c r="AI448" i="41"/>
  <c r="AJ448" i="41"/>
  <c r="AK448" i="41"/>
  <c r="AL448" i="41"/>
  <c r="AM448" i="41"/>
  <c r="AN448" i="41"/>
  <c r="AO448" i="41"/>
  <c r="AP448" i="41"/>
  <c r="AQ448" i="41"/>
  <c r="AR448" i="41"/>
  <c r="AS448" i="41"/>
  <c r="AT448" i="41"/>
  <c r="AU448" i="41"/>
  <c r="AV448" i="41"/>
  <c r="AW448" i="41"/>
  <c r="AX448" i="41"/>
  <c r="AY448" i="41"/>
  <c r="AZ448" i="41"/>
  <c r="BA448" i="41"/>
  <c r="BB448" i="41"/>
  <c r="BC448" i="41"/>
  <c r="BD448" i="41"/>
  <c r="BE448" i="41"/>
  <c r="BF448" i="41"/>
  <c r="BG448" i="41"/>
  <c r="BH448" i="41"/>
  <c r="BI448" i="41"/>
  <c r="BJ448" i="41"/>
  <c r="BK448" i="41"/>
  <c r="BL448" i="41"/>
  <c r="BM448" i="41"/>
  <c r="BN448" i="41"/>
  <c r="BO448" i="41"/>
  <c r="BP448" i="41"/>
  <c r="BQ448" i="41"/>
  <c r="BR448" i="41"/>
  <c r="BS448" i="41"/>
  <c r="BT448" i="41"/>
  <c r="BU448" i="41"/>
  <c r="BV448" i="41"/>
  <c r="BW448" i="41"/>
  <c r="BX448" i="41"/>
  <c r="BY448" i="41"/>
  <c r="BZ448" i="41"/>
  <c r="CA448" i="41"/>
  <c r="CB448" i="41"/>
  <c r="CC448" i="41"/>
  <c r="CD448" i="41"/>
  <c r="CE448" i="41"/>
  <c r="CF448" i="41"/>
  <c r="CG448" i="41"/>
  <c r="CH448" i="41"/>
  <c r="CI448" i="41"/>
  <c r="CJ448" i="41"/>
  <c r="CK448" i="41"/>
  <c r="CL448" i="41"/>
  <c r="CM448" i="41"/>
  <c r="CN448" i="41"/>
  <c r="CO448" i="41"/>
  <c r="CP448" i="41"/>
  <c r="CQ448" i="41"/>
  <c r="CR448" i="41"/>
  <c r="CS448" i="41"/>
  <c r="CT448" i="41"/>
  <c r="CU448" i="41"/>
  <c r="CV448" i="41"/>
  <c r="CW448" i="41"/>
  <c r="CX448" i="41"/>
  <c r="CY448" i="41"/>
  <c r="CZ448" i="41"/>
  <c r="DA448" i="41"/>
  <c r="DB448" i="41"/>
  <c r="DC448" i="41"/>
  <c r="DD448" i="41"/>
  <c r="DE448" i="41"/>
  <c r="DF448" i="41"/>
  <c r="DG448" i="41"/>
  <c r="DH448" i="41"/>
  <c r="DI448" i="41"/>
  <c r="DJ448" i="41"/>
  <c r="DK448" i="41"/>
  <c r="DL448" i="41"/>
  <c r="DM448" i="41"/>
  <c r="DN448" i="41"/>
  <c r="DO448" i="41"/>
  <c r="DP448" i="41"/>
  <c r="DQ448" i="41"/>
  <c r="DR448" i="41"/>
  <c r="DS448" i="41"/>
  <c r="DT448" i="41"/>
  <c r="DU448" i="41"/>
  <c r="DV448" i="41"/>
  <c r="DW448" i="41"/>
  <c r="DX448" i="41"/>
  <c r="DY448" i="41"/>
  <c r="DZ448" i="41"/>
  <c r="EA448" i="41"/>
  <c r="EB448" i="41"/>
  <c r="EC448" i="41"/>
  <c r="ED448" i="41"/>
  <c r="EE448" i="41"/>
  <c r="EF448" i="41"/>
  <c r="EG448" i="41"/>
  <c r="EH448" i="41"/>
  <c r="EI448" i="41"/>
  <c r="EJ448" i="41"/>
  <c r="EK448" i="41"/>
  <c r="EL448" i="41"/>
  <c r="EM448" i="41"/>
  <c r="EN448" i="41"/>
  <c r="A449" i="41"/>
  <c r="B449" i="41"/>
  <c r="C449" i="41"/>
  <c r="D449" i="41"/>
  <c r="E449" i="41"/>
  <c r="F449" i="41"/>
  <c r="G449" i="41"/>
  <c r="H449" i="41"/>
  <c r="I449" i="41"/>
  <c r="J449" i="41"/>
  <c r="K449" i="41"/>
  <c r="L449" i="41"/>
  <c r="M449" i="41"/>
  <c r="N449" i="41"/>
  <c r="O449" i="41"/>
  <c r="P449" i="41"/>
  <c r="Q449" i="41"/>
  <c r="R449" i="41"/>
  <c r="S449" i="41"/>
  <c r="T449" i="41"/>
  <c r="U449" i="41"/>
  <c r="V449" i="41"/>
  <c r="W449" i="41"/>
  <c r="X449" i="41"/>
  <c r="Y449" i="41"/>
  <c r="Z449" i="41"/>
  <c r="AA449" i="41"/>
  <c r="AB449" i="41"/>
  <c r="AC449" i="41"/>
  <c r="AD449" i="41"/>
  <c r="AE449" i="41"/>
  <c r="AF449" i="41"/>
  <c r="AG449" i="41"/>
  <c r="AH449" i="41"/>
  <c r="AI449" i="41"/>
  <c r="AJ449" i="41"/>
  <c r="AK449" i="41"/>
  <c r="AL449" i="41"/>
  <c r="AM449" i="41"/>
  <c r="AN449" i="41"/>
  <c r="AO449" i="41"/>
  <c r="AP449" i="41"/>
  <c r="AQ449" i="41"/>
  <c r="AR449" i="41"/>
  <c r="AS449" i="41"/>
  <c r="AT449" i="41"/>
  <c r="AU449" i="41"/>
  <c r="AV449" i="41"/>
  <c r="AW449" i="41"/>
  <c r="AX449" i="41"/>
  <c r="AY449" i="41"/>
  <c r="AZ449" i="41"/>
  <c r="BA449" i="41"/>
  <c r="BB449" i="41"/>
  <c r="BC449" i="41"/>
  <c r="BD449" i="41"/>
  <c r="BE449" i="41"/>
  <c r="BF449" i="41"/>
  <c r="BG449" i="41"/>
  <c r="BH449" i="41"/>
  <c r="BI449" i="41"/>
  <c r="BJ449" i="41"/>
  <c r="BK449" i="41"/>
  <c r="BL449" i="41"/>
  <c r="BM449" i="41"/>
  <c r="BN449" i="41"/>
  <c r="BO449" i="41"/>
  <c r="BP449" i="41"/>
  <c r="BQ449" i="41"/>
  <c r="BR449" i="41"/>
  <c r="BS449" i="41"/>
  <c r="BT449" i="41"/>
  <c r="BU449" i="41"/>
  <c r="BV449" i="41"/>
  <c r="BW449" i="41"/>
  <c r="BX449" i="41"/>
  <c r="BY449" i="41"/>
  <c r="BZ449" i="41"/>
  <c r="CA449" i="41"/>
  <c r="CB449" i="41"/>
  <c r="CC449" i="41"/>
  <c r="CD449" i="41"/>
  <c r="CE449" i="41"/>
  <c r="CF449" i="41"/>
  <c r="CG449" i="41"/>
  <c r="CH449" i="41"/>
  <c r="CI449" i="41"/>
  <c r="CJ449" i="41"/>
  <c r="CK449" i="41"/>
  <c r="CL449" i="41"/>
  <c r="CM449" i="41"/>
  <c r="CN449" i="41"/>
  <c r="CO449" i="41"/>
  <c r="CP449" i="41"/>
  <c r="CQ449" i="41"/>
  <c r="CR449" i="41"/>
  <c r="CS449" i="41"/>
  <c r="CT449" i="41"/>
  <c r="CU449" i="41"/>
  <c r="CV449" i="41"/>
  <c r="CW449" i="41"/>
  <c r="CX449" i="41"/>
  <c r="CY449" i="41"/>
  <c r="CZ449" i="41"/>
  <c r="DA449" i="41"/>
  <c r="DB449" i="41"/>
  <c r="DC449" i="41"/>
  <c r="DD449" i="41"/>
  <c r="DE449" i="41"/>
  <c r="DF449" i="41"/>
  <c r="DG449" i="41"/>
  <c r="DH449" i="41"/>
  <c r="DI449" i="41"/>
  <c r="DJ449" i="41"/>
  <c r="DK449" i="41"/>
  <c r="DL449" i="41"/>
  <c r="DM449" i="41"/>
  <c r="DN449" i="41"/>
  <c r="DO449" i="41"/>
  <c r="DP449" i="41"/>
  <c r="DQ449" i="41"/>
  <c r="DR449" i="41"/>
  <c r="DS449" i="41"/>
  <c r="DT449" i="41"/>
  <c r="DU449" i="41"/>
  <c r="DV449" i="41"/>
  <c r="DW449" i="41"/>
  <c r="DX449" i="41"/>
  <c r="DY449" i="41"/>
  <c r="DZ449" i="41"/>
  <c r="EA449" i="41"/>
  <c r="EB449" i="41"/>
  <c r="EC449" i="41"/>
  <c r="ED449" i="41"/>
  <c r="EE449" i="41"/>
  <c r="EF449" i="41"/>
  <c r="EG449" i="41"/>
  <c r="EH449" i="41"/>
  <c r="EI449" i="41"/>
  <c r="EJ449" i="41"/>
  <c r="EK449" i="41"/>
  <c r="EL449" i="41"/>
  <c r="EM449" i="41"/>
  <c r="EN449" i="41"/>
  <c r="A450" i="41"/>
  <c r="B450" i="41"/>
  <c r="C450" i="41"/>
  <c r="D450" i="41"/>
  <c r="E450" i="41"/>
  <c r="F450" i="41"/>
  <c r="G450" i="41"/>
  <c r="H450" i="41"/>
  <c r="I450" i="41"/>
  <c r="J450" i="41"/>
  <c r="K450" i="41"/>
  <c r="L450" i="41"/>
  <c r="M450" i="41"/>
  <c r="N450" i="41"/>
  <c r="O450" i="41"/>
  <c r="P450" i="41"/>
  <c r="Q450" i="41"/>
  <c r="R450" i="41"/>
  <c r="S450" i="41"/>
  <c r="T450" i="41"/>
  <c r="U450" i="41"/>
  <c r="V450" i="41"/>
  <c r="W450" i="41"/>
  <c r="X450" i="41"/>
  <c r="Y450" i="41"/>
  <c r="Z450" i="41"/>
  <c r="AA450" i="41"/>
  <c r="AB450" i="41"/>
  <c r="AC450" i="41"/>
  <c r="AD450" i="41"/>
  <c r="AE450" i="41"/>
  <c r="AF450" i="41"/>
  <c r="AG450" i="41"/>
  <c r="AH450" i="41"/>
  <c r="AI450" i="41"/>
  <c r="AJ450" i="41"/>
  <c r="AK450" i="41"/>
  <c r="AL450" i="41"/>
  <c r="AM450" i="41"/>
  <c r="AN450" i="41"/>
  <c r="AO450" i="41"/>
  <c r="AP450" i="41"/>
  <c r="AQ450" i="41"/>
  <c r="AR450" i="41"/>
  <c r="AS450" i="41"/>
  <c r="AT450" i="41"/>
  <c r="AU450" i="41"/>
  <c r="AV450" i="41"/>
  <c r="AW450" i="41"/>
  <c r="AX450" i="41"/>
  <c r="AY450" i="41"/>
  <c r="AZ450" i="41"/>
  <c r="BA450" i="41"/>
  <c r="BB450" i="41"/>
  <c r="BC450" i="41"/>
  <c r="BD450" i="41"/>
  <c r="BE450" i="41"/>
  <c r="BF450" i="41"/>
  <c r="BG450" i="41"/>
  <c r="BH450" i="41"/>
  <c r="BI450" i="41"/>
  <c r="BJ450" i="41"/>
  <c r="BK450" i="41"/>
  <c r="BL450" i="41"/>
  <c r="BM450" i="41"/>
  <c r="BN450" i="41"/>
  <c r="BO450" i="41"/>
  <c r="BP450" i="41"/>
  <c r="BQ450" i="41"/>
  <c r="BR450" i="41"/>
  <c r="BS450" i="41"/>
  <c r="BT450" i="41"/>
  <c r="BU450" i="41"/>
  <c r="BV450" i="41"/>
  <c r="BW450" i="41"/>
  <c r="BX450" i="41"/>
  <c r="BY450" i="41"/>
  <c r="BZ450" i="41"/>
  <c r="CA450" i="41"/>
  <c r="CB450" i="41"/>
  <c r="CC450" i="41"/>
  <c r="CD450" i="41"/>
  <c r="CE450" i="41"/>
  <c r="CF450" i="41"/>
  <c r="CG450" i="41"/>
  <c r="CH450" i="41"/>
  <c r="CI450" i="41"/>
  <c r="CJ450" i="41"/>
  <c r="CK450" i="41"/>
  <c r="CL450" i="41"/>
  <c r="CM450" i="41"/>
  <c r="CN450" i="41"/>
  <c r="CO450" i="41"/>
  <c r="CP450" i="41"/>
  <c r="CQ450" i="41"/>
  <c r="CR450" i="41"/>
  <c r="CS450" i="41"/>
  <c r="CT450" i="41"/>
  <c r="CU450" i="41"/>
  <c r="CV450" i="41"/>
  <c r="CW450" i="41"/>
  <c r="CX450" i="41"/>
  <c r="CY450" i="41"/>
  <c r="CZ450" i="41"/>
  <c r="DA450" i="41"/>
  <c r="DB450" i="41"/>
  <c r="DC450" i="41"/>
  <c r="DD450" i="41"/>
  <c r="DE450" i="41"/>
  <c r="DF450" i="41"/>
  <c r="DG450" i="41"/>
  <c r="DH450" i="41"/>
  <c r="DI450" i="41"/>
  <c r="DJ450" i="41"/>
  <c r="DK450" i="41"/>
  <c r="DL450" i="41"/>
  <c r="DM450" i="41"/>
  <c r="DN450" i="41"/>
  <c r="DO450" i="41"/>
  <c r="DP450" i="41"/>
  <c r="DQ450" i="41"/>
  <c r="DR450" i="41"/>
  <c r="DS450" i="41"/>
  <c r="DT450" i="41"/>
  <c r="DU450" i="41"/>
  <c r="DV450" i="41"/>
  <c r="DW450" i="41"/>
  <c r="DX450" i="41"/>
  <c r="DY450" i="41"/>
  <c r="DZ450" i="41"/>
  <c r="EA450" i="41"/>
  <c r="EB450" i="41"/>
  <c r="EC450" i="41"/>
  <c r="ED450" i="41"/>
  <c r="EE450" i="41"/>
  <c r="EF450" i="41"/>
  <c r="EG450" i="41"/>
  <c r="EH450" i="41"/>
  <c r="EI450" i="41"/>
  <c r="EJ450" i="41"/>
  <c r="EK450" i="41"/>
  <c r="EL450" i="41"/>
  <c r="EM450" i="41"/>
  <c r="EN450" i="41"/>
  <c r="A451" i="41"/>
  <c r="B451" i="41"/>
  <c r="C451" i="41"/>
  <c r="D451" i="41"/>
  <c r="E451" i="41"/>
  <c r="F451" i="41"/>
  <c r="G451" i="41"/>
  <c r="H451" i="41"/>
  <c r="I451" i="41"/>
  <c r="J451" i="41"/>
  <c r="K451" i="41"/>
  <c r="L451" i="41"/>
  <c r="M451" i="41"/>
  <c r="N451" i="41"/>
  <c r="O451" i="41"/>
  <c r="P451" i="41"/>
  <c r="Q451" i="41"/>
  <c r="R451" i="41"/>
  <c r="S451" i="41"/>
  <c r="T451" i="41"/>
  <c r="U451" i="41"/>
  <c r="V451" i="41"/>
  <c r="W451" i="41"/>
  <c r="X451" i="41"/>
  <c r="Y451" i="41"/>
  <c r="Z451" i="41"/>
  <c r="AA451" i="41"/>
  <c r="AB451" i="41"/>
  <c r="AC451" i="41"/>
  <c r="AD451" i="41"/>
  <c r="AE451" i="41"/>
  <c r="AF451" i="41"/>
  <c r="AG451" i="41"/>
  <c r="AH451" i="41"/>
  <c r="AI451" i="41"/>
  <c r="AJ451" i="41"/>
  <c r="AK451" i="41"/>
  <c r="AL451" i="41"/>
  <c r="AM451" i="41"/>
  <c r="AN451" i="41"/>
  <c r="AO451" i="41"/>
  <c r="AP451" i="41"/>
  <c r="AQ451" i="41"/>
  <c r="AR451" i="41"/>
  <c r="AS451" i="41"/>
  <c r="AT451" i="41"/>
  <c r="AU451" i="41"/>
  <c r="AV451" i="41"/>
  <c r="AW451" i="41"/>
  <c r="AX451" i="41"/>
  <c r="AY451" i="41"/>
  <c r="AZ451" i="41"/>
  <c r="BA451" i="41"/>
  <c r="BB451" i="41"/>
  <c r="BC451" i="41"/>
  <c r="BD451" i="41"/>
  <c r="BE451" i="41"/>
  <c r="BF451" i="41"/>
  <c r="BG451" i="41"/>
  <c r="BH451" i="41"/>
  <c r="BI451" i="41"/>
  <c r="BJ451" i="41"/>
  <c r="BK451" i="41"/>
  <c r="BL451" i="41"/>
  <c r="BM451" i="41"/>
  <c r="BN451" i="41"/>
  <c r="BO451" i="41"/>
  <c r="BP451" i="41"/>
  <c r="BQ451" i="41"/>
  <c r="BR451" i="41"/>
  <c r="BS451" i="41"/>
  <c r="BT451" i="41"/>
  <c r="BU451" i="41"/>
  <c r="BV451" i="41"/>
  <c r="BW451" i="41"/>
  <c r="BX451" i="41"/>
  <c r="BY451" i="41"/>
  <c r="BZ451" i="41"/>
  <c r="CA451" i="41"/>
  <c r="CB451" i="41"/>
  <c r="CC451" i="41"/>
  <c r="CD451" i="41"/>
  <c r="CE451" i="41"/>
  <c r="CF451" i="41"/>
  <c r="CG451" i="41"/>
  <c r="CH451" i="41"/>
  <c r="CI451" i="41"/>
  <c r="CJ451" i="41"/>
  <c r="CK451" i="41"/>
  <c r="CL451" i="41"/>
  <c r="CM451" i="41"/>
  <c r="CN451" i="41"/>
  <c r="CO451" i="41"/>
  <c r="CP451" i="41"/>
  <c r="CQ451" i="41"/>
  <c r="CR451" i="41"/>
  <c r="CS451" i="41"/>
  <c r="CT451" i="41"/>
  <c r="CU451" i="41"/>
  <c r="CV451" i="41"/>
  <c r="CW451" i="41"/>
  <c r="CX451" i="41"/>
  <c r="CY451" i="41"/>
  <c r="CZ451" i="41"/>
  <c r="DA451" i="41"/>
  <c r="DB451" i="41"/>
  <c r="DC451" i="41"/>
  <c r="DD451" i="41"/>
  <c r="DE451" i="41"/>
  <c r="DF451" i="41"/>
  <c r="DG451" i="41"/>
  <c r="DH451" i="41"/>
  <c r="DI451" i="41"/>
  <c r="DJ451" i="41"/>
  <c r="DK451" i="41"/>
  <c r="DL451" i="41"/>
  <c r="DM451" i="41"/>
  <c r="DN451" i="41"/>
  <c r="DO451" i="41"/>
  <c r="DP451" i="41"/>
  <c r="DQ451" i="41"/>
  <c r="DR451" i="41"/>
  <c r="DS451" i="41"/>
  <c r="DT451" i="41"/>
  <c r="DU451" i="41"/>
  <c r="DV451" i="41"/>
  <c r="DW451" i="41"/>
  <c r="DX451" i="41"/>
  <c r="DY451" i="41"/>
  <c r="DZ451" i="41"/>
  <c r="EA451" i="41"/>
  <c r="EB451" i="41"/>
  <c r="EC451" i="41"/>
  <c r="ED451" i="41"/>
  <c r="EE451" i="41"/>
  <c r="EF451" i="41"/>
  <c r="EG451" i="41"/>
  <c r="EH451" i="41"/>
  <c r="EI451" i="41"/>
  <c r="EJ451" i="41"/>
  <c r="EK451" i="41"/>
  <c r="EL451" i="41"/>
  <c r="EM451" i="41"/>
  <c r="EN451" i="41"/>
  <c r="A452" i="41"/>
  <c r="B452" i="41"/>
  <c r="C452" i="41"/>
  <c r="D452" i="41"/>
  <c r="E452" i="41"/>
  <c r="F452" i="41"/>
  <c r="G452" i="41"/>
  <c r="H452" i="41"/>
  <c r="I452" i="41"/>
  <c r="J452" i="41"/>
  <c r="K452" i="41"/>
  <c r="L452" i="41"/>
  <c r="M452" i="41"/>
  <c r="N452" i="41"/>
  <c r="O452" i="41"/>
  <c r="P452" i="41"/>
  <c r="Q452" i="41"/>
  <c r="R452" i="41"/>
  <c r="S452" i="41"/>
  <c r="T452" i="41"/>
  <c r="U452" i="41"/>
  <c r="V452" i="41"/>
  <c r="W452" i="41"/>
  <c r="X452" i="41"/>
  <c r="Y452" i="41"/>
  <c r="Z452" i="41"/>
  <c r="AA452" i="41"/>
  <c r="AB452" i="41"/>
  <c r="AC452" i="41"/>
  <c r="AD452" i="41"/>
  <c r="AE452" i="41"/>
  <c r="AF452" i="41"/>
  <c r="AG452" i="41"/>
  <c r="AH452" i="41"/>
  <c r="AI452" i="41"/>
  <c r="AJ452" i="41"/>
  <c r="AK452" i="41"/>
  <c r="AL452" i="41"/>
  <c r="AM452" i="41"/>
  <c r="AN452" i="41"/>
  <c r="AO452" i="41"/>
  <c r="AP452" i="41"/>
  <c r="AQ452" i="41"/>
  <c r="AR452" i="41"/>
  <c r="AS452" i="41"/>
  <c r="AT452" i="41"/>
  <c r="AU452" i="41"/>
  <c r="AV452" i="41"/>
  <c r="AW452" i="41"/>
  <c r="AX452" i="41"/>
  <c r="AY452" i="41"/>
  <c r="AZ452" i="41"/>
  <c r="BA452" i="41"/>
  <c r="BB452" i="41"/>
  <c r="BC452" i="41"/>
  <c r="BD452" i="41"/>
  <c r="BE452" i="41"/>
  <c r="BF452" i="41"/>
  <c r="BG452" i="41"/>
  <c r="BH452" i="41"/>
  <c r="BI452" i="41"/>
  <c r="BJ452" i="41"/>
  <c r="BK452" i="41"/>
  <c r="BL452" i="41"/>
  <c r="BM452" i="41"/>
  <c r="BN452" i="41"/>
  <c r="BO452" i="41"/>
  <c r="BP452" i="41"/>
  <c r="BQ452" i="41"/>
  <c r="BR452" i="41"/>
  <c r="BS452" i="41"/>
  <c r="BT452" i="41"/>
  <c r="BU452" i="41"/>
  <c r="BV452" i="41"/>
  <c r="BW452" i="41"/>
  <c r="BX452" i="41"/>
  <c r="BY452" i="41"/>
  <c r="BZ452" i="41"/>
  <c r="CA452" i="41"/>
  <c r="CB452" i="41"/>
  <c r="CC452" i="41"/>
  <c r="CD452" i="41"/>
  <c r="CE452" i="41"/>
  <c r="CF452" i="41"/>
  <c r="CG452" i="41"/>
  <c r="CH452" i="41"/>
  <c r="CI452" i="41"/>
  <c r="CJ452" i="41"/>
  <c r="CK452" i="41"/>
  <c r="CL452" i="41"/>
  <c r="CM452" i="41"/>
  <c r="CN452" i="41"/>
  <c r="CO452" i="41"/>
  <c r="CP452" i="41"/>
  <c r="CQ452" i="41"/>
  <c r="CR452" i="41"/>
  <c r="CS452" i="41"/>
  <c r="CT452" i="41"/>
  <c r="CU452" i="41"/>
  <c r="CV452" i="41"/>
  <c r="CW452" i="41"/>
  <c r="CX452" i="41"/>
  <c r="CY452" i="41"/>
  <c r="CZ452" i="41"/>
  <c r="DA452" i="41"/>
  <c r="DB452" i="41"/>
  <c r="DC452" i="41"/>
  <c r="DD452" i="41"/>
  <c r="DE452" i="41"/>
  <c r="DF452" i="41"/>
  <c r="DG452" i="41"/>
  <c r="DH452" i="41"/>
  <c r="DI452" i="41"/>
  <c r="DJ452" i="41"/>
  <c r="DK452" i="41"/>
  <c r="DL452" i="41"/>
  <c r="DM452" i="41"/>
  <c r="DN452" i="41"/>
  <c r="DO452" i="41"/>
  <c r="DP452" i="41"/>
  <c r="DQ452" i="41"/>
  <c r="DR452" i="41"/>
  <c r="DS452" i="41"/>
  <c r="DT452" i="41"/>
  <c r="DU452" i="41"/>
  <c r="DV452" i="41"/>
  <c r="DW452" i="41"/>
  <c r="DX452" i="41"/>
  <c r="DY452" i="41"/>
  <c r="DZ452" i="41"/>
  <c r="EA452" i="41"/>
  <c r="EB452" i="41"/>
  <c r="EC452" i="41"/>
  <c r="ED452" i="41"/>
  <c r="EE452" i="41"/>
  <c r="EF452" i="41"/>
  <c r="EG452" i="41"/>
  <c r="EH452" i="41"/>
  <c r="EI452" i="41"/>
  <c r="EJ452" i="41"/>
  <c r="EK452" i="41"/>
  <c r="EL452" i="41"/>
  <c r="EM452" i="41"/>
  <c r="EN452" i="41"/>
  <c r="A453" i="41"/>
  <c r="B453" i="41"/>
  <c r="C453" i="41"/>
  <c r="D453" i="41"/>
  <c r="E453" i="41"/>
  <c r="F453" i="41"/>
  <c r="G453" i="41"/>
  <c r="H453" i="41"/>
  <c r="I453" i="41"/>
  <c r="J453" i="41"/>
  <c r="K453" i="41"/>
  <c r="L453" i="41"/>
  <c r="M453" i="41"/>
  <c r="N453" i="41"/>
  <c r="O453" i="41"/>
  <c r="P453" i="41"/>
  <c r="Q453" i="41"/>
  <c r="R453" i="41"/>
  <c r="S453" i="41"/>
  <c r="T453" i="41"/>
  <c r="U453" i="41"/>
  <c r="V453" i="41"/>
  <c r="W453" i="41"/>
  <c r="X453" i="41"/>
  <c r="Y453" i="41"/>
  <c r="Z453" i="41"/>
  <c r="AA453" i="41"/>
  <c r="AB453" i="41"/>
  <c r="AC453" i="41"/>
  <c r="AD453" i="41"/>
  <c r="AE453" i="41"/>
  <c r="AF453" i="41"/>
  <c r="AG453" i="41"/>
  <c r="AH453" i="41"/>
  <c r="AI453" i="41"/>
  <c r="AJ453" i="41"/>
  <c r="AK453" i="41"/>
  <c r="AL453" i="41"/>
  <c r="AM453" i="41"/>
  <c r="AN453" i="41"/>
  <c r="AO453" i="41"/>
  <c r="AP453" i="41"/>
  <c r="AQ453" i="41"/>
  <c r="AR453" i="41"/>
  <c r="AS453" i="41"/>
  <c r="AT453" i="41"/>
  <c r="AU453" i="41"/>
  <c r="AV453" i="41"/>
  <c r="AW453" i="41"/>
  <c r="AX453" i="41"/>
  <c r="AY453" i="41"/>
  <c r="AZ453" i="41"/>
  <c r="BA453" i="41"/>
  <c r="BB453" i="41"/>
  <c r="BC453" i="41"/>
  <c r="BD453" i="41"/>
  <c r="BE453" i="41"/>
  <c r="BF453" i="41"/>
  <c r="BG453" i="41"/>
  <c r="BH453" i="41"/>
  <c r="BI453" i="41"/>
  <c r="BJ453" i="41"/>
  <c r="BK453" i="41"/>
  <c r="BL453" i="41"/>
  <c r="BM453" i="41"/>
  <c r="BN453" i="41"/>
  <c r="BO453" i="41"/>
  <c r="BP453" i="41"/>
  <c r="BQ453" i="41"/>
  <c r="BR453" i="41"/>
  <c r="BS453" i="41"/>
  <c r="BT453" i="41"/>
  <c r="BU453" i="41"/>
  <c r="BV453" i="41"/>
  <c r="BW453" i="41"/>
  <c r="BX453" i="41"/>
  <c r="BY453" i="41"/>
  <c r="BZ453" i="41"/>
  <c r="CA453" i="41"/>
  <c r="CB453" i="41"/>
  <c r="CC453" i="41"/>
  <c r="CD453" i="41"/>
  <c r="CE453" i="41"/>
  <c r="CF453" i="41"/>
  <c r="CG453" i="41"/>
  <c r="CH453" i="41"/>
  <c r="CI453" i="41"/>
  <c r="CJ453" i="41"/>
  <c r="CK453" i="41"/>
  <c r="CL453" i="41"/>
  <c r="CM453" i="41"/>
  <c r="CN453" i="41"/>
  <c r="CO453" i="41"/>
  <c r="CP453" i="41"/>
  <c r="CQ453" i="41"/>
  <c r="CR453" i="41"/>
  <c r="CS453" i="41"/>
  <c r="CT453" i="41"/>
  <c r="CU453" i="41"/>
  <c r="CV453" i="41"/>
  <c r="CW453" i="41"/>
  <c r="CX453" i="41"/>
  <c r="CY453" i="41"/>
  <c r="CZ453" i="41"/>
  <c r="DA453" i="41"/>
  <c r="DB453" i="41"/>
  <c r="DC453" i="41"/>
  <c r="DD453" i="41"/>
  <c r="DE453" i="41"/>
  <c r="DF453" i="41"/>
  <c r="DG453" i="41"/>
  <c r="DH453" i="41"/>
  <c r="DI453" i="41"/>
  <c r="DJ453" i="41"/>
  <c r="DK453" i="41"/>
  <c r="DL453" i="41"/>
  <c r="DM453" i="41"/>
  <c r="DN453" i="41"/>
  <c r="DO453" i="41"/>
  <c r="DP453" i="41"/>
  <c r="DQ453" i="41"/>
  <c r="DR453" i="41"/>
  <c r="DS453" i="41"/>
  <c r="DT453" i="41"/>
  <c r="DU453" i="41"/>
  <c r="DV453" i="41"/>
  <c r="DW453" i="41"/>
  <c r="DX453" i="41"/>
  <c r="DY453" i="41"/>
  <c r="DZ453" i="41"/>
  <c r="EA453" i="41"/>
  <c r="EB453" i="41"/>
  <c r="EC453" i="41"/>
  <c r="ED453" i="41"/>
  <c r="EE453" i="41"/>
  <c r="EF453" i="41"/>
  <c r="EG453" i="41"/>
  <c r="EH453" i="41"/>
  <c r="EI453" i="41"/>
  <c r="EJ453" i="41"/>
  <c r="EK453" i="41"/>
  <c r="EL453" i="41"/>
  <c r="EM453" i="41"/>
  <c r="EN453" i="41"/>
  <c r="A454" i="41"/>
  <c r="B454" i="41"/>
  <c r="C454" i="41"/>
  <c r="D454" i="41"/>
  <c r="E454" i="41"/>
  <c r="F454" i="41"/>
  <c r="G454" i="41"/>
  <c r="H454" i="41"/>
  <c r="I454" i="41"/>
  <c r="J454" i="41"/>
  <c r="K454" i="41"/>
  <c r="L454" i="41"/>
  <c r="M454" i="41"/>
  <c r="N454" i="41"/>
  <c r="O454" i="41"/>
  <c r="P454" i="41"/>
  <c r="Q454" i="41"/>
  <c r="R454" i="41"/>
  <c r="S454" i="41"/>
  <c r="T454" i="41"/>
  <c r="U454" i="41"/>
  <c r="V454" i="41"/>
  <c r="W454" i="41"/>
  <c r="X454" i="41"/>
  <c r="Y454" i="41"/>
  <c r="Z454" i="41"/>
  <c r="AA454" i="41"/>
  <c r="AB454" i="41"/>
  <c r="AC454" i="41"/>
  <c r="AD454" i="41"/>
  <c r="AE454" i="41"/>
  <c r="AF454" i="41"/>
  <c r="AG454" i="41"/>
  <c r="AH454" i="41"/>
  <c r="AI454" i="41"/>
  <c r="AJ454" i="41"/>
  <c r="AK454" i="41"/>
  <c r="AL454" i="41"/>
  <c r="AM454" i="41"/>
  <c r="AN454" i="41"/>
  <c r="AO454" i="41"/>
  <c r="AP454" i="41"/>
  <c r="AQ454" i="41"/>
  <c r="AR454" i="41"/>
  <c r="AS454" i="41"/>
  <c r="AT454" i="41"/>
  <c r="AU454" i="41"/>
  <c r="AV454" i="41"/>
  <c r="AW454" i="41"/>
  <c r="AX454" i="41"/>
  <c r="AY454" i="41"/>
  <c r="AZ454" i="41"/>
  <c r="BA454" i="41"/>
  <c r="BB454" i="41"/>
  <c r="BC454" i="41"/>
  <c r="BD454" i="41"/>
  <c r="BE454" i="41"/>
  <c r="BF454" i="41"/>
  <c r="BG454" i="41"/>
  <c r="BH454" i="41"/>
  <c r="BI454" i="41"/>
  <c r="BJ454" i="41"/>
  <c r="BK454" i="41"/>
  <c r="BL454" i="41"/>
  <c r="BM454" i="41"/>
  <c r="BN454" i="41"/>
  <c r="BO454" i="41"/>
  <c r="BP454" i="41"/>
  <c r="BQ454" i="41"/>
  <c r="BR454" i="41"/>
  <c r="BS454" i="41"/>
  <c r="BT454" i="41"/>
  <c r="BU454" i="41"/>
  <c r="BV454" i="41"/>
  <c r="BW454" i="41"/>
  <c r="BX454" i="41"/>
  <c r="BY454" i="41"/>
  <c r="BZ454" i="41"/>
  <c r="CA454" i="41"/>
  <c r="CB454" i="41"/>
  <c r="CC454" i="41"/>
  <c r="CD454" i="41"/>
  <c r="CE454" i="41"/>
  <c r="CF454" i="41"/>
  <c r="CG454" i="41"/>
  <c r="CH454" i="41"/>
  <c r="CI454" i="41"/>
  <c r="CJ454" i="41"/>
  <c r="CK454" i="41"/>
  <c r="CL454" i="41"/>
  <c r="CM454" i="41"/>
  <c r="CN454" i="41"/>
  <c r="CO454" i="41"/>
  <c r="CP454" i="41"/>
  <c r="CQ454" i="41"/>
  <c r="CR454" i="41"/>
  <c r="CS454" i="41"/>
  <c r="CT454" i="41"/>
  <c r="CU454" i="41"/>
  <c r="CV454" i="41"/>
  <c r="CW454" i="41"/>
  <c r="CX454" i="41"/>
  <c r="CY454" i="41"/>
  <c r="CZ454" i="41"/>
  <c r="DA454" i="41"/>
  <c r="DB454" i="41"/>
  <c r="DC454" i="41"/>
  <c r="DD454" i="41"/>
  <c r="DE454" i="41"/>
  <c r="DF454" i="41"/>
  <c r="DG454" i="41"/>
  <c r="DH454" i="41"/>
  <c r="DI454" i="41"/>
  <c r="DJ454" i="41"/>
  <c r="DK454" i="41"/>
  <c r="DL454" i="41"/>
  <c r="DM454" i="41"/>
  <c r="DN454" i="41"/>
  <c r="DO454" i="41"/>
  <c r="DP454" i="41"/>
  <c r="DQ454" i="41"/>
  <c r="DR454" i="41"/>
  <c r="DS454" i="41"/>
  <c r="DT454" i="41"/>
  <c r="DU454" i="41"/>
  <c r="DV454" i="41"/>
  <c r="DW454" i="41"/>
  <c r="DX454" i="41"/>
  <c r="DY454" i="41"/>
  <c r="DZ454" i="41"/>
  <c r="EA454" i="41"/>
  <c r="EB454" i="41"/>
  <c r="EC454" i="41"/>
  <c r="ED454" i="41"/>
  <c r="EE454" i="41"/>
  <c r="EF454" i="41"/>
  <c r="EG454" i="41"/>
  <c r="EH454" i="41"/>
  <c r="EI454" i="41"/>
  <c r="EJ454" i="41"/>
  <c r="EK454" i="41"/>
  <c r="EL454" i="41"/>
  <c r="EM454" i="41"/>
  <c r="EN454" i="41"/>
  <c r="A455" i="41"/>
  <c r="B455" i="41"/>
  <c r="C455" i="41"/>
  <c r="D455" i="41"/>
  <c r="E455" i="41"/>
  <c r="F455" i="41"/>
  <c r="G455" i="41"/>
  <c r="H455" i="41"/>
  <c r="I455" i="41"/>
  <c r="J455" i="41"/>
  <c r="K455" i="41"/>
  <c r="L455" i="41"/>
  <c r="M455" i="41"/>
  <c r="N455" i="41"/>
  <c r="O455" i="41"/>
  <c r="P455" i="41"/>
  <c r="Q455" i="41"/>
  <c r="R455" i="41"/>
  <c r="S455" i="41"/>
  <c r="T455" i="41"/>
  <c r="U455" i="41"/>
  <c r="V455" i="41"/>
  <c r="W455" i="41"/>
  <c r="X455" i="41"/>
  <c r="Y455" i="41"/>
  <c r="Z455" i="41"/>
  <c r="AA455" i="41"/>
  <c r="AB455" i="41"/>
  <c r="AC455" i="41"/>
  <c r="AD455" i="41"/>
  <c r="AE455" i="41"/>
  <c r="AF455" i="41"/>
  <c r="AG455" i="41"/>
  <c r="AH455" i="41"/>
  <c r="AI455" i="41"/>
  <c r="AJ455" i="41"/>
  <c r="AK455" i="41"/>
  <c r="AL455" i="41"/>
  <c r="AM455" i="41"/>
  <c r="AN455" i="41"/>
  <c r="AO455" i="41"/>
  <c r="AP455" i="41"/>
  <c r="AQ455" i="41"/>
  <c r="AR455" i="41"/>
  <c r="AS455" i="41"/>
  <c r="AT455" i="41"/>
  <c r="AU455" i="41"/>
  <c r="AV455" i="41"/>
  <c r="AW455" i="41"/>
  <c r="AX455" i="41"/>
  <c r="AY455" i="41"/>
  <c r="AZ455" i="41"/>
  <c r="BA455" i="41"/>
  <c r="BB455" i="41"/>
  <c r="BC455" i="41"/>
  <c r="BD455" i="41"/>
  <c r="BE455" i="41"/>
  <c r="BF455" i="41"/>
  <c r="BG455" i="41"/>
  <c r="BH455" i="41"/>
  <c r="BI455" i="41"/>
  <c r="BJ455" i="41"/>
  <c r="BK455" i="41"/>
  <c r="BL455" i="41"/>
  <c r="BM455" i="41"/>
  <c r="BN455" i="41"/>
  <c r="BO455" i="41"/>
  <c r="BP455" i="41"/>
  <c r="BQ455" i="41"/>
  <c r="BR455" i="41"/>
  <c r="BS455" i="41"/>
  <c r="BT455" i="41"/>
  <c r="BU455" i="41"/>
  <c r="CP455" i="41"/>
  <c r="CQ455" i="41"/>
  <c r="CR455" i="41"/>
  <c r="CS455" i="41"/>
  <c r="CT455" i="41"/>
  <c r="CU455" i="41"/>
  <c r="CV455" i="41"/>
  <c r="CW455" i="41"/>
  <c r="CX455" i="41"/>
  <c r="CY455" i="41"/>
  <c r="CZ455" i="41"/>
  <c r="DA455" i="41"/>
  <c r="DB455" i="41"/>
  <c r="DC455" i="41"/>
  <c r="DD455" i="41"/>
  <c r="DE455" i="41"/>
  <c r="DF455" i="41"/>
  <c r="DG455" i="41"/>
  <c r="DH455" i="41"/>
  <c r="DI455" i="41"/>
  <c r="DJ455" i="41"/>
  <c r="DK455" i="41"/>
  <c r="DL455" i="41"/>
  <c r="DM455" i="41"/>
  <c r="DN455" i="41"/>
  <c r="DO455" i="41"/>
  <c r="DP455" i="41"/>
  <c r="DQ455" i="41"/>
  <c r="DR455" i="41"/>
  <c r="DS455" i="41"/>
  <c r="DT455" i="41"/>
  <c r="DU455" i="41"/>
  <c r="DV455" i="41"/>
  <c r="DW455" i="41"/>
  <c r="DX455" i="41"/>
  <c r="DY455" i="41"/>
  <c r="EM455" i="41"/>
  <c r="EN455" i="41"/>
  <c r="A456" i="41"/>
  <c r="B456" i="41"/>
  <c r="C456" i="41"/>
  <c r="D456" i="41"/>
  <c r="E456" i="41"/>
  <c r="F456" i="41"/>
  <c r="G456" i="41"/>
  <c r="H456" i="41"/>
  <c r="I456" i="41"/>
  <c r="J456" i="41"/>
  <c r="K456" i="41"/>
  <c r="L456" i="41"/>
  <c r="M456" i="41"/>
  <c r="N456" i="41"/>
  <c r="O456" i="41"/>
  <c r="P456" i="41"/>
  <c r="Q456" i="41"/>
  <c r="R456" i="41"/>
  <c r="S456" i="41"/>
  <c r="T456" i="41"/>
  <c r="U456" i="41"/>
  <c r="V456" i="41"/>
  <c r="W456" i="41"/>
  <c r="X456" i="41"/>
  <c r="Y456" i="41"/>
  <c r="Z456" i="41"/>
  <c r="AA456" i="41"/>
  <c r="AB456" i="41"/>
  <c r="AC456" i="41"/>
  <c r="AD456" i="41"/>
  <c r="AE456" i="41"/>
  <c r="AF456" i="41"/>
  <c r="AG456" i="41"/>
  <c r="AH456" i="41"/>
  <c r="AI456" i="41"/>
  <c r="AJ456" i="41"/>
  <c r="AK456" i="41"/>
  <c r="AL456" i="41"/>
  <c r="AM456" i="41"/>
  <c r="AN456" i="41"/>
  <c r="AO456" i="41"/>
  <c r="AP456" i="41"/>
  <c r="AQ456" i="41"/>
  <c r="AR456" i="41"/>
  <c r="AS456" i="41"/>
  <c r="AT456" i="41"/>
  <c r="AU456" i="41"/>
  <c r="AV456" i="41"/>
  <c r="AW456" i="41"/>
  <c r="AX456" i="41"/>
  <c r="AY456" i="41"/>
  <c r="AZ456" i="41"/>
  <c r="BA456" i="41"/>
  <c r="BB456" i="41"/>
  <c r="BC456" i="41"/>
  <c r="BD456" i="41"/>
  <c r="BE456" i="41"/>
  <c r="BF456" i="41"/>
  <c r="BG456" i="41"/>
  <c r="BH456" i="41"/>
  <c r="BI456" i="41"/>
  <c r="BJ456" i="41"/>
  <c r="BK456" i="41"/>
  <c r="BL456" i="41"/>
  <c r="BM456" i="41"/>
  <c r="BN456" i="41"/>
  <c r="BO456" i="41"/>
  <c r="BP456" i="41"/>
  <c r="BQ456" i="41"/>
  <c r="BR456" i="41"/>
  <c r="BS456" i="41"/>
  <c r="BT456" i="41"/>
  <c r="BU456" i="41"/>
  <c r="CP456" i="41"/>
  <c r="CQ456" i="41"/>
  <c r="CR456" i="41"/>
  <c r="CS456" i="41"/>
  <c r="CT456" i="41"/>
  <c r="CU456" i="41"/>
  <c r="CV456" i="41"/>
  <c r="CW456" i="41"/>
  <c r="CX456" i="41"/>
  <c r="CY456" i="41"/>
  <c r="CZ456" i="41"/>
  <c r="DA456" i="41"/>
  <c r="DB456" i="41"/>
  <c r="DC456" i="41"/>
  <c r="DD456" i="41"/>
  <c r="DE456" i="41"/>
  <c r="DF456" i="41"/>
  <c r="DG456" i="41"/>
  <c r="DH456" i="41"/>
  <c r="DI456" i="41"/>
  <c r="DJ456" i="41"/>
  <c r="DK456" i="41"/>
  <c r="DL456" i="41"/>
  <c r="DM456" i="41"/>
  <c r="DN456" i="41"/>
  <c r="DO456" i="41"/>
  <c r="DP456" i="41"/>
  <c r="DQ456" i="41"/>
  <c r="DR456" i="41"/>
  <c r="DS456" i="41"/>
  <c r="DT456" i="41"/>
  <c r="DU456" i="41"/>
  <c r="DV456" i="41"/>
  <c r="DW456" i="41"/>
  <c r="DX456" i="41"/>
  <c r="DY456" i="41"/>
  <c r="EM456" i="41"/>
  <c r="EN456" i="41"/>
  <c r="A457" i="41"/>
  <c r="B457" i="41"/>
  <c r="C457" i="41"/>
  <c r="D457" i="41"/>
  <c r="E457" i="41"/>
  <c r="F457" i="41"/>
  <c r="G457" i="41"/>
  <c r="H457" i="41"/>
  <c r="I457" i="41"/>
  <c r="J457" i="41"/>
  <c r="K457" i="41"/>
  <c r="L457" i="41"/>
  <c r="M457" i="41"/>
  <c r="N457" i="41"/>
  <c r="O457" i="41"/>
  <c r="P457" i="41"/>
  <c r="Q457" i="41"/>
  <c r="R457" i="41"/>
  <c r="S457" i="41"/>
  <c r="T457" i="41"/>
  <c r="U457" i="41"/>
  <c r="V457" i="41"/>
  <c r="W457" i="41"/>
  <c r="X457" i="41"/>
  <c r="Y457" i="41"/>
  <c r="Z457" i="41"/>
  <c r="AA457" i="41"/>
  <c r="AB457" i="41"/>
  <c r="AC457" i="41"/>
  <c r="AD457" i="41"/>
  <c r="AE457" i="41"/>
  <c r="AF457" i="41"/>
  <c r="AG457" i="41"/>
  <c r="AH457" i="41"/>
  <c r="AI457" i="41"/>
  <c r="AJ457" i="41"/>
  <c r="AK457" i="41"/>
  <c r="AL457" i="41"/>
  <c r="AM457" i="41"/>
  <c r="AN457" i="41"/>
  <c r="AO457" i="41"/>
  <c r="AP457" i="41"/>
  <c r="AQ457" i="41"/>
  <c r="AR457" i="41"/>
  <c r="AS457" i="41"/>
  <c r="AT457" i="41"/>
  <c r="AU457" i="41"/>
  <c r="AV457" i="41"/>
  <c r="AW457" i="41"/>
  <c r="AX457" i="41"/>
  <c r="AY457" i="41"/>
  <c r="AZ457" i="41"/>
  <c r="BA457" i="41"/>
  <c r="BB457" i="41"/>
  <c r="BC457" i="41"/>
  <c r="BD457" i="41"/>
  <c r="BE457" i="41"/>
  <c r="BF457" i="41"/>
  <c r="BG457" i="41"/>
  <c r="BH457" i="41"/>
  <c r="BI457" i="41"/>
  <c r="BJ457" i="41"/>
  <c r="BK457" i="41"/>
  <c r="BL457" i="41"/>
  <c r="BM457" i="41"/>
  <c r="BN457" i="41"/>
  <c r="BO457" i="41"/>
  <c r="BP457" i="41"/>
  <c r="BQ457" i="41"/>
  <c r="BR457" i="41"/>
  <c r="BS457" i="41"/>
  <c r="BT457" i="41"/>
  <c r="BU457" i="41"/>
  <c r="BV457" i="41"/>
  <c r="BW457" i="41"/>
  <c r="BX457" i="41"/>
  <c r="BZ457" i="41"/>
  <c r="CP457" i="41"/>
  <c r="CQ457" i="41"/>
  <c r="CR457" i="41"/>
  <c r="CS457" i="41"/>
  <c r="CT457" i="41"/>
  <c r="CU457" i="41"/>
  <c r="CV457" i="41"/>
  <c r="CW457" i="41"/>
  <c r="CX457" i="41"/>
  <c r="CY457" i="41"/>
  <c r="CZ457" i="41"/>
  <c r="DA457" i="41"/>
  <c r="DB457" i="41"/>
  <c r="DC457" i="41"/>
  <c r="DD457" i="41"/>
  <c r="DE457" i="41"/>
  <c r="DF457" i="41"/>
  <c r="DG457" i="41"/>
  <c r="DH457" i="41"/>
  <c r="DI457" i="41"/>
  <c r="DJ457" i="41"/>
  <c r="DK457" i="41"/>
  <c r="DL457" i="41"/>
  <c r="DM457" i="41"/>
  <c r="DN457" i="41"/>
  <c r="DO457" i="41"/>
  <c r="DP457" i="41"/>
  <c r="DQ457" i="41"/>
  <c r="DR457" i="41"/>
  <c r="DS457" i="41"/>
  <c r="DT457" i="41"/>
  <c r="DU457" i="41"/>
  <c r="DV457" i="41"/>
  <c r="DW457" i="41"/>
  <c r="DX457" i="41"/>
  <c r="DY457" i="41"/>
  <c r="EA457" i="41"/>
  <c r="EM457" i="41"/>
  <c r="EN457" i="41"/>
  <c r="A458" i="41"/>
  <c r="B458" i="41"/>
  <c r="C458" i="41"/>
  <c r="D458" i="41"/>
  <c r="E458" i="41"/>
  <c r="F458" i="41"/>
  <c r="G458" i="41"/>
  <c r="H458" i="41"/>
  <c r="I458" i="41"/>
  <c r="J458" i="41"/>
  <c r="K458" i="41"/>
  <c r="L458" i="41"/>
  <c r="M458" i="41"/>
  <c r="N458" i="41"/>
  <c r="O458" i="41"/>
  <c r="P458" i="41"/>
  <c r="Q458" i="41"/>
  <c r="R458" i="41"/>
  <c r="S458" i="41"/>
  <c r="T458" i="41"/>
  <c r="U458" i="41"/>
  <c r="V458" i="41"/>
  <c r="W458" i="41"/>
  <c r="X458" i="41"/>
  <c r="Y458" i="41"/>
  <c r="Z458" i="41"/>
  <c r="AA458" i="41"/>
  <c r="AB458" i="41"/>
  <c r="AC458" i="41"/>
  <c r="AD458" i="41"/>
  <c r="AE458" i="41"/>
  <c r="AF458" i="41"/>
  <c r="AG458" i="41"/>
  <c r="AH458" i="41"/>
  <c r="AI458" i="41"/>
  <c r="AJ458" i="41"/>
  <c r="AK458" i="41"/>
  <c r="AL458" i="41"/>
  <c r="AM458" i="41"/>
  <c r="AN458" i="41"/>
  <c r="AO458" i="41"/>
  <c r="AP458" i="41"/>
  <c r="AQ458" i="41"/>
  <c r="AR458" i="41"/>
  <c r="AS458" i="41"/>
  <c r="AT458" i="41"/>
  <c r="AU458" i="41"/>
  <c r="AV458" i="41"/>
  <c r="AW458" i="41"/>
  <c r="AX458" i="41"/>
  <c r="AY458" i="41"/>
  <c r="AZ458" i="41"/>
  <c r="BA458" i="41"/>
  <c r="BB458" i="41"/>
  <c r="BC458" i="41"/>
  <c r="BD458" i="41"/>
  <c r="BE458" i="41"/>
  <c r="BF458" i="41"/>
  <c r="BG458" i="41"/>
  <c r="BH458" i="41"/>
  <c r="BI458" i="41"/>
  <c r="BJ458" i="41"/>
  <c r="BK458" i="41"/>
  <c r="BL458" i="41"/>
  <c r="BM458" i="41"/>
  <c r="BN458" i="41"/>
  <c r="BO458" i="41"/>
  <c r="BP458" i="41"/>
  <c r="BQ458" i="41"/>
  <c r="BR458" i="41"/>
  <c r="BS458" i="41"/>
  <c r="BT458" i="41"/>
  <c r="BU458" i="41"/>
  <c r="CA458" i="41"/>
  <c r="CB458" i="41"/>
  <c r="CC458" i="41"/>
  <c r="CD458" i="41"/>
  <c r="CE458" i="41"/>
  <c r="CF458" i="41"/>
  <c r="CG458" i="41"/>
  <c r="CH458" i="41"/>
  <c r="CI458" i="41"/>
  <c r="CJ458" i="41"/>
  <c r="CK458" i="41"/>
  <c r="CL458" i="41"/>
  <c r="CM458" i="41"/>
  <c r="CN458" i="41"/>
  <c r="CO458" i="41"/>
  <c r="CP458" i="41"/>
  <c r="CQ458" i="41"/>
  <c r="CR458" i="41"/>
  <c r="CS458" i="41"/>
  <c r="CT458" i="41"/>
  <c r="CU458" i="41"/>
  <c r="CV458" i="41"/>
  <c r="CW458" i="41"/>
  <c r="CX458" i="41"/>
  <c r="CY458" i="41"/>
  <c r="CZ458" i="41"/>
  <c r="DA458" i="41"/>
  <c r="DB458" i="41"/>
  <c r="DC458" i="41"/>
  <c r="DD458" i="41"/>
  <c r="DE458" i="41"/>
  <c r="DF458" i="41"/>
  <c r="DG458" i="41"/>
  <c r="DH458" i="41"/>
  <c r="DI458" i="41"/>
  <c r="DJ458" i="41"/>
  <c r="DK458" i="41"/>
  <c r="DL458" i="41"/>
  <c r="DM458" i="41"/>
  <c r="DN458" i="41"/>
  <c r="DO458" i="41"/>
  <c r="DP458" i="41"/>
  <c r="DQ458" i="41"/>
  <c r="DR458" i="41"/>
  <c r="DS458" i="41"/>
  <c r="DT458" i="41"/>
  <c r="DU458" i="41"/>
  <c r="DV458" i="41"/>
  <c r="DW458" i="41"/>
  <c r="DX458" i="41"/>
  <c r="DY458" i="41"/>
  <c r="DZ458" i="41"/>
  <c r="EA458" i="41"/>
  <c r="EB458" i="41"/>
  <c r="EC458" i="41"/>
  <c r="ED458" i="41"/>
  <c r="EE458" i="41"/>
  <c r="EF458" i="41"/>
  <c r="EG458" i="41"/>
  <c r="EH458" i="41"/>
  <c r="EI458" i="41"/>
  <c r="EJ458" i="41"/>
  <c r="EK458" i="41"/>
  <c r="EL458" i="41"/>
  <c r="EM458" i="41"/>
  <c r="EN458" i="41"/>
  <c r="A459" i="41"/>
  <c r="B459" i="41"/>
  <c r="C459" i="41"/>
  <c r="D459" i="41"/>
  <c r="E459" i="41"/>
  <c r="F459" i="41"/>
  <c r="G459" i="41"/>
  <c r="H459" i="41"/>
  <c r="I459" i="41"/>
  <c r="J459" i="41"/>
  <c r="K459" i="41"/>
  <c r="L459" i="41"/>
  <c r="M459" i="41"/>
  <c r="N459" i="41"/>
  <c r="O459" i="41"/>
  <c r="P459" i="41"/>
  <c r="Q459" i="41"/>
  <c r="R459" i="41"/>
  <c r="S459" i="41"/>
  <c r="T459" i="41"/>
  <c r="U459" i="41"/>
  <c r="V459" i="41"/>
  <c r="W459" i="41"/>
  <c r="X459" i="41"/>
  <c r="Y459" i="41"/>
  <c r="Z459" i="41"/>
  <c r="AA459" i="41"/>
  <c r="AB459" i="41"/>
  <c r="AC459" i="41"/>
  <c r="AD459" i="41"/>
  <c r="AE459" i="41"/>
  <c r="AF459" i="41"/>
  <c r="AG459" i="41"/>
  <c r="AH459" i="41"/>
  <c r="AI459" i="41"/>
  <c r="AJ459" i="41"/>
  <c r="AK459" i="41"/>
  <c r="AL459" i="41"/>
  <c r="AM459" i="41"/>
  <c r="AN459" i="41"/>
  <c r="AO459" i="41"/>
  <c r="AP459" i="41"/>
  <c r="AQ459" i="41"/>
  <c r="AR459" i="41"/>
  <c r="AS459" i="41"/>
  <c r="AT459" i="41"/>
  <c r="AU459" i="41"/>
  <c r="AV459" i="41"/>
  <c r="AW459" i="41"/>
  <c r="AX459" i="41"/>
  <c r="AY459" i="41"/>
  <c r="AZ459" i="41"/>
  <c r="BA459" i="41"/>
  <c r="BB459" i="41"/>
  <c r="BC459" i="41"/>
  <c r="BD459" i="41"/>
  <c r="BE459" i="41"/>
  <c r="BF459" i="41"/>
  <c r="BG459" i="41"/>
  <c r="BH459" i="41"/>
  <c r="BI459" i="41"/>
  <c r="BJ459" i="41"/>
  <c r="BK459" i="41"/>
  <c r="BL459" i="41"/>
  <c r="BM459" i="41"/>
  <c r="BN459" i="41"/>
  <c r="BO459" i="41"/>
  <c r="BP459" i="41"/>
  <c r="BQ459" i="41"/>
  <c r="BR459" i="41"/>
  <c r="BS459" i="41"/>
  <c r="BT459" i="41"/>
  <c r="BU459" i="41"/>
  <c r="BV459" i="41"/>
  <c r="BW459" i="41"/>
  <c r="BX459" i="41"/>
  <c r="BY459" i="41"/>
  <c r="BZ459" i="41"/>
  <c r="CA459" i="41"/>
  <c r="CB459" i="41"/>
  <c r="CC459" i="41"/>
  <c r="CD459" i="41"/>
  <c r="CE459" i="41"/>
  <c r="CF459" i="41"/>
  <c r="CG459" i="41"/>
  <c r="CH459" i="41"/>
  <c r="CI459" i="41"/>
  <c r="CJ459" i="41"/>
  <c r="CK459" i="41"/>
  <c r="CL459" i="41"/>
  <c r="CM459" i="41"/>
  <c r="CN459" i="41"/>
  <c r="CO459" i="41"/>
  <c r="CP459" i="41"/>
  <c r="CQ459" i="41"/>
  <c r="CR459" i="41"/>
  <c r="CS459" i="41"/>
  <c r="CT459" i="41"/>
  <c r="CU459" i="41"/>
  <c r="CV459" i="41"/>
  <c r="CW459" i="41"/>
  <c r="CX459" i="41"/>
  <c r="CY459" i="41"/>
  <c r="CZ459" i="41"/>
  <c r="DA459" i="41"/>
  <c r="DB459" i="41"/>
  <c r="DC459" i="41"/>
  <c r="DD459" i="41"/>
  <c r="DE459" i="41"/>
  <c r="DF459" i="41"/>
  <c r="DG459" i="41"/>
  <c r="DH459" i="41"/>
  <c r="DI459" i="41"/>
  <c r="DJ459" i="41"/>
  <c r="DK459" i="41"/>
  <c r="DL459" i="41"/>
  <c r="DM459" i="41"/>
  <c r="DN459" i="41"/>
  <c r="DO459" i="41"/>
  <c r="DP459" i="41"/>
  <c r="DQ459" i="41"/>
  <c r="DR459" i="41"/>
  <c r="DS459" i="41"/>
  <c r="DT459" i="41"/>
  <c r="DU459" i="41"/>
  <c r="DV459" i="41"/>
  <c r="DW459" i="41"/>
  <c r="DX459" i="41"/>
  <c r="DY459" i="41"/>
  <c r="DZ459" i="41"/>
  <c r="EA459" i="41"/>
  <c r="EB459" i="41"/>
  <c r="EC459" i="41"/>
  <c r="ED459" i="41"/>
  <c r="EE459" i="41"/>
  <c r="EF459" i="41"/>
  <c r="EG459" i="41"/>
  <c r="EH459" i="41"/>
  <c r="EI459" i="41"/>
  <c r="EJ459" i="41"/>
  <c r="EK459" i="41"/>
  <c r="EL459" i="41"/>
  <c r="EM459" i="41"/>
  <c r="EN459" i="41"/>
  <c r="A460" i="41"/>
  <c r="B460" i="41"/>
  <c r="C460" i="41"/>
  <c r="D460" i="41"/>
  <c r="E460" i="41"/>
  <c r="F460" i="41"/>
  <c r="G460" i="41"/>
  <c r="H460" i="41"/>
  <c r="I460" i="41"/>
  <c r="J460" i="41"/>
  <c r="K460" i="41"/>
  <c r="L460" i="41"/>
  <c r="M460" i="41"/>
  <c r="N460" i="41"/>
  <c r="O460" i="41"/>
  <c r="P460" i="41"/>
  <c r="Q460" i="41"/>
  <c r="R460" i="41"/>
  <c r="S460" i="41"/>
  <c r="T460" i="41"/>
  <c r="U460" i="41"/>
  <c r="V460" i="41"/>
  <c r="W460" i="41"/>
  <c r="X460" i="41"/>
  <c r="Y460" i="41"/>
  <c r="Z460" i="41"/>
  <c r="AA460" i="41"/>
  <c r="AB460" i="41"/>
  <c r="AC460" i="41"/>
  <c r="AD460" i="41"/>
  <c r="AE460" i="41"/>
  <c r="AF460" i="41"/>
  <c r="AG460" i="41"/>
  <c r="AH460" i="41"/>
  <c r="AI460" i="41"/>
  <c r="AJ460" i="41"/>
  <c r="AK460" i="41"/>
  <c r="AL460" i="41"/>
  <c r="AM460" i="41"/>
  <c r="AN460" i="41"/>
  <c r="AO460" i="41"/>
  <c r="AP460" i="41"/>
  <c r="AQ460" i="41"/>
  <c r="AR460" i="41"/>
  <c r="AS460" i="41"/>
  <c r="AT460" i="41"/>
  <c r="AU460" i="41"/>
  <c r="AV460" i="41"/>
  <c r="AW460" i="41"/>
  <c r="AX460" i="41"/>
  <c r="AY460" i="41"/>
  <c r="AZ460" i="41"/>
  <c r="BA460" i="41"/>
  <c r="BB460" i="41"/>
  <c r="BC460" i="41"/>
  <c r="BD460" i="41"/>
  <c r="BE460" i="41"/>
  <c r="BF460" i="41"/>
  <c r="BG460" i="41"/>
  <c r="BH460" i="41"/>
  <c r="BI460" i="41"/>
  <c r="BJ460" i="41"/>
  <c r="BK460" i="41"/>
  <c r="BL460" i="41"/>
  <c r="BM460" i="41"/>
  <c r="BN460" i="41"/>
  <c r="BO460" i="41"/>
  <c r="BP460" i="41"/>
  <c r="BQ460" i="41"/>
  <c r="BR460" i="41"/>
  <c r="BS460" i="41"/>
  <c r="BT460" i="41"/>
  <c r="BU460" i="41"/>
  <c r="BV460" i="41"/>
  <c r="BW460" i="41"/>
  <c r="BX460" i="41"/>
  <c r="BY460" i="41"/>
  <c r="BZ460" i="41"/>
  <c r="CA460" i="41"/>
  <c r="CB460" i="41"/>
  <c r="CC460" i="41"/>
  <c r="CD460" i="41"/>
  <c r="CE460" i="41"/>
  <c r="CF460" i="41"/>
  <c r="CG460" i="41"/>
  <c r="CH460" i="41"/>
  <c r="CI460" i="41"/>
  <c r="CJ460" i="41"/>
  <c r="CK460" i="41"/>
  <c r="CL460" i="41"/>
  <c r="CM460" i="41"/>
  <c r="CN460" i="41"/>
  <c r="CO460" i="41"/>
  <c r="CP460" i="41"/>
  <c r="CQ460" i="41"/>
  <c r="CR460" i="41"/>
  <c r="CS460" i="41"/>
  <c r="CT460" i="41"/>
  <c r="CU460" i="41"/>
  <c r="CV460" i="41"/>
  <c r="CW460" i="41"/>
  <c r="CX460" i="41"/>
  <c r="CY460" i="41"/>
  <c r="CZ460" i="41"/>
  <c r="DA460" i="41"/>
  <c r="DB460" i="41"/>
  <c r="DC460" i="41"/>
  <c r="DD460" i="41"/>
  <c r="DE460" i="41"/>
  <c r="DF460" i="41"/>
  <c r="DG460" i="41"/>
  <c r="DH460" i="41"/>
  <c r="DI460" i="41"/>
  <c r="DJ460" i="41"/>
  <c r="DK460" i="41"/>
  <c r="DL460" i="41"/>
  <c r="DM460" i="41"/>
  <c r="DN460" i="41"/>
  <c r="DO460" i="41"/>
  <c r="DP460" i="41"/>
  <c r="DQ460" i="41"/>
  <c r="DR460" i="41"/>
  <c r="DS460" i="41"/>
  <c r="DT460" i="41"/>
  <c r="DU460" i="41"/>
  <c r="DV460" i="41"/>
  <c r="DW460" i="41"/>
  <c r="DX460" i="41"/>
  <c r="DY460" i="41"/>
  <c r="DZ460" i="41"/>
  <c r="EA460" i="41"/>
  <c r="EB460" i="41"/>
  <c r="EC460" i="41"/>
  <c r="ED460" i="41"/>
  <c r="EE460" i="41"/>
  <c r="EF460" i="41"/>
  <c r="EG460" i="41"/>
  <c r="EH460" i="41"/>
  <c r="EI460" i="41"/>
  <c r="EJ460" i="41"/>
  <c r="EK460" i="41"/>
  <c r="EL460" i="41"/>
  <c r="EM460" i="41"/>
  <c r="EN460" i="41"/>
  <c r="A461" i="41"/>
  <c r="B461" i="41"/>
  <c r="C461" i="41"/>
  <c r="D461" i="41"/>
  <c r="E461" i="41"/>
  <c r="F461" i="41"/>
  <c r="G461" i="41"/>
  <c r="H461" i="41"/>
  <c r="I461" i="41"/>
  <c r="J461" i="41"/>
  <c r="K461" i="41"/>
  <c r="L461" i="41"/>
  <c r="M461" i="41"/>
  <c r="N461" i="41"/>
  <c r="O461" i="41"/>
  <c r="P461" i="41"/>
  <c r="Q461" i="41"/>
  <c r="R461" i="41"/>
  <c r="S461" i="41"/>
  <c r="T461" i="41"/>
  <c r="U461" i="41"/>
  <c r="V461" i="41"/>
  <c r="W461" i="41"/>
  <c r="X461" i="41"/>
  <c r="Y461" i="41"/>
  <c r="Z461" i="41"/>
  <c r="AA461" i="41"/>
  <c r="AB461" i="41"/>
  <c r="AC461" i="41"/>
  <c r="AD461" i="41"/>
  <c r="AE461" i="41"/>
  <c r="AF461" i="41"/>
  <c r="AG461" i="41"/>
  <c r="AH461" i="41"/>
  <c r="AI461" i="41"/>
  <c r="AJ461" i="41"/>
  <c r="AK461" i="41"/>
  <c r="AL461" i="41"/>
  <c r="AM461" i="41"/>
  <c r="AN461" i="41"/>
  <c r="AO461" i="41"/>
  <c r="AP461" i="41"/>
  <c r="AQ461" i="41"/>
  <c r="AR461" i="41"/>
  <c r="AS461" i="41"/>
  <c r="AT461" i="41"/>
  <c r="AU461" i="41"/>
  <c r="AV461" i="41"/>
  <c r="AW461" i="41"/>
  <c r="AX461" i="41"/>
  <c r="AY461" i="41"/>
  <c r="AZ461" i="41"/>
  <c r="BA461" i="41"/>
  <c r="BB461" i="41"/>
  <c r="BC461" i="41"/>
  <c r="BD461" i="41"/>
  <c r="BE461" i="41"/>
  <c r="BF461" i="41"/>
  <c r="BG461" i="41"/>
  <c r="BH461" i="41"/>
  <c r="BI461" i="41"/>
  <c r="BJ461" i="41"/>
  <c r="BK461" i="41"/>
  <c r="BL461" i="41"/>
  <c r="BM461" i="41"/>
  <c r="BN461" i="41"/>
  <c r="BO461" i="41"/>
  <c r="BP461" i="41"/>
  <c r="BQ461" i="41"/>
  <c r="BR461" i="41"/>
  <c r="BS461" i="41"/>
  <c r="BT461" i="41"/>
  <c r="BU461" i="41"/>
  <c r="BV461" i="41"/>
  <c r="BW461" i="41"/>
  <c r="BX461" i="41"/>
  <c r="BY461" i="41"/>
  <c r="CP461" i="41"/>
  <c r="CQ461" i="41"/>
  <c r="CR461" i="41"/>
  <c r="CS461" i="41"/>
  <c r="CT461" i="41"/>
  <c r="CU461" i="41"/>
  <c r="CV461" i="41"/>
  <c r="CW461" i="41"/>
  <c r="CX461" i="41"/>
  <c r="CY461" i="41"/>
  <c r="CZ461" i="41"/>
  <c r="DA461" i="41"/>
  <c r="DB461" i="41"/>
  <c r="DC461" i="41"/>
  <c r="DD461" i="41"/>
  <c r="DE461" i="41"/>
  <c r="DF461" i="41"/>
  <c r="DG461" i="41"/>
  <c r="DH461" i="41"/>
  <c r="DI461" i="41"/>
  <c r="DJ461" i="41"/>
  <c r="DK461" i="41"/>
  <c r="DL461" i="41"/>
  <c r="DM461" i="41"/>
  <c r="DN461" i="41"/>
  <c r="DO461" i="41"/>
  <c r="DP461" i="41"/>
  <c r="DQ461" i="41"/>
  <c r="DR461" i="41"/>
  <c r="DS461" i="41"/>
  <c r="DT461" i="41"/>
  <c r="DU461" i="41"/>
  <c r="DV461" i="41"/>
  <c r="DW461" i="41"/>
  <c r="DX461" i="41"/>
  <c r="DY461" i="41"/>
  <c r="DZ461" i="41"/>
  <c r="EA461" i="41"/>
  <c r="EM461" i="41"/>
  <c r="EN461" i="41"/>
  <c r="A462" i="41"/>
  <c r="B462" i="41"/>
  <c r="C462" i="41"/>
  <c r="D462" i="41"/>
  <c r="E462" i="41"/>
  <c r="F462" i="41"/>
  <c r="G462" i="41"/>
  <c r="H462" i="41"/>
  <c r="I462" i="41"/>
  <c r="J462" i="41"/>
  <c r="K462" i="41"/>
  <c r="L462" i="41"/>
  <c r="M462" i="41"/>
  <c r="N462" i="41"/>
  <c r="O462" i="41"/>
  <c r="P462" i="41"/>
  <c r="Q462" i="41"/>
  <c r="R462" i="41"/>
  <c r="S462" i="41"/>
  <c r="T462" i="41"/>
  <c r="U462" i="41"/>
  <c r="V462" i="41"/>
  <c r="W462" i="41"/>
  <c r="X462" i="41"/>
  <c r="Y462" i="41"/>
  <c r="Z462" i="41"/>
  <c r="AA462" i="41"/>
  <c r="AB462" i="41"/>
  <c r="AC462" i="41"/>
  <c r="AD462" i="41"/>
  <c r="AE462" i="41"/>
  <c r="AF462" i="41"/>
  <c r="AG462" i="41"/>
  <c r="AH462" i="41"/>
  <c r="AI462" i="41"/>
  <c r="AJ462" i="41"/>
  <c r="AK462" i="41"/>
  <c r="AL462" i="41"/>
  <c r="AM462" i="41"/>
  <c r="AN462" i="41"/>
  <c r="AO462" i="41"/>
  <c r="AP462" i="41"/>
  <c r="AQ462" i="41"/>
  <c r="AR462" i="41"/>
  <c r="AS462" i="41"/>
  <c r="AT462" i="41"/>
  <c r="AU462" i="41"/>
  <c r="AV462" i="41"/>
  <c r="AW462" i="41"/>
  <c r="AX462" i="41"/>
  <c r="AY462" i="41"/>
  <c r="AZ462" i="41"/>
  <c r="BA462" i="41"/>
  <c r="BB462" i="41"/>
  <c r="BC462" i="41"/>
  <c r="BD462" i="41"/>
  <c r="BE462" i="41"/>
  <c r="BF462" i="41"/>
  <c r="BG462" i="41"/>
  <c r="BH462" i="41"/>
  <c r="BI462" i="41"/>
  <c r="BJ462" i="41"/>
  <c r="BK462" i="41"/>
  <c r="BL462" i="41"/>
  <c r="BM462" i="41"/>
  <c r="BN462" i="41"/>
  <c r="BO462" i="41"/>
  <c r="BP462" i="41"/>
  <c r="BQ462" i="41"/>
  <c r="BR462" i="41"/>
  <c r="BS462" i="41"/>
  <c r="BT462" i="41"/>
  <c r="BU462" i="41"/>
  <c r="BV462" i="41"/>
  <c r="BW462" i="41"/>
  <c r="BX462" i="41"/>
  <c r="BY462" i="41"/>
  <c r="CP462" i="41"/>
  <c r="CQ462" i="41"/>
  <c r="CR462" i="41"/>
  <c r="CS462" i="41"/>
  <c r="CT462" i="41"/>
  <c r="CU462" i="41"/>
  <c r="CV462" i="41"/>
  <c r="CW462" i="41"/>
  <c r="CX462" i="41"/>
  <c r="CY462" i="41"/>
  <c r="CZ462" i="41"/>
  <c r="DA462" i="41"/>
  <c r="DB462" i="41"/>
  <c r="DC462" i="41"/>
  <c r="DD462" i="41"/>
  <c r="DE462" i="41"/>
  <c r="DF462" i="41"/>
  <c r="DG462" i="41"/>
  <c r="DH462" i="41"/>
  <c r="DI462" i="41"/>
  <c r="DJ462" i="41"/>
  <c r="DK462" i="41"/>
  <c r="DL462" i="41"/>
  <c r="DM462" i="41"/>
  <c r="DN462" i="41"/>
  <c r="DO462" i="41"/>
  <c r="DP462" i="41"/>
  <c r="DQ462" i="41"/>
  <c r="DR462" i="41"/>
  <c r="DS462" i="41"/>
  <c r="DT462" i="41"/>
  <c r="DU462" i="41"/>
  <c r="DV462" i="41"/>
  <c r="DW462" i="41"/>
  <c r="DX462" i="41"/>
  <c r="DY462" i="41"/>
  <c r="DZ462" i="41"/>
  <c r="EA462" i="41"/>
  <c r="EM462" i="41"/>
  <c r="EN462" i="41"/>
  <c r="A194" i="41"/>
  <c r="B194" i="41"/>
  <c r="C194" i="41"/>
  <c r="D194" i="41"/>
  <c r="E194" i="41"/>
  <c r="F194" i="41"/>
  <c r="G194" i="41"/>
  <c r="H194" i="41"/>
  <c r="I194" i="41"/>
  <c r="J194" i="41"/>
  <c r="K194" i="41"/>
  <c r="L194" i="41"/>
  <c r="M194" i="41"/>
  <c r="N194" i="41"/>
  <c r="O194" i="41"/>
  <c r="P194" i="41"/>
  <c r="Q194" i="41"/>
  <c r="R194" i="41"/>
  <c r="S194" i="41"/>
  <c r="T194" i="41"/>
  <c r="U194" i="41"/>
  <c r="V194" i="41"/>
  <c r="W194" i="41"/>
  <c r="X194" i="41"/>
  <c r="Y194" i="41"/>
  <c r="Z194" i="41"/>
  <c r="AA194" i="41"/>
  <c r="AB194" i="41"/>
  <c r="AC194" i="41"/>
  <c r="AD194" i="41"/>
  <c r="AE194" i="41"/>
  <c r="AF194" i="41"/>
  <c r="AG194" i="41"/>
  <c r="AH194" i="41"/>
  <c r="AI194" i="41"/>
  <c r="AJ194" i="41"/>
  <c r="AK194" i="41"/>
  <c r="AL194" i="41"/>
  <c r="AM194" i="41"/>
  <c r="AN194" i="41"/>
  <c r="AO194" i="41"/>
  <c r="AP194" i="41"/>
  <c r="AQ194" i="41"/>
  <c r="AR194" i="41"/>
  <c r="AS194" i="41"/>
  <c r="AT194" i="41"/>
  <c r="AU194" i="41"/>
  <c r="AV194" i="41"/>
  <c r="AW194" i="41"/>
  <c r="AX194" i="41"/>
  <c r="AY194" i="41"/>
  <c r="AZ194" i="41"/>
  <c r="BA194" i="41"/>
  <c r="BB194" i="41"/>
  <c r="BC194" i="41"/>
  <c r="BD194" i="41"/>
  <c r="BE194" i="41"/>
  <c r="BF194" i="41"/>
  <c r="BG194" i="41"/>
  <c r="BH194" i="41"/>
  <c r="BI194" i="41"/>
  <c r="BJ194" i="41"/>
  <c r="BK194" i="41"/>
  <c r="BL194" i="41"/>
  <c r="BM194" i="41"/>
  <c r="BN194" i="41"/>
  <c r="BO194" i="41"/>
  <c r="BP194" i="41"/>
  <c r="BQ194" i="41"/>
  <c r="DJ194" i="41"/>
  <c r="DK194" i="41"/>
  <c r="DL194" i="41"/>
  <c r="DM194" i="41"/>
  <c r="DN194" i="41"/>
  <c r="DO194" i="41"/>
  <c r="DP194" i="41"/>
  <c r="DQ194" i="41"/>
  <c r="DR194" i="41"/>
  <c r="DS194" i="41"/>
  <c r="DT194" i="41"/>
  <c r="DU194" i="41"/>
  <c r="DV194" i="41"/>
  <c r="DW194" i="41"/>
  <c r="DX194" i="41"/>
  <c r="EM194" i="41"/>
  <c r="EN194" i="41"/>
  <c r="A195" i="41"/>
  <c r="B195" i="41"/>
  <c r="C195" i="41"/>
  <c r="D195" i="41"/>
  <c r="E195" i="41"/>
  <c r="F195" i="41"/>
  <c r="G195" i="41"/>
  <c r="H195" i="41"/>
  <c r="I195" i="41"/>
  <c r="J195" i="41"/>
  <c r="K195" i="41"/>
  <c r="L195" i="41"/>
  <c r="M195" i="41"/>
  <c r="N195" i="41"/>
  <c r="O195" i="41"/>
  <c r="P195" i="41"/>
  <c r="Q195" i="41"/>
  <c r="R195" i="41"/>
  <c r="S195" i="41"/>
  <c r="T195" i="41"/>
  <c r="U195" i="41"/>
  <c r="V195" i="41"/>
  <c r="W195" i="41"/>
  <c r="X195" i="41"/>
  <c r="Y195" i="41"/>
  <c r="Z195" i="41"/>
  <c r="AA195" i="41"/>
  <c r="AB195" i="41"/>
  <c r="AC195" i="41"/>
  <c r="AD195" i="41"/>
  <c r="AE195" i="41"/>
  <c r="AF195" i="41"/>
  <c r="AG195" i="41"/>
  <c r="AH195" i="41"/>
  <c r="AI195" i="41"/>
  <c r="AJ195" i="41"/>
  <c r="AK195" i="41"/>
  <c r="AL195" i="41"/>
  <c r="AM195" i="41"/>
  <c r="AN195" i="41"/>
  <c r="AO195" i="41"/>
  <c r="AP195" i="41"/>
  <c r="AQ195" i="41"/>
  <c r="AR195" i="41"/>
  <c r="AS195" i="41"/>
  <c r="AT195" i="41"/>
  <c r="AU195" i="41"/>
  <c r="AV195" i="41"/>
  <c r="AW195" i="41"/>
  <c r="AX195" i="41"/>
  <c r="AY195" i="41"/>
  <c r="AZ195" i="41"/>
  <c r="BA195" i="41"/>
  <c r="BB195" i="41"/>
  <c r="BC195" i="41"/>
  <c r="BD195" i="41"/>
  <c r="BE195" i="41"/>
  <c r="BF195" i="41"/>
  <c r="BG195" i="41"/>
  <c r="BH195" i="41"/>
  <c r="BI195" i="41"/>
  <c r="BJ195" i="41"/>
  <c r="BK195" i="41"/>
  <c r="BL195" i="41"/>
  <c r="BM195" i="41"/>
  <c r="BN195" i="41"/>
  <c r="BO195" i="41"/>
  <c r="BP195" i="41"/>
  <c r="BQ195" i="41"/>
  <c r="BR195" i="41"/>
  <c r="BS195" i="41"/>
  <c r="BT195" i="41"/>
  <c r="BU195" i="41"/>
  <c r="BV195" i="41"/>
  <c r="BW195" i="41"/>
  <c r="BX195" i="41"/>
  <c r="BY195" i="41"/>
  <c r="BZ195" i="41"/>
  <c r="CA195" i="41"/>
  <c r="CB195" i="41"/>
  <c r="CC195" i="41"/>
  <c r="CD195" i="41"/>
  <c r="CE195" i="41"/>
  <c r="CF195" i="41"/>
  <c r="CG195" i="41"/>
  <c r="CH195" i="41"/>
  <c r="CI195" i="41"/>
  <c r="CJ195" i="41"/>
  <c r="CK195" i="41"/>
  <c r="CL195" i="41"/>
  <c r="CM195" i="41"/>
  <c r="CN195" i="41"/>
  <c r="CO195" i="41"/>
  <c r="CP195" i="41"/>
  <c r="CQ195" i="41"/>
  <c r="CR195" i="41"/>
  <c r="CS195" i="41"/>
  <c r="CT195" i="41"/>
  <c r="CU195" i="41"/>
  <c r="CV195" i="41"/>
  <c r="CW195" i="41"/>
  <c r="CX195" i="41"/>
  <c r="CY195" i="41"/>
  <c r="CZ195" i="41"/>
  <c r="DA195" i="41"/>
  <c r="DB195" i="41"/>
  <c r="DC195" i="41"/>
  <c r="DD195" i="41"/>
  <c r="DE195" i="41"/>
  <c r="DF195" i="41"/>
  <c r="DG195" i="41"/>
  <c r="DH195" i="41"/>
  <c r="DI195" i="41"/>
  <c r="DJ195" i="41"/>
  <c r="DK195" i="41"/>
  <c r="DL195" i="41"/>
  <c r="DM195" i="41"/>
  <c r="DN195" i="41"/>
  <c r="DO195" i="41"/>
  <c r="DP195" i="41"/>
  <c r="DQ195" i="41"/>
  <c r="DR195" i="41"/>
  <c r="DS195" i="41"/>
  <c r="DT195" i="41"/>
  <c r="DU195" i="41"/>
  <c r="DV195" i="41"/>
  <c r="DW195" i="41"/>
  <c r="DX195" i="41"/>
  <c r="DY195" i="41"/>
  <c r="DZ195" i="41"/>
  <c r="EA195" i="41"/>
  <c r="EB195" i="41"/>
  <c r="EC195" i="41"/>
  <c r="ED195" i="41"/>
  <c r="EE195" i="41"/>
  <c r="EF195" i="41"/>
  <c r="EG195" i="41"/>
  <c r="EH195" i="41"/>
  <c r="EI195" i="41"/>
  <c r="EJ195" i="41"/>
  <c r="EK195" i="41"/>
  <c r="EL195" i="41"/>
  <c r="EM195" i="41"/>
  <c r="EN195" i="41"/>
  <c r="A196" i="41"/>
  <c r="B196" i="41"/>
  <c r="C196" i="41"/>
  <c r="D196" i="41"/>
  <c r="E196" i="41"/>
  <c r="F196" i="41"/>
  <c r="G196" i="41"/>
  <c r="H196" i="41"/>
  <c r="I196" i="41"/>
  <c r="J196" i="41"/>
  <c r="K196" i="41"/>
  <c r="L196" i="41"/>
  <c r="M196" i="41"/>
  <c r="N196" i="41"/>
  <c r="O196" i="41"/>
  <c r="P196" i="41"/>
  <c r="Q196" i="41"/>
  <c r="R196" i="41"/>
  <c r="S196" i="41"/>
  <c r="T196" i="41"/>
  <c r="U196" i="41"/>
  <c r="V196" i="41"/>
  <c r="W196" i="41"/>
  <c r="X196" i="41"/>
  <c r="Y196" i="41"/>
  <c r="Z196" i="41"/>
  <c r="AA196" i="41"/>
  <c r="AB196" i="41"/>
  <c r="AC196" i="41"/>
  <c r="AD196" i="41"/>
  <c r="AE196" i="41"/>
  <c r="AF196" i="41"/>
  <c r="AG196" i="41"/>
  <c r="AH196" i="41"/>
  <c r="AI196" i="41"/>
  <c r="AJ196" i="41"/>
  <c r="AK196" i="41"/>
  <c r="AL196" i="41"/>
  <c r="AM196" i="41"/>
  <c r="AN196" i="41"/>
  <c r="AO196" i="41"/>
  <c r="AP196" i="41"/>
  <c r="AQ196" i="41"/>
  <c r="AR196" i="41"/>
  <c r="AS196" i="41"/>
  <c r="AT196" i="41"/>
  <c r="AU196" i="41"/>
  <c r="AV196" i="41"/>
  <c r="AW196" i="41"/>
  <c r="AX196" i="41"/>
  <c r="AY196" i="41"/>
  <c r="AZ196" i="41"/>
  <c r="BA196" i="41"/>
  <c r="BB196" i="41"/>
  <c r="BC196" i="41"/>
  <c r="BD196" i="41"/>
  <c r="BE196" i="41"/>
  <c r="BF196" i="41"/>
  <c r="BG196" i="41"/>
  <c r="BH196" i="41"/>
  <c r="BI196" i="41"/>
  <c r="BJ196" i="41"/>
  <c r="BK196" i="41"/>
  <c r="BL196" i="41"/>
  <c r="BM196" i="41"/>
  <c r="BN196" i="41"/>
  <c r="BO196" i="41"/>
  <c r="BP196" i="41"/>
  <c r="BQ196" i="41"/>
  <c r="BR196" i="41"/>
  <c r="BS196" i="41"/>
  <c r="BT196" i="41"/>
  <c r="BU196" i="41"/>
  <c r="BV196" i="41"/>
  <c r="BW196" i="41"/>
  <c r="BX196" i="41"/>
  <c r="BY196" i="41"/>
  <c r="BZ196" i="41"/>
  <c r="CA196" i="41"/>
  <c r="CP196" i="41"/>
  <c r="CQ196" i="41"/>
  <c r="CR196" i="41"/>
  <c r="CS196" i="41"/>
  <c r="CT196" i="41"/>
  <c r="CU196" i="41"/>
  <c r="CV196" i="41"/>
  <c r="CW196" i="41"/>
  <c r="CX196" i="41"/>
  <c r="CY196" i="41"/>
  <c r="CZ196" i="41"/>
  <c r="DA196" i="41"/>
  <c r="DB196" i="41"/>
  <c r="DC196" i="41"/>
  <c r="DD196" i="41"/>
  <c r="DE196" i="41"/>
  <c r="DF196" i="41"/>
  <c r="DG196" i="41"/>
  <c r="DH196" i="41"/>
  <c r="DI196" i="41"/>
  <c r="DJ196" i="41"/>
  <c r="DK196" i="41"/>
  <c r="DL196" i="41"/>
  <c r="DM196" i="41"/>
  <c r="DN196" i="41"/>
  <c r="DO196" i="41"/>
  <c r="DP196" i="41"/>
  <c r="DQ196" i="41"/>
  <c r="DR196" i="41"/>
  <c r="DS196" i="41"/>
  <c r="DT196" i="41"/>
  <c r="DU196" i="41"/>
  <c r="DV196" i="41"/>
  <c r="DW196" i="41"/>
  <c r="DX196" i="41"/>
  <c r="EM196" i="41"/>
  <c r="A197" i="41"/>
  <c r="B197" i="41"/>
  <c r="C197" i="41"/>
  <c r="D197" i="41"/>
  <c r="E197" i="41"/>
  <c r="F197" i="41"/>
  <c r="G197" i="41"/>
  <c r="H197" i="41"/>
  <c r="I197" i="41"/>
  <c r="J197" i="41"/>
  <c r="K197" i="41"/>
  <c r="L197" i="41"/>
  <c r="M197" i="41"/>
  <c r="N197" i="41"/>
  <c r="O197" i="41"/>
  <c r="P197" i="41"/>
  <c r="Q197" i="41"/>
  <c r="R197" i="41"/>
  <c r="S197" i="41"/>
  <c r="T197" i="41"/>
  <c r="U197" i="41"/>
  <c r="V197" i="41"/>
  <c r="W197" i="41"/>
  <c r="X197" i="41"/>
  <c r="Y197" i="41"/>
  <c r="Z197" i="41"/>
  <c r="AA197" i="41"/>
  <c r="AB197" i="41"/>
  <c r="AC197" i="41"/>
  <c r="AD197" i="41"/>
  <c r="AE197" i="41"/>
  <c r="AF197" i="41"/>
  <c r="AG197" i="41"/>
  <c r="AH197" i="41"/>
  <c r="AI197" i="41"/>
  <c r="AJ197" i="41"/>
  <c r="AK197" i="41"/>
  <c r="AL197" i="41"/>
  <c r="AM197" i="41"/>
  <c r="AN197" i="41"/>
  <c r="AO197" i="41"/>
  <c r="AP197" i="41"/>
  <c r="AQ197" i="41"/>
  <c r="AR197" i="41"/>
  <c r="AS197" i="41"/>
  <c r="AT197" i="41"/>
  <c r="AU197" i="41"/>
  <c r="AV197" i="41"/>
  <c r="AW197" i="41"/>
  <c r="AX197" i="41"/>
  <c r="AY197" i="41"/>
  <c r="AZ197" i="41"/>
  <c r="BA197" i="41"/>
  <c r="BB197" i="41"/>
  <c r="BC197" i="41"/>
  <c r="BD197" i="41"/>
  <c r="BE197" i="41"/>
  <c r="BF197" i="41"/>
  <c r="BG197" i="41"/>
  <c r="BH197" i="41"/>
  <c r="BI197" i="41"/>
  <c r="BJ197" i="41"/>
  <c r="BK197" i="41"/>
  <c r="BL197" i="41"/>
  <c r="BM197" i="41"/>
  <c r="BN197" i="41"/>
  <c r="BO197" i="41"/>
  <c r="BP197" i="41"/>
  <c r="BQ197" i="41"/>
  <c r="CP197" i="41"/>
  <c r="CQ197" i="41"/>
  <c r="CR197" i="41"/>
  <c r="CS197" i="41"/>
  <c r="CT197" i="41"/>
  <c r="CU197" i="41"/>
  <c r="CV197" i="41"/>
  <c r="CW197" i="41"/>
  <c r="CX197" i="41"/>
  <c r="CY197" i="41"/>
  <c r="CZ197" i="41"/>
  <c r="DA197" i="41"/>
  <c r="DB197" i="41"/>
  <c r="DC197" i="41"/>
  <c r="DD197" i="41"/>
  <c r="DE197" i="41"/>
  <c r="DF197" i="41"/>
  <c r="DG197" i="41"/>
  <c r="DH197" i="41"/>
  <c r="DI197" i="41"/>
  <c r="DJ197" i="41"/>
  <c r="DK197" i="41"/>
  <c r="DL197" i="41"/>
  <c r="DM197" i="41"/>
  <c r="DN197" i="41"/>
  <c r="DO197" i="41"/>
  <c r="DP197" i="41"/>
  <c r="DQ197" i="41"/>
  <c r="DR197" i="41"/>
  <c r="DS197" i="41"/>
  <c r="DT197" i="41"/>
  <c r="DU197" i="41"/>
  <c r="DV197" i="41"/>
  <c r="DW197" i="41"/>
  <c r="DX197" i="41"/>
  <c r="DY197" i="41"/>
  <c r="EM197" i="41"/>
  <c r="EN197" i="41"/>
  <c r="A198" i="41"/>
  <c r="B198" i="41"/>
  <c r="C198" i="41"/>
  <c r="D198" i="41"/>
  <c r="E198" i="41"/>
  <c r="F198" i="41"/>
  <c r="G198" i="41"/>
  <c r="H198" i="41"/>
  <c r="I198" i="41"/>
  <c r="J198" i="41"/>
  <c r="K198" i="41"/>
  <c r="L198" i="41"/>
  <c r="M198" i="41"/>
  <c r="N198" i="41"/>
  <c r="O198" i="41"/>
  <c r="P198" i="41"/>
  <c r="Q198" i="41"/>
  <c r="R198" i="41"/>
  <c r="S198" i="41"/>
  <c r="T198" i="41"/>
  <c r="U198" i="41"/>
  <c r="V198" i="41"/>
  <c r="W198" i="41"/>
  <c r="X198" i="41"/>
  <c r="Y198" i="41"/>
  <c r="Z198" i="41"/>
  <c r="AA198" i="41"/>
  <c r="AB198" i="41"/>
  <c r="AC198" i="41"/>
  <c r="AD198" i="41"/>
  <c r="AE198" i="41"/>
  <c r="AF198" i="41"/>
  <c r="AG198" i="41"/>
  <c r="AH198" i="41"/>
  <c r="AI198" i="41"/>
  <c r="AJ198" i="41"/>
  <c r="AK198" i="41"/>
  <c r="AL198" i="41"/>
  <c r="AM198" i="41"/>
  <c r="AN198" i="41"/>
  <c r="AO198" i="41"/>
  <c r="AP198" i="41"/>
  <c r="AQ198" i="41"/>
  <c r="AR198" i="41"/>
  <c r="AS198" i="41"/>
  <c r="AT198" i="41"/>
  <c r="AU198" i="41"/>
  <c r="AV198" i="41"/>
  <c r="AW198" i="41"/>
  <c r="AX198" i="41"/>
  <c r="AY198" i="41"/>
  <c r="AZ198" i="41"/>
  <c r="BA198" i="41"/>
  <c r="BB198" i="41"/>
  <c r="BC198" i="41"/>
  <c r="BD198" i="41"/>
  <c r="BE198" i="41"/>
  <c r="BF198" i="41"/>
  <c r="BG198" i="41"/>
  <c r="BH198" i="41"/>
  <c r="BI198" i="41"/>
  <c r="BJ198" i="41"/>
  <c r="BK198" i="41"/>
  <c r="BL198" i="41"/>
  <c r="BM198" i="41"/>
  <c r="BN198" i="41"/>
  <c r="BO198" i="41"/>
  <c r="BP198" i="41"/>
  <c r="BQ198" i="41"/>
  <c r="BR198" i="41"/>
  <c r="BS198" i="41"/>
  <c r="BT198" i="41"/>
  <c r="BU198" i="41"/>
  <c r="BV198" i="41"/>
  <c r="BW198" i="41"/>
  <c r="BX198" i="41"/>
  <c r="BY198" i="41"/>
  <c r="BZ198" i="41"/>
  <c r="CA198" i="41"/>
  <c r="CB198" i="41"/>
  <c r="CC198" i="41"/>
  <c r="CD198" i="41"/>
  <c r="CE198" i="41"/>
  <c r="CF198" i="41"/>
  <c r="CG198" i="41"/>
  <c r="CH198" i="41"/>
  <c r="CI198" i="41"/>
  <c r="CJ198" i="41"/>
  <c r="CK198" i="41"/>
  <c r="CL198" i="41"/>
  <c r="CM198" i="41"/>
  <c r="CN198" i="41"/>
  <c r="CO198" i="41"/>
  <c r="CP198" i="41"/>
  <c r="CQ198" i="41"/>
  <c r="CR198" i="41"/>
  <c r="CS198" i="41"/>
  <c r="CT198" i="41"/>
  <c r="CU198" i="41"/>
  <c r="CV198" i="41"/>
  <c r="CW198" i="41"/>
  <c r="CX198" i="41"/>
  <c r="CY198" i="41"/>
  <c r="CZ198" i="41"/>
  <c r="DA198" i="41"/>
  <c r="DB198" i="41"/>
  <c r="DC198" i="41"/>
  <c r="DD198" i="41"/>
  <c r="DE198" i="41"/>
  <c r="DF198" i="41"/>
  <c r="DG198" i="41"/>
  <c r="DH198" i="41"/>
  <c r="DI198" i="41"/>
  <c r="DJ198" i="41"/>
  <c r="DK198" i="41"/>
  <c r="DL198" i="41"/>
  <c r="DM198" i="41"/>
  <c r="DN198" i="41"/>
  <c r="DO198" i="41"/>
  <c r="DP198" i="41"/>
  <c r="DQ198" i="41"/>
  <c r="DR198" i="41"/>
  <c r="DS198" i="41"/>
  <c r="DT198" i="41"/>
  <c r="DU198" i="41"/>
  <c r="DV198" i="41"/>
  <c r="DW198" i="41"/>
  <c r="DX198" i="41"/>
  <c r="DY198" i="41"/>
  <c r="DZ198" i="41"/>
  <c r="EA198" i="41"/>
  <c r="EB198" i="41"/>
  <c r="EC198" i="41"/>
  <c r="ED198" i="41"/>
  <c r="EE198" i="41"/>
  <c r="EF198" i="41"/>
  <c r="EG198" i="41"/>
  <c r="EH198" i="41"/>
  <c r="EI198" i="41"/>
  <c r="EJ198" i="41"/>
  <c r="EK198" i="41"/>
  <c r="EL198" i="41"/>
  <c r="EM198" i="41"/>
  <c r="EN198" i="41"/>
  <c r="A199" i="41"/>
  <c r="B199" i="41"/>
  <c r="C199" i="41"/>
  <c r="D199" i="41"/>
  <c r="E199" i="41"/>
  <c r="F199" i="41"/>
  <c r="G199" i="41"/>
  <c r="H199" i="41"/>
  <c r="I199" i="41"/>
  <c r="J199" i="41"/>
  <c r="K199" i="41"/>
  <c r="L199" i="41"/>
  <c r="M199" i="41"/>
  <c r="N199" i="41"/>
  <c r="O199" i="41"/>
  <c r="P199" i="41"/>
  <c r="Q199" i="41"/>
  <c r="R199" i="41"/>
  <c r="S199" i="41"/>
  <c r="T199" i="41"/>
  <c r="U199" i="41"/>
  <c r="V199" i="41"/>
  <c r="W199" i="41"/>
  <c r="X199" i="41"/>
  <c r="Y199" i="41"/>
  <c r="Z199" i="41"/>
  <c r="AA199" i="41"/>
  <c r="AB199" i="41"/>
  <c r="AC199" i="41"/>
  <c r="AD199" i="41"/>
  <c r="AE199" i="41"/>
  <c r="AF199" i="41"/>
  <c r="AG199" i="41"/>
  <c r="AH199" i="41"/>
  <c r="AI199" i="41"/>
  <c r="AJ199" i="41"/>
  <c r="AK199" i="41"/>
  <c r="AL199" i="41"/>
  <c r="AM199" i="41"/>
  <c r="AN199" i="41"/>
  <c r="AO199" i="41"/>
  <c r="AP199" i="41"/>
  <c r="AQ199" i="41"/>
  <c r="AR199" i="41"/>
  <c r="AS199" i="41"/>
  <c r="AT199" i="41"/>
  <c r="AU199" i="41"/>
  <c r="AV199" i="41"/>
  <c r="AW199" i="41"/>
  <c r="AX199" i="41"/>
  <c r="AY199" i="41"/>
  <c r="AZ199" i="41"/>
  <c r="BA199" i="41"/>
  <c r="BB199" i="41"/>
  <c r="BC199" i="41"/>
  <c r="BD199" i="41"/>
  <c r="BE199" i="41"/>
  <c r="BF199" i="41"/>
  <c r="BG199" i="41"/>
  <c r="BH199" i="41"/>
  <c r="BI199" i="41"/>
  <c r="BJ199" i="41"/>
  <c r="BK199" i="41"/>
  <c r="BL199" i="41"/>
  <c r="BM199" i="41"/>
  <c r="BN199" i="41"/>
  <c r="BO199" i="41"/>
  <c r="BP199" i="41"/>
  <c r="BQ199" i="41"/>
  <c r="BR199" i="41"/>
  <c r="BS199" i="41"/>
  <c r="BT199" i="41"/>
  <c r="BU199" i="41"/>
  <c r="BV199" i="41"/>
  <c r="BW199" i="41"/>
  <c r="BX199" i="41"/>
  <c r="BY199" i="41"/>
  <c r="BZ199" i="41"/>
  <c r="CA199" i="41"/>
  <c r="CB199" i="41"/>
  <c r="CC199" i="41"/>
  <c r="CD199" i="41"/>
  <c r="CE199" i="41"/>
  <c r="CF199" i="41"/>
  <c r="CG199" i="41"/>
  <c r="CH199" i="41"/>
  <c r="CI199" i="41"/>
  <c r="CJ199" i="41"/>
  <c r="CK199" i="41"/>
  <c r="CL199" i="41"/>
  <c r="CM199" i="41"/>
  <c r="CN199" i="41"/>
  <c r="CO199" i="41"/>
  <c r="CP199" i="41"/>
  <c r="CQ199" i="41"/>
  <c r="CR199" i="41"/>
  <c r="CS199" i="41"/>
  <c r="CT199" i="41"/>
  <c r="CU199" i="41"/>
  <c r="CV199" i="41"/>
  <c r="CW199" i="41"/>
  <c r="CX199" i="41"/>
  <c r="CY199" i="41"/>
  <c r="CZ199" i="41"/>
  <c r="DA199" i="41"/>
  <c r="DB199" i="41"/>
  <c r="DC199" i="41"/>
  <c r="DD199" i="41"/>
  <c r="DE199" i="41"/>
  <c r="DF199" i="41"/>
  <c r="DG199" i="41"/>
  <c r="DH199" i="41"/>
  <c r="DI199" i="41"/>
  <c r="DJ199" i="41"/>
  <c r="DK199" i="41"/>
  <c r="DL199" i="41"/>
  <c r="DM199" i="41"/>
  <c r="DN199" i="41"/>
  <c r="DO199" i="41"/>
  <c r="DP199" i="41"/>
  <c r="DQ199" i="41"/>
  <c r="DR199" i="41"/>
  <c r="DS199" i="41"/>
  <c r="DT199" i="41"/>
  <c r="DU199" i="41"/>
  <c r="DV199" i="41"/>
  <c r="DW199" i="41"/>
  <c r="DX199" i="41"/>
  <c r="DY199" i="41"/>
  <c r="EF199" i="41"/>
  <c r="EG199" i="41"/>
  <c r="EH199" i="41"/>
  <c r="EI199" i="41"/>
  <c r="EJ199" i="41"/>
  <c r="EK199" i="41"/>
  <c r="EL199" i="41"/>
  <c r="EM199" i="41"/>
  <c r="EN199" i="41"/>
  <c r="A200" i="41"/>
  <c r="B200" i="41"/>
  <c r="C200" i="41"/>
  <c r="D200" i="41"/>
  <c r="E200" i="41"/>
  <c r="F200" i="41"/>
  <c r="G200" i="41"/>
  <c r="H200" i="41"/>
  <c r="I200" i="41"/>
  <c r="J200" i="41"/>
  <c r="K200" i="41"/>
  <c r="L200" i="41"/>
  <c r="M200" i="41"/>
  <c r="N200" i="41"/>
  <c r="O200" i="41"/>
  <c r="P200" i="41"/>
  <c r="Q200" i="41"/>
  <c r="R200" i="41"/>
  <c r="S200" i="41"/>
  <c r="T200" i="41"/>
  <c r="U200" i="41"/>
  <c r="V200" i="41"/>
  <c r="W200" i="41"/>
  <c r="X200" i="41"/>
  <c r="Y200" i="41"/>
  <c r="Z200" i="41"/>
  <c r="AA200" i="41"/>
  <c r="AB200" i="41"/>
  <c r="AC200" i="41"/>
  <c r="AD200" i="41"/>
  <c r="AE200" i="41"/>
  <c r="AF200" i="41"/>
  <c r="AG200" i="41"/>
  <c r="AH200" i="41"/>
  <c r="AI200" i="41"/>
  <c r="AJ200" i="41"/>
  <c r="AK200" i="41"/>
  <c r="AL200" i="41"/>
  <c r="AM200" i="41"/>
  <c r="AN200" i="41"/>
  <c r="AO200" i="41"/>
  <c r="AP200" i="41"/>
  <c r="AQ200" i="41"/>
  <c r="AR200" i="41"/>
  <c r="AS200" i="41"/>
  <c r="AT200" i="41"/>
  <c r="AU200" i="41"/>
  <c r="AV200" i="41"/>
  <c r="AW200" i="41"/>
  <c r="AX200" i="41"/>
  <c r="AY200" i="41"/>
  <c r="AZ200" i="41"/>
  <c r="BA200" i="41"/>
  <c r="BB200" i="41"/>
  <c r="BC200" i="41"/>
  <c r="BD200" i="41"/>
  <c r="BE200" i="41"/>
  <c r="BF200" i="41"/>
  <c r="BG200" i="41"/>
  <c r="BH200" i="41"/>
  <c r="BI200" i="41"/>
  <c r="BJ200" i="41"/>
  <c r="BK200" i="41"/>
  <c r="BL200" i="41"/>
  <c r="BM200" i="41"/>
  <c r="BN200" i="41"/>
  <c r="BO200" i="41"/>
  <c r="BP200" i="41"/>
  <c r="BQ200" i="41"/>
  <c r="BR200" i="41"/>
  <c r="BS200" i="41"/>
  <c r="BT200" i="41"/>
  <c r="BU200" i="41"/>
  <c r="BV200" i="41"/>
  <c r="BW200" i="41"/>
  <c r="BX200" i="41"/>
  <c r="BY200" i="41"/>
  <c r="BZ200" i="41"/>
  <c r="CA200" i="41"/>
  <c r="CB200" i="41"/>
  <c r="CC200" i="41"/>
  <c r="CD200" i="41"/>
  <c r="CE200" i="41"/>
  <c r="CF200" i="41"/>
  <c r="CG200" i="41"/>
  <c r="CH200" i="41"/>
  <c r="CI200" i="41"/>
  <c r="CJ200" i="41"/>
  <c r="CK200" i="41"/>
  <c r="CL200" i="41"/>
  <c r="CM200" i="41"/>
  <c r="CN200" i="41"/>
  <c r="CO200" i="41"/>
  <c r="CP200" i="41"/>
  <c r="CQ200" i="41"/>
  <c r="CR200" i="41"/>
  <c r="CS200" i="41"/>
  <c r="CT200" i="41"/>
  <c r="CU200" i="41"/>
  <c r="CV200" i="41"/>
  <c r="CW200" i="41"/>
  <c r="CX200" i="41"/>
  <c r="CY200" i="41"/>
  <c r="CZ200" i="41"/>
  <c r="DA200" i="41"/>
  <c r="DB200" i="41"/>
  <c r="DC200" i="41"/>
  <c r="DD200" i="41"/>
  <c r="DE200" i="41"/>
  <c r="DF200" i="41"/>
  <c r="DG200" i="41"/>
  <c r="DH200" i="41"/>
  <c r="DI200" i="41"/>
  <c r="DJ200" i="41"/>
  <c r="DK200" i="41"/>
  <c r="DL200" i="41"/>
  <c r="DM200" i="41"/>
  <c r="DN200" i="41"/>
  <c r="DO200" i="41"/>
  <c r="DP200" i="41"/>
  <c r="DQ200" i="41"/>
  <c r="DR200" i="41"/>
  <c r="DS200" i="41"/>
  <c r="DT200" i="41"/>
  <c r="DU200" i="41"/>
  <c r="DV200" i="41"/>
  <c r="DW200" i="41"/>
  <c r="DX200" i="41"/>
  <c r="DY200" i="41"/>
  <c r="DZ200" i="41"/>
  <c r="EA200" i="41"/>
  <c r="EB200" i="41"/>
  <c r="EC200" i="41"/>
  <c r="ED200" i="41"/>
  <c r="EE200" i="41"/>
  <c r="EF200" i="41"/>
  <c r="EG200" i="41"/>
  <c r="EH200" i="41"/>
  <c r="EI200" i="41"/>
  <c r="EJ200" i="41"/>
  <c r="EK200" i="41"/>
  <c r="EL200" i="41"/>
  <c r="EM200" i="41"/>
  <c r="EN200" i="41"/>
  <c r="A201" i="41"/>
  <c r="B201" i="41"/>
  <c r="C201" i="41"/>
  <c r="D201" i="41"/>
  <c r="E201" i="41"/>
  <c r="F201" i="41"/>
  <c r="G201" i="41"/>
  <c r="H201" i="41"/>
  <c r="I201" i="41"/>
  <c r="J201" i="41"/>
  <c r="K201" i="41"/>
  <c r="L201" i="41"/>
  <c r="M201" i="41"/>
  <c r="N201" i="41"/>
  <c r="O201" i="41"/>
  <c r="P201" i="41"/>
  <c r="Q201" i="41"/>
  <c r="R201" i="41"/>
  <c r="S201" i="41"/>
  <c r="T201" i="41"/>
  <c r="U201" i="41"/>
  <c r="V201" i="41"/>
  <c r="W201" i="41"/>
  <c r="X201" i="41"/>
  <c r="Y201" i="41"/>
  <c r="Z201" i="41"/>
  <c r="AA201" i="41"/>
  <c r="AB201" i="41"/>
  <c r="AC201" i="41"/>
  <c r="AD201" i="41"/>
  <c r="AE201" i="41"/>
  <c r="AF201" i="41"/>
  <c r="AG201" i="41"/>
  <c r="AH201" i="41"/>
  <c r="AI201" i="41"/>
  <c r="AJ201" i="41"/>
  <c r="AK201" i="41"/>
  <c r="AL201" i="41"/>
  <c r="AM201" i="41"/>
  <c r="AN201" i="41"/>
  <c r="AO201" i="41"/>
  <c r="AP201" i="41"/>
  <c r="AQ201" i="41"/>
  <c r="AR201" i="41"/>
  <c r="AS201" i="41"/>
  <c r="AT201" i="41"/>
  <c r="AU201" i="41"/>
  <c r="AV201" i="41"/>
  <c r="AW201" i="41"/>
  <c r="AX201" i="41"/>
  <c r="AY201" i="41"/>
  <c r="AZ201" i="41"/>
  <c r="BA201" i="41"/>
  <c r="BB201" i="41"/>
  <c r="BC201" i="41"/>
  <c r="BD201" i="41"/>
  <c r="BE201" i="41"/>
  <c r="BF201" i="41"/>
  <c r="BG201" i="41"/>
  <c r="BH201" i="41"/>
  <c r="BI201" i="41"/>
  <c r="BJ201" i="41"/>
  <c r="BK201" i="41"/>
  <c r="BL201" i="41"/>
  <c r="BM201" i="41"/>
  <c r="BN201" i="41"/>
  <c r="BO201" i="41"/>
  <c r="BP201" i="41"/>
  <c r="BQ201" i="41"/>
  <c r="BR201" i="41"/>
  <c r="BS201" i="41"/>
  <c r="BT201" i="41"/>
  <c r="BU201" i="41"/>
  <c r="BV201" i="41"/>
  <c r="BW201" i="41"/>
  <c r="BX201" i="41"/>
  <c r="BY201" i="41"/>
  <c r="BZ201" i="41"/>
  <c r="CA201" i="41"/>
  <c r="CB201" i="41"/>
  <c r="CC201" i="41"/>
  <c r="CD201" i="41"/>
  <c r="CE201" i="41"/>
  <c r="CF201" i="41"/>
  <c r="CG201" i="41"/>
  <c r="CH201" i="41"/>
  <c r="CI201" i="41"/>
  <c r="CJ201" i="41"/>
  <c r="CK201" i="41"/>
  <c r="CL201" i="41"/>
  <c r="CM201" i="41"/>
  <c r="CN201" i="41"/>
  <c r="CO201" i="41"/>
  <c r="CP201" i="41"/>
  <c r="CQ201" i="41"/>
  <c r="CR201" i="41"/>
  <c r="CS201" i="41"/>
  <c r="CT201" i="41"/>
  <c r="CU201" i="41"/>
  <c r="CV201" i="41"/>
  <c r="CW201" i="41"/>
  <c r="CX201" i="41"/>
  <c r="CY201" i="41"/>
  <c r="CZ201" i="41"/>
  <c r="DA201" i="41"/>
  <c r="DB201" i="41"/>
  <c r="DC201" i="41"/>
  <c r="DD201" i="41"/>
  <c r="DE201" i="41"/>
  <c r="DF201" i="41"/>
  <c r="DG201" i="41"/>
  <c r="DH201" i="41"/>
  <c r="DI201" i="41"/>
  <c r="DJ201" i="41"/>
  <c r="DK201" i="41"/>
  <c r="DL201" i="41"/>
  <c r="DM201" i="41"/>
  <c r="DN201" i="41"/>
  <c r="DO201" i="41"/>
  <c r="DP201" i="41"/>
  <c r="DQ201" i="41"/>
  <c r="DR201" i="41"/>
  <c r="DS201" i="41"/>
  <c r="DT201" i="41"/>
  <c r="DU201" i="41"/>
  <c r="DV201" i="41"/>
  <c r="DW201" i="41"/>
  <c r="DX201" i="41"/>
  <c r="DY201" i="41"/>
  <c r="DZ201" i="41"/>
  <c r="EA201" i="41"/>
  <c r="EB201" i="41"/>
  <c r="EC201" i="41"/>
  <c r="ED201" i="41"/>
  <c r="EE201" i="41"/>
  <c r="EF201" i="41"/>
  <c r="EG201" i="41"/>
  <c r="EH201" i="41"/>
  <c r="EI201" i="41"/>
  <c r="EJ201" i="41"/>
  <c r="EK201" i="41"/>
  <c r="EL201" i="41"/>
  <c r="EM201" i="41"/>
  <c r="EN201" i="41"/>
  <c r="A202" i="41"/>
  <c r="B202" i="41"/>
  <c r="C202" i="41"/>
  <c r="D202" i="41"/>
  <c r="E202" i="41"/>
  <c r="F202" i="41"/>
  <c r="G202" i="41"/>
  <c r="H202" i="41"/>
  <c r="I202" i="41"/>
  <c r="J202" i="41"/>
  <c r="K202" i="41"/>
  <c r="L202" i="41"/>
  <c r="M202" i="41"/>
  <c r="N202" i="41"/>
  <c r="O202" i="41"/>
  <c r="P202" i="41"/>
  <c r="Q202" i="41"/>
  <c r="R202" i="41"/>
  <c r="S202" i="41"/>
  <c r="T202" i="41"/>
  <c r="U202" i="41"/>
  <c r="V202" i="41"/>
  <c r="W202" i="41"/>
  <c r="X202" i="41"/>
  <c r="Y202" i="41"/>
  <c r="Z202" i="41"/>
  <c r="AA202" i="41"/>
  <c r="AB202" i="41"/>
  <c r="AC202" i="41"/>
  <c r="AD202" i="41"/>
  <c r="AE202" i="41"/>
  <c r="AF202" i="41"/>
  <c r="AG202" i="41"/>
  <c r="AH202" i="41"/>
  <c r="AI202" i="41"/>
  <c r="AJ202" i="41"/>
  <c r="AK202" i="41"/>
  <c r="AL202" i="41"/>
  <c r="AM202" i="41"/>
  <c r="AN202" i="41"/>
  <c r="AO202" i="41"/>
  <c r="AP202" i="41"/>
  <c r="AQ202" i="41"/>
  <c r="AR202" i="41"/>
  <c r="AS202" i="41"/>
  <c r="AT202" i="41"/>
  <c r="AU202" i="41"/>
  <c r="AV202" i="41"/>
  <c r="AW202" i="41"/>
  <c r="AX202" i="41"/>
  <c r="AY202" i="41"/>
  <c r="AZ202" i="41"/>
  <c r="BA202" i="41"/>
  <c r="BB202" i="41"/>
  <c r="BC202" i="41"/>
  <c r="BD202" i="41"/>
  <c r="BE202" i="41"/>
  <c r="BF202" i="41"/>
  <c r="BG202" i="41"/>
  <c r="BH202" i="41"/>
  <c r="BI202" i="41"/>
  <c r="BJ202" i="41"/>
  <c r="BK202" i="41"/>
  <c r="BL202" i="41"/>
  <c r="BM202" i="41"/>
  <c r="BN202" i="41"/>
  <c r="BO202" i="41"/>
  <c r="BP202" i="41"/>
  <c r="BQ202" i="41"/>
  <c r="CA202" i="41"/>
  <c r="CP202" i="41"/>
  <c r="CQ202" i="41"/>
  <c r="CR202" i="41"/>
  <c r="CS202" i="41"/>
  <c r="CT202" i="41"/>
  <c r="CU202" i="41"/>
  <c r="CV202" i="41"/>
  <c r="CW202" i="41"/>
  <c r="CX202" i="41"/>
  <c r="CY202" i="41"/>
  <c r="CZ202" i="41"/>
  <c r="DA202" i="41"/>
  <c r="DB202" i="41"/>
  <c r="DC202" i="41"/>
  <c r="DD202" i="41"/>
  <c r="DE202" i="41"/>
  <c r="DF202" i="41"/>
  <c r="DG202" i="41"/>
  <c r="DH202" i="41"/>
  <c r="DI202" i="41"/>
  <c r="DJ202" i="41"/>
  <c r="DK202" i="41"/>
  <c r="DL202" i="41"/>
  <c r="DM202" i="41"/>
  <c r="DN202" i="41"/>
  <c r="DO202" i="41"/>
  <c r="DP202" i="41"/>
  <c r="DQ202" i="41"/>
  <c r="DR202" i="41"/>
  <c r="DS202" i="41"/>
  <c r="DT202" i="41"/>
  <c r="DU202" i="41"/>
  <c r="DV202" i="41"/>
  <c r="DW202" i="41"/>
  <c r="DX202" i="41"/>
  <c r="EM202" i="41"/>
  <c r="EN202" i="41"/>
  <c r="A203" i="41"/>
  <c r="B203" i="41"/>
  <c r="C203" i="41"/>
  <c r="D203" i="41"/>
  <c r="E203" i="41"/>
  <c r="F203" i="41"/>
  <c r="G203" i="41"/>
  <c r="H203" i="41"/>
  <c r="I203" i="41"/>
  <c r="J203" i="41"/>
  <c r="K203" i="41"/>
  <c r="L203" i="41"/>
  <c r="M203" i="41"/>
  <c r="N203" i="41"/>
  <c r="O203" i="41"/>
  <c r="P203" i="41"/>
  <c r="Q203" i="41"/>
  <c r="R203" i="41"/>
  <c r="S203" i="41"/>
  <c r="T203" i="41"/>
  <c r="U203" i="41"/>
  <c r="V203" i="41"/>
  <c r="W203" i="41"/>
  <c r="X203" i="41"/>
  <c r="Y203" i="41"/>
  <c r="Z203" i="41"/>
  <c r="AA203" i="41"/>
  <c r="AB203" i="41"/>
  <c r="AC203" i="41"/>
  <c r="AD203" i="41"/>
  <c r="AE203" i="41"/>
  <c r="AF203" i="41"/>
  <c r="AG203" i="41"/>
  <c r="AH203" i="41"/>
  <c r="AI203" i="41"/>
  <c r="AJ203" i="41"/>
  <c r="AK203" i="41"/>
  <c r="AL203" i="41"/>
  <c r="AM203" i="41"/>
  <c r="AN203" i="41"/>
  <c r="AO203" i="41"/>
  <c r="AP203" i="41"/>
  <c r="AQ203" i="41"/>
  <c r="AR203" i="41"/>
  <c r="AS203" i="41"/>
  <c r="AT203" i="41"/>
  <c r="AU203" i="41"/>
  <c r="AV203" i="41"/>
  <c r="AW203" i="41"/>
  <c r="AX203" i="41"/>
  <c r="AY203" i="41"/>
  <c r="AZ203" i="41"/>
  <c r="BA203" i="41"/>
  <c r="BB203" i="41"/>
  <c r="BC203" i="41"/>
  <c r="BD203" i="41"/>
  <c r="BE203" i="41"/>
  <c r="BF203" i="41"/>
  <c r="BG203" i="41"/>
  <c r="BH203" i="41"/>
  <c r="BI203" i="41"/>
  <c r="BJ203" i="41"/>
  <c r="BK203" i="41"/>
  <c r="BL203" i="41"/>
  <c r="BM203" i="41"/>
  <c r="BN203" i="41"/>
  <c r="BO203" i="41"/>
  <c r="BP203" i="41"/>
  <c r="BQ203" i="41"/>
  <c r="BR203" i="41"/>
  <c r="BS203" i="41"/>
  <c r="BT203" i="41"/>
  <c r="BU203" i="41"/>
  <c r="BV203" i="41"/>
  <c r="BW203" i="41"/>
  <c r="BX203" i="41"/>
  <c r="BY203" i="41"/>
  <c r="BZ203" i="41"/>
  <c r="CP203" i="41"/>
  <c r="CQ203" i="41"/>
  <c r="CR203" i="41"/>
  <c r="CS203" i="41"/>
  <c r="CT203" i="41"/>
  <c r="CU203" i="41"/>
  <c r="CV203" i="41"/>
  <c r="CW203" i="41"/>
  <c r="CX203" i="41"/>
  <c r="CY203" i="41"/>
  <c r="CZ203" i="41"/>
  <c r="DA203" i="41"/>
  <c r="DB203" i="41"/>
  <c r="DC203" i="41"/>
  <c r="DD203" i="41"/>
  <c r="DE203" i="41"/>
  <c r="DF203" i="41"/>
  <c r="DG203" i="41"/>
  <c r="DH203" i="41"/>
  <c r="DI203" i="41"/>
  <c r="DJ203" i="41"/>
  <c r="DK203" i="41"/>
  <c r="DL203" i="41"/>
  <c r="DM203" i="41"/>
  <c r="DN203" i="41"/>
  <c r="DO203" i="41"/>
  <c r="DP203" i="41"/>
  <c r="DQ203" i="41"/>
  <c r="DR203" i="41"/>
  <c r="DS203" i="41"/>
  <c r="DT203" i="41"/>
  <c r="DU203" i="41"/>
  <c r="DV203" i="41"/>
  <c r="DW203" i="41"/>
  <c r="DX203" i="41"/>
  <c r="EM203" i="41"/>
  <c r="EN203" i="41"/>
  <c r="A204" i="41"/>
  <c r="B204" i="41"/>
  <c r="C204" i="41"/>
  <c r="D204" i="41"/>
  <c r="E204" i="41"/>
  <c r="F204" i="41"/>
  <c r="G204" i="41"/>
  <c r="H204" i="41"/>
  <c r="I204" i="41"/>
  <c r="J204" i="41"/>
  <c r="K204" i="41"/>
  <c r="L204" i="41"/>
  <c r="M204" i="41"/>
  <c r="N204" i="41"/>
  <c r="O204" i="41"/>
  <c r="P204" i="41"/>
  <c r="Q204" i="41"/>
  <c r="R204" i="41"/>
  <c r="S204" i="41"/>
  <c r="T204" i="41"/>
  <c r="U204" i="41"/>
  <c r="V204" i="41"/>
  <c r="W204" i="41"/>
  <c r="X204" i="41"/>
  <c r="Y204" i="41"/>
  <c r="Z204" i="41"/>
  <c r="AA204" i="41"/>
  <c r="AB204" i="41"/>
  <c r="AC204" i="41"/>
  <c r="AD204" i="41"/>
  <c r="AE204" i="41"/>
  <c r="AF204" i="41"/>
  <c r="AG204" i="41"/>
  <c r="AH204" i="41"/>
  <c r="AI204" i="41"/>
  <c r="AJ204" i="41"/>
  <c r="AK204" i="41"/>
  <c r="AL204" i="41"/>
  <c r="AM204" i="41"/>
  <c r="AN204" i="41"/>
  <c r="AO204" i="41"/>
  <c r="AP204" i="41"/>
  <c r="AQ204" i="41"/>
  <c r="AR204" i="41"/>
  <c r="AS204" i="41"/>
  <c r="AT204" i="41"/>
  <c r="AU204" i="41"/>
  <c r="AV204" i="41"/>
  <c r="AW204" i="41"/>
  <c r="AX204" i="41"/>
  <c r="AY204" i="41"/>
  <c r="AZ204" i="41"/>
  <c r="BA204" i="41"/>
  <c r="BB204" i="41"/>
  <c r="BC204" i="41"/>
  <c r="BD204" i="41"/>
  <c r="BE204" i="41"/>
  <c r="BF204" i="41"/>
  <c r="BG204" i="41"/>
  <c r="BH204" i="41"/>
  <c r="BI204" i="41"/>
  <c r="BJ204" i="41"/>
  <c r="BK204" i="41"/>
  <c r="BL204" i="41"/>
  <c r="BM204" i="41"/>
  <c r="BN204" i="41"/>
  <c r="BO204" i="41"/>
  <c r="BP204" i="41"/>
  <c r="BQ204" i="41"/>
  <c r="BR204" i="41"/>
  <c r="BS204" i="41"/>
  <c r="BT204" i="41"/>
  <c r="BU204" i="41"/>
  <c r="BV204" i="41"/>
  <c r="BW204" i="41"/>
  <c r="BX204" i="41"/>
  <c r="BY204" i="41"/>
  <c r="BZ204" i="41"/>
  <c r="CA204" i="41"/>
  <c r="CB204" i="41"/>
  <c r="CC204" i="41"/>
  <c r="CD204" i="41"/>
  <c r="CE204" i="41"/>
  <c r="CF204" i="41"/>
  <c r="CG204" i="41"/>
  <c r="CH204" i="41"/>
  <c r="CI204" i="41"/>
  <c r="CJ204" i="41"/>
  <c r="CK204" i="41"/>
  <c r="CL204" i="41"/>
  <c r="CM204" i="41"/>
  <c r="CN204" i="41"/>
  <c r="CO204" i="41"/>
  <c r="CP204" i="41"/>
  <c r="CQ204" i="41"/>
  <c r="CR204" i="41"/>
  <c r="CS204" i="41"/>
  <c r="CT204" i="41"/>
  <c r="CU204" i="41"/>
  <c r="CV204" i="41"/>
  <c r="CW204" i="41"/>
  <c r="CX204" i="41"/>
  <c r="CY204" i="41"/>
  <c r="CZ204" i="41"/>
  <c r="DA204" i="41"/>
  <c r="DB204" i="41"/>
  <c r="DC204" i="41"/>
  <c r="DD204" i="41"/>
  <c r="DE204" i="41"/>
  <c r="DF204" i="41"/>
  <c r="DG204" i="41"/>
  <c r="DH204" i="41"/>
  <c r="DI204" i="41"/>
  <c r="DJ204" i="41"/>
  <c r="DK204" i="41"/>
  <c r="DL204" i="41"/>
  <c r="DM204" i="41"/>
  <c r="DN204" i="41"/>
  <c r="DO204" i="41"/>
  <c r="DP204" i="41"/>
  <c r="DQ204" i="41"/>
  <c r="DR204" i="41"/>
  <c r="DS204" i="41"/>
  <c r="DT204" i="41"/>
  <c r="DU204" i="41"/>
  <c r="DV204" i="41"/>
  <c r="DW204" i="41"/>
  <c r="DX204" i="41"/>
  <c r="DY204" i="41"/>
  <c r="DZ204" i="41"/>
  <c r="EA204" i="41"/>
  <c r="EB204" i="41"/>
  <c r="EC204" i="41"/>
  <c r="ED204" i="41"/>
  <c r="EE204" i="41"/>
  <c r="EF204" i="41"/>
  <c r="EG204" i="41"/>
  <c r="EH204" i="41"/>
  <c r="EI204" i="41"/>
  <c r="EJ204" i="41"/>
  <c r="EK204" i="41"/>
  <c r="EL204" i="41"/>
  <c r="EM204" i="41"/>
  <c r="EN204" i="41"/>
  <c r="A205" i="41"/>
  <c r="B205" i="41"/>
  <c r="C205" i="41"/>
  <c r="D205" i="41"/>
  <c r="E205" i="41"/>
  <c r="F205" i="41"/>
  <c r="G205" i="41"/>
  <c r="H205" i="41"/>
  <c r="I205" i="41"/>
  <c r="J205" i="41"/>
  <c r="K205" i="41"/>
  <c r="L205" i="41"/>
  <c r="M205" i="41"/>
  <c r="N205" i="41"/>
  <c r="O205" i="41"/>
  <c r="P205" i="41"/>
  <c r="Q205" i="41"/>
  <c r="R205" i="41"/>
  <c r="S205" i="41"/>
  <c r="T205" i="41"/>
  <c r="U205" i="41"/>
  <c r="V205" i="41"/>
  <c r="W205" i="41"/>
  <c r="X205" i="41"/>
  <c r="Y205" i="41"/>
  <c r="Z205" i="41"/>
  <c r="AA205" i="41"/>
  <c r="AB205" i="41"/>
  <c r="AC205" i="41"/>
  <c r="AD205" i="41"/>
  <c r="AE205" i="41"/>
  <c r="AF205" i="41"/>
  <c r="AG205" i="41"/>
  <c r="AH205" i="41"/>
  <c r="AI205" i="41"/>
  <c r="AJ205" i="41"/>
  <c r="AK205" i="41"/>
  <c r="AL205" i="41"/>
  <c r="AM205" i="41"/>
  <c r="AN205" i="41"/>
  <c r="AO205" i="41"/>
  <c r="AP205" i="41"/>
  <c r="AQ205" i="41"/>
  <c r="AR205" i="41"/>
  <c r="AS205" i="41"/>
  <c r="AT205" i="41"/>
  <c r="AU205" i="41"/>
  <c r="AV205" i="41"/>
  <c r="AW205" i="41"/>
  <c r="AX205" i="41"/>
  <c r="AY205" i="41"/>
  <c r="AZ205" i="41"/>
  <c r="BA205" i="41"/>
  <c r="BB205" i="41"/>
  <c r="BC205" i="41"/>
  <c r="BD205" i="41"/>
  <c r="BE205" i="41"/>
  <c r="BF205" i="41"/>
  <c r="BG205" i="41"/>
  <c r="BH205" i="41"/>
  <c r="BI205" i="41"/>
  <c r="BJ205" i="41"/>
  <c r="BK205" i="41"/>
  <c r="BL205" i="41"/>
  <c r="BM205" i="41"/>
  <c r="BN205" i="41"/>
  <c r="BO205" i="41"/>
  <c r="BP205" i="41"/>
  <c r="BQ205" i="41"/>
  <c r="CA205" i="41"/>
  <c r="CB205" i="41"/>
  <c r="CP205" i="41"/>
  <c r="CQ205" i="41"/>
  <c r="CR205" i="41"/>
  <c r="CS205" i="41"/>
  <c r="CT205" i="41"/>
  <c r="CU205" i="41"/>
  <c r="CV205" i="41"/>
  <c r="CW205" i="41"/>
  <c r="CX205" i="41"/>
  <c r="CY205" i="41"/>
  <c r="CZ205" i="41"/>
  <c r="DA205" i="41"/>
  <c r="DB205" i="41"/>
  <c r="DC205" i="41"/>
  <c r="DD205" i="41"/>
  <c r="DE205" i="41"/>
  <c r="DF205" i="41"/>
  <c r="DG205" i="41"/>
  <c r="DH205" i="41"/>
  <c r="DI205" i="41"/>
  <c r="DJ205" i="41"/>
  <c r="DK205" i="41"/>
  <c r="DL205" i="41"/>
  <c r="DM205" i="41"/>
  <c r="DN205" i="41"/>
  <c r="DO205" i="41"/>
  <c r="DP205" i="41"/>
  <c r="DQ205" i="41"/>
  <c r="DR205" i="41"/>
  <c r="DS205" i="41"/>
  <c r="DT205" i="41"/>
  <c r="DU205" i="41"/>
  <c r="DV205" i="41"/>
  <c r="DW205" i="41"/>
  <c r="DX205" i="41"/>
  <c r="EM205" i="41"/>
  <c r="EN205" i="41"/>
  <c r="A206" i="41"/>
  <c r="B206" i="41"/>
  <c r="C206" i="41"/>
  <c r="D206" i="41"/>
  <c r="E206" i="41"/>
  <c r="F206" i="41"/>
  <c r="G206" i="41"/>
  <c r="H206" i="41"/>
  <c r="I206" i="41"/>
  <c r="J206" i="41"/>
  <c r="K206" i="41"/>
  <c r="L206" i="41"/>
  <c r="M206" i="41"/>
  <c r="N206" i="41"/>
  <c r="O206" i="41"/>
  <c r="P206" i="41"/>
  <c r="Q206" i="41"/>
  <c r="R206" i="41"/>
  <c r="S206" i="41"/>
  <c r="T206" i="41"/>
  <c r="U206" i="41"/>
  <c r="V206" i="41"/>
  <c r="W206" i="41"/>
  <c r="X206" i="41"/>
  <c r="Y206" i="41"/>
  <c r="Z206" i="41"/>
  <c r="AA206" i="41"/>
  <c r="AB206" i="41"/>
  <c r="AC206" i="41"/>
  <c r="AD206" i="41"/>
  <c r="AE206" i="41"/>
  <c r="AF206" i="41"/>
  <c r="AG206" i="41"/>
  <c r="AH206" i="41"/>
  <c r="AI206" i="41"/>
  <c r="AJ206" i="41"/>
  <c r="AK206" i="41"/>
  <c r="AL206" i="41"/>
  <c r="AM206" i="41"/>
  <c r="AN206" i="41"/>
  <c r="AO206" i="41"/>
  <c r="AP206" i="41"/>
  <c r="AQ206" i="41"/>
  <c r="AR206" i="41"/>
  <c r="AS206" i="41"/>
  <c r="AT206" i="41"/>
  <c r="AU206" i="41"/>
  <c r="AV206" i="41"/>
  <c r="AW206" i="41"/>
  <c r="AX206" i="41"/>
  <c r="AY206" i="41"/>
  <c r="AZ206" i="41"/>
  <c r="BA206" i="41"/>
  <c r="BB206" i="41"/>
  <c r="BC206" i="41"/>
  <c r="BD206" i="41"/>
  <c r="BE206" i="41"/>
  <c r="BF206" i="41"/>
  <c r="BG206" i="41"/>
  <c r="BH206" i="41"/>
  <c r="BI206" i="41"/>
  <c r="BJ206" i="41"/>
  <c r="BK206" i="41"/>
  <c r="BL206" i="41"/>
  <c r="BM206" i="41"/>
  <c r="BN206" i="41"/>
  <c r="BO206" i="41"/>
  <c r="BP206" i="41"/>
  <c r="BQ206" i="41"/>
  <c r="BR206" i="41"/>
  <c r="BS206" i="41"/>
  <c r="BT206" i="41"/>
  <c r="BU206" i="41"/>
  <c r="BV206" i="41"/>
  <c r="BW206" i="41"/>
  <c r="BX206" i="41"/>
  <c r="BY206" i="41"/>
  <c r="BZ206" i="41"/>
  <c r="CP206" i="41"/>
  <c r="CQ206" i="41"/>
  <c r="CR206" i="41"/>
  <c r="CS206" i="41"/>
  <c r="CT206" i="41"/>
  <c r="CU206" i="41"/>
  <c r="CV206" i="41"/>
  <c r="CW206" i="41"/>
  <c r="CX206" i="41"/>
  <c r="CY206" i="41"/>
  <c r="CZ206" i="41"/>
  <c r="DA206" i="41"/>
  <c r="DB206" i="41"/>
  <c r="DC206" i="41"/>
  <c r="DD206" i="41"/>
  <c r="DE206" i="41"/>
  <c r="DF206" i="41"/>
  <c r="DG206" i="41"/>
  <c r="DH206" i="41"/>
  <c r="DI206" i="41"/>
  <c r="DJ206" i="41"/>
  <c r="DK206" i="41"/>
  <c r="DL206" i="41"/>
  <c r="DM206" i="41"/>
  <c r="DN206" i="41"/>
  <c r="DO206" i="41"/>
  <c r="DP206" i="41"/>
  <c r="DQ206" i="41"/>
  <c r="DR206" i="41"/>
  <c r="DS206" i="41"/>
  <c r="DT206" i="41"/>
  <c r="DU206" i="41"/>
  <c r="DV206" i="41"/>
  <c r="DW206" i="41"/>
  <c r="DX206" i="41"/>
  <c r="DY206" i="41"/>
  <c r="EM206" i="41"/>
  <c r="EN206" i="41"/>
  <c r="A207" i="41"/>
  <c r="B207" i="41"/>
  <c r="C207" i="41"/>
  <c r="D207" i="41"/>
  <c r="E207" i="41"/>
  <c r="F207" i="41"/>
  <c r="G207" i="41"/>
  <c r="H207" i="41"/>
  <c r="I207" i="41"/>
  <c r="J207" i="41"/>
  <c r="K207" i="41"/>
  <c r="L207" i="41"/>
  <c r="M207" i="41"/>
  <c r="N207" i="41"/>
  <c r="O207" i="41"/>
  <c r="P207" i="41"/>
  <c r="Q207" i="41"/>
  <c r="R207" i="41"/>
  <c r="S207" i="41"/>
  <c r="T207" i="41"/>
  <c r="U207" i="41"/>
  <c r="V207" i="41"/>
  <c r="W207" i="41"/>
  <c r="X207" i="41"/>
  <c r="Y207" i="41"/>
  <c r="Z207" i="41"/>
  <c r="AA207" i="41"/>
  <c r="AB207" i="41"/>
  <c r="AC207" i="41"/>
  <c r="AD207" i="41"/>
  <c r="AE207" i="41"/>
  <c r="AF207" i="41"/>
  <c r="AG207" i="41"/>
  <c r="AH207" i="41"/>
  <c r="AI207" i="41"/>
  <c r="AJ207" i="41"/>
  <c r="AK207" i="41"/>
  <c r="AL207" i="41"/>
  <c r="AM207" i="41"/>
  <c r="AN207" i="41"/>
  <c r="AO207" i="41"/>
  <c r="AP207" i="41"/>
  <c r="AQ207" i="41"/>
  <c r="AR207" i="41"/>
  <c r="AS207" i="41"/>
  <c r="AT207" i="41"/>
  <c r="AU207" i="41"/>
  <c r="AV207" i="41"/>
  <c r="AW207" i="41"/>
  <c r="AX207" i="41"/>
  <c r="AY207" i="41"/>
  <c r="AZ207" i="41"/>
  <c r="BA207" i="41"/>
  <c r="BB207" i="41"/>
  <c r="BC207" i="41"/>
  <c r="BD207" i="41"/>
  <c r="BE207" i="41"/>
  <c r="BF207" i="41"/>
  <c r="BG207" i="41"/>
  <c r="BH207" i="41"/>
  <c r="BI207" i="41"/>
  <c r="BJ207" i="41"/>
  <c r="BK207" i="41"/>
  <c r="BL207" i="41"/>
  <c r="BM207" i="41"/>
  <c r="BN207" i="41"/>
  <c r="BO207" i="41"/>
  <c r="BP207" i="41"/>
  <c r="BQ207" i="41"/>
  <c r="BR207" i="41"/>
  <c r="BS207" i="41"/>
  <c r="BT207" i="41"/>
  <c r="BU207" i="41"/>
  <c r="CP207" i="41"/>
  <c r="CQ207" i="41"/>
  <c r="CR207" i="41"/>
  <c r="CS207" i="41"/>
  <c r="CT207" i="41"/>
  <c r="CU207" i="41"/>
  <c r="CV207" i="41"/>
  <c r="CW207" i="41"/>
  <c r="CX207" i="41"/>
  <c r="CY207" i="41"/>
  <c r="CZ207" i="41"/>
  <c r="DA207" i="41"/>
  <c r="DB207" i="41"/>
  <c r="DC207" i="41"/>
  <c r="DD207" i="41"/>
  <c r="DE207" i="41"/>
  <c r="DF207" i="41"/>
  <c r="DG207" i="41"/>
  <c r="DH207" i="41"/>
  <c r="DI207" i="41"/>
  <c r="DJ207" i="41"/>
  <c r="DK207" i="41"/>
  <c r="DL207" i="41"/>
  <c r="DM207" i="41"/>
  <c r="DN207" i="41"/>
  <c r="DO207" i="41"/>
  <c r="DP207" i="41"/>
  <c r="DQ207" i="41"/>
  <c r="DR207" i="41"/>
  <c r="DS207" i="41"/>
  <c r="DT207" i="41"/>
  <c r="DU207" i="41"/>
  <c r="DV207" i="41"/>
  <c r="DW207" i="41"/>
  <c r="DX207" i="41"/>
  <c r="DY207" i="41"/>
  <c r="EM207" i="41"/>
  <c r="EN207" i="41"/>
  <c r="A208" i="41"/>
  <c r="B208" i="41"/>
  <c r="C208" i="41"/>
  <c r="D208" i="41"/>
  <c r="E208" i="41"/>
  <c r="F208" i="41"/>
  <c r="G208" i="41"/>
  <c r="H208" i="41"/>
  <c r="I208" i="41"/>
  <c r="J208" i="41"/>
  <c r="K208" i="41"/>
  <c r="L208" i="41"/>
  <c r="M208" i="41"/>
  <c r="N208" i="41"/>
  <c r="O208" i="41"/>
  <c r="P208" i="41"/>
  <c r="Q208" i="41"/>
  <c r="R208" i="41"/>
  <c r="S208" i="41"/>
  <c r="T208" i="41"/>
  <c r="U208" i="41"/>
  <c r="V208" i="41"/>
  <c r="W208" i="41"/>
  <c r="X208" i="41"/>
  <c r="Y208" i="41"/>
  <c r="Z208" i="41"/>
  <c r="AA208" i="41"/>
  <c r="AB208" i="41"/>
  <c r="AC208" i="41"/>
  <c r="AD208" i="41"/>
  <c r="AE208" i="41"/>
  <c r="AF208" i="41"/>
  <c r="AG208" i="41"/>
  <c r="AH208" i="41"/>
  <c r="AI208" i="41"/>
  <c r="AJ208" i="41"/>
  <c r="AK208" i="41"/>
  <c r="AL208" i="41"/>
  <c r="AM208" i="41"/>
  <c r="AN208" i="41"/>
  <c r="AO208" i="41"/>
  <c r="AP208" i="41"/>
  <c r="AQ208" i="41"/>
  <c r="AR208" i="41"/>
  <c r="AS208" i="41"/>
  <c r="AT208" i="41"/>
  <c r="AU208" i="41"/>
  <c r="AV208" i="41"/>
  <c r="AW208" i="41"/>
  <c r="AX208" i="41"/>
  <c r="AY208" i="41"/>
  <c r="AZ208" i="41"/>
  <c r="BA208" i="41"/>
  <c r="BB208" i="41"/>
  <c r="BC208" i="41"/>
  <c r="BD208" i="41"/>
  <c r="BE208" i="41"/>
  <c r="BF208" i="41"/>
  <c r="BG208" i="41"/>
  <c r="BH208" i="41"/>
  <c r="BI208" i="41"/>
  <c r="BJ208" i="41"/>
  <c r="BK208" i="41"/>
  <c r="BL208" i="41"/>
  <c r="BM208" i="41"/>
  <c r="BN208" i="41"/>
  <c r="BO208" i="41"/>
  <c r="BP208" i="41"/>
  <c r="BQ208" i="41"/>
  <c r="BR208" i="41"/>
  <c r="CP208" i="41"/>
  <c r="CQ208" i="41"/>
  <c r="CR208" i="41"/>
  <c r="CS208" i="41"/>
  <c r="CT208" i="41"/>
  <c r="CU208" i="41"/>
  <c r="CV208" i="41"/>
  <c r="CW208" i="41"/>
  <c r="CX208" i="41"/>
  <c r="CY208" i="41"/>
  <c r="CZ208" i="41"/>
  <c r="DA208" i="41"/>
  <c r="DB208" i="41"/>
  <c r="DC208" i="41"/>
  <c r="DD208" i="41"/>
  <c r="DE208" i="41"/>
  <c r="DF208" i="41"/>
  <c r="DG208" i="41"/>
  <c r="DH208" i="41"/>
  <c r="DI208" i="41"/>
  <c r="DJ208" i="41"/>
  <c r="DK208" i="41"/>
  <c r="DL208" i="41"/>
  <c r="DM208" i="41"/>
  <c r="DN208" i="41"/>
  <c r="DO208" i="41"/>
  <c r="DP208" i="41"/>
  <c r="DQ208" i="41"/>
  <c r="DR208" i="41"/>
  <c r="DS208" i="41"/>
  <c r="DT208" i="41"/>
  <c r="DU208" i="41"/>
  <c r="DV208" i="41"/>
  <c r="DW208" i="41"/>
  <c r="DX208" i="41"/>
  <c r="DY208" i="41"/>
  <c r="DZ208" i="41"/>
  <c r="EA208" i="41"/>
  <c r="EB208" i="41"/>
  <c r="EC208" i="41"/>
  <c r="ED208" i="41"/>
  <c r="EE208" i="41"/>
  <c r="EF208" i="41"/>
  <c r="EG208" i="41"/>
  <c r="EH208" i="41"/>
  <c r="EI208" i="41"/>
  <c r="EJ208" i="41"/>
  <c r="EK208" i="41"/>
  <c r="EL208" i="41"/>
  <c r="EM208" i="41"/>
  <c r="EN208" i="41"/>
  <c r="A209" i="41"/>
  <c r="B209" i="41"/>
  <c r="C209" i="41"/>
  <c r="D209" i="41"/>
  <c r="E209" i="41"/>
  <c r="F209" i="41"/>
  <c r="G209" i="41"/>
  <c r="H209" i="41"/>
  <c r="I209" i="41"/>
  <c r="J209" i="41"/>
  <c r="K209" i="41"/>
  <c r="L209" i="41"/>
  <c r="M209" i="41"/>
  <c r="N209" i="41"/>
  <c r="O209" i="41"/>
  <c r="P209" i="41"/>
  <c r="Q209" i="41"/>
  <c r="R209" i="41"/>
  <c r="S209" i="41"/>
  <c r="T209" i="41"/>
  <c r="U209" i="41"/>
  <c r="V209" i="41"/>
  <c r="W209" i="41"/>
  <c r="X209" i="41"/>
  <c r="Y209" i="41"/>
  <c r="Z209" i="41"/>
  <c r="AA209" i="41"/>
  <c r="AB209" i="41"/>
  <c r="AC209" i="41"/>
  <c r="AD209" i="41"/>
  <c r="AE209" i="41"/>
  <c r="AF209" i="41"/>
  <c r="AG209" i="41"/>
  <c r="AH209" i="41"/>
  <c r="AI209" i="41"/>
  <c r="AJ209" i="41"/>
  <c r="AK209" i="41"/>
  <c r="AL209" i="41"/>
  <c r="AM209" i="41"/>
  <c r="AN209" i="41"/>
  <c r="AO209" i="41"/>
  <c r="AP209" i="41"/>
  <c r="AQ209" i="41"/>
  <c r="AR209" i="41"/>
  <c r="AS209" i="41"/>
  <c r="AT209" i="41"/>
  <c r="AU209" i="41"/>
  <c r="AV209" i="41"/>
  <c r="AW209" i="41"/>
  <c r="AX209" i="41"/>
  <c r="AY209" i="41"/>
  <c r="AZ209" i="41"/>
  <c r="BA209" i="41"/>
  <c r="BB209" i="41"/>
  <c r="BC209" i="41"/>
  <c r="BD209" i="41"/>
  <c r="BE209" i="41"/>
  <c r="BF209" i="41"/>
  <c r="BG209" i="41"/>
  <c r="BH209" i="41"/>
  <c r="BI209" i="41"/>
  <c r="BJ209" i="41"/>
  <c r="BK209" i="41"/>
  <c r="BL209" i="41"/>
  <c r="BM209" i="41"/>
  <c r="BN209" i="41"/>
  <c r="BO209" i="41"/>
  <c r="BP209" i="41"/>
  <c r="BQ209" i="41"/>
  <c r="BR209" i="41"/>
  <c r="BS209" i="41"/>
  <c r="BT209" i="41"/>
  <c r="BU209" i="41"/>
  <c r="BV209" i="41"/>
  <c r="BW209" i="41"/>
  <c r="BX209" i="41"/>
  <c r="BY209" i="41"/>
  <c r="BZ209" i="41"/>
  <c r="CA209" i="41"/>
  <c r="CB209" i="41"/>
  <c r="CC209" i="41"/>
  <c r="CD209" i="41"/>
  <c r="CE209" i="41"/>
  <c r="CF209" i="41"/>
  <c r="CG209" i="41"/>
  <c r="CH209" i="41"/>
  <c r="CI209" i="41"/>
  <c r="CJ209" i="41"/>
  <c r="CK209" i="41"/>
  <c r="CL209" i="41"/>
  <c r="CM209" i="41"/>
  <c r="CN209" i="41"/>
  <c r="CO209" i="41"/>
  <c r="CP209" i="41"/>
  <c r="CQ209" i="41"/>
  <c r="CR209" i="41"/>
  <c r="CS209" i="41"/>
  <c r="CT209" i="41"/>
  <c r="CU209" i="41"/>
  <c r="CV209" i="41"/>
  <c r="CW209" i="41"/>
  <c r="CX209" i="41"/>
  <c r="CY209" i="41"/>
  <c r="CZ209" i="41"/>
  <c r="DA209" i="41"/>
  <c r="DB209" i="41"/>
  <c r="DC209" i="41"/>
  <c r="DD209" i="41"/>
  <c r="DE209" i="41"/>
  <c r="DF209" i="41"/>
  <c r="DG209" i="41"/>
  <c r="DH209" i="41"/>
  <c r="DI209" i="41"/>
  <c r="DJ209" i="41"/>
  <c r="DK209" i="41"/>
  <c r="DL209" i="41"/>
  <c r="DM209" i="41"/>
  <c r="DN209" i="41"/>
  <c r="DO209" i="41"/>
  <c r="DP209" i="41"/>
  <c r="DQ209" i="41"/>
  <c r="DR209" i="41"/>
  <c r="DS209" i="41"/>
  <c r="DT209" i="41"/>
  <c r="DU209" i="41"/>
  <c r="DV209" i="41"/>
  <c r="DW209" i="41"/>
  <c r="DX209" i="41"/>
  <c r="DY209" i="41"/>
  <c r="DZ209" i="41"/>
  <c r="EA209" i="41"/>
  <c r="EB209" i="41"/>
  <c r="EC209" i="41"/>
  <c r="ED209" i="41"/>
  <c r="EE209" i="41"/>
  <c r="EF209" i="41"/>
  <c r="EG209" i="41"/>
  <c r="EH209" i="41"/>
  <c r="EI209" i="41"/>
  <c r="EJ209" i="41"/>
  <c r="EK209" i="41"/>
  <c r="EL209" i="41"/>
  <c r="EM209" i="41"/>
  <c r="EN209" i="41"/>
  <c r="A210" i="41"/>
  <c r="B210" i="41"/>
  <c r="C210" i="41"/>
  <c r="D210" i="41"/>
  <c r="E210" i="41"/>
  <c r="F210" i="41"/>
  <c r="G210" i="41"/>
  <c r="H210" i="41"/>
  <c r="I210" i="41"/>
  <c r="J210" i="41"/>
  <c r="K210" i="41"/>
  <c r="L210" i="41"/>
  <c r="M210" i="41"/>
  <c r="N210" i="41"/>
  <c r="O210" i="41"/>
  <c r="P210" i="41"/>
  <c r="Q210" i="41"/>
  <c r="R210" i="41"/>
  <c r="S210" i="41"/>
  <c r="T210" i="41"/>
  <c r="U210" i="41"/>
  <c r="V210" i="41"/>
  <c r="W210" i="41"/>
  <c r="X210" i="41"/>
  <c r="Y210" i="41"/>
  <c r="Z210" i="41"/>
  <c r="AA210" i="41"/>
  <c r="AB210" i="41"/>
  <c r="AC210" i="41"/>
  <c r="AD210" i="41"/>
  <c r="AE210" i="41"/>
  <c r="AF210" i="41"/>
  <c r="AG210" i="41"/>
  <c r="AH210" i="41"/>
  <c r="AI210" i="41"/>
  <c r="AJ210" i="41"/>
  <c r="AK210" i="41"/>
  <c r="AL210" i="41"/>
  <c r="AM210" i="41"/>
  <c r="AN210" i="41"/>
  <c r="AO210" i="41"/>
  <c r="AP210" i="41"/>
  <c r="AQ210" i="41"/>
  <c r="AR210" i="41"/>
  <c r="AS210" i="41"/>
  <c r="AT210" i="41"/>
  <c r="AU210" i="41"/>
  <c r="AV210" i="41"/>
  <c r="AW210" i="41"/>
  <c r="AX210" i="41"/>
  <c r="AY210" i="41"/>
  <c r="AZ210" i="41"/>
  <c r="BA210" i="41"/>
  <c r="BB210" i="41"/>
  <c r="BC210" i="41"/>
  <c r="BD210" i="41"/>
  <c r="BE210" i="41"/>
  <c r="BF210" i="41"/>
  <c r="BG210" i="41"/>
  <c r="BH210" i="41"/>
  <c r="BI210" i="41"/>
  <c r="BJ210" i="41"/>
  <c r="BK210" i="41"/>
  <c r="BL210" i="41"/>
  <c r="BM210" i="41"/>
  <c r="BN210" i="41"/>
  <c r="BO210" i="41"/>
  <c r="BP210" i="41"/>
  <c r="BQ210" i="41"/>
  <c r="BR210" i="41"/>
  <c r="BS210" i="41"/>
  <c r="BT210" i="41"/>
  <c r="BU210" i="41"/>
  <c r="CP210" i="41"/>
  <c r="CQ210" i="41"/>
  <c r="CR210" i="41"/>
  <c r="CS210" i="41"/>
  <c r="CT210" i="41"/>
  <c r="CU210" i="41"/>
  <c r="CV210" i="41"/>
  <c r="CW210" i="41"/>
  <c r="CX210" i="41"/>
  <c r="CY210" i="41"/>
  <c r="CZ210" i="41"/>
  <c r="DA210" i="41"/>
  <c r="DB210" i="41"/>
  <c r="DC210" i="41"/>
  <c r="DD210" i="41"/>
  <c r="DE210" i="41"/>
  <c r="DF210" i="41"/>
  <c r="DG210" i="41"/>
  <c r="DH210" i="41"/>
  <c r="DI210" i="41"/>
  <c r="DJ210" i="41"/>
  <c r="DK210" i="41"/>
  <c r="DL210" i="41"/>
  <c r="DM210" i="41"/>
  <c r="DN210" i="41"/>
  <c r="DO210" i="41"/>
  <c r="DP210" i="41"/>
  <c r="DQ210" i="41"/>
  <c r="DR210" i="41"/>
  <c r="DS210" i="41"/>
  <c r="DT210" i="41"/>
  <c r="DU210" i="41"/>
  <c r="DV210" i="41"/>
  <c r="DW210" i="41"/>
  <c r="DX210" i="41"/>
  <c r="EM210" i="41"/>
  <c r="EN210" i="41"/>
  <c r="A211" i="41"/>
  <c r="B211" i="41"/>
  <c r="C211" i="41"/>
  <c r="D211" i="41"/>
  <c r="E211" i="41"/>
  <c r="F211" i="41"/>
  <c r="G211" i="41"/>
  <c r="H211" i="41"/>
  <c r="I211" i="41"/>
  <c r="J211" i="41"/>
  <c r="K211" i="41"/>
  <c r="L211" i="41"/>
  <c r="M211" i="41"/>
  <c r="N211" i="41"/>
  <c r="O211" i="41"/>
  <c r="P211" i="41"/>
  <c r="Q211" i="41"/>
  <c r="R211" i="41"/>
  <c r="S211" i="41"/>
  <c r="T211" i="41"/>
  <c r="U211" i="41"/>
  <c r="V211" i="41"/>
  <c r="W211" i="41"/>
  <c r="X211" i="41"/>
  <c r="Y211" i="41"/>
  <c r="Z211" i="41"/>
  <c r="AA211" i="41"/>
  <c r="AB211" i="41"/>
  <c r="AC211" i="41"/>
  <c r="AD211" i="41"/>
  <c r="AE211" i="41"/>
  <c r="AF211" i="41"/>
  <c r="AG211" i="41"/>
  <c r="AH211" i="41"/>
  <c r="AI211" i="41"/>
  <c r="AJ211" i="41"/>
  <c r="AK211" i="41"/>
  <c r="AL211" i="41"/>
  <c r="AM211" i="41"/>
  <c r="AN211" i="41"/>
  <c r="AO211" i="41"/>
  <c r="AP211" i="41"/>
  <c r="AQ211" i="41"/>
  <c r="AR211" i="41"/>
  <c r="AS211" i="41"/>
  <c r="AT211" i="41"/>
  <c r="AU211" i="41"/>
  <c r="AV211" i="41"/>
  <c r="AW211" i="41"/>
  <c r="AX211" i="41"/>
  <c r="AY211" i="41"/>
  <c r="AZ211" i="41"/>
  <c r="BA211" i="41"/>
  <c r="BB211" i="41"/>
  <c r="BC211" i="41"/>
  <c r="BD211" i="41"/>
  <c r="BE211" i="41"/>
  <c r="BF211" i="41"/>
  <c r="BG211" i="41"/>
  <c r="BH211" i="41"/>
  <c r="BI211" i="41"/>
  <c r="BJ211" i="41"/>
  <c r="BK211" i="41"/>
  <c r="BL211" i="41"/>
  <c r="BM211" i="41"/>
  <c r="BN211" i="41"/>
  <c r="BO211" i="41"/>
  <c r="BP211" i="41"/>
  <c r="BQ211" i="41"/>
  <c r="BR211" i="41"/>
  <c r="BS211" i="41"/>
  <c r="BT211" i="41"/>
  <c r="BU211" i="41"/>
  <c r="CP211" i="41"/>
  <c r="CQ211" i="41"/>
  <c r="CR211" i="41"/>
  <c r="CS211" i="41"/>
  <c r="CT211" i="41"/>
  <c r="CU211" i="41"/>
  <c r="CV211" i="41"/>
  <c r="CW211" i="41"/>
  <c r="CX211" i="41"/>
  <c r="CY211" i="41"/>
  <c r="CZ211" i="41"/>
  <c r="DA211" i="41"/>
  <c r="DB211" i="41"/>
  <c r="DC211" i="41"/>
  <c r="DD211" i="41"/>
  <c r="DE211" i="41"/>
  <c r="DF211" i="41"/>
  <c r="DG211" i="41"/>
  <c r="DH211" i="41"/>
  <c r="DI211" i="41"/>
  <c r="DJ211" i="41"/>
  <c r="DK211" i="41"/>
  <c r="DL211" i="41"/>
  <c r="DM211" i="41"/>
  <c r="DN211" i="41"/>
  <c r="DO211" i="41"/>
  <c r="DP211" i="41"/>
  <c r="DQ211" i="41"/>
  <c r="DR211" i="41"/>
  <c r="DS211" i="41"/>
  <c r="DT211" i="41"/>
  <c r="DU211" i="41"/>
  <c r="DV211" i="41"/>
  <c r="DW211" i="41"/>
  <c r="DX211" i="41"/>
  <c r="EM211" i="41"/>
  <c r="EN211" i="41"/>
  <c r="A212" i="41"/>
  <c r="B212" i="41"/>
  <c r="C212" i="41"/>
  <c r="D212" i="41"/>
  <c r="E212" i="41"/>
  <c r="F212" i="41"/>
  <c r="G212" i="41"/>
  <c r="H212" i="41"/>
  <c r="I212" i="41"/>
  <c r="J212" i="41"/>
  <c r="K212" i="41"/>
  <c r="L212" i="41"/>
  <c r="M212" i="41"/>
  <c r="N212" i="41"/>
  <c r="O212" i="41"/>
  <c r="P212" i="41"/>
  <c r="Q212" i="41"/>
  <c r="R212" i="41"/>
  <c r="S212" i="41"/>
  <c r="T212" i="41"/>
  <c r="U212" i="41"/>
  <c r="V212" i="41"/>
  <c r="W212" i="41"/>
  <c r="X212" i="41"/>
  <c r="Y212" i="41"/>
  <c r="Z212" i="41"/>
  <c r="AA212" i="41"/>
  <c r="AB212" i="41"/>
  <c r="AC212" i="41"/>
  <c r="AD212" i="41"/>
  <c r="AE212" i="41"/>
  <c r="AF212" i="41"/>
  <c r="AG212" i="41"/>
  <c r="AH212" i="41"/>
  <c r="AI212" i="41"/>
  <c r="AJ212" i="41"/>
  <c r="AK212" i="41"/>
  <c r="AL212" i="41"/>
  <c r="AM212" i="41"/>
  <c r="AN212" i="41"/>
  <c r="AO212" i="41"/>
  <c r="AP212" i="41"/>
  <c r="AQ212" i="41"/>
  <c r="AR212" i="41"/>
  <c r="AS212" i="41"/>
  <c r="AT212" i="41"/>
  <c r="AU212" i="41"/>
  <c r="AV212" i="41"/>
  <c r="AW212" i="41"/>
  <c r="AX212" i="41"/>
  <c r="AY212" i="41"/>
  <c r="AZ212" i="41"/>
  <c r="BA212" i="41"/>
  <c r="BB212" i="41"/>
  <c r="BC212" i="41"/>
  <c r="BD212" i="41"/>
  <c r="BE212" i="41"/>
  <c r="BF212" i="41"/>
  <c r="BG212" i="41"/>
  <c r="BH212" i="41"/>
  <c r="BI212" i="41"/>
  <c r="BJ212" i="41"/>
  <c r="BK212" i="41"/>
  <c r="BL212" i="41"/>
  <c r="BM212" i="41"/>
  <c r="BN212" i="41"/>
  <c r="BO212" i="41"/>
  <c r="BP212" i="41"/>
  <c r="BQ212" i="41"/>
  <c r="BR212" i="41"/>
  <c r="BS212" i="41"/>
  <c r="BT212" i="41"/>
  <c r="BU212" i="41"/>
  <c r="BV212" i="41"/>
  <c r="BW212" i="41"/>
  <c r="BX212" i="41"/>
  <c r="BY212" i="41"/>
  <c r="CP212" i="41"/>
  <c r="CQ212" i="41"/>
  <c r="CR212" i="41"/>
  <c r="CS212" i="41"/>
  <c r="CT212" i="41"/>
  <c r="CU212" i="41"/>
  <c r="CV212" i="41"/>
  <c r="CW212" i="41"/>
  <c r="CX212" i="41"/>
  <c r="CY212" i="41"/>
  <c r="CZ212" i="41"/>
  <c r="DA212" i="41"/>
  <c r="DB212" i="41"/>
  <c r="DC212" i="41"/>
  <c r="DD212" i="41"/>
  <c r="DE212" i="41"/>
  <c r="DF212" i="41"/>
  <c r="DG212" i="41"/>
  <c r="DH212" i="41"/>
  <c r="DI212" i="41"/>
  <c r="DJ212" i="41"/>
  <c r="DK212" i="41"/>
  <c r="DL212" i="41"/>
  <c r="DM212" i="41"/>
  <c r="DN212" i="41"/>
  <c r="DO212" i="41"/>
  <c r="DP212" i="41"/>
  <c r="DQ212" i="41"/>
  <c r="DR212" i="41"/>
  <c r="DS212" i="41"/>
  <c r="DT212" i="41"/>
  <c r="DU212" i="41"/>
  <c r="DV212" i="41"/>
  <c r="DW212" i="41"/>
  <c r="DX212" i="41"/>
  <c r="EM212" i="41"/>
  <c r="EN212" i="41"/>
  <c r="A213" i="41"/>
  <c r="B213" i="41"/>
  <c r="C213" i="41"/>
  <c r="D213" i="41"/>
  <c r="E213" i="41"/>
  <c r="F213" i="41"/>
  <c r="G213" i="41"/>
  <c r="H213" i="41"/>
  <c r="I213" i="41"/>
  <c r="J213" i="41"/>
  <c r="K213" i="41"/>
  <c r="L213" i="41"/>
  <c r="M213" i="41"/>
  <c r="N213" i="41"/>
  <c r="O213" i="41"/>
  <c r="P213" i="41"/>
  <c r="Q213" i="41"/>
  <c r="R213" i="41"/>
  <c r="S213" i="41"/>
  <c r="T213" i="41"/>
  <c r="U213" i="41"/>
  <c r="V213" i="41"/>
  <c r="W213" i="41"/>
  <c r="X213" i="41"/>
  <c r="Y213" i="41"/>
  <c r="Z213" i="41"/>
  <c r="AA213" i="41"/>
  <c r="AB213" i="41"/>
  <c r="AC213" i="41"/>
  <c r="AD213" i="41"/>
  <c r="AE213" i="41"/>
  <c r="AF213" i="41"/>
  <c r="AG213" i="41"/>
  <c r="AH213" i="41"/>
  <c r="AI213" i="41"/>
  <c r="AJ213" i="41"/>
  <c r="AK213" i="41"/>
  <c r="AL213" i="41"/>
  <c r="AM213" i="41"/>
  <c r="AN213" i="41"/>
  <c r="AO213" i="41"/>
  <c r="AP213" i="41"/>
  <c r="AQ213" i="41"/>
  <c r="AR213" i="41"/>
  <c r="AS213" i="41"/>
  <c r="AT213" i="41"/>
  <c r="AU213" i="41"/>
  <c r="AV213" i="41"/>
  <c r="AW213" i="41"/>
  <c r="AX213" i="41"/>
  <c r="AY213" i="41"/>
  <c r="AZ213" i="41"/>
  <c r="BA213" i="41"/>
  <c r="BB213" i="41"/>
  <c r="BC213" i="41"/>
  <c r="BD213" i="41"/>
  <c r="BE213" i="41"/>
  <c r="BF213" i="41"/>
  <c r="BG213" i="41"/>
  <c r="BH213" i="41"/>
  <c r="BI213" i="41"/>
  <c r="BJ213" i="41"/>
  <c r="BK213" i="41"/>
  <c r="BL213" i="41"/>
  <c r="BM213" i="41"/>
  <c r="BN213" i="41"/>
  <c r="BO213" i="41"/>
  <c r="BP213" i="41"/>
  <c r="BQ213" i="41"/>
  <c r="BR213" i="41"/>
  <c r="BS213" i="41"/>
  <c r="BT213" i="41"/>
  <c r="BU213" i="41"/>
  <c r="BV213" i="41"/>
  <c r="BW213" i="41"/>
  <c r="BX213" i="41"/>
  <c r="BY213" i="41"/>
  <c r="BZ213" i="41"/>
  <c r="CA213" i="41"/>
  <c r="CB213" i="41"/>
  <c r="CC213" i="41"/>
  <c r="CD213" i="41"/>
  <c r="CE213" i="41"/>
  <c r="CF213" i="41"/>
  <c r="CG213" i="41"/>
  <c r="CH213" i="41"/>
  <c r="CI213" i="41"/>
  <c r="CJ213" i="41"/>
  <c r="CK213" i="41"/>
  <c r="CL213" i="41"/>
  <c r="CM213" i="41"/>
  <c r="CN213" i="41"/>
  <c r="CO213" i="41"/>
  <c r="CP213" i="41"/>
  <c r="CQ213" i="41"/>
  <c r="CR213" i="41"/>
  <c r="CS213" i="41"/>
  <c r="CT213" i="41"/>
  <c r="CU213" i="41"/>
  <c r="CV213" i="41"/>
  <c r="CW213" i="41"/>
  <c r="CX213" i="41"/>
  <c r="CY213" i="41"/>
  <c r="CZ213" i="41"/>
  <c r="DA213" i="41"/>
  <c r="DB213" i="41"/>
  <c r="DC213" i="41"/>
  <c r="DD213" i="41"/>
  <c r="DE213" i="41"/>
  <c r="DF213" i="41"/>
  <c r="DG213" i="41"/>
  <c r="DH213" i="41"/>
  <c r="DI213" i="41"/>
  <c r="DJ213" i="41"/>
  <c r="DK213" i="41"/>
  <c r="DL213" i="41"/>
  <c r="DM213" i="41"/>
  <c r="DN213" i="41"/>
  <c r="DO213" i="41"/>
  <c r="DP213" i="41"/>
  <c r="DQ213" i="41"/>
  <c r="DR213" i="41"/>
  <c r="DS213" i="41"/>
  <c r="DT213" i="41"/>
  <c r="DU213" i="41"/>
  <c r="DV213" i="41"/>
  <c r="DW213" i="41"/>
  <c r="DX213" i="41"/>
  <c r="DY213" i="41"/>
  <c r="DZ213" i="41"/>
  <c r="EA213" i="41"/>
  <c r="EB213" i="41"/>
  <c r="EC213" i="41"/>
  <c r="ED213" i="41"/>
  <c r="EE213" i="41"/>
  <c r="EF213" i="41"/>
  <c r="EG213" i="41"/>
  <c r="EH213" i="41"/>
  <c r="EI213" i="41"/>
  <c r="EJ213" i="41"/>
  <c r="EK213" i="41"/>
  <c r="EL213" i="41"/>
  <c r="EM213" i="41"/>
  <c r="EN213" i="41"/>
  <c r="A214" i="41"/>
  <c r="B214" i="41"/>
  <c r="C214" i="41"/>
  <c r="D214" i="41"/>
  <c r="E214" i="41"/>
  <c r="F214" i="41"/>
  <c r="G214" i="41"/>
  <c r="H214" i="41"/>
  <c r="I214" i="41"/>
  <c r="J214" i="41"/>
  <c r="K214" i="41"/>
  <c r="L214" i="41"/>
  <c r="M214" i="41"/>
  <c r="N214" i="41"/>
  <c r="O214" i="41"/>
  <c r="P214" i="41"/>
  <c r="Q214" i="41"/>
  <c r="R214" i="41"/>
  <c r="S214" i="41"/>
  <c r="T214" i="41"/>
  <c r="U214" i="41"/>
  <c r="V214" i="41"/>
  <c r="W214" i="41"/>
  <c r="X214" i="41"/>
  <c r="Y214" i="41"/>
  <c r="Z214" i="41"/>
  <c r="AA214" i="41"/>
  <c r="AB214" i="41"/>
  <c r="AC214" i="41"/>
  <c r="AD214" i="41"/>
  <c r="AE214" i="41"/>
  <c r="AF214" i="41"/>
  <c r="AG214" i="41"/>
  <c r="AH214" i="41"/>
  <c r="AI214" i="41"/>
  <c r="AJ214" i="41"/>
  <c r="AK214" i="41"/>
  <c r="AL214" i="41"/>
  <c r="AM214" i="41"/>
  <c r="AN214" i="41"/>
  <c r="AO214" i="41"/>
  <c r="AP214" i="41"/>
  <c r="AQ214" i="41"/>
  <c r="AR214" i="41"/>
  <c r="AS214" i="41"/>
  <c r="AT214" i="41"/>
  <c r="AU214" i="41"/>
  <c r="AV214" i="41"/>
  <c r="AW214" i="41"/>
  <c r="AX214" i="41"/>
  <c r="AY214" i="41"/>
  <c r="AZ214" i="41"/>
  <c r="BA214" i="41"/>
  <c r="BB214" i="41"/>
  <c r="BC214" i="41"/>
  <c r="BD214" i="41"/>
  <c r="BE214" i="41"/>
  <c r="BF214" i="41"/>
  <c r="BG214" i="41"/>
  <c r="BH214" i="41"/>
  <c r="BI214" i="41"/>
  <c r="BJ214" i="41"/>
  <c r="BK214" i="41"/>
  <c r="BL214" i="41"/>
  <c r="BM214" i="41"/>
  <c r="BN214" i="41"/>
  <c r="BO214" i="41"/>
  <c r="BP214" i="41"/>
  <c r="BQ214" i="41"/>
  <c r="BR214" i="41"/>
  <c r="BS214" i="41"/>
  <c r="BT214" i="41"/>
  <c r="BU214" i="41"/>
  <c r="BV214" i="41"/>
  <c r="BW214" i="41"/>
  <c r="BX214" i="41"/>
  <c r="BY214" i="41"/>
  <c r="BZ214" i="41"/>
  <c r="CA214" i="41"/>
  <c r="CB214" i="41"/>
  <c r="CC214" i="41"/>
  <c r="CD214" i="41"/>
  <c r="CE214" i="41"/>
  <c r="CF214" i="41"/>
  <c r="CG214" i="41"/>
  <c r="CH214" i="41"/>
  <c r="CI214" i="41"/>
  <c r="CJ214" i="41"/>
  <c r="CK214" i="41"/>
  <c r="CL214" i="41"/>
  <c r="CM214" i="41"/>
  <c r="CN214" i="41"/>
  <c r="CO214" i="41"/>
  <c r="CP214" i="41"/>
  <c r="CQ214" i="41"/>
  <c r="CR214" i="41"/>
  <c r="CS214" i="41"/>
  <c r="CT214" i="41"/>
  <c r="CU214" i="41"/>
  <c r="CV214" i="41"/>
  <c r="CW214" i="41"/>
  <c r="CX214" i="41"/>
  <c r="CY214" i="41"/>
  <c r="CZ214" i="41"/>
  <c r="DA214" i="41"/>
  <c r="DB214" i="41"/>
  <c r="DC214" i="41"/>
  <c r="DD214" i="41"/>
  <c r="DE214" i="41"/>
  <c r="DF214" i="41"/>
  <c r="DG214" i="41"/>
  <c r="DH214" i="41"/>
  <c r="DI214" i="41"/>
  <c r="DJ214" i="41"/>
  <c r="DK214" i="41"/>
  <c r="DL214" i="41"/>
  <c r="DM214" i="41"/>
  <c r="DN214" i="41"/>
  <c r="DO214" i="41"/>
  <c r="DP214" i="41"/>
  <c r="DQ214" i="41"/>
  <c r="DR214" i="41"/>
  <c r="DS214" i="41"/>
  <c r="DT214" i="41"/>
  <c r="DU214" i="41"/>
  <c r="DV214" i="41"/>
  <c r="DW214" i="41"/>
  <c r="DX214" i="41"/>
  <c r="DY214" i="41"/>
  <c r="DZ214" i="41"/>
  <c r="EA214" i="41"/>
  <c r="EB214" i="41"/>
  <c r="EC214" i="41"/>
  <c r="ED214" i="41"/>
  <c r="EE214" i="41"/>
  <c r="EF214" i="41"/>
  <c r="EG214" i="41"/>
  <c r="EH214" i="41"/>
  <c r="EI214" i="41"/>
  <c r="EJ214" i="41"/>
  <c r="EK214" i="41"/>
  <c r="EL214" i="41"/>
  <c r="EM214" i="41"/>
  <c r="EN214" i="41"/>
  <c r="A215" i="41"/>
  <c r="B215" i="41"/>
  <c r="C215" i="41"/>
  <c r="D215" i="41"/>
  <c r="E215" i="41"/>
  <c r="F215" i="41"/>
  <c r="G215" i="41"/>
  <c r="H215" i="41"/>
  <c r="I215" i="41"/>
  <c r="J215" i="41"/>
  <c r="K215" i="41"/>
  <c r="L215" i="41"/>
  <c r="M215" i="41"/>
  <c r="N215" i="41"/>
  <c r="O215" i="41"/>
  <c r="P215" i="41"/>
  <c r="Q215" i="41"/>
  <c r="R215" i="41"/>
  <c r="S215" i="41"/>
  <c r="T215" i="41"/>
  <c r="U215" i="41"/>
  <c r="V215" i="41"/>
  <c r="W215" i="41"/>
  <c r="X215" i="41"/>
  <c r="Y215" i="41"/>
  <c r="Z215" i="41"/>
  <c r="AA215" i="41"/>
  <c r="AB215" i="41"/>
  <c r="AC215" i="41"/>
  <c r="AD215" i="41"/>
  <c r="AE215" i="41"/>
  <c r="AF215" i="41"/>
  <c r="AG215" i="41"/>
  <c r="AH215" i="41"/>
  <c r="AI215" i="41"/>
  <c r="AJ215" i="41"/>
  <c r="AK215" i="41"/>
  <c r="AL215" i="41"/>
  <c r="AM215" i="41"/>
  <c r="AN215" i="41"/>
  <c r="AO215" i="41"/>
  <c r="AP215" i="41"/>
  <c r="AQ215" i="41"/>
  <c r="AR215" i="41"/>
  <c r="AS215" i="41"/>
  <c r="AT215" i="41"/>
  <c r="AU215" i="41"/>
  <c r="AV215" i="41"/>
  <c r="AW215" i="41"/>
  <c r="AX215" i="41"/>
  <c r="AY215" i="41"/>
  <c r="AZ215" i="41"/>
  <c r="BA215" i="41"/>
  <c r="BB215" i="41"/>
  <c r="BC215" i="41"/>
  <c r="BD215" i="41"/>
  <c r="BE215" i="41"/>
  <c r="BF215" i="41"/>
  <c r="BG215" i="41"/>
  <c r="BH215" i="41"/>
  <c r="BI215" i="41"/>
  <c r="BJ215" i="41"/>
  <c r="BK215" i="41"/>
  <c r="BL215" i="41"/>
  <c r="BM215" i="41"/>
  <c r="BN215" i="41"/>
  <c r="BO215" i="41"/>
  <c r="BP215" i="41"/>
  <c r="BQ215" i="41"/>
  <c r="BR215" i="41"/>
  <c r="BS215" i="41"/>
  <c r="BT215" i="41"/>
  <c r="BU215" i="41"/>
  <c r="CP215" i="41"/>
  <c r="CQ215" i="41"/>
  <c r="CR215" i="41"/>
  <c r="CS215" i="41"/>
  <c r="CT215" i="41"/>
  <c r="CU215" i="41"/>
  <c r="CV215" i="41"/>
  <c r="CW215" i="41"/>
  <c r="CX215" i="41"/>
  <c r="CY215" i="41"/>
  <c r="CZ215" i="41"/>
  <c r="DA215" i="41"/>
  <c r="DB215" i="41"/>
  <c r="DC215" i="41"/>
  <c r="DD215" i="41"/>
  <c r="DE215" i="41"/>
  <c r="DF215" i="41"/>
  <c r="DG215" i="41"/>
  <c r="DH215" i="41"/>
  <c r="DI215" i="41"/>
  <c r="DJ215" i="41"/>
  <c r="DK215" i="41"/>
  <c r="DL215" i="41"/>
  <c r="DM215" i="41"/>
  <c r="DN215" i="41"/>
  <c r="DO215" i="41"/>
  <c r="DP215" i="41"/>
  <c r="DQ215" i="41"/>
  <c r="DR215" i="41"/>
  <c r="DS215" i="41"/>
  <c r="DT215" i="41"/>
  <c r="DU215" i="41"/>
  <c r="DV215" i="41"/>
  <c r="DW215" i="41"/>
  <c r="DX215" i="41"/>
  <c r="DY215" i="41"/>
  <c r="EM215" i="41"/>
  <c r="EN215" i="41"/>
  <c r="A216" i="41"/>
  <c r="B216" i="41"/>
  <c r="C216" i="41"/>
  <c r="D216" i="41"/>
  <c r="E216" i="41"/>
  <c r="F216" i="41"/>
  <c r="G216" i="41"/>
  <c r="H216" i="41"/>
  <c r="I216" i="41"/>
  <c r="J216" i="41"/>
  <c r="K216" i="41"/>
  <c r="L216" i="41"/>
  <c r="M216" i="41"/>
  <c r="N216" i="41"/>
  <c r="O216" i="41"/>
  <c r="P216" i="41"/>
  <c r="Q216" i="41"/>
  <c r="R216" i="41"/>
  <c r="S216" i="41"/>
  <c r="T216" i="41"/>
  <c r="U216" i="41"/>
  <c r="V216" i="41"/>
  <c r="W216" i="41"/>
  <c r="X216" i="41"/>
  <c r="Y216" i="41"/>
  <c r="Z216" i="41"/>
  <c r="AA216" i="41"/>
  <c r="AB216" i="41"/>
  <c r="AC216" i="41"/>
  <c r="AD216" i="41"/>
  <c r="AE216" i="41"/>
  <c r="AF216" i="41"/>
  <c r="AG216" i="41"/>
  <c r="AH216" i="41"/>
  <c r="AI216" i="41"/>
  <c r="AJ216" i="41"/>
  <c r="AK216" i="41"/>
  <c r="AL216" i="41"/>
  <c r="AM216" i="41"/>
  <c r="AN216" i="41"/>
  <c r="AO216" i="41"/>
  <c r="AP216" i="41"/>
  <c r="AQ216" i="41"/>
  <c r="AR216" i="41"/>
  <c r="AS216" i="41"/>
  <c r="AT216" i="41"/>
  <c r="AU216" i="41"/>
  <c r="AV216" i="41"/>
  <c r="AW216" i="41"/>
  <c r="AX216" i="41"/>
  <c r="AY216" i="41"/>
  <c r="AZ216" i="41"/>
  <c r="BA216" i="41"/>
  <c r="BB216" i="41"/>
  <c r="BC216" i="41"/>
  <c r="BD216" i="41"/>
  <c r="BE216" i="41"/>
  <c r="BF216" i="41"/>
  <c r="BG216" i="41"/>
  <c r="BH216" i="41"/>
  <c r="BI216" i="41"/>
  <c r="BJ216" i="41"/>
  <c r="BK216" i="41"/>
  <c r="BL216" i="41"/>
  <c r="BM216" i="41"/>
  <c r="BN216" i="41"/>
  <c r="BO216" i="41"/>
  <c r="BP216" i="41"/>
  <c r="BQ216" i="41"/>
  <c r="BR216" i="41"/>
  <c r="BS216" i="41"/>
  <c r="BT216" i="41"/>
  <c r="BU216" i="41"/>
  <c r="CP216" i="41"/>
  <c r="CQ216" i="41"/>
  <c r="CR216" i="41"/>
  <c r="CS216" i="41"/>
  <c r="CT216" i="41"/>
  <c r="CU216" i="41"/>
  <c r="CV216" i="41"/>
  <c r="CW216" i="41"/>
  <c r="CX216" i="41"/>
  <c r="CY216" i="41"/>
  <c r="CZ216" i="41"/>
  <c r="DA216" i="41"/>
  <c r="DB216" i="41"/>
  <c r="DC216" i="41"/>
  <c r="DD216" i="41"/>
  <c r="DE216" i="41"/>
  <c r="DF216" i="41"/>
  <c r="DG216" i="41"/>
  <c r="DH216" i="41"/>
  <c r="DI216" i="41"/>
  <c r="DJ216" i="41"/>
  <c r="DK216" i="41"/>
  <c r="DL216" i="41"/>
  <c r="DM216" i="41"/>
  <c r="DN216" i="41"/>
  <c r="DO216" i="41"/>
  <c r="DP216" i="41"/>
  <c r="DQ216" i="41"/>
  <c r="DR216" i="41"/>
  <c r="DS216" i="41"/>
  <c r="DT216" i="41"/>
  <c r="DU216" i="41"/>
  <c r="DV216" i="41"/>
  <c r="DW216" i="41"/>
  <c r="DX216" i="41"/>
  <c r="DY216" i="41"/>
  <c r="EM216" i="41"/>
  <c r="EN216" i="41"/>
  <c r="A217" i="41"/>
  <c r="B217" i="41"/>
  <c r="C217" i="41"/>
  <c r="D217" i="41"/>
  <c r="E217" i="41"/>
  <c r="F217" i="41"/>
  <c r="G217" i="41"/>
  <c r="H217" i="41"/>
  <c r="I217" i="41"/>
  <c r="J217" i="41"/>
  <c r="K217" i="41"/>
  <c r="L217" i="41"/>
  <c r="M217" i="41"/>
  <c r="N217" i="41"/>
  <c r="O217" i="41"/>
  <c r="P217" i="41"/>
  <c r="Q217" i="41"/>
  <c r="R217" i="41"/>
  <c r="S217" i="41"/>
  <c r="T217" i="41"/>
  <c r="U217" i="41"/>
  <c r="V217" i="41"/>
  <c r="W217" i="41"/>
  <c r="X217" i="41"/>
  <c r="Y217" i="41"/>
  <c r="Z217" i="41"/>
  <c r="AA217" i="41"/>
  <c r="AB217" i="41"/>
  <c r="AC217" i="41"/>
  <c r="AD217" i="41"/>
  <c r="AE217" i="41"/>
  <c r="AF217" i="41"/>
  <c r="AG217" i="41"/>
  <c r="AH217" i="41"/>
  <c r="AI217" i="41"/>
  <c r="AJ217" i="41"/>
  <c r="AK217" i="41"/>
  <c r="AL217" i="41"/>
  <c r="AM217" i="41"/>
  <c r="AN217" i="41"/>
  <c r="AO217" i="41"/>
  <c r="AP217" i="41"/>
  <c r="AQ217" i="41"/>
  <c r="AR217" i="41"/>
  <c r="AS217" i="41"/>
  <c r="AT217" i="41"/>
  <c r="AU217" i="41"/>
  <c r="AV217" i="41"/>
  <c r="AW217" i="41"/>
  <c r="AX217" i="41"/>
  <c r="AY217" i="41"/>
  <c r="AZ217" i="41"/>
  <c r="BA217" i="41"/>
  <c r="BB217" i="41"/>
  <c r="BC217" i="41"/>
  <c r="BD217" i="41"/>
  <c r="BE217" i="41"/>
  <c r="BF217" i="41"/>
  <c r="BG217" i="41"/>
  <c r="BH217" i="41"/>
  <c r="BI217" i="41"/>
  <c r="BJ217" i="41"/>
  <c r="BK217" i="41"/>
  <c r="BL217" i="41"/>
  <c r="BM217" i="41"/>
  <c r="BN217" i="41"/>
  <c r="BO217" i="41"/>
  <c r="BP217" i="41"/>
  <c r="BQ217" i="41"/>
  <c r="BR217" i="41"/>
  <c r="BS217" i="41"/>
  <c r="BT217" i="41"/>
  <c r="BU217" i="41"/>
  <c r="CP217" i="41"/>
  <c r="CQ217" i="41"/>
  <c r="CR217" i="41"/>
  <c r="CS217" i="41"/>
  <c r="CT217" i="41"/>
  <c r="CU217" i="41"/>
  <c r="CV217" i="41"/>
  <c r="CW217" i="41"/>
  <c r="CX217" i="41"/>
  <c r="CY217" i="41"/>
  <c r="CZ217" i="41"/>
  <c r="DA217" i="41"/>
  <c r="DB217" i="41"/>
  <c r="DC217" i="41"/>
  <c r="DD217" i="41"/>
  <c r="DE217" i="41"/>
  <c r="DF217" i="41"/>
  <c r="DG217" i="41"/>
  <c r="DH217" i="41"/>
  <c r="DI217" i="41"/>
  <c r="DJ217" i="41"/>
  <c r="DK217" i="41"/>
  <c r="DL217" i="41"/>
  <c r="DM217" i="41"/>
  <c r="DN217" i="41"/>
  <c r="DO217" i="41"/>
  <c r="DP217" i="41"/>
  <c r="DQ217" i="41"/>
  <c r="DR217" i="41"/>
  <c r="DS217" i="41"/>
  <c r="DT217" i="41"/>
  <c r="DU217" i="41"/>
  <c r="DV217" i="41"/>
  <c r="DW217" i="41"/>
  <c r="DX217" i="41"/>
  <c r="DY217" i="41"/>
  <c r="EM217" i="41"/>
  <c r="EN217" i="41"/>
  <c r="A218" i="41"/>
  <c r="B218" i="41"/>
  <c r="C218" i="41"/>
  <c r="D218" i="41"/>
  <c r="E218" i="41"/>
  <c r="F218" i="41"/>
  <c r="G218" i="41"/>
  <c r="H218" i="41"/>
  <c r="I218" i="41"/>
  <c r="J218" i="41"/>
  <c r="K218" i="41"/>
  <c r="L218" i="41"/>
  <c r="M218" i="41"/>
  <c r="N218" i="41"/>
  <c r="O218" i="41"/>
  <c r="P218" i="41"/>
  <c r="Q218" i="41"/>
  <c r="R218" i="41"/>
  <c r="S218" i="41"/>
  <c r="T218" i="41"/>
  <c r="U218" i="41"/>
  <c r="V218" i="41"/>
  <c r="W218" i="41"/>
  <c r="X218" i="41"/>
  <c r="Y218" i="41"/>
  <c r="Z218" i="41"/>
  <c r="AA218" i="41"/>
  <c r="AB218" i="41"/>
  <c r="AC218" i="41"/>
  <c r="AD218" i="41"/>
  <c r="AE218" i="41"/>
  <c r="AF218" i="41"/>
  <c r="AG218" i="41"/>
  <c r="AH218" i="41"/>
  <c r="AI218" i="41"/>
  <c r="AJ218" i="41"/>
  <c r="AK218" i="41"/>
  <c r="AL218" i="41"/>
  <c r="AM218" i="41"/>
  <c r="AN218" i="41"/>
  <c r="AO218" i="41"/>
  <c r="AP218" i="41"/>
  <c r="AQ218" i="41"/>
  <c r="AR218" i="41"/>
  <c r="AS218" i="41"/>
  <c r="AT218" i="41"/>
  <c r="AU218" i="41"/>
  <c r="AV218" i="41"/>
  <c r="AW218" i="41"/>
  <c r="AX218" i="41"/>
  <c r="AY218" i="41"/>
  <c r="AZ218" i="41"/>
  <c r="BA218" i="41"/>
  <c r="BB218" i="41"/>
  <c r="BC218" i="41"/>
  <c r="BD218" i="41"/>
  <c r="BE218" i="41"/>
  <c r="BF218" i="41"/>
  <c r="BG218" i="41"/>
  <c r="BH218" i="41"/>
  <c r="BI218" i="41"/>
  <c r="BJ218" i="41"/>
  <c r="BK218" i="41"/>
  <c r="BL218" i="41"/>
  <c r="BM218" i="41"/>
  <c r="BN218" i="41"/>
  <c r="BO218" i="41"/>
  <c r="BP218" i="41"/>
  <c r="BQ218" i="41"/>
  <c r="BR218" i="41"/>
  <c r="BS218" i="41"/>
  <c r="BT218" i="41"/>
  <c r="BU218" i="41"/>
  <c r="CP218" i="41"/>
  <c r="CQ218" i="41"/>
  <c r="CR218" i="41"/>
  <c r="CS218" i="41"/>
  <c r="CT218" i="41"/>
  <c r="CU218" i="41"/>
  <c r="CV218" i="41"/>
  <c r="CW218" i="41"/>
  <c r="CX218" i="41"/>
  <c r="CY218" i="41"/>
  <c r="CZ218" i="41"/>
  <c r="DA218" i="41"/>
  <c r="DB218" i="41"/>
  <c r="DC218" i="41"/>
  <c r="DD218" i="41"/>
  <c r="DE218" i="41"/>
  <c r="DF218" i="41"/>
  <c r="DG218" i="41"/>
  <c r="DH218" i="41"/>
  <c r="DI218" i="41"/>
  <c r="DJ218" i="41"/>
  <c r="DK218" i="41"/>
  <c r="DL218" i="41"/>
  <c r="DM218" i="41"/>
  <c r="DN218" i="41"/>
  <c r="DO218" i="41"/>
  <c r="DP218" i="41"/>
  <c r="DQ218" i="41"/>
  <c r="DR218" i="41"/>
  <c r="DS218" i="41"/>
  <c r="DT218" i="41"/>
  <c r="DU218" i="41"/>
  <c r="DV218" i="41"/>
  <c r="DW218" i="41"/>
  <c r="DX218" i="41"/>
  <c r="DY218" i="41"/>
  <c r="EM218" i="41"/>
  <c r="EN218" i="41"/>
  <c r="A219" i="41"/>
  <c r="B219" i="41"/>
  <c r="C219" i="41"/>
  <c r="D219" i="41"/>
  <c r="E219" i="41"/>
  <c r="F219" i="41"/>
  <c r="G219" i="41"/>
  <c r="H219" i="41"/>
  <c r="I219" i="41"/>
  <c r="J219" i="41"/>
  <c r="K219" i="41"/>
  <c r="L219" i="41"/>
  <c r="M219" i="41"/>
  <c r="N219" i="41"/>
  <c r="O219" i="41"/>
  <c r="P219" i="41"/>
  <c r="Q219" i="41"/>
  <c r="R219" i="41"/>
  <c r="S219" i="41"/>
  <c r="T219" i="41"/>
  <c r="U219" i="41"/>
  <c r="V219" i="41"/>
  <c r="W219" i="41"/>
  <c r="X219" i="41"/>
  <c r="Y219" i="41"/>
  <c r="Z219" i="41"/>
  <c r="AA219" i="41"/>
  <c r="AB219" i="41"/>
  <c r="AC219" i="41"/>
  <c r="AD219" i="41"/>
  <c r="AE219" i="41"/>
  <c r="AF219" i="41"/>
  <c r="AG219" i="41"/>
  <c r="AH219" i="41"/>
  <c r="AI219" i="41"/>
  <c r="AJ219" i="41"/>
  <c r="AK219" i="41"/>
  <c r="AL219" i="41"/>
  <c r="AM219" i="41"/>
  <c r="AN219" i="41"/>
  <c r="AO219" i="41"/>
  <c r="AP219" i="41"/>
  <c r="AQ219" i="41"/>
  <c r="AR219" i="41"/>
  <c r="AS219" i="41"/>
  <c r="AT219" i="41"/>
  <c r="AU219" i="41"/>
  <c r="AV219" i="41"/>
  <c r="AW219" i="41"/>
  <c r="AX219" i="41"/>
  <c r="AY219" i="41"/>
  <c r="AZ219" i="41"/>
  <c r="BA219" i="41"/>
  <c r="BB219" i="41"/>
  <c r="BC219" i="41"/>
  <c r="BD219" i="41"/>
  <c r="BE219" i="41"/>
  <c r="BF219" i="41"/>
  <c r="BG219" i="41"/>
  <c r="BH219" i="41"/>
  <c r="BI219" i="41"/>
  <c r="BJ219" i="41"/>
  <c r="BK219" i="41"/>
  <c r="BL219" i="41"/>
  <c r="BM219" i="41"/>
  <c r="BN219" i="41"/>
  <c r="BO219" i="41"/>
  <c r="BP219" i="41"/>
  <c r="BQ219" i="41"/>
  <c r="BR219" i="41"/>
  <c r="BS219" i="41"/>
  <c r="BT219" i="41"/>
  <c r="BU219" i="41"/>
  <c r="CP219" i="41"/>
  <c r="CQ219" i="41"/>
  <c r="CR219" i="41"/>
  <c r="CS219" i="41"/>
  <c r="CT219" i="41"/>
  <c r="CU219" i="41"/>
  <c r="CV219" i="41"/>
  <c r="CW219" i="41"/>
  <c r="CX219" i="41"/>
  <c r="CY219" i="41"/>
  <c r="CZ219" i="41"/>
  <c r="DA219" i="41"/>
  <c r="DB219" i="41"/>
  <c r="DC219" i="41"/>
  <c r="DD219" i="41"/>
  <c r="DE219" i="41"/>
  <c r="DF219" i="41"/>
  <c r="DG219" i="41"/>
  <c r="DH219" i="41"/>
  <c r="DI219" i="41"/>
  <c r="DJ219" i="41"/>
  <c r="DK219" i="41"/>
  <c r="DL219" i="41"/>
  <c r="DM219" i="41"/>
  <c r="DN219" i="41"/>
  <c r="DO219" i="41"/>
  <c r="DP219" i="41"/>
  <c r="DQ219" i="41"/>
  <c r="DR219" i="41"/>
  <c r="DS219" i="41"/>
  <c r="DT219" i="41"/>
  <c r="DU219" i="41"/>
  <c r="DV219" i="41"/>
  <c r="DW219" i="41"/>
  <c r="DX219" i="41"/>
  <c r="DY219" i="41"/>
  <c r="EM219" i="41"/>
  <c r="EN219" i="41"/>
  <c r="A220" i="41"/>
  <c r="B220" i="41"/>
  <c r="C220" i="41"/>
  <c r="D220" i="41"/>
  <c r="E220" i="41"/>
  <c r="F220" i="41"/>
  <c r="G220" i="41"/>
  <c r="H220" i="41"/>
  <c r="I220" i="41"/>
  <c r="J220" i="41"/>
  <c r="K220" i="41"/>
  <c r="L220" i="41"/>
  <c r="M220" i="41"/>
  <c r="N220" i="41"/>
  <c r="O220" i="41"/>
  <c r="P220" i="41"/>
  <c r="Q220" i="41"/>
  <c r="R220" i="41"/>
  <c r="S220" i="41"/>
  <c r="T220" i="41"/>
  <c r="U220" i="41"/>
  <c r="V220" i="41"/>
  <c r="W220" i="41"/>
  <c r="X220" i="41"/>
  <c r="Y220" i="41"/>
  <c r="Z220" i="41"/>
  <c r="AA220" i="41"/>
  <c r="AB220" i="41"/>
  <c r="AC220" i="41"/>
  <c r="AD220" i="41"/>
  <c r="AE220" i="41"/>
  <c r="AF220" i="41"/>
  <c r="AG220" i="41"/>
  <c r="AH220" i="41"/>
  <c r="AI220" i="41"/>
  <c r="AJ220" i="41"/>
  <c r="AK220" i="41"/>
  <c r="AL220" i="41"/>
  <c r="AM220" i="41"/>
  <c r="AN220" i="41"/>
  <c r="AO220" i="41"/>
  <c r="AP220" i="41"/>
  <c r="AQ220" i="41"/>
  <c r="AR220" i="41"/>
  <c r="AS220" i="41"/>
  <c r="AT220" i="41"/>
  <c r="AU220" i="41"/>
  <c r="AV220" i="41"/>
  <c r="AW220" i="41"/>
  <c r="AX220" i="41"/>
  <c r="AY220" i="41"/>
  <c r="AZ220" i="41"/>
  <c r="BA220" i="41"/>
  <c r="BB220" i="41"/>
  <c r="BC220" i="41"/>
  <c r="BD220" i="41"/>
  <c r="BE220" i="41"/>
  <c r="BF220" i="41"/>
  <c r="BG220" i="41"/>
  <c r="BH220" i="41"/>
  <c r="BI220" i="41"/>
  <c r="BJ220" i="41"/>
  <c r="BK220" i="41"/>
  <c r="BL220" i="41"/>
  <c r="BM220" i="41"/>
  <c r="BN220" i="41"/>
  <c r="BO220" i="41"/>
  <c r="BP220" i="41"/>
  <c r="BQ220" i="41"/>
  <c r="BR220" i="41"/>
  <c r="BS220" i="41"/>
  <c r="BT220" i="41"/>
  <c r="BU220" i="41"/>
  <c r="BV220" i="41"/>
  <c r="BW220" i="41"/>
  <c r="BX220" i="41"/>
  <c r="BY220" i="41"/>
  <c r="BZ220" i="41"/>
  <c r="CA220" i="41"/>
  <c r="CB220" i="41"/>
  <c r="CC220" i="41"/>
  <c r="CD220" i="41"/>
  <c r="CE220" i="41"/>
  <c r="CF220" i="41"/>
  <c r="CG220" i="41"/>
  <c r="CH220" i="41"/>
  <c r="CI220" i="41"/>
  <c r="CJ220" i="41"/>
  <c r="CK220" i="41"/>
  <c r="CL220" i="41"/>
  <c r="CM220" i="41"/>
  <c r="CN220" i="41"/>
  <c r="CO220" i="41"/>
  <c r="CP220" i="41"/>
  <c r="CQ220" i="41"/>
  <c r="CR220" i="41"/>
  <c r="CS220" i="41"/>
  <c r="CT220" i="41"/>
  <c r="CU220" i="41"/>
  <c r="CV220" i="41"/>
  <c r="CW220" i="41"/>
  <c r="CX220" i="41"/>
  <c r="CY220" i="41"/>
  <c r="CZ220" i="41"/>
  <c r="DA220" i="41"/>
  <c r="DB220" i="41"/>
  <c r="DC220" i="41"/>
  <c r="DD220" i="41"/>
  <c r="DE220" i="41"/>
  <c r="DF220" i="41"/>
  <c r="DG220" i="41"/>
  <c r="DH220" i="41"/>
  <c r="DI220" i="41"/>
  <c r="DJ220" i="41"/>
  <c r="DK220" i="41"/>
  <c r="DL220" i="41"/>
  <c r="DM220" i="41"/>
  <c r="DN220" i="41"/>
  <c r="DO220" i="41"/>
  <c r="DP220" i="41"/>
  <c r="DQ220" i="41"/>
  <c r="DR220" i="41"/>
  <c r="DS220" i="41"/>
  <c r="DT220" i="41"/>
  <c r="DU220" i="41"/>
  <c r="DV220" i="41"/>
  <c r="DW220" i="41"/>
  <c r="DX220" i="41"/>
  <c r="DY220" i="41"/>
  <c r="DZ220" i="41"/>
  <c r="EA220" i="41"/>
  <c r="EB220" i="41"/>
  <c r="EC220" i="41"/>
  <c r="ED220" i="41"/>
  <c r="EE220" i="41"/>
  <c r="EF220" i="41"/>
  <c r="EG220" i="41"/>
  <c r="EH220" i="41"/>
  <c r="EI220" i="41"/>
  <c r="EJ220" i="41"/>
  <c r="EK220" i="41"/>
  <c r="EL220" i="41"/>
  <c r="EM220" i="41"/>
  <c r="EN220" i="41"/>
  <c r="A221" i="41"/>
  <c r="B221" i="41"/>
  <c r="C221" i="41"/>
  <c r="D221" i="41"/>
  <c r="E221" i="41"/>
  <c r="F221" i="41"/>
  <c r="G221" i="41"/>
  <c r="H221" i="41"/>
  <c r="I221" i="41"/>
  <c r="J221" i="41"/>
  <c r="K221" i="41"/>
  <c r="L221" i="41"/>
  <c r="M221" i="41"/>
  <c r="N221" i="41"/>
  <c r="O221" i="41"/>
  <c r="P221" i="41"/>
  <c r="Q221" i="41"/>
  <c r="R221" i="41"/>
  <c r="S221" i="41"/>
  <c r="T221" i="41"/>
  <c r="U221" i="41"/>
  <c r="V221" i="41"/>
  <c r="W221" i="41"/>
  <c r="X221" i="41"/>
  <c r="Y221" i="41"/>
  <c r="Z221" i="41"/>
  <c r="AA221" i="41"/>
  <c r="AB221" i="41"/>
  <c r="AC221" i="41"/>
  <c r="AD221" i="41"/>
  <c r="AE221" i="41"/>
  <c r="AF221" i="41"/>
  <c r="AG221" i="41"/>
  <c r="AH221" i="41"/>
  <c r="AI221" i="41"/>
  <c r="AJ221" i="41"/>
  <c r="AK221" i="41"/>
  <c r="AL221" i="41"/>
  <c r="AM221" i="41"/>
  <c r="AN221" i="41"/>
  <c r="AO221" i="41"/>
  <c r="AP221" i="41"/>
  <c r="AQ221" i="41"/>
  <c r="AR221" i="41"/>
  <c r="AS221" i="41"/>
  <c r="AT221" i="41"/>
  <c r="AU221" i="41"/>
  <c r="AV221" i="41"/>
  <c r="AW221" i="41"/>
  <c r="AX221" i="41"/>
  <c r="AY221" i="41"/>
  <c r="AZ221" i="41"/>
  <c r="BA221" i="41"/>
  <c r="BB221" i="41"/>
  <c r="BC221" i="41"/>
  <c r="BD221" i="41"/>
  <c r="BE221" i="41"/>
  <c r="BF221" i="41"/>
  <c r="BG221" i="41"/>
  <c r="BH221" i="41"/>
  <c r="BI221" i="41"/>
  <c r="BJ221" i="41"/>
  <c r="BK221" i="41"/>
  <c r="BL221" i="41"/>
  <c r="BM221" i="41"/>
  <c r="BN221" i="41"/>
  <c r="BO221" i="41"/>
  <c r="BP221" i="41"/>
  <c r="BQ221" i="41"/>
  <c r="BR221" i="41"/>
  <c r="BS221" i="41"/>
  <c r="BT221" i="41"/>
  <c r="BU221" i="41"/>
  <c r="BV221" i="41"/>
  <c r="BW221" i="41"/>
  <c r="BX221" i="41"/>
  <c r="BY221" i="41"/>
  <c r="BZ221" i="41"/>
  <c r="CA221" i="41"/>
  <c r="CB221" i="41"/>
  <c r="CC221" i="41"/>
  <c r="CD221" i="41"/>
  <c r="CE221" i="41"/>
  <c r="CF221" i="41"/>
  <c r="CG221" i="41"/>
  <c r="CH221" i="41"/>
  <c r="CI221" i="41"/>
  <c r="CJ221" i="41"/>
  <c r="CK221" i="41"/>
  <c r="CL221" i="41"/>
  <c r="CM221" i="41"/>
  <c r="CN221" i="41"/>
  <c r="CO221" i="41"/>
  <c r="CP221" i="41"/>
  <c r="CQ221" i="41"/>
  <c r="CR221" i="41"/>
  <c r="CS221" i="41"/>
  <c r="CT221" i="41"/>
  <c r="CU221" i="41"/>
  <c r="CV221" i="41"/>
  <c r="CW221" i="41"/>
  <c r="CX221" i="41"/>
  <c r="CY221" i="41"/>
  <c r="CZ221" i="41"/>
  <c r="DA221" i="41"/>
  <c r="DB221" i="41"/>
  <c r="DC221" i="41"/>
  <c r="DD221" i="41"/>
  <c r="DE221" i="41"/>
  <c r="DF221" i="41"/>
  <c r="DG221" i="41"/>
  <c r="DH221" i="41"/>
  <c r="DI221" i="41"/>
  <c r="DJ221" i="41"/>
  <c r="DK221" i="41"/>
  <c r="DL221" i="41"/>
  <c r="DM221" i="41"/>
  <c r="DN221" i="41"/>
  <c r="DO221" i="41"/>
  <c r="DP221" i="41"/>
  <c r="DQ221" i="41"/>
  <c r="DR221" i="41"/>
  <c r="DS221" i="41"/>
  <c r="DT221" i="41"/>
  <c r="DU221" i="41"/>
  <c r="DV221" i="41"/>
  <c r="DW221" i="41"/>
  <c r="DX221" i="41"/>
  <c r="DY221" i="41"/>
  <c r="DZ221" i="41"/>
  <c r="EA221" i="41"/>
  <c r="EB221" i="41"/>
  <c r="EC221" i="41"/>
  <c r="ED221" i="41"/>
  <c r="EE221" i="41"/>
  <c r="EF221" i="41"/>
  <c r="EG221" i="41"/>
  <c r="EH221" i="41"/>
  <c r="EI221" i="41"/>
  <c r="EJ221" i="41"/>
  <c r="EK221" i="41"/>
  <c r="EL221" i="41"/>
  <c r="EM221" i="41"/>
  <c r="EN221" i="41"/>
  <c r="A222" i="41"/>
  <c r="B222" i="41"/>
  <c r="C222" i="41"/>
  <c r="D222" i="41"/>
  <c r="E222" i="41"/>
  <c r="F222" i="41"/>
  <c r="G222" i="41"/>
  <c r="H222" i="41"/>
  <c r="I222" i="41"/>
  <c r="J222" i="41"/>
  <c r="K222" i="41"/>
  <c r="L222" i="41"/>
  <c r="M222" i="41"/>
  <c r="N222" i="41"/>
  <c r="O222" i="41"/>
  <c r="P222" i="41"/>
  <c r="Q222" i="41"/>
  <c r="R222" i="41"/>
  <c r="S222" i="41"/>
  <c r="T222" i="41"/>
  <c r="U222" i="41"/>
  <c r="V222" i="41"/>
  <c r="W222" i="41"/>
  <c r="X222" i="41"/>
  <c r="Y222" i="41"/>
  <c r="Z222" i="41"/>
  <c r="AA222" i="41"/>
  <c r="AB222" i="41"/>
  <c r="AC222" i="41"/>
  <c r="AD222" i="41"/>
  <c r="AE222" i="41"/>
  <c r="AF222" i="41"/>
  <c r="AG222" i="41"/>
  <c r="AH222" i="41"/>
  <c r="AI222" i="41"/>
  <c r="AJ222" i="41"/>
  <c r="AK222" i="41"/>
  <c r="AL222" i="41"/>
  <c r="AM222" i="41"/>
  <c r="AN222" i="41"/>
  <c r="AO222" i="41"/>
  <c r="AP222" i="41"/>
  <c r="AQ222" i="41"/>
  <c r="AR222" i="41"/>
  <c r="AS222" i="41"/>
  <c r="AT222" i="41"/>
  <c r="AU222" i="41"/>
  <c r="AV222" i="41"/>
  <c r="AW222" i="41"/>
  <c r="AX222" i="41"/>
  <c r="AY222" i="41"/>
  <c r="AZ222" i="41"/>
  <c r="BA222" i="41"/>
  <c r="BB222" i="41"/>
  <c r="BC222" i="41"/>
  <c r="BD222" i="41"/>
  <c r="BE222" i="41"/>
  <c r="BF222" i="41"/>
  <c r="BG222" i="41"/>
  <c r="BH222" i="41"/>
  <c r="BI222" i="41"/>
  <c r="BJ222" i="41"/>
  <c r="BK222" i="41"/>
  <c r="BL222" i="41"/>
  <c r="BM222" i="41"/>
  <c r="BN222" i="41"/>
  <c r="BO222" i="41"/>
  <c r="BP222" i="41"/>
  <c r="BQ222" i="41"/>
  <c r="BR222" i="41"/>
  <c r="BS222" i="41"/>
  <c r="BT222" i="41"/>
  <c r="BU222" i="41"/>
  <c r="BV222" i="41"/>
  <c r="BW222" i="41"/>
  <c r="BX222" i="41"/>
  <c r="BY222" i="41"/>
  <c r="BZ222" i="41"/>
  <c r="CA222" i="41"/>
  <c r="CB222" i="41"/>
  <c r="CC222" i="41"/>
  <c r="CD222" i="41"/>
  <c r="CE222" i="41"/>
  <c r="CF222" i="41"/>
  <c r="CG222" i="41"/>
  <c r="CH222" i="41"/>
  <c r="CI222" i="41"/>
  <c r="CJ222" i="41"/>
  <c r="CK222" i="41"/>
  <c r="CL222" i="41"/>
  <c r="CM222" i="41"/>
  <c r="CN222" i="41"/>
  <c r="CO222" i="41"/>
  <c r="CP222" i="41"/>
  <c r="CQ222" i="41"/>
  <c r="CR222" i="41"/>
  <c r="CS222" i="41"/>
  <c r="CT222" i="41"/>
  <c r="CU222" i="41"/>
  <c r="CV222" i="41"/>
  <c r="CW222" i="41"/>
  <c r="CX222" i="41"/>
  <c r="CY222" i="41"/>
  <c r="CZ222" i="41"/>
  <c r="DA222" i="41"/>
  <c r="DB222" i="41"/>
  <c r="DC222" i="41"/>
  <c r="DD222" i="41"/>
  <c r="DE222" i="41"/>
  <c r="DF222" i="41"/>
  <c r="DG222" i="41"/>
  <c r="DH222" i="41"/>
  <c r="DI222" i="41"/>
  <c r="DJ222" i="41"/>
  <c r="DK222" i="41"/>
  <c r="DL222" i="41"/>
  <c r="DM222" i="41"/>
  <c r="DN222" i="41"/>
  <c r="DO222" i="41"/>
  <c r="DP222" i="41"/>
  <c r="DQ222" i="41"/>
  <c r="DR222" i="41"/>
  <c r="DS222" i="41"/>
  <c r="DT222" i="41"/>
  <c r="DU222" i="41"/>
  <c r="DV222" i="41"/>
  <c r="DW222" i="41"/>
  <c r="DX222" i="41"/>
  <c r="DY222" i="41"/>
  <c r="EM222" i="41"/>
  <c r="EN222" i="41"/>
  <c r="A223" i="41"/>
  <c r="B223" i="41"/>
  <c r="C223" i="41"/>
  <c r="D223" i="41"/>
  <c r="E223" i="41"/>
  <c r="F223" i="41"/>
  <c r="G223" i="41"/>
  <c r="H223" i="41"/>
  <c r="I223" i="41"/>
  <c r="J223" i="41"/>
  <c r="K223" i="41"/>
  <c r="L223" i="41"/>
  <c r="M223" i="41"/>
  <c r="N223" i="41"/>
  <c r="O223" i="41"/>
  <c r="P223" i="41"/>
  <c r="Q223" i="41"/>
  <c r="R223" i="41"/>
  <c r="S223" i="41"/>
  <c r="T223" i="41"/>
  <c r="U223" i="41"/>
  <c r="V223" i="41"/>
  <c r="W223" i="41"/>
  <c r="X223" i="41"/>
  <c r="Y223" i="41"/>
  <c r="Z223" i="41"/>
  <c r="AA223" i="41"/>
  <c r="AB223" i="41"/>
  <c r="AC223" i="41"/>
  <c r="AD223" i="41"/>
  <c r="AE223" i="41"/>
  <c r="AF223" i="41"/>
  <c r="AG223" i="41"/>
  <c r="AH223" i="41"/>
  <c r="AI223" i="41"/>
  <c r="AJ223" i="41"/>
  <c r="AK223" i="41"/>
  <c r="AL223" i="41"/>
  <c r="AM223" i="41"/>
  <c r="AN223" i="41"/>
  <c r="AO223" i="41"/>
  <c r="AP223" i="41"/>
  <c r="AQ223" i="41"/>
  <c r="AR223" i="41"/>
  <c r="AS223" i="41"/>
  <c r="AT223" i="41"/>
  <c r="AU223" i="41"/>
  <c r="AV223" i="41"/>
  <c r="AW223" i="41"/>
  <c r="AX223" i="41"/>
  <c r="AY223" i="41"/>
  <c r="AZ223" i="41"/>
  <c r="BA223" i="41"/>
  <c r="BB223" i="41"/>
  <c r="BC223" i="41"/>
  <c r="BD223" i="41"/>
  <c r="BE223" i="41"/>
  <c r="BF223" i="41"/>
  <c r="BG223" i="41"/>
  <c r="BH223" i="41"/>
  <c r="BI223" i="41"/>
  <c r="BJ223" i="41"/>
  <c r="BK223" i="41"/>
  <c r="BL223" i="41"/>
  <c r="BM223" i="41"/>
  <c r="BN223" i="41"/>
  <c r="BO223" i="41"/>
  <c r="BP223" i="41"/>
  <c r="BQ223" i="41"/>
  <c r="BR223" i="41"/>
  <c r="BS223" i="41"/>
  <c r="BT223" i="41"/>
  <c r="BU223" i="41"/>
  <c r="BV223" i="41"/>
  <c r="BW223" i="41"/>
  <c r="BX223" i="41"/>
  <c r="BY223" i="41"/>
  <c r="BZ223" i="41"/>
  <c r="CA223" i="41"/>
  <c r="CB223" i="41"/>
  <c r="CC223" i="41"/>
  <c r="CD223" i="41"/>
  <c r="CE223" i="41"/>
  <c r="CF223" i="41"/>
  <c r="CG223" i="41"/>
  <c r="CH223" i="41"/>
  <c r="CI223" i="41"/>
  <c r="CJ223" i="41"/>
  <c r="CK223" i="41"/>
  <c r="CL223" i="41"/>
  <c r="CM223" i="41"/>
  <c r="CN223" i="41"/>
  <c r="CO223" i="41"/>
  <c r="CP223" i="41"/>
  <c r="CQ223" i="41"/>
  <c r="CR223" i="41"/>
  <c r="CS223" i="41"/>
  <c r="CT223" i="41"/>
  <c r="CU223" i="41"/>
  <c r="CV223" i="41"/>
  <c r="CW223" i="41"/>
  <c r="CX223" i="41"/>
  <c r="CY223" i="41"/>
  <c r="CZ223" i="41"/>
  <c r="DA223" i="41"/>
  <c r="DB223" i="41"/>
  <c r="DC223" i="41"/>
  <c r="DD223" i="41"/>
  <c r="DE223" i="41"/>
  <c r="DF223" i="41"/>
  <c r="DG223" i="41"/>
  <c r="DH223" i="41"/>
  <c r="DI223" i="41"/>
  <c r="DJ223" i="41"/>
  <c r="DK223" i="41"/>
  <c r="DL223" i="41"/>
  <c r="DM223" i="41"/>
  <c r="DN223" i="41"/>
  <c r="DO223" i="41"/>
  <c r="DP223" i="41"/>
  <c r="DQ223" i="41"/>
  <c r="DR223" i="41"/>
  <c r="DS223" i="41"/>
  <c r="DT223" i="41"/>
  <c r="DU223" i="41"/>
  <c r="DV223" i="41"/>
  <c r="DW223" i="41"/>
  <c r="DX223" i="41"/>
  <c r="DY223" i="41"/>
  <c r="EM223" i="41"/>
  <c r="EN223" i="41"/>
  <c r="A224" i="41"/>
  <c r="B224" i="41"/>
  <c r="C224" i="41"/>
  <c r="D224" i="41"/>
  <c r="E224" i="41"/>
  <c r="F224" i="41"/>
  <c r="G224" i="41"/>
  <c r="H224" i="41"/>
  <c r="I224" i="41"/>
  <c r="J224" i="41"/>
  <c r="K224" i="41"/>
  <c r="L224" i="41"/>
  <c r="M224" i="41"/>
  <c r="N224" i="41"/>
  <c r="O224" i="41"/>
  <c r="P224" i="41"/>
  <c r="Q224" i="41"/>
  <c r="R224" i="41"/>
  <c r="S224" i="41"/>
  <c r="T224" i="41"/>
  <c r="U224" i="41"/>
  <c r="V224" i="41"/>
  <c r="W224" i="41"/>
  <c r="X224" i="41"/>
  <c r="Y224" i="41"/>
  <c r="Z224" i="41"/>
  <c r="AA224" i="41"/>
  <c r="AB224" i="41"/>
  <c r="AC224" i="41"/>
  <c r="AD224" i="41"/>
  <c r="AE224" i="41"/>
  <c r="AF224" i="41"/>
  <c r="AG224" i="41"/>
  <c r="AH224" i="41"/>
  <c r="AI224" i="41"/>
  <c r="AJ224" i="41"/>
  <c r="AK224" i="41"/>
  <c r="AL224" i="41"/>
  <c r="AM224" i="41"/>
  <c r="AN224" i="41"/>
  <c r="AO224" i="41"/>
  <c r="AP224" i="41"/>
  <c r="AQ224" i="41"/>
  <c r="AR224" i="41"/>
  <c r="AS224" i="41"/>
  <c r="AT224" i="41"/>
  <c r="AU224" i="41"/>
  <c r="AV224" i="41"/>
  <c r="AW224" i="41"/>
  <c r="AX224" i="41"/>
  <c r="AY224" i="41"/>
  <c r="AZ224" i="41"/>
  <c r="BA224" i="41"/>
  <c r="BB224" i="41"/>
  <c r="BC224" i="41"/>
  <c r="BD224" i="41"/>
  <c r="BE224" i="41"/>
  <c r="BF224" i="41"/>
  <c r="BG224" i="41"/>
  <c r="BH224" i="41"/>
  <c r="BI224" i="41"/>
  <c r="BJ224" i="41"/>
  <c r="BK224" i="41"/>
  <c r="BL224" i="41"/>
  <c r="BM224" i="41"/>
  <c r="BN224" i="41"/>
  <c r="BO224" i="41"/>
  <c r="BP224" i="41"/>
  <c r="BQ224" i="41"/>
  <c r="BR224" i="41"/>
  <c r="BS224" i="41"/>
  <c r="BT224" i="41"/>
  <c r="BU224" i="41"/>
  <c r="BV224" i="41"/>
  <c r="BW224" i="41"/>
  <c r="BX224" i="41"/>
  <c r="BY224" i="41"/>
  <c r="BZ224" i="41"/>
  <c r="CA224" i="41"/>
  <c r="CB224" i="41"/>
  <c r="CC224" i="41"/>
  <c r="CD224" i="41"/>
  <c r="CE224" i="41"/>
  <c r="CF224" i="41"/>
  <c r="CG224" i="41"/>
  <c r="CH224" i="41"/>
  <c r="CI224" i="41"/>
  <c r="CJ224" i="41"/>
  <c r="CK224" i="41"/>
  <c r="CL224" i="41"/>
  <c r="CM224" i="41"/>
  <c r="CN224" i="41"/>
  <c r="CO224" i="41"/>
  <c r="CP224" i="41"/>
  <c r="CQ224" i="41"/>
  <c r="CR224" i="41"/>
  <c r="CS224" i="41"/>
  <c r="CT224" i="41"/>
  <c r="CU224" i="41"/>
  <c r="CV224" i="41"/>
  <c r="CW224" i="41"/>
  <c r="CX224" i="41"/>
  <c r="CY224" i="41"/>
  <c r="CZ224" i="41"/>
  <c r="DA224" i="41"/>
  <c r="DB224" i="41"/>
  <c r="DC224" i="41"/>
  <c r="DD224" i="41"/>
  <c r="DE224" i="41"/>
  <c r="DF224" i="41"/>
  <c r="DG224" i="41"/>
  <c r="DH224" i="41"/>
  <c r="DI224" i="41"/>
  <c r="DJ224" i="41"/>
  <c r="DK224" i="41"/>
  <c r="DL224" i="41"/>
  <c r="DM224" i="41"/>
  <c r="DN224" i="41"/>
  <c r="DO224" i="41"/>
  <c r="DP224" i="41"/>
  <c r="DQ224" i="41"/>
  <c r="DR224" i="41"/>
  <c r="DS224" i="41"/>
  <c r="DT224" i="41"/>
  <c r="DU224" i="41"/>
  <c r="DV224" i="41"/>
  <c r="DW224" i="41"/>
  <c r="DX224" i="41"/>
  <c r="DY224" i="41"/>
  <c r="EM224" i="41"/>
  <c r="EN224" i="41"/>
  <c r="A225" i="41"/>
  <c r="B225" i="41"/>
  <c r="C225" i="41"/>
  <c r="D225" i="41"/>
  <c r="E225" i="41"/>
  <c r="F225" i="41"/>
  <c r="G225" i="41"/>
  <c r="H225" i="41"/>
  <c r="I225" i="41"/>
  <c r="J225" i="41"/>
  <c r="K225" i="41"/>
  <c r="L225" i="41"/>
  <c r="M225" i="41"/>
  <c r="N225" i="41"/>
  <c r="O225" i="41"/>
  <c r="P225" i="41"/>
  <c r="Q225" i="41"/>
  <c r="R225" i="41"/>
  <c r="S225" i="41"/>
  <c r="T225" i="41"/>
  <c r="U225" i="41"/>
  <c r="V225" i="41"/>
  <c r="W225" i="41"/>
  <c r="X225" i="41"/>
  <c r="Y225" i="41"/>
  <c r="Z225" i="41"/>
  <c r="AA225" i="41"/>
  <c r="AB225" i="41"/>
  <c r="AC225" i="41"/>
  <c r="AD225" i="41"/>
  <c r="AE225" i="41"/>
  <c r="AF225" i="41"/>
  <c r="AG225" i="41"/>
  <c r="AH225" i="41"/>
  <c r="AI225" i="41"/>
  <c r="AJ225" i="41"/>
  <c r="AK225" i="41"/>
  <c r="AL225" i="41"/>
  <c r="AM225" i="41"/>
  <c r="AN225" i="41"/>
  <c r="AO225" i="41"/>
  <c r="AP225" i="41"/>
  <c r="AQ225" i="41"/>
  <c r="AR225" i="41"/>
  <c r="AS225" i="41"/>
  <c r="AT225" i="41"/>
  <c r="AU225" i="41"/>
  <c r="AV225" i="41"/>
  <c r="AW225" i="41"/>
  <c r="AX225" i="41"/>
  <c r="AY225" i="41"/>
  <c r="AZ225" i="41"/>
  <c r="BA225" i="41"/>
  <c r="BB225" i="41"/>
  <c r="BC225" i="41"/>
  <c r="BD225" i="41"/>
  <c r="BE225" i="41"/>
  <c r="BF225" i="41"/>
  <c r="BG225" i="41"/>
  <c r="BH225" i="41"/>
  <c r="BI225" i="41"/>
  <c r="BJ225" i="41"/>
  <c r="BK225" i="41"/>
  <c r="BL225" i="41"/>
  <c r="BM225" i="41"/>
  <c r="BN225" i="41"/>
  <c r="BO225" i="41"/>
  <c r="BP225" i="41"/>
  <c r="BQ225" i="41"/>
  <c r="BR225" i="41"/>
  <c r="BS225" i="41"/>
  <c r="BT225" i="41"/>
  <c r="BU225" i="41"/>
  <c r="BV225" i="41"/>
  <c r="BW225" i="41"/>
  <c r="BX225" i="41"/>
  <c r="BY225" i="41"/>
  <c r="BZ225" i="41"/>
  <c r="CA225" i="41"/>
  <c r="CB225" i="41"/>
  <c r="CC225" i="41"/>
  <c r="CD225" i="41"/>
  <c r="CE225" i="41"/>
  <c r="CF225" i="41"/>
  <c r="CG225" i="41"/>
  <c r="CH225" i="41"/>
  <c r="CI225" i="41"/>
  <c r="CJ225" i="41"/>
  <c r="CK225" i="41"/>
  <c r="CL225" i="41"/>
  <c r="CM225" i="41"/>
  <c r="CN225" i="41"/>
  <c r="CO225" i="41"/>
  <c r="CP225" i="41"/>
  <c r="CQ225" i="41"/>
  <c r="CR225" i="41"/>
  <c r="CS225" i="41"/>
  <c r="CT225" i="41"/>
  <c r="CU225" i="41"/>
  <c r="CV225" i="41"/>
  <c r="CW225" i="41"/>
  <c r="CX225" i="41"/>
  <c r="CY225" i="41"/>
  <c r="CZ225" i="41"/>
  <c r="DA225" i="41"/>
  <c r="DB225" i="41"/>
  <c r="DC225" i="41"/>
  <c r="DD225" i="41"/>
  <c r="DE225" i="41"/>
  <c r="DF225" i="41"/>
  <c r="DG225" i="41"/>
  <c r="DH225" i="41"/>
  <c r="DI225" i="41"/>
  <c r="DJ225" i="41"/>
  <c r="DK225" i="41"/>
  <c r="DL225" i="41"/>
  <c r="DM225" i="41"/>
  <c r="DN225" i="41"/>
  <c r="DO225" i="41"/>
  <c r="DP225" i="41"/>
  <c r="DQ225" i="41"/>
  <c r="DR225" i="41"/>
  <c r="DS225" i="41"/>
  <c r="DT225" i="41"/>
  <c r="DU225" i="41"/>
  <c r="DV225" i="41"/>
  <c r="DW225" i="41"/>
  <c r="DX225" i="41"/>
  <c r="DY225" i="41"/>
  <c r="EM225" i="41"/>
  <c r="EN225" i="41"/>
  <c r="A226" i="41"/>
  <c r="B226" i="41"/>
  <c r="C226" i="41"/>
  <c r="D226" i="41"/>
  <c r="E226" i="41"/>
  <c r="F226" i="41"/>
  <c r="G226" i="41"/>
  <c r="H226" i="41"/>
  <c r="I226" i="41"/>
  <c r="J226" i="41"/>
  <c r="K226" i="41"/>
  <c r="L226" i="41"/>
  <c r="M226" i="41"/>
  <c r="N226" i="41"/>
  <c r="O226" i="41"/>
  <c r="P226" i="41"/>
  <c r="Q226" i="41"/>
  <c r="R226" i="41"/>
  <c r="S226" i="41"/>
  <c r="T226" i="41"/>
  <c r="U226" i="41"/>
  <c r="V226" i="41"/>
  <c r="W226" i="41"/>
  <c r="X226" i="41"/>
  <c r="Y226" i="41"/>
  <c r="Z226" i="41"/>
  <c r="AA226" i="41"/>
  <c r="AB226" i="41"/>
  <c r="AC226" i="41"/>
  <c r="AD226" i="41"/>
  <c r="AE226" i="41"/>
  <c r="AF226" i="41"/>
  <c r="AG226" i="41"/>
  <c r="AH226" i="41"/>
  <c r="AI226" i="41"/>
  <c r="AJ226" i="41"/>
  <c r="AK226" i="41"/>
  <c r="AL226" i="41"/>
  <c r="AM226" i="41"/>
  <c r="AN226" i="41"/>
  <c r="AO226" i="41"/>
  <c r="AP226" i="41"/>
  <c r="AQ226" i="41"/>
  <c r="AR226" i="41"/>
  <c r="AS226" i="41"/>
  <c r="AT226" i="41"/>
  <c r="AU226" i="41"/>
  <c r="AV226" i="41"/>
  <c r="AW226" i="41"/>
  <c r="AX226" i="41"/>
  <c r="AY226" i="41"/>
  <c r="AZ226" i="41"/>
  <c r="BA226" i="41"/>
  <c r="BB226" i="41"/>
  <c r="BC226" i="41"/>
  <c r="BD226" i="41"/>
  <c r="BE226" i="41"/>
  <c r="BF226" i="41"/>
  <c r="BG226" i="41"/>
  <c r="BH226" i="41"/>
  <c r="BI226" i="41"/>
  <c r="BJ226" i="41"/>
  <c r="BK226" i="41"/>
  <c r="BL226" i="41"/>
  <c r="BM226" i="41"/>
  <c r="BN226" i="41"/>
  <c r="BO226" i="41"/>
  <c r="BP226" i="41"/>
  <c r="BQ226" i="41"/>
  <c r="BR226" i="41"/>
  <c r="BS226" i="41"/>
  <c r="BT226" i="41"/>
  <c r="BU226" i="41"/>
  <c r="BV226" i="41"/>
  <c r="BW226" i="41"/>
  <c r="BX226" i="41"/>
  <c r="BY226" i="41"/>
  <c r="BZ226" i="41"/>
  <c r="CA226" i="41"/>
  <c r="CB226" i="41"/>
  <c r="CC226" i="41"/>
  <c r="CD226" i="41"/>
  <c r="CE226" i="41"/>
  <c r="CF226" i="41"/>
  <c r="CG226" i="41"/>
  <c r="CH226" i="41"/>
  <c r="CI226" i="41"/>
  <c r="CJ226" i="41"/>
  <c r="CK226" i="41"/>
  <c r="CL226" i="41"/>
  <c r="CM226" i="41"/>
  <c r="CN226" i="41"/>
  <c r="CO226" i="41"/>
  <c r="CP226" i="41"/>
  <c r="CQ226" i="41"/>
  <c r="CR226" i="41"/>
  <c r="CS226" i="41"/>
  <c r="CT226" i="41"/>
  <c r="CU226" i="41"/>
  <c r="CV226" i="41"/>
  <c r="CW226" i="41"/>
  <c r="CX226" i="41"/>
  <c r="CY226" i="41"/>
  <c r="CZ226" i="41"/>
  <c r="DA226" i="41"/>
  <c r="DB226" i="41"/>
  <c r="DC226" i="41"/>
  <c r="DD226" i="41"/>
  <c r="DE226" i="41"/>
  <c r="DF226" i="41"/>
  <c r="DG226" i="41"/>
  <c r="DH226" i="41"/>
  <c r="DI226" i="41"/>
  <c r="DJ226" i="41"/>
  <c r="DK226" i="41"/>
  <c r="DL226" i="41"/>
  <c r="DM226" i="41"/>
  <c r="DN226" i="41"/>
  <c r="DO226" i="41"/>
  <c r="DP226" i="41"/>
  <c r="DQ226" i="41"/>
  <c r="DR226" i="41"/>
  <c r="DS226" i="41"/>
  <c r="DT226" i="41"/>
  <c r="DU226" i="41"/>
  <c r="DV226" i="41"/>
  <c r="DW226" i="41"/>
  <c r="DX226" i="41"/>
  <c r="DY226" i="41"/>
  <c r="EM226" i="41"/>
  <c r="EN226" i="41"/>
  <c r="A227" i="41"/>
  <c r="B227" i="41"/>
  <c r="C227" i="41"/>
  <c r="D227" i="41"/>
  <c r="E227" i="41"/>
  <c r="F227" i="41"/>
  <c r="G227" i="41"/>
  <c r="H227" i="41"/>
  <c r="I227" i="41"/>
  <c r="J227" i="41"/>
  <c r="K227" i="41"/>
  <c r="L227" i="41"/>
  <c r="M227" i="41"/>
  <c r="N227" i="41"/>
  <c r="O227" i="41"/>
  <c r="P227" i="41"/>
  <c r="Q227" i="41"/>
  <c r="R227" i="41"/>
  <c r="S227" i="41"/>
  <c r="T227" i="41"/>
  <c r="U227" i="41"/>
  <c r="V227" i="41"/>
  <c r="W227" i="41"/>
  <c r="X227" i="41"/>
  <c r="Y227" i="41"/>
  <c r="Z227" i="41"/>
  <c r="AA227" i="41"/>
  <c r="AB227" i="41"/>
  <c r="AC227" i="41"/>
  <c r="AD227" i="41"/>
  <c r="AE227" i="41"/>
  <c r="AF227" i="41"/>
  <c r="AG227" i="41"/>
  <c r="AH227" i="41"/>
  <c r="AI227" i="41"/>
  <c r="AJ227" i="41"/>
  <c r="AK227" i="41"/>
  <c r="AL227" i="41"/>
  <c r="AM227" i="41"/>
  <c r="AN227" i="41"/>
  <c r="AO227" i="41"/>
  <c r="AP227" i="41"/>
  <c r="AQ227" i="41"/>
  <c r="AR227" i="41"/>
  <c r="AS227" i="41"/>
  <c r="AT227" i="41"/>
  <c r="AU227" i="41"/>
  <c r="AV227" i="41"/>
  <c r="AW227" i="41"/>
  <c r="AX227" i="41"/>
  <c r="AY227" i="41"/>
  <c r="AZ227" i="41"/>
  <c r="BA227" i="41"/>
  <c r="BB227" i="41"/>
  <c r="BC227" i="41"/>
  <c r="BD227" i="41"/>
  <c r="BE227" i="41"/>
  <c r="BF227" i="41"/>
  <c r="BG227" i="41"/>
  <c r="BH227" i="41"/>
  <c r="BI227" i="41"/>
  <c r="BJ227" i="41"/>
  <c r="BK227" i="41"/>
  <c r="BL227" i="41"/>
  <c r="BM227" i="41"/>
  <c r="BN227" i="41"/>
  <c r="BO227" i="41"/>
  <c r="BP227" i="41"/>
  <c r="BQ227" i="41"/>
  <c r="BR227" i="41"/>
  <c r="BS227" i="41"/>
  <c r="BT227" i="41"/>
  <c r="BU227" i="41"/>
  <c r="BV227" i="41"/>
  <c r="BW227" i="41"/>
  <c r="BX227" i="41"/>
  <c r="BY227" i="41"/>
  <c r="BZ227" i="41"/>
  <c r="CA227" i="41"/>
  <c r="CB227" i="41"/>
  <c r="CC227" i="41"/>
  <c r="CD227" i="41"/>
  <c r="CE227" i="41"/>
  <c r="CF227" i="41"/>
  <c r="CG227" i="41"/>
  <c r="CH227" i="41"/>
  <c r="CI227" i="41"/>
  <c r="CJ227" i="41"/>
  <c r="CK227" i="41"/>
  <c r="CL227" i="41"/>
  <c r="CM227" i="41"/>
  <c r="CN227" i="41"/>
  <c r="CO227" i="41"/>
  <c r="CP227" i="41"/>
  <c r="CQ227" i="41"/>
  <c r="CR227" i="41"/>
  <c r="CS227" i="41"/>
  <c r="CT227" i="41"/>
  <c r="CU227" i="41"/>
  <c r="CV227" i="41"/>
  <c r="CW227" i="41"/>
  <c r="CX227" i="41"/>
  <c r="CY227" i="41"/>
  <c r="CZ227" i="41"/>
  <c r="DA227" i="41"/>
  <c r="DB227" i="41"/>
  <c r="DC227" i="41"/>
  <c r="DD227" i="41"/>
  <c r="DE227" i="41"/>
  <c r="DF227" i="41"/>
  <c r="DG227" i="41"/>
  <c r="DH227" i="41"/>
  <c r="DI227" i="41"/>
  <c r="DJ227" i="41"/>
  <c r="DK227" i="41"/>
  <c r="DL227" i="41"/>
  <c r="DM227" i="41"/>
  <c r="DN227" i="41"/>
  <c r="DO227" i="41"/>
  <c r="DP227" i="41"/>
  <c r="DQ227" i="41"/>
  <c r="DR227" i="41"/>
  <c r="DS227" i="41"/>
  <c r="DT227" i="41"/>
  <c r="DU227" i="41"/>
  <c r="DV227" i="41"/>
  <c r="DW227" i="41"/>
  <c r="DX227" i="41"/>
  <c r="DY227" i="41"/>
  <c r="DZ227" i="41"/>
  <c r="EA227" i="41"/>
  <c r="EB227" i="41"/>
  <c r="EC227" i="41"/>
  <c r="ED227" i="41"/>
  <c r="EE227" i="41"/>
  <c r="EF227" i="41"/>
  <c r="EG227" i="41"/>
  <c r="EH227" i="41"/>
  <c r="EI227" i="41"/>
  <c r="EJ227" i="41"/>
  <c r="EK227" i="41"/>
  <c r="EL227" i="41"/>
  <c r="EM227" i="41"/>
  <c r="EN227" i="41"/>
  <c r="A228" i="41"/>
  <c r="B228" i="41"/>
  <c r="C228" i="41"/>
  <c r="D228" i="41"/>
  <c r="E228" i="41"/>
  <c r="F228" i="41"/>
  <c r="G228" i="41"/>
  <c r="H228" i="41"/>
  <c r="I228" i="41"/>
  <c r="J228" i="41"/>
  <c r="K228" i="41"/>
  <c r="L228" i="41"/>
  <c r="M228" i="41"/>
  <c r="N228" i="41"/>
  <c r="O228" i="41"/>
  <c r="P228" i="41"/>
  <c r="Q228" i="41"/>
  <c r="R228" i="41"/>
  <c r="S228" i="41"/>
  <c r="T228" i="41"/>
  <c r="U228" i="41"/>
  <c r="V228" i="41"/>
  <c r="W228" i="41"/>
  <c r="X228" i="41"/>
  <c r="Y228" i="41"/>
  <c r="Z228" i="41"/>
  <c r="AA228" i="41"/>
  <c r="AB228" i="41"/>
  <c r="AC228" i="41"/>
  <c r="AD228" i="41"/>
  <c r="AE228" i="41"/>
  <c r="AF228" i="41"/>
  <c r="AG228" i="41"/>
  <c r="AH228" i="41"/>
  <c r="AI228" i="41"/>
  <c r="AJ228" i="41"/>
  <c r="AK228" i="41"/>
  <c r="AL228" i="41"/>
  <c r="AM228" i="41"/>
  <c r="AN228" i="41"/>
  <c r="AO228" i="41"/>
  <c r="AP228" i="41"/>
  <c r="AQ228" i="41"/>
  <c r="AR228" i="41"/>
  <c r="AS228" i="41"/>
  <c r="AT228" i="41"/>
  <c r="AU228" i="41"/>
  <c r="AV228" i="41"/>
  <c r="AW228" i="41"/>
  <c r="AX228" i="41"/>
  <c r="AY228" i="41"/>
  <c r="AZ228" i="41"/>
  <c r="BA228" i="41"/>
  <c r="BB228" i="41"/>
  <c r="BC228" i="41"/>
  <c r="BD228" i="41"/>
  <c r="BE228" i="41"/>
  <c r="BF228" i="41"/>
  <c r="BG228" i="41"/>
  <c r="BH228" i="41"/>
  <c r="BI228" i="41"/>
  <c r="BJ228" i="41"/>
  <c r="BK228" i="41"/>
  <c r="BL228" i="41"/>
  <c r="BM228" i="41"/>
  <c r="BN228" i="41"/>
  <c r="BO228" i="41"/>
  <c r="BP228" i="41"/>
  <c r="BQ228" i="41"/>
  <c r="BR228" i="41"/>
  <c r="BS228" i="41"/>
  <c r="BT228" i="41"/>
  <c r="BU228" i="41"/>
  <c r="BV228" i="41"/>
  <c r="BW228" i="41"/>
  <c r="BX228" i="41"/>
  <c r="BY228" i="41"/>
  <c r="BZ228" i="41"/>
  <c r="CA228" i="41"/>
  <c r="CB228" i="41"/>
  <c r="CC228" i="41"/>
  <c r="CD228" i="41"/>
  <c r="CE228" i="41"/>
  <c r="CF228" i="41"/>
  <c r="CG228" i="41"/>
  <c r="CH228" i="41"/>
  <c r="CI228" i="41"/>
  <c r="CJ228" i="41"/>
  <c r="CK228" i="41"/>
  <c r="CL228" i="41"/>
  <c r="CM228" i="41"/>
  <c r="CN228" i="41"/>
  <c r="CO228" i="41"/>
  <c r="CP228" i="41"/>
  <c r="CQ228" i="41"/>
  <c r="CR228" i="41"/>
  <c r="CS228" i="41"/>
  <c r="CT228" i="41"/>
  <c r="CU228" i="41"/>
  <c r="CV228" i="41"/>
  <c r="CW228" i="41"/>
  <c r="CX228" i="41"/>
  <c r="CY228" i="41"/>
  <c r="CZ228" i="41"/>
  <c r="DA228" i="41"/>
  <c r="DB228" i="41"/>
  <c r="DC228" i="41"/>
  <c r="DD228" i="41"/>
  <c r="DE228" i="41"/>
  <c r="DF228" i="41"/>
  <c r="DG228" i="41"/>
  <c r="DH228" i="41"/>
  <c r="DI228" i="41"/>
  <c r="DJ228" i="41"/>
  <c r="DK228" i="41"/>
  <c r="DL228" i="41"/>
  <c r="DM228" i="41"/>
  <c r="DN228" i="41"/>
  <c r="DO228" i="41"/>
  <c r="DP228" i="41"/>
  <c r="DQ228" i="41"/>
  <c r="DR228" i="41"/>
  <c r="DS228" i="41"/>
  <c r="DT228" i="41"/>
  <c r="DU228" i="41"/>
  <c r="DV228" i="41"/>
  <c r="DW228" i="41"/>
  <c r="DX228" i="41"/>
  <c r="DY228" i="41"/>
  <c r="DZ228" i="41"/>
  <c r="EA228" i="41"/>
  <c r="EB228" i="41"/>
  <c r="EC228" i="41"/>
  <c r="ED228" i="41"/>
  <c r="EE228" i="41"/>
  <c r="EF228" i="41"/>
  <c r="EG228" i="41"/>
  <c r="EH228" i="41"/>
  <c r="EI228" i="41"/>
  <c r="EJ228" i="41"/>
  <c r="EK228" i="41"/>
  <c r="EL228" i="41"/>
  <c r="EM228" i="41"/>
  <c r="EN228" i="41"/>
  <c r="A229" i="41"/>
  <c r="B229" i="41"/>
  <c r="C229" i="41"/>
  <c r="D229" i="41"/>
  <c r="E229" i="41"/>
  <c r="F229" i="41"/>
  <c r="G229" i="41"/>
  <c r="H229" i="41"/>
  <c r="I229" i="41"/>
  <c r="J229" i="41"/>
  <c r="K229" i="41"/>
  <c r="L229" i="41"/>
  <c r="M229" i="41"/>
  <c r="N229" i="41"/>
  <c r="O229" i="41"/>
  <c r="P229" i="41"/>
  <c r="Q229" i="41"/>
  <c r="R229" i="41"/>
  <c r="S229" i="41"/>
  <c r="T229" i="41"/>
  <c r="U229" i="41"/>
  <c r="V229" i="41"/>
  <c r="W229" i="41"/>
  <c r="X229" i="41"/>
  <c r="Y229" i="41"/>
  <c r="Z229" i="41"/>
  <c r="AA229" i="41"/>
  <c r="AB229" i="41"/>
  <c r="AC229" i="41"/>
  <c r="AD229" i="41"/>
  <c r="AE229" i="41"/>
  <c r="AF229" i="41"/>
  <c r="AG229" i="41"/>
  <c r="AH229" i="41"/>
  <c r="AI229" i="41"/>
  <c r="AJ229" i="41"/>
  <c r="AK229" i="41"/>
  <c r="AL229" i="41"/>
  <c r="AM229" i="41"/>
  <c r="AN229" i="41"/>
  <c r="AO229" i="41"/>
  <c r="AP229" i="41"/>
  <c r="AQ229" i="41"/>
  <c r="AR229" i="41"/>
  <c r="AS229" i="41"/>
  <c r="AT229" i="41"/>
  <c r="AU229" i="41"/>
  <c r="AV229" i="41"/>
  <c r="AW229" i="41"/>
  <c r="AX229" i="41"/>
  <c r="AY229" i="41"/>
  <c r="AZ229" i="41"/>
  <c r="BA229" i="41"/>
  <c r="BB229" i="41"/>
  <c r="BC229" i="41"/>
  <c r="BD229" i="41"/>
  <c r="BE229" i="41"/>
  <c r="BF229" i="41"/>
  <c r="BG229" i="41"/>
  <c r="BH229" i="41"/>
  <c r="BI229" i="41"/>
  <c r="BJ229" i="41"/>
  <c r="BK229" i="41"/>
  <c r="BL229" i="41"/>
  <c r="BM229" i="41"/>
  <c r="BN229" i="41"/>
  <c r="BO229" i="41"/>
  <c r="BP229" i="41"/>
  <c r="BQ229" i="41"/>
  <c r="BR229" i="41"/>
  <c r="CP229" i="41"/>
  <c r="CQ229" i="41"/>
  <c r="CR229" i="41"/>
  <c r="CS229" i="41"/>
  <c r="CT229" i="41"/>
  <c r="CU229" i="41"/>
  <c r="CV229" i="41"/>
  <c r="CW229" i="41"/>
  <c r="CX229" i="41"/>
  <c r="CY229" i="41"/>
  <c r="CZ229" i="41"/>
  <c r="DA229" i="41"/>
  <c r="DB229" i="41"/>
  <c r="DC229" i="41"/>
  <c r="DD229" i="41"/>
  <c r="DE229" i="41"/>
  <c r="DF229" i="41"/>
  <c r="DG229" i="41"/>
  <c r="DH229" i="41"/>
  <c r="DI229" i="41"/>
  <c r="DJ229" i="41"/>
  <c r="DK229" i="41"/>
  <c r="DL229" i="41"/>
  <c r="DM229" i="41"/>
  <c r="DN229" i="41"/>
  <c r="DO229" i="41"/>
  <c r="DP229" i="41"/>
  <c r="DQ229" i="41"/>
  <c r="DR229" i="41"/>
  <c r="DS229" i="41"/>
  <c r="DT229" i="41"/>
  <c r="DU229" i="41"/>
  <c r="DV229" i="41"/>
  <c r="DW229" i="41"/>
  <c r="DX229" i="41"/>
  <c r="DY229" i="41"/>
  <c r="DZ229" i="41"/>
  <c r="EA229" i="41"/>
  <c r="EB229" i="41"/>
  <c r="EC229" i="41"/>
  <c r="ED229" i="41"/>
  <c r="EE229" i="41"/>
  <c r="EF229" i="41"/>
  <c r="EG229" i="41"/>
  <c r="EH229" i="41"/>
  <c r="EI229" i="41"/>
  <c r="EJ229" i="41"/>
  <c r="EK229" i="41"/>
  <c r="EL229" i="41"/>
  <c r="EM229" i="41"/>
  <c r="EN229" i="41"/>
  <c r="A230" i="41"/>
  <c r="B230" i="41"/>
  <c r="C230" i="41"/>
  <c r="D230" i="41"/>
  <c r="E230" i="41"/>
  <c r="F230" i="41"/>
  <c r="G230" i="41"/>
  <c r="H230" i="41"/>
  <c r="I230" i="41"/>
  <c r="J230" i="41"/>
  <c r="K230" i="41"/>
  <c r="L230" i="41"/>
  <c r="M230" i="41"/>
  <c r="N230" i="41"/>
  <c r="O230" i="41"/>
  <c r="P230" i="41"/>
  <c r="Q230" i="41"/>
  <c r="R230" i="41"/>
  <c r="S230" i="41"/>
  <c r="T230" i="41"/>
  <c r="U230" i="41"/>
  <c r="V230" i="41"/>
  <c r="W230" i="41"/>
  <c r="X230" i="41"/>
  <c r="Y230" i="41"/>
  <c r="Z230" i="41"/>
  <c r="AA230" i="41"/>
  <c r="AB230" i="41"/>
  <c r="AC230" i="41"/>
  <c r="AD230" i="41"/>
  <c r="AE230" i="41"/>
  <c r="AF230" i="41"/>
  <c r="AG230" i="41"/>
  <c r="AH230" i="41"/>
  <c r="AI230" i="41"/>
  <c r="AJ230" i="41"/>
  <c r="AK230" i="41"/>
  <c r="AL230" i="41"/>
  <c r="AM230" i="41"/>
  <c r="AN230" i="41"/>
  <c r="AO230" i="41"/>
  <c r="AP230" i="41"/>
  <c r="AQ230" i="41"/>
  <c r="AR230" i="41"/>
  <c r="AS230" i="41"/>
  <c r="AT230" i="41"/>
  <c r="AU230" i="41"/>
  <c r="AV230" i="41"/>
  <c r="AW230" i="41"/>
  <c r="AX230" i="41"/>
  <c r="AY230" i="41"/>
  <c r="AZ230" i="41"/>
  <c r="BA230" i="41"/>
  <c r="BB230" i="41"/>
  <c r="BC230" i="41"/>
  <c r="BD230" i="41"/>
  <c r="BE230" i="41"/>
  <c r="BF230" i="41"/>
  <c r="BG230" i="41"/>
  <c r="BH230" i="41"/>
  <c r="BI230" i="41"/>
  <c r="BJ230" i="41"/>
  <c r="BK230" i="41"/>
  <c r="BL230" i="41"/>
  <c r="BM230" i="41"/>
  <c r="BN230" i="41"/>
  <c r="BO230" i="41"/>
  <c r="BP230" i="41"/>
  <c r="BQ230" i="41"/>
  <c r="BR230" i="41"/>
  <c r="CP230" i="41"/>
  <c r="CQ230" i="41"/>
  <c r="CR230" i="41"/>
  <c r="CS230" i="41"/>
  <c r="CT230" i="41"/>
  <c r="CU230" i="41"/>
  <c r="CV230" i="41"/>
  <c r="CW230" i="41"/>
  <c r="CX230" i="41"/>
  <c r="CY230" i="41"/>
  <c r="CZ230" i="41"/>
  <c r="DA230" i="41"/>
  <c r="DB230" i="41"/>
  <c r="DC230" i="41"/>
  <c r="DD230" i="41"/>
  <c r="DE230" i="41"/>
  <c r="DF230" i="41"/>
  <c r="DG230" i="41"/>
  <c r="DH230" i="41"/>
  <c r="DI230" i="41"/>
  <c r="DJ230" i="41"/>
  <c r="DK230" i="41"/>
  <c r="DL230" i="41"/>
  <c r="DM230" i="41"/>
  <c r="DN230" i="41"/>
  <c r="DO230" i="41"/>
  <c r="DP230" i="41"/>
  <c r="DQ230" i="41"/>
  <c r="DR230" i="41"/>
  <c r="DS230" i="41"/>
  <c r="DT230" i="41"/>
  <c r="DU230" i="41"/>
  <c r="DV230" i="41"/>
  <c r="DW230" i="41"/>
  <c r="DX230" i="41"/>
  <c r="DY230" i="41"/>
  <c r="DZ230" i="41"/>
  <c r="EA230" i="41"/>
  <c r="EB230" i="41"/>
  <c r="EC230" i="41"/>
  <c r="ED230" i="41"/>
  <c r="EE230" i="41"/>
  <c r="EF230" i="41"/>
  <c r="EG230" i="41"/>
  <c r="EH230" i="41"/>
  <c r="EI230" i="41"/>
  <c r="EJ230" i="41"/>
  <c r="EK230" i="41"/>
  <c r="EL230" i="41"/>
  <c r="EM230" i="41"/>
  <c r="EN230" i="41"/>
  <c r="A231" i="41"/>
  <c r="B231" i="41"/>
  <c r="C231" i="41"/>
  <c r="D231" i="41"/>
  <c r="E231" i="41"/>
  <c r="F231" i="41"/>
  <c r="G231" i="41"/>
  <c r="H231" i="41"/>
  <c r="I231" i="41"/>
  <c r="J231" i="41"/>
  <c r="K231" i="41"/>
  <c r="L231" i="41"/>
  <c r="M231" i="41"/>
  <c r="N231" i="41"/>
  <c r="O231" i="41"/>
  <c r="P231" i="41"/>
  <c r="Q231" i="41"/>
  <c r="R231" i="41"/>
  <c r="S231" i="41"/>
  <c r="T231" i="41"/>
  <c r="U231" i="41"/>
  <c r="V231" i="41"/>
  <c r="W231" i="41"/>
  <c r="X231" i="41"/>
  <c r="Y231" i="41"/>
  <c r="Z231" i="41"/>
  <c r="AA231" i="41"/>
  <c r="AB231" i="41"/>
  <c r="AC231" i="41"/>
  <c r="AD231" i="41"/>
  <c r="AE231" i="41"/>
  <c r="AF231" i="41"/>
  <c r="AG231" i="41"/>
  <c r="AH231" i="41"/>
  <c r="AI231" i="41"/>
  <c r="AJ231" i="41"/>
  <c r="AK231" i="41"/>
  <c r="AL231" i="41"/>
  <c r="AM231" i="41"/>
  <c r="AN231" i="41"/>
  <c r="AO231" i="41"/>
  <c r="AP231" i="41"/>
  <c r="AQ231" i="41"/>
  <c r="AR231" i="41"/>
  <c r="AS231" i="41"/>
  <c r="AT231" i="41"/>
  <c r="AU231" i="41"/>
  <c r="AV231" i="41"/>
  <c r="AW231" i="41"/>
  <c r="AX231" i="41"/>
  <c r="AY231" i="41"/>
  <c r="AZ231" i="41"/>
  <c r="BA231" i="41"/>
  <c r="BB231" i="41"/>
  <c r="BC231" i="41"/>
  <c r="BD231" i="41"/>
  <c r="BE231" i="41"/>
  <c r="BF231" i="41"/>
  <c r="BG231" i="41"/>
  <c r="BH231" i="41"/>
  <c r="BI231" i="41"/>
  <c r="BJ231" i="41"/>
  <c r="BK231" i="41"/>
  <c r="BL231" i="41"/>
  <c r="BM231" i="41"/>
  <c r="BN231" i="41"/>
  <c r="BO231" i="41"/>
  <c r="BP231" i="41"/>
  <c r="BQ231" i="41"/>
  <c r="BR231" i="41"/>
  <c r="CP231" i="41"/>
  <c r="CQ231" i="41"/>
  <c r="CR231" i="41"/>
  <c r="CS231" i="41"/>
  <c r="CT231" i="41"/>
  <c r="CU231" i="41"/>
  <c r="CV231" i="41"/>
  <c r="CW231" i="41"/>
  <c r="CX231" i="41"/>
  <c r="CY231" i="41"/>
  <c r="CZ231" i="41"/>
  <c r="DA231" i="41"/>
  <c r="DB231" i="41"/>
  <c r="DC231" i="41"/>
  <c r="DD231" i="41"/>
  <c r="DE231" i="41"/>
  <c r="DF231" i="41"/>
  <c r="DG231" i="41"/>
  <c r="DH231" i="41"/>
  <c r="DI231" i="41"/>
  <c r="DJ231" i="41"/>
  <c r="DK231" i="41"/>
  <c r="DL231" i="41"/>
  <c r="DM231" i="41"/>
  <c r="DN231" i="41"/>
  <c r="DO231" i="41"/>
  <c r="DP231" i="41"/>
  <c r="DQ231" i="41"/>
  <c r="DR231" i="41"/>
  <c r="DS231" i="41"/>
  <c r="DT231" i="41"/>
  <c r="DU231" i="41"/>
  <c r="DV231" i="41"/>
  <c r="DW231" i="41"/>
  <c r="DX231" i="41"/>
  <c r="DY231" i="41"/>
  <c r="DZ231" i="41"/>
  <c r="EA231" i="41"/>
  <c r="EB231" i="41"/>
  <c r="EC231" i="41"/>
  <c r="ED231" i="41"/>
  <c r="EE231" i="41"/>
  <c r="EF231" i="41"/>
  <c r="EG231" i="41"/>
  <c r="EH231" i="41"/>
  <c r="EI231" i="41"/>
  <c r="EJ231" i="41"/>
  <c r="EK231" i="41"/>
  <c r="EL231" i="41"/>
  <c r="EM231" i="41"/>
  <c r="EN231" i="41"/>
  <c r="A232" i="41"/>
  <c r="B232" i="41"/>
  <c r="C232" i="41"/>
  <c r="D232" i="41"/>
  <c r="E232" i="41"/>
  <c r="F232" i="41"/>
  <c r="G232" i="41"/>
  <c r="H232" i="41"/>
  <c r="I232" i="41"/>
  <c r="J232" i="41"/>
  <c r="K232" i="41"/>
  <c r="L232" i="41"/>
  <c r="M232" i="41"/>
  <c r="N232" i="41"/>
  <c r="O232" i="41"/>
  <c r="P232" i="41"/>
  <c r="Q232" i="41"/>
  <c r="R232" i="41"/>
  <c r="S232" i="41"/>
  <c r="T232" i="41"/>
  <c r="U232" i="41"/>
  <c r="V232" i="41"/>
  <c r="W232" i="41"/>
  <c r="X232" i="41"/>
  <c r="Y232" i="41"/>
  <c r="Z232" i="41"/>
  <c r="AA232" i="41"/>
  <c r="AB232" i="41"/>
  <c r="AC232" i="41"/>
  <c r="AD232" i="41"/>
  <c r="AE232" i="41"/>
  <c r="AF232" i="41"/>
  <c r="AG232" i="41"/>
  <c r="AH232" i="41"/>
  <c r="AI232" i="41"/>
  <c r="AJ232" i="41"/>
  <c r="AK232" i="41"/>
  <c r="AL232" i="41"/>
  <c r="AM232" i="41"/>
  <c r="AN232" i="41"/>
  <c r="AO232" i="41"/>
  <c r="AP232" i="41"/>
  <c r="AQ232" i="41"/>
  <c r="AR232" i="41"/>
  <c r="AS232" i="41"/>
  <c r="AT232" i="41"/>
  <c r="AU232" i="41"/>
  <c r="AV232" i="41"/>
  <c r="AW232" i="41"/>
  <c r="AX232" i="41"/>
  <c r="AY232" i="41"/>
  <c r="AZ232" i="41"/>
  <c r="BA232" i="41"/>
  <c r="BB232" i="41"/>
  <c r="BC232" i="41"/>
  <c r="BD232" i="41"/>
  <c r="BE232" i="41"/>
  <c r="BF232" i="41"/>
  <c r="BG232" i="41"/>
  <c r="BH232" i="41"/>
  <c r="BI232" i="41"/>
  <c r="BJ232" i="41"/>
  <c r="BK232" i="41"/>
  <c r="BL232" i="41"/>
  <c r="BM232" i="41"/>
  <c r="BN232" i="41"/>
  <c r="BO232" i="41"/>
  <c r="BP232" i="41"/>
  <c r="BQ232" i="41"/>
  <c r="BR232" i="41"/>
  <c r="CP232" i="41"/>
  <c r="CQ232" i="41"/>
  <c r="CR232" i="41"/>
  <c r="CS232" i="41"/>
  <c r="CT232" i="41"/>
  <c r="CU232" i="41"/>
  <c r="CV232" i="41"/>
  <c r="CW232" i="41"/>
  <c r="CX232" i="41"/>
  <c r="CY232" i="41"/>
  <c r="CZ232" i="41"/>
  <c r="DA232" i="41"/>
  <c r="DB232" i="41"/>
  <c r="DC232" i="41"/>
  <c r="DD232" i="41"/>
  <c r="DE232" i="41"/>
  <c r="DF232" i="41"/>
  <c r="DG232" i="41"/>
  <c r="DH232" i="41"/>
  <c r="DI232" i="41"/>
  <c r="DJ232" i="41"/>
  <c r="DK232" i="41"/>
  <c r="DL232" i="41"/>
  <c r="DM232" i="41"/>
  <c r="DN232" i="41"/>
  <c r="DO232" i="41"/>
  <c r="DP232" i="41"/>
  <c r="DQ232" i="41"/>
  <c r="DR232" i="41"/>
  <c r="DS232" i="41"/>
  <c r="DT232" i="41"/>
  <c r="DU232" i="41"/>
  <c r="DV232" i="41"/>
  <c r="DW232" i="41"/>
  <c r="DX232" i="41"/>
  <c r="DY232" i="41"/>
  <c r="DZ232" i="41"/>
  <c r="EA232" i="41"/>
  <c r="EB232" i="41"/>
  <c r="EC232" i="41"/>
  <c r="ED232" i="41"/>
  <c r="EE232" i="41"/>
  <c r="EF232" i="41"/>
  <c r="EG232" i="41"/>
  <c r="EH232" i="41"/>
  <c r="EI232" i="41"/>
  <c r="EJ232" i="41"/>
  <c r="EK232" i="41"/>
  <c r="EL232" i="41"/>
  <c r="EM232" i="41"/>
  <c r="EN232" i="41"/>
  <c r="A233" i="41"/>
  <c r="B233" i="41"/>
  <c r="C233" i="41"/>
  <c r="D233" i="41"/>
  <c r="E233" i="41"/>
  <c r="F233" i="41"/>
  <c r="G233" i="41"/>
  <c r="H233" i="41"/>
  <c r="I233" i="41"/>
  <c r="J233" i="41"/>
  <c r="K233" i="41"/>
  <c r="L233" i="41"/>
  <c r="M233" i="41"/>
  <c r="N233" i="41"/>
  <c r="O233" i="41"/>
  <c r="P233" i="41"/>
  <c r="Q233" i="41"/>
  <c r="R233" i="41"/>
  <c r="S233" i="41"/>
  <c r="T233" i="41"/>
  <c r="U233" i="41"/>
  <c r="V233" i="41"/>
  <c r="W233" i="41"/>
  <c r="X233" i="41"/>
  <c r="Y233" i="41"/>
  <c r="Z233" i="41"/>
  <c r="AA233" i="41"/>
  <c r="AB233" i="41"/>
  <c r="AC233" i="41"/>
  <c r="AD233" i="41"/>
  <c r="AE233" i="41"/>
  <c r="AF233" i="41"/>
  <c r="AG233" i="41"/>
  <c r="AH233" i="41"/>
  <c r="AI233" i="41"/>
  <c r="AJ233" i="41"/>
  <c r="AK233" i="41"/>
  <c r="AL233" i="41"/>
  <c r="AM233" i="41"/>
  <c r="AN233" i="41"/>
  <c r="AO233" i="41"/>
  <c r="AP233" i="41"/>
  <c r="AQ233" i="41"/>
  <c r="AR233" i="41"/>
  <c r="AS233" i="41"/>
  <c r="AT233" i="41"/>
  <c r="AU233" i="41"/>
  <c r="AV233" i="41"/>
  <c r="AW233" i="41"/>
  <c r="AX233" i="41"/>
  <c r="AY233" i="41"/>
  <c r="AZ233" i="41"/>
  <c r="BA233" i="41"/>
  <c r="BB233" i="41"/>
  <c r="BC233" i="41"/>
  <c r="BD233" i="41"/>
  <c r="BE233" i="41"/>
  <c r="BF233" i="41"/>
  <c r="BG233" i="41"/>
  <c r="BH233" i="41"/>
  <c r="BI233" i="41"/>
  <c r="BJ233" i="41"/>
  <c r="BK233" i="41"/>
  <c r="BL233" i="41"/>
  <c r="BM233" i="41"/>
  <c r="BN233" i="41"/>
  <c r="BO233" i="41"/>
  <c r="BP233" i="41"/>
  <c r="BQ233" i="41"/>
  <c r="BR233" i="41"/>
  <c r="CP233" i="41"/>
  <c r="CQ233" i="41"/>
  <c r="CR233" i="41"/>
  <c r="CS233" i="41"/>
  <c r="CT233" i="41"/>
  <c r="CU233" i="41"/>
  <c r="CV233" i="41"/>
  <c r="CW233" i="41"/>
  <c r="CX233" i="41"/>
  <c r="CY233" i="41"/>
  <c r="CZ233" i="41"/>
  <c r="DA233" i="41"/>
  <c r="DB233" i="41"/>
  <c r="DC233" i="41"/>
  <c r="DD233" i="41"/>
  <c r="DE233" i="41"/>
  <c r="DF233" i="41"/>
  <c r="DG233" i="41"/>
  <c r="DH233" i="41"/>
  <c r="DI233" i="41"/>
  <c r="DJ233" i="41"/>
  <c r="DK233" i="41"/>
  <c r="DL233" i="41"/>
  <c r="DM233" i="41"/>
  <c r="DN233" i="41"/>
  <c r="DO233" i="41"/>
  <c r="DP233" i="41"/>
  <c r="DQ233" i="41"/>
  <c r="DR233" i="41"/>
  <c r="DS233" i="41"/>
  <c r="DT233" i="41"/>
  <c r="DU233" i="41"/>
  <c r="DV233" i="41"/>
  <c r="DW233" i="41"/>
  <c r="DX233" i="41"/>
  <c r="DY233" i="41"/>
  <c r="DZ233" i="41"/>
  <c r="EA233" i="41"/>
  <c r="EB233" i="41"/>
  <c r="EC233" i="41"/>
  <c r="ED233" i="41"/>
  <c r="EE233" i="41"/>
  <c r="EF233" i="41"/>
  <c r="EG233" i="41"/>
  <c r="EH233" i="41"/>
  <c r="EI233" i="41"/>
  <c r="EJ233" i="41"/>
  <c r="EK233" i="41"/>
  <c r="EL233" i="41"/>
  <c r="EM233" i="41"/>
  <c r="EN233" i="41"/>
  <c r="A234" i="41"/>
  <c r="B234" i="41"/>
  <c r="C234" i="41"/>
  <c r="D234" i="41"/>
  <c r="E234" i="41"/>
  <c r="F234" i="41"/>
  <c r="G234" i="41"/>
  <c r="H234" i="41"/>
  <c r="I234" i="41"/>
  <c r="J234" i="41"/>
  <c r="K234" i="41"/>
  <c r="L234" i="41"/>
  <c r="M234" i="41"/>
  <c r="N234" i="41"/>
  <c r="O234" i="41"/>
  <c r="P234" i="41"/>
  <c r="Q234" i="41"/>
  <c r="R234" i="41"/>
  <c r="S234" i="41"/>
  <c r="T234" i="41"/>
  <c r="U234" i="41"/>
  <c r="V234" i="41"/>
  <c r="W234" i="41"/>
  <c r="X234" i="41"/>
  <c r="Y234" i="41"/>
  <c r="Z234" i="41"/>
  <c r="AA234" i="41"/>
  <c r="AB234" i="41"/>
  <c r="AC234" i="41"/>
  <c r="AD234" i="41"/>
  <c r="AE234" i="41"/>
  <c r="AF234" i="41"/>
  <c r="AG234" i="41"/>
  <c r="AH234" i="41"/>
  <c r="AI234" i="41"/>
  <c r="AJ234" i="41"/>
  <c r="AK234" i="41"/>
  <c r="AL234" i="41"/>
  <c r="AM234" i="41"/>
  <c r="AN234" i="41"/>
  <c r="AO234" i="41"/>
  <c r="AP234" i="41"/>
  <c r="AQ234" i="41"/>
  <c r="AR234" i="41"/>
  <c r="AS234" i="41"/>
  <c r="AT234" i="41"/>
  <c r="AU234" i="41"/>
  <c r="AV234" i="41"/>
  <c r="AW234" i="41"/>
  <c r="AX234" i="41"/>
  <c r="AY234" i="41"/>
  <c r="AZ234" i="41"/>
  <c r="BA234" i="41"/>
  <c r="BB234" i="41"/>
  <c r="BC234" i="41"/>
  <c r="BD234" i="41"/>
  <c r="BE234" i="41"/>
  <c r="BF234" i="41"/>
  <c r="BG234" i="41"/>
  <c r="BH234" i="41"/>
  <c r="BI234" i="41"/>
  <c r="BJ234" i="41"/>
  <c r="BK234" i="41"/>
  <c r="BL234" i="41"/>
  <c r="BM234" i="41"/>
  <c r="BN234" i="41"/>
  <c r="BO234" i="41"/>
  <c r="BP234" i="41"/>
  <c r="BQ234" i="41"/>
  <c r="BR234" i="41"/>
  <c r="BS234" i="41"/>
  <c r="BT234" i="41"/>
  <c r="BU234" i="41"/>
  <c r="BV234" i="41"/>
  <c r="BW234" i="41"/>
  <c r="BX234" i="41"/>
  <c r="BY234" i="41"/>
  <c r="BZ234" i="41"/>
  <c r="CA234" i="41"/>
  <c r="CB234" i="41"/>
  <c r="CC234" i="41"/>
  <c r="CD234" i="41"/>
  <c r="CE234" i="41"/>
  <c r="CF234" i="41"/>
  <c r="CG234" i="41"/>
  <c r="CH234" i="41"/>
  <c r="CI234" i="41"/>
  <c r="CJ234" i="41"/>
  <c r="CK234" i="41"/>
  <c r="CL234" i="41"/>
  <c r="CM234" i="41"/>
  <c r="CN234" i="41"/>
  <c r="CO234" i="41"/>
  <c r="CP234" i="41"/>
  <c r="CQ234" i="41"/>
  <c r="CR234" i="41"/>
  <c r="CS234" i="41"/>
  <c r="CT234" i="41"/>
  <c r="CU234" i="41"/>
  <c r="CV234" i="41"/>
  <c r="CW234" i="41"/>
  <c r="CX234" i="41"/>
  <c r="CY234" i="41"/>
  <c r="CZ234" i="41"/>
  <c r="DA234" i="41"/>
  <c r="DB234" i="41"/>
  <c r="DC234" i="41"/>
  <c r="DD234" i="41"/>
  <c r="DE234" i="41"/>
  <c r="DF234" i="41"/>
  <c r="DG234" i="41"/>
  <c r="DH234" i="41"/>
  <c r="DI234" i="41"/>
  <c r="DJ234" i="41"/>
  <c r="DK234" i="41"/>
  <c r="DL234" i="41"/>
  <c r="DM234" i="41"/>
  <c r="DN234" i="41"/>
  <c r="DO234" i="41"/>
  <c r="DP234" i="41"/>
  <c r="DQ234" i="41"/>
  <c r="DR234" i="41"/>
  <c r="DS234" i="41"/>
  <c r="DT234" i="41"/>
  <c r="DU234" i="41"/>
  <c r="DV234" i="41"/>
  <c r="DW234" i="41"/>
  <c r="DX234" i="41"/>
  <c r="DY234" i="41"/>
  <c r="DZ234" i="41"/>
  <c r="EA234" i="41"/>
  <c r="EB234" i="41"/>
  <c r="EC234" i="41"/>
  <c r="ED234" i="41"/>
  <c r="EE234" i="41"/>
  <c r="EF234" i="41"/>
  <c r="EG234" i="41"/>
  <c r="EH234" i="41"/>
  <c r="EI234" i="41"/>
  <c r="EJ234" i="41"/>
  <c r="EK234" i="41"/>
  <c r="EL234" i="41"/>
  <c r="EM234" i="41"/>
  <c r="EN234" i="41"/>
  <c r="A235" i="41"/>
  <c r="B235" i="41"/>
  <c r="C235" i="41"/>
  <c r="D235" i="41"/>
  <c r="E235" i="41"/>
  <c r="F235" i="41"/>
  <c r="G235" i="41"/>
  <c r="H235" i="41"/>
  <c r="I235" i="41"/>
  <c r="J235" i="41"/>
  <c r="K235" i="41"/>
  <c r="L235" i="41"/>
  <c r="M235" i="41"/>
  <c r="N235" i="41"/>
  <c r="O235" i="41"/>
  <c r="P235" i="41"/>
  <c r="Q235" i="41"/>
  <c r="R235" i="41"/>
  <c r="S235" i="41"/>
  <c r="T235" i="41"/>
  <c r="U235" i="41"/>
  <c r="V235" i="41"/>
  <c r="W235" i="41"/>
  <c r="X235" i="41"/>
  <c r="Y235" i="41"/>
  <c r="Z235" i="41"/>
  <c r="AA235" i="41"/>
  <c r="AB235" i="41"/>
  <c r="AC235" i="41"/>
  <c r="AD235" i="41"/>
  <c r="AE235" i="41"/>
  <c r="AF235" i="41"/>
  <c r="AG235" i="41"/>
  <c r="AH235" i="41"/>
  <c r="AI235" i="41"/>
  <c r="AJ235" i="41"/>
  <c r="AK235" i="41"/>
  <c r="AL235" i="41"/>
  <c r="AM235" i="41"/>
  <c r="AN235" i="41"/>
  <c r="AO235" i="41"/>
  <c r="AP235" i="41"/>
  <c r="AQ235" i="41"/>
  <c r="AR235" i="41"/>
  <c r="AS235" i="41"/>
  <c r="AT235" i="41"/>
  <c r="AU235" i="41"/>
  <c r="AV235" i="41"/>
  <c r="AW235" i="41"/>
  <c r="AX235" i="41"/>
  <c r="AY235" i="41"/>
  <c r="AZ235" i="41"/>
  <c r="BA235" i="41"/>
  <c r="BB235" i="41"/>
  <c r="BC235" i="41"/>
  <c r="BD235" i="41"/>
  <c r="BE235" i="41"/>
  <c r="BF235" i="41"/>
  <c r="BG235" i="41"/>
  <c r="BH235" i="41"/>
  <c r="BI235" i="41"/>
  <c r="BJ235" i="41"/>
  <c r="BK235" i="41"/>
  <c r="BL235" i="41"/>
  <c r="BM235" i="41"/>
  <c r="BN235" i="41"/>
  <c r="BO235" i="41"/>
  <c r="BP235" i="41"/>
  <c r="BQ235" i="41"/>
  <c r="BR235" i="41"/>
  <c r="BS235" i="41"/>
  <c r="BT235" i="41"/>
  <c r="BU235" i="41"/>
  <c r="BV235" i="41"/>
  <c r="BW235" i="41"/>
  <c r="BX235" i="41"/>
  <c r="BY235" i="41"/>
  <c r="BZ235" i="41"/>
  <c r="CA235" i="41"/>
  <c r="CB235" i="41"/>
  <c r="CC235" i="41"/>
  <c r="CD235" i="41"/>
  <c r="CE235" i="41"/>
  <c r="CF235" i="41"/>
  <c r="CG235" i="41"/>
  <c r="CH235" i="41"/>
  <c r="CI235" i="41"/>
  <c r="CJ235" i="41"/>
  <c r="CK235" i="41"/>
  <c r="CL235" i="41"/>
  <c r="CM235" i="41"/>
  <c r="CN235" i="41"/>
  <c r="CO235" i="41"/>
  <c r="CP235" i="41"/>
  <c r="CQ235" i="41"/>
  <c r="CR235" i="41"/>
  <c r="CS235" i="41"/>
  <c r="CT235" i="41"/>
  <c r="CU235" i="41"/>
  <c r="CV235" i="41"/>
  <c r="CW235" i="41"/>
  <c r="CX235" i="41"/>
  <c r="CY235" i="41"/>
  <c r="CZ235" i="41"/>
  <c r="DA235" i="41"/>
  <c r="DB235" i="41"/>
  <c r="DC235" i="41"/>
  <c r="DD235" i="41"/>
  <c r="DE235" i="41"/>
  <c r="DF235" i="41"/>
  <c r="DG235" i="41"/>
  <c r="DH235" i="41"/>
  <c r="DI235" i="41"/>
  <c r="DJ235" i="41"/>
  <c r="DK235" i="41"/>
  <c r="DL235" i="41"/>
  <c r="DM235" i="41"/>
  <c r="DN235" i="41"/>
  <c r="DO235" i="41"/>
  <c r="DP235" i="41"/>
  <c r="DQ235" i="41"/>
  <c r="DR235" i="41"/>
  <c r="DS235" i="41"/>
  <c r="DT235" i="41"/>
  <c r="DU235" i="41"/>
  <c r="DV235" i="41"/>
  <c r="DW235" i="41"/>
  <c r="DX235" i="41"/>
  <c r="DY235" i="41"/>
  <c r="DZ235" i="41"/>
  <c r="EA235" i="41"/>
  <c r="EB235" i="41"/>
  <c r="EC235" i="41"/>
  <c r="ED235" i="41"/>
  <c r="EE235" i="41"/>
  <c r="EF235" i="41"/>
  <c r="EG235" i="41"/>
  <c r="EH235" i="41"/>
  <c r="EI235" i="41"/>
  <c r="EJ235" i="41"/>
  <c r="EK235" i="41"/>
  <c r="EL235" i="41"/>
  <c r="EM235" i="41"/>
  <c r="EN235" i="41"/>
  <c r="A236" i="41"/>
  <c r="B236" i="41"/>
  <c r="C236" i="41"/>
  <c r="D236" i="41"/>
  <c r="E236" i="41"/>
  <c r="F236" i="41"/>
  <c r="G236" i="41"/>
  <c r="H236" i="41"/>
  <c r="I236" i="41"/>
  <c r="J236" i="41"/>
  <c r="K236" i="41"/>
  <c r="L236" i="41"/>
  <c r="M236" i="41"/>
  <c r="N236" i="41"/>
  <c r="O236" i="41"/>
  <c r="P236" i="41"/>
  <c r="Q236" i="41"/>
  <c r="R236" i="41"/>
  <c r="S236" i="41"/>
  <c r="T236" i="41"/>
  <c r="U236" i="41"/>
  <c r="V236" i="41"/>
  <c r="W236" i="41"/>
  <c r="X236" i="41"/>
  <c r="Y236" i="41"/>
  <c r="Z236" i="41"/>
  <c r="AA236" i="41"/>
  <c r="AB236" i="41"/>
  <c r="AC236" i="41"/>
  <c r="AD236" i="41"/>
  <c r="AE236" i="41"/>
  <c r="AF236" i="41"/>
  <c r="AG236" i="41"/>
  <c r="AH236" i="41"/>
  <c r="AI236" i="41"/>
  <c r="AJ236" i="41"/>
  <c r="AK236" i="41"/>
  <c r="AL236" i="41"/>
  <c r="AM236" i="41"/>
  <c r="AN236" i="41"/>
  <c r="AO236" i="41"/>
  <c r="AP236" i="41"/>
  <c r="AQ236" i="41"/>
  <c r="AR236" i="41"/>
  <c r="AS236" i="41"/>
  <c r="AT236" i="41"/>
  <c r="AU236" i="41"/>
  <c r="AV236" i="41"/>
  <c r="AW236" i="41"/>
  <c r="AX236" i="41"/>
  <c r="AY236" i="41"/>
  <c r="AZ236" i="41"/>
  <c r="BA236" i="41"/>
  <c r="BB236" i="41"/>
  <c r="BC236" i="41"/>
  <c r="BD236" i="41"/>
  <c r="BE236" i="41"/>
  <c r="BF236" i="41"/>
  <c r="BG236" i="41"/>
  <c r="BH236" i="41"/>
  <c r="BI236" i="41"/>
  <c r="BJ236" i="41"/>
  <c r="BK236" i="41"/>
  <c r="BL236" i="41"/>
  <c r="BM236" i="41"/>
  <c r="BN236" i="41"/>
  <c r="BO236" i="41"/>
  <c r="BP236" i="41"/>
  <c r="BQ236" i="41"/>
  <c r="BR236" i="41"/>
  <c r="BS236" i="41"/>
  <c r="BT236" i="41"/>
  <c r="BU236" i="41"/>
  <c r="BV236" i="41"/>
  <c r="BW236" i="41"/>
  <c r="BX236" i="41"/>
  <c r="BY236" i="41"/>
  <c r="BZ236" i="41"/>
  <c r="CA236" i="41"/>
  <c r="CB236" i="41"/>
  <c r="CC236" i="41"/>
  <c r="CD236" i="41"/>
  <c r="CE236" i="41"/>
  <c r="CF236" i="41"/>
  <c r="CG236" i="41"/>
  <c r="CH236" i="41"/>
  <c r="CI236" i="41"/>
  <c r="CJ236" i="41"/>
  <c r="CK236" i="41"/>
  <c r="CL236" i="41"/>
  <c r="CM236" i="41"/>
  <c r="CN236" i="41"/>
  <c r="CO236" i="41"/>
  <c r="CP236" i="41"/>
  <c r="CQ236" i="41"/>
  <c r="CR236" i="41"/>
  <c r="CS236" i="41"/>
  <c r="CT236" i="41"/>
  <c r="CU236" i="41"/>
  <c r="CV236" i="41"/>
  <c r="CW236" i="41"/>
  <c r="CX236" i="41"/>
  <c r="CY236" i="41"/>
  <c r="CZ236" i="41"/>
  <c r="DA236" i="41"/>
  <c r="DB236" i="41"/>
  <c r="DC236" i="41"/>
  <c r="DD236" i="41"/>
  <c r="DE236" i="41"/>
  <c r="DF236" i="41"/>
  <c r="DG236" i="41"/>
  <c r="DH236" i="41"/>
  <c r="DI236" i="41"/>
  <c r="DJ236" i="41"/>
  <c r="DK236" i="41"/>
  <c r="DL236" i="41"/>
  <c r="DM236" i="41"/>
  <c r="DN236" i="41"/>
  <c r="DO236" i="41"/>
  <c r="DP236" i="41"/>
  <c r="DQ236" i="41"/>
  <c r="DR236" i="41"/>
  <c r="DS236" i="41"/>
  <c r="DT236" i="41"/>
  <c r="DU236" i="41"/>
  <c r="DV236" i="41"/>
  <c r="DW236" i="41"/>
  <c r="DX236" i="41"/>
  <c r="DY236" i="41"/>
  <c r="DZ236" i="41"/>
  <c r="EA236" i="41"/>
  <c r="EB236" i="41"/>
  <c r="EC236" i="41"/>
  <c r="ED236" i="41"/>
  <c r="EE236" i="41"/>
  <c r="EF236" i="41"/>
  <c r="EG236" i="41"/>
  <c r="EH236" i="41"/>
  <c r="EI236" i="41"/>
  <c r="EJ236" i="41"/>
  <c r="EK236" i="41"/>
  <c r="EL236" i="41"/>
  <c r="EM236" i="41"/>
  <c r="EN236" i="41"/>
  <c r="A237" i="41"/>
  <c r="B237" i="41"/>
  <c r="C237" i="41"/>
  <c r="D237" i="41"/>
  <c r="E237" i="41"/>
  <c r="F237" i="41"/>
  <c r="G237" i="41"/>
  <c r="H237" i="41"/>
  <c r="I237" i="41"/>
  <c r="J237" i="41"/>
  <c r="K237" i="41"/>
  <c r="L237" i="41"/>
  <c r="M237" i="41"/>
  <c r="N237" i="41"/>
  <c r="O237" i="41"/>
  <c r="P237" i="41"/>
  <c r="Q237" i="41"/>
  <c r="R237" i="41"/>
  <c r="S237" i="41"/>
  <c r="T237" i="41"/>
  <c r="U237" i="41"/>
  <c r="V237" i="41"/>
  <c r="W237" i="41"/>
  <c r="X237" i="41"/>
  <c r="Y237" i="41"/>
  <c r="Z237" i="41"/>
  <c r="AA237" i="41"/>
  <c r="AB237" i="41"/>
  <c r="AC237" i="41"/>
  <c r="AD237" i="41"/>
  <c r="AE237" i="41"/>
  <c r="AF237" i="41"/>
  <c r="AG237" i="41"/>
  <c r="AH237" i="41"/>
  <c r="AI237" i="41"/>
  <c r="AJ237" i="41"/>
  <c r="AK237" i="41"/>
  <c r="AL237" i="41"/>
  <c r="AM237" i="41"/>
  <c r="AN237" i="41"/>
  <c r="AO237" i="41"/>
  <c r="AP237" i="41"/>
  <c r="AQ237" i="41"/>
  <c r="AR237" i="41"/>
  <c r="AS237" i="41"/>
  <c r="AT237" i="41"/>
  <c r="AU237" i="41"/>
  <c r="AV237" i="41"/>
  <c r="AW237" i="41"/>
  <c r="AX237" i="41"/>
  <c r="AY237" i="41"/>
  <c r="AZ237" i="41"/>
  <c r="BA237" i="41"/>
  <c r="BB237" i="41"/>
  <c r="BC237" i="41"/>
  <c r="BD237" i="41"/>
  <c r="BE237" i="41"/>
  <c r="BF237" i="41"/>
  <c r="BG237" i="41"/>
  <c r="BH237" i="41"/>
  <c r="BI237" i="41"/>
  <c r="BJ237" i="41"/>
  <c r="BK237" i="41"/>
  <c r="BL237" i="41"/>
  <c r="BM237" i="41"/>
  <c r="BN237" i="41"/>
  <c r="BO237" i="41"/>
  <c r="BP237" i="41"/>
  <c r="BQ237" i="41"/>
  <c r="BR237" i="41"/>
  <c r="BS237" i="41"/>
  <c r="BT237" i="41"/>
  <c r="BU237" i="41"/>
  <c r="CA237" i="41"/>
  <c r="CB237" i="41"/>
  <c r="CC237" i="41"/>
  <c r="CD237" i="41"/>
  <c r="CE237" i="41"/>
  <c r="CF237" i="41"/>
  <c r="CG237" i="41"/>
  <c r="CH237" i="41"/>
  <c r="CI237" i="41"/>
  <c r="CJ237" i="41"/>
  <c r="CK237" i="41"/>
  <c r="CL237" i="41"/>
  <c r="CM237" i="41"/>
  <c r="CN237" i="41"/>
  <c r="CO237" i="41"/>
  <c r="CP237" i="41"/>
  <c r="CQ237" i="41"/>
  <c r="CR237" i="41"/>
  <c r="CS237" i="41"/>
  <c r="CT237" i="41"/>
  <c r="CU237" i="41"/>
  <c r="CV237" i="41"/>
  <c r="CW237" i="41"/>
  <c r="CX237" i="41"/>
  <c r="CY237" i="41"/>
  <c r="CZ237" i="41"/>
  <c r="DA237" i="41"/>
  <c r="DB237" i="41"/>
  <c r="DC237" i="41"/>
  <c r="DD237" i="41"/>
  <c r="DE237" i="41"/>
  <c r="DF237" i="41"/>
  <c r="DG237" i="41"/>
  <c r="DH237" i="41"/>
  <c r="DI237" i="41"/>
  <c r="DJ237" i="41"/>
  <c r="DK237" i="41"/>
  <c r="DL237" i="41"/>
  <c r="DM237" i="41"/>
  <c r="DN237" i="41"/>
  <c r="DO237" i="41"/>
  <c r="DP237" i="41"/>
  <c r="DQ237" i="41"/>
  <c r="DR237" i="41"/>
  <c r="DS237" i="41"/>
  <c r="DT237" i="41"/>
  <c r="DU237" i="41"/>
  <c r="DV237" i="41"/>
  <c r="DW237" i="41"/>
  <c r="DX237" i="41"/>
  <c r="DY237" i="41"/>
  <c r="DZ237" i="41"/>
  <c r="EB237" i="41"/>
  <c r="EC237" i="41"/>
  <c r="ED237" i="41"/>
  <c r="EE237" i="41"/>
  <c r="EF237" i="41"/>
  <c r="EG237" i="41"/>
  <c r="EH237" i="41"/>
  <c r="EI237" i="41"/>
  <c r="EJ237" i="41"/>
  <c r="EK237" i="41"/>
  <c r="EL237" i="41"/>
  <c r="EM237" i="41"/>
  <c r="EN237" i="41"/>
  <c r="A238" i="41"/>
  <c r="B238" i="41"/>
  <c r="C238" i="41"/>
  <c r="D238" i="41"/>
  <c r="E238" i="41"/>
  <c r="F238" i="41"/>
  <c r="G238" i="41"/>
  <c r="H238" i="41"/>
  <c r="I238" i="41"/>
  <c r="J238" i="41"/>
  <c r="K238" i="41"/>
  <c r="L238" i="41"/>
  <c r="M238" i="41"/>
  <c r="N238" i="41"/>
  <c r="O238" i="41"/>
  <c r="P238" i="41"/>
  <c r="Q238" i="41"/>
  <c r="R238" i="41"/>
  <c r="S238" i="41"/>
  <c r="T238" i="41"/>
  <c r="U238" i="41"/>
  <c r="V238" i="41"/>
  <c r="W238" i="41"/>
  <c r="X238" i="41"/>
  <c r="Y238" i="41"/>
  <c r="Z238" i="41"/>
  <c r="AA238" i="41"/>
  <c r="AB238" i="41"/>
  <c r="AC238" i="41"/>
  <c r="AD238" i="41"/>
  <c r="AE238" i="41"/>
  <c r="AF238" i="41"/>
  <c r="AG238" i="41"/>
  <c r="AH238" i="41"/>
  <c r="AI238" i="41"/>
  <c r="AJ238" i="41"/>
  <c r="AK238" i="41"/>
  <c r="AL238" i="41"/>
  <c r="AM238" i="41"/>
  <c r="AN238" i="41"/>
  <c r="AO238" i="41"/>
  <c r="AP238" i="41"/>
  <c r="AQ238" i="41"/>
  <c r="AR238" i="41"/>
  <c r="AS238" i="41"/>
  <c r="AT238" i="41"/>
  <c r="AU238" i="41"/>
  <c r="AV238" i="41"/>
  <c r="AW238" i="41"/>
  <c r="AX238" i="41"/>
  <c r="AY238" i="41"/>
  <c r="AZ238" i="41"/>
  <c r="BA238" i="41"/>
  <c r="BB238" i="41"/>
  <c r="BC238" i="41"/>
  <c r="BD238" i="41"/>
  <c r="BE238" i="41"/>
  <c r="BF238" i="41"/>
  <c r="BG238" i="41"/>
  <c r="BH238" i="41"/>
  <c r="BI238" i="41"/>
  <c r="BJ238" i="41"/>
  <c r="BK238" i="41"/>
  <c r="BL238" i="41"/>
  <c r="BM238" i="41"/>
  <c r="BN238" i="41"/>
  <c r="BO238" i="41"/>
  <c r="BP238" i="41"/>
  <c r="BQ238" i="41"/>
  <c r="BR238" i="41"/>
  <c r="BS238" i="41"/>
  <c r="BT238" i="41"/>
  <c r="BU238" i="41"/>
  <c r="CA238" i="41"/>
  <c r="CB238" i="41"/>
  <c r="CC238" i="41"/>
  <c r="CD238" i="41"/>
  <c r="CE238" i="41"/>
  <c r="CF238" i="41"/>
  <c r="CG238" i="41"/>
  <c r="CH238" i="41"/>
  <c r="CI238" i="41"/>
  <c r="CJ238" i="41"/>
  <c r="CK238" i="41"/>
  <c r="CL238" i="41"/>
  <c r="CM238" i="41"/>
  <c r="CN238" i="41"/>
  <c r="CO238" i="41"/>
  <c r="CP238" i="41"/>
  <c r="CQ238" i="41"/>
  <c r="CR238" i="41"/>
  <c r="CS238" i="41"/>
  <c r="CT238" i="41"/>
  <c r="CU238" i="41"/>
  <c r="CV238" i="41"/>
  <c r="CW238" i="41"/>
  <c r="CX238" i="41"/>
  <c r="CY238" i="41"/>
  <c r="CZ238" i="41"/>
  <c r="DA238" i="41"/>
  <c r="DB238" i="41"/>
  <c r="DC238" i="41"/>
  <c r="DD238" i="41"/>
  <c r="DE238" i="41"/>
  <c r="DF238" i="41"/>
  <c r="DG238" i="41"/>
  <c r="DH238" i="41"/>
  <c r="DI238" i="41"/>
  <c r="DJ238" i="41"/>
  <c r="DK238" i="41"/>
  <c r="DL238" i="41"/>
  <c r="DM238" i="41"/>
  <c r="DN238" i="41"/>
  <c r="DO238" i="41"/>
  <c r="DP238" i="41"/>
  <c r="DQ238" i="41"/>
  <c r="DR238" i="41"/>
  <c r="DS238" i="41"/>
  <c r="DT238" i="41"/>
  <c r="DU238" i="41"/>
  <c r="DV238" i="41"/>
  <c r="DW238" i="41"/>
  <c r="DX238" i="41"/>
  <c r="DY238" i="41"/>
  <c r="DZ238" i="41"/>
  <c r="EB238" i="41"/>
  <c r="EC238" i="41"/>
  <c r="ED238" i="41"/>
  <c r="EE238" i="41"/>
  <c r="EF238" i="41"/>
  <c r="EG238" i="41"/>
  <c r="EH238" i="41"/>
  <c r="EI238" i="41"/>
  <c r="EJ238" i="41"/>
  <c r="EK238" i="41"/>
  <c r="EL238" i="41"/>
  <c r="EM238" i="41"/>
  <c r="EN238" i="41"/>
  <c r="A239" i="41"/>
  <c r="B239" i="41"/>
  <c r="C239" i="41"/>
  <c r="D239" i="41"/>
  <c r="E239" i="41"/>
  <c r="F239" i="41"/>
  <c r="G239" i="41"/>
  <c r="H239" i="41"/>
  <c r="I239" i="41"/>
  <c r="J239" i="41"/>
  <c r="K239" i="41"/>
  <c r="L239" i="41"/>
  <c r="M239" i="41"/>
  <c r="N239" i="41"/>
  <c r="O239" i="41"/>
  <c r="P239" i="41"/>
  <c r="Q239" i="41"/>
  <c r="R239" i="41"/>
  <c r="S239" i="41"/>
  <c r="T239" i="41"/>
  <c r="U239" i="41"/>
  <c r="V239" i="41"/>
  <c r="W239" i="41"/>
  <c r="X239" i="41"/>
  <c r="Y239" i="41"/>
  <c r="Z239" i="41"/>
  <c r="AA239" i="41"/>
  <c r="AB239" i="41"/>
  <c r="AC239" i="41"/>
  <c r="AD239" i="41"/>
  <c r="AE239" i="41"/>
  <c r="AF239" i="41"/>
  <c r="AG239" i="41"/>
  <c r="AH239" i="41"/>
  <c r="AI239" i="41"/>
  <c r="AJ239" i="41"/>
  <c r="AK239" i="41"/>
  <c r="AL239" i="41"/>
  <c r="AM239" i="41"/>
  <c r="AN239" i="41"/>
  <c r="AO239" i="41"/>
  <c r="AP239" i="41"/>
  <c r="AQ239" i="41"/>
  <c r="AR239" i="41"/>
  <c r="AS239" i="41"/>
  <c r="AT239" i="41"/>
  <c r="AU239" i="41"/>
  <c r="AV239" i="41"/>
  <c r="AW239" i="41"/>
  <c r="AX239" i="41"/>
  <c r="AY239" i="41"/>
  <c r="AZ239" i="41"/>
  <c r="BA239" i="41"/>
  <c r="BB239" i="41"/>
  <c r="BC239" i="41"/>
  <c r="BD239" i="41"/>
  <c r="BE239" i="41"/>
  <c r="BF239" i="41"/>
  <c r="BG239" i="41"/>
  <c r="BH239" i="41"/>
  <c r="BI239" i="41"/>
  <c r="BJ239" i="41"/>
  <c r="BK239" i="41"/>
  <c r="BL239" i="41"/>
  <c r="BM239" i="41"/>
  <c r="BN239" i="41"/>
  <c r="BO239" i="41"/>
  <c r="BP239" i="41"/>
  <c r="BQ239" i="41"/>
  <c r="BR239" i="41"/>
  <c r="BS239" i="41"/>
  <c r="BT239" i="41"/>
  <c r="BU239" i="41"/>
  <c r="BV239" i="41"/>
  <c r="BW239" i="41"/>
  <c r="BX239" i="41"/>
  <c r="BY239" i="41"/>
  <c r="BZ239" i="41"/>
  <c r="CA239" i="41"/>
  <c r="CB239" i="41"/>
  <c r="CC239" i="41"/>
  <c r="CD239" i="41"/>
  <c r="CE239" i="41"/>
  <c r="CF239" i="41"/>
  <c r="CG239" i="41"/>
  <c r="CH239" i="41"/>
  <c r="CI239" i="41"/>
  <c r="CJ239" i="41"/>
  <c r="CK239" i="41"/>
  <c r="CL239" i="41"/>
  <c r="CM239" i="41"/>
  <c r="CN239" i="41"/>
  <c r="CO239" i="41"/>
  <c r="CP239" i="41"/>
  <c r="CQ239" i="41"/>
  <c r="CR239" i="41"/>
  <c r="CS239" i="41"/>
  <c r="CT239" i="41"/>
  <c r="CU239" i="41"/>
  <c r="CV239" i="41"/>
  <c r="CW239" i="41"/>
  <c r="CX239" i="41"/>
  <c r="CY239" i="41"/>
  <c r="CZ239" i="41"/>
  <c r="DA239" i="41"/>
  <c r="DB239" i="41"/>
  <c r="DC239" i="41"/>
  <c r="DD239" i="41"/>
  <c r="DE239" i="41"/>
  <c r="DF239" i="41"/>
  <c r="DG239" i="41"/>
  <c r="DH239" i="41"/>
  <c r="DI239" i="41"/>
  <c r="DJ239" i="41"/>
  <c r="DK239" i="41"/>
  <c r="DL239" i="41"/>
  <c r="DM239" i="41"/>
  <c r="DN239" i="41"/>
  <c r="DO239" i="41"/>
  <c r="DP239" i="41"/>
  <c r="DQ239" i="41"/>
  <c r="DR239" i="41"/>
  <c r="DS239" i="41"/>
  <c r="DT239" i="41"/>
  <c r="DU239" i="41"/>
  <c r="DV239" i="41"/>
  <c r="DW239" i="41"/>
  <c r="DX239" i="41"/>
  <c r="DY239" i="41"/>
  <c r="DZ239" i="41"/>
  <c r="EB239" i="41"/>
  <c r="EC239" i="41"/>
  <c r="ED239" i="41"/>
  <c r="EE239" i="41"/>
  <c r="EF239" i="41"/>
  <c r="EG239" i="41"/>
  <c r="EH239" i="41"/>
  <c r="EI239" i="41"/>
  <c r="EJ239" i="41"/>
  <c r="EK239" i="41"/>
  <c r="EL239" i="41"/>
  <c r="EM239" i="41"/>
  <c r="EN239" i="41"/>
  <c r="A240" i="41"/>
  <c r="B240" i="41"/>
  <c r="C240" i="41"/>
  <c r="D240" i="41"/>
  <c r="E240" i="41"/>
  <c r="F240" i="41"/>
  <c r="G240" i="41"/>
  <c r="H240" i="41"/>
  <c r="I240" i="41"/>
  <c r="J240" i="41"/>
  <c r="K240" i="41"/>
  <c r="L240" i="41"/>
  <c r="M240" i="41"/>
  <c r="N240" i="41"/>
  <c r="O240" i="41"/>
  <c r="P240" i="41"/>
  <c r="Q240" i="41"/>
  <c r="R240" i="41"/>
  <c r="S240" i="41"/>
  <c r="T240" i="41"/>
  <c r="U240" i="41"/>
  <c r="V240" i="41"/>
  <c r="W240" i="41"/>
  <c r="X240" i="41"/>
  <c r="Y240" i="41"/>
  <c r="Z240" i="41"/>
  <c r="AA240" i="41"/>
  <c r="AB240" i="41"/>
  <c r="AC240" i="41"/>
  <c r="AD240" i="41"/>
  <c r="AE240" i="41"/>
  <c r="AF240" i="41"/>
  <c r="AG240" i="41"/>
  <c r="AH240" i="41"/>
  <c r="AI240" i="41"/>
  <c r="AJ240" i="41"/>
  <c r="AK240" i="41"/>
  <c r="AL240" i="41"/>
  <c r="AM240" i="41"/>
  <c r="AN240" i="41"/>
  <c r="AO240" i="41"/>
  <c r="AP240" i="41"/>
  <c r="AQ240" i="41"/>
  <c r="AR240" i="41"/>
  <c r="AS240" i="41"/>
  <c r="AT240" i="41"/>
  <c r="AU240" i="41"/>
  <c r="AV240" i="41"/>
  <c r="AW240" i="41"/>
  <c r="AX240" i="41"/>
  <c r="AY240" i="41"/>
  <c r="AZ240" i="41"/>
  <c r="BA240" i="41"/>
  <c r="BB240" i="41"/>
  <c r="BC240" i="41"/>
  <c r="BD240" i="41"/>
  <c r="BE240" i="41"/>
  <c r="BF240" i="41"/>
  <c r="BG240" i="41"/>
  <c r="BH240" i="41"/>
  <c r="BI240" i="41"/>
  <c r="BJ240" i="41"/>
  <c r="BK240" i="41"/>
  <c r="BL240" i="41"/>
  <c r="BM240" i="41"/>
  <c r="BN240" i="41"/>
  <c r="BO240" i="41"/>
  <c r="BP240" i="41"/>
  <c r="BQ240" i="41"/>
  <c r="BR240" i="41"/>
  <c r="BS240" i="41"/>
  <c r="BT240" i="41"/>
  <c r="BU240" i="41"/>
  <c r="BV240" i="41"/>
  <c r="BW240" i="41"/>
  <c r="BX240" i="41"/>
  <c r="BY240" i="41"/>
  <c r="BZ240" i="41"/>
  <c r="CA240" i="41"/>
  <c r="CB240" i="41"/>
  <c r="CC240" i="41"/>
  <c r="CD240" i="41"/>
  <c r="CE240" i="41"/>
  <c r="CF240" i="41"/>
  <c r="CG240" i="41"/>
  <c r="CH240" i="41"/>
  <c r="CI240" i="41"/>
  <c r="CJ240" i="41"/>
  <c r="CK240" i="41"/>
  <c r="CL240" i="41"/>
  <c r="CM240" i="41"/>
  <c r="CN240" i="41"/>
  <c r="CO240" i="41"/>
  <c r="CP240" i="41"/>
  <c r="CQ240" i="41"/>
  <c r="CR240" i="41"/>
  <c r="CS240" i="41"/>
  <c r="CT240" i="41"/>
  <c r="CU240" i="41"/>
  <c r="CV240" i="41"/>
  <c r="CW240" i="41"/>
  <c r="CX240" i="41"/>
  <c r="CY240" i="41"/>
  <c r="CZ240" i="41"/>
  <c r="DA240" i="41"/>
  <c r="DB240" i="41"/>
  <c r="DC240" i="41"/>
  <c r="DD240" i="41"/>
  <c r="DE240" i="41"/>
  <c r="DF240" i="41"/>
  <c r="DG240" i="41"/>
  <c r="DH240" i="41"/>
  <c r="DI240" i="41"/>
  <c r="DJ240" i="41"/>
  <c r="DK240" i="41"/>
  <c r="DL240" i="41"/>
  <c r="DM240" i="41"/>
  <c r="DN240" i="41"/>
  <c r="DO240" i="41"/>
  <c r="DP240" i="41"/>
  <c r="DQ240" i="41"/>
  <c r="DR240" i="41"/>
  <c r="DS240" i="41"/>
  <c r="DT240" i="41"/>
  <c r="DU240" i="41"/>
  <c r="DV240" i="41"/>
  <c r="DW240" i="41"/>
  <c r="DX240" i="41"/>
  <c r="DY240" i="41"/>
  <c r="DZ240" i="41"/>
  <c r="EA240" i="41"/>
  <c r="EB240" i="41"/>
  <c r="EC240" i="41"/>
  <c r="ED240" i="41"/>
  <c r="EE240" i="41"/>
  <c r="EF240" i="41"/>
  <c r="EG240" i="41"/>
  <c r="EH240" i="41"/>
  <c r="EI240" i="41"/>
  <c r="EJ240" i="41"/>
  <c r="EK240" i="41"/>
  <c r="EL240" i="41"/>
  <c r="EM240" i="41"/>
  <c r="EN240" i="41"/>
  <c r="A241" i="41"/>
  <c r="B241" i="41"/>
  <c r="C241" i="41"/>
  <c r="D241" i="41"/>
  <c r="E241" i="41"/>
  <c r="F241" i="41"/>
  <c r="G241" i="41"/>
  <c r="H241" i="41"/>
  <c r="I241" i="41"/>
  <c r="J241" i="41"/>
  <c r="K241" i="41"/>
  <c r="L241" i="41"/>
  <c r="M241" i="41"/>
  <c r="N241" i="41"/>
  <c r="O241" i="41"/>
  <c r="P241" i="41"/>
  <c r="Q241" i="41"/>
  <c r="R241" i="41"/>
  <c r="S241" i="41"/>
  <c r="T241" i="41"/>
  <c r="U241" i="41"/>
  <c r="V241" i="41"/>
  <c r="W241" i="41"/>
  <c r="X241" i="41"/>
  <c r="Y241" i="41"/>
  <c r="Z241" i="41"/>
  <c r="AA241" i="41"/>
  <c r="AB241" i="41"/>
  <c r="AC241" i="41"/>
  <c r="AD241" i="41"/>
  <c r="AE241" i="41"/>
  <c r="AF241" i="41"/>
  <c r="AG241" i="41"/>
  <c r="AH241" i="41"/>
  <c r="AI241" i="41"/>
  <c r="AJ241" i="41"/>
  <c r="AK241" i="41"/>
  <c r="AL241" i="41"/>
  <c r="AM241" i="41"/>
  <c r="AN241" i="41"/>
  <c r="AO241" i="41"/>
  <c r="AP241" i="41"/>
  <c r="AQ241" i="41"/>
  <c r="AR241" i="41"/>
  <c r="AS241" i="41"/>
  <c r="AT241" i="41"/>
  <c r="AU241" i="41"/>
  <c r="AV241" i="41"/>
  <c r="AW241" i="41"/>
  <c r="AX241" i="41"/>
  <c r="AY241" i="41"/>
  <c r="AZ241" i="41"/>
  <c r="BA241" i="41"/>
  <c r="BB241" i="41"/>
  <c r="BC241" i="41"/>
  <c r="BD241" i="41"/>
  <c r="BE241" i="41"/>
  <c r="BF241" i="41"/>
  <c r="BG241" i="41"/>
  <c r="BH241" i="41"/>
  <c r="BI241" i="41"/>
  <c r="BJ241" i="41"/>
  <c r="BK241" i="41"/>
  <c r="BL241" i="41"/>
  <c r="BM241" i="41"/>
  <c r="BN241" i="41"/>
  <c r="BO241" i="41"/>
  <c r="BP241" i="41"/>
  <c r="BQ241" i="41"/>
  <c r="BR241" i="41"/>
  <c r="BS241" i="41"/>
  <c r="BT241" i="41"/>
  <c r="BU241" i="41"/>
  <c r="CA241" i="41"/>
  <c r="CB241" i="41"/>
  <c r="CC241" i="41"/>
  <c r="CD241" i="41"/>
  <c r="CE241" i="41"/>
  <c r="CF241" i="41"/>
  <c r="CG241" i="41"/>
  <c r="CH241" i="41"/>
  <c r="CI241" i="41"/>
  <c r="CJ241" i="41"/>
  <c r="CK241" i="41"/>
  <c r="CL241" i="41"/>
  <c r="CM241" i="41"/>
  <c r="CN241" i="41"/>
  <c r="CO241" i="41"/>
  <c r="CP241" i="41"/>
  <c r="CQ241" i="41"/>
  <c r="CR241" i="41"/>
  <c r="CS241" i="41"/>
  <c r="CT241" i="41"/>
  <c r="CU241" i="41"/>
  <c r="CV241" i="41"/>
  <c r="CW241" i="41"/>
  <c r="CX241" i="41"/>
  <c r="CY241" i="41"/>
  <c r="CZ241" i="41"/>
  <c r="DA241" i="41"/>
  <c r="DB241" i="41"/>
  <c r="DC241" i="41"/>
  <c r="DD241" i="41"/>
  <c r="DE241" i="41"/>
  <c r="DF241" i="41"/>
  <c r="DG241" i="41"/>
  <c r="DH241" i="41"/>
  <c r="DI241" i="41"/>
  <c r="DJ241" i="41"/>
  <c r="DK241" i="41"/>
  <c r="DL241" i="41"/>
  <c r="DM241" i="41"/>
  <c r="DN241" i="41"/>
  <c r="DO241" i="41"/>
  <c r="DP241" i="41"/>
  <c r="DQ241" i="41"/>
  <c r="DR241" i="41"/>
  <c r="DS241" i="41"/>
  <c r="DT241" i="41"/>
  <c r="DU241" i="41"/>
  <c r="DV241" i="41"/>
  <c r="DW241" i="41"/>
  <c r="DX241" i="41"/>
  <c r="DY241" i="41"/>
  <c r="DZ241" i="41"/>
  <c r="EB241" i="41"/>
  <c r="EC241" i="41"/>
  <c r="ED241" i="41"/>
  <c r="EE241" i="41"/>
  <c r="EF241" i="41"/>
  <c r="EG241" i="41"/>
  <c r="EH241" i="41"/>
  <c r="EI241" i="41"/>
  <c r="EJ241" i="41"/>
  <c r="EK241" i="41"/>
  <c r="EL241" i="41"/>
  <c r="EM241" i="41"/>
  <c r="EN241" i="41"/>
  <c r="A242" i="41"/>
  <c r="B242" i="41"/>
  <c r="C242" i="41"/>
  <c r="D242" i="41"/>
  <c r="E242" i="41"/>
  <c r="F242" i="41"/>
  <c r="G242" i="41"/>
  <c r="H242" i="41"/>
  <c r="I242" i="41"/>
  <c r="J242" i="41"/>
  <c r="K242" i="41"/>
  <c r="L242" i="41"/>
  <c r="M242" i="41"/>
  <c r="N242" i="41"/>
  <c r="O242" i="41"/>
  <c r="P242" i="41"/>
  <c r="Q242" i="41"/>
  <c r="R242" i="41"/>
  <c r="S242" i="41"/>
  <c r="T242" i="41"/>
  <c r="U242" i="41"/>
  <c r="V242" i="41"/>
  <c r="W242" i="41"/>
  <c r="X242" i="41"/>
  <c r="Y242" i="41"/>
  <c r="Z242" i="41"/>
  <c r="AA242" i="41"/>
  <c r="AB242" i="41"/>
  <c r="AC242" i="41"/>
  <c r="AD242" i="41"/>
  <c r="AE242" i="41"/>
  <c r="AF242" i="41"/>
  <c r="AG242" i="41"/>
  <c r="AH242" i="41"/>
  <c r="AI242" i="41"/>
  <c r="AJ242" i="41"/>
  <c r="AK242" i="41"/>
  <c r="AL242" i="41"/>
  <c r="AM242" i="41"/>
  <c r="AN242" i="41"/>
  <c r="AO242" i="41"/>
  <c r="AP242" i="41"/>
  <c r="AQ242" i="41"/>
  <c r="AR242" i="41"/>
  <c r="AS242" i="41"/>
  <c r="AT242" i="41"/>
  <c r="AU242" i="41"/>
  <c r="AV242" i="41"/>
  <c r="AW242" i="41"/>
  <c r="AX242" i="41"/>
  <c r="AY242" i="41"/>
  <c r="AZ242" i="41"/>
  <c r="BA242" i="41"/>
  <c r="BB242" i="41"/>
  <c r="BC242" i="41"/>
  <c r="BD242" i="41"/>
  <c r="BE242" i="41"/>
  <c r="BF242" i="41"/>
  <c r="BG242" i="41"/>
  <c r="BH242" i="41"/>
  <c r="BI242" i="41"/>
  <c r="BJ242" i="41"/>
  <c r="BK242" i="41"/>
  <c r="BL242" i="41"/>
  <c r="BM242" i="41"/>
  <c r="BN242" i="41"/>
  <c r="BO242" i="41"/>
  <c r="BP242" i="41"/>
  <c r="BQ242" i="41"/>
  <c r="BR242" i="41"/>
  <c r="BS242" i="41"/>
  <c r="BT242" i="41"/>
  <c r="BU242" i="41"/>
  <c r="CA242" i="41"/>
  <c r="CB242" i="41"/>
  <c r="CC242" i="41"/>
  <c r="CD242" i="41"/>
  <c r="CE242" i="41"/>
  <c r="CF242" i="41"/>
  <c r="CG242" i="41"/>
  <c r="CH242" i="41"/>
  <c r="CI242" i="41"/>
  <c r="CJ242" i="41"/>
  <c r="CK242" i="41"/>
  <c r="CL242" i="41"/>
  <c r="CM242" i="41"/>
  <c r="CN242" i="41"/>
  <c r="CO242" i="41"/>
  <c r="CP242" i="41"/>
  <c r="CQ242" i="41"/>
  <c r="CR242" i="41"/>
  <c r="CS242" i="41"/>
  <c r="CT242" i="41"/>
  <c r="CU242" i="41"/>
  <c r="CV242" i="41"/>
  <c r="CW242" i="41"/>
  <c r="CX242" i="41"/>
  <c r="CY242" i="41"/>
  <c r="CZ242" i="41"/>
  <c r="DA242" i="41"/>
  <c r="DB242" i="41"/>
  <c r="DC242" i="41"/>
  <c r="DD242" i="41"/>
  <c r="DE242" i="41"/>
  <c r="DF242" i="41"/>
  <c r="DG242" i="41"/>
  <c r="DH242" i="41"/>
  <c r="DI242" i="41"/>
  <c r="DJ242" i="41"/>
  <c r="DK242" i="41"/>
  <c r="DL242" i="41"/>
  <c r="DM242" i="41"/>
  <c r="DN242" i="41"/>
  <c r="DO242" i="41"/>
  <c r="DP242" i="41"/>
  <c r="DQ242" i="41"/>
  <c r="DR242" i="41"/>
  <c r="DS242" i="41"/>
  <c r="DT242" i="41"/>
  <c r="DU242" i="41"/>
  <c r="DV242" i="41"/>
  <c r="DW242" i="41"/>
  <c r="DX242" i="41"/>
  <c r="DY242" i="41"/>
  <c r="DZ242" i="41"/>
  <c r="EB242" i="41"/>
  <c r="EC242" i="41"/>
  <c r="ED242" i="41"/>
  <c r="EE242" i="41"/>
  <c r="EF242" i="41"/>
  <c r="EG242" i="41"/>
  <c r="EH242" i="41"/>
  <c r="EI242" i="41"/>
  <c r="EJ242" i="41"/>
  <c r="EK242" i="41"/>
  <c r="EL242" i="41"/>
  <c r="EM242" i="41"/>
  <c r="EN242" i="41"/>
  <c r="A243" i="41"/>
  <c r="B243" i="41"/>
  <c r="C243" i="41"/>
  <c r="D243" i="41"/>
  <c r="E243" i="41"/>
  <c r="F243" i="41"/>
  <c r="G243" i="41"/>
  <c r="H243" i="41"/>
  <c r="I243" i="41"/>
  <c r="J243" i="41"/>
  <c r="K243" i="41"/>
  <c r="L243" i="41"/>
  <c r="M243" i="41"/>
  <c r="N243" i="41"/>
  <c r="O243" i="41"/>
  <c r="P243" i="41"/>
  <c r="Q243" i="41"/>
  <c r="R243" i="41"/>
  <c r="S243" i="41"/>
  <c r="T243" i="41"/>
  <c r="U243" i="41"/>
  <c r="V243" i="41"/>
  <c r="W243" i="41"/>
  <c r="X243" i="41"/>
  <c r="Y243" i="41"/>
  <c r="Z243" i="41"/>
  <c r="AA243" i="41"/>
  <c r="AB243" i="41"/>
  <c r="AC243" i="41"/>
  <c r="AD243" i="41"/>
  <c r="AE243" i="41"/>
  <c r="AF243" i="41"/>
  <c r="AG243" i="41"/>
  <c r="AH243" i="41"/>
  <c r="AI243" i="41"/>
  <c r="AJ243" i="41"/>
  <c r="AK243" i="41"/>
  <c r="AL243" i="41"/>
  <c r="AM243" i="41"/>
  <c r="AN243" i="41"/>
  <c r="AO243" i="41"/>
  <c r="AP243" i="41"/>
  <c r="AQ243" i="41"/>
  <c r="AR243" i="41"/>
  <c r="AS243" i="41"/>
  <c r="AT243" i="41"/>
  <c r="AU243" i="41"/>
  <c r="AV243" i="41"/>
  <c r="AW243" i="41"/>
  <c r="AX243" i="41"/>
  <c r="AY243" i="41"/>
  <c r="AZ243" i="41"/>
  <c r="BA243" i="41"/>
  <c r="BB243" i="41"/>
  <c r="BC243" i="41"/>
  <c r="BD243" i="41"/>
  <c r="BE243" i="41"/>
  <c r="BF243" i="41"/>
  <c r="BG243" i="41"/>
  <c r="BH243" i="41"/>
  <c r="BI243" i="41"/>
  <c r="BJ243" i="41"/>
  <c r="BK243" i="41"/>
  <c r="BL243" i="41"/>
  <c r="BM243" i="41"/>
  <c r="BN243" i="41"/>
  <c r="BO243" i="41"/>
  <c r="BP243" i="41"/>
  <c r="BQ243" i="41"/>
  <c r="BR243" i="41"/>
  <c r="BS243" i="41"/>
  <c r="BT243" i="41"/>
  <c r="BU243" i="41"/>
  <c r="CA243" i="41"/>
  <c r="CB243" i="41"/>
  <c r="CC243" i="41"/>
  <c r="CD243" i="41"/>
  <c r="CE243" i="41"/>
  <c r="CF243" i="41"/>
  <c r="CG243" i="41"/>
  <c r="CH243" i="41"/>
  <c r="CI243" i="41"/>
  <c r="CJ243" i="41"/>
  <c r="CK243" i="41"/>
  <c r="CL243" i="41"/>
  <c r="CM243" i="41"/>
  <c r="CN243" i="41"/>
  <c r="CO243" i="41"/>
  <c r="CP243" i="41"/>
  <c r="CQ243" i="41"/>
  <c r="CR243" i="41"/>
  <c r="CS243" i="41"/>
  <c r="CT243" i="41"/>
  <c r="CU243" i="41"/>
  <c r="CV243" i="41"/>
  <c r="CW243" i="41"/>
  <c r="CX243" i="41"/>
  <c r="CY243" i="41"/>
  <c r="CZ243" i="41"/>
  <c r="DA243" i="41"/>
  <c r="DB243" i="41"/>
  <c r="DC243" i="41"/>
  <c r="DD243" i="41"/>
  <c r="DE243" i="41"/>
  <c r="DF243" i="41"/>
  <c r="DG243" i="41"/>
  <c r="DH243" i="41"/>
  <c r="DI243" i="41"/>
  <c r="DJ243" i="41"/>
  <c r="DK243" i="41"/>
  <c r="DL243" i="41"/>
  <c r="DM243" i="41"/>
  <c r="DN243" i="41"/>
  <c r="DO243" i="41"/>
  <c r="DP243" i="41"/>
  <c r="DQ243" i="41"/>
  <c r="DR243" i="41"/>
  <c r="DS243" i="41"/>
  <c r="DT243" i="41"/>
  <c r="DU243" i="41"/>
  <c r="DV243" i="41"/>
  <c r="DW243" i="41"/>
  <c r="DX243" i="41"/>
  <c r="DY243" i="41"/>
  <c r="DZ243" i="41"/>
  <c r="EA243" i="41"/>
  <c r="EB243" i="41"/>
  <c r="EC243" i="41"/>
  <c r="ED243" i="41"/>
  <c r="EE243" i="41"/>
  <c r="EF243" i="41"/>
  <c r="EG243" i="41"/>
  <c r="EH243" i="41"/>
  <c r="EI243" i="41"/>
  <c r="EJ243" i="41"/>
  <c r="EK243" i="41"/>
  <c r="EL243" i="41"/>
  <c r="EM243" i="41"/>
  <c r="EN243" i="41"/>
  <c r="A244" i="41"/>
  <c r="B244" i="41"/>
  <c r="C244" i="41"/>
  <c r="D244" i="41"/>
  <c r="E244" i="41"/>
  <c r="F244" i="41"/>
  <c r="G244" i="41"/>
  <c r="H244" i="41"/>
  <c r="I244" i="41"/>
  <c r="J244" i="41"/>
  <c r="K244" i="41"/>
  <c r="L244" i="41"/>
  <c r="M244" i="41"/>
  <c r="N244" i="41"/>
  <c r="O244" i="41"/>
  <c r="P244" i="41"/>
  <c r="Q244" i="41"/>
  <c r="R244" i="41"/>
  <c r="S244" i="41"/>
  <c r="T244" i="41"/>
  <c r="U244" i="41"/>
  <c r="V244" i="41"/>
  <c r="W244" i="41"/>
  <c r="X244" i="41"/>
  <c r="Y244" i="41"/>
  <c r="Z244" i="41"/>
  <c r="AA244" i="41"/>
  <c r="AB244" i="41"/>
  <c r="AC244" i="41"/>
  <c r="AD244" i="41"/>
  <c r="AE244" i="41"/>
  <c r="AF244" i="41"/>
  <c r="AG244" i="41"/>
  <c r="AH244" i="41"/>
  <c r="AI244" i="41"/>
  <c r="AJ244" i="41"/>
  <c r="AK244" i="41"/>
  <c r="AL244" i="41"/>
  <c r="AM244" i="41"/>
  <c r="AN244" i="41"/>
  <c r="AO244" i="41"/>
  <c r="AP244" i="41"/>
  <c r="AQ244" i="41"/>
  <c r="AR244" i="41"/>
  <c r="AS244" i="41"/>
  <c r="AT244" i="41"/>
  <c r="AU244" i="41"/>
  <c r="AV244" i="41"/>
  <c r="AW244" i="41"/>
  <c r="AX244" i="41"/>
  <c r="AY244" i="41"/>
  <c r="AZ244" i="41"/>
  <c r="BA244" i="41"/>
  <c r="BB244" i="41"/>
  <c r="BC244" i="41"/>
  <c r="BD244" i="41"/>
  <c r="BE244" i="41"/>
  <c r="BF244" i="41"/>
  <c r="BG244" i="41"/>
  <c r="BH244" i="41"/>
  <c r="BI244" i="41"/>
  <c r="BJ244" i="41"/>
  <c r="BK244" i="41"/>
  <c r="BL244" i="41"/>
  <c r="BM244" i="41"/>
  <c r="BN244" i="41"/>
  <c r="BO244" i="41"/>
  <c r="BP244" i="41"/>
  <c r="BQ244" i="41"/>
  <c r="BR244" i="41"/>
  <c r="BS244" i="41"/>
  <c r="BT244" i="41"/>
  <c r="BU244" i="41"/>
  <c r="CA244" i="41"/>
  <c r="CB244" i="41"/>
  <c r="CC244" i="41"/>
  <c r="CD244" i="41"/>
  <c r="CE244" i="41"/>
  <c r="CF244" i="41"/>
  <c r="CG244" i="41"/>
  <c r="CH244" i="41"/>
  <c r="CI244" i="41"/>
  <c r="CJ244" i="41"/>
  <c r="CK244" i="41"/>
  <c r="CL244" i="41"/>
  <c r="CM244" i="41"/>
  <c r="CN244" i="41"/>
  <c r="CO244" i="41"/>
  <c r="CP244" i="41"/>
  <c r="CQ244" i="41"/>
  <c r="CR244" i="41"/>
  <c r="CS244" i="41"/>
  <c r="CT244" i="41"/>
  <c r="CU244" i="41"/>
  <c r="CV244" i="41"/>
  <c r="CW244" i="41"/>
  <c r="CX244" i="41"/>
  <c r="CY244" i="41"/>
  <c r="CZ244" i="41"/>
  <c r="DA244" i="41"/>
  <c r="DB244" i="41"/>
  <c r="DC244" i="41"/>
  <c r="DD244" i="41"/>
  <c r="DE244" i="41"/>
  <c r="DF244" i="41"/>
  <c r="DG244" i="41"/>
  <c r="DH244" i="41"/>
  <c r="DI244" i="41"/>
  <c r="DJ244" i="41"/>
  <c r="DK244" i="41"/>
  <c r="DL244" i="41"/>
  <c r="DM244" i="41"/>
  <c r="DN244" i="41"/>
  <c r="DO244" i="41"/>
  <c r="DP244" i="41"/>
  <c r="DQ244" i="41"/>
  <c r="DR244" i="41"/>
  <c r="DS244" i="41"/>
  <c r="DT244" i="41"/>
  <c r="DU244" i="41"/>
  <c r="DV244" i="41"/>
  <c r="DW244" i="41"/>
  <c r="DX244" i="41"/>
  <c r="DY244" i="41"/>
  <c r="DZ244" i="41"/>
  <c r="EB244" i="41"/>
  <c r="EC244" i="41"/>
  <c r="ED244" i="41"/>
  <c r="EE244" i="41"/>
  <c r="EF244" i="41"/>
  <c r="EG244" i="41"/>
  <c r="EH244" i="41"/>
  <c r="EI244" i="41"/>
  <c r="EJ244" i="41"/>
  <c r="EK244" i="41"/>
  <c r="EL244" i="41"/>
  <c r="EM244" i="41"/>
  <c r="EN244" i="41"/>
  <c r="A245" i="41"/>
  <c r="B245" i="41"/>
  <c r="C245" i="41"/>
  <c r="D245" i="41"/>
  <c r="E245" i="41"/>
  <c r="F245" i="41"/>
  <c r="G245" i="41"/>
  <c r="H245" i="41"/>
  <c r="I245" i="41"/>
  <c r="J245" i="41"/>
  <c r="K245" i="41"/>
  <c r="L245" i="41"/>
  <c r="M245" i="41"/>
  <c r="N245" i="41"/>
  <c r="O245" i="41"/>
  <c r="P245" i="41"/>
  <c r="Q245" i="41"/>
  <c r="R245" i="41"/>
  <c r="S245" i="41"/>
  <c r="T245" i="41"/>
  <c r="U245" i="41"/>
  <c r="V245" i="41"/>
  <c r="W245" i="41"/>
  <c r="X245" i="41"/>
  <c r="Y245" i="41"/>
  <c r="Z245" i="41"/>
  <c r="AA245" i="41"/>
  <c r="AB245" i="41"/>
  <c r="AC245" i="41"/>
  <c r="AD245" i="41"/>
  <c r="AE245" i="41"/>
  <c r="AF245" i="41"/>
  <c r="AG245" i="41"/>
  <c r="AH245" i="41"/>
  <c r="AI245" i="41"/>
  <c r="AJ245" i="41"/>
  <c r="AK245" i="41"/>
  <c r="AL245" i="41"/>
  <c r="AM245" i="41"/>
  <c r="AN245" i="41"/>
  <c r="AO245" i="41"/>
  <c r="AP245" i="41"/>
  <c r="AQ245" i="41"/>
  <c r="AR245" i="41"/>
  <c r="AS245" i="41"/>
  <c r="AT245" i="41"/>
  <c r="AU245" i="41"/>
  <c r="AV245" i="41"/>
  <c r="AW245" i="41"/>
  <c r="AX245" i="41"/>
  <c r="AY245" i="41"/>
  <c r="AZ245" i="41"/>
  <c r="BA245" i="41"/>
  <c r="BB245" i="41"/>
  <c r="BC245" i="41"/>
  <c r="BD245" i="41"/>
  <c r="BE245" i="41"/>
  <c r="BF245" i="41"/>
  <c r="BG245" i="41"/>
  <c r="BH245" i="41"/>
  <c r="BI245" i="41"/>
  <c r="BJ245" i="41"/>
  <c r="BK245" i="41"/>
  <c r="BL245" i="41"/>
  <c r="BM245" i="41"/>
  <c r="BN245" i="41"/>
  <c r="BO245" i="41"/>
  <c r="BP245" i="41"/>
  <c r="BQ245" i="41"/>
  <c r="BR245" i="41"/>
  <c r="BS245" i="41"/>
  <c r="BT245" i="41"/>
  <c r="BU245" i="41"/>
  <c r="BV245" i="41"/>
  <c r="BW245" i="41"/>
  <c r="BX245" i="41"/>
  <c r="BY245" i="41"/>
  <c r="BZ245" i="41"/>
  <c r="CA245" i="41"/>
  <c r="CB245" i="41"/>
  <c r="CC245" i="41"/>
  <c r="CD245" i="41"/>
  <c r="CE245" i="41"/>
  <c r="CF245" i="41"/>
  <c r="CG245" i="41"/>
  <c r="CH245" i="41"/>
  <c r="CI245" i="41"/>
  <c r="CJ245" i="41"/>
  <c r="CK245" i="41"/>
  <c r="CL245" i="41"/>
  <c r="CM245" i="41"/>
  <c r="CN245" i="41"/>
  <c r="CO245" i="41"/>
  <c r="CP245" i="41"/>
  <c r="CQ245" i="41"/>
  <c r="CR245" i="41"/>
  <c r="CS245" i="41"/>
  <c r="CT245" i="41"/>
  <c r="CU245" i="41"/>
  <c r="CV245" i="41"/>
  <c r="CW245" i="41"/>
  <c r="CX245" i="41"/>
  <c r="CY245" i="41"/>
  <c r="CZ245" i="41"/>
  <c r="DA245" i="41"/>
  <c r="DB245" i="41"/>
  <c r="DC245" i="41"/>
  <c r="DD245" i="41"/>
  <c r="DE245" i="41"/>
  <c r="DF245" i="41"/>
  <c r="DG245" i="41"/>
  <c r="DH245" i="41"/>
  <c r="DI245" i="41"/>
  <c r="DJ245" i="41"/>
  <c r="DK245" i="41"/>
  <c r="DL245" i="41"/>
  <c r="DM245" i="41"/>
  <c r="DN245" i="41"/>
  <c r="DO245" i="41"/>
  <c r="DP245" i="41"/>
  <c r="DQ245" i="41"/>
  <c r="DR245" i="41"/>
  <c r="DS245" i="41"/>
  <c r="DT245" i="41"/>
  <c r="DU245" i="41"/>
  <c r="DV245" i="41"/>
  <c r="DW245" i="41"/>
  <c r="DX245" i="41"/>
  <c r="DY245" i="41"/>
  <c r="DZ245" i="41"/>
  <c r="EA245" i="41"/>
  <c r="EB245" i="41"/>
  <c r="EC245" i="41"/>
  <c r="ED245" i="41"/>
  <c r="EE245" i="41"/>
  <c r="EF245" i="41"/>
  <c r="EG245" i="41"/>
  <c r="EH245" i="41"/>
  <c r="EI245" i="41"/>
  <c r="EJ245" i="41"/>
  <c r="EK245" i="41"/>
  <c r="EL245" i="41"/>
  <c r="EM245" i="41"/>
  <c r="EN245" i="41"/>
  <c r="A246" i="41"/>
  <c r="B246" i="41"/>
  <c r="C246" i="41"/>
  <c r="D246" i="41"/>
  <c r="E246" i="41"/>
  <c r="F246" i="41"/>
  <c r="G246" i="41"/>
  <c r="H246" i="41"/>
  <c r="I246" i="41"/>
  <c r="J246" i="41"/>
  <c r="K246" i="41"/>
  <c r="L246" i="41"/>
  <c r="M246" i="41"/>
  <c r="N246" i="41"/>
  <c r="O246" i="41"/>
  <c r="P246" i="41"/>
  <c r="Q246" i="41"/>
  <c r="R246" i="41"/>
  <c r="S246" i="41"/>
  <c r="T246" i="41"/>
  <c r="U246" i="41"/>
  <c r="V246" i="41"/>
  <c r="W246" i="41"/>
  <c r="X246" i="41"/>
  <c r="Y246" i="41"/>
  <c r="Z246" i="41"/>
  <c r="AA246" i="41"/>
  <c r="AB246" i="41"/>
  <c r="AC246" i="41"/>
  <c r="AD246" i="41"/>
  <c r="AE246" i="41"/>
  <c r="AF246" i="41"/>
  <c r="AG246" i="41"/>
  <c r="AH246" i="41"/>
  <c r="AI246" i="41"/>
  <c r="AJ246" i="41"/>
  <c r="AK246" i="41"/>
  <c r="AL246" i="41"/>
  <c r="AM246" i="41"/>
  <c r="AN246" i="41"/>
  <c r="AO246" i="41"/>
  <c r="AP246" i="41"/>
  <c r="AQ246" i="41"/>
  <c r="AR246" i="41"/>
  <c r="AS246" i="41"/>
  <c r="AT246" i="41"/>
  <c r="AU246" i="41"/>
  <c r="AV246" i="41"/>
  <c r="AW246" i="41"/>
  <c r="AX246" i="41"/>
  <c r="AY246" i="41"/>
  <c r="AZ246" i="41"/>
  <c r="BA246" i="41"/>
  <c r="BB246" i="41"/>
  <c r="BC246" i="41"/>
  <c r="BD246" i="41"/>
  <c r="BE246" i="41"/>
  <c r="BF246" i="41"/>
  <c r="BG246" i="41"/>
  <c r="BH246" i="41"/>
  <c r="BI246" i="41"/>
  <c r="BJ246" i="41"/>
  <c r="BK246" i="41"/>
  <c r="BL246" i="41"/>
  <c r="BM246" i="41"/>
  <c r="BN246" i="41"/>
  <c r="BO246" i="41"/>
  <c r="BP246" i="41"/>
  <c r="BQ246" i="41"/>
  <c r="CP246" i="41"/>
  <c r="CQ246" i="41"/>
  <c r="CR246" i="41"/>
  <c r="CS246" i="41"/>
  <c r="CT246" i="41"/>
  <c r="CU246" i="41"/>
  <c r="CV246" i="41"/>
  <c r="CW246" i="41"/>
  <c r="CX246" i="41"/>
  <c r="CY246" i="41"/>
  <c r="CZ246" i="41"/>
  <c r="DA246" i="41"/>
  <c r="DB246" i="41"/>
  <c r="DC246" i="41"/>
  <c r="DD246" i="41"/>
  <c r="DE246" i="41"/>
  <c r="DF246" i="41"/>
  <c r="DG246" i="41"/>
  <c r="DH246" i="41"/>
  <c r="DI246" i="41"/>
  <c r="DJ246" i="41"/>
  <c r="DK246" i="41"/>
  <c r="DL246" i="41"/>
  <c r="DM246" i="41"/>
  <c r="DN246" i="41"/>
  <c r="DO246" i="41"/>
  <c r="DP246" i="41"/>
  <c r="DQ246" i="41"/>
  <c r="DR246" i="41"/>
  <c r="DS246" i="41"/>
  <c r="DT246" i="41"/>
  <c r="DU246" i="41"/>
  <c r="DV246" i="41"/>
  <c r="DW246" i="41"/>
  <c r="DX246" i="41"/>
  <c r="DY246" i="41"/>
  <c r="EM246" i="41"/>
  <c r="EN246" i="41"/>
  <c r="A247" i="41"/>
  <c r="B247" i="41"/>
  <c r="C247" i="41"/>
  <c r="D247" i="41"/>
  <c r="E247" i="41"/>
  <c r="F247" i="41"/>
  <c r="G247" i="41"/>
  <c r="H247" i="41"/>
  <c r="I247" i="41"/>
  <c r="J247" i="41"/>
  <c r="K247" i="41"/>
  <c r="L247" i="41"/>
  <c r="M247" i="41"/>
  <c r="N247" i="41"/>
  <c r="O247" i="41"/>
  <c r="P247" i="41"/>
  <c r="Q247" i="41"/>
  <c r="R247" i="41"/>
  <c r="S247" i="41"/>
  <c r="T247" i="41"/>
  <c r="U247" i="41"/>
  <c r="V247" i="41"/>
  <c r="W247" i="41"/>
  <c r="X247" i="41"/>
  <c r="Y247" i="41"/>
  <c r="Z247" i="41"/>
  <c r="AA247" i="41"/>
  <c r="AB247" i="41"/>
  <c r="AC247" i="41"/>
  <c r="AD247" i="41"/>
  <c r="AE247" i="41"/>
  <c r="AF247" i="41"/>
  <c r="AG247" i="41"/>
  <c r="AH247" i="41"/>
  <c r="AI247" i="41"/>
  <c r="AJ247" i="41"/>
  <c r="AK247" i="41"/>
  <c r="AL247" i="41"/>
  <c r="AM247" i="41"/>
  <c r="AN247" i="41"/>
  <c r="AO247" i="41"/>
  <c r="AP247" i="41"/>
  <c r="AQ247" i="41"/>
  <c r="AR247" i="41"/>
  <c r="AS247" i="41"/>
  <c r="AT247" i="41"/>
  <c r="AU247" i="41"/>
  <c r="AV247" i="41"/>
  <c r="AW247" i="41"/>
  <c r="AX247" i="41"/>
  <c r="AY247" i="41"/>
  <c r="AZ247" i="41"/>
  <c r="BA247" i="41"/>
  <c r="BB247" i="41"/>
  <c r="BC247" i="41"/>
  <c r="BD247" i="41"/>
  <c r="BE247" i="41"/>
  <c r="BF247" i="41"/>
  <c r="BG247" i="41"/>
  <c r="BH247" i="41"/>
  <c r="BI247" i="41"/>
  <c r="BJ247" i="41"/>
  <c r="BK247" i="41"/>
  <c r="BL247" i="41"/>
  <c r="BM247" i="41"/>
  <c r="BN247" i="41"/>
  <c r="BO247" i="41"/>
  <c r="BP247" i="41"/>
  <c r="BQ247" i="41"/>
  <c r="BR247" i="41"/>
  <c r="BS247" i="41"/>
  <c r="BT247" i="41"/>
  <c r="BU247" i="41"/>
  <c r="BV247" i="41"/>
  <c r="BW247" i="41"/>
  <c r="BX247" i="41"/>
  <c r="BY247" i="41"/>
  <c r="BZ247" i="41"/>
  <c r="CA247" i="41"/>
  <c r="CB247" i="41"/>
  <c r="CC247" i="41"/>
  <c r="CD247" i="41"/>
  <c r="CE247" i="41"/>
  <c r="CF247" i="41"/>
  <c r="CG247" i="41"/>
  <c r="CH247" i="41"/>
  <c r="CI247" i="41"/>
  <c r="CJ247" i="41"/>
  <c r="CK247" i="41"/>
  <c r="CL247" i="41"/>
  <c r="CM247" i="41"/>
  <c r="CN247" i="41"/>
  <c r="CO247" i="41"/>
  <c r="CP247" i="41"/>
  <c r="CQ247" i="41"/>
  <c r="CR247" i="41"/>
  <c r="CS247" i="41"/>
  <c r="CT247" i="41"/>
  <c r="CU247" i="41"/>
  <c r="CV247" i="41"/>
  <c r="CW247" i="41"/>
  <c r="CX247" i="41"/>
  <c r="CY247" i="41"/>
  <c r="CZ247" i="41"/>
  <c r="DA247" i="41"/>
  <c r="DB247" i="41"/>
  <c r="DC247" i="41"/>
  <c r="DD247" i="41"/>
  <c r="DE247" i="41"/>
  <c r="DF247" i="41"/>
  <c r="DG247" i="41"/>
  <c r="DH247" i="41"/>
  <c r="DI247" i="41"/>
  <c r="DJ247" i="41"/>
  <c r="DK247" i="41"/>
  <c r="DL247" i="41"/>
  <c r="DM247" i="41"/>
  <c r="DN247" i="41"/>
  <c r="DO247" i="41"/>
  <c r="DP247" i="41"/>
  <c r="DQ247" i="41"/>
  <c r="DR247" i="41"/>
  <c r="DS247" i="41"/>
  <c r="DT247" i="41"/>
  <c r="DU247" i="41"/>
  <c r="DV247" i="41"/>
  <c r="DW247" i="41"/>
  <c r="DX247" i="41"/>
  <c r="DY247" i="41"/>
  <c r="DZ247" i="41"/>
  <c r="EA247" i="41"/>
  <c r="EB247" i="41"/>
  <c r="EC247" i="41"/>
  <c r="ED247" i="41"/>
  <c r="EE247" i="41"/>
  <c r="EF247" i="41"/>
  <c r="EG247" i="41"/>
  <c r="EH247" i="41"/>
  <c r="EI247" i="41"/>
  <c r="EJ247" i="41"/>
  <c r="EK247" i="41"/>
  <c r="EL247" i="41"/>
  <c r="EM247" i="41"/>
  <c r="EN247" i="41"/>
  <c r="A248" i="41"/>
  <c r="B248" i="41"/>
  <c r="C248" i="41"/>
  <c r="D248" i="41"/>
  <c r="E248" i="41"/>
  <c r="F248" i="41"/>
  <c r="G248" i="41"/>
  <c r="H248" i="41"/>
  <c r="I248" i="41"/>
  <c r="J248" i="41"/>
  <c r="K248" i="41"/>
  <c r="L248" i="41"/>
  <c r="M248" i="41"/>
  <c r="N248" i="41"/>
  <c r="O248" i="41"/>
  <c r="P248" i="41"/>
  <c r="Q248" i="41"/>
  <c r="R248" i="41"/>
  <c r="S248" i="41"/>
  <c r="T248" i="41"/>
  <c r="U248" i="41"/>
  <c r="V248" i="41"/>
  <c r="W248" i="41"/>
  <c r="X248" i="41"/>
  <c r="Y248" i="41"/>
  <c r="Z248" i="41"/>
  <c r="AA248" i="41"/>
  <c r="AB248" i="41"/>
  <c r="AC248" i="41"/>
  <c r="AD248" i="41"/>
  <c r="AE248" i="41"/>
  <c r="AF248" i="41"/>
  <c r="AG248" i="41"/>
  <c r="AH248" i="41"/>
  <c r="AI248" i="41"/>
  <c r="AJ248" i="41"/>
  <c r="AK248" i="41"/>
  <c r="AL248" i="41"/>
  <c r="AM248" i="41"/>
  <c r="AN248" i="41"/>
  <c r="AO248" i="41"/>
  <c r="AP248" i="41"/>
  <c r="AQ248" i="41"/>
  <c r="AR248" i="41"/>
  <c r="AS248" i="41"/>
  <c r="AT248" i="41"/>
  <c r="AU248" i="41"/>
  <c r="AV248" i="41"/>
  <c r="AW248" i="41"/>
  <c r="AX248" i="41"/>
  <c r="AY248" i="41"/>
  <c r="AZ248" i="41"/>
  <c r="BA248" i="41"/>
  <c r="BB248" i="41"/>
  <c r="BC248" i="41"/>
  <c r="BD248" i="41"/>
  <c r="BE248" i="41"/>
  <c r="BF248" i="41"/>
  <c r="BG248" i="41"/>
  <c r="BH248" i="41"/>
  <c r="BI248" i="41"/>
  <c r="BJ248" i="41"/>
  <c r="BK248" i="41"/>
  <c r="BL248" i="41"/>
  <c r="BM248" i="41"/>
  <c r="BN248" i="41"/>
  <c r="BO248" i="41"/>
  <c r="BP248" i="41"/>
  <c r="BQ248" i="41"/>
  <c r="BR248" i="41"/>
  <c r="BS248" i="41"/>
  <c r="BT248" i="41"/>
  <c r="BU248" i="41"/>
  <c r="BV248" i="41"/>
  <c r="BW248" i="41"/>
  <c r="BX248" i="41"/>
  <c r="BY248" i="41"/>
  <c r="BZ248" i="41"/>
  <c r="CA248" i="41"/>
  <c r="CB248" i="41"/>
  <c r="CC248" i="41"/>
  <c r="CD248" i="41"/>
  <c r="CE248" i="41"/>
  <c r="CF248" i="41"/>
  <c r="CG248" i="41"/>
  <c r="CH248" i="41"/>
  <c r="CI248" i="41"/>
  <c r="CJ248" i="41"/>
  <c r="CK248" i="41"/>
  <c r="CL248" i="41"/>
  <c r="CM248" i="41"/>
  <c r="CN248" i="41"/>
  <c r="CO248" i="41"/>
  <c r="CP248" i="41"/>
  <c r="CQ248" i="41"/>
  <c r="CR248" i="41"/>
  <c r="CS248" i="41"/>
  <c r="CT248" i="41"/>
  <c r="CU248" i="41"/>
  <c r="CV248" i="41"/>
  <c r="CW248" i="41"/>
  <c r="CX248" i="41"/>
  <c r="CY248" i="41"/>
  <c r="CZ248" i="41"/>
  <c r="DA248" i="41"/>
  <c r="DB248" i="41"/>
  <c r="DC248" i="41"/>
  <c r="DD248" i="41"/>
  <c r="DE248" i="41"/>
  <c r="DF248" i="41"/>
  <c r="DG248" i="41"/>
  <c r="DH248" i="41"/>
  <c r="DI248" i="41"/>
  <c r="DJ248" i="41"/>
  <c r="DK248" i="41"/>
  <c r="DL248" i="41"/>
  <c r="DM248" i="41"/>
  <c r="DN248" i="41"/>
  <c r="DO248" i="41"/>
  <c r="DP248" i="41"/>
  <c r="DQ248" i="41"/>
  <c r="DR248" i="41"/>
  <c r="DS248" i="41"/>
  <c r="DT248" i="41"/>
  <c r="DU248" i="41"/>
  <c r="DV248" i="41"/>
  <c r="DW248" i="41"/>
  <c r="DX248" i="41"/>
  <c r="DY248" i="41"/>
  <c r="DZ248" i="41"/>
  <c r="EA248" i="41"/>
  <c r="EB248" i="41"/>
  <c r="EC248" i="41"/>
  <c r="ED248" i="41"/>
  <c r="EE248" i="41"/>
  <c r="EF248" i="41"/>
  <c r="EG248" i="41"/>
  <c r="EH248" i="41"/>
  <c r="EI248" i="41"/>
  <c r="EJ248" i="41"/>
  <c r="EK248" i="41"/>
  <c r="EL248" i="41"/>
  <c r="EM248" i="41"/>
  <c r="EN248" i="41"/>
  <c r="A249" i="41"/>
  <c r="B249" i="41"/>
  <c r="C249" i="41"/>
  <c r="D249" i="41"/>
  <c r="E249" i="41"/>
  <c r="F249" i="41"/>
  <c r="G249" i="41"/>
  <c r="H249" i="41"/>
  <c r="I249" i="41"/>
  <c r="J249" i="41"/>
  <c r="K249" i="41"/>
  <c r="L249" i="41"/>
  <c r="M249" i="41"/>
  <c r="N249" i="41"/>
  <c r="O249" i="41"/>
  <c r="P249" i="41"/>
  <c r="Q249" i="41"/>
  <c r="R249" i="41"/>
  <c r="S249" i="41"/>
  <c r="T249" i="41"/>
  <c r="U249" i="41"/>
  <c r="V249" i="41"/>
  <c r="W249" i="41"/>
  <c r="X249" i="41"/>
  <c r="Y249" i="41"/>
  <c r="Z249" i="41"/>
  <c r="AA249" i="41"/>
  <c r="AB249" i="41"/>
  <c r="AC249" i="41"/>
  <c r="AD249" i="41"/>
  <c r="AE249" i="41"/>
  <c r="AF249" i="41"/>
  <c r="AG249" i="41"/>
  <c r="AH249" i="41"/>
  <c r="AI249" i="41"/>
  <c r="AJ249" i="41"/>
  <c r="AK249" i="41"/>
  <c r="AL249" i="41"/>
  <c r="AM249" i="41"/>
  <c r="AN249" i="41"/>
  <c r="AO249" i="41"/>
  <c r="AP249" i="41"/>
  <c r="AQ249" i="41"/>
  <c r="AR249" i="41"/>
  <c r="AS249" i="41"/>
  <c r="AT249" i="41"/>
  <c r="AU249" i="41"/>
  <c r="AV249" i="41"/>
  <c r="AW249" i="41"/>
  <c r="AX249" i="41"/>
  <c r="AY249" i="41"/>
  <c r="AZ249" i="41"/>
  <c r="BA249" i="41"/>
  <c r="BB249" i="41"/>
  <c r="BC249" i="41"/>
  <c r="BD249" i="41"/>
  <c r="BE249" i="41"/>
  <c r="BF249" i="41"/>
  <c r="BG249" i="41"/>
  <c r="BH249" i="41"/>
  <c r="BI249" i="41"/>
  <c r="BJ249" i="41"/>
  <c r="BK249" i="41"/>
  <c r="BL249" i="41"/>
  <c r="BM249" i="41"/>
  <c r="BN249" i="41"/>
  <c r="BO249" i="41"/>
  <c r="BP249" i="41"/>
  <c r="BQ249" i="41"/>
  <c r="BR249" i="41"/>
  <c r="BS249" i="41"/>
  <c r="BT249" i="41"/>
  <c r="BU249" i="41"/>
  <c r="BV249" i="41"/>
  <c r="BW249" i="41"/>
  <c r="BX249" i="41"/>
  <c r="BY249" i="41"/>
  <c r="BZ249" i="41"/>
  <c r="CA249" i="41"/>
  <c r="CB249" i="41"/>
  <c r="CC249" i="41"/>
  <c r="CD249" i="41"/>
  <c r="CE249" i="41"/>
  <c r="CF249" i="41"/>
  <c r="CG249" i="41"/>
  <c r="CH249" i="41"/>
  <c r="CI249" i="41"/>
  <c r="CJ249" i="41"/>
  <c r="CK249" i="41"/>
  <c r="CL249" i="41"/>
  <c r="CM249" i="41"/>
  <c r="CN249" i="41"/>
  <c r="CO249" i="41"/>
  <c r="CP249" i="41"/>
  <c r="CQ249" i="41"/>
  <c r="CR249" i="41"/>
  <c r="CS249" i="41"/>
  <c r="CT249" i="41"/>
  <c r="CU249" i="41"/>
  <c r="CV249" i="41"/>
  <c r="CW249" i="41"/>
  <c r="CX249" i="41"/>
  <c r="CY249" i="41"/>
  <c r="CZ249" i="41"/>
  <c r="DA249" i="41"/>
  <c r="DB249" i="41"/>
  <c r="DC249" i="41"/>
  <c r="DD249" i="41"/>
  <c r="DE249" i="41"/>
  <c r="DF249" i="41"/>
  <c r="DG249" i="41"/>
  <c r="DH249" i="41"/>
  <c r="DI249" i="41"/>
  <c r="DJ249" i="41"/>
  <c r="DK249" i="41"/>
  <c r="DL249" i="41"/>
  <c r="DM249" i="41"/>
  <c r="DN249" i="41"/>
  <c r="DO249" i="41"/>
  <c r="DP249" i="41"/>
  <c r="DQ249" i="41"/>
  <c r="DR249" i="41"/>
  <c r="DS249" i="41"/>
  <c r="DT249" i="41"/>
  <c r="DU249" i="41"/>
  <c r="DV249" i="41"/>
  <c r="DW249" i="41"/>
  <c r="DX249" i="41"/>
  <c r="DY249" i="41"/>
  <c r="DZ249" i="41"/>
  <c r="EA249" i="41"/>
  <c r="EM249" i="41"/>
  <c r="EN249" i="41"/>
  <c r="A250" i="41"/>
  <c r="B250" i="41"/>
  <c r="C250" i="41"/>
  <c r="D250" i="41"/>
  <c r="E250" i="41"/>
  <c r="F250" i="41"/>
  <c r="G250" i="41"/>
  <c r="H250" i="41"/>
  <c r="I250" i="41"/>
  <c r="J250" i="41"/>
  <c r="K250" i="41"/>
  <c r="L250" i="41"/>
  <c r="M250" i="41"/>
  <c r="N250" i="41"/>
  <c r="O250" i="41"/>
  <c r="P250" i="41"/>
  <c r="Q250" i="41"/>
  <c r="R250" i="41"/>
  <c r="S250" i="41"/>
  <c r="T250" i="41"/>
  <c r="U250" i="41"/>
  <c r="V250" i="41"/>
  <c r="W250" i="41"/>
  <c r="X250" i="41"/>
  <c r="Y250" i="41"/>
  <c r="Z250" i="41"/>
  <c r="AA250" i="41"/>
  <c r="AB250" i="41"/>
  <c r="AC250" i="41"/>
  <c r="AD250" i="41"/>
  <c r="AE250" i="41"/>
  <c r="AF250" i="41"/>
  <c r="AG250" i="41"/>
  <c r="AH250" i="41"/>
  <c r="AI250" i="41"/>
  <c r="AJ250" i="41"/>
  <c r="AK250" i="41"/>
  <c r="AL250" i="41"/>
  <c r="AM250" i="41"/>
  <c r="AN250" i="41"/>
  <c r="AO250" i="41"/>
  <c r="AP250" i="41"/>
  <c r="AQ250" i="41"/>
  <c r="AR250" i="41"/>
  <c r="AS250" i="41"/>
  <c r="AT250" i="41"/>
  <c r="AU250" i="41"/>
  <c r="AV250" i="41"/>
  <c r="AW250" i="41"/>
  <c r="AX250" i="41"/>
  <c r="AY250" i="41"/>
  <c r="AZ250" i="41"/>
  <c r="BA250" i="41"/>
  <c r="BB250" i="41"/>
  <c r="BC250" i="41"/>
  <c r="BD250" i="41"/>
  <c r="BE250" i="41"/>
  <c r="BF250" i="41"/>
  <c r="BG250" i="41"/>
  <c r="BH250" i="41"/>
  <c r="BI250" i="41"/>
  <c r="BJ250" i="41"/>
  <c r="BK250" i="41"/>
  <c r="BL250" i="41"/>
  <c r="BM250" i="41"/>
  <c r="BN250" i="41"/>
  <c r="BO250" i="41"/>
  <c r="BP250" i="41"/>
  <c r="BQ250" i="41"/>
  <c r="BR250" i="41"/>
  <c r="BS250" i="41"/>
  <c r="BT250" i="41"/>
  <c r="BU250" i="41"/>
  <c r="BV250" i="41"/>
  <c r="BW250" i="41"/>
  <c r="BX250" i="41"/>
  <c r="BY250" i="41"/>
  <c r="BZ250" i="41"/>
  <c r="CA250" i="41"/>
  <c r="CB250" i="41"/>
  <c r="CC250" i="41"/>
  <c r="CD250" i="41"/>
  <c r="CE250" i="41"/>
  <c r="CF250" i="41"/>
  <c r="CG250" i="41"/>
  <c r="CH250" i="41"/>
  <c r="CI250" i="41"/>
  <c r="CJ250" i="41"/>
  <c r="CK250" i="41"/>
  <c r="CL250" i="41"/>
  <c r="CM250" i="41"/>
  <c r="CN250" i="41"/>
  <c r="CO250" i="41"/>
  <c r="CP250" i="41"/>
  <c r="CQ250" i="41"/>
  <c r="CR250" i="41"/>
  <c r="CS250" i="41"/>
  <c r="CT250" i="41"/>
  <c r="CU250" i="41"/>
  <c r="CV250" i="41"/>
  <c r="CW250" i="41"/>
  <c r="CX250" i="41"/>
  <c r="CY250" i="41"/>
  <c r="CZ250" i="41"/>
  <c r="DA250" i="41"/>
  <c r="DB250" i="41"/>
  <c r="DC250" i="41"/>
  <c r="DD250" i="41"/>
  <c r="DE250" i="41"/>
  <c r="DF250" i="41"/>
  <c r="DG250" i="41"/>
  <c r="DH250" i="41"/>
  <c r="DI250" i="41"/>
  <c r="DJ250" i="41"/>
  <c r="DK250" i="41"/>
  <c r="DL250" i="41"/>
  <c r="DM250" i="41"/>
  <c r="DN250" i="41"/>
  <c r="DO250" i="41"/>
  <c r="DP250" i="41"/>
  <c r="DQ250" i="41"/>
  <c r="DR250" i="41"/>
  <c r="DS250" i="41"/>
  <c r="DT250" i="41"/>
  <c r="DU250" i="41"/>
  <c r="DV250" i="41"/>
  <c r="DW250" i="41"/>
  <c r="DX250" i="41"/>
  <c r="DY250" i="41"/>
  <c r="DZ250" i="41"/>
  <c r="EM250" i="41"/>
  <c r="EN250" i="41"/>
  <c r="A251" i="41"/>
  <c r="B251" i="41"/>
  <c r="C251" i="41"/>
  <c r="D251" i="41"/>
  <c r="E251" i="41"/>
  <c r="F251" i="41"/>
  <c r="G251" i="41"/>
  <c r="H251" i="41"/>
  <c r="I251" i="41"/>
  <c r="J251" i="41"/>
  <c r="K251" i="41"/>
  <c r="L251" i="41"/>
  <c r="M251" i="41"/>
  <c r="N251" i="41"/>
  <c r="O251" i="41"/>
  <c r="P251" i="41"/>
  <c r="Q251" i="41"/>
  <c r="R251" i="41"/>
  <c r="S251" i="41"/>
  <c r="T251" i="41"/>
  <c r="U251" i="41"/>
  <c r="V251" i="41"/>
  <c r="W251" i="41"/>
  <c r="X251" i="41"/>
  <c r="Y251" i="41"/>
  <c r="Z251" i="41"/>
  <c r="AA251" i="41"/>
  <c r="AB251" i="41"/>
  <c r="AC251" i="41"/>
  <c r="AD251" i="41"/>
  <c r="AE251" i="41"/>
  <c r="AF251" i="41"/>
  <c r="AG251" i="41"/>
  <c r="AH251" i="41"/>
  <c r="AI251" i="41"/>
  <c r="AJ251" i="41"/>
  <c r="AK251" i="41"/>
  <c r="AL251" i="41"/>
  <c r="AM251" i="41"/>
  <c r="AN251" i="41"/>
  <c r="AO251" i="41"/>
  <c r="AP251" i="41"/>
  <c r="AQ251" i="41"/>
  <c r="AR251" i="41"/>
  <c r="AS251" i="41"/>
  <c r="AT251" i="41"/>
  <c r="AU251" i="41"/>
  <c r="AV251" i="41"/>
  <c r="AW251" i="41"/>
  <c r="AX251" i="41"/>
  <c r="AY251" i="41"/>
  <c r="AZ251" i="41"/>
  <c r="BA251" i="41"/>
  <c r="BB251" i="41"/>
  <c r="BC251" i="41"/>
  <c r="BD251" i="41"/>
  <c r="BE251" i="41"/>
  <c r="BF251" i="41"/>
  <c r="BG251" i="41"/>
  <c r="BH251" i="41"/>
  <c r="BI251" i="41"/>
  <c r="BJ251" i="41"/>
  <c r="BK251" i="41"/>
  <c r="BL251" i="41"/>
  <c r="BM251" i="41"/>
  <c r="BN251" i="41"/>
  <c r="BO251" i="41"/>
  <c r="BP251" i="41"/>
  <c r="BQ251" i="41"/>
  <c r="BR251" i="41"/>
  <c r="BS251" i="41"/>
  <c r="BT251" i="41"/>
  <c r="BU251" i="41"/>
  <c r="BV251" i="41"/>
  <c r="BW251" i="41"/>
  <c r="BX251" i="41"/>
  <c r="BY251" i="41"/>
  <c r="BZ251" i="41"/>
  <c r="CA251" i="41"/>
  <c r="CB251" i="41"/>
  <c r="CC251" i="41"/>
  <c r="CD251" i="41"/>
  <c r="CE251" i="41"/>
  <c r="CF251" i="41"/>
  <c r="CG251" i="41"/>
  <c r="CH251" i="41"/>
  <c r="CI251" i="41"/>
  <c r="CJ251" i="41"/>
  <c r="CK251" i="41"/>
  <c r="CL251" i="41"/>
  <c r="CM251" i="41"/>
  <c r="CN251" i="41"/>
  <c r="CO251" i="41"/>
  <c r="CP251" i="41"/>
  <c r="CQ251" i="41"/>
  <c r="CR251" i="41"/>
  <c r="CS251" i="41"/>
  <c r="CT251" i="41"/>
  <c r="CU251" i="41"/>
  <c r="CV251" i="41"/>
  <c r="CW251" i="41"/>
  <c r="CX251" i="41"/>
  <c r="CY251" i="41"/>
  <c r="CZ251" i="41"/>
  <c r="DA251" i="41"/>
  <c r="DB251" i="41"/>
  <c r="DC251" i="41"/>
  <c r="DD251" i="41"/>
  <c r="DE251" i="41"/>
  <c r="DF251" i="41"/>
  <c r="DG251" i="41"/>
  <c r="DH251" i="41"/>
  <c r="DI251" i="41"/>
  <c r="DJ251" i="41"/>
  <c r="DK251" i="41"/>
  <c r="DL251" i="41"/>
  <c r="DM251" i="41"/>
  <c r="DN251" i="41"/>
  <c r="DO251" i="41"/>
  <c r="DP251" i="41"/>
  <c r="DQ251" i="41"/>
  <c r="DR251" i="41"/>
  <c r="DS251" i="41"/>
  <c r="DT251" i="41"/>
  <c r="DU251" i="41"/>
  <c r="DV251" i="41"/>
  <c r="DW251" i="41"/>
  <c r="DX251" i="41"/>
  <c r="DY251" i="41"/>
  <c r="DZ251" i="41"/>
  <c r="EA251" i="41"/>
  <c r="EB251" i="41"/>
  <c r="EC251" i="41"/>
  <c r="ED251" i="41"/>
  <c r="EE251" i="41"/>
  <c r="EF251" i="41"/>
  <c r="EG251" i="41"/>
  <c r="EH251" i="41"/>
  <c r="EI251" i="41"/>
  <c r="EJ251" i="41"/>
  <c r="EK251" i="41"/>
  <c r="EL251" i="41"/>
  <c r="EM251" i="41"/>
  <c r="EN251" i="41"/>
  <c r="A252" i="41"/>
  <c r="B252" i="41"/>
  <c r="C252" i="41"/>
  <c r="D252" i="41"/>
  <c r="E252" i="41"/>
  <c r="F252" i="41"/>
  <c r="G252" i="41"/>
  <c r="H252" i="41"/>
  <c r="I252" i="41"/>
  <c r="J252" i="41"/>
  <c r="K252" i="41"/>
  <c r="L252" i="41"/>
  <c r="M252" i="41"/>
  <c r="N252" i="41"/>
  <c r="O252" i="41"/>
  <c r="P252" i="41"/>
  <c r="Q252" i="41"/>
  <c r="R252" i="41"/>
  <c r="S252" i="41"/>
  <c r="T252" i="41"/>
  <c r="U252" i="41"/>
  <c r="V252" i="41"/>
  <c r="W252" i="41"/>
  <c r="X252" i="41"/>
  <c r="Y252" i="41"/>
  <c r="Z252" i="41"/>
  <c r="AA252" i="41"/>
  <c r="AB252" i="41"/>
  <c r="AC252" i="41"/>
  <c r="AD252" i="41"/>
  <c r="AE252" i="41"/>
  <c r="AF252" i="41"/>
  <c r="AG252" i="41"/>
  <c r="AH252" i="41"/>
  <c r="AI252" i="41"/>
  <c r="AJ252" i="41"/>
  <c r="AK252" i="41"/>
  <c r="AL252" i="41"/>
  <c r="AM252" i="41"/>
  <c r="AN252" i="41"/>
  <c r="AO252" i="41"/>
  <c r="AP252" i="41"/>
  <c r="AQ252" i="41"/>
  <c r="AR252" i="41"/>
  <c r="AS252" i="41"/>
  <c r="AT252" i="41"/>
  <c r="AU252" i="41"/>
  <c r="AV252" i="41"/>
  <c r="AW252" i="41"/>
  <c r="AX252" i="41"/>
  <c r="AY252" i="41"/>
  <c r="AZ252" i="41"/>
  <c r="BA252" i="41"/>
  <c r="BB252" i="41"/>
  <c r="BC252" i="41"/>
  <c r="BD252" i="41"/>
  <c r="BE252" i="41"/>
  <c r="BF252" i="41"/>
  <c r="BG252" i="41"/>
  <c r="BH252" i="41"/>
  <c r="BI252" i="41"/>
  <c r="BJ252" i="41"/>
  <c r="BK252" i="41"/>
  <c r="BL252" i="41"/>
  <c r="BM252" i="41"/>
  <c r="BN252" i="41"/>
  <c r="BO252" i="41"/>
  <c r="BP252" i="41"/>
  <c r="BQ252" i="41"/>
  <c r="BR252" i="41"/>
  <c r="BS252" i="41"/>
  <c r="BT252" i="41"/>
  <c r="BU252" i="41"/>
  <c r="BV252" i="41"/>
  <c r="BW252" i="41"/>
  <c r="BX252" i="41"/>
  <c r="BY252" i="41"/>
  <c r="BZ252" i="41"/>
  <c r="CA252" i="41"/>
  <c r="CB252" i="41"/>
  <c r="CC252" i="41"/>
  <c r="CD252" i="41"/>
  <c r="CE252" i="41"/>
  <c r="CF252" i="41"/>
  <c r="CG252" i="41"/>
  <c r="CH252" i="41"/>
  <c r="CI252" i="41"/>
  <c r="CJ252" i="41"/>
  <c r="CK252" i="41"/>
  <c r="CL252" i="41"/>
  <c r="CM252" i="41"/>
  <c r="CN252" i="41"/>
  <c r="CO252" i="41"/>
  <c r="CP252" i="41"/>
  <c r="CQ252" i="41"/>
  <c r="CR252" i="41"/>
  <c r="CS252" i="41"/>
  <c r="CT252" i="41"/>
  <c r="CU252" i="41"/>
  <c r="CV252" i="41"/>
  <c r="CW252" i="41"/>
  <c r="CX252" i="41"/>
  <c r="CY252" i="41"/>
  <c r="CZ252" i="41"/>
  <c r="DA252" i="41"/>
  <c r="DB252" i="41"/>
  <c r="DC252" i="41"/>
  <c r="DD252" i="41"/>
  <c r="DE252" i="41"/>
  <c r="DF252" i="41"/>
  <c r="DG252" i="41"/>
  <c r="DH252" i="41"/>
  <c r="DI252" i="41"/>
  <c r="DJ252" i="41"/>
  <c r="DK252" i="41"/>
  <c r="DL252" i="41"/>
  <c r="DM252" i="41"/>
  <c r="DN252" i="41"/>
  <c r="DO252" i="41"/>
  <c r="DP252" i="41"/>
  <c r="DQ252" i="41"/>
  <c r="DR252" i="41"/>
  <c r="DS252" i="41"/>
  <c r="DT252" i="41"/>
  <c r="DU252" i="41"/>
  <c r="DV252" i="41"/>
  <c r="DW252" i="41"/>
  <c r="DX252" i="41"/>
  <c r="DY252" i="41"/>
  <c r="DZ252" i="41"/>
  <c r="EA252" i="41"/>
  <c r="EB252" i="41"/>
  <c r="EC252" i="41"/>
  <c r="ED252" i="41"/>
  <c r="EE252" i="41"/>
  <c r="EF252" i="41"/>
  <c r="EG252" i="41"/>
  <c r="EH252" i="41"/>
  <c r="EI252" i="41"/>
  <c r="EJ252" i="41"/>
  <c r="EK252" i="41"/>
  <c r="EL252" i="41"/>
  <c r="EM252" i="41"/>
  <c r="EN252" i="41"/>
  <c r="A253" i="41"/>
  <c r="B253" i="41"/>
  <c r="C253" i="41"/>
  <c r="D253" i="41"/>
  <c r="E253" i="41"/>
  <c r="F253" i="41"/>
  <c r="G253" i="41"/>
  <c r="H253" i="41"/>
  <c r="I253" i="41"/>
  <c r="J253" i="41"/>
  <c r="K253" i="41"/>
  <c r="L253" i="41"/>
  <c r="M253" i="41"/>
  <c r="N253" i="41"/>
  <c r="O253" i="41"/>
  <c r="P253" i="41"/>
  <c r="Q253" i="41"/>
  <c r="R253" i="41"/>
  <c r="S253" i="41"/>
  <c r="T253" i="41"/>
  <c r="U253" i="41"/>
  <c r="V253" i="41"/>
  <c r="W253" i="41"/>
  <c r="X253" i="41"/>
  <c r="Y253" i="41"/>
  <c r="Z253" i="41"/>
  <c r="AA253" i="41"/>
  <c r="AB253" i="41"/>
  <c r="AC253" i="41"/>
  <c r="AD253" i="41"/>
  <c r="AE253" i="41"/>
  <c r="AF253" i="41"/>
  <c r="AG253" i="41"/>
  <c r="AH253" i="41"/>
  <c r="AI253" i="41"/>
  <c r="AJ253" i="41"/>
  <c r="AK253" i="41"/>
  <c r="AL253" i="41"/>
  <c r="AM253" i="41"/>
  <c r="AN253" i="41"/>
  <c r="AO253" i="41"/>
  <c r="AP253" i="41"/>
  <c r="AQ253" i="41"/>
  <c r="AR253" i="41"/>
  <c r="AS253" i="41"/>
  <c r="AT253" i="41"/>
  <c r="AU253" i="41"/>
  <c r="AV253" i="41"/>
  <c r="AW253" i="41"/>
  <c r="AX253" i="41"/>
  <c r="AY253" i="41"/>
  <c r="AZ253" i="41"/>
  <c r="BA253" i="41"/>
  <c r="BB253" i="41"/>
  <c r="BC253" i="41"/>
  <c r="BD253" i="41"/>
  <c r="BE253" i="41"/>
  <c r="BF253" i="41"/>
  <c r="BG253" i="41"/>
  <c r="BH253" i="41"/>
  <c r="BI253" i="41"/>
  <c r="BJ253" i="41"/>
  <c r="BK253" i="41"/>
  <c r="BL253" i="41"/>
  <c r="BM253" i="41"/>
  <c r="BN253" i="41"/>
  <c r="BO253" i="41"/>
  <c r="BP253" i="41"/>
  <c r="BQ253" i="41"/>
  <c r="BR253" i="41"/>
  <c r="BS253" i="41"/>
  <c r="BT253" i="41"/>
  <c r="BU253" i="41"/>
  <c r="BV253" i="41"/>
  <c r="BW253" i="41"/>
  <c r="BX253" i="41"/>
  <c r="BY253" i="41"/>
  <c r="BZ253" i="41"/>
  <c r="CA253" i="41"/>
  <c r="CB253" i="41"/>
  <c r="CC253" i="41"/>
  <c r="CD253" i="41"/>
  <c r="CE253" i="41"/>
  <c r="CF253" i="41"/>
  <c r="CG253" i="41"/>
  <c r="CH253" i="41"/>
  <c r="CI253" i="41"/>
  <c r="CJ253" i="41"/>
  <c r="CK253" i="41"/>
  <c r="CL253" i="41"/>
  <c r="CM253" i="41"/>
  <c r="CN253" i="41"/>
  <c r="CO253" i="41"/>
  <c r="CP253" i="41"/>
  <c r="CQ253" i="41"/>
  <c r="CR253" i="41"/>
  <c r="CS253" i="41"/>
  <c r="CT253" i="41"/>
  <c r="CU253" i="41"/>
  <c r="CV253" i="41"/>
  <c r="CW253" i="41"/>
  <c r="CX253" i="41"/>
  <c r="CY253" i="41"/>
  <c r="CZ253" i="41"/>
  <c r="DA253" i="41"/>
  <c r="DB253" i="41"/>
  <c r="DC253" i="41"/>
  <c r="DD253" i="41"/>
  <c r="DE253" i="41"/>
  <c r="DF253" i="41"/>
  <c r="DG253" i="41"/>
  <c r="DH253" i="41"/>
  <c r="DI253" i="41"/>
  <c r="DJ253" i="41"/>
  <c r="DK253" i="41"/>
  <c r="DL253" i="41"/>
  <c r="DM253" i="41"/>
  <c r="DN253" i="41"/>
  <c r="DO253" i="41"/>
  <c r="DP253" i="41"/>
  <c r="DQ253" i="41"/>
  <c r="DR253" i="41"/>
  <c r="DS253" i="41"/>
  <c r="DT253" i="41"/>
  <c r="DU253" i="41"/>
  <c r="DV253" i="41"/>
  <c r="DW253" i="41"/>
  <c r="DX253" i="41"/>
  <c r="DY253" i="41"/>
  <c r="DZ253" i="41"/>
  <c r="EA253" i="41"/>
  <c r="EM253" i="41"/>
  <c r="EN253" i="41"/>
  <c r="A254" i="41"/>
  <c r="B254" i="41"/>
  <c r="C254" i="41"/>
  <c r="D254" i="41"/>
  <c r="E254" i="41"/>
  <c r="F254" i="41"/>
  <c r="G254" i="41"/>
  <c r="H254" i="41"/>
  <c r="I254" i="41"/>
  <c r="J254" i="41"/>
  <c r="K254" i="41"/>
  <c r="L254" i="41"/>
  <c r="M254" i="41"/>
  <c r="N254" i="41"/>
  <c r="O254" i="41"/>
  <c r="P254" i="41"/>
  <c r="Q254" i="41"/>
  <c r="R254" i="41"/>
  <c r="S254" i="41"/>
  <c r="T254" i="41"/>
  <c r="U254" i="41"/>
  <c r="V254" i="41"/>
  <c r="W254" i="41"/>
  <c r="X254" i="41"/>
  <c r="Y254" i="41"/>
  <c r="Z254" i="41"/>
  <c r="AA254" i="41"/>
  <c r="AB254" i="41"/>
  <c r="AC254" i="41"/>
  <c r="AD254" i="41"/>
  <c r="AE254" i="41"/>
  <c r="AF254" i="41"/>
  <c r="AG254" i="41"/>
  <c r="AH254" i="41"/>
  <c r="AI254" i="41"/>
  <c r="AJ254" i="41"/>
  <c r="AK254" i="41"/>
  <c r="AL254" i="41"/>
  <c r="AM254" i="41"/>
  <c r="AN254" i="41"/>
  <c r="AO254" i="41"/>
  <c r="AP254" i="41"/>
  <c r="AQ254" i="41"/>
  <c r="AR254" i="41"/>
  <c r="AS254" i="41"/>
  <c r="AT254" i="41"/>
  <c r="AU254" i="41"/>
  <c r="AV254" i="41"/>
  <c r="AW254" i="41"/>
  <c r="AX254" i="41"/>
  <c r="AY254" i="41"/>
  <c r="AZ254" i="41"/>
  <c r="BA254" i="41"/>
  <c r="BB254" i="41"/>
  <c r="BC254" i="41"/>
  <c r="BD254" i="41"/>
  <c r="BE254" i="41"/>
  <c r="BF254" i="41"/>
  <c r="BG254" i="41"/>
  <c r="BH254" i="41"/>
  <c r="BI254" i="41"/>
  <c r="BJ254" i="41"/>
  <c r="BK254" i="41"/>
  <c r="BL254" i="41"/>
  <c r="BM254" i="41"/>
  <c r="BN254" i="41"/>
  <c r="BO254" i="41"/>
  <c r="BP254" i="41"/>
  <c r="BQ254" i="41"/>
  <c r="BR254" i="41"/>
  <c r="BS254" i="41"/>
  <c r="BT254" i="41"/>
  <c r="BU254" i="41"/>
  <c r="BV254" i="41"/>
  <c r="BW254" i="41"/>
  <c r="BX254" i="41"/>
  <c r="BY254" i="41"/>
  <c r="BZ254" i="41"/>
  <c r="CA254" i="41"/>
  <c r="CB254" i="41"/>
  <c r="CC254" i="41"/>
  <c r="CD254" i="41"/>
  <c r="CE254" i="41"/>
  <c r="CF254" i="41"/>
  <c r="CG254" i="41"/>
  <c r="CH254" i="41"/>
  <c r="CI254" i="41"/>
  <c r="CJ254" i="41"/>
  <c r="CK254" i="41"/>
  <c r="CL254" i="41"/>
  <c r="CM254" i="41"/>
  <c r="CN254" i="41"/>
  <c r="CO254" i="41"/>
  <c r="CP254" i="41"/>
  <c r="CQ254" i="41"/>
  <c r="CR254" i="41"/>
  <c r="CS254" i="41"/>
  <c r="CT254" i="41"/>
  <c r="CU254" i="41"/>
  <c r="CV254" i="41"/>
  <c r="CW254" i="41"/>
  <c r="CX254" i="41"/>
  <c r="CY254" i="41"/>
  <c r="CZ254" i="41"/>
  <c r="DA254" i="41"/>
  <c r="DB254" i="41"/>
  <c r="DC254" i="41"/>
  <c r="DD254" i="41"/>
  <c r="DE254" i="41"/>
  <c r="DF254" i="41"/>
  <c r="DG254" i="41"/>
  <c r="DH254" i="41"/>
  <c r="DI254" i="41"/>
  <c r="DJ254" i="41"/>
  <c r="DK254" i="41"/>
  <c r="DL254" i="41"/>
  <c r="DM254" i="41"/>
  <c r="DN254" i="41"/>
  <c r="DO254" i="41"/>
  <c r="DP254" i="41"/>
  <c r="DQ254" i="41"/>
  <c r="DR254" i="41"/>
  <c r="DS254" i="41"/>
  <c r="DT254" i="41"/>
  <c r="DU254" i="41"/>
  <c r="DV254" i="41"/>
  <c r="DW254" i="41"/>
  <c r="DX254" i="41"/>
  <c r="DY254" i="41"/>
  <c r="DZ254" i="41"/>
  <c r="EM254" i="41"/>
  <c r="EN254" i="41"/>
  <c r="A255" i="41"/>
  <c r="B255" i="41"/>
  <c r="C255" i="41"/>
  <c r="D255" i="41"/>
  <c r="E255" i="41"/>
  <c r="F255" i="41"/>
  <c r="G255" i="41"/>
  <c r="H255" i="41"/>
  <c r="I255" i="41"/>
  <c r="J255" i="41"/>
  <c r="K255" i="41"/>
  <c r="L255" i="41"/>
  <c r="M255" i="41"/>
  <c r="N255" i="41"/>
  <c r="O255" i="41"/>
  <c r="P255" i="41"/>
  <c r="Q255" i="41"/>
  <c r="R255" i="41"/>
  <c r="S255" i="41"/>
  <c r="T255" i="41"/>
  <c r="U255" i="41"/>
  <c r="V255" i="41"/>
  <c r="W255" i="41"/>
  <c r="X255" i="41"/>
  <c r="Y255" i="41"/>
  <c r="Z255" i="41"/>
  <c r="AA255" i="41"/>
  <c r="AB255" i="41"/>
  <c r="AC255" i="41"/>
  <c r="AD255" i="41"/>
  <c r="AE255" i="41"/>
  <c r="AF255" i="41"/>
  <c r="AG255" i="41"/>
  <c r="AH255" i="41"/>
  <c r="AI255" i="41"/>
  <c r="AJ255" i="41"/>
  <c r="AK255" i="41"/>
  <c r="AL255" i="41"/>
  <c r="AM255" i="41"/>
  <c r="AN255" i="41"/>
  <c r="AO255" i="41"/>
  <c r="AP255" i="41"/>
  <c r="AQ255" i="41"/>
  <c r="AR255" i="41"/>
  <c r="AS255" i="41"/>
  <c r="AT255" i="41"/>
  <c r="AU255" i="41"/>
  <c r="AV255" i="41"/>
  <c r="AW255" i="41"/>
  <c r="AX255" i="41"/>
  <c r="AY255" i="41"/>
  <c r="AZ255" i="41"/>
  <c r="BA255" i="41"/>
  <c r="BB255" i="41"/>
  <c r="BC255" i="41"/>
  <c r="BD255" i="41"/>
  <c r="BE255" i="41"/>
  <c r="BF255" i="41"/>
  <c r="BG255" i="41"/>
  <c r="BH255" i="41"/>
  <c r="BI255" i="41"/>
  <c r="BJ255" i="41"/>
  <c r="BK255" i="41"/>
  <c r="BL255" i="41"/>
  <c r="BM255" i="41"/>
  <c r="BN255" i="41"/>
  <c r="BO255" i="41"/>
  <c r="BP255" i="41"/>
  <c r="BQ255" i="41"/>
  <c r="BR255" i="41"/>
  <c r="BS255" i="41"/>
  <c r="BT255" i="41"/>
  <c r="BU255" i="41"/>
  <c r="BV255" i="41"/>
  <c r="BW255" i="41"/>
  <c r="BX255" i="41"/>
  <c r="BY255" i="41"/>
  <c r="BZ255" i="41"/>
  <c r="CA255" i="41"/>
  <c r="CB255" i="41"/>
  <c r="CC255" i="41"/>
  <c r="CD255" i="41"/>
  <c r="CE255" i="41"/>
  <c r="CF255" i="41"/>
  <c r="CG255" i="41"/>
  <c r="CH255" i="41"/>
  <c r="CI255" i="41"/>
  <c r="CJ255" i="41"/>
  <c r="CK255" i="41"/>
  <c r="CL255" i="41"/>
  <c r="CM255" i="41"/>
  <c r="CN255" i="41"/>
  <c r="CO255" i="41"/>
  <c r="CP255" i="41"/>
  <c r="CQ255" i="41"/>
  <c r="CR255" i="41"/>
  <c r="CS255" i="41"/>
  <c r="CT255" i="41"/>
  <c r="CU255" i="41"/>
  <c r="CV255" i="41"/>
  <c r="CW255" i="41"/>
  <c r="CX255" i="41"/>
  <c r="CY255" i="41"/>
  <c r="CZ255" i="41"/>
  <c r="DA255" i="41"/>
  <c r="DB255" i="41"/>
  <c r="DC255" i="41"/>
  <c r="DD255" i="41"/>
  <c r="DE255" i="41"/>
  <c r="DF255" i="41"/>
  <c r="DG255" i="41"/>
  <c r="DH255" i="41"/>
  <c r="DI255" i="41"/>
  <c r="DJ255" i="41"/>
  <c r="DK255" i="41"/>
  <c r="DL255" i="41"/>
  <c r="DM255" i="41"/>
  <c r="DN255" i="41"/>
  <c r="DO255" i="41"/>
  <c r="DP255" i="41"/>
  <c r="DQ255" i="41"/>
  <c r="DR255" i="41"/>
  <c r="DS255" i="41"/>
  <c r="DT255" i="41"/>
  <c r="DU255" i="41"/>
  <c r="DV255" i="41"/>
  <c r="DW255" i="41"/>
  <c r="DX255" i="41"/>
  <c r="DY255" i="41"/>
  <c r="DZ255" i="41"/>
  <c r="EA255" i="41"/>
  <c r="EB255" i="41"/>
  <c r="EC255" i="41"/>
  <c r="ED255" i="41"/>
  <c r="EE255" i="41"/>
  <c r="EF255" i="41"/>
  <c r="EG255" i="41"/>
  <c r="EH255" i="41"/>
  <c r="EI255" i="41"/>
  <c r="EJ255" i="41"/>
  <c r="EK255" i="41"/>
  <c r="EL255" i="41"/>
  <c r="EM255" i="41"/>
  <c r="EN255" i="41"/>
  <c r="A256" i="41"/>
  <c r="B256" i="41"/>
  <c r="C256" i="41"/>
  <c r="D256" i="41"/>
  <c r="E256" i="41"/>
  <c r="F256" i="41"/>
  <c r="G256" i="41"/>
  <c r="H256" i="41"/>
  <c r="I256" i="41"/>
  <c r="J256" i="41"/>
  <c r="K256" i="41"/>
  <c r="L256" i="41"/>
  <c r="M256" i="41"/>
  <c r="N256" i="41"/>
  <c r="O256" i="41"/>
  <c r="P256" i="41"/>
  <c r="Q256" i="41"/>
  <c r="R256" i="41"/>
  <c r="S256" i="41"/>
  <c r="T256" i="41"/>
  <c r="U256" i="41"/>
  <c r="V256" i="41"/>
  <c r="W256" i="41"/>
  <c r="X256" i="41"/>
  <c r="Y256" i="41"/>
  <c r="Z256" i="41"/>
  <c r="AA256" i="41"/>
  <c r="AB256" i="41"/>
  <c r="AC256" i="41"/>
  <c r="AD256" i="41"/>
  <c r="AE256" i="41"/>
  <c r="AF256" i="41"/>
  <c r="AG256" i="41"/>
  <c r="AH256" i="41"/>
  <c r="AI256" i="41"/>
  <c r="AJ256" i="41"/>
  <c r="AK256" i="41"/>
  <c r="AL256" i="41"/>
  <c r="AM256" i="41"/>
  <c r="AN256" i="41"/>
  <c r="AO256" i="41"/>
  <c r="AP256" i="41"/>
  <c r="AQ256" i="41"/>
  <c r="AR256" i="41"/>
  <c r="AS256" i="41"/>
  <c r="AT256" i="41"/>
  <c r="AU256" i="41"/>
  <c r="AV256" i="41"/>
  <c r="AW256" i="41"/>
  <c r="AX256" i="41"/>
  <c r="AY256" i="41"/>
  <c r="AZ256" i="41"/>
  <c r="BA256" i="41"/>
  <c r="BB256" i="41"/>
  <c r="BC256" i="41"/>
  <c r="BD256" i="41"/>
  <c r="BE256" i="41"/>
  <c r="BF256" i="41"/>
  <c r="BG256" i="41"/>
  <c r="BH256" i="41"/>
  <c r="BI256" i="41"/>
  <c r="BJ256" i="41"/>
  <c r="BK256" i="41"/>
  <c r="BL256" i="41"/>
  <c r="BM256" i="41"/>
  <c r="BN256" i="41"/>
  <c r="BO256" i="41"/>
  <c r="BP256" i="41"/>
  <c r="BQ256" i="41"/>
  <c r="BY256" i="41"/>
  <c r="CP256" i="41"/>
  <c r="CQ256" i="41"/>
  <c r="CR256" i="41"/>
  <c r="CS256" i="41"/>
  <c r="CT256" i="41"/>
  <c r="CU256" i="41"/>
  <c r="CV256" i="41"/>
  <c r="CW256" i="41"/>
  <c r="CX256" i="41"/>
  <c r="CY256" i="41"/>
  <c r="CZ256" i="41"/>
  <c r="DA256" i="41"/>
  <c r="DB256" i="41"/>
  <c r="DC256" i="41"/>
  <c r="DD256" i="41"/>
  <c r="DE256" i="41"/>
  <c r="DF256" i="41"/>
  <c r="DG256" i="41"/>
  <c r="DH256" i="41"/>
  <c r="DI256" i="41"/>
  <c r="DJ256" i="41"/>
  <c r="DK256" i="41"/>
  <c r="DL256" i="41"/>
  <c r="DM256" i="41"/>
  <c r="DN256" i="41"/>
  <c r="DO256" i="41"/>
  <c r="DP256" i="41"/>
  <c r="DQ256" i="41"/>
  <c r="DR256" i="41"/>
  <c r="DS256" i="41"/>
  <c r="DT256" i="41"/>
  <c r="DU256" i="41"/>
  <c r="DV256" i="41"/>
  <c r="DW256" i="41"/>
  <c r="DX256" i="41"/>
  <c r="DY256" i="41"/>
  <c r="DZ256" i="41"/>
  <c r="EM256" i="41"/>
  <c r="EN256" i="41"/>
  <c r="A257" i="41"/>
  <c r="B257" i="41"/>
  <c r="C257" i="41"/>
  <c r="D257" i="41"/>
  <c r="E257" i="41"/>
  <c r="F257" i="41"/>
  <c r="G257" i="41"/>
  <c r="H257" i="41"/>
  <c r="I257" i="41"/>
  <c r="J257" i="41"/>
  <c r="K257" i="41"/>
  <c r="L257" i="41"/>
  <c r="M257" i="41"/>
  <c r="N257" i="41"/>
  <c r="O257" i="41"/>
  <c r="P257" i="41"/>
  <c r="Q257" i="41"/>
  <c r="R257" i="41"/>
  <c r="S257" i="41"/>
  <c r="T257" i="41"/>
  <c r="U257" i="41"/>
  <c r="V257" i="41"/>
  <c r="W257" i="41"/>
  <c r="X257" i="41"/>
  <c r="Y257" i="41"/>
  <c r="Z257" i="41"/>
  <c r="AA257" i="41"/>
  <c r="AB257" i="41"/>
  <c r="AC257" i="41"/>
  <c r="AD257" i="41"/>
  <c r="AE257" i="41"/>
  <c r="AF257" i="41"/>
  <c r="AG257" i="41"/>
  <c r="AH257" i="41"/>
  <c r="AI257" i="41"/>
  <c r="AJ257" i="41"/>
  <c r="AK257" i="41"/>
  <c r="AL257" i="41"/>
  <c r="AM257" i="41"/>
  <c r="AN257" i="41"/>
  <c r="AO257" i="41"/>
  <c r="AP257" i="41"/>
  <c r="AQ257" i="41"/>
  <c r="AR257" i="41"/>
  <c r="AS257" i="41"/>
  <c r="AT257" i="41"/>
  <c r="AU257" i="41"/>
  <c r="AV257" i="41"/>
  <c r="AW257" i="41"/>
  <c r="AX257" i="41"/>
  <c r="AY257" i="41"/>
  <c r="AZ257" i="41"/>
  <c r="BA257" i="41"/>
  <c r="BB257" i="41"/>
  <c r="BC257" i="41"/>
  <c r="BD257" i="41"/>
  <c r="BE257" i="41"/>
  <c r="BF257" i="41"/>
  <c r="BG257" i="41"/>
  <c r="BH257" i="41"/>
  <c r="BI257" i="41"/>
  <c r="BJ257" i="41"/>
  <c r="BK257" i="41"/>
  <c r="BL257" i="41"/>
  <c r="BM257" i="41"/>
  <c r="BN257" i="41"/>
  <c r="BO257" i="41"/>
  <c r="BP257" i="41"/>
  <c r="BQ257" i="41"/>
  <c r="CP257" i="41"/>
  <c r="CQ257" i="41"/>
  <c r="CR257" i="41"/>
  <c r="CS257" i="41"/>
  <c r="CT257" i="41"/>
  <c r="CU257" i="41"/>
  <c r="CV257" i="41"/>
  <c r="CW257" i="41"/>
  <c r="CX257" i="41"/>
  <c r="CY257" i="41"/>
  <c r="CZ257" i="41"/>
  <c r="DA257" i="41"/>
  <c r="DB257" i="41"/>
  <c r="DC257" i="41"/>
  <c r="DD257" i="41"/>
  <c r="DE257" i="41"/>
  <c r="DF257" i="41"/>
  <c r="DG257" i="41"/>
  <c r="DH257" i="41"/>
  <c r="DI257" i="41"/>
  <c r="DJ257" i="41"/>
  <c r="DK257" i="41"/>
  <c r="DL257" i="41"/>
  <c r="DM257" i="41"/>
  <c r="DN257" i="41"/>
  <c r="DO257" i="41"/>
  <c r="DP257" i="41"/>
  <c r="DQ257" i="41"/>
  <c r="DR257" i="41"/>
  <c r="DS257" i="41"/>
  <c r="DT257" i="41"/>
  <c r="DU257" i="41"/>
  <c r="DV257" i="41"/>
  <c r="DW257" i="41"/>
  <c r="DX257" i="41"/>
  <c r="DY257" i="41"/>
  <c r="DZ257" i="41"/>
  <c r="EM257" i="41"/>
  <c r="EN257" i="41"/>
  <c r="A258" i="41"/>
  <c r="B258" i="41"/>
  <c r="C258" i="41"/>
  <c r="D258" i="41"/>
  <c r="E258" i="41"/>
  <c r="F258" i="41"/>
  <c r="G258" i="41"/>
  <c r="H258" i="41"/>
  <c r="I258" i="41"/>
  <c r="J258" i="41"/>
  <c r="K258" i="41"/>
  <c r="L258" i="41"/>
  <c r="M258" i="41"/>
  <c r="N258" i="41"/>
  <c r="O258" i="41"/>
  <c r="P258" i="41"/>
  <c r="Q258" i="41"/>
  <c r="R258" i="41"/>
  <c r="S258" i="41"/>
  <c r="T258" i="41"/>
  <c r="U258" i="41"/>
  <c r="V258" i="41"/>
  <c r="W258" i="41"/>
  <c r="X258" i="41"/>
  <c r="Y258" i="41"/>
  <c r="Z258" i="41"/>
  <c r="AA258" i="41"/>
  <c r="AB258" i="41"/>
  <c r="AC258" i="41"/>
  <c r="AD258" i="41"/>
  <c r="AE258" i="41"/>
  <c r="AF258" i="41"/>
  <c r="AG258" i="41"/>
  <c r="AH258" i="41"/>
  <c r="AI258" i="41"/>
  <c r="AJ258" i="41"/>
  <c r="AK258" i="41"/>
  <c r="AL258" i="41"/>
  <c r="AM258" i="41"/>
  <c r="AN258" i="41"/>
  <c r="AO258" i="41"/>
  <c r="AP258" i="41"/>
  <c r="AQ258" i="41"/>
  <c r="AR258" i="41"/>
  <c r="AS258" i="41"/>
  <c r="AT258" i="41"/>
  <c r="AU258" i="41"/>
  <c r="AV258" i="41"/>
  <c r="AW258" i="41"/>
  <c r="AX258" i="41"/>
  <c r="AY258" i="41"/>
  <c r="AZ258" i="41"/>
  <c r="BA258" i="41"/>
  <c r="BB258" i="41"/>
  <c r="BC258" i="41"/>
  <c r="BD258" i="41"/>
  <c r="BE258" i="41"/>
  <c r="BF258" i="41"/>
  <c r="BG258" i="41"/>
  <c r="BH258" i="41"/>
  <c r="BI258" i="41"/>
  <c r="BJ258" i="41"/>
  <c r="BK258" i="41"/>
  <c r="BL258" i="41"/>
  <c r="BM258" i="41"/>
  <c r="BN258" i="41"/>
  <c r="BO258" i="41"/>
  <c r="BP258" i="41"/>
  <c r="BQ258" i="41"/>
  <c r="BR258" i="41"/>
  <c r="BS258" i="41"/>
  <c r="BT258" i="41"/>
  <c r="BU258" i="41"/>
  <c r="BV258" i="41"/>
  <c r="BW258" i="41"/>
  <c r="BX258" i="41"/>
  <c r="BY258" i="41"/>
  <c r="BZ258" i="41"/>
  <c r="CA258" i="41"/>
  <c r="CB258" i="41"/>
  <c r="CC258" i="41"/>
  <c r="CD258" i="41"/>
  <c r="CE258" i="41"/>
  <c r="CF258" i="41"/>
  <c r="CG258" i="41"/>
  <c r="CH258" i="41"/>
  <c r="CI258" i="41"/>
  <c r="CJ258" i="41"/>
  <c r="CK258" i="41"/>
  <c r="CL258" i="41"/>
  <c r="CM258" i="41"/>
  <c r="CN258" i="41"/>
  <c r="CO258" i="41"/>
  <c r="CP258" i="41"/>
  <c r="CQ258" i="41"/>
  <c r="CR258" i="41"/>
  <c r="CS258" i="41"/>
  <c r="CT258" i="41"/>
  <c r="CU258" i="41"/>
  <c r="CV258" i="41"/>
  <c r="CW258" i="41"/>
  <c r="CX258" i="41"/>
  <c r="CY258" i="41"/>
  <c r="CZ258" i="41"/>
  <c r="DA258" i="41"/>
  <c r="DB258" i="41"/>
  <c r="DC258" i="41"/>
  <c r="DD258" i="41"/>
  <c r="DE258" i="41"/>
  <c r="DF258" i="41"/>
  <c r="DG258" i="41"/>
  <c r="DH258" i="41"/>
  <c r="DI258" i="41"/>
  <c r="DJ258" i="41"/>
  <c r="DK258" i="41"/>
  <c r="DL258" i="41"/>
  <c r="DM258" i="41"/>
  <c r="DN258" i="41"/>
  <c r="DO258" i="41"/>
  <c r="DP258" i="41"/>
  <c r="DQ258" i="41"/>
  <c r="DR258" i="41"/>
  <c r="DS258" i="41"/>
  <c r="DT258" i="41"/>
  <c r="DU258" i="41"/>
  <c r="DV258" i="41"/>
  <c r="DW258" i="41"/>
  <c r="DX258" i="41"/>
  <c r="DY258" i="41"/>
  <c r="DZ258" i="41"/>
  <c r="EM258" i="41"/>
  <c r="EN258" i="41"/>
  <c r="A259" i="41"/>
  <c r="B259" i="41"/>
  <c r="C259" i="41"/>
  <c r="D259" i="41"/>
  <c r="E259" i="41"/>
  <c r="F259" i="41"/>
  <c r="G259" i="41"/>
  <c r="H259" i="41"/>
  <c r="I259" i="41"/>
  <c r="J259" i="41"/>
  <c r="K259" i="41"/>
  <c r="L259" i="41"/>
  <c r="M259" i="41"/>
  <c r="N259" i="41"/>
  <c r="O259" i="41"/>
  <c r="P259" i="41"/>
  <c r="Q259" i="41"/>
  <c r="R259" i="41"/>
  <c r="S259" i="41"/>
  <c r="T259" i="41"/>
  <c r="U259" i="41"/>
  <c r="V259" i="41"/>
  <c r="W259" i="41"/>
  <c r="X259" i="41"/>
  <c r="Y259" i="41"/>
  <c r="Z259" i="41"/>
  <c r="AA259" i="41"/>
  <c r="AB259" i="41"/>
  <c r="AC259" i="41"/>
  <c r="AD259" i="41"/>
  <c r="AE259" i="41"/>
  <c r="AF259" i="41"/>
  <c r="AG259" i="41"/>
  <c r="AH259" i="41"/>
  <c r="AI259" i="41"/>
  <c r="AJ259" i="41"/>
  <c r="AK259" i="41"/>
  <c r="AL259" i="41"/>
  <c r="AM259" i="41"/>
  <c r="AN259" i="41"/>
  <c r="AO259" i="41"/>
  <c r="AP259" i="41"/>
  <c r="AQ259" i="41"/>
  <c r="AR259" i="41"/>
  <c r="AS259" i="41"/>
  <c r="AT259" i="41"/>
  <c r="AU259" i="41"/>
  <c r="AV259" i="41"/>
  <c r="AW259" i="41"/>
  <c r="AX259" i="41"/>
  <c r="AY259" i="41"/>
  <c r="AZ259" i="41"/>
  <c r="BA259" i="41"/>
  <c r="BB259" i="41"/>
  <c r="BC259" i="41"/>
  <c r="BD259" i="41"/>
  <c r="BE259" i="41"/>
  <c r="BF259" i="41"/>
  <c r="BG259" i="41"/>
  <c r="BH259" i="41"/>
  <c r="BI259" i="41"/>
  <c r="BJ259" i="41"/>
  <c r="BK259" i="41"/>
  <c r="BL259" i="41"/>
  <c r="BM259" i="41"/>
  <c r="BN259" i="41"/>
  <c r="BO259" i="41"/>
  <c r="BP259" i="41"/>
  <c r="BQ259" i="41"/>
  <c r="BR259" i="41"/>
  <c r="BS259" i="41"/>
  <c r="BT259" i="41"/>
  <c r="BU259" i="41"/>
  <c r="BV259" i="41"/>
  <c r="BW259" i="41"/>
  <c r="BX259" i="41"/>
  <c r="BY259" i="41"/>
  <c r="BZ259" i="41"/>
  <c r="CA259" i="41"/>
  <c r="CB259" i="41"/>
  <c r="CC259" i="41"/>
  <c r="CD259" i="41"/>
  <c r="CE259" i="41"/>
  <c r="CF259" i="41"/>
  <c r="CG259" i="41"/>
  <c r="CH259" i="41"/>
  <c r="CI259" i="41"/>
  <c r="CJ259" i="41"/>
  <c r="CK259" i="41"/>
  <c r="CL259" i="41"/>
  <c r="CM259" i="41"/>
  <c r="CN259" i="41"/>
  <c r="CO259" i="41"/>
  <c r="CP259" i="41"/>
  <c r="CQ259" i="41"/>
  <c r="CR259" i="41"/>
  <c r="CS259" i="41"/>
  <c r="CT259" i="41"/>
  <c r="CU259" i="41"/>
  <c r="CV259" i="41"/>
  <c r="CW259" i="41"/>
  <c r="CX259" i="41"/>
  <c r="CY259" i="41"/>
  <c r="CZ259" i="41"/>
  <c r="DA259" i="41"/>
  <c r="DB259" i="41"/>
  <c r="DC259" i="41"/>
  <c r="DD259" i="41"/>
  <c r="DE259" i="41"/>
  <c r="DF259" i="41"/>
  <c r="DG259" i="41"/>
  <c r="DH259" i="41"/>
  <c r="DI259" i="41"/>
  <c r="DJ259" i="41"/>
  <c r="DK259" i="41"/>
  <c r="DL259" i="41"/>
  <c r="DM259" i="41"/>
  <c r="DN259" i="41"/>
  <c r="DO259" i="41"/>
  <c r="DP259" i="41"/>
  <c r="DQ259" i="41"/>
  <c r="DR259" i="41"/>
  <c r="DS259" i="41"/>
  <c r="DT259" i="41"/>
  <c r="DU259" i="41"/>
  <c r="DV259" i="41"/>
  <c r="DW259" i="41"/>
  <c r="DX259" i="41"/>
  <c r="DY259" i="41"/>
  <c r="DZ259" i="41"/>
  <c r="EA259" i="41"/>
  <c r="EB259" i="41"/>
  <c r="EC259" i="41"/>
  <c r="ED259" i="41"/>
  <c r="EE259" i="41"/>
  <c r="EF259" i="41"/>
  <c r="EG259" i="41"/>
  <c r="EH259" i="41"/>
  <c r="EI259" i="41"/>
  <c r="EJ259" i="41"/>
  <c r="EK259" i="41"/>
  <c r="EL259" i="41"/>
  <c r="EM259" i="41"/>
  <c r="EN259" i="41"/>
  <c r="A260" i="41"/>
  <c r="B260" i="41"/>
  <c r="C260" i="41"/>
  <c r="D260" i="41"/>
  <c r="E260" i="41"/>
  <c r="F260" i="41"/>
  <c r="G260" i="41"/>
  <c r="H260" i="41"/>
  <c r="I260" i="41"/>
  <c r="J260" i="41"/>
  <c r="K260" i="41"/>
  <c r="L260" i="41"/>
  <c r="M260" i="41"/>
  <c r="N260" i="41"/>
  <c r="O260" i="41"/>
  <c r="P260" i="41"/>
  <c r="Q260" i="41"/>
  <c r="R260" i="41"/>
  <c r="S260" i="41"/>
  <c r="T260" i="41"/>
  <c r="U260" i="41"/>
  <c r="V260" i="41"/>
  <c r="W260" i="41"/>
  <c r="X260" i="41"/>
  <c r="Y260" i="41"/>
  <c r="Z260" i="41"/>
  <c r="AA260" i="41"/>
  <c r="AB260" i="41"/>
  <c r="AC260" i="41"/>
  <c r="AD260" i="41"/>
  <c r="AE260" i="41"/>
  <c r="AF260" i="41"/>
  <c r="AG260" i="41"/>
  <c r="AH260" i="41"/>
  <c r="AI260" i="41"/>
  <c r="AJ260" i="41"/>
  <c r="AK260" i="41"/>
  <c r="AL260" i="41"/>
  <c r="AM260" i="41"/>
  <c r="AN260" i="41"/>
  <c r="AO260" i="41"/>
  <c r="AP260" i="41"/>
  <c r="AQ260" i="41"/>
  <c r="AR260" i="41"/>
  <c r="AS260" i="41"/>
  <c r="AT260" i="41"/>
  <c r="AU260" i="41"/>
  <c r="AV260" i="41"/>
  <c r="AW260" i="41"/>
  <c r="AX260" i="41"/>
  <c r="AY260" i="41"/>
  <c r="AZ260" i="41"/>
  <c r="BA260" i="41"/>
  <c r="BB260" i="41"/>
  <c r="BC260" i="41"/>
  <c r="BD260" i="41"/>
  <c r="BE260" i="41"/>
  <c r="BF260" i="41"/>
  <c r="BG260" i="41"/>
  <c r="BH260" i="41"/>
  <c r="BI260" i="41"/>
  <c r="BJ260" i="41"/>
  <c r="BK260" i="41"/>
  <c r="BL260" i="41"/>
  <c r="BM260" i="41"/>
  <c r="BN260" i="41"/>
  <c r="BO260" i="41"/>
  <c r="BP260" i="41"/>
  <c r="BQ260" i="41"/>
  <c r="BR260" i="41"/>
  <c r="BS260" i="41"/>
  <c r="BT260" i="41"/>
  <c r="BU260" i="41"/>
  <c r="BV260" i="41"/>
  <c r="BW260" i="41"/>
  <c r="BX260" i="41"/>
  <c r="CP260" i="41"/>
  <c r="CQ260" i="41"/>
  <c r="CR260" i="41"/>
  <c r="CS260" i="41"/>
  <c r="CT260" i="41"/>
  <c r="CU260" i="41"/>
  <c r="CV260" i="41"/>
  <c r="CW260" i="41"/>
  <c r="CX260" i="41"/>
  <c r="CY260" i="41"/>
  <c r="CZ260" i="41"/>
  <c r="DA260" i="41"/>
  <c r="DB260" i="41"/>
  <c r="DC260" i="41"/>
  <c r="DD260" i="41"/>
  <c r="DE260" i="41"/>
  <c r="DF260" i="41"/>
  <c r="DG260" i="41"/>
  <c r="DH260" i="41"/>
  <c r="DI260" i="41"/>
  <c r="DJ260" i="41"/>
  <c r="DK260" i="41"/>
  <c r="DL260" i="41"/>
  <c r="DM260" i="41"/>
  <c r="DN260" i="41"/>
  <c r="DO260" i="41"/>
  <c r="DP260" i="41"/>
  <c r="DQ260" i="41"/>
  <c r="DR260" i="41"/>
  <c r="DS260" i="41"/>
  <c r="DT260" i="41"/>
  <c r="DU260" i="41"/>
  <c r="DV260" i="41"/>
  <c r="DW260" i="41"/>
  <c r="DX260" i="41"/>
  <c r="DY260" i="41"/>
  <c r="DZ260" i="41"/>
  <c r="EM260" i="41"/>
  <c r="EN260" i="41"/>
  <c r="A261" i="41"/>
  <c r="B261" i="41"/>
  <c r="C261" i="41"/>
  <c r="D261" i="41"/>
  <c r="E261" i="41"/>
  <c r="F261" i="41"/>
  <c r="G261" i="41"/>
  <c r="H261" i="41"/>
  <c r="I261" i="41"/>
  <c r="J261" i="41"/>
  <c r="K261" i="41"/>
  <c r="L261" i="41"/>
  <c r="M261" i="41"/>
  <c r="N261" i="41"/>
  <c r="O261" i="41"/>
  <c r="P261" i="41"/>
  <c r="Q261" i="41"/>
  <c r="R261" i="41"/>
  <c r="S261" i="41"/>
  <c r="T261" i="41"/>
  <c r="U261" i="41"/>
  <c r="V261" i="41"/>
  <c r="W261" i="41"/>
  <c r="X261" i="41"/>
  <c r="Y261" i="41"/>
  <c r="Z261" i="41"/>
  <c r="AA261" i="41"/>
  <c r="AB261" i="41"/>
  <c r="AC261" i="41"/>
  <c r="AD261" i="41"/>
  <c r="AE261" i="41"/>
  <c r="AF261" i="41"/>
  <c r="AG261" i="41"/>
  <c r="AH261" i="41"/>
  <c r="AI261" i="41"/>
  <c r="AJ261" i="41"/>
  <c r="AK261" i="41"/>
  <c r="AL261" i="41"/>
  <c r="AM261" i="41"/>
  <c r="AN261" i="41"/>
  <c r="AO261" i="41"/>
  <c r="AP261" i="41"/>
  <c r="AQ261" i="41"/>
  <c r="AR261" i="41"/>
  <c r="AS261" i="41"/>
  <c r="AT261" i="41"/>
  <c r="AU261" i="41"/>
  <c r="AV261" i="41"/>
  <c r="AW261" i="41"/>
  <c r="AX261" i="41"/>
  <c r="AY261" i="41"/>
  <c r="AZ261" i="41"/>
  <c r="BA261" i="41"/>
  <c r="BB261" i="41"/>
  <c r="BC261" i="41"/>
  <c r="BD261" i="41"/>
  <c r="BE261" i="41"/>
  <c r="BF261" i="41"/>
  <c r="BG261" i="41"/>
  <c r="BH261" i="41"/>
  <c r="BI261" i="41"/>
  <c r="BJ261" i="41"/>
  <c r="BK261" i="41"/>
  <c r="BL261" i="41"/>
  <c r="BM261" i="41"/>
  <c r="BN261" i="41"/>
  <c r="BO261" i="41"/>
  <c r="BP261" i="41"/>
  <c r="BQ261" i="41"/>
  <c r="BR261" i="41"/>
  <c r="BS261" i="41"/>
  <c r="BT261" i="41"/>
  <c r="BU261" i="41"/>
  <c r="BV261" i="41"/>
  <c r="BW261" i="41"/>
  <c r="BX261" i="41"/>
  <c r="BY261" i="41"/>
  <c r="CP261" i="41"/>
  <c r="CQ261" i="41"/>
  <c r="CR261" i="41"/>
  <c r="CS261" i="41"/>
  <c r="CT261" i="41"/>
  <c r="CU261" i="41"/>
  <c r="CV261" i="41"/>
  <c r="CW261" i="41"/>
  <c r="CX261" i="41"/>
  <c r="CY261" i="41"/>
  <c r="CZ261" i="41"/>
  <c r="DA261" i="41"/>
  <c r="DB261" i="41"/>
  <c r="DC261" i="41"/>
  <c r="DD261" i="41"/>
  <c r="DE261" i="41"/>
  <c r="DF261" i="41"/>
  <c r="DG261" i="41"/>
  <c r="DH261" i="41"/>
  <c r="DI261" i="41"/>
  <c r="DJ261" i="41"/>
  <c r="DK261" i="41"/>
  <c r="DL261" i="41"/>
  <c r="DM261" i="41"/>
  <c r="DN261" i="41"/>
  <c r="DO261" i="41"/>
  <c r="DP261" i="41"/>
  <c r="DQ261" i="41"/>
  <c r="DR261" i="41"/>
  <c r="DS261" i="41"/>
  <c r="DT261" i="41"/>
  <c r="DU261" i="41"/>
  <c r="DV261" i="41"/>
  <c r="DW261" i="41"/>
  <c r="DX261" i="41"/>
  <c r="DY261" i="41"/>
  <c r="DZ261" i="41"/>
  <c r="EM261" i="41"/>
  <c r="EN261" i="41"/>
  <c r="A262" i="41"/>
  <c r="B262" i="41"/>
  <c r="C262" i="41"/>
  <c r="D262" i="41"/>
  <c r="E262" i="41"/>
  <c r="F262" i="41"/>
  <c r="G262" i="41"/>
  <c r="H262" i="41"/>
  <c r="I262" i="41"/>
  <c r="J262" i="41"/>
  <c r="K262" i="41"/>
  <c r="L262" i="41"/>
  <c r="M262" i="41"/>
  <c r="N262" i="41"/>
  <c r="O262" i="41"/>
  <c r="P262" i="41"/>
  <c r="Q262" i="41"/>
  <c r="R262" i="41"/>
  <c r="S262" i="41"/>
  <c r="T262" i="41"/>
  <c r="U262" i="41"/>
  <c r="V262" i="41"/>
  <c r="W262" i="41"/>
  <c r="X262" i="41"/>
  <c r="Y262" i="41"/>
  <c r="Z262" i="41"/>
  <c r="AA262" i="41"/>
  <c r="AB262" i="41"/>
  <c r="AC262" i="41"/>
  <c r="AD262" i="41"/>
  <c r="AE262" i="41"/>
  <c r="AF262" i="41"/>
  <c r="AG262" i="41"/>
  <c r="AH262" i="41"/>
  <c r="AI262" i="41"/>
  <c r="AJ262" i="41"/>
  <c r="AK262" i="41"/>
  <c r="AL262" i="41"/>
  <c r="AM262" i="41"/>
  <c r="AN262" i="41"/>
  <c r="AO262" i="41"/>
  <c r="AP262" i="41"/>
  <c r="AQ262" i="41"/>
  <c r="AR262" i="41"/>
  <c r="AS262" i="41"/>
  <c r="AT262" i="41"/>
  <c r="AU262" i="41"/>
  <c r="AV262" i="41"/>
  <c r="AW262" i="41"/>
  <c r="AX262" i="41"/>
  <c r="AY262" i="41"/>
  <c r="AZ262" i="41"/>
  <c r="BA262" i="41"/>
  <c r="BB262" i="41"/>
  <c r="BC262" i="41"/>
  <c r="BD262" i="41"/>
  <c r="BE262" i="41"/>
  <c r="BF262" i="41"/>
  <c r="BG262" i="41"/>
  <c r="BH262" i="41"/>
  <c r="BI262" i="41"/>
  <c r="BJ262" i="41"/>
  <c r="BK262" i="41"/>
  <c r="BL262" i="41"/>
  <c r="BM262" i="41"/>
  <c r="BN262" i="41"/>
  <c r="BO262" i="41"/>
  <c r="BP262" i="41"/>
  <c r="BQ262" i="41"/>
  <c r="BR262" i="41"/>
  <c r="BS262" i="41"/>
  <c r="BT262" i="41"/>
  <c r="BU262" i="41"/>
  <c r="BV262" i="41"/>
  <c r="BW262" i="41"/>
  <c r="BX262" i="41"/>
  <c r="BY262" i="41"/>
  <c r="BZ262" i="41"/>
  <c r="CA262" i="41"/>
  <c r="CB262" i="41"/>
  <c r="CC262" i="41"/>
  <c r="CD262" i="41"/>
  <c r="CE262" i="41"/>
  <c r="CF262" i="41"/>
  <c r="CG262" i="41"/>
  <c r="CH262" i="41"/>
  <c r="CI262" i="41"/>
  <c r="CJ262" i="41"/>
  <c r="CK262" i="41"/>
  <c r="CL262" i="41"/>
  <c r="CM262" i="41"/>
  <c r="CN262" i="41"/>
  <c r="CO262" i="41"/>
  <c r="CP262" i="41"/>
  <c r="CQ262" i="41"/>
  <c r="CR262" i="41"/>
  <c r="CS262" i="41"/>
  <c r="CT262" i="41"/>
  <c r="CU262" i="41"/>
  <c r="CV262" i="41"/>
  <c r="CW262" i="41"/>
  <c r="CX262" i="41"/>
  <c r="CY262" i="41"/>
  <c r="CZ262" i="41"/>
  <c r="DA262" i="41"/>
  <c r="DB262" i="41"/>
  <c r="DC262" i="41"/>
  <c r="DD262" i="41"/>
  <c r="DE262" i="41"/>
  <c r="DF262" i="41"/>
  <c r="DG262" i="41"/>
  <c r="DH262" i="41"/>
  <c r="DI262" i="41"/>
  <c r="DJ262" i="41"/>
  <c r="DK262" i="41"/>
  <c r="DL262" i="41"/>
  <c r="DM262" i="41"/>
  <c r="DN262" i="41"/>
  <c r="DO262" i="41"/>
  <c r="DP262" i="41"/>
  <c r="DQ262" i="41"/>
  <c r="DR262" i="41"/>
  <c r="DS262" i="41"/>
  <c r="DT262" i="41"/>
  <c r="DU262" i="41"/>
  <c r="DV262" i="41"/>
  <c r="DW262" i="41"/>
  <c r="DX262" i="41"/>
  <c r="DY262" i="41"/>
  <c r="DZ262" i="41"/>
  <c r="EA262" i="41"/>
  <c r="EB262" i="41"/>
  <c r="EC262" i="41"/>
  <c r="ED262" i="41"/>
  <c r="EE262" i="41"/>
  <c r="EF262" i="41"/>
  <c r="EG262" i="41"/>
  <c r="EH262" i="41"/>
  <c r="EI262" i="41"/>
  <c r="EJ262" i="41"/>
  <c r="EK262" i="41"/>
  <c r="EL262" i="41"/>
  <c r="EM262" i="41"/>
  <c r="EN262" i="41"/>
  <c r="A263" i="41"/>
  <c r="B263" i="41"/>
  <c r="C263" i="41"/>
  <c r="D263" i="41"/>
  <c r="E263" i="41"/>
  <c r="F263" i="41"/>
  <c r="G263" i="41"/>
  <c r="H263" i="41"/>
  <c r="I263" i="41"/>
  <c r="J263" i="41"/>
  <c r="K263" i="41"/>
  <c r="L263" i="41"/>
  <c r="M263" i="41"/>
  <c r="N263" i="41"/>
  <c r="O263" i="41"/>
  <c r="P263" i="41"/>
  <c r="Q263" i="41"/>
  <c r="R263" i="41"/>
  <c r="S263" i="41"/>
  <c r="T263" i="41"/>
  <c r="U263" i="41"/>
  <c r="V263" i="41"/>
  <c r="W263" i="41"/>
  <c r="X263" i="41"/>
  <c r="Y263" i="41"/>
  <c r="Z263" i="41"/>
  <c r="AA263" i="41"/>
  <c r="AB263" i="41"/>
  <c r="AC263" i="41"/>
  <c r="AD263" i="41"/>
  <c r="AE263" i="41"/>
  <c r="AF263" i="41"/>
  <c r="AG263" i="41"/>
  <c r="AH263" i="41"/>
  <c r="AI263" i="41"/>
  <c r="AJ263" i="41"/>
  <c r="AK263" i="41"/>
  <c r="AL263" i="41"/>
  <c r="AM263" i="41"/>
  <c r="AN263" i="41"/>
  <c r="AO263" i="41"/>
  <c r="AP263" i="41"/>
  <c r="AQ263" i="41"/>
  <c r="AR263" i="41"/>
  <c r="AS263" i="41"/>
  <c r="AT263" i="41"/>
  <c r="AU263" i="41"/>
  <c r="AV263" i="41"/>
  <c r="AW263" i="41"/>
  <c r="AX263" i="41"/>
  <c r="AY263" i="41"/>
  <c r="AZ263" i="41"/>
  <c r="BA263" i="41"/>
  <c r="BB263" i="41"/>
  <c r="BC263" i="41"/>
  <c r="BD263" i="41"/>
  <c r="BE263" i="41"/>
  <c r="BF263" i="41"/>
  <c r="BG263" i="41"/>
  <c r="BH263" i="41"/>
  <c r="BI263" i="41"/>
  <c r="BJ263" i="41"/>
  <c r="BK263" i="41"/>
  <c r="BL263" i="41"/>
  <c r="BM263" i="41"/>
  <c r="BN263" i="41"/>
  <c r="BO263" i="41"/>
  <c r="BP263" i="41"/>
  <c r="BQ263" i="41"/>
  <c r="BY263" i="41"/>
  <c r="CP263" i="41"/>
  <c r="CQ263" i="41"/>
  <c r="CR263" i="41"/>
  <c r="CS263" i="41"/>
  <c r="CT263" i="41"/>
  <c r="CU263" i="41"/>
  <c r="CV263" i="41"/>
  <c r="CW263" i="41"/>
  <c r="CX263" i="41"/>
  <c r="CY263" i="41"/>
  <c r="CZ263" i="41"/>
  <c r="DA263" i="41"/>
  <c r="DB263" i="41"/>
  <c r="DC263" i="41"/>
  <c r="DD263" i="41"/>
  <c r="DE263" i="41"/>
  <c r="DF263" i="41"/>
  <c r="DG263" i="41"/>
  <c r="DH263" i="41"/>
  <c r="DI263" i="41"/>
  <c r="DJ263" i="41"/>
  <c r="DK263" i="41"/>
  <c r="DL263" i="41"/>
  <c r="DM263" i="41"/>
  <c r="DN263" i="41"/>
  <c r="DO263" i="41"/>
  <c r="DP263" i="41"/>
  <c r="DQ263" i="41"/>
  <c r="DR263" i="41"/>
  <c r="DS263" i="41"/>
  <c r="DT263" i="41"/>
  <c r="DU263" i="41"/>
  <c r="DV263" i="41"/>
  <c r="DW263" i="41"/>
  <c r="DX263" i="41"/>
  <c r="DY263" i="41"/>
  <c r="DZ263" i="41"/>
  <c r="EM263" i="41"/>
  <c r="EN263" i="41"/>
  <c r="A264" i="41"/>
  <c r="B264" i="41"/>
  <c r="C264" i="41"/>
  <c r="D264" i="41"/>
  <c r="E264" i="41"/>
  <c r="F264" i="41"/>
  <c r="G264" i="41"/>
  <c r="H264" i="41"/>
  <c r="I264" i="41"/>
  <c r="J264" i="41"/>
  <c r="K264" i="41"/>
  <c r="L264" i="41"/>
  <c r="M264" i="41"/>
  <c r="N264" i="41"/>
  <c r="O264" i="41"/>
  <c r="P264" i="41"/>
  <c r="Q264" i="41"/>
  <c r="R264" i="41"/>
  <c r="S264" i="41"/>
  <c r="T264" i="41"/>
  <c r="U264" i="41"/>
  <c r="V264" i="41"/>
  <c r="W264" i="41"/>
  <c r="X264" i="41"/>
  <c r="Y264" i="41"/>
  <c r="Z264" i="41"/>
  <c r="AA264" i="41"/>
  <c r="AB264" i="41"/>
  <c r="AC264" i="41"/>
  <c r="AD264" i="41"/>
  <c r="AE264" i="41"/>
  <c r="AF264" i="41"/>
  <c r="AG264" i="41"/>
  <c r="AH264" i="41"/>
  <c r="AI264" i="41"/>
  <c r="AJ264" i="41"/>
  <c r="AK264" i="41"/>
  <c r="AL264" i="41"/>
  <c r="AM264" i="41"/>
  <c r="AN264" i="41"/>
  <c r="AO264" i="41"/>
  <c r="AP264" i="41"/>
  <c r="AQ264" i="41"/>
  <c r="AR264" i="41"/>
  <c r="AS264" i="41"/>
  <c r="AT264" i="41"/>
  <c r="AU264" i="41"/>
  <c r="AV264" i="41"/>
  <c r="AW264" i="41"/>
  <c r="AX264" i="41"/>
  <c r="AY264" i="41"/>
  <c r="AZ264" i="41"/>
  <c r="BA264" i="41"/>
  <c r="BB264" i="41"/>
  <c r="BC264" i="41"/>
  <c r="BD264" i="41"/>
  <c r="BE264" i="41"/>
  <c r="BF264" i="41"/>
  <c r="BG264" i="41"/>
  <c r="BH264" i="41"/>
  <c r="BI264" i="41"/>
  <c r="BJ264" i="41"/>
  <c r="BK264" i="41"/>
  <c r="BL264" i="41"/>
  <c r="BM264" i="41"/>
  <c r="BN264" i="41"/>
  <c r="BO264" i="41"/>
  <c r="BP264" i="41"/>
  <c r="BQ264" i="41"/>
  <c r="CP264" i="41"/>
  <c r="CQ264" i="41"/>
  <c r="CR264" i="41"/>
  <c r="CS264" i="41"/>
  <c r="CT264" i="41"/>
  <c r="CU264" i="41"/>
  <c r="CV264" i="41"/>
  <c r="CW264" i="41"/>
  <c r="CX264" i="41"/>
  <c r="CY264" i="41"/>
  <c r="CZ264" i="41"/>
  <c r="DA264" i="41"/>
  <c r="DB264" i="41"/>
  <c r="DC264" i="41"/>
  <c r="DD264" i="41"/>
  <c r="DE264" i="41"/>
  <c r="DF264" i="41"/>
  <c r="DG264" i="41"/>
  <c r="DH264" i="41"/>
  <c r="DI264" i="41"/>
  <c r="DJ264" i="41"/>
  <c r="DK264" i="41"/>
  <c r="DL264" i="41"/>
  <c r="DM264" i="41"/>
  <c r="DN264" i="41"/>
  <c r="DO264" i="41"/>
  <c r="DP264" i="41"/>
  <c r="DQ264" i="41"/>
  <c r="DR264" i="41"/>
  <c r="DS264" i="41"/>
  <c r="DT264" i="41"/>
  <c r="DU264" i="41"/>
  <c r="DV264" i="41"/>
  <c r="DW264" i="41"/>
  <c r="DX264" i="41"/>
  <c r="DY264" i="41"/>
  <c r="DZ264" i="41"/>
  <c r="EM264" i="41"/>
  <c r="EN264" i="41"/>
  <c r="A265" i="41"/>
  <c r="B265" i="41"/>
  <c r="C265" i="41"/>
  <c r="D265" i="41"/>
  <c r="E265" i="41"/>
  <c r="F265" i="41"/>
  <c r="G265" i="41"/>
  <c r="H265" i="41"/>
  <c r="I265" i="41"/>
  <c r="J265" i="41"/>
  <c r="K265" i="41"/>
  <c r="L265" i="41"/>
  <c r="M265" i="41"/>
  <c r="N265" i="41"/>
  <c r="O265" i="41"/>
  <c r="P265" i="41"/>
  <c r="Q265" i="41"/>
  <c r="R265" i="41"/>
  <c r="S265" i="41"/>
  <c r="T265" i="41"/>
  <c r="U265" i="41"/>
  <c r="V265" i="41"/>
  <c r="W265" i="41"/>
  <c r="X265" i="41"/>
  <c r="Y265" i="41"/>
  <c r="Z265" i="41"/>
  <c r="AA265" i="41"/>
  <c r="AB265" i="41"/>
  <c r="AC265" i="41"/>
  <c r="AD265" i="41"/>
  <c r="AE265" i="41"/>
  <c r="AF265" i="41"/>
  <c r="AG265" i="41"/>
  <c r="AH265" i="41"/>
  <c r="AI265" i="41"/>
  <c r="AJ265" i="41"/>
  <c r="AK265" i="41"/>
  <c r="AL265" i="41"/>
  <c r="AM265" i="41"/>
  <c r="AN265" i="41"/>
  <c r="AO265" i="41"/>
  <c r="AP265" i="41"/>
  <c r="AQ265" i="41"/>
  <c r="AR265" i="41"/>
  <c r="AS265" i="41"/>
  <c r="AT265" i="41"/>
  <c r="AU265" i="41"/>
  <c r="AV265" i="41"/>
  <c r="AW265" i="41"/>
  <c r="AX265" i="41"/>
  <c r="AY265" i="41"/>
  <c r="AZ265" i="41"/>
  <c r="BA265" i="41"/>
  <c r="BB265" i="41"/>
  <c r="BC265" i="41"/>
  <c r="BD265" i="41"/>
  <c r="BE265" i="41"/>
  <c r="BF265" i="41"/>
  <c r="BG265" i="41"/>
  <c r="BH265" i="41"/>
  <c r="BI265" i="41"/>
  <c r="BJ265" i="41"/>
  <c r="BK265" i="41"/>
  <c r="BL265" i="41"/>
  <c r="BM265" i="41"/>
  <c r="BN265" i="41"/>
  <c r="BO265" i="41"/>
  <c r="BP265" i="41"/>
  <c r="BQ265" i="41"/>
  <c r="CP265" i="41"/>
  <c r="CQ265" i="41"/>
  <c r="CR265" i="41"/>
  <c r="CS265" i="41"/>
  <c r="CT265" i="41"/>
  <c r="CU265" i="41"/>
  <c r="CV265" i="41"/>
  <c r="CW265" i="41"/>
  <c r="CX265" i="41"/>
  <c r="CY265" i="41"/>
  <c r="CZ265" i="41"/>
  <c r="DA265" i="41"/>
  <c r="DB265" i="41"/>
  <c r="DC265" i="41"/>
  <c r="DD265" i="41"/>
  <c r="DE265" i="41"/>
  <c r="DF265" i="41"/>
  <c r="DG265" i="41"/>
  <c r="DH265" i="41"/>
  <c r="DI265" i="41"/>
  <c r="DJ265" i="41"/>
  <c r="DK265" i="41"/>
  <c r="DL265" i="41"/>
  <c r="DM265" i="41"/>
  <c r="DN265" i="41"/>
  <c r="DO265" i="41"/>
  <c r="DP265" i="41"/>
  <c r="DQ265" i="41"/>
  <c r="DR265" i="41"/>
  <c r="DS265" i="41"/>
  <c r="DT265" i="41"/>
  <c r="DU265" i="41"/>
  <c r="DV265" i="41"/>
  <c r="DW265" i="41"/>
  <c r="DX265" i="41"/>
  <c r="DY265" i="41"/>
  <c r="DZ265" i="41"/>
  <c r="EM265" i="41"/>
  <c r="EN265" i="41"/>
  <c r="A266" i="41"/>
  <c r="B266" i="41"/>
  <c r="C266" i="41"/>
  <c r="D266" i="41"/>
  <c r="E266" i="41"/>
  <c r="F266" i="41"/>
  <c r="G266" i="41"/>
  <c r="H266" i="41"/>
  <c r="I266" i="41"/>
  <c r="J266" i="41"/>
  <c r="K266" i="41"/>
  <c r="L266" i="41"/>
  <c r="M266" i="41"/>
  <c r="N266" i="41"/>
  <c r="O266" i="41"/>
  <c r="P266" i="41"/>
  <c r="Q266" i="41"/>
  <c r="R266" i="41"/>
  <c r="S266" i="41"/>
  <c r="T266" i="41"/>
  <c r="U266" i="41"/>
  <c r="V266" i="41"/>
  <c r="W266" i="41"/>
  <c r="X266" i="41"/>
  <c r="Y266" i="41"/>
  <c r="Z266" i="41"/>
  <c r="AA266" i="41"/>
  <c r="AB266" i="41"/>
  <c r="AC266" i="41"/>
  <c r="AD266" i="41"/>
  <c r="AE266" i="41"/>
  <c r="AF266" i="41"/>
  <c r="AG266" i="41"/>
  <c r="AH266" i="41"/>
  <c r="AI266" i="41"/>
  <c r="AJ266" i="41"/>
  <c r="AK266" i="41"/>
  <c r="AL266" i="41"/>
  <c r="AM266" i="41"/>
  <c r="AN266" i="41"/>
  <c r="AO266" i="41"/>
  <c r="AP266" i="41"/>
  <c r="AQ266" i="41"/>
  <c r="AR266" i="41"/>
  <c r="AS266" i="41"/>
  <c r="AT266" i="41"/>
  <c r="AU266" i="41"/>
  <c r="AV266" i="41"/>
  <c r="AW266" i="41"/>
  <c r="AX266" i="41"/>
  <c r="AY266" i="41"/>
  <c r="AZ266" i="41"/>
  <c r="BA266" i="41"/>
  <c r="BB266" i="41"/>
  <c r="BC266" i="41"/>
  <c r="BD266" i="41"/>
  <c r="BE266" i="41"/>
  <c r="BF266" i="41"/>
  <c r="BG266" i="41"/>
  <c r="BH266" i="41"/>
  <c r="BI266" i="41"/>
  <c r="BJ266" i="41"/>
  <c r="BK266" i="41"/>
  <c r="BL266" i="41"/>
  <c r="BM266" i="41"/>
  <c r="BN266" i="41"/>
  <c r="BO266" i="41"/>
  <c r="BP266" i="41"/>
  <c r="BQ266" i="41"/>
  <c r="BR266" i="41"/>
  <c r="BS266" i="41"/>
  <c r="BT266" i="41"/>
  <c r="BU266" i="41"/>
  <c r="BV266" i="41"/>
  <c r="BW266" i="41"/>
  <c r="BX266" i="41"/>
  <c r="BY266" i="41"/>
  <c r="BZ266" i="41"/>
  <c r="CA266" i="41"/>
  <c r="CB266" i="41"/>
  <c r="CC266" i="41"/>
  <c r="CD266" i="41"/>
  <c r="CE266" i="41"/>
  <c r="CF266" i="41"/>
  <c r="CG266" i="41"/>
  <c r="CH266" i="41"/>
  <c r="CI266" i="41"/>
  <c r="CJ266" i="41"/>
  <c r="CK266" i="41"/>
  <c r="CL266" i="41"/>
  <c r="CM266" i="41"/>
  <c r="CN266" i="41"/>
  <c r="CO266" i="41"/>
  <c r="CP266" i="41"/>
  <c r="CQ266" i="41"/>
  <c r="CR266" i="41"/>
  <c r="CS266" i="41"/>
  <c r="CT266" i="41"/>
  <c r="CU266" i="41"/>
  <c r="CV266" i="41"/>
  <c r="CW266" i="41"/>
  <c r="CX266" i="41"/>
  <c r="CY266" i="41"/>
  <c r="CZ266" i="41"/>
  <c r="DA266" i="41"/>
  <c r="DB266" i="41"/>
  <c r="DC266" i="41"/>
  <c r="DD266" i="41"/>
  <c r="DE266" i="41"/>
  <c r="DF266" i="41"/>
  <c r="DG266" i="41"/>
  <c r="DH266" i="41"/>
  <c r="DI266" i="41"/>
  <c r="DJ266" i="41"/>
  <c r="DK266" i="41"/>
  <c r="DL266" i="41"/>
  <c r="DM266" i="41"/>
  <c r="DN266" i="41"/>
  <c r="DO266" i="41"/>
  <c r="DP266" i="41"/>
  <c r="DQ266" i="41"/>
  <c r="DR266" i="41"/>
  <c r="DS266" i="41"/>
  <c r="DT266" i="41"/>
  <c r="DU266" i="41"/>
  <c r="DV266" i="41"/>
  <c r="DW266" i="41"/>
  <c r="DX266" i="41"/>
  <c r="DY266" i="41"/>
  <c r="DZ266" i="41"/>
  <c r="EM266" i="41"/>
  <c r="EN266" i="41"/>
  <c r="A267" i="41"/>
  <c r="B267" i="41"/>
  <c r="C267" i="41"/>
  <c r="D267" i="41"/>
  <c r="E267" i="41"/>
  <c r="F267" i="41"/>
  <c r="G267" i="41"/>
  <c r="H267" i="41"/>
  <c r="I267" i="41"/>
  <c r="J267" i="41"/>
  <c r="K267" i="41"/>
  <c r="L267" i="41"/>
  <c r="M267" i="41"/>
  <c r="N267" i="41"/>
  <c r="O267" i="41"/>
  <c r="P267" i="41"/>
  <c r="Q267" i="41"/>
  <c r="R267" i="41"/>
  <c r="S267" i="41"/>
  <c r="T267" i="41"/>
  <c r="U267" i="41"/>
  <c r="V267" i="41"/>
  <c r="W267" i="41"/>
  <c r="X267" i="41"/>
  <c r="Y267" i="41"/>
  <c r="Z267" i="41"/>
  <c r="AA267" i="41"/>
  <c r="AB267" i="41"/>
  <c r="AC267" i="41"/>
  <c r="AD267" i="41"/>
  <c r="AE267" i="41"/>
  <c r="AF267" i="41"/>
  <c r="AG267" i="41"/>
  <c r="AH267" i="41"/>
  <c r="AI267" i="41"/>
  <c r="AJ267" i="41"/>
  <c r="AK267" i="41"/>
  <c r="AL267" i="41"/>
  <c r="AM267" i="41"/>
  <c r="AN267" i="41"/>
  <c r="AO267" i="41"/>
  <c r="AP267" i="41"/>
  <c r="AQ267" i="41"/>
  <c r="AR267" i="41"/>
  <c r="AS267" i="41"/>
  <c r="AT267" i="41"/>
  <c r="AU267" i="41"/>
  <c r="AV267" i="41"/>
  <c r="AW267" i="41"/>
  <c r="AX267" i="41"/>
  <c r="AY267" i="41"/>
  <c r="AZ267" i="41"/>
  <c r="BA267" i="41"/>
  <c r="BB267" i="41"/>
  <c r="BC267" i="41"/>
  <c r="BD267" i="41"/>
  <c r="BE267" i="41"/>
  <c r="BF267" i="41"/>
  <c r="BG267" i="41"/>
  <c r="BH267" i="41"/>
  <c r="BI267" i="41"/>
  <c r="BJ267" i="41"/>
  <c r="BK267" i="41"/>
  <c r="BL267" i="41"/>
  <c r="BM267" i="41"/>
  <c r="BN267" i="41"/>
  <c r="BO267" i="41"/>
  <c r="BP267" i="41"/>
  <c r="BQ267" i="41"/>
  <c r="BR267" i="41"/>
  <c r="BS267" i="41"/>
  <c r="BT267" i="41"/>
  <c r="BU267" i="41"/>
  <c r="BV267" i="41"/>
  <c r="BW267" i="41"/>
  <c r="BX267" i="41"/>
  <c r="BY267" i="41"/>
  <c r="BZ267" i="41"/>
  <c r="CA267" i="41"/>
  <c r="CB267" i="41"/>
  <c r="CC267" i="41"/>
  <c r="CD267" i="41"/>
  <c r="CE267" i="41"/>
  <c r="CF267" i="41"/>
  <c r="CG267" i="41"/>
  <c r="CH267" i="41"/>
  <c r="CI267" i="41"/>
  <c r="CJ267" i="41"/>
  <c r="CK267" i="41"/>
  <c r="CL267" i="41"/>
  <c r="CM267" i="41"/>
  <c r="CN267" i="41"/>
  <c r="CO267" i="41"/>
  <c r="CP267" i="41"/>
  <c r="CQ267" i="41"/>
  <c r="CR267" i="41"/>
  <c r="CS267" i="41"/>
  <c r="CT267" i="41"/>
  <c r="CU267" i="41"/>
  <c r="CV267" i="41"/>
  <c r="CW267" i="41"/>
  <c r="CX267" i="41"/>
  <c r="CY267" i="41"/>
  <c r="CZ267" i="41"/>
  <c r="DA267" i="41"/>
  <c r="DB267" i="41"/>
  <c r="DC267" i="41"/>
  <c r="DD267" i="41"/>
  <c r="DE267" i="41"/>
  <c r="DF267" i="41"/>
  <c r="DG267" i="41"/>
  <c r="DH267" i="41"/>
  <c r="DI267" i="41"/>
  <c r="DJ267" i="41"/>
  <c r="DK267" i="41"/>
  <c r="DL267" i="41"/>
  <c r="DM267" i="41"/>
  <c r="DN267" i="41"/>
  <c r="DO267" i="41"/>
  <c r="DP267" i="41"/>
  <c r="DQ267" i="41"/>
  <c r="DR267" i="41"/>
  <c r="DS267" i="41"/>
  <c r="DT267" i="41"/>
  <c r="DU267" i="41"/>
  <c r="DV267" i="41"/>
  <c r="DW267" i="41"/>
  <c r="DX267" i="41"/>
  <c r="DY267" i="41"/>
  <c r="DZ267" i="41"/>
  <c r="EA267" i="41"/>
  <c r="EB267" i="41"/>
  <c r="EC267" i="41"/>
  <c r="ED267" i="41"/>
  <c r="EE267" i="41"/>
  <c r="EF267" i="41"/>
  <c r="EG267" i="41"/>
  <c r="EH267" i="41"/>
  <c r="EI267" i="41"/>
  <c r="EJ267" i="41"/>
  <c r="EK267" i="41"/>
  <c r="EL267" i="41"/>
  <c r="EM267" i="41"/>
  <c r="EN267" i="41"/>
  <c r="A268" i="41"/>
  <c r="B268" i="41"/>
  <c r="C268" i="41"/>
  <c r="D268" i="41"/>
  <c r="E268" i="41"/>
  <c r="F268" i="41"/>
  <c r="G268" i="41"/>
  <c r="H268" i="41"/>
  <c r="I268" i="41"/>
  <c r="J268" i="41"/>
  <c r="K268" i="41"/>
  <c r="L268" i="41"/>
  <c r="M268" i="41"/>
  <c r="N268" i="41"/>
  <c r="O268" i="41"/>
  <c r="P268" i="41"/>
  <c r="Q268" i="41"/>
  <c r="R268" i="41"/>
  <c r="S268" i="41"/>
  <c r="T268" i="41"/>
  <c r="U268" i="41"/>
  <c r="V268" i="41"/>
  <c r="W268" i="41"/>
  <c r="X268" i="41"/>
  <c r="Y268" i="41"/>
  <c r="Z268" i="41"/>
  <c r="AA268" i="41"/>
  <c r="AB268" i="41"/>
  <c r="AC268" i="41"/>
  <c r="AD268" i="41"/>
  <c r="AE268" i="41"/>
  <c r="AF268" i="41"/>
  <c r="AG268" i="41"/>
  <c r="AH268" i="41"/>
  <c r="AI268" i="41"/>
  <c r="AJ268" i="41"/>
  <c r="AK268" i="41"/>
  <c r="AL268" i="41"/>
  <c r="AM268" i="41"/>
  <c r="AN268" i="41"/>
  <c r="AO268" i="41"/>
  <c r="AP268" i="41"/>
  <c r="AQ268" i="41"/>
  <c r="AR268" i="41"/>
  <c r="AS268" i="41"/>
  <c r="AT268" i="41"/>
  <c r="AU268" i="41"/>
  <c r="AV268" i="41"/>
  <c r="AW268" i="41"/>
  <c r="AX268" i="41"/>
  <c r="AY268" i="41"/>
  <c r="AZ268" i="41"/>
  <c r="BA268" i="41"/>
  <c r="BB268" i="41"/>
  <c r="BC268" i="41"/>
  <c r="BD268" i="41"/>
  <c r="BE268" i="41"/>
  <c r="BF268" i="41"/>
  <c r="BG268" i="41"/>
  <c r="BH268" i="41"/>
  <c r="BI268" i="41"/>
  <c r="BJ268" i="41"/>
  <c r="BK268" i="41"/>
  <c r="BL268" i="41"/>
  <c r="BM268" i="41"/>
  <c r="BN268" i="41"/>
  <c r="BO268" i="41"/>
  <c r="BP268" i="41"/>
  <c r="BQ268" i="41"/>
  <c r="BR268" i="41"/>
  <c r="BS268" i="41"/>
  <c r="BT268" i="41"/>
  <c r="BU268" i="41"/>
  <c r="BV268" i="41"/>
  <c r="BW268" i="41"/>
  <c r="BX268" i="41"/>
  <c r="CP268" i="41"/>
  <c r="CQ268" i="41"/>
  <c r="CR268" i="41"/>
  <c r="CS268" i="41"/>
  <c r="CT268" i="41"/>
  <c r="CU268" i="41"/>
  <c r="CV268" i="41"/>
  <c r="CW268" i="41"/>
  <c r="CX268" i="41"/>
  <c r="CY268" i="41"/>
  <c r="CZ268" i="41"/>
  <c r="DA268" i="41"/>
  <c r="DB268" i="41"/>
  <c r="DC268" i="41"/>
  <c r="DD268" i="41"/>
  <c r="DE268" i="41"/>
  <c r="DF268" i="41"/>
  <c r="DG268" i="41"/>
  <c r="DH268" i="41"/>
  <c r="DI268" i="41"/>
  <c r="DJ268" i="41"/>
  <c r="DK268" i="41"/>
  <c r="DL268" i="41"/>
  <c r="DM268" i="41"/>
  <c r="DN268" i="41"/>
  <c r="DO268" i="41"/>
  <c r="DP268" i="41"/>
  <c r="DQ268" i="41"/>
  <c r="DR268" i="41"/>
  <c r="DS268" i="41"/>
  <c r="DT268" i="41"/>
  <c r="DU268" i="41"/>
  <c r="DV268" i="41"/>
  <c r="DW268" i="41"/>
  <c r="DX268" i="41"/>
  <c r="DY268" i="41"/>
  <c r="DZ268" i="41"/>
  <c r="EM268" i="41"/>
  <c r="EN268" i="41"/>
  <c r="A269" i="41"/>
  <c r="B269" i="41"/>
  <c r="C269" i="41"/>
  <c r="D269" i="41"/>
  <c r="E269" i="41"/>
  <c r="F269" i="41"/>
  <c r="G269" i="41"/>
  <c r="H269" i="41"/>
  <c r="I269" i="41"/>
  <c r="J269" i="41"/>
  <c r="K269" i="41"/>
  <c r="L269" i="41"/>
  <c r="M269" i="41"/>
  <c r="N269" i="41"/>
  <c r="O269" i="41"/>
  <c r="P269" i="41"/>
  <c r="Q269" i="41"/>
  <c r="R269" i="41"/>
  <c r="S269" i="41"/>
  <c r="T269" i="41"/>
  <c r="U269" i="41"/>
  <c r="V269" i="41"/>
  <c r="W269" i="41"/>
  <c r="X269" i="41"/>
  <c r="Y269" i="41"/>
  <c r="Z269" i="41"/>
  <c r="AA269" i="41"/>
  <c r="AB269" i="41"/>
  <c r="AC269" i="41"/>
  <c r="AD269" i="41"/>
  <c r="AE269" i="41"/>
  <c r="AF269" i="41"/>
  <c r="AG269" i="41"/>
  <c r="AH269" i="41"/>
  <c r="AI269" i="41"/>
  <c r="AJ269" i="41"/>
  <c r="AK269" i="41"/>
  <c r="AL269" i="41"/>
  <c r="AM269" i="41"/>
  <c r="AN269" i="41"/>
  <c r="AO269" i="41"/>
  <c r="AP269" i="41"/>
  <c r="AQ269" i="41"/>
  <c r="AR269" i="41"/>
  <c r="AS269" i="41"/>
  <c r="AT269" i="41"/>
  <c r="AU269" i="41"/>
  <c r="AV269" i="41"/>
  <c r="AW269" i="41"/>
  <c r="AX269" i="41"/>
  <c r="AY269" i="41"/>
  <c r="AZ269" i="41"/>
  <c r="BA269" i="41"/>
  <c r="BB269" i="41"/>
  <c r="BC269" i="41"/>
  <c r="BD269" i="41"/>
  <c r="BE269" i="41"/>
  <c r="BF269" i="41"/>
  <c r="BG269" i="41"/>
  <c r="BH269" i="41"/>
  <c r="BI269" i="41"/>
  <c r="BJ269" i="41"/>
  <c r="BK269" i="41"/>
  <c r="BL269" i="41"/>
  <c r="BM269" i="41"/>
  <c r="BN269" i="41"/>
  <c r="BO269" i="41"/>
  <c r="BP269" i="41"/>
  <c r="BQ269" i="41"/>
  <c r="BR269" i="41"/>
  <c r="BS269" i="41"/>
  <c r="BT269" i="41"/>
  <c r="BU269" i="41"/>
  <c r="BV269" i="41"/>
  <c r="BW269" i="41"/>
  <c r="BX269" i="41"/>
  <c r="BY269" i="41"/>
  <c r="BZ269" i="41"/>
  <c r="CA269" i="41"/>
  <c r="CB269" i="41"/>
  <c r="CC269" i="41"/>
  <c r="CD269" i="41"/>
  <c r="CE269" i="41"/>
  <c r="CF269" i="41"/>
  <c r="CG269" i="41"/>
  <c r="CH269" i="41"/>
  <c r="CI269" i="41"/>
  <c r="CJ269" i="41"/>
  <c r="CK269" i="41"/>
  <c r="CL269" i="41"/>
  <c r="CM269" i="41"/>
  <c r="CN269" i="41"/>
  <c r="CO269" i="41"/>
  <c r="CP269" i="41"/>
  <c r="CQ269" i="41"/>
  <c r="CR269" i="41"/>
  <c r="CS269" i="41"/>
  <c r="CT269" i="41"/>
  <c r="CU269" i="41"/>
  <c r="CV269" i="41"/>
  <c r="CW269" i="41"/>
  <c r="CX269" i="41"/>
  <c r="CY269" i="41"/>
  <c r="CZ269" i="41"/>
  <c r="DA269" i="41"/>
  <c r="DB269" i="41"/>
  <c r="DC269" i="41"/>
  <c r="DD269" i="41"/>
  <c r="DE269" i="41"/>
  <c r="DF269" i="41"/>
  <c r="DG269" i="41"/>
  <c r="DH269" i="41"/>
  <c r="DI269" i="41"/>
  <c r="DJ269" i="41"/>
  <c r="DK269" i="41"/>
  <c r="DL269" i="41"/>
  <c r="DM269" i="41"/>
  <c r="DN269" i="41"/>
  <c r="DO269" i="41"/>
  <c r="DP269" i="41"/>
  <c r="DQ269" i="41"/>
  <c r="DR269" i="41"/>
  <c r="DS269" i="41"/>
  <c r="DT269" i="41"/>
  <c r="DU269" i="41"/>
  <c r="DV269" i="41"/>
  <c r="DW269" i="41"/>
  <c r="DX269" i="41"/>
  <c r="DY269" i="41"/>
  <c r="DZ269" i="41"/>
  <c r="EM269" i="41"/>
  <c r="EN269" i="41"/>
  <c r="A270" i="41"/>
  <c r="B270" i="41"/>
  <c r="C270" i="41"/>
  <c r="D270" i="41"/>
  <c r="E270" i="41"/>
  <c r="F270" i="41"/>
  <c r="G270" i="41"/>
  <c r="H270" i="41"/>
  <c r="I270" i="41"/>
  <c r="J270" i="41"/>
  <c r="K270" i="41"/>
  <c r="L270" i="41"/>
  <c r="M270" i="41"/>
  <c r="N270" i="41"/>
  <c r="O270" i="41"/>
  <c r="P270" i="41"/>
  <c r="Q270" i="41"/>
  <c r="R270" i="41"/>
  <c r="S270" i="41"/>
  <c r="T270" i="41"/>
  <c r="U270" i="41"/>
  <c r="V270" i="41"/>
  <c r="W270" i="41"/>
  <c r="X270" i="41"/>
  <c r="Y270" i="41"/>
  <c r="Z270" i="41"/>
  <c r="AA270" i="41"/>
  <c r="AB270" i="41"/>
  <c r="AC270" i="41"/>
  <c r="AD270" i="41"/>
  <c r="AE270" i="41"/>
  <c r="AF270" i="41"/>
  <c r="AG270" i="41"/>
  <c r="AH270" i="41"/>
  <c r="AI270" i="41"/>
  <c r="AJ270" i="41"/>
  <c r="AK270" i="41"/>
  <c r="AL270" i="41"/>
  <c r="AM270" i="41"/>
  <c r="AN270" i="41"/>
  <c r="AO270" i="41"/>
  <c r="AP270" i="41"/>
  <c r="AQ270" i="41"/>
  <c r="AR270" i="41"/>
  <c r="AS270" i="41"/>
  <c r="AT270" i="41"/>
  <c r="AU270" i="41"/>
  <c r="AV270" i="41"/>
  <c r="AW270" i="41"/>
  <c r="AX270" i="41"/>
  <c r="AY270" i="41"/>
  <c r="AZ270" i="41"/>
  <c r="BA270" i="41"/>
  <c r="BB270" i="41"/>
  <c r="BC270" i="41"/>
  <c r="BD270" i="41"/>
  <c r="BE270" i="41"/>
  <c r="BF270" i="41"/>
  <c r="BG270" i="41"/>
  <c r="BH270" i="41"/>
  <c r="BI270" i="41"/>
  <c r="BJ270" i="41"/>
  <c r="BK270" i="41"/>
  <c r="BL270" i="41"/>
  <c r="BM270" i="41"/>
  <c r="BN270" i="41"/>
  <c r="BO270" i="41"/>
  <c r="BP270" i="41"/>
  <c r="BQ270" i="41"/>
  <c r="BR270" i="41"/>
  <c r="BS270" i="41"/>
  <c r="BT270" i="41"/>
  <c r="BU270" i="41"/>
  <c r="BV270" i="41"/>
  <c r="BW270" i="41"/>
  <c r="BX270" i="41"/>
  <c r="BY270" i="41"/>
  <c r="BZ270" i="41"/>
  <c r="CA270" i="41"/>
  <c r="CB270" i="41"/>
  <c r="CC270" i="41"/>
  <c r="CD270" i="41"/>
  <c r="CE270" i="41"/>
  <c r="CF270" i="41"/>
  <c r="CG270" i="41"/>
  <c r="CH270" i="41"/>
  <c r="CI270" i="41"/>
  <c r="CJ270" i="41"/>
  <c r="CK270" i="41"/>
  <c r="CL270" i="41"/>
  <c r="CM270" i="41"/>
  <c r="CN270" i="41"/>
  <c r="CO270" i="41"/>
  <c r="CP270" i="41"/>
  <c r="CQ270" i="41"/>
  <c r="CR270" i="41"/>
  <c r="CS270" i="41"/>
  <c r="CT270" i="41"/>
  <c r="CU270" i="41"/>
  <c r="CV270" i="41"/>
  <c r="CW270" i="41"/>
  <c r="CX270" i="41"/>
  <c r="CY270" i="41"/>
  <c r="CZ270" i="41"/>
  <c r="DA270" i="41"/>
  <c r="DB270" i="41"/>
  <c r="DC270" i="41"/>
  <c r="DD270" i="41"/>
  <c r="DE270" i="41"/>
  <c r="DF270" i="41"/>
  <c r="DG270" i="41"/>
  <c r="DH270" i="41"/>
  <c r="DI270" i="41"/>
  <c r="DJ270" i="41"/>
  <c r="DK270" i="41"/>
  <c r="DL270" i="41"/>
  <c r="DM270" i="41"/>
  <c r="DN270" i="41"/>
  <c r="DO270" i="41"/>
  <c r="DP270" i="41"/>
  <c r="DQ270" i="41"/>
  <c r="DR270" i="41"/>
  <c r="DS270" i="41"/>
  <c r="DT270" i="41"/>
  <c r="DU270" i="41"/>
  <c r="DV270" i="41"/>
  <c r="DW270" i="41"/>
  <c r="DX270" i="41"/>
  <c r="DY270" i="41"/>
  <c r="DZ270" i="41"/>
  <c r="EA270" i="41"/>
  <c r="EB270" i="41"/>
  <c r="EC270" i="41"/>
  <c r="ED270" i="41"/>
  <c r="EE270" i="41"/>
  <c r="EF270" i="41"/>
  <c r="EG270" i="41"/>
  <c r="EH270" i="41"/>
  <c r="EI270" i="41"/>
  <c r="EJ270" i="41"/>
  <c r="EK270" i="41"/>
  <c r="EL270" i="41"/>
  <c r="EM270" i="41"/>
  <c r="EN270" i="41"/>
  <c r="A271" i="41"/>
  <c r="B271" i="41"/>
  <c r="C271" i="41"/>
  <c r="D271" i="41"/>
  <c r="E271" i="41"/>
  <c r="F271" i="41"/>
  <c r="G271" i="41"/>
  <c r="H271" i="41"/>
  <c r="I271" i="41"/>
  <c r="J271" i="41"/>
  <c r="K271" i="41"/>
  <c r="L271" i="41"/>
  <c r="M271" i="41"/>
  <c r="N271" i="41"/>
  <c r="O271" i="41"/>
  <c r="P271" i="41"/>
  <c r="Q271" i="41"/>
  <c r="R271" i="41"/>
  <c r="S271" i="41"/>
  <c r="T271" i="41"/>
  <c r="U271" i="41"/>
  <c r="V271" i="41"/>
  <c r="W271" i="41"/>
  <c r="X271" i="41"/>
  <c r="Y271" i="41"/>
  <c r="Z271" i="41"/>
  <c r="AA271" i="41"/>
  <c r="AB271" i="41"/>
  <c r="AC271" i="41"/>
  <c r="AD271" i="41"/>
  <c r="AE271" i="41"/>
  <c r="AF271" i="41"/>
  <c r="AG271" i="41"/>
  <c r="AH271" i="41"/>
  <c r="AI271" i="41"/>
  <c r="AJ271" i="41"/>
  <c r="AK271" i="41"/>
  <c r="AL271" i="41"/>
  <c r="AM271" i="41"/>
  <c r="AN271" i="41"/>
  <c r="AO271" i="41"/>
  <c r="AP271" i="41"/>
  <c r="AQ271" i="41"/>
  <c r="AR271" i="41"/>
  <c r="AS271" i="41"/>
  <c r="AT271" i="41"/>
  <c r="AU271" i="41"/>
  <c r="AV271" i="41"/>
  <c r="AW271" i="41"/>
  <c r="AX271" i="41"/>
  <c r="AY271" i="41"/>
  <c r="AZ271" i="41"/>
  <c r="BA271" i="41"/>
  <c r="BB271" i="41"/>
  <c r="BC271" i="41"/>
  <c r="BD271" i="41"/>
  <c r="BE271" i="41"/>
  <c r="BF271" i="41"/>
  <c r="BG271" i="41"/>
  <c r="BH271" i="41"/>
  <c r="BI271" i="41"/>
  <c r="BJ271" i="41"/>
  <c r="BK271" i="41"/>
  <c r="BL271" i="41"/>
  <c r="BM271" i="41"/>
  <c r="BN271" i="41"/>
  <c r="BO271" i="41"/>
  <c r="BP271" i="41"/>
  <c r="BQ271" i="41"/>
  <c r="BR271" i="41"/>
  <c r="BS271" i="41"/>
  <c r="BT271" i="41"/>
  <c r="BU271" i="41"/>
  <c r="BV271" i="41"/>
  <c r="BW271" i="41"/>
  <c r="BX271" i="41"/>
  <c r="BY271" i="41"/>
  <c r="BZ271" i="41"/>
  <c r="CA271" i="41"/>
  <c r="CB271" i="41"/>
  <c r="CC271" i="41"/>
  <c r="CD271" i="41"/>
  <c r="CE271" i="41"/>
  <c r="CF271" i="41"/>
  <c r="CG271" i="41"/>
  <c r="CH271" i="41"/>
  <c r="CI271" i="41"/>
  <c r="CJ271" i="41"/>
  <c r="CK271" i="41"/>
  <c r="CL271" i="41"/>
  <c r="CM271" i="41"/>
  <c r="CN271" i="41"/>
  <c r="CO271" i="41"/>
  <c r="CP271" i="41"/>
  <c r="CQ271" i="41"/>
  <c r="CR271" i="41"/>
  <c r="CS271" i="41"/>
  <c r="CT271" i="41"/>
  <c r="CU271" i="41"/>
  <c r="CV271" i="41"/>
  <c r="CW271" i="41"/>
  <c r="CX271" i="41"/>
  <c r="CY271" i="41"/>
  <c r="CZ271" i="41"/>
  <c r="DA271" i="41"/>
  <c r="DB271" i="41"/>
  <c r="DC271" i="41"/>
  <c r="DD271" i="41"/>
  <c r="DE271" i="41"/>
  <c r="DF271" i="41"/>
  <c r="DG271" i="41"/>
  <c r="DH271" i="41"/>
  <c r="DI271" i="41"/>
  <c r="DJ271" i="41"/>
  <c r="DK271" i="41"/>
  <c r="DL271" i="41"/>
  <c r="DM271" i="41"/>
  <c r="DN271" i="41"/>
  <c r="DO271" i="41"/>
  <c r="DP271" i="41"/>
  <c r="DQ271" i="41"/>
  <c r="DR271" i="41"/>
  <c r="DS271" i="41"/>
  <c r="DT271" i="41"/>
  <c r="DU271" i="41"/>
  <c r="DV271" i="41"/>
  <c r="DW271" i="41"/>
  <c r="DX271" i="41"/>
  <c r="DY271" i="41"/>
  <c r="DZ271" i="41"/>
  <c r="EA271" i="41"/>
  <c r="EB271" i="41"/>
  <c r="EC271" i="41"/>
  <c r="ED271" i="41"/>
  <c r="EE271" i="41"/>
  <c r="EF271" i="41"/>
  <c r="EG271" i="41"/>
  <c r="EH271" i="41"/>
  <c r="EI271" i="41"/>
  <c r="EJ271" i="41"/>
  <c r="EK271" i="41"/>
  <c r="EL271" i="41"/>
  <c r="EM271" i="41"/>
  <c r="EN271" i="41"/>
  <c r="A272" i="41"/>
  <c r="B272" i="41"/>
  <c r="C272" i="41"/>
  <c r="D272" i="41"/>
  <c r="E272" i="41"/>
  <c r="F272" i="41"/>
  <c r="G272" i="41"/>
  <c r="H272" i="41"/>
  <c r="I272" i="41"/>
  <c r="J272" i="41"/>
  <c r="K272" i="41"/>
  <c r="L272" i="41"/>
  <c r="M272" i="41"/>
  <c r="N272" i="41"/>
  <c r="O272" i="41"/>
  <c r="P272" i="41"/>
  <c r="Q272" i="41"/>
  <c r="R272" i="41"/>
  <c r="S272" i="41"/>
  <c r="T272" i="41"/>
  <c r="U272" i="41"/>
  <c r="V272" i="41"/>
  <c r="W272" i="41"/>
  <c r="X272" i="41"/>
  <c r="Y272" i="41"/>
  <c r="Z272" i="41"/>
  <c r="AA272" i="41"/>
  <c r="AB272" i="41"/>
  <c r="AC272" i="41"/>
  <c r="AD272" i="41"/>
  <c r="AE272" i="41"/>
  <c r="AF272" i="41"/>
  <c r="AG272" i="41"/>
  <c r="AH272" i="41"/>
  <c r="AI272" i="41"/>
  <c r="AJ272" i="41"/>
  <c r="AK272" i="41"/>
  <c r="AL272" i="41"/>
  <c r="AM272" i="41"/>
  <c r="AN272" i="41"/>
  <c r="AO272" i="41"/>
  <c r="AP272" i="41"/>
  <c r="AQ272" i="41"/>
  <c r="AR272" i="41"/>
  <c r="AS272" i="41"/>
  <c r="AT272" i="41"/>
  <c r="AU272" i="41"/>
  <c r="AV272" i="41"/>
  <c r="AW272" i="41"/>
  <c r="AX272" i="41"/>
  <c r="AY272" i="41"/>
  <c r="AZ272" i="41"/>
  <c r="BA272" i="41"/>
  <c r="BB272" i="41"/>
  <c r="BC272" i="41"/>
  <c r="BD272" i="41"/>
  <c r="BE272" i="41"/>
  <c r="BF272" i="41"/>
  <c r="BG272" i="41"/>
  <c r="BH272" i="41"/>
  <c r="BI272" i="41"/>
  <c r="BJ272" i="41"/>
  <c r="BK272" i="41"/>
  <c r="BL272" i="41"/>
  <c r="BM272" i="41"/>
  <c r="BN272" i="41"/>
  <c r="BO272" i="41"/>
  <c r="BP272" i="41"/>
  <c r="BQ272" i="41"/>
  <c r="CP272" i="41"/>
  <c r="CQ272" i="41"/>
  <c r="CR272" i="41"/>
  <c r="CS272" i="41"/>
  <c r="CT272" i="41"/>
  <c r="CU272" i="41"/>
  <c r="CV272" i="41"/>
  <c r="CW272" i="41"/>
  <c r="CX272" i="41"/>
  <c r="CY272" i="41"/>
  <c r="CZ272" i="41"/>
  <c r="DA272" i="41"/>
  <c r="DB272" i="41"/>
  <c r="DC272" i="41"/>
  <c r="DD272" i="41"/>
  <c r="DE272" i="41"/>
  <c r="DF272" i="41"/>
  <c r="DG272" i="41"/>
  <c r="DH272" i="41"/>
  <c r="DI272" i="41"/>
  <c r="DJ272" i="41"/>
  <c r="DK272" i="41"/>
  <c r="DL272" i="41"/>
  <c r="DM272" i="41"/>
  <c r="DN272" i="41"/>
  <c r="DO272" i="41"/>
  <c r="DP272" i="41"/>
  <c r="DQ272" i="41"/>
  <c r="DR272" i="41"/>
  <c r="DS272" i="41"/>
  <c r="DT272" i="41"/>
  <c r="DU272" i="41"/>
  <c r="DV272" i="41"/>
  <c r="DW272" i="41"/>
  <c r="DX272" i="41"/>
  <c r="EM272" i="41"/>
  <c r="EN272" i="41"/>
  <c r="A273" i="41"/>
  <c r="B273" i="41"/>
  <c r="C273" i="41"/>
  <c r="D273" i="41"/>
  <c r="E273" i="41"/>
  <c r="F273" i="41"/>
  <c r="G273" i="41"/>
  <c r="H273" i="41"/>
  <c r="I273" i="41"/>
  <c r="J273" i="41"/>
  <c r="K273" i="41"/>
  <c r="L273" i="41"/>
  <c r="M273" i="41"/>
  <c r="N273" i="41"/>
  <c r="O273" i="41"/>
  <c r="P273" i="41"/>
  <c r="Q273" i="41"/>
  <c r="R273" i="41"/>
  <c r="S273" i="41"/>
  <c r="T273" i="41"/>
  <c r="U273" i="41"/>
  <c r="V273" i="41"/>
  <c r="W273" i="41"/>
  <c r="X273" i="41"/>
  <c r="Y273" i="41"/>
  <c r="Z273" i="41"/>
  <c r="AA273" i="41"/>
  <c r="AB273" i="41"/>
  <c r="AC273" i="41"/>
  <c r="AD273" i="41"/>
  <c r="AE273" i="41"/>
  <c r="AF273" i="41"/>
  <c r="AG273" i="41"/>
  <c r="AH273" i="41"/>
  <c r="AI273" i="41"/>
  <c r="AJ273" i="41"/>
  <c r="AK273" i="41"/>
  <c r="AL273" i="41"/>
  <c r="AM273" i="41"/>
  <c r="AN273" i="41"/>
  <c r="AO273" i="41"/>
  <c r="AP273" i="41"/>
  <c r="AQ273" i="41"/>
  <c r="AR273" i="41"/>
  <c r="AS273" i="41"/>
  <c r="AT273" i="41"/>
  <c r="AU273" i="41"/>
  <c r="AV273" i="41"/>
  <c r="AW273" i="41"/>
  <c r="AX273" i="41"/>
  <c r="AY273" i="41"/>
  <c r="AZ273" i="41"/>
  <c r="BA273" i="41"/>
  <c r="BB273" i="41"/>
  <c r="BC273" i="41"/>
  <c r="BD273" i="41"/>
  <c r="BE273" i="41"/>
  <c r="BF273" i="41"/>
  <c r="BG273" i="41"/>
  <c r="BH273" i="41"/>
  <c r="BI273" i="41"/>
  <c r="BJ273" i="41"/>
  <c r="BK273" i="41"/>
  <c r="BL273" i="41"/>
  <c r="BM273" i="41"/>
  <c r="BN273" i="41"/>
  <c r="BO273" i="41"/>
  <c r="BP273" i="41"/>
  <c r="BQ273" i="41"/>
  <c r="BR273" i="41"/>
  <c r="BS273" i="41"/>
  <c r="BT273" i="41"/>
  <c r="BU273" i="41"/>
  <c r="CP273" i="41"/>
  <c r="CQ273" i="41"/>
  <c r="CR273" i="41"/>
  <c r="CS273" i="41"/>
  <c r="CT273" i="41"/>
  <c r="CU273" i="41"/>
  <c r="CV273" i="41"/>
  <c r="CW273" i="41"/>
  <c r="CX273" i="41"/>
  <c r="CY273" i="41"/>
  <c r="CZ273" i="41"/>
  <c r="DA273" i="41"/>
  <c r="DB273" i="41"/>
  <c r="DC273" i="41"/>
  <c r="DD273" i="41"/>
  <c r="DE273" i="41"/>
  <c r="DF273" i="41"/>
  <c r="DG273" i="41"/>
  <c r="DH273" i="41"/>
  <c r="DI273" i="41"/>
  <c r="DJ273" i="41"/>
  <c r="DK273" i="41"/>
  <c r="DL273" i="41"/>
  <c r="DM273" i="41"/>
  <c r="DN273" i="41"/>
  <c r="DO273" i="41"/>
  <c r="DP273" i="41"/>
  <c r="DQ273" i="41"/>
  <c r="DR273" i="41"/>
  <c r="DS273" i="41"/>
  <c r="DT273" i="41"/>
  <c r="DU273" i="41"/>
  <c r="DV273" i="41"/>
  <c r="DW273" i="41"/>
  <c r="DX273" i="41"/>
  <c r="DY273" i="41"/>
  <c r="DZ273" i="41"/>
  <c r="EM273" i="41"/>
  <c r="EN273" i="41"/>
  <c r="A274" i="41"/>
  <c r="B274" i="41"/>
  <c r="C274" i="41"/>
  <c r="D274" i="41"/>
  <c r="E274" i="41"/>
  <c r="F274" i="41"/>
  <c r="G274" i="41"/>
  <c r="H274" i="41"/>
  <c r="I274" i="41"/>
  <c r="J274" i="41"/>
  <c r="K274" i="41"/>
  <c r="L274" i="41"/>
  <c r="M274" i="41"/>
  <c r="N274" i="41"/>
  <c r="O274" i="41"/>
  <c r="P274" i="41"/>
  <c r="Q274" i="41"/>
  <c r="R274" i="41"/>
  <c r="S274" i="41"/>
  <c r="T274" i="41"/>
  <c r="U274" i="41"/>
  <c r="V274" i="41"/>
  <c r="W274" i="41"/>
  <c r="X274" i="41"/>
  <c r="Y274" i="41"/>
  <c r="Z274" i="41"/>
  <c r="AA274" i="41"/>
  <c r="AB274" i="41"/>
  <c r="AC274" i="41"/>
  <c r="AD274" i="41"/>
  <c r="AE274" i="41"/>
  <c r="AF274" i="41"/>
  <c r="AG274" i="41"/>
  <c r="AH274" i="41"/>
  <c r="AI274" i="41"/>
  <c r="AJ274" i="41"/>
  <c r="AK274" i="41"/>
  <c r="AL274" i="41"/>
  <c r="AM274" i="41"/>
  <c r="AN274" i="41"/>
  <c r="AO274" i="41"/>
  <c r="AP274" i="41"/>
  <c r="AQ274" i="41"/>
  <c r="AR274" i="41"/>
  <c r="AS274" i="41"/>
  <c r="AT274" i="41"/>
  <c r="AU274" i="41"/>
  <c r="AV274" i="41"/>
  <c r="AW274" i="41"/>
  <c r="AX274" i="41"/>
  <c r="AY274" i="41"/>
  <c r="AZ274" i="41"/>
  <c r="BA274" i="41"/>
  <c r="BB274" i="41"/>
  <c r="BC274" i="41"/>
  <c r="BD274" i="41"/>
  <c r="BE274" i="41"/>
  <c r="BF274" i="41"/>
  <c r="BG274" i="41"/>
  <c r="BH274" i="41"/>
  <c r="BI274" i="41"/>
  <c r="BJ274" i="41"/>
  <c r="BK274" i="41"/>
  <c r="BL274" i="41"/>
  <c r="BM274" i="41"/>
  <c r="BN274" i="41"/>
  <c r="BO274" i="41"/>
  <c r="BP274" i="41"/>
  <c r="BQ274" i="41"/>
  <c r="BR274" i="41"/>
  <c r="BS274" i="41"/>
  <c r="BT274" i="41"/>
  <c r="BU274" i="41"/>
  <c r="CP274" i="41"/>
  <c r="CQ274" i="41"/>
  <c r="CR274" i="41"/>
  <c r="CS274" i="41"/>
  <c r="CT274" i="41"/>
  <c r="CU274" i="41"/>
  <c r="CV274" i="41"/>
  <c r="CW274" i="41"/>
  <c r="CX274" i="41"/>
  <c r="CY274" i="41"/>
  <c r="CZ274" i="41"/>
  <c r="DA274" i="41"/>
  <c r="DB274" i="41"/>
  <c r="DC274" i="41"/>
  <c r="DD274" i="41"/>
  <c r="DE274" i="41"/>
  <c r="DF274" i="41"/>
  <c r="DG274" i="41"/>
  <c r="DH274" i="41"/>
  <c r="DI274" i="41"/>
  <c r="DJ274" i="41"/>
  <c r="DK274" i="41"/>
  <c r="DL274" i="41"/>
  <c r="DM274" i="41"/>
  <c r="DN274" i="41"/>
  <c r="DO274" i="41"/>
  <c r="DP274" i="41"/>
  <c r="DQ274" i="41"/>
  <c r="DR274" i="41"/>
  <c r="DS274" i="41"/>
  <c r="DT274" i="41"/>
  <c r="DU274" i="41"/>
  <c r="DV274" i="41"/>
  <c r="DW274" i="41"/>
  <c r="DX274" i="41"/>
  <c r="DY274" i="41"/>
  <c r="DZ274" i="41"/>
  <c r="EM274" i="41"/>
  <c r="EN274" i="41"/>
  <c r="A275" i="41"/>
  <c r="B275" i="41"/>
  <c r="C275" i="41"/>
  <c r="D275" i="41"/>
  <c r="E275" i="41"/>
  <c r="F275" i="41"/>
  <c r="G275" i="41"/>
  <c r="H275" i="41"/>
  <c r="I275" i="41"/>
  <c r="J275" i="41"/>
  <c r="K275" i="41"/>
  <c r="L275" i="41"/>
  <c r="M275" i="41"/>
  <c r="N275" i="41"/>
  <c r="O275" i="41"/>
  <c r="P275" i="41"/>
  <c r="Q275" i="41"/>
  <c r="R275" i="41"/>
  <c r="S275" i="41"/>
  <c r="T275" i="41"/>
  <c r="U275" i="41"/>
  <c r="V275" i="41"/>
  <c r="W275" i="41"/>
  <c r="X275" i="41"/>
  <c r="Y275" i="41"/>
  <c r="Z275" i="41"/>
  <c r="AA275" i="41"/>
  <c r="AB275" i="41"/>
  <c r="AC275" i="41"/>
  <c r="AD275" i="41"/>
  <c r="AE275" i="41"/>
  <c r="AF275" i="41"/>
  <c r="AG275" i="41"/>
  <c r="AH275" i="41"/>
  <c r="AI275" i="41"/>
  <c r="AJ275" i="41"/>
  <c r="AK275" i="41"/>
  <c r="AL275" i="41"/>
  <c r="AM275" i="41"/>
  <c r="AN275" i="41"/>
  <c r="AO275" i="41"/>
  <c r="AP275" i="41"/>
  <c r="AQ275" i="41"/>
  <c r="AR275" i="41"/>
  <c r="AS275" i="41"/>
  <c r="AT275" i="41"/>
  <c r="AU275" i="41"/>
  <c r="AV275" i="41"/>
  <c r="AW275" i="41"/>
  <c r="AX275" i="41"/>
  <c r="AY275" i="41"/>
  <c r="AZ275" i="41"/>
  <c r="BA275" i="41"/>
  <c r="BB275" i="41"/>
  <c r="BC275" i="41"/>
  <c r="BD275" i="41"/>
  <c r="BE275" i="41"/>
  <c r="BF275" i="41"/>
  <c r="BG275" i="41"/>
  <c r="BH275" i="41"/>
  <c r="BI275" i="41"/>
  <c r="BJ275" i="41"/>
  <c r="BK275" i="41"/>
  <c r="BL275" i="41"/>
  <c r="BM275" i="41"/>
  <c r="BN275" i="41"/>
  <c r="BO275" i="41"/>
  <c r="BP275" i="41"/>
  <c r="BQ275" i="41"/>
  <c r="BR275" i="41"/>
  <c r="BS275" i="41"/>
  <c r="BT275" i="41"/>
  <c r="BU275" i="41"/>
  <c r="CP275" i="41"/>
  <c r="CQ275" i="41"/>
  <c r="CR275" i="41"/>
  <c r="CS275" i="41"/>
  <c r="CT275" i="41"/>
  <c r="CU275" i="41"/>
  <c r="CV275" i="41"/>
  <c r="CW275" i="41"/>
  <c r="CX275" i="41"/>
  <c r="CY275" i="41"/>
  <c r="CZ275" i="41"/>
  <c r="DA275" i="41"/>
  <c r="DB275" i="41"/>
  <c r="DC275" i="41"/>
  <c r="DD275" i="41"/>
  <c r="DE275" i="41"/>
  <c r="DF275" i="41"/>
  <c r="DG275" i="41"/>
  <c r="DH275" i="41"/>
  <c r="DI275" i="41"/>
  <c r="DJ275" i="41"/>
  <c r="DK275" i="41"/>
  <c r="DL275" i="41"/>
  <c r="DM275" i="41"/>
  <c r="DN275" i="41"/>
  <c r="DO275" i="41"/>
  <c r="DP275" i="41"/>
  <c r="DQ275" i="41"/>
  <c r="DR275" i="41"/>
  <c r="DS275" i="41"/>
  <c r="DT275" i="41"/>
  <c r="DU275" i="41"/>
  <c r="DV275" i="41"/>
  <c r="DW275" i="41"/>
  <c r="DX275" i="41"/>
  <c r="DY275" i="41"/>
  <c r="DZ275" i="41"/>
  <c r="EA275" i="41"/>
  <c r="EB275" i="41"/>
  <c r="EC275" i="41"/>
  <c r="ED275" i="41"/>
  <c r="EE275" i="41"/>
  <c r="EF275" i="41"/>
  <c r="EG275" i="41"/>
  <c r="EH275" i="41"/>
  <c r="EI275" i="41"/>
  <c r="EJ275" i="41"/>
  <c r="EK275" i="41"/>
  <c r="EL275" i="41"/>
  <c r="EM275" i="41"/>
  <c r="EN275" i="41"/>
  <c r="A276" i="41"/>
  <c r="B276" i="41"/>
  <c r="C276" i="41"/>
  <c r="D276" i="41"/>
  <c r="E276" i="41"/>
  <c r="F276" i="41"/>
  <c r="G276" i="41"/>
  <c r="H276" i="41"/>
  <c r="I276" i="41"/>
  <c r="J276" i="41"/>
  <c r="K276" i="41"/>
  <c r="L276" i="41"/>
  <c r="M276" i="41"/>
  <c r="N276" i="41"/>
  <c r="O276" i="41"/>
  <c r="P276" i="41"/>
  <c r="Q276" i="41"/>
  <c r="R276" i="41"/>
  <c r="S276" i="41"/>
  <c r="T276" i="41"/>
  <c r="U276" i="41"/>
  <c r="V276" i="41"/>
  <c r="W276" i="41"/>
  <c r="X276" i="41"/>
  <c r="Y276" i="41"/>
  <c r="Z276" i="41"/>
  <c r="AA276" i="41"/>
  <c r="AB276" i="41"/>
  <c r="AC276" i="41"/>
  <c r="AD276" i="41"/>
  <c r="AE276" i="41"/>
  <c r="AF276" i="41"/>
  <c r="AG276" i="41"/>
  <c r="AH276" i="41"/>
  <c r="AI276" i="41"/>
  <c r="AJ276" i="41"/>
  <c r="AK276" i="41"/>
  <c r="AL276" i="41"/>
  <c r="AM276" i="41"/>
  <c r="AN276" i="41"/>
  <c r="AO276" i="41"/>
  <c r="AP276" i="41"/>
  <c r="AQ276" i="41"/>
  <c r="AR276" i="41"/>
  <c r="AS276" i="41"/>
  <c r="AT276" i="41"/>
  <c r="AU276" i="41"/>
  <c r="AV276" i="41"/>
  <c r="AW276" i="41"/>
  <c r="AX276" i="41"/>
  <c r="AY276" i="41"/>
  <c r="AZ276" i="41"/>
  <c r="BA276" i="41"/>
  <c r="BB276" i="41"/>
  <c r="BC276" i="41"/>
  <c r="BD276" i="41"/>
  <c r="BE276" i="41"/>
  <c r="BF276" i="41"/>
  <c r="BG276" i="41"/>
  <c r="BH276" i="41"/>
  <c r="BI276" i="41"/>
  <c r="BJ276" i="41"/>
  <c r="BK276" i="41"/>
  <c r="BL276" i="41"/>
  <c r="BM276" i="41"/>
  <c r="BN276" i="41"/>
  <c r="BO276" i="41"/>
  <c r="BP276" i="41"/>
  <c r="BQ276" i="41"/>
  <c r="BR276" i="41"/>
  <c r="BS276" i="41"/>
  <c r="BT276" i="41"/>
  <c r="BU276" i="41"/>
  <c r="CP276" i="41"/>
  <c r="CQ276" i="41"/>
  <c r="CR276" i="41"/>
  <c r="CS276" i="41"/>
  <c r="CT276" i="41"/>
  <c r="CU276" i="41"/>
  <c r="CV276" i="41"/>
  <c r="CW276" i="41"/>
  <c r="CX276" i="41"/>
  <c r="CY276" i="41"/>
  <c r="CZ276" i="41"/>
  <c r="DA276" i="41"/>
  <c r="DB276" i="41"/>
  <c r="DC276" i="41"/>
  <c r="DD276" i="41"/>
  <c r="DE276" i="41"/>
  <c r="DF276" i="41"/>
  <c r="DG276" i="41"/>
  <c r="DH276" i="41"/>
  <c r="DI276" i="41"/>
  <c r="DJ276" i="41"/>
  <c r="DK276" i="41"/>
  <c r="DL276" i="41"/>
  <c r="DM276" i="41"/>
  <c r="DN276" i="41"/>
  <c r="DO276" i="41"/>
  <c r="DP276" i="41"/>
  <c r="DQ276" i="41"/>
  <c r="DR276" i="41"/>
  <c r="DS276" i="41"/>
  <c r="DT276" i="41"/>
  <c r="DU276" i="41"/>
  <c r="DV276" i="41"/>
  <c r="DW276" i="41"/>
  <c r="DX276" i="41"/>
  <c r="DY276" i="41"/>
  <c r="DZ276" i="41"/>
  <c r="EA276" i="41"/>
  <c r="EB276" i="41"/>
  <c r="EC276" i="41"/>
  <c r="ED276" i="41"/>
  <c r="EE276" i="41"/>
  <c r="EF276" i="41"/>
  <c r="EG276" i="41"/>
  <c r="EH276" i="41"/>
  <c r="EI276" i="41"/>
  <c r="EJ276" i="41"/>
  <c r="EK276" i="41"/>
  <c r="EL276" i="41"/>
  <c r="EM276" i="41"/>
  <c r="EN276" i="41"/>
  <c r="A277" i="41"/>
  <c r="B277" i="41"/>
  <c r="C277" i="41"/>
  <c r="D277" i="41"/>
  <c r="E277" i="41"/>
  <c r="F277" i="41"/>
  <c r="G277" i="41"/>
  <c r="H277" i="41"/>
  <c r="I277" i="41"/>
  <c r="J277" i="41"/>
  <c r="K277" i="41"/>
  <c r="L277" i="41"/>
  <c r="M277" i="41"/>
  <c r="N277" i="41"/>
  <c r="O277" i="41"/>
  <c r="P277" i="41"/>
  <c r="Q277" i="41"/>
  <c r="R277" i="41"/>
  <c r="S277" i="41"/>
  <c r="T277" i="41"/>
  <c r="U277" i="41"/>
  <c r="V277" i="41"/>
  <c r="W277" i="41"/>
  <c r="X277" i="41"/>
  <c r="Y277" i="41"/>
  <c r="Z277" i="41"/>
  <c r="AA277" i="41"/>
  <c r="AB277" i="41"/>
  <c r="AC277" i="41"/>
  <c r="AD277" i="41"/>
  <c r="AE277" i="41"/>
  <c r="AF277" i="41"/>
  <c r="AG277" i="41"/>
  <c r="AH277" i="41"/>
  <c r="AI277" i="41"/>
  <c r="AJ277" i="41"/>
  <c r="AK277" i="41"/>
  <c r="AL277" i="41"/>
  <c r="AM277" i="41"/>
  <c r="AN277" i="41"/>
  <c r="AO277" i="41"/>
  <c r="AP277" i="41"/>
  <c r="AQ277" i="41"/>
  <c r="AR277" i="41"/>
  <c r="AS277" i="41"/>
  <c r="AT277" i="41"/>
  <c r="AU277" i="41"/>
  <c r="AV277" i="41"/>
  <c r="AW277" i="41"/>
  <c r="AX277" i="41"/>
  <c r="AY277" i="41"/>
  <c r="AZ277" i="41"/>
  <c r="BA277" i="41"/>
  <c r="BB277" i="41"/>
  <c r="BC277" i="41"/>
  <c r="BD277" i="41"/>
  <c r="BE277" i="41"/>
  <c r="BF277" i="41"/>
  <c r="BG277" i="41"/>
  <c r="BH277" i="41"/>
  <c r="BI277" i="41"/>
  <c r="BJ277" i="41"/>
  <c r="BK277" i="41"/>
  <c r="BL277" i="41"/>
  <c r="BM277" i="41"/>
  <c r="BN277" i="41"/>
  <c r="BO277" i="41"/>
  <c r="BP277" i="41"/>
  <c r="BQ277" i="41"/>
  <c r="BR277" i="41"/>
  <c r="BS277" i="41"/>
  <c r="BT277" i="41"/>
  <c r="BU277" i="41"/>
  <c r="BV277" i="41"/>
  <c r="BW277" i="41"/>
  <c r="BX277" i="41"/>
  <c r="BY277" i="41"/>
  <c r="BZ277" i="41"/>
  <c r="CA277" i="41"/>
  <c r="CB277" i="41"/>
  <c r="CC277" i="41"/>
  <c r="CD277" i="41"/>
  <c r="CE277" i="41"/>
  <c r="CF277" i="41"/>
  <c r="CG277" i="41"/>
  <c r="CH277" i="41"/>
  <c r="CI277" i="41"/>
  <c r="CJ277" i="41"/>
  <c r="CK277" i="41"/>
  <c r="CL277" i="41"/>
  <c r="CM277" i="41"/>
  <c r="CN277" i="41"/>
  <c r="CO277" i="41"/>
  <c r="CP277" i="41"/>
  <c r="CQ277" i="41"/>
  <c r="CR277" i="41"/>
  <c r="CS277" i="41"/>
  <c r="CT277" i="41"/>
  <c r="CU277" i="41"/>
  <c r="CV277" i="41"/>
  <c r="CW277" i="41"/>
  <c r="CX277" i="41"/>
  <c r="CY277" i="41"/>
  <c r="CZ277" i="41"/>
  <c r="DA277" i="41"/>
  <c r="DB277" i="41"/>
  <c r="DC277" i="41"/>
  <c r="DD277" i="41"/>
  <c r="DE277" i="41"/>
  <c r="DF277" i="41"/>
  <c r="DG277" i="41"/>
  <c r="DH277" i="41"/>
  <c r="DI277" i="41"/>
  <c r="DJ277" i="41"/>
  <c r="DK277" i="41"/>
  <c r="DL277" i="41"/>
  <c r="DM277" i="41"/>
  <c r="DN277" i="41"/>
  <c r="DO277" i="41"/>
  <c r="DP277" i="41"/>
  <c r="DQ277" i="41"/>
  <c r="DR277" i="41"/>
  <c r="DS277" i="41"/>
  <c r="DT277" i="41"/>
  <c r="DU277" i="41"/>
  <c r="DV277" i="41"/>
  <c r="DW277" i="41"/>
  <c r="DX277" i="41"/>
  <c r="DY277" i="41"/>
  <c r="DZ277" i="41"/>
  <c r="EA277" i="41"/>
  <c r="EB277" i="41"/>
  <c r="EC277" i="41"/>
  <c r="ED277" i="41"/>
  <c r="EE277" i="41"/>
  <c r="EF277" i="41"/>
  <c r="EG277" i="41"/>
  <c r="EH277" i="41"/>
  <c r="EI277" i="41"/>
  <c r="EJ277" i="41"/>
  <c r="EK277" i="41"/>
  <c r="EL277" i="41"/>
  <c r="EM277" i="41"/>
  <c r="EN277" i="41"/>
  <c r="A278" i="41"/>
  <c r="B278" i="41"/>
  <c r="C278" i="41"/>
  <c r="D278" i="41"/>
  <c r="E278" i="41"/>
  <c r="F278" i="41"/>
  <c r="G278" i="41"/>
  <c r="H278" i="41"/>
  <c r="I278" i="41"/>
  <c r="J278" i="41"/>
  <c r="K278" i="41"/>
  <c r="L278" i="41"/>
  <c r="M278" i="41"/>
  <c r="N278" i="41"/>
  <c r="O278" i="41"/>
  <c r="P278" i="41"/>
  <c r="Q278" i="41"/>
  <c r="R278" i="41"/>
  <c r="S278" i="41"/>
  <c r="T278" i="41"/>
  <c r="U278" i="41"/>
  <c r="V278" i="41"/>
  <c r="W278" i="41"/>
  <c r="X278" i="41"/>
  <c r="Y278" i="41"/>
  <c r="Z278" i="41"/>
  <c r="AA278" i="41"/>
  <c r="AB278" i="41"/>
  <c r="AC278" i="41"/>
  <c r="AD278" i="41"/>
  <c r="AE278" i="41"/>
  <c r="AF278" i="41"/>
  <c r="AG278" i="41"/>
  <c r="AH278" i="41"/>
  <c r="AI278" i="41"/>
  <c r="AJ278" i="41"/>
  <c r="AK278" i="41"/>
  <c r="AL278" i="41"/>
  <c r="AM278" i="41"/>
  <c r="AN278" i="41"/>
  <c r="AO278" i="41"/>
  <c r="AP278" i="41"/>
  <c r="AQ278" i="41"/>
  <c r="AR278" i="41"/>
  <c r="AS278" i="41"/>
  <c r="AT278" i="41"/>
  <c r="AU278" i="41"/>
  <c r="AV278" i="41"/>
  <c r="AW278" i="41"/>
  <c r="AX278" i="41"/>
  <c r="AY278" i="41"/>
  <c r="AZ278" i="41"/>
  <c r="BA278" i="41"/>
  <c r="BB278" i="41"/>
  <c r="BC278" i="41"/>
  <c r="BD278" i="41"/>
  <c r="BE278" i="41"/>
  <c r="BF278" i="41"/>
  <c r="BG278" i="41"/>
  <c r="BH278" i="41"/>
  <c r="BI278" i="41"/>
  <c r="BJ278" i="41"/>
  <c r="BK278" i="41"/>
  <c r="BL278" i="41"/>
  <c r="BM278" i="41"/>
  <c r="BN278" i="41"/>
  <c r="BO278" i="41"/>
  <c r="BP278" i="41"/>
  <c r="BQ278" i="41"/>
  <c r="BR278" i="41"/>
  <c r="BS278" i="41"/>
  <c r="BT278" i="41"/>
  <c r="BU278" i="41"/>
  <c r="BV278" i="41"/>
  <c r="BW278" i="41"/>
  <c r="BX278" i="41"/>
  <c r="BY278" i="41"/>
  <c r="BZ278" i="41"/>
  <c r="CA278" i="41"/>
  <c r="CB278" i="41"/>
  <c r="CC278" i="41"/>
  <c r="CD278" i="41"/>
  <c r="CE278" i="41"/>
  <c r="CF278" i="41"/>
  <c r="CG278" i="41"/>
  <c r="CH278" i="41"/>
  <c r="CI278" i="41"/>
  <c r="CJ278" i="41"/>
  <c r="CK278" i="41"/>
  <c r="CL278" i="41"/>
  <c r="CM278" i="41"/>
  <c r="CN278" i="41"/>
  <c r="CO278" i="41"/>
  <c r="CP278" i="41"/>
  <c r="CQ278" i="41"/>
  <c r="CR278" i="41"/>
  <c r="CS278" i="41"/>
  <c r="CT278" i="41"/>
  <c r="CU278" i="41"/>
  <c r="CV278" i="41"/>
  <c r="CW278" i="41"/>
  <c r="CX278" i="41"/>
  <c r="CY278" i="41"/>
  <c r="CZ278" i="41"/>
  <c r="DA278" i="41"/>
  <c r="DB278" i="41"/>
  <c r="DC278" i="41"/>
  <c r="DD278" i="41"/>
  <c r="DE278" i="41"/>
  <c r="DF278" i="41"/>
  <c r="DG278" i="41"/>
  <c r="DH278" i="41"/>
  <c r="DI278" i="41"/>
  <c r="DJ278" i="41"/>
  <c r="DK278" i="41"/>
  <c r="DL278" i="41"/>
  <c r="DM278" i="41"/>
  <c r="DN278" i="41"/>
  <c r="DO278" i="41"/>
  <c r="DP278" i="41"/>
  <c r="DQ278" i="41"/>
  <c r="DR278" i="41"/>
  <c r="DS278" i="41"/>
  <c r="DT278" i="41"/>
  <c r="DU278" i="41"/>
  <c r="DV278" i="41"/>
  <c r="DW278" i="41"/>
  <c r="DX278" i="41"/>
  <c r="DY278" i="41"/>
  <c r="DZ278" i="41"/>
  <c r="EA278" i="41"/>
  <c r="EB278" i="41"/>
  <c r="EC278" i="41"/>
  <c r="ED278" i="41"/>
  <c r="EE278" i="41"/>
  <c r="EF278" i="41"/>
  <c r="EG278" i="41"/>
  <c r="EH278" i="41"/>
  <c r="EI278" i="41"/>
  <c r="EJ278" i="41"/>
  <c r="EK278" i="41"/>
  <c r="EL278" i="41"/>
  <c r="EM278" i="41"/>
  <c r="EN278" i="41"/>
  <c r="A279" i="41"/>
  <c r="B279" i="41"/>
  <c r="C279" i="41"/>
  <c r="D279" i="41"/>
  <c r="E279" i="41"/>
  <c r="F279" i="41"/>
  <c r="G279" i="41"/>
  <c r="H279" i="41"/>
  <c r="I279" i="41"/>
  <c r="J279" i="41"/>
  <c r="K279" i="41"/>
  <c r="L279" i="41"/>
  <c r="M279" i="41"/>
  <c r="N279" i="41"/>
  <c r="O279" i="41"/>
  <c r="P279" i="41"/>
  <c r="Q279" i="41"/>
  <c r="R279" i="41"/>
  <c r="S279" i="41"/>
  <c r="T279" i="41"/>
  <c r="U279" i="41"/>
  <c r="V279" i="41"/>
  <c r="W279" i="41"/>
  <c r="X279" i="41"/>
  <c r="Y279" i="41"/>
  <c r="Z279" i="41"/>
  <c r="AA279" i="41"/>
  <c r="AB279" i="41"/>
  <c r="AC279" i="41"/>
  <c r="AD279" i="41"/>
  <c r="AE279" i="41"/>
  <c r="AF279" i="41"/>
  <c r="AG279" i="41"/>
  <c r="AH279" i="41"/>
  <c r="AI279" i="41"/>
  <c r="AJ279" i="41"/>
  <c r="AK279" i="41"/>
  <c r="AL279" i="41"/>
  <c r="AM279" i="41"/>
  <c r="AN279" i="41"/>
  <c r="AO279" i="41"/>
  <c r="AP279" i="41"/>
  <c r="AQ279" i="41"/>
  <c r="AR279" i="41"/>
  <c r="AS279" i="41"/>
  <c r="AT279" i="41"/>
  <c r="AU279" i="41"/>
  <c r="AV279" i="41"/>
  <c r="AW279" i="41"/>
  <c r="AX279" i="41"/>
  <c r="AY279" i="41"/>
  <c r="AZ279" i="41"/>
  <c r="BA279" i="41"/>
  <c r="BB279" i="41"/>
  <c r="BC279" i="41"/>
  <c r="BD279" i="41"/>
  <c r="BE279" i="41"/>
  <c r="BF279" i="41"/>
  <c r="BG279" i="41"/>
  <c r="BH279" i="41"/>
  <c r="BI279" i="41"/>
  <c r="BJ279" i="41"/>
  <c r="BK279" i="41"/>
  <c r="BL279" i="41"/>
  <c r="BM279" i="41"/>
  <c r="BN279" i="41"/>
  <c r="BO279" i="41"/>
  <c r="BP279" i="41"/>
  <c r="BQ279" i="41"/>
  <c r="CA279" i="41"/>
  <c r="CP279" i="41"/>
  <c r="CQ279" i="41"/>
  <c r="CR279" i="41"/>
  <c r="CS279" i="41"/>
  <c r="CT279" i="41"/>
  <c r="CU279" i="41"/>
  <c r="CV279" i="41"/>
  <c r="CW279" i="41"/>
  <c r="CX279" i="41"/>
  <c r="CY279" i="41"/>
  <c r="CZ279" i="41"/>
  <c r="DA279" i="41"/>
  <c r="DB279" i="41"/>
  <c r="DC279" i="41"/>
  <c r="DD279" i="41"/>
  <c r="DE279" i="41"/>
  <c r="DF279" i="41"/>
  <c r="DG279" i="41"/>
  <c r="DH279" i="41"/>
  <c r="DI279" i="41"/>
  <c r="DJ279" i="41"/>
  <c r="DK279" i="41"/>
  <c r="DL279" i="41"/>
  <c r="DM279" i="41"/>
  <c r="DN279" i="41"/>
  <c r="DO279" i="41"/>
  <c r="DP279" i="41"/>
  <c r="DQ279" i="41"/>
  <c r="DR279" i="41"/>
  <c r="DS279" i="41"/>
  <c r="DT279" i="41"/>
  <c r="DU279" i="41"/>
  <c r="DV279" i="41"/>
  <c r="DW279" i="41"/>
  <c r="DX279" i="41"/>
  <c r="DY279" i="41"/>
  <c r="EM279" i="41"/>
  <c r="EN279" i="41"/>
  <c r="A280" i="41"/>
  <c r="B280" i="41"/>
  <c r="C280" i="41"/>
  <c r="D280" i="41"/>
  <c r="E280" i="41"/>
  <c r="F280" i="41"/>
  <c r="G280" i="41"/>
  <c r="H280" i="41"/>
  <c r="I280" i="41"/>
  <c r="J280" i="41"/>
  <c r="K280" i="41"/>
  <c r="L280" i="41"/>
  <c r="M280" i="41"/>
  <c r="N280" i="41"/>
  <c r="O280" i="41"/>
  <c r="P280" i="41"/>
  <c r="Q280" i="41"/>
  <c r="R280" i="41"/>
  <c r="S280" i="41"/>
  <c r="T280" i="41"/>
  <c r="U280" i="41"/>
  <c r="V280" i="41"/>
  <c r="W280" i="41"/>
  <c r="X280" i="41"/>
  <c r="Y280" i="41"/>
  <c r="Z280" i="41"/>
  <c r="AA280" i="41"/>
  <c r="AB280" i="41"/>
  <c r="AC280" i="41"/>
  <c r="AD280" i="41"/>
  <c r="AE280" i="41"/>
  <c r="AF280" i="41"/>
  <c r="AG280" i="41"/>
  <c r="AH280" i="41"/>
  <c r="AI280" i="41"/>
  <c r="AJ280" i="41"/>
  <c r="AK280" i="41"/>
  <c r="AL280" i="41"/>
  <c r="AM280" i="41"/>
  <c r="AN280" i="41"/>
  <c r="AO280" i="41"/>
  <c r="AP280" i="41"/>
  <c r="AQ280" i="41"/>
  <c r="AR280" i="41"/>
  <c r="AS280" i="41"/>
  <c r="AT280" i="41"/>
  <c r="AU280" i="41"/>
  <c r="AV280" i="41"/>
  <c r="AW280" i="41"/>
  <c r="AX280" i="41"/>
  <c r="AY280" i="41"/>
  <c r="AZ280" i="41"/>
  <c r="BA280" i="41"/>
  <c r="BB280" i="41"/>
  <c r="BC280" i="41"/>
  <c r="BD280" i="41"/>
  <c r="BE280" i="41"/>
  <c r="BF280" i="41"/>
  <c r="BG280" i="41"/>
  <c r="BH280" i="41"/>
  <c r="BI280" i="41"/>
  <c r="BJ280" i="41"/>
  <c r="BK280" i="41"/>
  <c r="BL280" i="41"/>
  <c r="BM280" i="41"/>
  <c r="BN280" i="41"/>
  <c r="BO280" i="41"/>
  <c r="BP280" i="41"/>
  <c r="BQ280" i="41"/>
  <c r="BR280" i="41"/>
  <c r="BS280" i="41"/>
  <c r="BT280" i="41"/>
  <c r="BU280" i="41"/>
  <c r="CH280" i="41"/>
  <c r="CI280" i="41"/>
  <c r="CJ280" i="41"/>
  <c r="CK280" i="41"/>
  <c r="CL280" i="41"/>
  <c r="CM280" i="41"/>
  <c r="CN280" i="41"/>
  <c r="CO280" i="41"/>
  <c r="CP280" i="41"/>
  <c r="CQ280" i="41"/>
  <c r="CR280" i="41"/>
  <c r="CS280" i="41"/>
  <c r="CT280" i="41"/>
  <c r="CU280" i="41"/>
  <c r="CV280" i="41"/>
  <c r="CW280" i="41"/>
  <c r="CX280" i="41"/>
  <c r="CY280" i="41"/>
  <c r="CZ280" i="41"/>
  <c r="DA280" i="41"/>
  <c r="DB280" i="41"/>
  <c r="DC280" i="41"/>
  <c r="DD280" i="41"/>
  <c r="DE280" i="41"/>
  <c r="DF280" i="41"/>
  <c r="DG280" i="41"/>
  <c r="DH280" i="41"/>
  <c r="DI280" i="41"/>
  <c r="DJ280" i="41"/>
  <c r="DK280" i="41"/>
  <c r="DL280" i="41"/>
  <c r="DM280" i="41"/>
  <c r="DN280" i="41"/>
  <c r="DO280" i="41"/>
  <c r="DP280" i="41"/>
  <c r="DQ280" i="41"/>
  <c r="DR280" i="41"/>
  <c r="DS280" i="41"/>
  <c r="DT280" i="41"/>
  <c r="DU280" i="41"/>
  <c r="DV280" i="41"/>
  <c r="DW280" i="41"/>
  <c r="DX280" i="41"/>
  <c r="DY280" i="41"/>
  <c r="EM280" i="41"/>
  <c r="EN280" i="41"/>
  <c r="A281" i="41"/>
  <c r="B281" i="41"/>
  <c r="C281" i="41"/>
  <c r="D281" i="41"/>
  <c r="E281" i="41"/>
  <c r="F281" i="41"/>
  <c r="G281" i="41"/>
  <c r="H281" i="41"/>
  <c r="I281" i="41"/>
  <c r="J281" i="41"/>
  <c r="K281" i="41"/>
  <c r="L281" i="41"/>
  <c r="M281" i="41"/>
  <c r="N281" i="41"/>
  <c r="O281" i="41"/>
  <c r="P281" i="41"/>
  <c r="Q281" i="41"/>
  <c r="R281" i="41"/>
  <c r="S281" i="41"/>
  <c r="T281" i="41"/>
  <c r="U281" i="41"/>
  <c r="V281" i="41"/>
  <c r="W281" i="41"/>
  <c r="X281" i="41"/>
  <c r="Y281" i="41"/>
  <c r="Z281" i="41"/>
  <c r="AA281" i="41"/>
  <c r="AB281" i="41"/>
  <c r="AC281" i="41"/>
  <c r="AD281" i="41"/>
  <c r="AE281" i="41"/>
  <c r="AF281" i="41"/>
  <c r="AG281" i="41"/>
  <c r="AH281" i="41"/>
  <c r="AI281" i="41"/>
  <c r="AJ281" i="41"/>
  <c r="AK281" i="41"/>
  <c r="AL281" i="41"/>
  <c r="AM281" i="41"/>
  <c r="AN281" i="41"/>
  <c r="AO281" i="41"/>
  <c r="AP281" i="41"/>
  <c r="AQ281" i="41"/>
  <c r="AR281" i="41"/>
  <c r="AS281" i="41"/>
  <c r="AT281" i="41"/>
  <c r="AU281" i="41"/>
  <c r="AV281" i="41"/>
  <c r="AW281" i="41"/>
  <c r="AX281" i="41"/>
  <c r="AY281" i="41"/>
  <c r="AZ281" i="41"/>
  <c r="BA281" i="41"/>
  <c r="BB281" i="41"/>
  <c r="BC281" i="41"/>
  <c r="BD281" i="41"/>
  <c r="BE281" i="41"/>
  <c r="BF281" i="41"/>
  <c r="BG281" i="41"/>
  <c r="BH281" i="41"/>
  <c r="BI281" i="41"/>
  <c r="BJ281" i="41"/>
  <c r="BK281" i="41"/>
  <c r="BL281" i="41"/>
  <c r="BM281" i="41"/>
  <c r="BN281" i="41"/>
  <c r="BO281" i="41"/>
  <c r="BP281" i="41"/>
  <c r="BQ281" i="41"/>
  <c r="BR281" i="41"/>
  <c r="BS281" i="41"/>
  <c r="BT281" i="41"/>
  <c r="BU281" i="41"/>
  <c r="CP281" i="41"/>
  <c r="CQ281" i="41"/>
  <c r="CR281" i="41"/>
  <c r="CS281" i="41"/>
  <c r="CT281" i="41"/>
  <c r="CU281" i="41"/>
  <c r="CV281" i="41"/>
  <c r="CW281" i="41"/>
  <c r="CX281" i="41"/>
  <c r="CY281" i="41"/>
  <c r="CZ281" i="41"/>
  <c r="DA281" i="41"/>
  <c r="DB281" i="41"/>
  <c r="DC281" i="41"/>
  <c r="DD281" i="41"/>
  <c r="DE281" i="41"/>
  <c r="DF281" i="41"/>
  <c r="DG281" i="41"/>
  <c r="DH281" i="41"/>
  <c r="DI281" i="41"/>
  <c r="DJ281" i="41"/>
  <c r="DK281" i="41"/>
  <c r="DL281" i="41"/>
  <c r="DM281" i="41"/>
  <c r="DN281" i="41"/>
  <c r="DO281" i="41"/>
  <c r="DP281" i="41"/>
  <c r="DQ281" i="41"/>
  <c r="DR281" i="41"/>
  <c r="DS281" i="41"/>
  <c r="DT281" i="41"/>
  <c r="DU281" i="41"/>
  <c r="DV281" i="41"/>
  <c r="DW281" i="41"/>
  <c r="DX281" i="41"/>
  <c r="DY281" i="41"/>
  <c r="EM281" i="41"/>
  <c r="EN281" i="41"/>
  <c r="A282" i="41"/>
  <c r="B282" i="41"/>
  <c r="C282" i="41"/>
  <c r="D282" i="41"/>
  <c r="E282" i="41"/>
  <c r="F282" i="41"/>
  <c r="G282" i="41"/>
  <c r="H282" i="41"/>
  <c r="I282" i="41"/>
  <c r="J282" i="41"/>
  <c r="K282" i="41"/>
  <c r="L282" i="41"/>
  <c r="M282" i="41"/>
  <c r="N282" i="41"/>
  <c r="O282" i="41"/>
  <c r="P282" i="41"/>
  <c r="Q282" i="41"/>
  <c r="R282" i="41"/>
  <c r="S282" i="41"/>
  <c r="T282" i="41"/>
  <c r="U282" i="41"/>
  <c r="V282" i="41"/>
  <c r="W282" i="41"/>
  <c r="X282" i="41"/>
  <c r="Y282" i="41"/>
  <c r="Z282" i="41"/>
  <c r="AA282" i="41"/>
  <c r="AB282" i="41"/>
  <c r="AC282" i="41"/>
  <c r="AD282" i="41"/>
  <c r="AE282" i="41"/>
  <c r="AF282" i="41"/>
  <c r="AG282" i="41"/>
  <c r="AH282" i="41"/>
  <c r="AI282" i="41"/>
  <c r="AJ282" i="41"/>
  <c r="AK282" i="41"/>
  <c r="AL282" i="41"/>
  <c r="AM282" i="41"/>
  <c r="AN282" i="41"/>
  <c r="AO282" i="41"/>
  <c r="AP282" i="41"/>
  <c r="AQ282" i="41"/>
  <c r="AR282" i="41"/>
  <c r="AS282" i="41"/>
  <c r="AT282" i="41"/>
  <c r="AU282" i="41"/>
  <c r="AV282" i="41"/>
  <c r="AW282" i="41"/>
  <c r="AX282" i="41"/>
  <c r="AY282" i="41"/>
  <c r="AZ282" i="41"/>
  <c r="BA282" i="41"/>
  <c r="BB282" i="41"/>
  <c r="BC282" i="41"/>
  <c r="BD282" i="41"/>
  <c r="BE282" i="41"/>
  <c r="BF282" i="41"/>
  <c r="BG282" i="41"/>
  <c r="BH282" i="41"/>
  <c r="BI282" i="41"/>
  <c r="BJ282" i="41"/>
  <c r="BK282" i="41"/>
  <c r="BL282" i="41"/>
  <c r="BM282" i="41"/>
  <c r="BN282" i="41"/>
  <c r="BO282" i="41"/>
  <c r="BP282" i="41"/>
  <c r="BQ282" i="41"/>
  <c r="BR282" i="41"/>
  <c r="CB282" i="41"/>
  <c r="CC282" i="41"/>
  <c r="CD282" i="41"/>
  <c r="CE282" i="41"/>
  <c r="CF282" i="41"/>
  <c r="CG282" i="41"/>
  <c r="CP282" i="41"/>
  <c r="CQ282" i="41"/>
  <c r="CR282" i="41"/>
  <c r="CS282" i="41"/>
  <c r="CT282" i="41"/>
  <c r="CU282" i="41"/>
  <c r="CV282" i="41"/>
  <c r="CW282" i="41"/>
  <c r="CX282" i="41"/>
  <c r="CY282" i="41"/>
  <c r="CZ282" i="41"/>
  <c r="DA282" i="41"/>
  <c r="DB282" i="41"/>
  <c r="DC282" i="41"/>
  <c r="DD282" i="41"/>
  <c r="DE282" i="41"/>
  <c r="DF282" i="41"/>
  <c r="DG282" i="41"/>
  <c r="DH282" i="41"/>
  <c r="DI282" i="41"/>
  <c r="DJ282" i="41"/>
  <c r="DK282" i="41"/>
  <c r="DL282" i="41"/>
  <c r="DM282" i="41"/>
  <c r="DN282" i="41"/>
  <c r="DO282" i="41"/>
  <c r="DP282" i="41"/>
  <c r="DQ282" i="41"/>
  <c r="DR282" i="41"/>
  <c r="DS282" i="41"/>
  <c r="DT282" i="41"/>
  <c r="DU282" i="41"/>
  <c r="DV282" i="41"/>
  <c r="DW282" i="41"/>
  <c r="DX282" i="41"/>
  <c r="DY282" i="41"/>
  <c r="DZ282" i="41"/>
  <c r="EA282" i="41"/>
  <c r="EB282" i="41"/>
  <c r="EC282" i="41"/>
  <c r="ED282" i="41"/>
  <c r="EE282" i="41"/>
  <c r="EF282" i="41"/>
  <c r="EG282" i="41"/>
  <c r="EH282" i="41"/>
  <c r="EI282" i="41"/>
  <c r="EJ282" i="41"/>
  <c r="EK282" i="41"/>
  <c r="EL282" i="41"/>
  <c r="EM282" i="41"/>
  <c r="EN282" i="41"/>
  <c r="A283" i="41"/>
  <c r="B283" i="41"/>
  <c r="C283" i="41"/>
  <c r="D283" i="41"/>
  <c r="E283" i="41"/>
  <c r="F283" i="41"/>
  <c r="G283" i="41"/>
  <c r="H283" i="41"/>
  <c r="I283" i="41"/>
  <c r="J283" i="41"/>
  <c r="K283" i="41"/>
  <c r="L283" i="41"/>
  <c r="M283" i="41"/>
  <c r="N283" i="41"/>
  <c r="O283" i="41"/>
  <c r="P283" i="41"/>
  <c r="Q283" i="41"/>
  <c r="R283" i="41"/>
  <c r="S283" i="41"/>
  <c r="T283" i="41"/>
  <c r="U283" i="41"/>
  <c r="V283" i="41"/>
  <c r="W283" i="41"/>
  <c r="X283" i="41"/>
  <c r="Y283" i="41"/>
  <c r="Z283" i="41"/>
  <c r="AA283" i="41"/>
  <c r="AB283" i="41"/>
  <c r="AC283" i="41"/>
  <c r="AD283" i="41"/>
  <c r="AE283" i="41"/>
  <c r="AF283" i="41"/>
  <c r="AG283" i="41"/>
  <c r="AH283" i="41"/>
  <c r="AI283" i="41"/>
  <c r="AJ283" i="41"/>
  <c r="AK283" i="41"/>
  <c r="AL283" i="41"/>
  <c r="AM283" i="41"/>
  <c r="AN283" i="41"/>
  <c r="AO283" i="41"/>
  <c r="AP283" i="41"/>
  <c r="AQ283" i="41"/>
  <c r="AR283" i="41"/>
  <c r="AS283" i="41"/>
  <c r="AT283" i="41"/>
  <c r="AU283" i="41"/>
  <c r="AV283" i="41"/>
  <c r="AW283" i="41"/>
  <c r="AX283" i="41"/>
  <c r="AY283" i="41"/>
  <c r="AZ283" i="41"/>
  <c r="BA283" i="41"/>
  <c r="BB283" i="41"/>
  <c r="BC283" i="41"/>
  <c r="BD283" i="41"/>
  <c r="BE283" i="41"/>
  <c r="BF283" i="41"/>
  <c r="BG283" i="41"/>
  <c r="BH283" i="41"/>
  <c r="BI283" i="41"/>
  <c r="BJ283" i="41"/>
  <c r="BK283" i="41"/>
  <c r="BL283" i="41"/>
  <c r="BM283" i="41"/>
  <c r="BN283" i="41"/>
  <c r="BO283" i="41"/>
  <c r="BP283" i="41"/>
  <c r="BQ283" i="41"/>
  <c r="BR283" i="41"/>
  <c r="CP283" i="41"/>
  <c r="CQ283" i="41"/>
  <c r="CR283" i="41"/>
  <c r="CS283" i="41"/>
  <c r="CT283" i="41"/>
  <c r="CU283" i="41"/>
  <c r="CV283" i="41"/>
  <c r="CW283" i="41"/>
  <c r="CX283" i="41"/>
  <c r="CY283" i="41"/>
  <c r="CZ283" i="41"/>
  <c r="DA283" i="41"/>
  <c r="DB283" i="41"/>
  <c r="DC283" i="41"/>
  <c r="DD283" i="41"/>
  <c r="DE283" i="41"/>
  <c r="DF283" i="41"/>
  <c r="DG283" i="41"/>
  <c r="DH283" i="41"/>
  <c r="DI283" i="41"/>
  <c r="DJ283" i="41"/>
  <c r="DK283" i="41"/>
  <c r="DL283" i="41"/>
  <c r="DM283" i="41"/>
  <c r="DN283" i="41"/>
  <c r="DO283" i="41"/>
  <c r="DP283" i="41"/>
  <c r="DQ283" i="41"/>
  <c r="DR283" i="41"/>
  <c r="DS283" i="41"/>
  <c r="DT283" i="41"/>
  <c r="DU283" i="41"/>
  <c r="DV283" i="41"/>
  <c r="DW283" i="41"/>
  <c r="DX283" i="41"/>
  <c r="DY283" i="41"/>
  <c r="DZ283" i="41"/>
  <c r="EA283" i="41"/>
  <c r="EB283" i="41"/>
  <c r="EC283" i="41"/>
  <c r="ED283" i="41"/>
  <c r="EE283" i="41"/>
  <c r="EF283" i="41"/>
  <c r="EG283" i="41"/>
  <c r="EH283" i="41"/>
  <c r="EI283" i="41"/>
  <c r="EJ283" i="41"/>
  <c r="EK283" i="41"/>
  <c r="EL283" i="41"/>
  <c r="EM283" i="41"/>
  <c r="EN283" i="41"/>
  <c r="A284" i="41"/>
  <c r="B284" i="41"/>
  <c r="C284" i="41"/>
  <c r="D284" i="41"/>
  <c r="E284" i="41"/>
  <c r="F284" i="41"/>
  <c r="G284" i="41"/>
  <c r="H284" i="41"/>
  <c r="I284" i="41"/>
  <c r="J284" i="41"/>
  <c r="K284" i="41"/>
  <c r="L284" i="41"/>
  <c r="M284" i="41"/>
  <c r="N284" i="41"/>
  <c r="O284" i="41"/>
  <c r="P284" i="41"/>
  <c r="Q284" i="41"/>
  <c r="R284" i="41"/>
  <c r="S284" i="41"/>
  <c r="T284" i="41"/>
  <c r="U284" i="41"/>
  <c r="V284" i="41"/>
  <c r="W284" i="41"/>
  <c r="X284" i="41"/>
  <c r="Y284" i="41"/>
  <c r="Z284" i="41"/>
  <c r="AA284" i="41"/>
  <c r="AB284" i="41"/>
  <c r="AC284" i="41"/>
  <c r="AD284" i="41"/>
  <c r="AE284" i="41"/>
  <c r="AF284" i="41"/>
  <c r="AG284" i="41"/>
  <c r="AH284" i="41"/>
  <c r="AI284" i="41"/>
  <c r="AJ284" i="41"/>
  <c r="AK284" i="41"/>
  <c r="AL284" i="41"/>
  <c r="AM284" i="41"/>
  <c r="AN284" i="41"/>
  <c r="AO284" i="41"/>
  <c r="AP284" i="41"/>
  <c r="AQ284" i="41"/>
  <c r="AR284" i="41"/>
  <c r="AS284" i="41"/>
  <c r="AT284" i="41"/>
  <c r="AU284" i="41"/>
  <c r="AV284" i="41"/>
  <c r="AW284" i="41"/>
  <c r="AX284" i="41"/>
  <c r="AY284" i="41"/>
  <c r="AZ284" i="41"/>
  <c r="BA284" i="41"/>
  <c r="BB284" i="41"/>
  <c r="BC284" i="41"/>
  <c r="BD284" i="41"/>
  <c r="BE284" i="41"/>
  <c r="BF284" i="41"/>
  <c r="BG284" i="41"/>
  <c r="BH284" i="41"/>
  <c r="BI284" i="41"/>
  <c r="BJ284" i="41"/>
  <c r="BK284" i="41"/>
  <c r="BL284" i="41"/>
  <c r="BM284" i="41"/>
  <c r="BN284" i="41"/>
  <c r="BO284" i="41"/>
  <c r="BP284" i="41"/>
  <c r="BQ284" i="41"/>
  <c r="BR284" i="41"/>
  <c r="BS284" i="41"/>
  <c r="BT284" i="41"/>
  <c r="BU284" i="41"/>
  <c r="BV284" i="41"/>
  <c r="BW284" i="41"/>
  <c r="BX284" i="41"/>
  <c r="BY284" i="41"/>
  <c r="BZ284" i="41"/>
  <c r="CA284" i="41"/>
  <c r="CB284" i="41"/>
  <c r="CC284" i="41"/>
  <c r="CD284" i="41"/>
  <c r="CE284" i="41"/>
  <c r="CF284" i="41"/>
  <c r="CG284" i="41"/>
  <c r="CH284" i="41"/>
  <c r="CI284" i="41"/>
  <c r="CJ284" i="41"/>
  <c r="CK284" i="41"/>
  <c r="CL284" i="41"/>
  <c r="CM284" i="41"/>
  <c r="CN284" i="41"/>
  <c r="CO284" i="41"/>
  <c r="CP284" i="41"/>
  <c r="CQ284" i="41"/>
  <c r="CR284" i="41"/>
  <c r="CS284" i="41"/>
  <c r="CT284" i="41"/>
  <c r="CU284" i="41"/>
  <c r="CV284" i="41"/>
  <c r="CW284" i="41"/>
  <c r="CX284" i="41"/>
  <c r="CY284" i="41"/>
  <c r="CZ284" i="41"/>
  <c r="DA284" i="41"/>
  <c r="DB284" i="41"/>
  <c r="DC284" i="41"/>
  <c r="DD284" i="41"/>
  <c r="DE284" i="41"/>
  <c r="DF284" i="41"/>
  <c r="DG284" i="41"/>
  <c r="DH284" i="41"/>
  <c r="DI284" i="41"/>
  <c r="DJ284" i="41"/>
  <c r="DK284" i="41"/>
  <c r="DL284" i="41"/>
  <c r="DM284" i="41"/>
  <c r="DN284" i="41"/>
  <c r="DO284" i="41"/>
  <c r="DP284" i="41"/>
  <c r="DQ284" i="41"/>
  <c r="DR284" i="41"/>
  <c r="DS284" i="41"/>
  <c r="DT284" i="41"/>
  <c r="DU284" i="41"/>
  <c r="DV284" i="41"/>
  <c r="DW284" i="41"/>
  <c r="DX284" i="41"/>
  <c r="DY284" i="41"/>
  <c r="DZ284" i="41"/>
  <c r="EA284" i="41"/>
  <c r="EB284" i="41"/>
  <c r="EC284" i="41"/>
  <c r="ED284" i="41"/>
  <c r="EE284" i="41"/>
  <c r="EF284" i="41"/>
  <c r="EG284" i="41"/>
  <c r="EH284" i="41"/>
  <c r="EI284" i="41"/>
  <c r="EJ284" i="41"/>
  <c r="EK284" i="41"/>
  <c r="EL284" i="41"/>
  <c r="EM284" i="41"/>
  <c r="EN284" i="41"/>
  <c r="A285" i="41"/>
  <c r="B285" i="41"/>
  <c r="C285" i="41"/>
  <c r="D285" i="41"/>
  <c r="E285" i="41"/>
  <c r="F285" i="41"/>
  <c r="G285" i="41"/>
  <c r="H285" i="41"/>
  <c r="I285" i="41"/>
  <c r="J285" i="41"/>
  <c r="K285" i="41"/>
  <c r="L285" i="41"/>
  <c r="M285" i="41"/>
  <c r="N285" i="41"/>
  <c r="O285" i="41"/>
  <c r="P285" i="41"/>
  <c r="Q285" i="41"/>
  <c r="R285" i="41"/>
  <c r="S285" i="41"/>
  <c r="T285" i="41"/>
  <c r="U285" i="41"/>
  <c r="V285" i="41"/>
  <c r="W285" i="41"/>
  <c r="X285" i="41"/>
  <c r="Y285" i="41"/>
  <c r="Z285" i="41"/>
  <c r="AA285" i="41"/>
  <c r="AB285" i="41"/>
  <c r="AC285" i="41"/>
  <c r="AD285" i="41"/>
  <c r="AE285" i="41"/>
  <c r="AF285" i="41"/>
  <c r="AG285" i="41"/>
  <c r="AH285" i="41"/>
  <c r="AI285" i="41"/>
  <c r="AJ285" i="41"/>
  <c r="AK285" i="41"/>
  <c r="AL285" i="41"/>
  <c r="AM285" i="41"/>
  <c r="AN285" i="41"/>
  <c r="AO285" i="41"/>
  <c r="AP285" i="41"/>
  <c r="AQ285" i="41"/>
  <c r="AR285" i="41"/>
  <c r="AS285" i="41"/>
  <c r="AT285" i="41"/>
  <c r="AU285" i="41"/>
  <c r="AV285" i="41"/>
  <c r="AW285" i="41"/>
  <c r="AX285" i="41"/>
  <c r="AY285" i="41"/>
  <c r="AZ285" i="41"/>
  <c r="BA285" i="41"/>
  <c r="BB285" i="41"/>
  <c r="BC285" i="41"/>
  <c r="BD285" i="41"/>
  <c r="BE285" i="41"/>
  <c r="BF285" i="41"/>
  <c r="BG285" i="41"/>
  <c r="BH285" i="41"/>
  <c r="BI285" i="41"/>
  <c r="BJ285" i="41"/>
  <c r="BK285" i="41"/>
  <c r="BL285" i="41"/>
  <c r="BM285" i="41"/>
  <c r="BN285" i="41"/>
  <c r="BO285" i="41"/>
  <c r="BP285" i="41"/>
  <c r="BQ285" i="41"/>
  <c r="BR285" i="41"/>
  <c r="BS285" i="41"/>
  <c r="BT285" i="41"/>
  <c r="BU285" i="41"/>
  <c r="BV285" i="41"/>
  <c r="BW285" i="41"/>
  <c r="BX285" i="41"/>
  <c r="BY285" i="41"/>
  <c r="BZ285" i="41"/>
  <c r="CA285" i="41"/>
  <c r="CB285" i="41"/>
  <c r="CC285" i="41"/>
  <c r="CD285" i="41"/>
  <c r="CE285" i="41"/>
  <c r="CF285" i="41"/>
  <c r="CG285" i="41"/>
  <c r="CH285" i="41"/>
  <c r="CI285" i="41"/>
  <c r="CJ285" i="41"/>
  <c r="CK285" i="41"/>
  <c r="CL285" i="41"/>
  <c r="CM285" i="41"/>
  <c r="CN285" i="41"/>
  <c r="CO285" i="41"/>
  <c r="CP285" i="41"/>
  <c r="CQ285" i="41"/>
  <c r="CR285" i="41"/>
  <c r="CS285" i="41"/>
  <c r="CT285" i="41"/>
  <c r="CU285" i="41"/>
  <c r="CV285" i="41"/>
  <c r="CW285" i="41"/>
  <c r="CX285" i="41"/>
  <c r="CY285" i="41"/>
  <c r="CZ285" i="41"/>
  <c r="DA285" i="41"/>
  <c r="DB285" i="41"/>
  <c r="DC285" i="41"/>
  <c r="DD285" i="41"/>
  <c r="DE285" i="41"/>
  <c r="DF285" i="41"/>
  <c r="DG285" i="41"/>
  <c r="DH285" i="41"/>
  <c r="DI285" i="41"/>
  <c r="DJ285" i="41"/>
  <c r="DK285" i="41"/>
  <c r="DL285" i="41"/>
  <c r="DM285" i="41"/>
  <c r="DN285" i="41"/>
  <c r="DO285" i="41"/>
  <c r="DP285" i="41"/>
  <c r="DQ285" i="41"/>
  <c r="DR285" i="41"/>
  <c r="DS285" i="41"/>
  <c r="DT285" i="41"/>
  <c r="DU285" i="41"/>
  <c r="DV285" i="41"/>
  <c r="DW285" i="41"/>
  <c r="DX285" i="41"/>
  <c r="DY285" i="41"/>
  <c r="DZ285" i="41"/>
  <c r="EA285" i="41"/>
  <c r="EB285" i="41"/>
  <c r="EC285" i="41"/>
  <c r="ED285" i="41"/>
  <c r="EE285" i="41"/>
  <c r="EF285" i="41"/>
  <c r="EG285" i="41"/>
  <c r="EH285" i="41"/>
  <c r="EI285" i="41"/>
  <c r="EJ285" i="41"/>
  <c r="EK285" i="41"/>
  <c r="EL285" i="41"/>
  <c r="EM285" i="41"/>
  <c r="EN285" i="41"/>
  <c r="A286" i="41"/>
  <c r="B286" i="41"/>
  <c r="C286" i="41"/>
  <c r="D286" i="41"/>
  <c r="E286" i="41"/>
  <c r="F286" i="41"/>
  <c r="G286" i="41"/>
  <c r="H286" i="41"/>
  <c r="I286" i="41"/>
  <c r="J286" i="41"/>
  <c r="K286" i="41"/>
  <c r="L286" i="41"/>
  <c r="M286" i="41"/>
  <c r="N286" i="41"/>
  <c r="O286" i="41"/>
  <c r="P286" i="41"/>
  <c r="Q286" i="41"/>
  <c r="R286" i="41"/>
  <c r="S286" i="41"/>
  <c r="T286" i="41"/>
  <c r="U286" i="41"/>
  <c r="V286" i="41"/>
  <c r="W286" i="41"/>
  <c r="X286" i="41"/>
  <c r="Y286" i="41"/>
  <c r="Z286" i="41"/>
  <c r="AA286" i="41"/>
  <c r="AB286" i="41"/>
  <c r="AC286" i="41"/>
  <c r="AD286" i="41"/>
  <c r="AE286" i="41"/>
  <c r="AF286" i="41"/>
  <c r="AG286" i="41"/>
  <c r="AH286" i="41"/>
  <c r="AI286" i="41"/>
  <c r="AJ286" i="41"/>
  <c r="AK286" i="41"/>
  <c r="AL286" i="41"/>
  <c r="AM286" i="41"/>
  <c r="AN286" i="41"/>
  <c r="AO286" i="41"/>
  <c r="AP286" i="41"/>
  <c r="AQ286" i="41"/>
  <c r="AR286" i="41"/>
  <c r="AS286" i="41"/>
  <c r="AT286" i="41"/>
  <c r="AU286" i="41"/>
  <c r="AV286" i="41"/>
  <c r="AW286" i="41"/>
  <c r="AX286" i="41"/>
  <c r="AY286" i="41"/>
  <c r="AZ286" i="41"/>
  <c r="BA286" i="41"/>
  <c r="BB286" i="41"/>
  <c r="BC286" i="41"/>
  <c r="BD286" i="41"/>
  <c r="BE286" i="41"/>
  <c r="BF286" i="41"/>
  <c r="BG286" i="41"/>
  <c r="BH286" i="41"/>
  <c r="BI286" i="41"/>
  <c r="BJ286" i="41"/>
  <c r="BK286" i="41"/>
  <c r="BL286" i="41"/>
  <c r="BM286" i="41"/>
  <c r="BN286" i="41"/>
  <c r="BO286" i="41"/>
  <c r="BP286" i="41"/>
  <c r="BQ286" i="41"/>
  <c r="CA286" i="41"/>
  <c r="CP286" i="41"/>
  <c r="CQ286" i="41"/>
  <c r="CR286" i="41"/>
  <c r="CS286" i="41"/>
  <c r="CT286" i="41"/>
  <c r="CU286" i="41"/>
  <c r="CV286" i="41"/>
  <c r="CW286" i="41"/>
  <c r="CX286" i="41"/>
  <c r="CY286" i="41"/>
  <c r="CZ286" i="41"/>
  <c r="DA286" i="41"/>
  <c r="DB286" i="41"/>
  <c r="DC286" i="41"/>
  <c r="DD286" i="41"/>
  <c r="DE286" i="41"/>
  <c r="DF286" i="41"/>
  <c r="DG286" i="41"/>
  <c r="DH286" i="41"/>
  <c r="DI286" i="41"/>
  <c r="DJ286" i="41"/>
  <c r="DK286" i="41"/>
  <c r="DL286" i="41"/>
  <c r="DM286" i="41"/>
  <c r="DN286" i="41"/>
  <c r="DO286" i="41"/>
  <c r="DP286" i="41"/>
  <c r="DQ286" i="41"/>
  <c r="DR286" i="41"/>
  <c r="DS286" i="41"/>
  <c r="DT286" i="41"/>
  <c r="DU286" i="41"/>
  <c r="DV286" i="41"/>
  <c r="DW286" i="41"/>
  <c r="DX286" i="41"/>
  <c r="DY286" i="41"/>
  <c r="EM286" i="41"/>
  <c r="EN286" i="41"/>
  <c r="A287" i="41"/>
  <c r="B287" i="41"/>
  <c r="C287" i="41"/>
  <c r="D287" i="41"/>
  <c r="E287" i="41"/>
  <c r="F287" i="41"/>
  <c r="G287" i="41"/>
  <c r="H287" i="41"/>
  <c r="I287" i="41"/>
  <c r="J287" i="41"/>
  <c r="K287" i="41"/>
  <c r="L287" i="41"/>
  <c r="M287" i="41"/>
  <c r="N287" i="41"/>
  <c r="O287" i="41"/>
  <c r="P287" i="41"/>
  <c r="Q287" i="41"/>
  <c r="R287" i="41"/>
  <c r="S287" i="41"/>
  <c r="T287" i="41"/>
  <c r="U287" i="41"/>
  <c r="V287" i="41"/>
  <c r="W287" i="41"/>
  <c r="X287" i="41"/>
  <c r="Y287" i="41"/>
  <c r="Z287" i="41"/>
  <c r="AA287" i="41"/>
  <c r="AB287" i="41"/>
  <c r="AC287" i="41"/>
  <c r="AD287" i="41"/>
  <c r="AE287" i="41"/>
  <c r="AF287" i="41"/>
  <c r="AG287" i="41"/>
  <c r="AH287" i="41"/>
  <c r="AI287" i="41"/>
  <c r="AJ287" i="41"/>
  <c r="AK287" i="41"/>
  <c r="AL287" i="41"/>
  <c r="AM287" i="41"/>
  <c r="AN287" i="41"/>
  <c r="AO287" i="41"/>
  <c r="AP287" i="41"/>
  <c r="AQ287" i="41"/>
  <c r="AR287" i="41"/>
  <c r="AS287" i="41"/>
  <c r="AT287" i="41"/>
  <c r="AU287" i="41"/>
  <c r="AV287" i="41"/>
  <c r="AW287" i="41"/>
  <c r="AX287" i="41"/>
  <c r="AY287" i="41"/>
  <c r="AZ287" i="41"/>
  <c r="BA287" i="41"/>
  <c r="BB287" i="41"/>
  <c r="BC287" i="41"/>
  <c r="BD287" i="41"/>
  <c r="BE287" i="41"/>
  <c r="BF287" i="41"/>
  <c r="BG287" i="41"/>
  <c r="BH287" i="41"/>
  <c r="BI287" i="41"/>
  <c r="BJ287" i="41"/>
  <c r="BK287" i="41"/>
  <c r="BL287" i="41"/>
  <c r="BM287" i="41"/>
  <c r="BN287" i="41"/>
  <c r="BO287" i="41"/>
  <c r="BP287" i="41"/>
  <c r="BQ287" i="41"/>
  <c r="BR287" i="41"/>
  <c r="BS287" i="41"/>
  <c r="BT287" i="41"/>
  <c r="BU287" i="41"/>
  <c r="CH287" i="41"/>
  <c r="CI287" i="41"/>
  <c r="CJ287" i="41"/>
  <c r="CK287" i="41"/>
  <c r="CL287" i="41"/>
  <c r="CM287" i="41"/>
  <c r="CN287" i="41"/>
  <c r="CO287" i="41"/>
  <c r="CP287" i="41"/>
  <c r="CQ287" i="41"/>
  <c r="CR287" i="41"/>
  <c r="CS287" i="41"/>
  <c r="CT287" i="41"/>
  <c r="CU287" i="41"/>
  <c r="CV287" i="41"/>
  <c r="CW287" i="41"/>
  <c r="CX287" i="41"/>
  <c r="CY287" i="41"/>
  <c r="CZ287" i="41"/>
  <c r="DA287" i="41"/>
  <c r="DB287" i="41"/>
  <c r="DC287" i="41"/>
  <c r="DD287" i="41"/>
  <c r="DE287" i="41"/>
  <c r="DF287" i="41"/>
  <c r="DG287" i="41"/>
  <c r="DH287" i="41"/>
  <c r="DI287" i="41"/>
  <c r="DJ287" i="41"/>
  <c r="DK287" i="41"/>
  <c r="DL287" i="41"/>
  <c r="DM287" i="41"/>
  <c r="DN287" i="41"/>
  <c r="DO287" i="41"/>
  <c r="DP287" i="41"/>
  <c r="DQ287" i="41"/>
  <c r="DR287" i="41"/>
  <c r="DS287" i="41"/>
  <c r="DT287" i="41"/>
  <c r="DU287" i="41"/>
  <c r="DV287" i="41"/>
  <c r="DW287" i="41"/>
  <c r="DX287" i="41"/>
  <c r="DY287" i="41"/>
  <c r="EF287" i="41"/>
  <c r="EM287" i="41"/>
  <c r="EN287" i="41"/>
  <c r="A288" i="41"/>
  <c r="B288" i="41"/>
  <c r="C288" i="41"/>
  <c r="D288" i="41"/>
  <c r="E288" i="41"/>
  <c r="F288" i="41"/>
  <c r="G288" i="41"/>
  <c r="H288" i="41"/>
  <c r="I288" i="41"/>
  <c r="J288" i="41"/>
  <c r="K288" i="41"/>
  <c r="L288" i="41"/>
  <c r="M288" i="41"/>
  <c r="N288" i="41"/>
  <c r="O288" i="41"/>
  <c r="P288" i="41"/>
  <c r="Q288" i="41"/>
  <c r="R288" i="41"/>
  <c r="S288" i="41"/>
  <c r="T288" i="41"/>
  <c r="U288" i="41"/>
  <c r="V288" i="41"/>
  <c r="W288" i="41"/>
  <c r="X288" i="41"/>
  <c r="Y288" i="41"/>
  <c r="Z288" i="41"/>
  <c r="AA288" i="41"/>
  <c r="AB288" i="41"/>
  <c r="AC288" i="41"/>
  <c r="AD288" i="41"/>
  <c r="AE288" i="41"/>
  <c r="AF288" i="41"/>
  <c r="AG288" i="41"/>
  <c r="AH288" i="41"/>
  <c r="AI288" i="41"/>
  <c r="AJ288" i="41"/>
  <c r="AK288" i="41"/>
  <c r="AL288" i="41"/>
  <c r="AM288" i="41"/>
  <c r="AN288" i="41"/>
  <c r="AO288" i="41"/>
  <c r="AP288" i="41"/>
  <c r="AQ288" i="41"/>
  <c r="AR288" i="41"/>
  <c r="AS288" i="41"/>
  <c r="AT288" i="41"/>
  <c r="AU288" i="41"/>
  <c r="AV288" i="41"/>
  <c r="AW288" i="41"/>
  <c r="AX288" i="41"/>
  <c r="AY288" i="41"/>
  <c r="AZ288" i="41"/>
  <c r="BA288" i="41"/>
  <c r="BB288" i="41"/>
  <c r="BC288" i="41"/>
  <c r="BD288" i="41"/>
  <c r="BE288" i="41"/>
  <c r="BF288" i="41"/>
  <c r="BG288" i="41"/>
  <c r="BH288" i="41"/>
  <c r="BI288" i="41"/>
  <c r="BJ288" i="41"/>
  <c r="BK288" i="41"/>
  <c r="BL288" i="41"/>
  <c r="BM288" i="41"/>
  <c r="BN288" i="41"/>
  <c r="BO288" i="41"/>
  <c r="BP288" i="41"/>
  <c r="BQ288" i="41"/>
  <c r="BR288" i="41"/>
  <c r="BS288" i="41"/>
  <c r="BT288" i="41"/>
  <c r="BU288" i="41"/>
  <c r="CP288" i="41"/>
  <c r="CQ288" i="41"/>
  <c r="CR288" i="41"/>
  <c r="CS288" i="41"/>
  <c r="CT288" i="41"/>
  <c r="CU288" i="41"/>
  <c r="CV288" i="41"/>
  <c r="CW288" i="41"/>
  <c r="CX288" i="41"/>
  <c r="CY288" i="41"/>
  <c r="CZ288" i="41"/>
  <c r="DA288" i="41"/>
  <c r="DB288" i="41"/>
  <c r="DC288" i="41"/>
  <c r="DD288" i="41"/>
  <c r="DE288" i="41"/>
  <c r="DF288" i="41"/>
  <c r="DG288" i="41"/>
  <c r="DH288" i="41"/>
  <c r="DI288" i="41"/>
  <c r="DJ288" i="41"/>
  <c r="DK288" i="41"/>
  <c r="DL288" i="41"/>
  <c r="DM288" i="41"/>
  <c r="DN288" i="41"/>
  <c r="DO288" i="41"/>
  <c r="DP288" i="41"/>
  <c r="DQ288" i="41"/>
  <c r="DR288" i="41"/>
  <c r="DS288" i="41"/>
  <c r="DT288" i="41"/>
  <c r="DU288" i="41"/>
  <c r="DV288" i="41"/>
  <c r="DW288" i="41"/>
  <c r="DX288" i="41"/>
  <c r="DY288" i="41"/>
  <c r="EM288" i="41"/>
  <c r="EN288" i="41"/>
  <c r="A289" i="41"/>
  <c r="B289" i="41"/>
  <c r="C289" i="41"/>
  <c r="D289" i="41"/>
  <c r="E289" i="41"/>
  <c r="F289" i="41"/>
  <c r="G289" i="41"/>
  <c r="H289" i="41"/>
  <c r="I289" i="41"/>
  <c r="J289" i="41"/>
  <c r="K289" i="41"/>
  <c r="L289" i="41"/>
  <c r="M289" i="41"/>
  <c r="N289" i="41"/>
  <c r="O289" i="41"/>
  <c r="P289" i="41"/>
  <c r="Q289" i="41"/>
  <c r="R289" i="41"/>
  <c r="S289" i="41"/>
  <c r="T289" i="41"/>
  <c r="U289" i="41"/>
  <c r="V289" i="41"/>
  <c r="W289" i="41"/>
  <c r="X289" i="41"/>
  <c r="Y289" i="41"/>
  <c r="Z289" i="41"/>
  <c r="AA289" i="41"/>
  <c r="AB289" i="41"/>
  <c r="AC289" i="41"/>
  <c r="AD289" i="41"/>
  <c r="AE289" i="41"/>
  <c r="AF289" i="41"/>
  <c r="AG289" i="41"/>
  <c r="AH289" i="41"/>
  <c r="AI289" i="41"/>
  <c r="AJ289" i="41"/>
  <c r="AK289" i="41"/>
  <c r="AL289" i="41"/>
  <c r="AM289" i="41"/>
  <c r="AN289" i="41"/>
  <c r="AO289" i="41"/>
  <c r="AP289" i="41"/>
  <c r="AQ289" i="41"/>
  <c r="AR289" i="41"/>
  <c r="AS289" i="41"/>
  <c r="AT289" i="41"/>
  <c r="AU289" i="41"/>
  <c r="AV289" i="41"/>
  <c r="AW289" i="41"/>
  <c r="AX289" i="41"/>
  <c r="AY289" i="41"/>
  <c r="AZ289" i="41"/>
  <c r="BA289" i="41"/>
  <c r="BB289" i="41"/>
  <c r="BC289" i="41"/>
  <c r="BD289" i="41"/>
  <c r="BE289" i="41"/>
  <c r="BF289" i="41"/>
  <c r="BG289" i="41"/>
  <c r="BH289" i="41"/>
  <c r="BI289" i="41"/>
  <c r="BJ289" i="41"/>
  <c r="BK289" i="41"/>
  <c r="BL289" i="41"/>
  <c r="BM289" i="41"/>
  <c r="BN289" i="41"/>
  <c r="BO289" i="41"/>
  <c r="BP289" i="41"/>
  <c r="BQ289" i="41"/>
  <c r="BR289" i="41"/>
  <c r="CC289" i="41"/>
  <c r="CD289" i="41"/>
  <c r="CE289" i="41"/>
  <c r="CF289" i="41"/>
  <c r="CG289" i="41"/>
  <c r="CP289" i="41"/>
  <c r="CQ289" i="41"/>
  <c r="CR289" i="41"/>
  <c r="CS289" i="41"/>
  <c r="CT289" i="41"/>
  <c r="CU289" i="41"/>
  <c r="CV289" i="41"/>
  <c r="CW289" i="41"/>
  <c r="CX289" i="41"/>
  <c r="CY289" i="41"/>
  <c r="CZ289" i="41"/>
  <c r="DA289" i="41"/>
  <c r="DB289" i="41"/>
  <c r="DC289" i="41"/>
  <c r="DD289" i="41"/>
  <c r="DE289" i="41"/>
  <c r="DF289" i="41"/>
  <c r="DG289" i="41"/>
  <c r="DH289" i="41"/>
  <c r="DI289" i="41"/>
  <c r="DJ289" i="41"/>
  <c r="DK289" i="41"/>
  <c r="DL289" i="41"/>
  <c r="DM289" i="41"/>
  <c r="DN289" i="41"/>
  <c r="DO289" i="41"/>
  <c r="DP289" i="41"/>
  <c r="DQ289" i="41"/>
  <c r="DR289" i="41"/>
  <c r="DS289" i="41"/>
  <c r="DT289" i="41"/>
  <c r="DU289" i="41"/>
  <c r="DV289" i="41"/>
  <c r="DW289" i="41"/>
  <c r="DX289" i="41"/>
  <c r="DY289" i="41"/>
  <c r="DZ289" i="41"/>
  <c r="EA289" i="41"/>
  <c r="EB289" i="41"/>
  <c r="EC289" i="41"/>
  <c r="ED289" i="41"/>
  <c r="EE289" i="41"/>
  <c r="EF289" i="41"/>
  <c r="EG289" i="41"/>
  <c r="EH289" i="41"/>
  <c r="EI289" i="41"/>
  <c r="EJ289" i="41"/>
  <c r="EK289" i="41"/>
  <c r="EL289" i="41"/>
  <c r="EM289" i="41"/>
  <c r="EN289" i="41"/>
  <c r="A290" i="41"/>
  <c r="B290" i="41"/>
  <c r="C290" i="41"/>
  <c r="D290" i="41"/>
  <c r="E290" i="41"/>
  <c r="F290" i="41"/>
  <c r="G290" i="41"/>
  <c r="H290" i="41"/>
  <c r="I290" i="41"/>
  <c r="J290" i="41"/>
  <c r="K290" i="41"/>
  <c r="L290" i="41"/>
  <c r="M290" i="41"/>
  <c r="N290" i="41"/>
  <c r="O290" i="41"/>
  <c r="P290" i="41"/>
  <c r="Q290" i="41"/>
  <c r="R290" i="41"/>
  <c r="S290" i="41"/>
  <c r="T290" i="41"/>
  <c r="U290" i="41"/>
  <c r="V290" i="41"/>
  <c r="W290" i="41"/>
  <c r="X290" i="41"/>
  <c r="Y290" i="41"/>
  <c r="Z290" i="41"/>
  <c r="AA290" i="41"/>
  <c r="AB290" i="41"/>
  <c r="AC290" i="41"/>
  <c r="AD290" i="41"/>
  <c r="AE290" i="41"/>
  <c r="AF290" i="41"/>
  <c r="AG290" i="41"/>
  <c r="AH290" i="41"/>
  <c r="AI290" i="41"/>
  <c r="AJ290" i="41"/>
  <c r="AK290" i="41"/>
  <c r="AL290" i="41"/>
  <c r="AM290" i="41"/>
  <c r="AN290" i="41"/>
  <c r="AO290" i="41"/>
  <c r="AP290" i="41"/>
  <c r="AQ290" i="41"/>
  <c r="AR290" i="41"/>
  <c r="AS290" i="41"/>
  <c r="AT290" i="41"/>
  <c r="AU290" i="41"/>
  <c r="AV290" i="41"/>
  <c r="AW290" i="41"/>
  <c r="AX290" i="41"/>
  <c r="AY290" i="41"/>
  <c r="AZ290" i="41"/>
  <c r="BA290" i="41"/>
  <c r="BB290" i="41"/>
  <c r="BC290" i="41"/>
  <c r="BD290" i="41"/>
  <c r="BE290" i="41"/>
  <c r="BF290" i="41"/>
  <c r="BG290" i="41"/>
  <c r="BH290" i="41"/>
  <c r="BI290" i="41"/>
  <c r="BJ290" i="41"/>
  <c r="BK290" i="41"/>
  <c r="BL290" i="41"/>
  <c r="BM290" i="41"/>
  <c r="BN290" i="41"/>
  <c r="BO290" i="41"/>
  <c r="BP290" i="41"/>
  <c r="BQ290" i="41"/>
  <c r="BR290" i="41"/>
  <c r="CP290" i="41"/>
  <c r="CQ290" i="41"/>
  <c r="CR290" i="41"/>
  <c r="CS290" i="41"/>
  <c r="CT290" i="41"/>
  <c r="CU290" i="41"/>
  <c r="CV290" i="41"/>
  <c r="CW290" i="41"/>
  <c r="CX290" i="41"/>
  <c r="CY290" i="41"/>
  <c r="CZ290" i="41"/>
  <c r="DA290" i="41"/>
  <c r="DB290" i="41"/>
  <c r="DC290" i="41"/>
  <c r="DD290" i="41"/>
  <c r="DE290" i="41"/>
  <c r="DF290" i="41"/>
  <c r="DG290" i="41"/>
  <c r="DH290" i="41"/>
  <c r="DI290" i="41"/>
  <c r="DJ290" i="41"/>
  <c r="DK290" i="41"/>
  <c r="DL290" i="41"/>
  <c r="DM290" i="41"/>
  <c r="DN290" i="41"/>
  <c r="DO290" i="41"/>
  <c r="DP290" i="41"/>
  <c r="DQ290" i="41"/>
  <c r="DR290" i="41"/>
  <c r="DS290" i="41"/>
  <c r="DT290" i="41"/>
  <c r="DU290" i="41"/>
  <c r="DV290" i="41"/>
  <c r="DW290" i="41"/>
  <c r="DX290" i="41"/>
  <c r="DY290" i="41"/>
  <c r="DZ290" i="41"/>
  <c r="EA290" i="41"/>
  <c r="EB290" i="41"/>
  <c r="EC290" i="41"/>
  <c r="ED290" i="41"/>
  <c r="EE290" i="41"/>
  <c r="EF290" i="41"/>
  <c r="EG290" i="41"/>
  <c r="EH290" i="41"/>
  <c r="EI290" i="41"/>
  <c r="EJ290" i="41"/>
  <c r="EK290" i="41"/>
  <c r="EL290" i="41"/>
  <c r="EM290" i="41"/>
  <c r="EN290" i="41"/>
  <c r="A291" i="41"/>
  <c r="B291" i="41"/>
  <c r="C291" i="41"/>
  <c r="D291" i="41"/>
  <c r="E291" i="41"/>
  <c r="F291" i="41"/>
  <c r="G291" i="41"/>
  <c r="H291" i="41"/>
  <c r="I291" i="41"/>
  <c r="J291" i="41"/>
  <c r="K291" i="41"/>
  <c r="L291" i="41"/>
  <c r="M291" i="41"/>
  <c r="N291" i="41"/>
  <c r="O291" i="41"/>
  <c r="P291" i="41"/>
  <c r="Q291" i="41"/>
  <c r="R291" i="41"/>
  <c r="S291" i="41"/>
  <c r="T291" i="41"/>
  <c r="U291" i="41"/>
  <c r="V291" i="41"/>
  <c r="W291" i="41"/>
  <c r="X291" i="41"/>
  <c r="Y291" i="41"/>
  <c r="Z291" i="41"/>
  <c r="AA291" i="41"/>
  <c r="AB291" i="41"/>
  <c r="AC291" i="41"/>
  <c r="AD291" i="41"/>
  <c r="AE291" i="41"/>
  <c r="AF291" i="41"/>
  <c r="AG291" i="41"/>
  <c r="AH291" i="41"/>
  <c r="AI291" i="41"/>
  <c r="AJ291" i="41"/>
  <c r="AK291" i="41"/>
  <c r="AL291" i="41"/>
  <c r="AM291" i="41"/>
  <c r="AN291" i="41"/>
  <c r="AO291" i="41"/>
  <c r="AP291" i="41"/>
  <c r="AQ291" i="41"/>
  <c r="AR291" i="41"/>
  <c r="AS291" i="41"/>
  <c r="AT291" i="41"/>
  <c r="AU291" i="41"/>
  <c r="AV291" i="41"/>
  <c r="AW291" i="41"/>
  <c r="AX291" i="41"/>
  <c r="AY291" i="41"/>
  <c r="AZ291" i="41"/>
  <c r="BA291" i="41"/>
  <c r="BB291" i="41"/>
  <c r="BC291" i="41"/>
  <c r="BD291" i="41"/>
  <c r="BE291" i="41"/>
  <c r="BF291" i="41"/>
  <c r="BG291" i="41"/>
  <c r="BH291" i="41"/>
  <c r="BI291" i="41"/>
  <c r="BJ291" i="41"/>
  <c r="BK291" i="41"/>
  <c r="BL291" i="41"/>
  <c r="BM291" i="41"/>
  <c r="BN291" i="41"/>
  <c r="BO291" i="41"/>
  <c r="BP291" i="41"/>
  <c r="BQ291" i="41"/>
  <c r="BR291" i="41"/>
  <c r="BS291" i="41"/>
  <c r="BT291" i="41"/>
  <c r="BU291" i="41"/>
  <c r="BV291" i="41"/>
  <c r="BW291" i="41"/>
  <c r="BX291" i="41"/>
  <c r="BY291" i="41"/>
  <c r="BZ291" i="41"/>
  <c r="CA291" i="41"/>
  <c r="CB291" i="41"/>
  <c r="CC291" i="41"/>
  <c r="CD291" i="41"/>
  <c r="CE291" i="41"/>
  <c r="CF291" i="41"/>
  <c r="CG291" i="41"/>
  <c r="CH291" i="41"/>
  <c r="CI291" i="41"/>
  <c r="CJ291" i="41"/>
  <c r="CK291" i="41"/>
  <c r="CL291" i="41"/>
  <c r="CM291" i="41"/>
  <c r="CN291" i="41"/>
  <c r="CO291" i="41"/>
  <c r="CP291" i="41"/>
  <c r="CQ291" i="41"/>
  <c r="CR291" i="41"/>
  <c r="CS291" i="41"/>
  <c r="CT291" i="41"/>
  <c r="CU291" i="41"/>
  <c r="CV291" i="41"/>
  <c r="CW291" i="41"/>
  <c r="CX291" i="41"/>
  <c r="CY291" i="41"/>
  <c r="CZ291" i="41"/>
  <c r="DA291" i="41"/>
  <c r="DB291" i="41"/>
  <c r="DC291" i="41"/>
  <c r="DD291" i="41"/>
  <c r="DE291" i="41"/>
  <c r="DF291" i="41"/>
  <c r="DG291" i="41"/>
  <c r="DH291" i="41"/>
  <c r="DI291" i="41"/>
  <c r="DJ291" i="41"/>
  <c r="DK291" i="41"/>
  <c r="DL291" i="41"/>
  <c r="DM291" i="41"/>
  <c r="DN291" i="41"/>
  <c r="DO291" i="41"/>
  <c r="DP291" i="41"/>
  <c r="DQ291" i="41"/>
  <c r="DR291" i="41"/>
  <c r="DS291" i="41"/>
  <c r="DT291" i="41"/>
  <c r="DU291" i="41"/>
  <c r="DV291" i="41"/>
  <c r="DW291" i="41"/>
  <c r="DX291" i="41"/>
  <c r="DY291" i="41"/>
  <c r="DZ291" i="41"/>
  <c r="EA291" i="41"/>
  <c r="EB291" i="41"/>
  <c r="EC291" i="41"/>
  <c r="ED291" i="41"/>
  <c r="EE291" i="41"/>
  <c r="EF291" i="41"/>
  <c r="EG291" i="41"/>
  <c r="EH291" i="41"/>
  <c r="EI291" i="41"/>
  <c r="EJ291" i="41"/>
  <c r="EK291" i="41"/>
  <c r="EL291" i="41"/>
  <c r="EM291" i="41"/>
  <c r="EN291" i="41"/>
  <c r="A292" i="41"/>
  <c r="B292" i="41"/>
  <c r="C292" i="41"/>
  <c r="D292" i="41"/>
  <c r="E292" i="41"/>
  <c r="F292" i="41"/>
  <c r="G292" i="41"/>
  <c r="H292" i="41"/>
  <c r="I292" i="41"/>
  <c r="J292" i="41"/>
  <c r="K292" i="41"/>
  <c r="L292" i="41"/>
  <c r="M292" i="41"/>
  <c r="N292" i="41"/>
  <c r="O292" i="41"/>
  <c r="P292" i="41"/>
  <c r="Q292" i="41"/>
  <c r="R292" i="41"/>
  <c r="S292" i="41"/>
  <c r="T292" i="41"/>
  <c r="U292" i="41"/>
  <c r="V292" i="41"/>
  <c r="W292" i="41"/>
  <c r="X292" i="41"/>
  <c r="Y292" i="41"/>
  <c r="Z292" i="41"/>
  <c r="AA292" i="41"/>
  <c r="AB292" i="41"/>
  <c r="AC292" i="41"/>
  <c r="AD292" i="41"/>
  <c r="AE292" i="41"/>
  <c r="AF292" i="41"/>
  <c r="AG292" i="41"/>
  <c r="AH292" i="41"/>
  <c r="AI292" i="41"/>
  <c r="AJ292" i="41"/>
  <c r="AK292" i="41"/>
  <c r="AL292" i="41"/>
  <c r="AM292" i="41"/>
  <c r="AN292" i="41"/>
  <c r="AO292" i="41"/>
  <c r="AP292" i="41"/>
  <c r="AQ292" i="41"/>
  <c r="AR292" i="41"/>
  <c r="AS292" i="41"/>
  <c r="AT292" i="41"/>
  <c r="AU292" i="41"/>
  <c r="AV292" i="41"/>
  <c r="AW292" i="41"/>
  <c r="AX292" i="41"/>
  <c r="AY292" i="41"/>
  <c r="AZ292" i="41"/>
  <c r="BA292" i="41"/>
  <c r="BB292" i="41"/>
  <c r="BC292" i="41"/>
  <c r="BD292" i="41"/>
  <c r="BE292" i="41"/>
  <c r="BF292" i="41"/>
  <c r="BG292" i="41"/>
  <c r="BH292" i="41"/>
  <c r="BI292" i="41"/>
  <c r="BJ292" i="41"/>
  <c r="BK292" i="41"/>
  <c r="BL292" i="41"/>
  <c r="BM292" i="41"/>
  <c r="BN292" i="41"/>
  <c r="BO292" i="41"/>
  <c r="BP292" i="41"/>
  <c r="BQ292" i="41"/>
  <c r="BR292" i="41"/>
  <c r="BS292" i="41"/>
  <c r="BT292" i="41"/>
  <c r="BU292" i="41"/>
  <c r="BV292" i="41"/>
  <c r="BW292" i="41"/>
  <c r="BX292" i="41"/>
  <c r="BY292" i="41"/>
  <c r="BZ292" i="41"/>
  <c r="CA292" i="41"/>
  <c r="CB292" i="41"/>
  <c r="CC292" i="41"/>
  <c r="CD292" i="41"/>
  <c r="CE292" i="41"/>
  <c r="CF292" i="41"/>
  <c r="CG292" i="41"/>
  <c r="CH292" i="41"/>
  <c r="CI292" i="41"/>
  <c r="CJ292" i="41"/>
  <c r="CK292" i="41"/>
  <c r="CL292" i="41"/>
  <c r="CM292" i="41"/>
  <c r="CN292" i="41"/>
  <c r="CO292" i="41"/>
  <c r="CP292" i="41"/>
  <c r="CQ292" i="41"/>
  <c r="CR292" i="41"/>
  <c r="CS292" i="41"/>
  <c r="CT292" i="41"/>
  <c r="CU292" i="41"/>
  <c r="CV292" i="41"/>
  <c r="CW292" i="41"/>
  <c r="CX292" i="41"/>
  <c r="CY292" i="41"/>
  <c r="CZ292" i="41"/>
  <c r="DA292" i="41"/>
  <c r="DB292" i="41"/>
  <c r="DC292" i="41"/>
  <c r="DD292" i="41"/>
  <c r="DE292" i="41"/>
  <c r="DF292" i="41"/>
  <c r="DG292" i="41"/>
  <c r="DH292" i="41"/>
  <c r="DI292" i="41"/>
  <c r="DJ292" i="41"/>
  <c r="DK292" i="41"/>
  <c r="DL292" i="41"/>
  <c r="DM292" i="41"/>
  <c r="DN292" i="41"/>
  <c r="DO292" i="41"/>
  <c r="DP292" i="41"/>
  <c r="DQ292" i="41"/>
  <c r="DR292" i="41"/>
  <c r="DS292" i="41"/>
  <c r="DT292" i="41"/>
  <c r="DU292" i="41"/>
  <c r="DV292" i="41"/>
  <c r="DW292" i="41"/>
  <c r="DX292" i="41"/>
  <c r="DY292" i="41"/>
  <c r="EM292" i="41"/>
  <c r="EN292" i="41"/>
  <c r="A293" i="41"/>
  <c r="B293" i="41"/>
  <c r="C293" i="41"/>
  <c r="D293" i="41"/>
  <c r="E293" i="41"/>
  <c r="F293" i="41"/>
  <c r="G293" i="41"/>
  <c r="H293" i="41"/>
  <c r="I293" i="41"/>
  <c r="J293" i="41"/>
  <c r="K293" i="41"/>
  <c r="L293" i="41"/>
  <c r="M293" i="41"/>
  <c r="N293" i="41"/>
  <c r="O293" i="41"/>
  <c r="P293" i="41"/>
  <c r="Q293" i="41"/>
  <c r="R293" i="41"/>
  <c r="S293" i="41"/>
  <c r="T293" i="41"/>
  <c r="U293" i="41"/>
  <c r="V293" i="41"/>
  <c r="W293" i="41"/>
  <c r="X293" i="41"/>
  <c r="Y293" i="41"/>
  <c r="Z293" i="41"/>
  <c r="AA293" i="41"/>
  <c r="AB293" i="41"/>
  <c r="AC293" i="41"/>
  <c r="AD293" i="41"/>
  <c r="AE293" i="41"/>
  <c r="AF293" i="41"/>
  <c r="AG293" i="41"/>
  <c r="AH293" i="41"/>
  <c r="AI293" i="41"/>
  <c r="AJ293" i="41"/>
  <c r="AK293" i="41"/>
  <c r="AL293" i="41"/>
  <c r="AM293" i="41"/>
  <c r="AN293" i="41"/>
  <c r="AO293" i="41"/>
  <c r="AP293" i="41"/>
  <c r="AQ293" i="41"/>
  <c r="AR293" i="41"/>
  <c r="AS293" i="41"/>
  <c r="AT293" i="41"/>
  <c r="AU293" i="41"/>
  <c r="AV293" i="41"/>
  <c r="AW293" i="41"/>
  <c r="AX293" i="41"/>
  <c r="AY293" i="41"/>
  <c r="AZ293" i="41"/>
  <c r="BA293" i="41"/>
  <c r="BB293" i="41"/>
  <c r="BC293" i="41"/>
  <c r="BD293" i="41"/>
  <c r="BE293" i="41"/>
  <c r="BF293" i="41"/>
  <c r="BG293" i="41"/>
  <c r="BH293" i="41"/>
  <c r="BI293" i="41"/>
  <c r="BJ293" i="41"/>
  <c r="BK293" i="41"/>
  <c r="BL293" i="41"/>
  <c r="BM293" i="41"/>
  <c r="BN293" i="41"/>
  <c r="BO293" i="41"/>
  <c r="BP293" i="41"/>
  <c r="BQ293" i="41"/>
  <c r="CP293" i="41"/>
  <c r="CQ293" i="41"/>
  <c r="CR293" i="41"/>
  <c r="CS293" i="41"/>
  <c r="CT293" i="41"/>
  <c r="CU293" i="41"/>
  <c r="CV293" i="41"/>
  <c r="CW293" i="41"/>
  <c r="CX293" i="41"/>
  <c r="CY293" i="41"/>
  <c r="CZ293" i="41"/>
  <c r="DA293" i="41"/>
  <c r="DB293" i="41"/>
  <c r="DC293" i="41"/>
  <c r="DD293" i="41"/>
  <c r="DE293" i="41"/>
  <c r="DF293" i="41"/>
  <c r="DG293" i="41"/>
  <c r="DH293" i="41"/>
  <c r="DI293" i="41"/>
  <c r="DJ293" i="41"/>
  <c r="DK293" i="41"/>
  <c r="DL293" i="41"/>
  <c r="DM293" i="41"/>
  <c r="DN293" i="41"/>
  <c r="DO293" i="41"/>
  <c r="DP293" i="41"/>
  <c r="DQ293" i="41"/>
  <c r="DR293" i="41"/>
  <c r="DS293" i="41"/>
  <c r="DT293" i="41"/>
  <c r="DU293" i="41"/>
  <c r="DV293" i="41"/>
  <c r="DW293" i="41"/>
  <c r="DX293" i="41"/>
  <c r="DY293" i="41"/>
  <c r="EM293" i="41"/>
  <c r="EN293" i="41"/>
  <c r="A294" i="41"/>
  <c r="B294" i="41"/>
  <c r="C294" i="41"/>
  <c r="D294" i="41"/>
  <c r="E294" i="41"/>
  <c r="F294" i="41"/>
  <c r="G294" i="41"/>
  <c r="H294" i="41"/>
  <c r="I294" i="41"/>
  <c r="J294" i="41"/>
  <c r="K294" i="41"/>
  <c r="L294" i="41"/>
  <c r="M294" i="41"/>
  <c r="N294" i="41"/>
  <c r="O294" i="41"/>
  <c r="P294" i="41"/>
  <c r="Q294" i="41"/>
  <c r="R294" i="41"/>
  <c r="S294" i="41"/>
  <c r="T294" i="41"/>
  <c r="U294" i="41"/>
  <c r="V294" i="41"/>
  <c r="W294" i="41"/>
  <c r="X294" i="41"/>
  <c r="Y294" i="41"/>
  <c r="Z294" i="41"/>
  <c r="AA294" i="41"/>
  <c r="AB294" i="41"/>
  <c r="AC294" i="41"/>
  <c r="AD294" i="41"/>
  <c r="AE294" i="41"/>
  <c r="AF294" i="41"/>
  <c r="AG294" i="41"/>
  <c r="AH294" i="41"/>
  <c r="AI294" i="41"/>
  <c r="AJ294" i="41"/>
  <c r="AK294" i="41"/>
  <c r="AL294" i="41"/>
  <c r="AM294" i="41"/>
  <c r="AN294" i="41"/>
  <c r="AO294" i="41"/>
  <c r="AP294" i="41"/>
  <c r="AQ294" i="41"/>
  <c r="AR294" i="41"/>
  <c r="AS294" i="41"/>
  <c r="AT294" i="41"/>
  <c r="AU294" i="41"/>
  <c r="AV294" i="41"/>
  <c r="AW294" i="41"/>
  <c r="AX294" i="41"/>
  <c r="AY294" i="41"/>
  <c r="AZ294" i="41"/>
  <c r="BA294" i="41"/>
  <c r="BB294" i="41"/>
  <c r="BC294" i="41"/>
  <c r="BD294" i="41"/>
  <c r="BE294" i="41"/>
  <c r="BF294" i="41"/>
  <c r="BG294" i="41"/>
  <c r="BH294" i="41"/>
  <c r="BI294" i="41"/>
  <c r="BJ294" i="41"/>
  <c r="BK294" i="41"/>
  <c r="BL294" i="41"/>
  <c r="BM294" i="41"/>
  <c r="BN294" i="41"/>
  <c r="BO294" i="41"/>
  <c r="BP294" i="41"/>
  <c r="BQ294" i="41"/>
  <c r="BR294" i="41"/>
  <c r="BS294" i="41"/>
  <c r="BT294" i="41"/>
  <c r="BU294" i="41"/>
  <c r="BV294" i="41"/>
  <c r="BW294" i="41"/>
  <c r="BX294" i="41"/>
  <c r="BY294" i="41"/>
  <c r="BZ294" i="41"/>
  <c r="CA294" i="41"/>
  <c r="CB294" i="41"/>
  <c r="CC294" i="41"/>
  <c r="CD294" i="41"/>
  <c r="CE294" i="41"/>
  <c r="CF294" i="41"/>
  <c r="CG294" i="41"/>
  <c r="CH294" i="41"/>
  <c r="CI294" i="41"/>
  <c r="CJ294" i="41"/>
  <c r="CK294" i="41"/>
  <c r="CL294" i="41"/>
  <c r="CM294" i="41"/>
  <c r="CN294" i="41"/>
  <c r="CO294" i="41"/>
  <c r="CP294" i="41"/>
  <c r="CQ294" i="41"/>
  <c r="CR294" i="41"/>
  <c r="CS294" i="41"/>
  <c r="CT294" i="41"/>
  <c r="CU294" i="41"/>
  <c r="CV294" i="41"/>
  <c r="CW294" i="41"/>
  <c r="CX294" i="41"/>
  <c r="CY294" i="41"/>
  <c r="CZ294" i="41"/>
  <c r="DA294" i="41"/>
  <c r="DB294" i="41"/>
  <c r="DC294" i="41"/>
  <c r="DD294" i="41"/>
  <c r="DE294" i="41"/>
  <c r="DF294" i="41"/>
  <c r="DG294" i="41"/>
  <c r="DH294" i="41"/>
  <c r="DI294" i="41"/>
  <c r="DJ294" i="41"/>
  <c r="DK294" i="41"/>
  <c r="DL294" i="41"/>
  <c r="DM294" i="41"/>
  <c r="DN294" i="41"/>
  <c r="DO294" i="41"/>
  <c r="DP294" i="41"/>
  <c r="DQ294" i="41"/>
  <c r="DR294" i="41"/>
  <c r="DS294" i="41"/>
  <c r="DT294" i="41"/>
  <c r="DU294" i="41"/>
  <c r="DV294" i="41"/>
  <c r="DW294" i="41"/>
  <c r="DX294" i="41"/>
  <c r="DY294" i="41"/>
  <c r="EM294" i="41"/>
  <c r="EN294" i="41"/>
  <c r="A295" i="41"/>
  <c r="B295" i="41"/>
  <c r="C295" i="41"/>
  <c r="D295" i="41"/>
  <c r="E295" i="41"/>
  <c r="F295" i="41"/>
  <c r="G295" i="41"/>
  <c r="H295" i="41"/>
  <c r="I295" i="41"/>
  <c r="J295" i="41"/>
  <c r="K295" i="41"/>
  <c r="L295" i="41"/>
  <c r="M295" i="41"/>
  <c r="N295" i="41"/>
  <c r="O295" i="41"/>
  <c r="P295" i="41"/>
  <c r="Q295" i="41"/>
  <c r="R295" i="41"/>
  <c r="S295" i="41"/>
  <c r="T295" i="41"/>
  <c r="U295" i="41"/>
  <c r="V295" i="41"/>
  <c r="W295" i="41"/>
  <c r="X295" i="41"/>
  <c r="Y295" i="41"/>
  <c r="Z295" i="41"/>
  <c r="AA295" i="41"/>
  <c r="AB295" i="41"/>
  <c r="AC295" i="41"/>
  <c r="AD295" i="41"/>
  <c r="AE295" i="41"/>
  <c r="AF295" i="41"/>
  <c r="AG295" i="41"/>
  <c r="AH295" i="41"/>
  <c r="AI295" i="41"/>
  <c r="AJ295" i="41"/>
  <c r="AK295" i="41"/>
  <c r="AL295" i="41"/>
  <c r="AM295" i="41"/>
  <c r="AN295" i="41"/>
  <c r="AO295" i="41"/>
  <c r="AP295" i="41"/>
  <c r="AQ295" i="41"/>
  <c r="AR295" i="41"/>
  <c r="AS295" i="41"/>
  <c r="AT295" i="41"/>
  <c r="AU295" i="41"/>
  <c r="AV295" i="41"/>
  <c r="AW295" i="41"/>
  <c r="AX295" i="41"/>
  <c r="AY295" i="41"/>
  <c r="AZ295" i="41"/>
  <c r="BA295" i="41"/>
  <c r="BB295" i="41"/>
  <c r="BC295" i="41"/>
  <c r="BD295" i="41"/>
  <c r="BE295" i="41"/>
  <c r="BF295" i="41"/>
  <c r="BG295" i="41"/>
  <c r="BH295" i="41"/>
  <c r="BI295" i="41"/>
  <c r="BJ295" i="41"/>
  <c r="BK295" i="41"/>
  <c r="BL295" i="41"/>
  <c r="BM295" i="41"/>
  <c r="BN295" i="41"/>
  <c r="BO295" i="41"/>
  <c r="BP295" i="41"/>
  <c r="BQ295" i="41"/>
  <c r="CP295" i="41"/>
  <c r="CQ295" i="41"/>
  <c r="CR295" i="41"/>
  <c r="CS295" i="41"/>
  <c r="CT295" i="41"/>
  <c r="CU295" i="41"/>
  <c r="CV295" i="41"/>
  <c r="CW295" i="41"/>
  <c r="CX295" i="41"/>
  <c r="CY295" i="41"/>
  <c r="CZ295" i="41"/>
  <c r="DA295" i="41"/>
  <c r="DB295" i="41"/>
  <c r="DC295" i="41"/>
  <c r="DD295" i="41"/>
  <c r="DE295" i="41"/>
  <c r="DF295" i="41"/>
  <c r="DG295" i="41"/>
  <c r="DH295" i="41"/>
  <c r="DI295" i="41"/>
  <c r="DJ295" i="41"/>
  <c r="DK295" i="41"/>
  <c r="DL295" i="41"/>
  <c r="DM295" i="41"/>
  <c r="DN295" i="41"/>
  <c r="DO295" i="41"/>
  <c r="DP295" i="41"/>
  <c r="DQ295" i="41"/>
  <c r="DR295" i="41"/>
  <c r="DS295" i="41"/>
  <c r="DT295" i="41"/>
  <c r="DU295" i="41"/>
  <c r="DV295" i="41"/>
  <c r="DW295" i="41"/>
  <c r="DX295" i="41"/>
  <c r="DY295" i="41"/>
  <c r="EM295" i="41"/>
  <c r="EN295" i="41"/>
  <c r="A296" i="41"/>
  <c r="B296" i="41"/>
  <c r="C296" i="41"/>
  <c r="D296" i="41"/>
  <c r="E296" i="41"/>
  <c r="F296" i="41"/>
  <c r="G296" i="41"/>
  <c r="H296" i="41"/>
  <c r="I296" i="41"/>
  <c r="J296" i="41"/>
  <c r="K296" i="41"/>
  <c r="L296" i="41"/>
  <c r="M296" i="41"/>
  <c r="N296" i="41"/>
  <c r="O296" i="41"/>
  <c r="P296" i="41"/>
  <c r="Q296" i="41"/>
  <c r="R296" i="41"/>
  <c r="S296" i="41"/>
  <c r="T296" i="41"/>
  <c r="U296" i="41"/>
  <c r="V296" i="41"/>
  <c r="W296" i="41"/>
  <c r="X296" i="41"/>
  <c r="Y296" i="41"/>
  <c r="Z296" i="41"/>
  <c r="AA296" i="41"/>
  <c r="AB296" i="41"/>
  <c r="AC296" i="41"/>
  <c r="AD296" i="41"/>
  <c r="AE296" i="41"/>
  <c r="AF296" i="41"/>
  <c r="AG296" i="41"/>
  <c r="AH296" i="41"/>
  <c r="AI296" i="41"/>
  <c r="AJ296" i="41"/>
  <c r="AK296" i="41"/>
  <c r="AL296" i="41"/>
  <c r="AM296" i="41"/>
  <c r="AN296" i="41"/>
  <c r="AO296" i="41"/>
  <c r="AP296" i="41"/>
  <c r="AQ296" i="41"/>
  <c r="AR296" i="41"/>
  <c r="AS296" i="41"/>
  <c r="AT296" i="41"/>
  <c r="AU296" i="41"/>
  <c r="AV296" i="41"/>
  <c r="AW296" i="41"/>
  <c r="AX296" i="41"/>
  <c r="AY296" i="41"/>
  <c r="AZ296" i="41"/>
  <c r="BA296" i="41"/>
  <c r="BB296" i="41"/>
  <c r="BC296" i="41"/>
  <c r="BD296" i="41"/>
  <c r="BE296" i="41"/>
  <c r="BF296" i="41"/>
  <c r="BG296" i="41"/>
  <c r="BH296" i="41"/>
  <c r="BI296" i="41"/>
  <c r="BJ296" i="41"/>
  <c r="BK296" i="41"/>
  <c r="BL296" i="41"/>
  <c r="BM296" i="41"/>
  <c r="BN296" i="41"/>
  <c r="BO296" i="41"/>
  <c r="BP296" i="41"/>
  <c r="BQ296" i="41"/>
  <c r="BR296" i="41"/>
  <c r="BS296" i="41"/>
  <c r="BT296" i="41"/>
  <c r="BU296" i="41"/>
  <c r="BV296" i="41"/>
  <c r="BW296" i="41"/>
  <c r="BX296" i="41"/>
  <c r="BY296" i="41"/>
  <c r="BZ296" i="41"/>
  <c r="CA296" i="41"/>
  <c r="CB296" i="41"/>
  <c r="CC296" i="41"/>
  <c r="CD296" i="41"/>
  <c r="CE296" i="41"/>
  <c r="CF296" i="41"/>
  <c r="CG296" i="41"/>
  <c r="CH296" i="41"/>
  <c r="CI296" i="41"/>
  <c r="CJ296" i="41"/>
  <c r="CK296" i="41"/>
  <c r="CL296" i="41"/>
  <c r="CM296" i="41"/>
  <c r="CN296" i="41"/>
  <c r="CO296" i="41"/>
  <c r="CP296" i="41"/>
  <c r="CQ296" i="41"/>
  <c r="CR296" i="41"/>
  <c r="CS296" i="41"/>
  <c r="CT296" i="41"/>
  <c r="CU296" i="41"/>
  <c r="CV296" i="41"/>
  <c r="CW296" i="41"/>
  <c r="CX296" i="41"/>
  <c r="CY296" i="41"/>
  <c r="CZ296" i="41"/>
  <c r="DA296" i="41"/>
  <c r="DB296" i="41"/>
  <c r="DC296" i="41"/>
  <c r="DD296" i="41"/>
  <c r="DE296" i="41"/>
  <c r="DF296" i="41"/>
  <c r="DG296" i="41"/>
  <c r="DH296" i="41"/>
  <c r="DI296" i="41"/>
  <c r="DJ296" i="41"/>
  <c r="DK296" i="41"/>
  <c r="DL296" i="41"/>
  <c r="DM296" i="41"/>
  <c r="DN296" i="41"/>
  <c r="DO296" i="41"/>
  <c r="DP296" i="41"/>
  <c r="DQ296" i="41"/>
  <c r="DR296" i="41"/>
  <c r="DS296" i="41"/>
  <c r="DT296" i="41"/>
  <c r="DU296" i="41"/>
  <c r="DV296" i="41"/>
  <c r="DW296" i="41"/>
  <c r="DX296" i="41"/>
  <c r="DY296" i="41"/>
  <c r="DZ296" i="41"/>
  <c r="EA296" i="41"/>
  <c r="EB296" i="41"/>
  <c r="EC296" i="41"/>
  <c r="ED296" i="41"/>
  <c r="EE296" i="41"/>
  <c r="EF296" i="41"/>
  <c r="EG296" i="41"/>
  <c r="EH296" i="41"/>
  <c r="EI296" i="41"/>
  <c r="EJ296" i="41"/>
  <c r="EK296" i="41"/>
  <c r="EL296" i="41"/>
  <c r="EM296" i="41"/>
  <c r="EN296" i="41"/>
  <c r="A297" i="41"/>
  <c r="B297" i="41"/>
  <c r="C297" i="41"/>
  <c r="D297" i="41"/>
  <c r="E297" i="41"/>
  <c r="F297" i="41"/>
  <c r="G297" i="41"/>
  <c r="H297" i="41"/>
  <c r="I297" i="41"/>
  <c r="J297" i="41"/>
  <c r="K297" i="41"/>
  <c r="L297" i="41"/>
  <c r="M297" i="41"/>
  <c r="N297" i="41"/>
  <c r="O297" i="41"/>
  <c r="P297" i="41"/>
  <c r="Q297" i="41"/>
  <c r="R297" i="41"/>
  <c r="S297" i="41"/>
  <c r="T297" i="41"/>
  <c r="U297" i="41"/>
  <c r="V297" i="41"/>
  <c r="W297" i="41"/>
  <c r="X297" i="41"/>
  <c r="Y297" i="41"/>
  <c r="Z297" i="41"/>
  <c r="AA297" i="41"/>
  <c r="AB297" i="41"/>
  <c r="AC297" i="41"/>
  <c r="AD297" i="41"/>
  <c r="AE297" i="41"/>
  <c r="AF297" i="41"/>
  <c r="AG297" i="41"/>
  <c r="AH297" i="41"/>
  <c r="AI297" i="41"/>
  <c r="AJ297" i="41"/>
  <c r="AK297" i="41"/>
  <c r="AL297" i="41"/>
  <c r="AM297" i="41"/>
  <c r="AN297" i="41"/>
  <c r="AO297" i="41"/>
  <c r="AP297" i="41"/>
  <c r="AQ297" i="41"/>
  <c r="AR297" i="41"/>
  <c r="AS297" i="41"/>
  <c r="AT297" i="41"/>
  <c r="AU297" i="41"/>
  <c r="AV297" i="41"/>
  <c r="AW297" i="41"/>
  <c r="AX297" i="41"/>
  <c r="AY297" i="41"/>
  <c r="AZ297" i="41"/>
  <c r="BA297" i="41"/>
  <c r="BB297" i="41"/>
  <c r="BC297" i="41"/>
  <c r="BD297" i="41"/>
  <c r="BE297" i="41"/>
  <c r="BF297" i="41"/>
  <c r="BG297" i="41"/>
  <c r="BH297" i="41"/>
  <c r="BI297" i="41"/>
  <c r="BJ297" i="41"/>
  <c r="BK297" i="41"/>
  <c r="BL297" i="41"/>
  <c r="BM297" i="41"/>
  <c r="BN297" i="41"/>
  <c r="BO297" i="41"/>
  <c r="BP297" i="41"/>
  <c r="BQ297" i="41"/>
  <c r="CP297" i="41"/>
  <c r="CQ297" i="41"/>
  <c r="CR297" i="41"/>
  <c r="CS297" i="41"/>
  <c r="CT297" i="41"/>
  <c r="CU297" i="41"/>
  <c r="CV297" i="41"/>
  <c r="CW297" i="41"/>
  <c r="CX297" i="41"/>
  <c r="CY297" i="41"/>
  <c r="CZ297" i="41"/>
  <c r="DA297" i="41"/>
  <c r="DB297" i="41"/>
  <c r="DC297" i="41"/>
  <c r="DD297" i="41"/>
  <c r="DE297" i="41"/>
  <c r="DF297" i="41"/>
  <c r="DG297" i="41"/>
  <c r="DH297" i="41"/>
  <c r="DI297" i="41"/>
  <c r="DJ297" i="41"/>
  <c r="DK297" i="41"/>
  <c r="DL297" i="41"/>
  <c r="DM297" i="41"/>
  <c r="DN297" i="41"/>
  <c r="DO297" i="41"/>
  <c r="DP297" i="41"/>
  <c r="DQ297" i="41"/>
  <c r="DR297" i="41"/>
  <c r="DS297" i="41"/>
  <c r="DT297" i="41"/>
  <c r="DU297" i="41"/>
  <c r="DV297" i="41"/>
  <c r="DW297" i="41"/>
  <c r="DX297" i="41"/>
  <c r="DY297" i="41"/>
  <c r="EM297" i="41"/>
  <c r="EN297" i="41"/>
  <c r="A298" i="41"/>
  <c r="B298" i="41"/>
  <c r="C298" i="41"/>
  <c r="D298" i="41"/>
  <c r="E298" i="41"/>
  <c r="F298" i="41"/>
  <c r="G298" i="41"/>
  <c r="H298" i="41"/>
  <c r="I298" i="41"/>
  <c r="J298" i="41"/>
  <c r="K298" i="41"/>
  <c r="L298" i="41"/>
  <c r="M298" i="41"/>
  <c r="N298" i="41"/>
  <c r="O298" i="41"/>
  <c r="P298" i="41"/>
  <c r="Q298" i="41"/>
  <c r="R298" i="41"/>
  <c r="S298" i="41"/>
  <c r="T298" i="41"/>
  <c r="U298" i="41"/>
  <c r="V298" i="41"/>
  <c r="W298" i="41"/>
  <c r="X298" i="41"/>
  <c r="Y298" i="41"/>
  <c r="Z298" i="41"/>
  <c r="AA298" i="41"/>
  <c r="AB298" i="41"/>
  <c r="AC298" i="41"/>
  <c r="AD298" i="41"/>
  <c r="AE298" i="41"/>
  <c r="AF298" i="41"/>
  <c r="AG298" i="41"/>
  <c r="AH298" i="41"/>
  <c r="AI298" i="41"/>
  <c r="AJ298" i="41"/>
  <c r="AK298" i="41"/>
  <c r="AL298" i="41"/>
  <c r="AM298" i="41"/>
  <c r="AN298" i="41"/>
  <c r="AO298" i="41"/>
  <c r="AP298" i="41"/>
  <c r="AQ298" i="41"/>
  <c r="AR298" i="41"/>
  <c r="AS298" i="41"/>
  <c r="AT298" i="41"/>
  <c r="AU298" i="41"/>
  <c r="AV298" i="41"/>
  <c r="AW298" i="41"/>
  <c r="AX298" i="41"/>
  <c r="AY298" i="41"/>
  <c r="AZ298" i="41"/>
  <c r="BA298" i="41"/>
  <c r="BB298" i="41"/>
  <c r="BC298" i="41"/>
  <c r="BD298" i="41"/>
  <c r="BE298" i="41"/>
  <c r="BF298" i="41"/>
  <c r="BG298" i="41"/>
  <c r="BH298" i="41"/>
  <c r="BI298" i="41"/>
  <c r="BJ298" i="41"/>
  <c r="BK298" i="41"/>
  <c r="BL298" i="41"/>
  <c r="BM298" i="41"/>
  <c r="BN298" i="41"/>
  <c r="BO298" i="41"/>
  <c r="BP298" i="41"/>
  <c r="BQ298" i="41"/>
  <c r="BR298" i="41"/>
  <c r="BS298" i="41"/>
  <c r="BT298" i="41"/>
  <c r="BU298" i="41"/>
  <c r="CP298" i="41"/>
  <c r="CQ298" i="41"/>
  <c r="CR298" i="41"/>
  <c r="CS298" i="41"/>
  <c r="CT298" i="41"/>
  <c r="CU298" i="41"/>
  <c r="CV298" i="41"/>
  <c r="CW298" i="41"/>
  <c r="CX298" i="41"/>
  <c r="CY298" i="41"/>
  <c r="CZ298" i="41"/>
  <c r="DA298" i="41"/>
  <c r="DB298" i="41"/>
  <c r="DC298" i="41"/>
  <c r="DD298" i="41"/>
  <c r="DE298" i="41"/>
  <c r="DF298" i="41"/>
  <c r="DG298" i="41"/>
  <c r="DH298" i="41"/>
  <c r="DI298" i="41"/>
  <c r="DJ298" i="41"/>
  <c r="DK298" i="41"/>
  <c r="DL298" i="41"/>
  <c r="DM298" i="41"/>
  <c r="DN298" i="41"/>
  <c r="DO298" i="41"/>
  <c r="DP298" i="41"/>
  <c r="DQ298" i="41"/>
  <c r="DR298" i="41"/>
  <c r="DS298" i="41"/>
  <c r="DT298" i="41"/>
  <c r="DU298" i="41"/>
  <c r="DV298" i="41"/>
  <c r="DW298" i="41"/>
  <c r="DX298" i="41"/>
  <c r="DY298" i="41"/>
  <c r="EM298" i="41"/>
  <c r="EN298" i="41"/>
  <c r="A299" i="41"/>
  <c r="B299" i="41"/>
  <c r="C299" i="41"/>
  <c r="D299" i="41"/>
  <c r="E299" i="41"/>
  <c r="F299" i="41"/>
  <c r="G299" i="41"/>
  <c r="H299" i="41"/>
  <c r="I299" i="41"/>
  <c r="J299" i="41"/>
  <c r="K299" i="41"/>
  <c r="L299" i="41"/>
  <c r="M299" i="41"/>
  <c r="N299" i="41"/>
  <c r="O299" i="41"/>
  <c r="P299" i="41"/>
  <c r="Q299" i="41"/>
  <c r="R299" i="41"/>
  <c r="S299" i="41"/>
  <c r="T299" i="41"/>
  <c r="U299" i="41"/>
  <c r="V299" i="41"/>
  <c r="W299" i="41"/>
  <c r="X299" i="41"/>
  <c r="Y299" i="41"/>
  <c r="Z299" i="41"/>
  <c r="AA299" i="41"/>
  <c r="AB299" i="41"/>
  <c r="AC299" i="41"/>
  <c r="AD299" i="41"/>
  <c r="AE299" i="41"/>
  <c r="AF299" i="41"/>
  <c r="AG299" i="41"/>
  <c r="AH299" i="41"/>
  <c r="AI299" i="41"/>
  <c r="AJ299" i="41"/>
  <c r="AK299" i="41"/>
  <c r="AL299" i="41"/>
  <c r="AM299" i="41"/>
  <c r="AN299" i="41"/>
  <c r="AO299" i="41"/>
  <c r="AP299" i="41"/>
  <c r="AQ299" i="41"/>
  <c r="AR299" i="41"/>
  <c r="AS299" i="41"/>
  <c r="AT299" i="41"/>
  <c r="AU299" i="41"/>
  <c r="AV299" i="41"/>
  <c r="AW299" i="41"/>
  <c r="AX299" i="41"/>
  <c r="AY299" i="41"/>
  <c r="AZ299" i="41"/>
  <c r="BA299" i="41"/>
  <c r="BB299" i="41"/>
  <c r="BC299" i="41"/>
  <c r="BD299" i="41"/>
  <c r="BE299" i="41"/>
  <c r="BF299" i="41"/>
  <c r="BG299" i="41"/>
  <c r="BH299" i="41"/>
  <c r="BI299" i="41"/>
  <c r="BJ299" i="41"/>
  <c r="BK299" i="41"/>
  <c r="BL299" i="41"/>
  <c r="BM299" i="41"/>
  <c r="BN299" i="41"/>
  <c r="BO299" i="41"/>
  <c r="BP299" i="41"/>
  <c r="BQ299" i="41"/>
  <c r="BR299" i="41"/>
  <c r="BS299" i="41"/>
  <c r="BT299" i="41"/>
  <c r="BU299" i="41"/>
  <c r="CP299" i="41"/>
  <c r="CQ299" i="41"/>
  <c r="CR299" i="41"/>
  <c r="CS299" i="41"/>
  <c r="CT299" i="41"/>
  <c r="CU299" i="41"/>
  <c r="CV299" i="41"/>
  <c r="CW299" i="41"/>
  <c r="CX299" i="41"/>
  <c r="CY299" i="41"/>
  <c r="CZ299" i="41"/>
  <c r="DA299" i="41"/>
  <c r="DB299" i="41"/>
  <c r="DC299" i="41"/>
  <c r="DD299" i="41"/>
  <c r="DE299" i="41"/>
  <c r="DF299" i="41"/>
  <c r="DG299" i="41"/>
  <c r="DH299" i="41"/>
  <c r="DI299" i="41"/>
  <c r="DJ299" i="41"/>
  <c r="DK299" i="41"/>
  <c r="DL299" i="41"/>
  <c r="DM299" i="41"/>
  <c r="DN299" i="41"/>
  <c r="DO299" i="41"/>
  <c r="DP299" i="41"/>
  <c r="DQ299" i="41"/>
  <c r="DR299" i="41"/>
  <c r="DS299" i="41"/>
  <c r="DT299" i="41"/>
  <c r="DU299" i="41"/>
  <c r="DV299" i="41"/>
  <c r="DW299" i="41"/>
  <c r="DX299" i="41"/>
  <c r="DY299" i="41"/>
  <c r="EM299" i="41"/>
  <c r="EN299" i="41"/>
  <c r="A300" i="41"/>
  <c r="B300" i="41"/>
  <c r="C300" i="41"/>
  <c r="D300" i="41"/>
  <c r="E300" i="41"/>
  <c r="F300" i="41"/>
  <c r="G300" i="41"/>
  <c r="H300" i="41"/>
  <c r="I300" i="41"/>
  <c r="J300" i="41"/>
  <c r="K300" i="41"/>
  <c r="L300" i="41"/>
  <c r="M300" i="41"/>
  <c r="N300" i="41"/>
  <c r="O300" i="41"/>
  <c r="P300" i="41"/>
  <c r="Q300" i="41"/>
  <c r="R300" i="41"/>
  <c r="S300" i="41"/>
  <c r="T300" i="41"/>
  <c r="U300" i="41"/>
  <c r="V300" i="41"/>
  <c r="W300" i="41"/>
  <c r="X300" i="41"/>
  <c r="Y300" i="41"/>
  <c r="Z300" i="41"/>
  <c r="AA300" i="41"/>
  <c r="AB300" i="41"/>
  <c r="AC300" i="41"/>
  <c r="AD300" i="41"/>
  <c r="AE300" i="41"/>
  <c r="AF300" i="41"/>
  <c r="AG300" i="41"/>
  <c r="AH300" i="41"/>
  <c r="AI300" i="41"/>
  <c r="AJ300" i="41"/>
  <c r="AK300" i="41"/>
  <c r="AL300" i="41"/>
  <c r="AM300" i="41"/>
  <c r="AN300" i="41"/>
  <c r="AO300" i="41"/>
  <c r="AP300" i="41"/>
  <c r="AQ300" i="41"/>
  <c r="AR300" i="41"/>
  <c r="AS300" i="41"/>
  <c r="AT300" i="41"/>
  <c r="AU300" i="41"/>
  <c r="AV300" i="41"/>
  <c r="AW300" i="41"/>
  <c r="AX300" i="41"/>
  <c r="AY300" i="41"/>
  <c r="AZ300" i="41"/>
  <c r="BA300" i="41"/>
  <c r="BB300" i="41"/>
  <c r="BC300" i="41"/>
  <c r="BD300" i="41"/>
  <c r="BE300" i="41"/>
  <c r="BF300" i="41"/>
  <c r="BG300" i="41"/>
  <c r="BH300" i="41"/>
  <c r="BI300" i="41"/>
  <c r="BJ300" i="41"/>
  <c r="BK300" i="41"/>
  <c r="BL300" i="41"/>
  <c r="BM300" i="41"/>
  <c r="BN300" i="41"/>
  <c r="BO300" i="41"/>
  <c r="BP300" i="41"/>
  <c r="BQ300" i="41"/>
  <c r="BR300" i="41"/>
  <c r="CP300" i="41"/>
  <c r="CQ300" i="41"/>
  <c r="CR300" i="41"/>
  <c r="CS300" i="41"/>
  <c r="CT300" i="41"/>
  <c r="CU300" i="41"/>
  <c r="CV300" i="41"/>
  <c r="CW300" i="41"/>
  <c r="CX300" i="41"/>
  <c r="CY300" i="41"/>
  <c r="CZ300" i="41"/>
  <c r="DA300" i="41"/>
  <c r="DB300" i="41"/>
  <c r="DC300" i="41"/>
  <c r="DD300" i="41"/>
  <c r="DE300" i="41"/>
  <c r="DF300" i="41"/>
  <c r="DG300" i="41"/>
  <c r="DH300" i="41"/>
  <c r="DI300" i="41"/>
  <c r="DJ300" i="41"/>
  <c r="DK300" i="41"/>
  <c r="DL300" i="41"/>
  <c r="DM300" i="41"/>
  <c r="DN300" i="41"/>
  <c r="DO300" i="41"/>
  <c r="DP300" i="41"/>
  <c r="DQ300" i="41"/>
  <c r="DR300" i="41"/>
  <c r="DS300" i="41"/>
  <c r="DT300" i="41"/>
  <c r="DU300" i="41"/>
  <c r="DV300" i="41"/>
  <c r="DW300" i="41"/>
  <c r="DX300" i="41"/>
  <c r="DY300" i="41"/>
  <c r="DZ300" i="41"/>
  <c r="EA300" i="41"/>
  <c r="EB300" i="41"/>
  <c r="EC300" i="41"/>
  <c r="ED300" i="41"/>
  <c r="EE300" i="41"/>
  <c r="EF300" i="41"/>
  <c r="EG300" i="41"/>
  <c r="EH300" i="41"/>
  <c r="EI300" i="41"/>
  <c r="EJ300" i="41"/>
  <c r="EK300" i="41"/>
  <c r="EL300" i="41"/>
  <c r="EM300" i="41"/>
  <c r="EN300" i="41"/>
  <c r="A301" i="41"/>
  <c r="B301" i="41"/>
  <c r="C301" i="41"/>
  <c r="D301" i="41"/>
  <c r="E301" i="41"/>
  <c r="F301" i="41"/>
  <c r="G301" i="41"/>
  <c r="H301" i="41"/>
  <c r="I301" i="41"/>
  <c r="J301" i="41"/>
  <c r="K301" i="41"/>
  <c r="L301" i="41"/>
  <c r="M301" i="41"/>
  <c r="N301" i="41"/>
  <c r="O301" i="41"/>
  <c r="P301" i="41"/>
  <c r="Q301" i="41"/>
  <c r="R301" i="41"/>
  <c r="S301" i="41"/>
  <c r="T301" i="41"/>
  <c r="U301" i="41"/>
  <c r="V301" i="41"/>
  <c r="W301" i="41"/>
  <c r="X301" i="41"/>
  <c r="Y301" i="41"/>
  <c r="Z301" i="41"/>
  <c r="AA301" i="41"/>
  <c r="AB301" i="41"/>
  <c r="AC301" i="41"/>
  <c r="AD301" i="41"/>
  <c r="AE301" i="41"/>
  <c r="AF301" i="41"/>
  <c r="AG301" i="41"/>
  <c r="AH301" i="41"/>
  <c r="AI301" i="41"/>
  <c r="AJ301" i="41"/>
  <c r="AK301" i="41"/>
  <c r="AL301" i="41"/>
  <c r="AM301" i="41"/>
  <c r="AN301" i="41"/>
  <c r="AO301" i="41"/>
  <c r="AP301" i="41"/>
  <c r="AQ301" i="41"/>
  <c r="AR301" i="41"/>
  <c r="AS301" i="41"/>
  <c r="AT301" i="41"/>
  <c r="AU301" i="41"/>
  <c r="AV301" i="41"/>
  <c r="AW301" i="41"/>
  <c r="AX301" i="41"/>
  <c r="AY301" i="41"/>
  <c r="AZ301" i="41"/>
  <c r="BA301" i="41"/>
  <c r="BB301" i="41"/>
  <c r="BC301" i="41"/>
  <c r="BD301" i="41"/>
  <c r="BE301" i="41"/>
  <c r="BF301" i="41"/>
  <c r="BG301" i="41"/>
  <c r="BH301" i="41"/>
  <c r="BI301" i="41"/>
  <c r="BJ301" i="41"/>
  <c r="BK301" i="41"/>
  <c r="BL301" i="41"/>
  <c r="BM301" i="41"/>
  <c r="BN301" i="41"/>
  <c r="BO301" i="41"/>
  <c r="BP301" i="41"/>
  <c r="BQ301" i="41"/>
  <c r="BR301" i="41"/>
  <c r="CP301" i="41"/>
  <c r="CQ301" i="41"/>
  <c r="CR301" i="41"/>
  <c r="CS301" i="41"/>
  <c r="CT301" i="41"/>
  <c r="CU301" i="41"/>
  <c r="CV301" i="41"/>
  <c r="CW301" i="41"/>
  <c r="CX301" i="41"/>
  <c r="CY301" i="41"/>
  <c r="CZ301" i="41"/>
  <c r="DA301" i="41"/>
  <c r="DB301" i="41"/>
  <c r="DC301" i="41"/>
  <c r="DD301" i="41"/>
  <c r="DE301" i="41"/>
  <c r="DF301" i="41"/>
  <c r="DG301" i="41"/>
  <c r="DH301" i="41"/>
  <c r="DI301" i="41"/>
  <c r="DJ301" i="41"/>
  <c r="DK301" i="41"/>
  <c r="DL301" i="41"/>
  <c r="DM301" i="41"/>
  <c r="DN301" i="41"/>
  <c r="DO301" i="41"/>
  <c r="DP301" i="41"/>
  <c r="DQ301" i="41"/>
  <c r="DR301" i="41"/>
  <c r="DS301" i="41"/>
  <c r="DT301" i="41"/>
  <c r="DU301" i="41"/>
  <c r="DV301" i="41"/>
  <c r="DW301" i="41"/>
  <c r="DX301" i="41"/>
  <c r="DY301" i="41"/>
  <c r="DZ301" i="41"/>
  <c r="EA301" i="41"/>
  <c r="EB301" i="41"/>
  <c r="EC301" i="41"/>
  <c r="ED301" i="41"/>
  <c r="EE301" i="41"/>
  <c r="EF301" i="41"/>
  <c r="EG301" i="41"/>
  <c r="EH301" i="41"/>
  <c r="EI301" i="41"/>
  <c r="EJ301" i="41"/>
  <c r="EK301" i="41"/>
  <c r="EL301" i="41"/>
  <c r="EM301" i="41"/>
  <c r="EN301" i="41"/>
  <c r="A302" i="41"/>
  <c r="B302" i="41"/>
  <c r="C302" i="41"/>
  <c r="D302" i="41"/>
  <c r="E302" i="41"/>
  <c r="F302" i="41"/>
  <c r="G302" i="41"/>
  <c r="H302" i="41"/>
  <c r="I302" i="41"/>
  <c r="J302" i="41"/>
  <c r="K302" i="41"/>
  <c r="L302" i="41"/>
  <c r="M302" i="41"/>
  <c r="N302" i="41"/>
  <c r="O302" i="41"/>
  <c r="P302" i="41"/>
  <c r="Q302" i="41"/>
  <c r="R302" i="41"/>
  <c r="S302" i="41"/>
  <c r="T302" i="41"/>
  <c r="U302" i="41"/>
  <c r="V302" i="41"/>
  <c r="W302" i="41"/>
  <c r="X302" i="41"/>
  <c r="Y302" i="41"/>
  <c r="Z302" i="41"/>
  <c r="AA302" i="41"/>
  <c r="AB302" i="41"/>
  <c r="AC302" i="41"/>
  <c r="AD302" i="41"/>
  <c r="AE302" i="41"/>
  <c r="AF302" i="41"/>
  <c r="AG302" i="41"/>
  <c r="AH302" i="41"/>
  <c r="AI302" i="41"/>
  <c r="AJ302" i="41"/>
  <c r="AK302" i="41"/>
  <c r="AL302" i="41"/>
  <c r="AM302" i="41"/>
  <c r="AN302" i="41"/>
  <c r="AO302" i="41"/>
  <c r="AP302" i="41"/>
  <c r="AQ302" i="41"/>
  <c r="AR302" i="41"/>
  <c r="AS302" i="41"/>
  <c r="AT302" i="41"/>
  <c r="AU302" i="41"/>
  <c r="AV302" i="41"/>
  <c r="AW302" i="41"/>
  <c r="AX302" i="41"/>
  <c r="AY302" i="41"/>
  <c r="AZ302" i="41"/>
  <c r="BA302" i="41"/>
  <c r="BB302" i="41"/>
  <c r="BC302" i="41"/>
  <c r="BD302" i="41"/>
  <c r="BE302" i="41"/>
  <c r="BF302" i="41"/>
  <c r="BG302" i="41"/>
  <c r="BH302" i="41"/>
  <c r="BI302" i="41"/>
  <c r="BJ302" i="41"/>
  <c r="BK302" i="41"/>
  <c r="BL302" i="41"/>
  <c r="BM302" i="41"/>
  <c r="BN302" i="41"/>
  <c r="BO302" i="41"/>
  <c r="BP302" i="41"/>
  <c r="BQ302" i="41"/>
  <c r="BR302" i="41"/>
  <c r="BS302" i="41"/>
  <c r="BT302" i="41"/>
  <c r="BU302" i="41"/>
  <c r="BV302" i="41"/>
  <c r="BW302" i="41"/>
  <c r="BX302" i="41"/>
  <c r="BY302" i="41"/>
  <c r="BZ302" i="41"/>
  <c r="CA302" i="41"/>
  <c r="CB302" i="41"/>
  <c r="CC302" i="41"/>
  <c r="CD302" i="41"/>
  <c r="CE302" i="41"/>
  <c r="CF302" i="41"/>
  <c r="CG302" i="41"/>
  <c r="CH302" i="41"/>
  <c r="CI302" i="41"/>
  <c r="CJ302" i="41"/>
  <c r="CK302" i="41"/>
  <c r="CL302" i="41"/>
  <c r="CM302" i="41"/>
  <c r="CN302" i="41"/>
  <c r="CO302" i="41"/>
  <c r="CP302" i="41"/>
  <c r="CQ302" i="41"/>
  <c r="CR302" i="41"/>
  <c r="CS302" i="41"/>
  <c r="CT302" i="41"/>
  <c r="CU302" i="41"/>
  <c r="CV302" i="41"/>
  <c r="CW302" i="41"/>
  <c r="CX302" i="41"/>
  <c r="CY302" i="41"/>
  <c r="CZ302" i="41"/>
  <c r="DA302" i="41"/>
  <c r="DB302" i="41"/>
  <c r="DC302" i="41"/>
  <c r="DD302" i="41"/>
  <c r="DE302" i="41"/>
  <c r="DF302" i="41"/>
  <c r="DG302" i="41"/>
  <c r="DH302" i="41"/>
  <c r="DI302" i="41"/>
  <c r="DJ302" i="41"/>
  <c r="DK302" i="41"/>
  <c r="DL302" i="41"/>
  <c r="DM302" i="41"/>
  <c r="DN302" i="41"/>
  <c r="DO302" i="41"/>
  <c r="DP302" i="41"/>
  <c r="DQ302" i="41"/>
  <c r="DR302" i="41"/>
  <c r="DS302" i="41"/>
  <c r="DT302" i="41"/>
  <c r="DU302" i="41"/>
  <c r="DV302" i="41"/>
  <c r="DW302" i="41"/>
  <c r="DX302" i="41"/>
  <c r="DY302" i="41"/>
  <c r="DZ302" i="41"/>
  <c r="EA302" i="41"/>
  <c r="EB302" i="41"/>
  <c r="EC302" i="41"/>
  <c r="ED302" i="41"/>
  <c r="EE302" i="41"/>
  <c r="EF302" i="41"/>
  <c r="EG302" i="41"/>
  <c r="EH302" i="41"/>
  <c r="EI302" i="41"/>
  <c r="EJ302" i="41"/>
  <c r="EK302" i="41"/>
  <c r="EL302" i="41"/>
  <c r="EM302" i="41"/>
  <c r="EN302" i="41"/>
  <c r="A303" i="41"/>
  <c r="B303" i="41"/>
  <c r="C303" i="41"/>
  <c r="D303" i="41"/>
  <c r="E303" i="41"/>
  <c r="F303" i="41"/>
  <c r="G303" i="41"/>
  <c r="H303" i="41"/>
  <c r="I303" i="41"/>
  <c r="J303" i="41"/>
  <c r="K303" i="41"/>
  <c r="L303" i="41"/>
  <c r="M303" i="41"/>
  <c r="N303" i="41"/>
  <c r="O303" i="41"/>
  <c r="P303" i="41"/>
  <c r="Q303" i="41"/>
  <c r="R303" i="41"/>
  <c r="S303" i="41"/>
  <c r="T303" i="41"/>
  <c r="U303" i="41"/>
  <c r="V303" i="41"/>
  <c r="W303" i="41"/>
  <c r="X303" i="41"/>
  <c r="Y303" i="41"/>
  <c r="Z303" i="41"/>
  <c r="AA303" i="41"/>
  <c r="AB303" i="41"/>
  <c r="AC303" i="41"/>
  <c r="AD303" i="41"/>
  <c r="AE303" i="41"/>
  <c r="AF303" i="41"/>
  <c r="AG303" i="41"/>
  <c r="AH303" i="41"/>
  <c r="AI303" i="41"/>
  <c r="AJ303" i="41"/>
  <c r="AK303" i="41"/>
  <c r="AL303" i="41"/>
  <c r="AM303" i="41"/>
  <c r="AN303" i="41"/>
  <c r="AO303" i="41"/>
  <c r="AP303" i="41"/>
  <c r="AQ303" i="41"/>
  <c r="AR303" i="41"/>
  <c r="AS303" i="41"/>
  <c r="AT303" i="41"/>
  <c r="AU303" i="41"/>
  <c r="AV303" i="41"/>
  <c r="AW303" i="41"/>
  <c r="AX303" i="41"/>
  <c r="AY303" i="41"/>
  <c r="AZ303" i="41"/>
  <c r="BA303" i="41"/>
  <c r="BB303" i="41"/>
  <c r="BC303" i="41"/>
  <c r="BD303" i="41"/>
  <c r="BE303" i="41"/>
  <c r="BF303" i="41"/>
  <c r="BG303" i="41"/>
  <c r="BH303" i="41"/>
  <c r="BI303" i="41"/>
  <c r="BJ303" i="41"/>
  <c r="BK303" i="41"/>
  <c r="BL303" i="41"/>
  <c r="BM303" i="41"/>
  <c r="BN303" i="41"/>
  <c r="BO303" i="41"/>
  <c r="BP303" i="41"/>
  <c r="BQ303" i="41"/>
  <c r="BR303" i="41"/>
  <c r="BS303" i="41"/>
  <c r="BT303" i="41"/>
  <c r="BU303" i="41"/>
  <c r="BV303" i="41"/>
  <c r="BW303" i="41"/>
  <c r="BX303" i="41"/>
  <c r="BY303" i="41"/>
  <c r="BZ303" i="41"/>
  <c r="CA303" i="41"/>
  <c r="CB303" i="41"/>
  <c r="CC303" i="41"/>
  <c r="CD303" i="41"/>
  <c r="CE303" i="41"/>
  <c r="CF303" i="41"/>
  <c r="CG303" i="41"/>
  <c r="CH303" i="41"/>
  <c r="CI303" i="41"/>
  <c r="CJ303" i="41"/>
  <c r="CK303" i="41"/>
  <c r="CL303" i="41"/>
  <c r="CM303" i="41"/>
  <c r="CN303" i="41"/>
  <c r="CO303" i="41"/>
  <c r="CP303" i="41"/>
  <c r="CQ303" i="41"/>
  <c r="CR303" i="41"/>
  <c r="CS303" i="41"/>
  <c r="CT303" i="41"/>
  <c r="CU303" i="41"/>
  <c r="CV303" i="41"/>
  <c r="CW303" i="41"/>
  <c r="CX303" i="41"/>
  <c r="CY303" i="41"/>
  <c r="CZ303" i="41"/>
  <c r="DA303" i="41"/>
  <c r="DB303" i="41"/>
  <c r="DC303" i="41"/>
  <c r="DD303" i="41"/>
  <c r="DE303" i="41"/>
  <c r="DF303" i="41"/>
  <c r="DG303" i="41"/>
  <c r="DH303" i="41"/>
  <c r="DI303" i="41"/>
  <c r="DJ303" i="41"/>
  <c r="DK303" i="41"/>
  <c r="DL303" i="41"/>
  <c r="DM303" i="41"/>
  <c r="DN303" i="41"/>
  <c r="DO303" i="41"/>
  <c r="DP303" i="41"/>
  <c r="DQ303" i="41"/>
  <c r="DR303" i="41"/>
  <c r="DS303" i="41"/>
  <c r="DT303" i="41"/>
  <c r="DU303" i="41"/>
  <c r="DV303" i="41"/>
  <c r="DW303" i="41"/>
  <c r="DX303" i="41"/>
  <c r="DY303" i="41"/>
  <c r="DZ303" i="41"/>
  <c r="EA303" i="41"/>
  <c r="EB303" i="41"/>
  <c r="EC303" i="41"/>
  <c r="ED303" i="41"/>
  <c r="EE303" i="41"/>
  <c r="EF303" i="41"/>
  <c r="EG303" i="41"/>
  <c r="EH303" i="41"/>
  <c r="EI303" i="41"/>
  <c r="EJ303" i="41"/>
  <c r="EK303" i="41"/>
  <c r="EL303" i="41"/>
  <c r="EM303" i="41"/>
  <c r="EN303" i="41"/>
  <c r="A304" i="41"/>
  <c r="B304" i="41"/>
  <c r="C304" i="41"/>
  <c r="D304" i="41"/>
  <c r="E304" i="41"/>
  <c r="F304" i="41"/>
  <c r="G304" i="41"/>
  <c r="H304" i="41"/>
  <c r="I304" i="41"/>
  <c r="J304" i="41"/>
  <c r="K304" i="41"/>
  <c r="L304" i="41"/>
  <c r="M304" i="41"/>
  <c r="N304" i="41"/>
  <c r="O304" i="41"/>
  <c r="P304" i="41"/>
  <c r="Q304" i="41"/>
  <c r="R304" i="41"/>
  <c r="S304" i="41"/>
  <c r="T304" i="41"/>
  <c r="U304" i="41"/>
  <c r="V304" i="41"/>
  <c r="W304" i="41"/>
  <c r="X304" i="41"/>
  <c r="Y304" i="41"/>
  <c r="Z304" i="41"/>
  <c r="AA304" i="41"/>
  <c r="AB304" i="41"/>
  <c r="AC304" i="41"/>
  <c r="AD304" i="41"/>
  <c r="AE304" i="41"/>
  <c r="AF304" i="41"/>
  <c r="AG304" i="41"/>
  <c r="AH304" i="41"/>
  <c r="AI304" i="41"/>
  <c r="AJ304" i="41"/>
  <c r="AK304" i="41"/>
  <c r="AL304" i="41"/>
  <c r="AM304" i="41"/>
  <c r="AN304" i="41"/>
  <c r="AO304" i="41"/>
  <c r="AP304" i="41"/>
  <c r="AQ304" i="41"/>
  <c r="AR304" i="41"/>
  <c r="AS304" i="41"/>
  <c r="AT304" i="41"/>
  <c r="AU304" i="41"/>
  <c r="AV304" i="41"/>
  <c r="AW304" i="41"/>
  <c r="AX304" i="41"/>
  <c r="AY304" i="41"/>
  <c r="AZ304" i="41"/>
  <c r="BA304" i="41"/>
  <c r="BB304" i="41"/>
  <c r="BC304" i="41"/>
  <c r="BD304" i="41"/>
  <c r="BE304" i="41"/>
  <c r="BF304" i="41"/>
  <c r="BG304" i="41"/>
  <c r="BH304" i="41"/>
  <c r="BI304" i="41"/>
  <c r="BJ304" i="41"/>
  <c r="BK304" i="41"/>
  <c r="BL304" i="41"/>
  <c r="BM304" i="41"/>
  <c r="BN304" i="41"/>
  <c r="BO304" i="41"/>
  <c r="BP304" i="41"/>
  <c r="BQ304" i="41"/>
  <c r="CA304" i="41"/>
  <c r="CB304" i="41"/>
  <c r="CP304" i="41"/>
  <c r="CQ304" i="41"/>
  <c r="CR304" i="41"/>
  <c r="CS304" i="41"/>
  <c r="CT304" i="41"/>
  <c r="CU304" i="41"/>
  <c r="CV304" i="41"/>
  <c r="CW304" i="41"/>
  <c r="CX304" i="41"/>
  <c r="CY304" i="41"/>
  <c r="CZ304" i="41"/>
  <c r="DA304" i="41"/>
  <c r="DB304" i="41"/>
  <c r="DC304" i="41"/>
  <c r="DD304" i="41"/>
  <c r="DE304" i="41"/>
  <c r="DF304" i="41"/>
  <c r="DG304" i="41"/>
  <c r="DH304" i="41"/>
  <c r="DI304" i="41"/>
  <c r="DJ304" i="41"/>
  <c r="DK304" i="41"/>
  <c r="DL304" i="41"/>
  <c r="DM304" i="41"/>
  <c r="DN304" i="41"/>
  <c r="DO304" i="41"/>
  <c r="DP304" i="41"/>
  <c r="DQ304" i="41"/>
  <c r="DR304" i="41"/>
  <c r="DS304" i="41"/>
  <c r="DT304" i="41"/>
  <c r="DU304" i="41"/>
  <c r="DV304" i="41"/>
  <c r="DW304" i="41"/>
  <c r="DX304" i="41"/>
  <c r="DY304" i="41"/>
  <c r="EM304" i="41"/>
  <c r="EN304" i="41"/>
  <c r="A305" i="41"/>
  <c r="B305" i="41"/>
  <c r="C305" i="41"/>
  <c r="D305" i="41"/>
  <c r="E305" i="41"/>
  <c r="F305" i="41"/>
  <c r="G305" i="41"/>
  <c r="H305" i="41"/>
  <c r="I305" i="41"/>
  <c r="J305" i="41"/>
  <c r="K305" i="41"/>
  <c r="L305" i="41"/>
  <c r="M305" i="41"/>
  <c r="N305" i="41"/>
  <c r="O305" i="41"/>
  <c r="P305" i="41"/>
  <c r="Q305" i="41"/>
  <c r="R305" i="41"/>
  <c r="S305" i="41"/>
  <c r="T305" i="41"/>
  <c r="U305" i="41"/>
  <c r="V305" i="41"/>
  <c r="W305" i="41"/>
  <c r="X305" i="41"/>
  <c r="Y305" i="41"/>
  <c r="Z305" i="41"/>
  <c r="AA305" i="41"/>
  <c r="AB305" i="41"/>
  <c r="AC305" i="41"/>
  <c r="AD305" i="41"/>
  <c r="AE305" i="41"/>
  <c r="AF305" i="41"/>
  <c r="AG305" i="41"/>
  <c r="AH305" i="41"/>
  <c r="AI305" i="41"/>
  <c r="AJ305" i="41"/>
  <c r="AK305" i="41"/>
  <c r="AL305" i="41"/>
  <c r="AM305" i="41"/>
  <c r="AN305" i="41"/>
  <c r="AO305" i="41"/>
  <c r="AP305" i="41"/>
  <c r="AQ305" i="41"/>
  <c r="AR305" i="41"/>
  <c r="AS305" i="41"/>
  <c r="AT305" i="41"/>
  <c r="AU305" i="41"/>
  <c r="AV305" i="41"/>
  <c r="AW305" i="41"/>
  <c r="AX305" i="41"/>
  <c r="AY305" i="41"/>
  <c r="AZ305" i="41"/>
  <c r="BA305" i="41"/>
  <c r="BB305" i="41"/>
  <c r="BC305" i="41"/>
  <c r="BD305" i="41"/>
  <c r="BE305" i="41"/>
  <c r="BF305" i="41"/>
  <c r="BG305" i="41"/>
  <c r="BH305" i="41"/>
  <c r="BI305" i="41"/>
  <c r="BJ305" i="41"/>
  <c r="BK305" i="41"/>
  <c r="BL305" i="41"/>
  <c r="BM305" i="41"/>
  <c r="BN305" i="41"/>
  <c r="BO305" i="41"/>
  <c r="BP305" i="41"/>
  <c r="BQ305" i="41"/>
  <c r="BR305" i="41"/>
  <c r="BS305" i="41"/>
  <c r="BT305" i="41"/>
  <c r="BU305" i="41"/>
  <c r="CD305" i="41"/>
  <c r="CE305" i="41"/>
  <c r="CF305" i="41"/>
  <c r="CG305" i="41"/>
  <c r="CH305" i="41"/>
  <c r="CI305" i="41"/>
  <c r="CJ305" i="41"/>
  <c r="CK305" i="41"/>
  <c r="CP305" i="41"/>
  <c r="CQ305" i="41"/>
  <c r="CR305" i="41"/>
  <c r="CS305" i="41"/>
  <c r="CT305" i="41"/>
  <c r="CU305" i="41"/>
  <c r="CV305" i="41"/>
  <c r="CW305" i="41"/>
  <c r="CX305" i="41"/>
  <c r="CY305" i="41"/>
  <c r="CZ305" i="41"/>
  <c r="DA305" i="41"/>
  <c r="DB305" i="41"/>
  <c r="DC305" i="41"/>
  <c r="DD305" i="41"/>
  <c r="DE305" i="41"/>
  <c r="DF305" i="41"/>
  <c r="DG305" i="41"/>
  <c r="DH305" i="41"/>
  <c r="DI305" i="41"/>
  <c r="DJ305" i="41"/>
  <c r="DK305" i="41"/>
  <c r="DL305" i="41"/>
  <c r="DM305" i="41"/>
  <c r="DN305" i="41"/>
  <c r="DO305" i="41"/>
  <c r="DP305" i="41"/>
  <c r="DQ305" i="41"/>
  <c r="DR305" i="41"/>
  <c r="DS305" i="41"/>
  <c r="DT305" i="41"/>
  <c r="DU305" i="41"/>
  <c r="DV305" i="41"/>
  <c r="DW305" i="41"/>
  <c r="DX305" i="41"/>
  <c r="DY305" i="41"/>
  <c r="EF305" i="41"/>
  <c r="EM305" i="41"/>
  <c r="EN305" i="41"/>
  <c r="A306" i="41"/>
  <c r="B306" i="41"/>
  <c r="C306" i="41"/>
  <c r="D306" i="41"/>
  <c r="E306" i="41"/>
  <c r="F306" i="41"/>
  <c r="G306" i="41"/>
  <c r="H306" i="41"/>
  <c r="I306" i="41"/>
  <c r="J306" i="41"/>
  <c r="K306" i="41"/>
  <c r="L306" i="41"/>
  <c r="M306" i="41"/>
  <c r="N306" i="41"/>
  <c r="O306" i="41"/>
  <c r="P306" i="41"/>
  <c r="Q306" i="41"/>
  <c r="R306" i="41"/>
  <c r="S306" i="41"/>
  <c r="T306" i="41"/>
  <c r="U306" i="41"/>
  <c r="V306" i="41"/>
  <c r="W306" i="41"/>
  <c r="X306" i="41"/>
  <c r="Y306" i="41"/>
  <c r="Z306" i="41"/>
  <c r="AA306" i="41"/>
  <c r="AB306" i="41"/>
  <c r="AC306" i="41"/>
  <c r="AD306" i="41"/>
  <c r="AE306" i="41"/>
  <c r="AF306" i="41"/>
  <c r="AG306" i="41"/>
  <c r="AH306" i="41"/>
  <c r="AI306" i="41"/>
  <c r="AJ306" i="41"/>
  <c r="AK306" i="41"/>
  <c r="AL306" i="41"/>
  <c r="AM306" i="41"/>
  <c r="AN306" i="41"/>
  <c r="AO306" i="41"/>
  <c r="AP306" i="41"/>
  <c r="AQ306" i="41"/>
  <c r="AR306" i="41"/>
  <c r="AS306" i="41"/>
  <c r="AT306" i="41"/>
  <c r="AU306" i="41"/>
  <c r="AV306" i="41"/>
  <c r="AW306" i="41"/>
  <c r="AX306" i="41"/>
  <c r="AY306" i="41"/>
  <c r="AZ306" i="41"/>
  <c r="BA306" i="41"/>
  <c r="BB306" i="41"/>
  <c r="BC306" i="41"/>
  <c r="BD306" i="41"/>
  <c r="BE306" i="41"/>
  <c r="BF306" i="41"/>
  <c r="BG306" i="41"/>
  <c r="BH306" i="41"/>
  <c r="BI306" i="41"/>
  <c r="BJ306" i="41"/>
  <c r="BK306" i="41"/>
  <c r="BL306" i="41"/>
  <c r="BM306" i="41"/>
  <c r="BN306" i="41"/>
  <c r="BO306" i="41"/>
  <c r="BP306" i="41"/>
  <c r="BQ306" i="41"/>
  <c r="BR306" i="41"/>
  <c r="BS306" i="41"/>
  <c r="BT306" i="41"/>
  <c r="BU306" i="41"/>
  <c r="CP306" i="41"/>
  <c r="CQ306" i="41"/>
  <c r="CR306" i="41"/>
  <c r="CS306" i="41"/>
  <c r="CT306" i="41"/>
  <c r="CU306" i="41"/>
  <c r="CV306" i="41"/>
  <c r="CW306" i="41"/>
  <c r="CX306" i="41"/>
  <c r="CY306" i="41"/>
  <c r="CZ306" i="41"/>
  <c r="DA306" i="41"/>
  <c r="DB306" i="41"/>
  <c r="DC306" i="41"/>
  <c r="DD306" i="41"/>
  <c r="DE306" i="41"/>
  <c r="DF306" i="41"/>
  <c r="DG306" i="41"/>
  <c r="DH306" i="41"/>
  <c r="DI306" i="41"/>
  <c r="DJ306" i="41"/>
  <c r="DK306" i="41"/>
  <c r="DL306" i="41"/>
  <c r="DM306" i="41"/>
  <c r="DN306" i="41"/>
  <c r="DO306" i="41"/>
  <c r="DP306" i="41"/>
  <c r="DQ306" i="41"/>
  <c r="DR306" i="41"/>
  <c r="DS306" i="41"/>
  <c r="DT306" i="41"/>
  <c r="DU306" i="41"/>
  <c r="DV306" i="41"/>
  <c r="DW306" i="41"/>
  <c r="DX306" i="41"/>
  <c r="DY306" i="41"/>
  <c r="EM306" i="41"/>
  <c r="EN306" i="41"/>
  <c r="J193" i="41"/>
  <c r="K193" i="41"/>
  <c r="L193" i="41"/>
  <c r="M193" i="41"/>
  <c r="N193" i="41"/>
  <c r="O193" i="41"/>
  <c r="P193" i="41"/>
  <c r="Q193" i="41"/>
  <c r="R193" i="41"/>
  <c r="S193" i="41"/>
  <c r="T193" i="41"/>
  <c r="U193" i="41"/>
  <c r="V193" i="41"/>
  <c r="W193" i="41"/>
  <c r="X193" i="41"/>
  <c r="Y193" i="41"/>
  <c r="Z193" i="41"/>
  <c r="AA193" i="41"/>
  <c r="AB193" i="41"/>
  <c r="AC193" i="41"/>
  <c r="AD193" i="41"/>
  <c r="AE193" i="41"/>
  <c r="AF193" i="41"/>
  <c r="AG193" i="41"/>
  <c r="AH193" i="41"/>
  <c r="AI193" i="41"/>
  <c r="AJ193" i="41"/>
  <c r="AK193" i="41"/>
  <c r="AL193" i="41"/>
  <c r="AM193" i="41"/>
  <c r="AN193" i="41"/>
  <c r="AO193" i="41"/>
  <c r="AP193" i="41"/>
  <c r="AQ193" i="41"/>
  <c r="AR193" i="41"/>
  <c r="AS193" i="41"/>
  <c r="AT193" i="41"/>
  <c r="AU193" i="41"/>
  <c r="AV193" i="41"/>
  <c r="AW193" i="41"/>
  <c r="AX193" i="41"/>
  <c r="AY193" i="41"/>
  <c r="AZ193" i="41"/>
  <c r="BA193" i="41"/>
  <c r="BB193" i="41"/>
  <c r="BC193" i="41"/>
  <c r="BD193" i="41"/>
  <c r="BE193" i="41"/>
  <c r="BF193" i="41"/>
  <c r="BG193" i="41"/>
  <c r="BH193" i="41"/>
  <c r="BI193" i="41"/>
  <c r="BJ193" i="41"/>
  <c r="BK193" i="41"/>
  <c r="BL193" i="41"/>
  <c r="BM193" i="41"/>
  <c r="BN193" i="41"/>
  <c r="BO193" i="41"/>
  <c r="BP193" i="41"/>
  <c r="BQ193" i="41"/>
  <c r="BR193" i="41"/>
  <c r="BS193" i="41"/>
  <c r="BT193" i="41"/>
  <c r="BU193" i="41"/>
  <c r="BW193" i="41"/>
  <c r="BX193" i="41"/>
  <c r="BY193" i="41"/>
  <c r="CA193" i="41"/>
  <c r="CB193" i="41"/>
  <c r="CC193" i="41"/>
  <c r="CE193" i="41"/>
  <c r="CF193" i="41"/>
  <c r="CG193" i="41"/>
  <c r="CI193" i="41"/>
  <c r="CJ193" i="41"/>
  <c r="CK193" i="41"/>
  <c r="CM193" i="41"/>
  <c r="CN193" i="41"/>
  <c r="CO193" i="41"/>
  <c r="CQ193" i="41"/>
  <c r="CR193" i="41"/>
  <c r="CS193" i="41"/>
  <c r="CU193" i="41"/>
  <c r="CV193" i="41"/>
  <c r="CW193" i="41"/>
  <c r="CY193" i="41"/>
  <c r="CZ193" i="41"/>
  <c r="DA193" i="41"/>
  <c r="DC193" i="41"/>
  <c r="DD193" i="41"/>
  <c r="DE193" i="41"/>
  <c r="DG193" i="41"/>
  <c r="DH193" i="41"/>
  <c r="DI193" i="41"/>
  <c r="DJ193" i="41"/>
  <c r="DK193" i="41"/>
  <c r="DL193" i="41"/>
  <c r="DM193" i="41"/>
  <c r="DN193" i="41"/>
  <c r="DO193" i="41"/>
  <c r="DP193" i="41"/>
  <c r="DQ193" i="41"/>
  <c r="DR193" i="41"/>
  <c r="DS193" i="41"/>
  <c r="DT193" i="41"/>
  <c r="DU193" i="41"/>
  <c r="DV193" i="41"/>
  <c r="DW193" i="41"/>
  <c r="DX193" i="41"/>
  <c r="DY193" i="41"/>
  <c r="DZ193" i="41"/>
  <c r="EA193" i="41"/>
  <c r="EB193" i="41"/>
  <c r="EC193" i="41"/>
  <c r="ED193" i="41"/>
  <c r="EE193" i="41"/>
  <c r="EF193" i="41"/>
  <c r="EG193" i="41"/>
  <c r="EH193" i="41"/>
  <c r="EI193" i="41"/>
  <c r="EJ193" i="41"/>
  <c r="EK193" i="41"/>
  <c r="EL193" i="41"/>
  <c r="EM193" i="41"/>
  <c r="EN193" i="41"/>
  <c r="H193" i="41"/>
  <c r="G193" i="41"/>
  <c r="F193" i="41"/>
  <c r="E193" i="41"/>
  <c r="D193" i="41"/>
  <c r="C193" i="41"/>
  <c r="B193" i="41"/>
  <c r="A193" i="41"/>
  <c r="I193" i="41"/>
  <c r="A6" i="41"/>
  <c r="B6" i="41"/>
  <c r="C6" i="41"/>
  <c r="D6" i="41"/>
  <c r="E6" i="41"/>
  <c r="F6" i="41"/>
  <c r="G6" i="41"/>
  <c r="H6" i="41"/>
  <c r="A7" i="41"/>
  <c r="B7" i="41"/>
  <c r="C7" i="41"/>
  <c r="D7" i="41"/>
  <c r="E7" i="41"/>
  <c r="F7" i="41"/>
  <c r="G7" i="41"/>
  <c r="H7" i="41"/>
  <c r="A8" i="41"/>
  <c r="B8" i="41"/>
  <c r="C8" i="41"/>
  <c r="D8" i="41"/>
  <c r="E8" i="41"/>
  <c r="F8" i="41"/>
  <c r="G8" i="41"/>
  <c r="H8" i="41"/>
  <c r="A9" i="41"/>
  <c r="B9" i="41"/>
  <c r="C9" i="41"/>
  <c r="D9" i="41"/>
  <c r="E9" i="41"/>
  <c r="F9" i="41"/>
  <c r="G9" i="41"/>
  <c r="H9" i="41"/>
  <c r="A10" i="41"/>
  <c r="B10" i="41"/>
  <c r="C10" i="41"/>
  <c r="D10" i="41"/>
  <c r="E10" i="41"/>
  <c r="F10" i="41"/>
  <c r="G10" i="41"/>
  <c r="H10" i="41"/>
  <c r="A11" i="41"/>
  <c r="B11" i="41"/>
  <c r="C11" i="41"/>
  <c r="D11" i="41"/>
  <c r="E11" i="41"/>
  <c r="F11" i="41"/>
  <c r="G11" i="41"/>
  <c r="H11" i="41"/>
  <c r="A12" i="41"/>
  <c r="B12" i="41"/>
  <c r="C12" i="41"/>
  <c r="D12" i="41"/>
  <c r="E12" i="41"/>
  <c r="F12" i="41"/>
  <c r="G12" i="41"/>
  <c r="H12" i="41"/>
  <c r="A13" i="41"/>
  <c r="B13" i="41"/>
  <c r="C13" i="41"/>
  <c r="D13" i="41"/>
  <c r="E13" i="41"/>
  <c r="F13" i="41"/>
  <c r="G13" i="41"/>
  <c r="H13" i="41"/>
  <c r="A14" i="41"/>
  <c r="B14" i="41"/>
  <c r="C14" i="41"/>
  <c r="D14" i="41"/>
  <c r="E14" i="41"/>
  <c r="F14" i="41"/>
  <c r="G14" i="41"/>
  <c r="H14" i="41"/>
  <c r="A15" i="41"/>
  <c r="B15" i="41"/>
  <c r="C15" i="41"/>
  <c r="D15" i="41"/>
  <c r="E15" i="41"/>
  <c r="F15" i="41"/>
  <c r="G15" i="41"/>
  <c r="H15" i="41"/>
  <c r="A16" i="41"/>
  <c r="B16" i="41"/>
  <c r="C16" i="41"/>
  <c r="D16" i="41"/>
  <c r="E16" i="41"/>
  <c r="F16" i="41"/>
  <c r="G16" i="41"/>
  <c r="H16" i="41"/>
  <c r="A17" i="41"/>
  <c r="B17" i="41"/>
  <c r="C17" i="41"/>
  <c r="D17" i="41"/>
  <c r="E17" i="41"/>
  <c r="F17" i="41"/>
  <c r="G17" i="41"/>
  <c r="H17" i="41"/>
  <c r="A18" i="41"/>
  <c r="B18" i="41"/>
  <c r="C18" i="41"/>
  <c r="D18" i="41"/>
  <c r="E18" i="41"/>
  <c r="F18" i="41"/>
  <c r="G18" i="41"/>
  <c r="H18" i="41"/>
  <c r="A19" i="41"/>
  <c r="B19" i="41"/>
  <c r="C19" i="41"/>
  <c r="D19" i="41"/>
  <c r="E19" i="41"/>
  <c r="F19" i="41"/>
  <c r="G19" i="41"/>
  <c r="H19" i="41"/>
  <c r="A20" i="41"/>
  <c r="B20" i="41"/>
  <c r="C20" i="41"/>
  <c r="D20" i="41"/>
  <c r="E20" i="41"/>
  <c r="F20" i="41"/>
  <c r="G20" i="41"/>
  <c r="H20" i="41"/>
  <c r="A21" i="41"/>
  <c r="B21" i="41"/>
  <c r="C21" i="41"/>
  <c r="D21" i="41"/>
  <c r="E21" i="41"/>
  <c r="F21" i="41"/>
  <c r="G21" i="41"/>
  <c r="H21" i="41"/>
  <c r="A22" i="41"/>
  <c r="B22" i="41"/>
  <c r="C22" i="41"/>
  <c r="D22" i="41"/>
  <c r="E22" i="41"/>
  <c r="F22" i="41"/>
  <c r="G22" i="41"/>
  <c r="H22" i="41"/>
  <c r="A23" i="41"/>
  <c r="B23" i="41"/>
  <c r="C23" i="41"/>
  <c r="D23" i="41"/>
  <c r="E23" i="41"/>
  <c r="F23" i="41"/>
  <c r="G23" i="41"/>
  <c r="H23" i="41"/>
  <c r="A24" i="41"/>
  <c r="B24" i="41"/>
  <c r="C24" i="41"/>
  <c r="D24" i="41"/>
  <c r="E24" i="41"/>
  <c r="F24" i="41"/>
  <c r="G24" i="41"/>
  <c r="H24" i="41"/>
  <c r="A25" i="41"/>
  <c r="B25" i="41"/>
  <c r="C25" i="41"/>
  <c r="D25" i="41"/>
  <c r="E25" i="41"/>
  <c r="F25" i="41"/>
  <c r="G25" i="41"/>
  <c r="H25" i="41"/>
  <c r="A26" i="41"/>
  <c r="B26" i="41"/>
  <c r="C26" i="41"/>
  <c r="D26" i="41"/>
  <c r="E26" i="41"/>
  <c r="F26" i="41"/>
  <c r="G26" i="41"/>
  <c r="H26" i="41"/>
  <c r="A27" i="41"/>
  <c r="B27" i="41"/>
  <c r="C27" i="41"/>
  <c r="D27" i="41"/>
  <c r="E27" i="41"/>
  <c r="F27" i="41"/>
  <c r="G27" i="41"/>
  <c r="H27" i="41"/>
  <c r="A28" i="41"/>
  <c r="B28" i="41"/>
  <c r="C28" i="41"/>
  <c r="D28" i="41"/>
  <c r="E28" i="41"/>
  <c r="F28" i="41"/>
  <c r="G28" i="41"/>
  <c r="H28" i="41"/>
  <c r="A29" i="41"/>
  <c r="B29" i="41"/>
  <c r="C29" i="41"/>
  <c r="D29" i="41"/>
  <c r="E29" i="41"/>
  <c r="F29" i="41"/>
  <c r="G29" i="41"/>
  <c r="H29" i="41"/>
  <c r="A30" i="41"/>
  <c r="B30" i="41"/>
  <c r="C30" i="41"/>
  <c r="D30" i="41"/>
  <c r="E30" i="41"/>
  <c r="F30" i="41"/>
  <c r="G30" i="41"/>
  <c r="H30" i="41"/>
  <c r="A31" i="41"/>
  <c r="B31" i="41"/>
  <c r="C31" i="41"/>
  <c r="D31" i="41"/>
  <c r="E31" i="41"/>
  <c r="F31" i="41"/>
  <c r="G31" i="41"/>
  <c r="H31" i="41"/>
  <c r="A32" i="41"/>
  <c r="B32" i="41"/>
  <c r="C32" i="41"/>
  <c r="D32" i="41"/>
  <c r="E32" i="41"/>
  <c r="F32" i="41"/>
  <c r="G32" i="41"/>
  <c r="H32" i="41"/>
  <c r="A33" i="41"/>
  <c r="B33" i="41"/>
  <c r="C33" i="41"/>
  <c r="D33" i="41"/>
  <c r="E33" i="41"/>
  <c r="F33" i="41"/>
  <c r="G33" i="41"/>
  <c r="H33" i="41"/>
  <c r="A34" i="41"/>
  <c r="B34" i="41"/>
  <c r="C34" i="41"/>
  <c r="D34" i="41"/>
  <c r="E34" i="41"/>
  <c r="F34" i="41"/>
  <c r="G34" i="41"/>
  <c r="H34" i="41"/>
  <c r="A35" i="41"/>
  <c r="B35" i="41"/>
  <c r="C35" i="41"/>
  <c r="D35" i="41"/>
  <c r="E35" i="41"/>
  <c r="F35" i="41"/>
  <c r="G35" i="41"/>
  <c r="H35" i="41"/>
  <c r="A36" i="41"/>
  <c r="B36" i="41"/>
  <c r="C36" i="41"/>
  <c r="D36" i="41"/>
  <c r="E36" i="41"/>
  <c r="F36" i="41"/>
  <c r="G36" i="41"/>
  <c r="H36" i="41"/>
  <c r="A37" i="41"/>
  <c r="B37" i="41"/>
  <c r="C37" i="41"/>
  <c r="D37" i="41"/>
  <c r="E37" i="41"/>
  <c r="F37" i="41"/>
  <c r="G37" i="41"/>
  <c r="H37" i="41"/>
  <c r="A38" i="41"/>
  <c r="B38" i="41"/>
  <c r="C38" i="41"/>
  <c r="D38" i="41"/>
  <c r="E38" i="41"/>
  <c r="F38" i="41"/>
  <c r="G38" i="41"/>
  <c r="H38" i="41"/>
  <c r="A39" i="41"/>
  <c r="B39" i="41"/>
  <c r="C39" i="41"/>
  <c r="D39" i="41"/>
  <c r="E39" i="41"/>
  <c r="F39" i="41"/>
  <c r="G39" i="41"/>
  <c r="H39" i="41"/>
  <c r="A40" i="41"/>
  <c r="B40" i="41"/>
  <c r="C40" i="41"/>
  <c r="D40" i="41"/>
  <c r="E40" i="41"/>
  <c r="F40" i="41"/>
  <c r="G40" i="41"/>
  <c r="H40" i="41"/>
  <c r="A41" i="41"/>
  <c r="B41" i="41"/>
  <c r="C41" i="41"/>
  <c r="D41" i="41"/>
  <c r="E41" i="41"/>
  <c r="F41" i="41"/>
  <c r="G41" i="41"/>
  <c r="H41" i="41"/>
  <c r="A42" i="41"/>
  <c r="B42" i="41"/>
  <c r="C42" i="41"/>
  <c r="D42" i="41"/>
  <c r="E42" i="41"/>
  <c r="F42" i="41"/>
  <c r="G42" i="41"/>
  <c r="H42" i="41"/>
  <c r="A43" i="41"/>
  <c r="B43" i="41"/>
  <c r="C43" i="41"/>
  <c r="D43" i="41"/>
  <c r="E43" i="41"/>
  <c r="F43" i="41"/>
  <c r="G43" i="41"/>
  <c r="H43" i="41"/>
  <c r="A44" i="41"/>
  <c r="B44" i="41"/>
  <c r="C44" i="41"/>
  <c r="D44" i="41"/>
  <c r="E44" i="41"/>
  <c r="F44" i="41"/>
  <c r="G44" i="41"/>
  <c r="H44" i="41"/>
  <c r="A45" i="41"/>
  <c r="B45" i="41"/>
  <c r="C45" i="41"/>
  <c r="D45" i="41"/>
  <c r="E45" i="41"/>
  <c r="F45" i="41"/>
  <c r="G45" i="41"/>
  <c r="H45" i="41"/>
  <c r="A46" i="41"/>
  <c r="B46" i="41"/>
  <c r="C46" i="41"/>
  <c r="D46" i="41"/>
  <c r="E46" i="41"/>
  <c r="F46" i="41"/>
  <c r="G46" i="41"/>
  <c r="H46" i="41"/>
  <c r="A47" i="41"/>
  <c r="B47" i="41"/>
  <c r="C47" i="41"/>
  <c r="D47" i="41"/>
  <c r="E47" i="41"/>
  <c r="F47" i="41"/>
  <c r="G47" i="41"/>
  <c r="H47" i="41"/>
  <c r="A48" i="41"/>
  <c r="B48" i="41"/>
  <c r="C48" i="41"/>
  <c r="D48" i="41"/>
  <c r="E48" i="41"/>
  <c r="F48" i="41"/>
  <c r="G48" i="41"/>
  <c r="H48" i="41"/>
  <c r="A49" i="41"/>
  <c r="B49" i="41"/>
  <c r="C49" i="41"/>
  <c r="D49" i="41"/>
  <c r="E49" i="41"/>
  <c r="F49" i="41"/>
  <c r="G49" i="41"/>
  <c r="H49" i="41"/>
  <c r="A50" i="41"/>
  <c r="B50" i="41"/>
  <c r="C50" i="41"/>
  <c r="D50" i="41"/>
  <c r="E50" i="41"/>
  <c r="F50" i="41"/>
  <c r="G50" i="41"/>
  <c r="H50" i="41"/>
  <c r="A51" i="41"/>
  <c r="B51" i="41"/>
  <c r="C51" i="41"/>
  <c r="D51" i="41"/>
  <c r="E51" i="41"/>
  <c r="F51" i="41"/>
  <c r="G51" i="41"/>
  <c r="H51" i="41"/>
  <c r="A52" i="41"/>
  <c r="B52" i="41"/>
  <c r="C52" i="41"/>
  <c r="D52" i="41"/>
  <c r="E52" i="41"/>
  <c r="F52" i="41"/>
  <c r="G52" i="41"/>
  <c r="H52" i="41"/>
  <c r="A53" i="41"/>
  <c r="B53" i="41"/>
  <c r="C53" i="41"/>
  <c r="D53" i="41"/>
  <c r="E53" i="41"/>
  <c r="F53" i="41"/>
  <c r="G53" i="41"/>
  <c r="H53" i="41"/>
  <c r="A54" i="41"/>
  <c r="B54" i="41"/>
  <c r="C54" i="41"/>
  <c r="D54" i="41"/>
  <c r="E54" i="41"/>
  <c r="F54" i="41"/>
  <c r="G54" i="41"/>
  <c r="H54" i="41"/>
  <c r="A55" i="41"/>
  <c r="B55" i="41"/>
  <c r="C55" i="41"/>
  <c r="D55" i="41"/>
  <c r="E55" i="41"/>
  <c r="F55" i="41"/>
  <c r="G55" i="41"/>
  <c r="H55" i="41"/>
  <c r="A56" i="41"/>
  <c r="B56" i="41"/>
  <c r="C56" i="41"/>
  <c r="D56" i="41"/>
  <c r="E56" i="41"/>
  <c r="F56" i="41"/>
  <c r="G56" i="41"/>
  <c r="H56" i="41"/>
  <c r="A57" i="41"/>
  <c r="B57" i="41"/>
  <c r="C57" i="41"/>
  <c r="D57" i="41"/>
  <c r="E57" i="41"/>
  <c r="F57" i="41"/>
  <c r="G57" i="41"/>
  <c r="H57" i="41"/>
  <c r="A58" i="41"/>
  <c r="B58" i="41"/>
  <c r="C58" i="41"/>
  <c r="D58" i="41"/>
  <c r="E58" i="41"/>
  <c r="F58" i="41"/>
  <c r="G58" i="41"/>
  <c r="H58" i="41"/>
  <c r="A59" i="41"/>
  <c r="B59" i="41"/>
  <c r="C59" i="41"/>
  <c r="D59" i="41"/>
  <c r="E59" i="41"/>
  <c r="F59" i="41"/>
  <c r="G59" i="41"/>
  <c r="H59" i="41"/>
  <c r="A60" i="41"/>
  <c r="B60" i="41"/>
  <c r="C60" i="41"/>
  <c r="D60" i="41"/>
  <c r="E60" i="41"/>
  <c r="F60" i="41"/>
  <c r="G60" i="41"/>
  <c r="H60" i="41"/>
  <c r="A61" i="41"/>
  <c r="B61" i="41"/>
  <c r="C61" i="41"/>
  <c r="D61" i="41"/>
  <c r="E61" i="41"/>
  <c r="F61" i="41"/>
  <c r="G61" i="41"/>
  <c r="H61" i="41"/>
  <c r="A62" i="41"/>
  <c r="B62" i="41"/>
  <c r="C62" i="41"/>
  <c r="D62" i="41"/>
  <c r="E62" i="41"/>
  <c r="F62" i="41"/>
  <c r="G62" i="41"/>
  <c r="H62" i="41"/>
  <c r="A63" i="41"/>
  <c r="B63" i="41"/>
  <c r="C63" i="41"/>
  <c r="D63" i="41"/>
  <c r="E63" i="41"/>
  <c r="F63" i="41"/>
  <c r="G63" i="41"/>
  <c r="H63" i="41"/>
  <c r="A64" i="41"/>
  <c r="B64" i="41"/>
  <c r="C64" i="41"/>
  <c r="D64" i="41"/>
  <c r="E64" i="41"/>
  <c r="F64" i="41"/>
  <c r="G64" i="41"/>
  <c r="H64" i="41"/>
  <c r="A65" i="41"/>
  <c r="B65" i="41"/>
  <c r="C65" i="41"/>
  <c r="D65" i="41"/>
  <c r="E65" i="41"/>
  <c r="F65" i="41"/>
  <c r="G65" i="41"/>
  <c r="H65" i="41"/>
  <c r="A66" i="41"/>
  <c r="B66" i="41"/>
  <c r="C66" i="41"/>
  <c r="D66" i="41"/>
  <c r="E66" i="41"/>
  <c r="F66" i="41"/>
  <c r="G66" i="41"/>
  <c r="H66" i="41"/>
  <c r="A67" i="41"/>
  <c r="B67" i="41"/>
  <c r="C67" i="41"/>
  <c r="D67" i="41"/>
  <c r="E67" i="41"/>
  <c r="F67" i="41"/>
  <c r="G67" i="41"/>
  <c r="H67" i="41"/>
  <c r="A68" i="41"/>
  <c r="B68" i="41"/>
  <c r="C68" i="41"/>
  <c r="D68" i="41"/>
  <c r="E68" i="41"/>
  <c r="F68" i="41"/>
  <c r="G68" i="41"/>
  <c r="H68" i="41"/>
  <c r="A69" i="41"/>
  <c r="B69" i="41"/>
  <c r="C69" i="41"/>
  <c r="D69" i="41"/>
  <c r="E69" i="41"/>
  <c r="F69" i="41"/>
  <c r="G69" i="41"/>
  <c r="H69" i="41"/>
  <c r="A70" i="41"/>
  <c r="B70" i="41"/>
  <c r="C70" i="41"/>
  <c r="D70" i="41"/>
  <c r="E70" i="41"/>
  <c r="F70" i="41"/>
  <c r="G70" i="41"/>
  <c r="H70" i="41"/>
  <c r="A71" i="41"/>
  <c r="B71" i="41"/>
  <c r="C71" i="41"/>
  <c r="D71" i="41"/>
  <c r="E71" i="41"/>
  <c r="F71" i="41"/>
  <c r="G71" i="41"/>
  <c r="H71" i="41"/>
  <c r="A72" i="41"/>
  <c r="B72" i="41"/>
  <c r="C72" i="41"/>
  <c r="D72" i="41"/>
  <c r="E72" i="41"/>
  <c r="F72" i="41"/>
  <c r="G72" i="41"/>
  <c r="H72" i="41"/>
  <c r="A73" i="41"/>
  <c r="B73" i="41"/>
  <c r="C73" i="41"/>
  <c r="D73" i="41"/>
  <c r="E73" i="41"/>
  <c r="F73" i="41"/>
  <c r="G73" i="41"/>
  <c r="H73" i="41"/>
  <c r="A74" i="41"/>
  <c r="B74" i="41"/>
  <c r="C74" i="41"/>
  <c r="D74" i="41"/>
  <c r="E74" i="41"/>
  <c r="F74" i="41"/>
  <c r="G74" i="41"/>
  <c r="H74" i="41"/>
  <c r="A75" i="41"/>
  <c r="B75" i="41"/>
  <c r="C75" i="41"/>
  <c r="D75" i="41"/>
  <c r="E75" i="41"/>
  <c r="F75" i="41"/>
  <c r="G75" i="41"/>
  <c r="H75" i="41"/>
  <c r="A76" i="41"/>
  <c r="B76" i="41"/>
  <c r="C76" i="41"/>
  <c r="D76" i="41"/>
  <c r="E76" i="41"/>
  <c r="F76" i="41"/>
  <c r="G76" i="41"/>
  <c r="H76" i="41"/>
  <c r="A77" i="41"/>
  <c r="B77" i="41"/>
  <c r="C77" i="41"/>
  <c r="D77" i="41"/>
  <c r="E77" i="41"/>
  <c r="F77" i="41"/>
  <c r="G77" i="41"/>
  <c r="H77" i="41"/>
  <c r="A78" i="41"/>
  <c r="B78" i="41"/>
  <c r="C78" i="41"/>
  <c r="D78" i="41"/>
  <c r="E78" i="41"/>
  <c r="F78" i="41"/>
  <c r="G78" i="41"/>
  <c r="H78" i="41"/>
  <c r="A79" i="41"/>
  <c r="B79" i="41"/>
  <c r="C79" i="41"/>
  <c r="D79" i="41"/>
  <c r="E79" i="41"/>
  <c r="F79" i="41"/>
  <c r="G79" i="41"/>
  <c r="H79" i="41"/>
  <c r="A80" i="41"/>
  <c r="B80" i="41"/>
  <c r="C80" i="41"/>
  <c r="D80" i="41"/>
  <c r="E80" i="41"/>
  <c r="F80" i="41"/>
  <c r="G80" i="41"/>
  <c r="H80" i="41"/>
  <c r="A81" i="41"/>
  <c r="B81" i="41"/>
  <c r="C81" i="41"/>
  <c r="D81" i="41"/>
  <c r="E81" i="41"/>
  <c r="F81" i="41"/>
  <c r="G81" i="41"/>
  <c r="H81" i="41"/>
  <c r="A82" i="41"/>
  <c r="B82" i="41"/>
  <c r="C82" i="41"/>
  <c r="D82" i="41"/>
  <c r="E82" i="41"/>
  <c r="F82" i="41"/>
  <c r="G82" i="41"/>
  <c r="H82" i="41"/>
  <c r="A83" i="41"/>
  <c r="B83" i="41"/>
  <c r="C83" i="41"/>
  <c r="D83" i="41"/>
  <c r="E83" i="41"/>
  <c r="F83" i="41"/>
  <c r="G83" i="41"/>
  <c r="H83" i="41"/>
  <c r="A84" i="41"/>
  <c r="B84" i="41"/>
  <c r="C84" i="41"/>
  <c r="D84" i="41"/>
  <c r="E84" i="41"/>
  <c r="F84" i="41"/>
  <c r="G84" i="41"/>
  <c r="H84" i="41"/>
  <c r="A85" i="41"/>
  <c r="B85" i="41"/>
  <c r="C85" i="41"/>
  <c r="D85" i="41"/>
  <c r="E85" i="41"/>
  <c r="F85" i="41"/>
  <c r="G85" i="41"/>
  <c r="H85" i="41"/>
  <c r="A86" i="41"/>
  <c r="B86" i="41"/>
  <c r="C86" i="41"/>
  <c r="D86" i="41"/>
  <c r="E86" i="41"/>
  <c r="F86" i="41"/>
  <c r="G86" i="41"/>
  <c r="H86" i="41"/>
  <c r="A87" i="41"/>
  <c r="B87" i="41"/>
  <c r="C87" i="41"/>
  <c r="D87" i="41"/>
  <c r="E87" i="41"/>
  <c r="F87" i="41"/>
  <c r="G87" i="41"/>
  <c r="H87" i="41"/>
  <c r="A88" i="41"/>
  <c r="B88" i="41"/>
  <c r="C88" i="41"/>
  <c r="D88" i="41"/>
  <c r="E88" i="41"/>
  <c r="F88" i="41"/>
  <c r="G88" i="41"/>
  <c r="H88" i="41"/>
  <c r="A89" i="41"/>
  <c r="B89" i="41"/>
  <c r="C89" i="41"/>
  <c r="D89" i="41"/>
  <c r="E89" i="41"/>
  <c r="F89" i="41"/>
  <c r="G89" i="41"/>
  <c r="H89" i="41"/>
  <c r="A90" i="41"/>
  <c r="B90" i="41"/>
  <c r="C90" i="41"/>
  <c r="D90" i="41"/>
  <c r="E90" i="41"/>
  <c r="F90" i="41"/>
  <c r="G90" i="41"/>
  <c r="H90" i="41"/>
  <c r="A91" i="41"/>
  <c r="B91" i="41"/>
  <c r="C91" i="41"/>
  <c r="D91" i="41"/>
  <c r="E91" i="41"/>
  <c r="F91" i="41"/>
  <c r="G91" i="41"/>
  <c r="H91" i="41"/>
  <c r="A92" i="41"/>
  <c r="B92" i="41"/>
  <c r="C92" i="41"/>
  <c r="D92" i="41"/>
  <c r="E92" i="41"/>
  <c r="F92" i="41"/>
  <c r="G92" i="41"/>
  <c r="H92" i="41"/>
  <c r="A93" i="41"/>
  <c r="B93" i="41"/>
  <c r="C93" i="41"/>
  <c r="D93" i="41"/>
  <c r="E93" i="41"/>
  <c r="F93" i="41"/>
  <c r="G93" i="41"/>
  <c r="H93" i="41"/>
  <c r="A94" i="41"/>
  <c r="B94" i="41"/>
  <c r="C94" i="41"/>
  <c r="D94" i="41"/>
  <c r="E94" i="41"/>
  <c r="F94" i="41"/>
  <c r="G94" i="41"/>
  <c r="H94" i="41"/>
  <c r="A95" i="41"/>
  <c r="B95" i="41"/>
  <c r="C95" i="41"/>
  <c r="D95" i="41"/>
  <c r="E95" i="41"/>
  <c r="F95" i="41"/>
  <c r="G95" i="41"/>
  <c r="H95" i="41"/>
  <c r="A96" i="41"/>
  <c r="B96" i="41"/>
  <c r="C96" i="41"/>
  <c r="D96" i="41"/>
  <c r="E96" i="41"/>
  <c r="F96" i="41"/>
  <c r="G96" i="41"/>
  <c r="H96" i="41"/>
  <c r="A97" i="41"/>
  <c r="B97" i="41"/>
  <c r="C97" i="41"/>
  <c r="D97" i="41"/>
  <c r="E97" i="41"/>
  <c r="F97" i="41"/>
  <c r="G97" i="41"/>
  <c r="H97" i="41"/>
  <c r="A98" i="41"/>
  <c r="B98" i="41"/>
  <c r="C98" i="41"/>
  <c r="D98" i="41"/>
  <c r="E98" i="41"/>
  <c r="F98" i="41"/>
  <c r="G98" i="41"/>
  <c r="H98" i="41"/>
  <c r="A99" i="41"/>
  <c r="B99" i="41"/>
  <c r="C99" i="41"/>
  <c r="D99" i="41"/>
  <c r="E99" i="41"/>
  <c r="F99" i="41"/>
  <c r="G99" i="41"/>
  <c r="H99" i="41"/>
  <c r="A100" i="41"/>
  <c r="B100" i="41"/>
  <c r="C100" i="41"/>
  <c r="D100" i="41"/>
  <c r="E100" i="41"/>
  <c r="F100" i="41"/>
  <c r="G100" i="41"/>
  <c r="H100" i="41"/>
  <c r="A101" i="41"/>
  <c r="B101" i="41"/>
  <c r="C101" i="41"/>
  <c r="D101" i="41"/>
  <c r="E101" i="41"/>
  <c r="F101" i="41"/>
  <c r="G101" i="41"/>
  <c r="H101" i="41"/>
  <c r="A102" i="41"/>
  <c r="B102" i="41"/>
  <c r="C102" i="41"/>
  <c r="D102" i="41"/>
  <c r="E102" i="41"/>
  <c r="F102" i="41"/>
  <c r="G102" i="41"/>
  <c r="H102" i="41"/>
  <c r="A103" i="41"/>
  <c r="B103" i="41"/>
  <c r="C103" i="41"/>
  <c r="D103" i="41"/>
  <c r="E103" i="41"/>
  <c r="F103" i="41"/>
  <c r="G103" i="41"/>
  <c r="H103" i="41"/>
  <c r="A104" i="41"/>
  <c r="B104" i="41"/>
  <c r="C104" i="41"/>
  <c r="D104" i="41"/>
  <c r="E104" i="41"/>
  <c r="F104" i="41"/>
  <c r="G104" i="41"/>
  <c r="H104" i="41"/>
  <c r="A105" i="41"/>
  <c r="B105" i="41"/>
  <c r="C105" i="41"/>
  <c r="D105" i="41"/>
  <c r="E105" i="41"/>
  <c r="F105" i="41"/>
  <c r="G105" i="41"/>
  <c r="H105" i="41"/>
  <c r="A106" i="41"/>
  <c r="B106" i="41"/>
  <c r="C106" i="41"/>
  <c r="D106" i="41"/>
  <c r="E106" i="41"/>
  <c r="F106" i="41"/>
  <c r="G106" i="41"/>
  <c r="H106" i="41"/>
  <c r="A107" i="41"/>
  <c r="B107" i="41"/>
  <c r="C107" i="41"/>
  <c r="D107" i="41"/>
  <c r="E107" i="41"/>
  <c r="F107" i="41"/>
  <c r="G107" i="41"/>
  <c r="H107" i="41"/>
  <c r="A108" i="41"/>
  <c r="B108" i="41"/>
  <c r="C108" i="41"/>
  <c r="D108" i="41"/>
  <c r="E108" i="41"/>
  <c r="F108" i="41"/>
  <c r="G108" i="41"/>
  <c r="H108" i="41"/>
  <c r="A109" i="41"/>
  <c r="B109" i="41"/>
  <c r="C109" i="41"/>
  <c r="D109" i="41"/>
  <c r="E109" i="41"/>
  <c r="F109" i="41"/>
  <c r="G109" i="41"/>
  <c r="H109" i="41"/>
  <c r="A110" i="41"/>
  <c r="B110" i="41"/>
  <c r="C110" i="41"/>
  <c r="D110" i="41"/>
  <c r="E110" i="41"/>
  <c r="F110" i="41"/>
  <c r="G110" i="41"/>
  <c r="H110" i="41"/>
  <c r="A111" i="41"/>
  <c r="B111" i="41"/>
  <c r="C111" i="41"/>
  <c r="D111" i="41"/>
  <c r="E111" i="41"/>
  <c r="F111" i="41"/>
  <c r="G111" i="41"/>
  <c r="H111" i="41"/>
  <c r="A112" i="41"/>
  <c r="B112" i="41"/>
  <c r="C112" i="41"/>
  <c r="D112" i="41"/>
  <c r="E112" i="41"/>
  <c r="F112" i="41"/>
  <c r="G112" i="41"/>
  <c r="H112" i="41"/>
  <c r="A113" i="41"/>
  <c r="B113" i="41"/>
  <c r="C113" i="41"/>
  <c r="D113" i="41"/>
  <c r="E113" i="41"/>
  <c r="F113" i="41"/>
  <c r="G113" i="41"/>
  <c r="H113" i="41"/>
  <c r="A114" i="41"/>
  <c r="B114" i="41"/>
  <c r="C114" i="41"/>
  <c r="D114" i="41"/>
  <c r="E114" i="41"/>
  <c r="F114" i="41"/>
  <c r="G114" i="41"/>
  <c r="H114" i="41"/>
  <c r="A115" i="41"/>
  <c r="B115" i="41"/>
  <c r="C115" i="41"/>
  <c r="D115" i="41"/>
  <c r="E115" i="41"/>
  <c r="F115" i="41"/>
  <c r="G115" i="41"/>
  <c r="H115" i="41"/>
  <c r="A116" i="41"/>
  <c r="B116" i="41"/>
  <c r="C116" i="41"/>
  <c r="D116" i="41"/>
  <c r="E116" i="41"/>
  <c r="F116" i="41"/>
  <c r="G116" i="41"/>
  <c r="H116" i="41"/>
  <c r="A117" i="41"/>
  <c r="B117" i="41"/>
  <c r="C117" i="41"/>
  <c r="D117" i="41"/>
  <c r="E117" i="41"/>
  <c r="F117" i="41"/>
  <c r="G117" i="41"/>
  <c r="H117" i="41"/>
  <c r="A118" i="41"/>
  <c r="B118" i="41"/>
  <c r="C118" i="41"/>
  <c r="D118" i="41"/>
  <c r="E118" i="41"/>
  <c r="F118" i="41"/>
  <c r="G118" i="41"/>
  <c r="H118" i="41"/>
  <c r="A119" i="41"/>
  <c r="B119" i="41"/>
  <c r="C119" i="41"/>
  <c r="D119" i="41"/>
  <c r="E119" i="41"/>
  <c r="F119" i="41"/>
  <c r="G119" i="41"/>
  <c r="H119" i="41"/>
  <c r="A120" i="41"/>
  <c r="B120" i="41"/>
  <c r="C120" i="41"/>
  <c r="D120" i="41"/>
  <c r="E120" i="41"/>
  <c r="F120" i="41"/>
  <c r="G120" i="41"/>
  <c r="H120" i="41"/>
  <c r="A121" i="41"/>
  <c r="B121" i="41"/>
  <c r="C121" i="41"/>
  <c r="D121" i="41"/>
  <c r="E121" i="41"/>
  <c r="F121" i="41"/>
  <c r="G121" i="41"/>
  <c r="H121" i="41"/>
  <c r="A122" i="41"/>
  <c r="B122" i="41"/>
  <c r="C122" i="41"/>
  <c r="D122" i="41"/>
  <c r="E122" i="41"/>
  <c r="F122" i="41"/>
  <c r="G122" i="41"/>
  <c r="H122" i="41"/>
  <c r="A123" i="41"/>
  <c r="B123" i="41"/>
  <c r="C123" i="41"/>
  <c r="D123" i="41"/>
  <c r="E123" i="41"/>
  <c r="F123" i="41"/>
  <c r="G123" i="41"/>
  <c r="H123" i="41"/>
  <c r="A124" i="41"/>
  <c r="B124" i="41"/>
  <c r="C124" i="41"/>
  <c r="D124" i="41"/>
  <c r="E124" i="41"/>
  <c r="F124" i="41"/>
  <c r="G124" i="41"/>
  <c r="H124" i="41"/>
  <c r="A125" i="41"/>
  <c r="B125" i="41"/>
  <c r="C125" i="41"/>
  <c r="D125" i="41"/>
  <c r="E125" i="41"/>
  <c r="F125" i="41"/>
  <c r="G125" i="41"/>
  <c r="H125" i="41"/>
  <c r="A126" i="41"/>
  <c r="B126" i="41"/>
  <c r="C126" i="41"/>
  <c r="D126" i="41"/>
  <c r="E126" i="41"/>
  <c r="F126" i="41"/>
  <c r="G126" i="41"/>
  <c r="H126" i="41"/>
  <c r="A127" i="41"/>
  <c r="B127" i="41"/>
  <c r="C127" i="41"/>
  <c r="D127" i="41"/>
  <c r="E127" i="41"/>
  <c r="F127" i="41"/>
  <c r="G127" i="41"/>
  <c r="H127" i="41"/>
  <c r="A128" i="41"/>
  <c r="B128" i="41"/>
  <c r="C128" i="41"/>
  <c r="D128" i="41"/>
  <c r="E128" i="41"/>
  <c r="F128" i="41"/>
  <c r="G128" i="41"/>
  <c r="H128" i="41"/>
  <c r="A129" i="41"/>
  <c r="B129" i="41"/>
  <c r="C129" i="41"/>
  <c r="D129" i="41"/>
  <c r="E129" i="41"/>
  <c r="F129" i="41"/>
  <c r="G129" i="41"/>
  <c r="H129" i="41"/>
  <c r="A130" i="41"/>
  <c r="B130" i="41"/>
  <c r="C130" i="41"/>
  <c r="D130" i="41"/>
  <c r="E130" i="41"/>
  <c r="F130" i="41"/>
  <c r="G130" i="41"/>
  <c r="H130" i="41"/>
  <c r="A131" i="41"/>
  <c r="B131" i="41"/>
  <c r="C131" i="41"/>
  <c r="D131" i="41"/>
  <c r="E131" i="41"/>
  <c r="F131" i="41"/>
  <c r="G131" i="41"/>
  <c r="H131" i="41"/>
  <c r="A132" i="41"/>
  <c r="B132" i="41"/>
  <c r="C132" i="41"/>
  <c r="D132" i="41"/>
  <c r="E132" i="41"/>
  <c r="F132" i="41"/>
  <c r="G132" i="41"/>
  <c r="H132" i="41"/>
  <c r="A133" i="41"/>
  <c r="B133" i="41"/>
  <c r="C133" i="41"/>
  <c r="D133" i="41"/>
  <c r="E133" i="41"/>
  <c r="F133" i="41"/>
  <c r="G133" i="41"/>
  <c r="H133" i="41"/>
  <c r="A134" i="41"/>
  <c r="B134" i="41"/>
  <c r="C134" i="41"/>
  <c r="D134" i="41"/>
  <c r="E134" i="41"/>
  <c r="F134" i="41"/>
  <c r="G134" i="41"/>
  <c r="H134" i="41"/>
  <c r="A135" i="41"/>
  <c r="B135" i="41"/>
  <c r="C135" i="41"/>
  <c r="D135" i="41"/>
  <c r="E135" i="41"/>
  <c r="F135" i="41"/>
  <c r="G135" i="41"/>
  <c r="H135" i="41"/>
  <c r="A136" i="41"/>
  <c r="B136" i="41"/>
  <c r="C136" i="41"/>
  <c r="D136" i="41"/>
  <c r="E136" i="41"/>
  <c r="F136" i="41"/>
  <c r="G136" i="41"/>
  <c r="H136" i="41"/>
  <c r="A137" i="41"/>
  <c r="B137" i="41"/>
  <c r="C137" i="41"/>
  <c r="D137" i="41"/>
  <c r="E137" i="41"/>
  <c r="F137" i="41"/>
  <c r="G137" i="41"/>
  <c r="H137" i="41"/>
  <c r="A138" i="41"/>
  <c r="B138" i="41"/>
  <c r="C138" i="41"/>
  <c r="D138" i="41"/>
  <c r="E138" i="41"/>
  <c r="F138" i="41"/>
  <c r="G138" i="41"/>
  <c r="H138" i="41"/>
  <c r="A139" i="41"/>
  <c r="B139" i="41"/>
  <c r="C139" i="41"/>
  <c r="D139" i="41"/>
  <c r="E139" i="41"/>
  <c r="F139" i="41"/>
  <c r="G139" i="41"/>
  <c r="H139" i="41"/>
  <c r="A140" i="41"/>
  <c r="B140" i="41"/>
  <c r="C140" i="41"/>
  <c r="D140" i="41"/>
  <c r="E140" i="41"/>
  <c r="F140" i="41"/>
  <c r="G140" i="41"/>
  <c r="H140" i="41"/>
  <c r="A141" i="41"/>
  <c r="B141" i="41"/>
  <c r="C141" i="41"/>
  <c r="D141" i="41"/>
  <c r="E141" i="41"/>
  <c r="F141" i="41"/>
  <c r="G141" i="41"/>
  <c r="H141" i="41"/>
  <c r="A142" i="41"/>
  <c r="B142" i="41"/>
  <c r="C142" i="41"/>
  <c r="D142" i="41"/>
  <c r="E142" i="41"/>
  <c r="F142" i="41"/>
  <c r="G142" i="41"/>
  <c r="H142" i="41"/>
  <c r="A143" i="41"/>
  <c r="B143" i="41"/>
  <c r="C143" i="41"/>
  <c r="D143" i="41"/>
  <c r="E143" i="41"/>
  <c r="F143" i="41"/>
  <c r="G143" i="41"/>
  <c r="H143" i="41"/>
  <c r="A144" i="41"/>
  <c r="B144" i="41"/>
  <c r="C144" i="41"/>
  <c r="D144" i="41"/>
  <c r="E144" i="41"/>
  <c r="F144" i="41"/>
  <c r="G144" i="41"/>
  <c r="H144" i="41"/>
  <c r="A145" i="41"/>
  <c r="B145" i="41"/>
  <c r="C145" i="41"/>
  <c r="D145" i="41"/>
  <c r="E145" i="41"/>
  <c r="F145" i="41"/>
  <c r="G145" i="41"/>
  <c r="H145" i="41"/>
  <c r="A146" i="41"/>
  <c r="B146" i="41"/>
  <c r="C146" i="41"/>
  <c r="D146" i="41"/>
  <c r="E146" i="41"/>
  <c r="F146" i="41"/>
  <c r="G146" i="41"/>
  <c r="H146" i="41"/>
  <c r="A147" i="41"/>
  <c r="B147" i="41"/>
  <c r="C147" i="41"/>
  <c r="D147" i="41"/>
  <c r="E147" i="41"/>
  <c r="F147" i="41"/>
  <c r="G147" i="41"/>
  <c r="H147" i="41"/>
  <c r="A148" i="41"/>
  <c r="B148" i="41"/>
  <c r="C148" i="41"/>
  <c r="D148" i="41"/>
  <c r="E148" i="41"/>
  <c r="F148" i="41"/>
  <c r="G148" i="41"/>
  <c r="H148" i="41"/>
  <c r="A149" i="41"/>
  <c r="B149" i="41"/>
  <c r="C149" i="41"/>
  <c r="D149" i="41"/>
  <c r="E149" i="41"/>
  <c r="F149" i="41"/>
  <c r="G149" i="41"/>
  <c r="H149" i="41"/>
  <c r="A150" i="41"/>
  <c r="B150" i="41"/>
  <c r="C150" i="41"/>
  <c r="D150" i="41"/>
  <c r="E150" i="41"/>
  <c r="F150" i="41"/>
  <c r="G150" i="41"/>
  <c r="H150" i="41"/>
  <c r="A151" i="41"/>
  <c r="B151" i="41"/>
  <c r="C151" i="41"/>
  <c r="D151" i="41"/>
  <c r="E151" i="41"/>
  <c r="F151" i="41"/>
  <c r="G151" i="41"/>
  <c r="H151" i="41"/>
  <c r="A152" i="41"/>
  <c r="B152" i="41"/>
  <c r="C152" i="41"/>
  <c r="D152" i="41"/>
  <c r="E152" i="41"/>
  <c r="F152" i="41"/>
  <c r="G152" i="41"/>
  <c r="H152" i="41"/>
  <c r="A153" i="41"/>
  <c r="B153" i="41"/>
  <c r="C153" i="41"/>
  <c r="D153" i="41"/>
  <c r="E153" i="41"/>
  <c r="F153" i="41"/>
  <c r="G153" i="41"/>
  <c r="H153" i="41"/>
  <c r="A154" i="41"/>
  <c r="B154" i="41"/>
  <c r="C154" i="41"/>
  <c r="D154" i="41"/>
  <c r="E154" i="41"/>
  <c r="F154" i="41"/>
  <c r="G154" i="41"/>
  <c r="H154" i="41"/>
  <c r="A155" i="41"/>
  <c r="B155" i="41"/>
  <c r="C155" i="41"/>
  <c r="D155" i="41"/>
  <c r="E155" i="41"/>
  <c r="F155" i="41"/>
  <c r="G155" i="41"/>
  <c r="H155" i="41"/>
  <c r="A156" i="41"/>
  <c r="B156" i="41"/>
  <c r="C156" i="41"/>
  <c r="D156" i="41"/>
  <c r="E156" i="41"/>
  <c r="F156" i="41"/>
  <c r="G156" i="41"/>
  <c r="H156" i="41"/>
  <c r="A157" i="41"/>
  <c r="B157" i="41"/>
  <c r="C157" i="41"/>
  <c r="D157" i="41"/>
  <c r="E157" i="41"/>
  <c r="F157" i="41"/>
  <c r="G157" i="41"/>
  <c r="H157" i="41"/>
  <c r="A158" i="41"/>
  <c r="B158" i="41"/>
  <c r="C158" i="41"/>
  <c r="D158" i="41"/>
  <c r="E158" i="41"/>
  <c r="F158" i="41"/>
  <c r="G158" i="41"/>
  <c r="H158" i="41"/>
  <c r="A159" i="41"/>
  <c r="B159" i="41"/>
  <c r="C159" i="41"/>
  <c r="D159" i="41"/>
  <c r="E159" i="41"/>
  <c r="F159" i="41"/>
  <c r="G159" i="41"/>
  <c r="H159" i="41"/>
  <c r="A160" i="41"/>
  <c r="B160" i="41"/>
  <c r="C160" i="41"/>
  <c r="D160" i="41"/>
  <c r="E160" i="41"/>
  <c r="F160" i="41"/>
  <c r="G160" i="41"/>
  <c r="H160" i="41"/>
  <c r="A161" i="41"/>
  <c r="B161" i="41"/>
  <c r="C161" i="41"/>
  <c r="D161" i="41"/>
  <c r="E161" i="41"/>
  <c r="F161" i="41"/>
  <c r="G161" i="41"/>
  <c r="H161" i="41"/>
  <c r="A162" i="41"/>
  <c r="B162" i="41"/>
  <c r="C162" i="41"/>
  <c r="D162" i="41"/>
  <c r="E162" i="41"/>
  <c r="F162" i="41"/>
  <c r="G162" i="41"/>
  <c r="H162" i="41"/>
  <c r="A163" i="41"/>
  <c r="B163" i="41"/>
  <c r="C163" i="41"/>
  <c r="D163" i="41"/>
  <c r="E163" i="41"/>
  <c r="F163" i="41"/>
  <c r="G163" i="41"/>
  <c r="H163" i="41"/>
  <c r="A164" i="41"/>
  <c r="B164" i="41"/>
  <c r="C164" i="41"/>
  <c r="D164" i="41"/>
  <c r="E164" i="41"/>
  <c r="F164" i="41"/>
  <c r="G164" i="41"/>
  <c r="H164" i="41"/>
  <c r="A165" i="41"/>
  <c r="B165" i="41"/>
  <c r="C165" i="41"/>
  <c r="D165" i="41"/>
  <c r="E165" i="41"/>
  <c r="F165" i="41"/>
  <c r="G165" i="41"/>
  <c r="H165" i="41"/>
  <c r="A166" i="41"/>
  <c r="B166" i="41"/>
  <c r="C166" i="41"/>
  <c r="D166" i="41"/>
  <c r="E166" i="41"/>
  <c r="F166" i="41"/>
  <c r="G166" i="41"/>
  <c r="H166" i="41"/>
  <c r="A167" i="41"/>
  <c r="B167" i="41"/>
  <c r="C167" i="41"/>
  <c r="D167" i="41"/>
  <c r="E167" i="41"/>
  <c r="F167" i="41"/>
  <c r="G167" i="41"/>
  <c r="H167" i="41"/>
  <c r="A168" i="41"/>
  <c r="B168" i="41"/>
  <c r="C168" i="41"/>
  <c r="D168" i="41"/>
  <c r="E168" i="41"/>
  <c r="F168" i="41"/>
  <c r="G168" i="41"/>
  <c r="H168" i="41"/>
  <c r="A169" i="41"/>
  <c r="B169" i="41"/>
  <c r="C169" i="41"/>
  <c r="D169" i="41"/>
  <c r="E169" i="41"/>
  <c r="F169" i="41"/>
  <c r="G169" i="41"/>
  <c r="H169" i="41"/>
  <c r="A170" i="41"/>
  <c r="B170" i="41"/>
  <c r="C170" i="41"/>
  <c r="D170" i="41"/>
  <c r="E170" i="41"/>
  <c r="F170" i="41"/>
  <c r="G170" i="41"/>
  <c r="H170" i="41"/>
  <c r="A171" i="41"/>
  <c r="B171" i="41"/>
  <c r="C171" i="41"/>
  <c r="D171" i="41"/>
  <c r="E171" i="41"/>
  <c r="F171" i="41"/>
  <c r="G171" i="41"/>
  <c r="H171" i="41"/>
  <c r="A172" i="41"/>
  <c r="B172" i="41"/>
  <c r="C172" i="41"/>
  <c r="D172" i="41"/>
  <c r="E172" i="41"/>
  <c r="F172" i="41"/>
  <c r="G172" i="41"/>
  <c r="H172" i="41"/>
  <c r="A173" i="41"/>
  <c r="B173" i="41"/>
  <c r="C173" i="41"/>
  <c r="D173" i="41"/>
  <c r="E173" i="41"/>
  <c r="F173" i="41"/>
  <c r="G173" i="41"/>
  <c r="H173" i="41"/>
  <c r="A174" i="41"/>
  <c r="B174" i="41"/>
  <c r="C174" i="41"/>
  <c r="D174" i="41"/>
  <c r="E174" i="41"/>
  <c r="F174" i="41"/>
  <c r="G174" i="41"/>
  <c r="H174" i="41"/>
  <c r="A175" i="41"/>
  <c r="B175" i="41"/>
  <c r="C175" i="41"/>
  <c r="D175" i="41"/>
  <c r="E175" i="41"/>
  <c r="F175" i="41"/>
  <c r="G175" i="41"/>
  <c r="H175" i="41"/>
  <c r="A176" i="41"/>
  <c r="B176" i="41"/>
  <c r="C176" i="41"/>
  <c r="D176" i="41"/>
  <c r="E176" i="41"/>
  <c r="F176" i="41"/>
  <c r="G176" i="41"/>
  <c r="H176" i="41"/>
  <c r="A177" i="41"/>
  <c r="B177" i="41"/>
  <c r="C177" i="41"/>
  <c r="D177" i="41"/>
  <c r="E177" i="41"/>
  <c r="F177" i="41"/>
  <c r="G177" i="41"/>
  <c r="H177" i="41"/>
  <c r="A178" i="41"/>
  <c r="B178" i="41"/>
  <c r="C178" i="41"/>
  <c r="D178" i="41"/>
  <c r="E178" i="41"/>
  <c r="F178" i="41"/>
  <c r="G178" i="41"/>
  <c r="H178" i="41"/>
  <c r="A179" i="41"/>
  <c r="B179" i="41"/>
  <c r="C179" i="41"/>
  <c r="D179" i="41"/>
  <c r="E179" i="41"/>
  <c r="F179" i="41"/>
  <c r="G179" i="41"/>
  <c r="H179" i="41"/>
  <c r="A180" i="41"/>
  <c r="B180" i="41"/>
  <c r="C180" i="41"/>
  <c r="D180" i="41"/>
  <c r="E180" i="41"/>
  <c r="F180" i="41"/>
  <c r="G180" i="41"/>
  <c r="H180" i="41"/>
  <c r="A181" i="41"/>
  <c r="B181" i="41"/>
  <c r="C181" i="41"/>
  <c r="D181" i="41"/>
  <c r="E181" i="41"/>
  <c r="F181" i="41"/>
  <c r="G181" i="41"/>
  <c r="H181" i="41"/>
  <c r="A182" i="41"/>
  <c r="B182" i="41"/>
  <c r="C182" i="41"/>
  <c r="D182" i="41"/>
  <c r="E182" i="41"/>
  <c r="F182" i="41"/>
  <c r="G182" i="41"/>
  <c r="H182" i="41"/>
  <c r="A183" i="41"/>
  <c r="B183" i="41"/>
  <c r="C183" i="41"/>
  <c r="D183" i="41"/>
  <c r="E183" i="41"/>
  <c r="F183" i="41"/>
  <c r="G183" i="41"/>
  <c r="H183" i="41"/>
  <c r="A184" i="41"/>
  <c r="B184" i="41"/>
  <c r="C184" i="41"/>
  <c r="D184" i="41"/>
  <c r="E184" i="41"/>
  <c r="F184" i="41"/>
  <c r="G184" i="41"/>
  <c r="H184" i="41"/>
  <c r="A185" i="41"/>
  <c r="B185" i="41"/>
  <c r="C185" i="41"/>
  <c r="D185" i="41"/>
  <c r="E185" i="41"/>
  <c r="F185" i="41"/>
  <c r="G185" i="41"/>
  <c r="H185" i="41"/>
  <c r="A186" i="41"/>
  <c r="B186" i="41"/>
  <c r="C186" i="41"/>
  <c r="D186" i="41"/>
  <c r="E186" i="41"/>
  <c r="F186" i="41"/>
  <c r="G186" i="41"/>
  <c r="H186" i="41"/>
  <c r="A187" i="41"/>
  <c r="B187" i="41"/>
  <c r="C187" i="41"/>
  <c r="D187" i="41"/>
  <c r="E187" i="41"/>
  <c r="F187" i="41"/>
  <c r="G187" i="41"/>
  <c r="H187" i="41"/>
  <c r="A188" i="41"/>
  <c r="B188" i="41"/>
  <c r="C188" i="41"/>
  <c r="D188" i="41"/>
  <c r="E188" i="41"/>
  <c r="F188" i="41"/>
  <c r="G188" i="41"/>
  <c r="H188" i="41"/>
  <c r="A189" i="41"/>
  <c r="B189" i="41"/>
  <c r="C189" i="41"/>
  <c r="D189" i="41"/>
  <c r="E189" i="41"/>
  <c r="F189" i="41"/>
  <c r="G189" i="41"/>
  <c r="H189" i="41"/>
  <c r="H5" i="41"/>
  <c r="G5" i="41"/>
  <c r="F5" i="41"/>
  <c r="E5" i="41"/>
  <c r="D5" i="41"/>
  <c r="C5" i="41"/>
  <c r="B5" i="41"/>
  <c r="A5" i="41"/>
  <c r="I23" i="41"/>
  <c r="J23" i="41"/>
  <c r="K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M23" i="41"/>
  <c r="AN23" i="41"/>
  <c r="AO23" i="41"/>
  <c r="AP23" i="41"/>
  <c r="AQ23" i="41"/>
  <c r="AR23" i="41"/>
  <c r="AS23" i="41"/>
  <c r="AT23" i="41"/>
  <c r="AU23" i="41"/>
  <c r="AV23" i="41"/>
  <c r="AW23" i="41"/>
  <c r="AX23" i="41"/>
  <c r="AY23" i="41"/>
  <c r="AZ23" i="41"/>
  <c r="BA23" i="41"/>
  <c r="BB23" i="41"/>
  <c r="BC23" i="41"/>
  <c r="BD23" i="41"/>
  <c r="BE23" i="41"/>
  <c r="BF23" i="41"/>
  <c r="BG23" i="41"/>
  <c r="BH23" i="41"/>
  <c r="BI23" i="41"/>
  <c r="BJ23" i="41"/>
  <c r="BK23" i="41"/>
  <c r="BL23" i="41"/>
  <c r="BM23" i="41"/>
  <c r="BN23" i="41"/>
  <c r="BO23" i="41"/>
  <c r="BP23" i="41"/>
  <c r="BQ23" i="41"/>
  <c r="CP23" i="41"/>
  <c r="CQ23" i="41"/>
  <c r="CR23" i="41"/>
  <c r="CS23" i="41"/>
  <c r="CT23" i="41"/>
  <c r="CU23" i="41"/>
  <c r="CV23" i="41"/>
  <c r="CW23" i="41"/>
  <c r="CX23" i="41"/>
  <c r="CY23" i="41"/>
  <c r="CZ23" i="41"/>
  <c r="DA23" i="41"/>
  <c r="DB23" i="41"/>
  <c r="DC23" i="41"/>
  <c r="DD23" i="41"/>
  <c r="DE23" i="41"/>
  <c r="DF23" i="41"/>
  <c r="DG23" i="41"/>
  <c r="DH23" i="41"/>
  <c r="DI23" i="41"/>
  <c r="DJ23" i="41"/>
  <c r="DK23" i="41"/>
  <c r="DL23" i="41"/>
  <c r="DM23" i="41"/>
  <c r="DN23" i="41"/>
  <c r="DO23" i="41"/>
  <c r="DP23" i="41"/>
  <c r="DQ23" i="41"/>
  <c r="DR23" i="41"/>
  <c r="DS23" i="41"/>
  <c r="DT23" i="41"/>
  <c r="DU23" i="41"/>
  <c r="DV23" i="41"/>
  <c r="DW23" i="41"/>
  <c r="DX23" i="41"/>
  <c r="EM23" i="41"/>
  <c r="EN23" i="41"/>
  <c r="I24" i="41"/>
  <c r="J24" i="41"/>
  <c r="K24" i="41"/>
  <c r="L24" i="41"/>
  <c r="M24" i="41"/>
  <c r="N24" i="41"/>
  <c r="O24" i="41"/>
  <c r="P24" i="41"/>
  <c r="Q24" i="41"/>
  <c r="R24" i="41"/>
  <c r="S24" i="41"/>
  <c r="T24" i="41"/>
  <c r="U24" i="41"/>
  <c r="V24" i="41"/>
  <c r="W24" i="41"/>
  <c r="X24" i="41"/>
  <c r="Y24" i="41"/>
  <c r="Z24" i="41"/>
  <c r="AA24" i="41"/>
  <c r="AB24" i="41"/>
  <c r="AC24" i="41"/>
  <c r="AD24" i="41"/>
  <c r="AE24" i="41"/>
  <c r="AF24" i="41"/>
  <c r="AG24" i="41"/>
  <c r="AH24" i="41"/>
  <c r="AI24" i="41"/>
  <c r="AJ24" i="41"/>
  <c r="AK24" i="41"/>
  <c r="AL24" i="41"/>
  <c r="AM24" i="41"/>
  <c r="AN24" i="41"/>
  <c r="AO24" i="41"/>
  <c r="AP24" i="41"/>
  <c r="AQ24" i="41"/>
  <c r="AR24" i="41"/>
  <c r="AS24" i="41"/>
  <c r="AT24" i="41"/>
  <c r="AU24" i="41"/>
  <c r="AV24" i="41"/>
  <c r="AW24" i="41"/>
  <c r="AX24" i="41"/>
  <c r="AY24" i="41"/>
  <c r="AZ24" i="41"/>
  <c r="BA24" i="41"/>
  <c r="BB24" i="41"/>
  <c r="BC24" i="41"/>
  <c r="BD24" i="41"/>
  <c r="BE24" i="41"/>
  <c r="BF24" i="41"/>
  <c r="BG24" i="41"/>
  <c r="BH24" i="41"/>
  <c r="BI24" i="41"/>
  <c r="BJ24" i="41"/>
  <c r="BK24" i="41"/>
  <c r="BL24" i="41"/>
  <c r="BM24" i="41"/>
  <c r="BN24" i="41"/>
  <c r="BO24" i="41"/>
  <c r="BP24" i="41"/>
  <c r="BQ24" i="41"/>
  <c r="BR24" i="41"/>
  <c r="BS24" i="41"/>
  <c r="BT24" i="41"/>
  <c r="BU24" i="41"/>
  <c r="BV24" i="41"/>
  <c r="BW24" i="41"/>
  <c r="BX24" i="41"/>
  <c r="BY24" i="41"/>
  <c r="BZ24" i="41"/>
  <c r="CP24" i="41"/>
  <c r="CQ24" i="41"/>
  <c r="CR24" i="41"/>
  <c r="CS24" i="41"/>
  <c r="CT24" i="41"/>
  <c r="CU24" i="41"/>
  <c r="CV24" i="41"/>
  <c r="CW24" i="41"/>
  <c r="CX24" i="41"/>
  <c r="CY24" i="41"/>
  <c r="CZ24" i="41"/>
  <c r="DA24" i="41"/>
  <c r="DB24" i="41"/>
  <c r="DC24" i="41"/>
  <c r="DD24" i="41"/>
  <c r="DE24" i="41"/>
  <c r="DF24" i="41"/>
  <c r="DG24" i="41"/>
  <c r="DH24" i="41"/>
  <c r="DI24" i="41"/>
  <c r="DJ24" i="41"/>
  <c r="DK24" i="41"/>
  <c r="DL24" i="41"/>
  <c r="DM24" i="41"/>
  <c r="DN24" i="41"/>
  <c r="DO24" i="41"/>
  <c r="DP24" i="41"/>
  <c r="DQ24" i="41"/>
  <c r="DR24" i="41"/>
  <c r="DS24" i="41"/>
  <c r="DT24" i="41"/>
  <c r="DU24" i="41"/>
  <c r="DV24" i="41"/>
  <c r="DW24" i="41"/>
  <c r="DX24" i="41"/>
  <c r="DY24" i="41"/>
  <c r="EM24" i="41"/>
  <c r="EN24" i="41"/>
  <c r="I25" i="41"/>
  <c r="J25" i="41"/>
  <c r="K25" i="41"/>
  <c r="L25" i="41"/>
  <c r="M25" i="41"/>
  <c r="N25" i="41"/>
  <c r="O25" i="41"/>
  <c r="P25" i="41"/>
  <c r="Q25" i="41"/>
  <c r="R25" i="41"/>
  <c r="S25" i="41"/>
  <c r="T25" i="41"/>
  <c r="U25" i="41"/>
  <c r="V25" i="41"/>
  <c r="W25" i="41"/>
  <c r="X25" i="41"/>
  <c r="Y25" i="41"/>
  <c r="Z25" i="41"/>
  <c r="AA25" i="41"/>
  <c r="AB25" i="41"/>
  <c r="AC25" i="41"/>
  <c r="AD25" i="41"/>
  <c r="AE25" i="41"/>
  <c r="AF25" i="41"/>
  <c r="AG25" i="41"/>
  <c r="AH25" i="41"/>
  <c r="AI25" i="41"/>
  <c r="AJ25" i="41"/>
  <c r="AK25" i="41"/>
  <c r="AL25" i="41"/>
  <c r="AM25" i="41"/>
  <c r="AN25" i="41"/>
  <c r="AO25" i="41"/>
  <c r="AP25" i="41"/>
  <c r="AQ25" i="41"/>
  <c r="AR25" i="41"/>
  <c r="AS25" i="41"/>
  <c r="AT25" i="41"/>
  <c r="AU25" i="41"/>
  <c r="AV25" i="41"/>
  <c r="AW25" i="41"/>
  <c r="AX25" i="41"/>
  <c r="AY25" i="41"/>
  <c r="AZ25" i="41"/>
  <c r="BA25" i="41"/>
  <c r="BB25" i="41"/>
  <c r="BC25" i="41"/>
  <c r="BD25" i="41"/>
  <c r="BE25" i="41"/>
  <c r="BF25" i="41"/>
  <c r="BG25" i="41"/>
  <c r="BH25" i="41"/>
  <c r="BI25" i="41"/>
  <c r="BJ25" i="41"/>
  <c r="BK25" i="41"/>
  <c r="BL25" i="41"/>
  <c r="BM25" i="41"/>
  <c r="BN25" i="41"/>
  <c r="BO25" i="41"/>
  <c r="BP25" i="41"/>
  <c r="BQ25" i="41"/>
  <c r="CP25" i="41"/>
  <c r="CQ25" i="41"/>
  <c r="CR25" i="41"/>
  <c r="CS25" i="41"/>
  <c r="CT25" i="41"/>
  <c r="CU25" i="41"/>
  <c r="CV25" i="41"/>
  <c r="CW25" i="41"/>
  <c r="CX25" i="41"/>
  <c r="CY25" i="41"/>
  <c r="CZ25" i="41"/>
  <c r="DA25" i="41"/>
  <c r="DB25" i="41"/>
  <c r="DC25" i="41"/>
  <c r="DD25" i="41"/>
  <c r="DE25" i="41"/>
  <c r="DF25" i="41"/>
  <c r="DG25" i="41"/>
  <c r="DH25" i="41"/>
  <c r="DI25" i="41"/>
  <c r="DJ25" i="41"/>
  <c r="DK25" i="41"/>
  <c r="DL25" i="41"/>
  <c r="DM25" i="41"/>
  <c r="DN25" i="41"/>
  <c r="DO25" i="41"/>
  <c r="DP25" i="41"/>
  <c r="DQ25" i="41"/>
  <c r="DR25" i="41"/>
  <c r="DS25" i="41"/>
  <c r="DT25" i="41"/>
  <c r="DU25" i="41"/>
  <c r="DV25" i="41"/>
  <c r="DW25" i="41"/>
  <c r="DX25" i="41"/>
  <c r="EM25" i="41"/>
  <c r="EN25" i="41"/>
  <c r="I26" i="41"/>
  <c r="J26" i="41"/>
  <c r="K26" i="41"/>
  <c r="L26" i="41"/>
  <c r="M26" i="41"/>
  <c r="N26" i="41"/>
  <c r="O26" i="41"/>
  <c r="P26" i="41"/>
  <c r="Q26" i="41"/>
  <c r="R26" i="41"/>
  <c r="S26" i="41"/>
  <c r="T26" i="41"/>
  <c r="U26" i="41"/>
  <c r="V26" i="41"/>
  <c r="W26" i="41"/>
  <c r="X26" i="41"/>
  <c r="Y26" i="41"/>
  <c r="Z26" i="41"/>
  <c r="AA26" i="41"/>
  <c r="AB26" i="41"/>
  <c r="AC26" i="41"/>
  <c r="AD26" i="41"/>
  <c r="AE26" i="41"/>
  <c r="AF26" i="41"/>
  <c r="AG26" i="41"/>
  <c r="AH26" i="41"/>
  <c r="AI26" i="41"/>
  <c r="AJ26" i="41"/>
  <c r="AK26" i="41"/>
  <c r="AL26" i="41"/>
  <c r="AM26" i="41"/>
  <c r="AN26" i="41"/>
  <c r="AO26" i="41"/>
  <c r="AP26" i="41"/>
  <c r="AQ26" i="41"/>
  <c r="AR26" i="41"/>
  <c r="AS26" i="41"/>
  <c r="AT26" i="41"/>
  <c r="AU26" i="41"/>
  <c r="AV26" i="41"/>
  <c r="AW26" i="41"/>
  <c r="AX26" i="41"/>
  <c r="AY26" i="41"/>
  <c r="AZ26" i="41"/>
  <c r="BA26" i="41"/>
  <c r="BB26" i="41"/>
  <c r="BC26" i="41"/>
  <c r="BD26" i="41"/>
  <c r="BE26" i="41"/>
  <c r="BF26" i="41"/>
  <c r="BG26" i="41"/>
  <c r="BH26" i="41"/>
  <c r="BI26" i="41"/>
  <c r="BJ26" i="41"/>
  <c r="BK26" i="41"/>
  <c r="BL26" i="41"/>
  <c r="BM26" i="41"/>
  <c r="BN26" i="41"/>
  <c r="BO26" i="41"/>
  <c r="BP26" i="41"/>
  <c r="BQ26" i="41"/>
  <c r="BR26" i="41"/>
  <c r="BS26" i="41"/>
  <c r="BT26" i="41"/>
  <c r="BU26" i="41"/>
  <c r="BV26" i="41"/>
  <c r="BW26" i="41"/>
  <c r="BX26" i="41"/>
  <c r="BY26" i="41"/>
  <c r="BZ26" i="41"/>
  <c r="CA26" i="41"/>
  <c r="CB26" i="41"/>
  <c r="CC26" i="41"/>
  <c r="CD26" i="41"/>
  <c r="CE26" i="41"/>
  <c r="CF26" i="41"/>
  <c r="CG26" i="41"/>
  <c r="CH26" i="41"/>
  <c r="CI26" i="41"/>
  <c r="CJ26" i="41"/>
  <c r="CK26" i="41"/>
  <c r="CL26" i="41"/>
  <c r="CM26" i="41"/>
  <c r="CN26" i="41"/>
  <c r="CO26" i="41"/>
  <c r="CP26" i="41"/>
  <c r="CQ26" i="41"/>
  <c r="CR26" i="41"/>
  <c r="CS26" i="41"/>
  <c r="CT26" i="41"/>
  <c r="CU26" i="41"/>
  <c r="CV26" i="41"/>
  <c r="CW26" i="41"/>
  <c r="CX26" i="41"/>
  <c r="CY26" i="41"/>
  <c r="CZ26" i="41"/>
  <c r="DA26" i="41"/>
  <c r="DB26" i="41"/>
  <c r="DC26" i="41"/>
  <c r="DD26" i="41"/>
  <c r="DE26" i="41"/>
  <c r="DF26" i="41"/>
  <c r="DG26" i="41"/>
  <c r="DH26" i="41"/>
  <c r="DI26" i="41"/>
  <c r="DJ26" i="41"/>
  <c r="DK26" i="41"/>
  <c r="DL26" i="41"/>
  <c r="DM26" i="41"/>
  <c r="DN26" i="41"/>
  <c r="DO26" i="41"/>
  <c r="DP26" i="41"/>
  <c r="DQ26" i="41"/>
  <c r="DR26" i="41"/>
  <c r="DS26" i="41"/>
  <c r="DT26" i="41"/>
  <c r="DU26" i="41"/>
  <c r="DV26" i="41"/>
  <c r="DW26" i="41"/>
  <c r="DX26" i="41"/>
  <c r="DY26" i="41"/>
  <c r="DZ26" i="41"/>
  <c r="EA26" i="41"/>
  <c r="EB26" i="41"/>
  <c r="EC26" i="41"/>
  <c r="ED26" i="41"/>
  <c r="EE26" i="41"/>
  <c r="EF26" i="41"/>
  <c r="EG26" i="41"/>
  <c r="EH26" i="41"/>
  <c r="EI26" i="41"/>
  <c r="EJ26" i="41"/>
  <c r="EK26" i="41"/>
  <c r="EL26" i="41"/>
  <c r="EM26" i="41"/>
  <c r="EN26" i="41"/>
  <c r="I27" i="41"/>
  <c r="J27" i="41"/>
  <c r="K27" i="41"/>
  <c r="L27" i="41"/>
  <c r="M27" i="41"/>
  <c r="N27" i="41"/>
  <c r="O27" i="41"/>
  <c r="P27" i="41"/>
  <c r="Q27" i="41"/>
  <c r="R27" i="41"/>
  <c r="S27" i="41"/>
  <c r="T27" i="41"/>
  <c r="U27" i="41"/>
  <c r="V27" i="41"/>
  <c r="W27" i="41"/>
  <c r="X27" i="41"/>
  <c r="Y27" i="41"/>
  <c r="Z27" i="41"/>
  <c r="AA27" i="41"/>
  <c r="AB27" i="41"/>
  <c r="AC27" i="41"/>
  <c r="AD27" i="41"/>
  <c r="AE27" i="41"/>
  <c r="AF27" i="41"/>
  <c r="AG27" i="41"/>
  <c r="AH27" i="41"/>
  <c r="AI27" i="41"/>
  <c r="AJ27" i="41"/>
  <c r="AK27" i="41"/>
  <c r="AL27" i="41"/>
  <c r="AM27" i="41"/>
  <c r="AN27" i="41"/>
  <c r="AO27" i="41"/>
  <c r="AP27" i="41"/>
  <c r="AQ27" i="41"/>
  <c r="AR27" i="41"/>
  <c r="AS27" i="41"/>
  <c r="AT27" i="41"/>
  <c r="AU27" i="41"/>
  <c r="AV27" i="41"/>
  <c r="AW27" i="41"/>
  <c r="AX27" i="41"/>
  <c r="AY27" i="41"/>
  <c r="AZ27" i="41"/>
  <c r="BA27" i="41"/>
  <c r="BB27" i="41"/>
  <c r="BC27" i="41"/>
  <c r="BD27" i="41"/>
  <c r="BE27" i="41"/>
  <c r="BF27" i="41"/>
  <c r="BG27" i="41"/>
  <c r="BH27" i="41"/>
  <c r="BI27" i="41"/>
  <c r="BJ27" i="41"/>
  <c r="BK27" i="41"/>
  <c r="BL27" i="41"/>
  <c r="BM27" i="41"/>
  <c r="BN27" i="41"/>
  <c r="BO27" i="41"/>
  <c r="BP27" i="41"/>
  <c r="BQ27" i="41"/>
  <c r="BR27" i="41"/>
  <c r="BS27" i="41"/>
  <c r="BT27" i="41"/>
  <c r="BU27" i="41"/>
  <c r="BV27" i="41"/>
  <c r="BW27" i="41"/>
  <c r="BX27" i="41"/>
  <c r="BY27" i="41"/>
  <c r="BZ27" i="41"/>
  <c r="CP27" i="41"/>
  <c r="CQ27" i="41"/>
  <c r="CR27" i="41"/>
  <c r="CS27" i="41"/>
  <c r="CT27" i="41"/>
  <c r="CU27" i="41"/>
  <c r="CV27" i="41"/>
  <c r="CW27" i="41"/>
  <c r="CX27" i="41"/>
  <c r="CY27" i="41"/>
  <c r="CZ27" i="41"/>
  <c r="DA27" i="41"/>
  <c r="DB27" i="41"/>
  <c r="DC27" i="41"/>
  <c r="DD27" i="41"/>
  <c r="DE27" i="41"/>
  <c r="DF27" i="41"/>
  <c r="DG27" i="41"/>
  <c r="DH27" i="41"/>
  <c r="DI27" i="41"/>
  <c r="DJ27" i="41"/>
  <c r="DK27" i="41"/>
  <c r="DL27" i="41"/>
  <c r="DM27" i="41"/>
  <c r="DN27" i="41"/>
  <c r="DO27" i="41"/>
  <c r="DP27" i="41"/>
  <c r="DQ27" i="41"/>
  <c r="DR27" i="41"/>
  <c r="DS27" i="41"/>
  <c r="DT27" i="41"/>
  <c r="DU27" i="41"/>
  <c r="DV27" i="41"/>
  <c r="DW27" i="41"/>
  <c r="DX27" i="41"/>
  <c r="DY27" i="41"/>
  <c r="DZ27" i="41"/>
  <c r="EA27" i="41"/>
  <c r="EM27" i="41"/>
  <c r="EN27" i="41"/>
  <c r="I28" i="41"/>
  <c r="J28" i="41"/>
  <c r="K28" i="41"/>
  <c r="L28" i="41"/>
  <c r="M28" i="41"/>
  <c r="N28" i="41"/>
  <c r="O28" i="41"/>
  <c r="P28" i="41"/>
  <c r="Q28" i="41"/>
  <c r="R28" i="41"/>
  <c r="S28" i="41"/>
  <c r="T28" i="41"/>
  <c r="U28" i="41"/>
  <c r="V28" i="41"/>
  <c r="W28" i="41"/>
  <c r="X28" i="41"/>
  <c r="Y28" i="41"/>
  <c r="Z28" i="41"/>
  <c r="AA28" i="41"/>
  <c r="AB28" i="41"/>
  <c r="AC28" i="41"/>
  <c r="AD28" i="41"/>
  <c r="AE28" i="41"/>
  <c r="AF28" i="41"/>
  <c r="AG28" i="41"/>
  <c r="AH28" i="41"/>
  <c r="AI28" i="41"/>
  <c r="AJ28" i="41"/>
  <c r="AK28" i="41"/>
  <c r="AL28" i="41"/>
  <c r="AM28" i="41"/>
  <c r="AN28" i="41"/>
  <c r="AO28" i="41"/>
  <c r="AP28" i="41"/>
  <c r="AQ28" i="41"/>
  <c r="AR28" i="41"/>
  <c r="AS28" i="41"/>
  <c r="AT28" i="41"/>
  <c r="AU28" i="41"/>
  <c r="AV28" i="41"/>
  <c r="AW28" i="41"/>
  <c r="AX28" i="41"/>
  <c r="AY28" i="41"/>
  <c r="AZ28" i="41"/>
  <c r="BA28" i="41"/>
  <c r="BB28" i="41"/>
  <c r="BC28" i="41"/>
  <c r="BD28" i="41"/>
  <c r="BE28" i="41"/>
  <c r="BF28" i="41"/>
  <c r="BG28" i="41"/>
  <c r="BH28" i="41"/>
  <c r="BI28" i="41"/>
  <c r="BJ28" i="41"/>
  <c r="BK28" i="41"/>
  <c r="BL28" i="41"/>
  <c r="BM28" i="41"/>
  <c r="BN28" i="41"/>
  <c r="BO28" i="41"/>
  <c r="BP28" i="41"/>
  <c r="BQ28" i="41"/>
  <c r="BR28" i="41"/>
  <c r="BS28" i="41"/>
  <c r="BT28" i="41"/>
  <c r="BU28" i="41"/>
  <c r="BV28" i="41"/>
  <c r="BW28" i="41"/>
  <c r="BX28" i="41"/>
  <c r="BY28" i="41"/>
  <c r="BZ28" i="41"/>
  <c r="CA28" i="41"/>
  <c r="CP28" i="41"/>
  <c r="CQ28" i="41"/>
  <c r="CR28" i="41"/>
  <c r="CS28" i="41"/>
  <c r="CT28" i="41"/>
  <c r="CU28" i="41"/>
  <c r="CV28" i="41"/>
  <c r="CW28" i="41"/>
  <c r="CX28" i="41"/>
  <c r="CY28" i="41"/>
  <c r="CZ28" i="41"/>
  <c r="DA28" i="41"/>
  <c r="DB28" i="41"/>
  <c r="DC28" i="41"/>
  <c r="DD28" i="41"/>
  <c r="DE28" i="41"/>
  <c r="DF28" i="41"/>
  <c r="DG28" i="41"/>
  <c r="DH28" i="41"/>
  <c r="DI28" i="41"/>
  <c r="DJ28" i="41"/>
  <c r="DK28" i="41"/>
  <c r="DL28" i="41"/>
  <c r="DM28" i="41"/>
  <c r="DN28" i="41"/>
  <c r="DO28" i="41"/>
  <c r="DP28" i="41"/>
  <c r="DQ28" i="41"/>
  <c r="DR28" i="41"/>
  <c r="DS28" i="41"/>
  <c r="DT28" i="41"/>
  <c r="DU28" i="41"/>
  <c r="DV28" i="41"/>
  <c r="DW28" i="41"/>
  <c r="DX28" i="41"/>
  <c r="DY28" i="41"/>
  <c r="DZ28" i="41"/>
  <c r="EA28" i="41"/>
  <c r="EM28" i="41"/>
  <c r="EN28" i="41"/>
  <c r="I29" i="41"/>
  <c r="J29" i="41"/>
  <c r="K29" i="41"/>
  <c r="L29" i="41"/>
  <c r="M29" i="41"/>
  <c r="N29" i="41"/>
  <c r="O29" i="41"/>
  <c r="P29" i="41"/>
  <c r="Q29" i="41"/>
  <c r="R29" i="41"/>
  <c r="S29" i="41"/>
  <c r="T29" i="41"/>
  <c r="U29" i="41"/>
  <c r="V29" i="41"/>
  <c r="W29" i="41"/>
  <c r="X29" i="41"/>
  <c r="Y29" i="41"/>
  <c r="Z29" i="41"/>
  <c r="AA29" i="41"/>
  <c r="AB29" i="41"/>
  <c r="AC29" i="41"/>
  <c r="AD29" i="41"/>
  <c r="AE29" i="41"/>
  <c r="AF29" i="41"/>
  <c r="AG29" i="41"/>
  <c r="AH29" i="41"/>
  <c r="AI29" i="41"/>
  <c r="AJ29" i="41"/>
  <c r="AK29" i="41"/>
  <c r="AL29" i="41"/>
  <c r="AM29" i="41"/>
  <c r="AN29" i="41"/>
  <c r="AO29" i="41"/>
  <c r="AP29" i="41"/>
  <c r="AQ29" i="41"/>
  <c r="AR29" i="41"/>
  <c r="AS29" i="41"/>
  <c r="AT29" i="41"/>
  <c r="AU29" i="41"/>
  <c r="AV29" i="41"/>
  <c r="AW29" i="41"/>
  <c r="AX29" i="41"/>
  <c r="AY29" i="41"/>
  <c r="AZ29" i="41"/>
  <c r="BA29" i="41"/>
  <c r="BB29" i="41"/>
  <c r="BC29" i="41"/>
  <c r="BD29" i="41"/>
  <c r="BE29" i="41"/>
  <c r="BF29" i="41"/>
  <c r="BG29" i="41"/>
  <c r="BH29" i="41"/>
  <c r="BI29" i="41"/>
  <c r="BJ29" i="41"/>
  <c r="BK29" i="41"/>
  <c r="BL29" i="41"/>
  <c r="BM29" i="41"/>
  <c r="BN29" i="41"/>
  <c r="BO29" i="41"/>
  <c r="BP29" i="41"/>
  <c r="BQ29" i="41"/>
  <c r="BR29" i="41"/>
  <c r="BS29" i="41"/>
  <c r="BT29" i="41"/>
  <c r="BU29" i="41"/>
  <c r="BV29" i="41"/>
  <c r="BW29" i="41"/>
  <c r="BX29" i="41"/>
  <c r="BY29" i="41"/>
  <c r="BZ29" i="41"/>
  <c r="CA29" i="41"/>
  <c r="CB29" i="41"/>
  <c r="CC29" i="41"/>
  <c r="CD29" i="41"/>
  <c r="CE29" i="41"/>
  <c r="CF29" i="41"/>
  <c r="CG29" i="41"/>
  <c r="CH29" i="41"/>
  <c r="CI29" i="41"/>
  <c r="CJ29" i="41"/>
  <c r="CK29" i="41"/>
  <c r="CL29" i="41"/>
  <c r="CM29" i="41"/>
  <c r="CN29" i="41"/>
  <c r="CO29" i="41"/>
  <c r="CP29" i="41"/>
  <c r="CQ29" i="41"/>
  <c r="CR29" i="41"/>
  <c r="CS29" i="41"/>
  <c r="CT29" i="41"/>
  <c r="CU29" i="41"/>
  <c r="CV29" i="41"/>
  <c r="CW29" i="41"/>
  <c r="CX29" i="41"/>
  <c r="CY29" i="41"/>
  <c r="CZ29" i="41"/>
  <c r="DA29" i="41"/>
  <c r="DB29" i="41"/>
  <c r="DC29" i="41"/>
  <c r="DD29" i="41"/>
  <c r="DE29" i="41"/>
  <c r="DF29" i="41"/>
  <c r="DG29" i="41"/>
  <c r="DH29" i="41"/>
  <c r="DI29" i="41"/>
  <c r="DJ29" i="41"/>
  <c r="DK29" i="41"/>
  <c r="DL29" i="41"/>
  <c r="DM29" i="41"/>
  <c r="DN29" i="41"/>
  <c r="DO29" i="41"/>
  <c r="DP29" i="41"/>
  <c r="DQ29" i="41"/>
  <c r="DR29" i="41"/>
  <c r="DS29" i="41"/>
  <c r="DT29" i="41"/>
  <c r="DU29" i="41"/>
  <c r="DV29" i="41"/>
  <c r="DW29" i="41"/>
  <c r="DX29" i="41"/>
  <c r="DY29" i="41"/>
  <c r="DZ29" i="41"/>
  <c r="EA29" i="41"/>
  <c r="EB29" i="41"/>
  <c r="EC29" i="41"/>
  <c r="ED29" i="41"/>
  <c r="EE29" i="41"/>
  <c r="EF29" i="41"/>
  <c r="EG29" i="41"/>
  <c r="EH29" i="41"/>
  <c r="EI29" i="41"/>
  <c r="EJ29" i="41"/>
  <c r="EK29" i="41"/>
  <c r="EL29" i="41"/>
  <c r="EM29" i="41"/>
  <c r="EN29" i="41"/>
  <c r="I30" i="41"/>
  <c r="J30" i="41"/>
  <c r="K30" i="41"/>
  <c r="L30" i="41"/>
  <c r="M30" i="41"/>
  <c r="N30" i="41"/>
  <c r="O30" i="41"/>
  <c r="P30" i="41"/>
  <c r="Q30" i="41"/>
  <c r="R30" i="41"/>
  <c r="S30" i="41"/>
  <c r="T30" i="41"/>
  <c r="U30" i="41"/>
  <c r="V30" i="41"/>
  <c r="W30" i="41"/>
  <c r="X30" i="41"/>
  <c r="Y30" i="41"/>
  <c r="Z30" i="41"/>
  <c r="AA30" i="41"/>
  <c r="AB30" i="41"/>
  <c r="AC30" i="41"/>
  <c r="AD30" i="41"/>
  <c r="AE30" i="41"/>
  <c r="AF30" i="41"/>
  <c r="AG30" i="41"/>
  <c r="AH30" i="41"/>
  <c r="AI30" i="41"/>
  <c r="AJ30" i="41"/>
  <c r="AK30" i="41"/>
  <c r="AL30" i="41"/>
  <c r="AM30" i="41"/>
  <c r="AN30" i="41"/>
  <c r="AO30" i="41"/>
  <c r="AP30" i="41"/>
  <c r="AQ30" i="41"/>
  <c r="AR30" i="41"/>
  <c r="AS30" i="41"/>
  <c r="AT30" i="41"/>
  <c r="AU30" i="41"/>
  <c r="AV30" i="41"/>
  <c r="AW30" i="41"/>
  <c r="AX30" i="41"/>
  <c r="AY30" i="41"/>
  <c r="AZ30" i="41"/>
  <c r="BA30" i="41"/>
  <c r="BB30" i="41"/>
  <c r="BC30" i="41"/>
  <c r="BD30" i="41"/>
  <c r="BE30" i="41"/>
  <c r="BF30" i="41"/>
  <c r="BG30" i="41"/>
  <c r="BH30" i="41"/>
  <c r="BI30" i="41"/>
  <c r="BJ30" i="41"/>
  <c r="BK30" i="41"/>
  <c r="BL30" i="41"/>
  <c r="BM30" i="41"/>
  <c r="BN30" i="41"/>
  <c r="BO30" i="41"/>
  <c r="BP30" i="41"/>
  <c r="BQ30" i="41"/>
  <c r="BR30" i="41"/>
  <c r="BS30" i="41"/>
  <c r="BT30" i="41"/>
  <c r="BU30" i="41"/>
  <c r="BV30" i="41"/>
  <c r="BW30" i="41"/>
  <c r="BX30" i="41"/>
  <c r="BY30" i="41"/>
  <c r="BZ30" i="41"/>
  <c r="CA30" i="41"/>
  <c r="CB30" i="41"/>
  <c r="CC30" i="41"/>
  <c r="CD30" i="41"/>
  <c r="CE30" i="41"/>
  <c r="CF30" i="41"/>
  <c r="CG30" i="41"/>
  <c r="CH30" i="41"/>
  <c r="CI30" i="41"/>
  <c r="CJ30" i="41"/>
  <c r="CK30" i="41"/>
  <c r="CL30" i="41"/>
  <c r="CM30" i="41"/>
  <c r="CN30" i="41"/>
  <c r="CO30" i="41"/>
  <c r="CP30" i="41"/>
  <c r="CQ30" i="41"/>
  <c r="CR30" i="41"/>
  <c r="CS30" i="41"/>
  <c r="CT30" i="41"/>
  <c r="CU30" i="41"/>
  <c r="CV30" i="41"/>
  <c r="CW30" i="41"/>
  <c r="CX30" i="41"/>
  <c r="CY30" i="41"/>
  <c r="CZ30" i="41"/>
  <c r="DA30" i="41"/>
  <c r="DB30" i="41"/>
  <c r="DC30" i="41"/>
  <c r="DD30" i="41"/>
  <c r="DE30" i="41"/>
  <c r="DF30" i="41"/>
  <c r="DG30" i="41"/>
  <c r="DH30" i="41"/>
  <c r="DI30" i="41"/>
  <c r="DJ30" i="41"/>
  <c r="DK30" i="41"/>
  <c r="DL30" i="41"/>
  <c r="DM30" i="41"/>
  <c r="DN30" i="41"/>
  <c r="DO30" i="41"/>
  <c r="DP30" i="41"/>
  <c r="DQ30" i="41"/>
  <c r="DR30" i="41"/>
  <c r="DS30" i="41"/>
  <c r="DT30" i="41"/>
  <c r="DU30" i="41"/>
  <c r="DV30" i="41"/>
  <c r="DW30" i="41"/>
  <c r="DX30" i="41"/>
  <c r="DY30" i="41"/>
  <c r="DZ30" i="41"/>
  <c r="EA30" i="41"/>
  <c r="EB30" i="41"/>
  <c r="EC30" i="41"/>
  <c r="ED30" i="41"/>
  <c r="EE30" i="41"/>
  <c r="EF30" i="41"/>
  <c r="EG30" i="41"/>
  <c r="EH30" i="41"/>
  <c r="EI30" i="41"/>
  <c r="EJ30" i="41"/>
  <c r="EK30" i="41"/>
  <c r="EL30" i="41"/>
  <c r="EM30" i="41"/>
  <c r="EN30" i="41"/>
  <c r="I31" i="41"/>
  <c r="J31" i="41"/>
  <c r="K31" i="41"/>
  <c r="L31" i="41"/>
  <c r="M31" i="41"/>
  <c r="N31" i="41"/>
  <c r="O31" i="41"/>
  <c r="P31" i="41"/>
  <c r="Q31" i="41"/>
  <c r="R31" i="41"/>
  <c r="S31" i="41"/>
  <c r="T31" i="41"/>
  <c r="U31" i="41"/>
  <c r="V31" i="41"/>
  <c r="W31" i="41"/>
  <c r="X31" i="41"/>
  <c r="Y31" i="41"/>
  <c r="Z31" i="41"/>
  <c r="AA31" i="41"/>
  <c r="AB31" i="41"/>
  <c r="AC31" i="41"/>
  <c r="AD31" i="41"/>
  <c r="AE31" i="41"/>
  <c r="AF31" i="41"/>
  <c r="AG31" i="41"/>
  <c r="AH31" i="41"/>
  <c r="AI31" i="41"/>
  <c r="AJ31" i="41"/>
  <c r="AK31" i="41"/>
  <c r="AL31" i="41"/>
  <c r="AM31" i="41"/>
  <c r="AN31" i="41"/>
  <c r="AO31" i="41"/>
  <c r="AP31" i="41"/>
  <c r="AQ31" i="41"/>
  <c r="AR31" i="41"/>
  <c r="AS31" i="41"/>
  <c r="AT31" i="41"/>
  <c r="AU31" i="41"/>
  <c r="AV31" i="41"/>
  <c r="AW31" i="41"/>
  <c r="AX31" i="41"/>
  <c r="AY31" i="41"/>
  <c r="AZ31" i="41"/>
  <c r="BA31" i="41"/>
  <c r="BB31" i="41"/>
  <c r="BC31" i="41"/>
  <c r="BD31" i="41"/>
  <c r="BE31" i="41"/>
  <c r="BF31" i="41"/>
  <c r="BG31" i="41"/>
  <c r="BH31" i="41"/>
  <c r="BI31" i="41"/>
  <c r="BJ31" i="41"/>
  <c r="BK31" i="41"/>
  <c r="BL31" i="41"/>
  <c r="BM31" i="41"/>
  <c r="BN31" i="41"/>
  <c r="BO31" i="41"/>
  <c r="BP31" i="41"/>
  <c r="BQ31" i="41"/>
  <c r="BR31" i="41"/>
  <c r="BS31" i="41"/>
  <c r="BT31" i="41"/>
  <c r="BU31" i="41"/>
  <c r="BV31" i="41"/>
  <c r="BW31" i="41"/>
  <c r="BX31" i="41"/>
  <c r="BY31" i="41"/>
  <c r="CP31" i="41"/>
  <c r="CQ31" i="41"/>
  <c r="CR31" i="41"/>
  <c r="CS31" i="41"/>
  <c r="CT31" i="41"/>
  <c r="CU31" i="41"/>
  <c r="CV31" i="41"/>
  <c r="CW31" i="41"/>
  <c r="CX31" i="41"/>
  <c r="CY31" i="41"/>
  <c r="CZ31" i="41"/>
  <c r="DA31" i="41"/>
  <c r="DB31" i="41"/>
  <c r="DC31" i="41"/>
  <c r="DD31" i="41"/>
  <c r="DE31" i="41"/>
  <c r="DF31" i="41"/>
  <c r="DG31" i="41"/>
  <c r="DH31" i="41"/>
  <c r="DI31" i="41"/>
  <c r="DJ31" i="41"/>
  <c r="DK31" i="41"/>
  <c r="DL31" i="41"/>
  <c r="DM31" i="41"/>
  <c r="DN31" i="41"/>
  <c r="DO31" i="41"/>
  <c r="DP31" i="41"/>
  <c r="DQ31" i="41"/>
  <c r="DR31" i="41"/>
  <c r="DS31" i="41"/>
  <c r="DT31" i="41"/>
  <c r="DU31" i="41"/>
  <c r="DV31" i="41"/>
  <c r="DW31" i="41"/>
  <c r="DX31" i="41"/>
  <c r="EM31" i="41"/>
  <c r="EN31" i="41"/>
  <c r="I32" i="41"/>
  <c r="J32" i="41"/>
  <c r="K32" i="41"/>
  <c r="L32" i="41"/>
  <c r="M32" i="41"/>
  <c r="N32" i="41"/>
  <c r="O32" i="41"/>
  <c r="P32" i="41"/>
  <c r="Q32" i="41"/>
  <c r="R32" i="41"/>
  <c r="S32" i="41"/>
  <c r="T32" i="41"/>
  <c r="U32" i="41"/>
  <c r="V32" i="41"/>
  <c r="W32" i="41"/>
  <c r="X32" i="41"/>
  <c r="Y32" i="41"/>
  <c r="Z32" i="41"/>
  <c r="AA32" i="41"/>
  <c r="AB32" i="41"/>
  <c r="AC32" i="41"/>
  <c r="AD32" i="41"/>
  <c r="AE32" i="41"/>
  <c r="AF32" i="41"/>
  <c r="AG32" i="41"/>
  <c r="AH32" i="41"/>
  <c r="AI32" i="41"/>
  <c r="AJ32" i="41"/>
  <c r="AK32" i="41"/>
  <c r="AL32" i="41"/>
  <c r="AM32" i="41"/>
  <c r="AN32" i="41"/>
  <c r="AO32" i="41"/>
  <c r="AP32" i="41"/>
  <c r="AQ32" i="41"/>
  <c r="AR32" i="41"/>
  <c r="AS32" i="41"/>
  <c r="AT32" i="41"/>
  <c r="AU32" i="41"/>
  <c r="AV32" i="41"/>
  <c r="AW32" i="41"/>
  <c r="AX32" i="41"/>
  <c r="AY32" i="41"/>
  <c r="AZ32" i="41"/>
  <c r="BA32" i="41"/>
  <c r="BB32" i="41"/>
  <c r="BC32" i="41"/>
  <c r="BD32" i="41"/>
  <c r="BE32" i="41"/>
  <c r="BF32" i="41"/>
  <c r="BG32" i="41"/>
  <c r="BH32" i="41"/>
  <c r="BI32" i="41"/>
  <c r="BJ32" i="41"/>
  <c r="BK32" i="41"/>
  <c r="BL32" i="41"/>
  <c r="BM32" i="41"/>
  <c r="BN32" i="41"/>
  <c r="BO32" i="41"/>
  <c r="BP32" i="41"/>
  <c r="BQ32" i="41"/>
  <c r="BR32" i="41"/>
  <c r="BS32" i="41"/>
  <c r="BT32" i="41"/>
  <c r="BU32" i="41"/>
  <c r="BV32" i="41"/>
  <c r="BW32" i="41"/>
  <c r="BX32" i="41"/>
  <c r="BY32" i="41"/>
  <c r="BZ32" i="41"/>
  <c r="CA32" i="41"/>
  <c r="CB32" i="41"/>
  <c r="CC32" i="41"/>
  <c r="CD32" i="41"/>
  <c r="CE32" i="41"/>
  <c r="CF32" i="41"/>
  <c r="CG32" i="41"/>
  <c r="CH32" i="41"/>
  <c r="CI32" i="41"/>
  <c r="CJ32" i="41"/>
  <c r="CK32" i="41"/>
  <c r="CL32" i="41"/>
  <c r="CM32" i="41"/>
  <c r="CN32" i="41"/>
  <c r="CO32" i="41"/>
  <c r="CP32" i="41"/>
  <c r="CQ32" i="41"/>
  <c r="CR32" i="41"/>
  <c r="CS32" i="41"/>
  <c r="CT32" i="41"/>
  <c r="CU32" i="41"/>
  <c r="CV32" i="41"/>
  <c r="CW32" i="41"/>
  <c r="CX32" i="41"/>
  <c r="CY32" i="41"/>
  <c r="CZ32" i="41"/>
  <c r="DA32" i="41"/>
  <c r="DB32" i="41"/>
  <c r="DC32" i="41"/>
  <c r="DD32" i="41"/>
  <c r="DE32" i="41"/>
  <c r="DF32" i="41"/>
  <c r="DG32" i="41"/>
  <c r="DH32" i="41"/>
  <c r="DI32" i="41"/>
  <c r="DJ32" i="41"/>
  <c r="DK32" i="41"/>
  <c r="DL32" i="41"/>
  <c r="DM32" i="41"/>
  <c r="DN32" i="41"/>
  <c r="DO32" i="41"/>
  <c r="DP32" i="41"/>
  <c r="DQ32" i="41"/>
  <c r="DR32" i="41"/>
  <c r="DS32" i="41"/>
  <c r="DT32" i="41"/>
  <c r="DU32" i="41"/>
  <c r="DV32" i="41"/>
  <c r="DW32" i="41"/>
  <c r="DX32" i="41"/>
  <c r="DY32" i="41"/>
  <c r="DZ32" i="41"/>
  <c r="EA32" i="41"/>
  <c r="EB32" i="41"/>
  <c r="EC32" i="41"/>
  <c r="ED32" i="41"/>
  <c r="EE32" i="41"/>
  <c r="EF32" i="41"/>
  <c r="EG32" i="41"/>
  <c r="EH32" i="41"/>
  <c r="EI32" i="41"/>
  <c r="EJ32" i="41"/>
  <c r="EK32" i="41"/>
  <c r="EL32" i="41"/>
  <c r="EM32" i="41"/>
  <c r="EN32" i="41"/>
  <c r="I33" i="41"/>
  <c r="J33" i="41"/>
  <c r="K33" i="41"/>
  <c r="L33" i="41"/>
  <c r="M33" i="41"/>
  <c r="N33" i="41"/>
  <c r="O33" i="41"/>
  <c r="P33" i="41"/>
  <c r="Q33" i="41"/>
  <c r="R33" i="41"/>
  <c r="S33" i="41"/>
  <c r="T33" i="41"/>
  <c r="U33" i="41"/>
  <c r="V33" i="41"/>
  <c r="W33" i="41"/>
  <c r="X33" i="41"/>
  <c r="Y33" i="41"/>
  <c r="Z33" i="41"/>
  <c r="AA33" i="41"/>
  <c r="AB33" i="41"/>
  <c r="AC33" i="41"/>
  <c r="AD33" i="41"/>
  <c r="AE33" i="41"/>
  <c r="AF33" i="41"/>
  <c r="AG33" i="41"/>
  <c r="AH33" i="41"/>
  <c r="AI33" i="41"/>
  <c r="AJ33" i="41"/>
  <c r="AK33" i="41"/>
  <c r="AL33" i="41"/>
  <c r="AM33" i="41"/>
  <c r="AN33" i="41"/>
  <c r="AO33" i="41"/>
  <c r="AP33" i="41"/>
  <c r="AQ33" i="41"/>
  <c r="AR33" i="41"/>
  <c r="AS33" i="41"/>
  <c r="AT33" i="41"/>
  <c r="AU33" i="41"/>
  <c r="AV33" i="41"/>
  <c r="AW33" i="41"/>
  <c r="AX33" i="41"/>
  <c r="AY33" i="41"/>
  <c r="AZ33" i="41"/>
  <c r="BA33" i="41"/>
  <c r="BB33" i="41"/>
  <c r="BC33" i="41"/>
  <c r="BD33" i="41"/>
  <c r="BE33" i="41"/>
  <c r="BF33" i="41"/>
  <c r="BG33" i="41"/>
  <c r="BH33" i="41"/>
  <c r="BI33" i="41"/>
  <c r="BJ33" i="41"/>
  <c r="BK33" i="41"/>
  <c r="BL33" i="41"/>
  <c r="BM33" i="41"/>
  <c r="BN33" i="41"/>
  <c r="BO33" i="41"/>
  <c r="BP33" i="41"/>
  <c r="BQ33" i="41"/>
  <c r="BR33" i="41"/>
  <c r="BS33" i="41"/>
  <c r="BT33" i="41"/>
  <c r="BU33" i="41"/>
  <c r="CP33" i="41"/>
  <c r="CQ33" i="41"/>
  <c r="CR33" i="41"/>
  <c r="CS33" i="41"/>
  <c r="CT33" i="41"/>
  <c r="CU33" i="41"/>
  <c r="CV33" i="41"/>
  <c r="CW33" i="41"/>
  <c r="CX33" i="41"/>
  <c r="CY33" i="41"/>
  <c r="CZ33" i="41"/>
  <c r="DA33" i="41"/>
  <c r="DB33" i="41"/>
  <c r="DC33" i="41"/>
  <c r="DD33" i="41"/>
  <c r="DE33" i="41"/>
  <c r="DF33" i="41"/>
  <c r="DG33" i="41"/>
  <c r="DH33" i="41"/>
  <c r="DI33" i="41"/>
  <c r="DJ33" i="41"/>
  <c r="DK33" i="41"/>
  <c r="DL33" i="41"/>
  <c r="DM33" i="41"/>
  <c r="DN33" i="41"/>
  <c r="DO33" i="41"/>
  <c r="DP33" i="41"/>
  <c r="DQ33" i="41"/>
  <c r="DR33" i="41"/>
  <c r="DS33" i="41"/>
  <c r="DT33" i="41"/>
  <c r="DU33" i="41"/>
  <c r="DV33" i="41"/>
  <c r="DW33" i="41"/>
  <c r="DX33" i="41"/>
  <c r="EM33" i="41"/>
  <c r="EN33" i="41"/>
  <c r="I34" i="41"/>
  <c r="J34" i="41"/>
  <c r="K34" i="41"/>
  <c r="L34" i="41"/>
  <c r="M34" i="41"/>
  <c r="N34" i="41"/>
  <c r="O34" i="41"/>
  <c r="P34" i="41"/>
  <c r="Q34" i="41"/>
  <c r="R34" i="41"/>
  <c r="S34" i="41"/>
  <c r="T34" i="41"/>
  <c r="U34" i="41"/>
  <c r="V34" i="41"/>
  <c r="W34" i="41"/>
  <c r="X34" i="41"/>
  <c r="Y34" i="41"/>
  <c r="Z34" i="41"/>
  <c r="AA34" i="41"/>
  <c r="AB34" i="41"/>
  <c r="AC34" i="41"/>
  <c r="AD34" i="41"/>
  <c r="AE34" i="41"/>
  <c r="AF34" i="41"/>
  <c r="AG34" i="41"/>
  <c r="AH34" i="41"/>
  <c r="AI34" i="41"/>
  <c r="AJ34" i="41"/>
  <c r="AK34" i="41"/>
  <c r="AL34" i="41"/>
  <c r="AM34" i="41"/>
  <c r="AN34" i="41"/>
  <c r="AO34" i="41"/>
  <c r="AP34" i="41"/>
  <c r="AQ34" i="41"/>
  <c r="AR34" i="41"/>
  <c r="AS34" i="41"/>
  <c r="AT34" i="41"/>
  <c r="AU34" i="41"/>
  <c r="AV34" i="41"/>
  <c r="AW34" i="41"/>
  <c r="AX34" i="41"/>
  <c r="AY34" i="41"/>
  <c r="AZ34" i="41"/>
  <c r="BA34" i="41"/>
  <c r="BB34" i="41"/>
  <c r="BC34" i="41"/>
  <c r="BD34" i="41"/>
  <c r="BE34" i="41"/>
  <c r="BF34" i="41"/>
  <c r="BG34" i="41"/>
  <c r="BH34" i="41"/>
  <c r="BI34" i="41"/>
  <c r="BJ34" i="41"/>
  <c r="BK34" i="41"/>
  <c r="BL34" i="41"/>
  <c r="BM34" i="41"/>
  <c r="BN34" i="41"/>
  <c r="BO34" i="41"/>
  <c r="BP34" i="41"/>
  <c r="BQ34" i="41"/>
  <c r="BR34" i="41"/>
  <c r="BS34" i="41"/>
  <c r="BT34" i="41"/>
  <c r="BU34" i="41"/>
  <c r="CP34" i="41"/>
  <c r="CQ34" i="41"/>
  <c r="CR34" i="41"/>
  <c r="CS34" i="41"/>
  <c r="CT34" i="41"/>
  <c r="CU34" i="41"/>
  <c r="CV34" i="41"/>
  <c r="CW34" i="41"/>
  <c r="CX34" i="41"/>
  <c r="CY34" i="41"/>
  <c r="CZ34" i="41"/>
  <c r="DA34" i="41"/>
  <c r="DB34" i="41"/>
  <c r="DC34" i="41"/>
  <c r="DD34" i="41"/>
  <c r="DE34" i="41"/>
  <c r="DF34" i="41"/>
  <c r="DG34" i="41"/>
  <c r="DH34" i="41"/>
  <c r="DI34" i="41"/>
  <c r="DJ34" i="41"/>
  <c r="DK34" i="41"/>
  <c r="DL34" i="41"/>
  <c r="DM34" i="41"/>
  <c r="DN34" i="41"/>
  <c r="DO34" i="41"/>
  <c r="DP34" i="41"/>
  <c r="DQ34" i="41"/>
  <c r="DR34" i="41"/>
  <c r="DS34" i="41"/>
  <c r="DT34" i="41"/>
  <c r="DU34" i="41"/>
  <c r="DV34" i="41"/>
  <c r="DW34" i="41"/>
  <c r="DX34" i="41"/>
  <c r="EM34" i="41"/>
  <c r="EN34" i="41"/>
  <c r="I35" i="41"/>
  <c r="J35" i="41"/>
  <c r="K35" i="41"/>
  <c r="L35" i="41"/>
  <c r="M35" i="41"/>
  <c r="N35" i="41"/>
  <c r="O35" i="41"/>
  <c r="P35" i="41"/>
  <c r="Q35" i="41"/>
  <c r="R35" i="41"/>
  <c r="S35" i="41"/>
  <c r="T35" i="41"/>
  <c r="U35" i="41"/>
  <c r="V35" i="41"/>
  <c r="W35" i="41"/>
  <c r="X35" i="41"/>
  <c r="Y35" i="41"/>
  <c r="Z35" i="41"/>
  <c r="AA35" i="41"/>
  <c r="AB35" i="41"/>
  <c r="AC35" i="41"/>
  <c r="AD35" i="41"/>
  <c r="AE35" i="41"/>
  <c r="AF35" i="41"/>
  <c r="AG35" i="41"/>
  <c r="AH35" i="41"/>
  <c r="AI35" i="41"/>
  <c r="AJ35" i="41"/>
  <c r="AK35" i="41"/>
  <c r="AL35" i="41"/>
  <c r="AM35" i="41"/>
  <c r="AN35" i="41"/>
  <c r="AO35" i="41"/>
  <c r="AP35" i="41"/>
  <c r="AQ35" i="41"/>
  <c r="AR35" i="41"/>
  <c r="AS35" i="41"/>
  <c r="AT35" i="41"/>
  <c r="AU35" i="41"/>
  <c r="AV35" i="41"/>
  <c r="AW35" i="41"/>
  <c r="AX35" i="41"/>
  <c r="AY35" i="41"/>
  <c r="AZ35" i="41"/>
  <c r="BA35" i="41"/>
  <c r="BB35" i="41"/>
  <c r="BC35" i="41"/>
  <c r="BD35" i="41"/>
  <c r="BE35" i="41"/>
  <c r="BF35" i="41"/>
  <c r="BG35" i="41"/>
  <c r="BH35" i="41"/>
  <c r="BI35" i="41"/>
  <c r="BJ35" i="41"/>
  <c r="BK35" i="41"/>
  <c r="BL35" i="41"/>
  <c r="BM35" i="41"/>
  <c r="BN35" i="41"/>
  <c r="BO35" i="41"/>
  <c r="BP35" i="41"/>
  <c r="BQ35" i="41"/>
  <c r="BR35" i="41"/>
  <c r="BS35" i="41"/>
  <c r="BT35" i="41"/>
  <c r="BU35" i="41"/>
  <c r="BV35" i="41"/>
  <c r="BW35" i="41"/>
  <c r="BX35" i="41"/>
  <c r="BY35" i="41"/>
  <c r="BZ35" i="41"/>
  <c r="CA35" i="41"/>
  <c r="CB35" i="41"/>
  <c r="CC35" i="41"/>
  <c r="CD35" i="41"/>
  <c r="CE35" i="41"/>
  <c r="CF35" i="41"/>
  <c r="CG35" i="41"/>
  <c r="CH35" i="41"/>
  <c r="CI35" i="41"/>
  <c r="CJ35" i="41"/>
  <c r="CK35" i="41"/>
  <c r="CL35" i="41"/>
  <c r="CM35" i="41"/>
  <c r="CN35" i="41"/>
  <c r="CO35" i="41"/>
  <c r="CP35" i="41"/>
  <c r="CQ35" i="41"/>
  <c r="CR35" i="41"/>
  <c r="CS35" i="41"/>
  <c r="CT35" i="41"/>
  <c r="CU35" i="41"/>
  <c r="CV35" i="41"/>
  <c r="CW35" i="41"/>
  <c r="CX35" i="41"/>
  <c r="CY35" i="41"/>
  <c r="CZ35" i="41"/>
  <c r="DA35" i="41"/>
  <c r="DB35" i="41"/>
  <c r="DC35" i="41"/>
  <c r="DD35" i="41"/>
  <c r="DE35" i="41"/>
  <c r="DF35" i="41"/>
  <c r="DG35" i="41"/>
  <c r="DH35" i="41"/>
  <c r="DI35" i="41"/>
  <c r="DJ35" i="41"/>
  <c r="DK35" i="41"/>
  <c r="DL35" i="41"/>
  <c r="DM35" i="41"/>
  <c r="DN35" i="41"/>
  <c r="DO35" i="41"/>
  <c r="DP35" i="41"/>
  <c r="DQ35" i="41"/>
  <c r="DR35" i="41"/>
  <c r="DS35" i="41"/>
  <c r="DT35" i="41"/>
  <c r="DU35" i="41"/>
  <c r="DV35" i="41"/>
  <c r="DW35" i="41"/>
  <c r="DX35" i="41"/>
  <c r="DY35" i="41"/>
  <c r="DZ35" i="41"/>
  <c r="EA35" i="41"/>
  <c r="EB35" i="41"/>
  <c r="EC35" i="41"/>
  <c r="ED35" i="41"/>
  <c r="EE35" i="41"/>
  <c r="EF35" i="41"/>
  <c r="EG35" i="41"/>
  <c r="EH35" i="41"/>
  <c r="EI35" i="41"/>
  <c r="EJ35" i="41"/>
  <c r="EK35" i="41"/>
  <c r="EL35" i="41"/>
  <c r="EM35" i="41"/>
  <c r="EN35" i="41"/>
  <c r="I36" i="41"/>
  <c r="J36" i="41"/>
  <c r="K36" i="41"/>
  <c r="L36" i="41"/>
  <c r="M36" i="41"/>
  <c r="N36" i="41"/>
  <c r="O36" i="41"/>
  <c r="P36" i="41"/>
  <c r="Q36" i="41"/>
  <c r="R36" i="41"/>
  <c r="S36" i="41"/>
  <c r="T36" i="41"/>
  <c r="U36" i="41"/>
  <c r="V36" i="41"/>
  <c r="W36" i="41"/>
  <c r="X36" i="41"/>
  <c r="Y36" i="41"/>
  <c r="Z36" i="41"/>
  <c r="AA36" i="41"/>
  <c r="AB36" i="41"/>
  <c r="AC36" i="41"/>
  <c r="AD36" i="41"/>
  <c r="AE36" i="41"/>
  <c r="AF36" i="41"/>
  <c r="AG36" i="41"/>
  <c r="AH36" i="41"/>
  <c r="AI36" i="41"/>
  <c r="AJ36" i="41"/>
  <c r="AK36" i="41"/>
  <c r="AL36" i="41"/>
  <c r="AM36" i="41"/>
  <c r="AN36" i="41"/>
  <c r="AO36" i="41"/>
  <c r="AP36" i="41"/>
  <c r="AQ36" i="41"/>
  <c r="AR36" i="41"/>
  <c r="AS36" i="41"/>
  <c r="AT36" i="41"/>
  <c r="AU36" i="41"/>
  <c r="AV36" i="41"/>
  <c r="AW36" i="41"/>
  <c r="AX36" i="41"/>
  <c r="AY36" i="41"/>
  <c r="AZ36" i="41"/>
  <c r="BA36" i="41"/>
  <c r="BB36" i="41"/>
  <c r="BC36" i="41"/>
  <c r="BD36" i="41"/>
  <c r="BE36" i="41"/>
  <c r="BF36" i="41"/>
  <c r="BG36" i="41"/>
  <c r="BH36" i="41"/>
  <c r="BI36" i="41"/>
  <c r="BJ36" i="41"/>
  <c r="BK36" i="41"/>
  <c r="BL36" i="41"/>
  <c r="BM36" i="41"/>
  <c r="BN36" i="41"/>
  <c r="BO36" i="41"/>
  <c r="BP36" i="41"/>
  <c r="BQ36" i="41"/>
  <c r="BR36" i="41"/>
  <c r="BS36" i="41"/>
  <c r="BT36" i="41"/>
  <c r="BU36" i="41"/>
  <c r="BV36" i="41"/>
  <c r="BW36" i="41"/>
  <c r="BX36" i="41"/>
  <c r="BY36" i="41"/>
  <c r="BZ36" i="41"/>
  <c r="CA36" i="41"/>
  <c r="CB36" i="41"/>
  <c r="CC36" i="41"/>
  <c r="CD36" i="41"/>
  <c r="CE36" i="41"/>
  <c r="CF36" i="41"/>
  <c r="CG36" i="41"/>
  <c r="CH36" i="41"/>
  <c r="CI36" i="41"/>
  <c r="CJ36" i="41"/>
  <c r="CK36" i="41"/>
  <c r="CL36" i="41"/>
  <c r="CM36" i="41"/>
  <c r="CN36" i="41"/>
  <c r="CO36" i="41"/>
  <c r="CP36" i="41"/>
  <c r="CQ36" i="41"/>
  <c r="CR36" i="41"/>
  <c r="CS36" i="41"/>
  <c r="CT36" i="41"/>
  <c r="CU36" i="41"/>
  <c r="CV36" i="41"/>
  <c r="CW36" i="41"/>
  <c r="CX36" i="41"/>
  <c r="CY36" i="41"/>
  <c r="CZ36" i="41"/>
  <c r="DA36" i="41"/>
  <c r="DB36" i="41"/>
  <c r="DC36" i="41"/>
  <c r="DD36" i="41"/>
  <c r="DE36" i="41"/>
  <c r="DF36" i="41"/>
  <c r="DG36" i="41"/>
  <c r="DH36" i="41"/>
  <c r="DI36" i="41"/>
  <c r="DJ36" i="41"/>
  <c r="DK36" i="41"/>
  <c r="DL36" i="41"/>
  <c r="DM36" i="41"/>
  <c r="DN36" i="41"/>
  <c r="DO36" i="41"/>
  <c r="DP36" i="41"/>
  <c r="DQ36" i="41"/>
  <c r="DR36" i="41"/>
  <c r="DS36" i="41"/>
  <c r="DT36" i="41"/>
  <c r="DU36" i="41"/>
  <c r="DV36" i="41"/>
  <c r="DW36" i="41"/>
  <c r="DX36" i="41"/>
  <c r="DY36" i="41"/>
  <c r="DZ36" i="41"/>
  <c r="EA36" i="41"/>
  <c r="EB36" i="41"/>
  <c r="EC36" i="41"/>
  <c r="ED36" i="41"/>
  <c r="EE36" i="41"/>
  <c r="EF36" i="41"/>
  <c r="EG36" i="41"/>
  <c r="EH36" i="41"/>
  <c r="EI36" i="41"/>
  <c r="EJ36" i="41"/>
  <c r="EK36" i="41"/>
  <c r="EL36" i="41"/>
  <c r="EM36" i="41"/>
  <c r="EN36" i="41"/>
  <c r="I37" i="41"/>
  <c r="J37" i="41"/>
  <c r="K37" i="41"/>
  <c r="L37" i="41"/>
  <c r="M37" i="41"/>
  <c r="N37" i="41"/>
  <c r="O37" i="41"/>
  <c r="P37" i="41"/>
  <c r="Q37" i="41"/>
  <c r="R37" i="41"/>
  <c r="S37" i="41"/>
  <c r="T37" i="41"/>
  <c r="U37" i="41"/>
  <c r="V37" i="41"/>
  <c r="W37" i="41"/>
  <c r="X37" i="41"/>
  <c r="Y37" i="41"/>
  <c r="Z37" i="41"/>
  <c r="AA37" i="41"/>
  <c r="AB37" i="41"/>
  <c r="AC37" i="41"/>
  <c r="AD37" i="41"/>
  <c r="AE37" i="41"/>
  <c r="AF37" i="41"/>
  <c r="AG37" i="41"/>
  <c r="AH37" i="41"/>
  <c r="AI37" i="41"/>
  <c r="AJ37" i="41"/>
  <c r="AK37" i="41"/>
  <c r="AL37" i="41"/>
  <c r="AM37" i="41"/>
  <c r="AN37" i="41"/>
  <c r="AO37" i="41"/>
  <c r="AP37" i="41"/>
  <c r="AQ37" i="41"/>
  <c r="AR37" i="41"/>
  <c r="AS37" i="41"/>
  <c r="AT37" i="41"/>
  <c r="AU37" i="41"/>
  <c r="AV37" i="41"/>
  <c r="AW37" i="41"/>
  <c r="AX37" i="41"/>
  <c r="AY37" i="41"/>
  <c r="AZ37" i="41"/>
  <c r="BA37" i="41"/>
  <c r="BB37" i="41"/>
  <c r="BC37" i="41"/>
  <c r="BD37" i="41"/>
  <c r="BE37" i="41"/>
  <c r="BF37" i="41"/>
  <c r="BG37" i="41"/>
  <c r="BH37" i="41"/>
  <c r="BI37" i="41"/>
  <c r="BJ37" i="41"/>
  <c r="BK37" i="41"/>
  <c r="BL37" i="41"/>
  <c r="BM37" i="41"/>
  <c r="BN37" i="41"/>
  <c r="BO37" i="41"/>
  <c r="BP37" i="41"/>
  <c r="BQ37" i="41"/>
  <c r="CP37" i="41"/>
  <c r="CQ37" i="41"/>
  <c r="CR37" i="41"/>
  <c r="CS37" i="41"/>
  <c r="CT37" i="41"/>
  <c r="CU37" i="41"/>
  <c r="CV37" i="41"/>
  <c r="CW37" i="41"/>
  <c r="CX37" i="41"/>
  <c r="CY37" i="41"/>
  <c r="CZ37" i="41"/>
  <c r="DA37" i="41"/>
  <c r="DB37" i="41"/>
  <c r="DC37" i="41"/>
  <c r="DD37" i="41"/>
  <c r="DE37" i="41"/>
  <c r="DF37" i="41"/>
  <c r="DG37" i="41"/>
  <c r="DH37" i="41"/>
  <c r="DI37" i="41"/>
  <c r="DJ37" i="41"/>
  <c r="DK37" i="41"/>
  <c r="DL37" i="41"/>
  <c r="DM37" i="41"/>
  <c r="DN37" i="41"/>
  <c r="DO37" i="41"/>
  <c r="DP37" i="41"/>
  <c r="DQ37" i="41"/>
  <c r="DR37" i="41"/>
  <c r="DS37" i="41"/>
  <c r="DT37" i="41"/>
  <c r="DU37" i="41"/>
  <c r="DV37" i="41"/>
  <c r="DW37" i="41"/>
  <c r="DX37" i="41"/>
  <c r="EM37" i="41"/>
  <c r="EN37" i="41"/>
  <c r="I38" i="41"/>
  <c r="J38" i="41"/>
  <c r="K38" i="41"/>
  <c r="L38" i="41"/>
  <c r="M38" i="41"/>
  <c r="N38" i="41"/>
  <c r="O38" i="41"/>
  <c r="P38" i="41"/>
  <c r="Q38" i="41"/>
  <c r="R38" i="41"/>
  <c r="S38" i="41"/>
  <c r="T38" i="41"/>
  <c r="U38" i="41"/>
  <c r="V38" i="41"/>
  <c r="W38" i="41"/>
  <c r="X38" i="41"/>
  <c r="Y38" i="41"/>
  <c r="Z38" i="41"/>
  <c r="AA38" i="41"/>
  <c r="AB38" i="41"/>
  <c r="AC38" i="41"/>
  <c r="AD38" i="41"/>
  <c r="AE38" i="41"/>
  <c r="AF38" i="41"/>
  <c r="AG38" i="41"/>
  <c r="AH38" i="41"/>
  <c r="AI38" i="41"/>
  <c r="AJ38" i="41"/>
  <c r="AK38" i="41"/>
  <c r="AL38" i="41"/>
  <c r="AM38" i="41"/>
  <c r="AN38" i="41"/>
  <c r="AO38" i="41"/>
  <c r="AP38" i="41"/>
  <c r="AQ38" i="41"/>
  <c r="AR38" i="41"/>
  <c r="AS38" i="41"/>
  <c r="AT38" i="41"/>
  <c r="AU38" i="41"/>
  <c r="AV38" i="41"/>
  <c r="AW38" i="41"/>
  <c r="AX38" i="41"/>
  <c r="AY38" i="41"/>
  <c r="AZ38" i="41"/>
  <c r="BA38" i="41"/>
  <c r="BB38" i="41"/>
  <c r="BC38" i="41"/>
  <c r="BD38" i="41"/>
  <c r="BE38" i="41"/>
  <c r="BF38" i="41"/>
  <c r="BG38" i="41"/>
  <c r="BH38" i="41"/>
  <c r="BI38" i="41"/>
  <c r="BJ38" i="41"/>
  <c r="BK38" i="41"/>
  <c r="BL38" i="41"/>
  <c r="BM38" i="41"/>
  <c r="BN38" i="41"/>
  <c r="BO38" i="41"/>
  <c r="BP38" i="41"/>
  <c r="BQ38" i="41"/>
  <c r="BR38" i="41"/>
  <c r="BS38" i="41"/>
  <c r="BT38" i="41"/>
  <c r="BU38" i="41"/>
  <c r="BV38" i="41"/>
  <c r="BW38" i="41"/>
  <c r="BX38" i="41"/>
  <c r="BY38" i="41"/>
  <c r="BZ38" i="41"/>
  <c r="CP38" i="41"/>
  <c r="CQ38" i="41"/>
  <c r="CR38" i="41"/>
  <c r="CS38" i="41"/>
  <c r="CT38" i="41"/>
  <c r="CU38" i="41"/>
  <c r="CV38" i="41"/>
  <c r="CW38" i="41"/>
  <c r="CX38" i="41"/>
  <c r="CY38" i="41"/>
  <c r="CZ38" i="41"/>
  <c r="DA38" i="41"/>
  <c r="DB38" i="41"/>
  <c r="DC38" i="41"/>
  <c r="DD38" i="41"/>
  <c r="DE38" i="41"/>
  <c r="DF38" i="41"/>
  <c r="DG38" i="41"/>
  <c r="DH38" i="41"/>
  <c r="DI38" i="41"/>
  <c r="DJ38" i="41"/>
  <c r="DK38" i="41"/>
  <c r="DL38" i="41"/>
  <c r="DM38" i="41"/>
  <c r="DN38" i="41"/>
  <c r="DO38" i="41"/>
  <c r="DP38" i="41"/>
  <c r="DQ38" i="41"/>
  <c r="DR38" i="41"/>
  <c r="DS38" i="41"/>
  <c r="DT38" i="41"/>
  <c r="DU38" i="41"/>
  <c r="DV38" i="41"/>
  <c r="DW38" i="41"/>
  <c r="DX38" i="41"/>
  <c r="DY38" i="41"/>
  <c r="EM38" i="41"/>
  <c r="I39" i="41"/>
  <c r="J39" i="41"/>
  <c r="K39" i="41"/>
  <c r="L39" i="41"/>
  <c r="M39" i="41"/>
  <c r="N39" i="41"/>
  <c r="O39" i="41"/>
  <c r="P39" i="41"/>
  <c r="Q39" i="41"/>
  <c r="R39" i="41"/>
  <c r="S39" i="41"/>
  <c r="T39" i="41"/>
  <c r="U39" i="41"/>
  <c r="V39" i="41"/>
  <c r="W39" i="41"/>
  <c r="X39" i="41"/>
  <c r="Y39" i="41"/>
  <c r="Z39" i="41"/>
  <c r="AA39" i="41"/>
  <c r="AB39" i="41"/>
  <c r="AC39" i="41"/>
  <c r="AD39" i="41"/>
  <c r="AE39" i="41"/>
  <c r="AF39" i="41"/>
  <c r="AG39" i="41"/>
  <c r="AH39" i="41"/>
  <c r="AI39" i="41"/>
  <c r="AJ39" i="41"/>
  <c r="AK39" i="41"/>
  <c r="AL39" i="41"/>
  <c r="AM39" i="41"/>
  <c r="AN39" i="41"/>
  <c r="AO39" i="41"/>
  <c r="AP39" i="41"/>
  <c r="AQ39" i="41"/>
  <c r="AR39" i="41"/>
  <c r="AS39" i="41"/>
  <c r="AT39" i="41"/>
  <c r="AU39" i="41"/>
  <c r="AV39" i="41"/>
  <c r="AW39" i="41"/>
  <c r="AX39" i="41"/>
  <c r="AY39" i="41"/>
  <c r="AZ39" i="41"/>
  <c r="BA39" i="41"/>
  <c r="BB39" i="41"/>
  <c r="BC39" i="41"/>
  <c r="BD39" i="41"/>
  <c r="BE39" i="41"/>
  <c r="BF39" i="41"/>
  <c r="BG39" i="41"/>
  <c r="BH39" i="41"/>
  <c r="BI39" i="41"/>
  <c r="BJ39" i="41"/>
  <c r="BK39" i="41"/>
  <c r="BL39" i="41"/>
  <c r="BM39" i="41"/>
  <c r="BN39" i="41"/>
  <c r="BO39" i="41"/>
  <c r="BP39" i="41"/>
  <c r="BQ39" i="41"/>
  <c r="CP39" i="41"/>
  <c r="CQ39" i="41"/>
  <c r="CR39" i="41"/>
  <c r="CS39" i="41"/>
  <c r="CT39" i="41"/>
  <c r="CU39" i="41"/>
  <c r="CV39" i="41"/>
  <c r="CW39" i="41"/>
  <c r="CX39" i="41"/>
  <c r="CY39" i="41"/>
  <c r="CZ39" i="41"/>
  <c r="DA39" i="41"/>
  <c r="DB39" i="41"/>
  <c r="DC39" i="41"/>
  <c r="DD39" i="41"/>
  <c r="DE39" i="41"/>
  <c r="DF39" i="41"/>
  <c r="DG39" i="41"/>
  <c r="DH39" i="41"/>
  <c r="DI39" i="41"/>
  <c r="DJ39" i="41"/>
  <c r="DK39" i="41"/>
  <c r="DL39" i="41"/>
  <c r="DM39" i="41"/>
  <c r="DN39" i="41"/>
  <c r="DO39" i="41"/>
  <c r="DP39" i="41"/>
  <c r="DQ39" i="41"/>
  <c r="DR39" i="41"/>
  <c r="DS39" i="41"/>
  <c r="DT39" i="41"/>
  <c r="DU39" i="41"/>
  <c r="DV39" i="41"/>
  <c r="DW39" i="41"/>
  <c r="DX39" i="41"/>
  <c r="EM39" i="41"/>
  <c r="I40" i="41"/>
  <c r="J40" i="41"/>
  <c r="K40" i="41"/>
  <c r="L40" i="41"/>
  <c r="M40" i="41"/>
  <c r="N40" i="41"/>
  <c r="O40" i="41"/>
  <c r="P40" i="41"/>
  <c r="Q40" i="41"/>
  <c r="R40" i="41"/>
  <c r="S40" i="41"/>
  <c r="T40" i="41"/>
  <c r="U40" i="41"/>
  <c r="V40" i="41"/>
  <c r="W40" i="41"/>
  <c r="X40" i="41"/>
  <c r="Y40" i="41"/>
  <c r="Z40" i="41"/>
  <c r="AA40" i="41"/>
  <c r="AB40" i="41"/>
  <c r="AC40" i="41"/>
  <c r="AD40" i="41"/>
  <c r="AE40" i="41"/>
  <c r="AF40" i="41"/>
  <c r="AG40" i="41"/>
  <c r="AH40" i="41"/>
  <c r="AI40" i="41"/>
  <c r="AJ40" i="41"/>
  <c r="AK40" i="41"/>
  <c r="AL40" i="41"/>
  <c r="AM40" i="41"/>
  <c r="AN40" i="41"/>
  <c r="AO40" i="41"/>
  <c r="AP40" i="41"/>
  <c r="AQ40" i="41"/>
  <c r="AR40" i="41"/>
  <c r="AS40" i="41"/>
  <c r="AT40" i="41"/>
  <c r="AU40" i="41"/>
  <c r="AV40" i="41"/>
  <c r="AW40" i="41"/>
  <c r="AX40" i="41"/>
  <c r="AY40" i="41"/>
  <c r="AZ40" i="41"/>
  <c r="BA40" i="41"/>
  <c r="BB40" i="41"/>
  <c r="BC40" i="41"/>
  <c r="BD40" i="41"/>
  <c r="BE40" i="41"/>
  <c r="BF40" i="41"/>
  <c r="BG40" i="41"/>
  <c r="BH40" i="41"/>
  <c r="BI40" i="41"/>
  <c r="BJ40" i="41"/>
  <c r="BK40" i="41"/>
  <c r="BL40" i="41"/>
  <c r="BM40" i="41"/>
  <c r="BN40" i="41"/>
  <c r="BO40" i="41"/>
  <c r="BP40" i="41"/>
  <c r="BQ40" i="41"/>
  <c r="CP40" i="41"/>
  <c r="CQ40" i="41"/>
  <c r="CR40" i="41"/>
  <c r="CS40" i="41"/>
  <c r="CT40" i="41"/>
  <c r="CU40" i="41"/>
  <c r="CV40" i="41"/>
  <c r="CW40" i="41"/>
  <c r="CX40" i="41"/>
  <c r="CY40" i="41"/>
  <c r="CZ40" i="41"/>
  <c r="DA40" i="41"/>
  <c r="DB40" i="41"/>
  <c r="DC40" i="41"/>
  <c r="DD40" i="41"/>
  <c r="DE40" i="41"/>
  <c r="DF40" i="41"/>
  <c r="DG40" i="41"/>
  <c r="DH40" i="41"/>
  <c r="DI40" i="41"/>
  <c r="DJ40" i="41"/>
  <c r="DK40" i="41"/>
  <c r="DL40" i="41"/>
  <c r="DM40" i="41"/>
  <c r="DN40" i="41"/>
  <c r="DO40" i="41"/>
  <c r="DP40" i="41"/>
  <c r="DQ40" i="41"/>
  <c r="DR40" i="41"/>
  <c r="DS40" i="41"/>
  <c r="DT40" i="41"/>
  <c r="DU40" i="41"/>
  <c r="DV40" i="41"/>
  <c r="DW40" i="41"/>
  <c r="DX40" i="41"/>
  <c r="DY40" i="41"/>
  <c r="EM40" i="41"/>
  <c r="EN40" i="41"/>
  <c r="I41" i="41"/>
  <c r="J41" i="41"/>
  <c r="K41" i="41"/>
  <c r="L41" i="41"/>
  <c r="M41" i="41"/>
  <c r="N41" i="41"/>
  <c r="O41" i="41"/>
  <c r="P41" i="41"/>
  <c r="Q41" i="41"/>
  <c r="R41" i="41"/>
  <c r="S41" i="41"/>
  <c r="T41" i="41"/>
  <c r="U41" i="41"/>
  <c r="V41" i="41"/>
  <c r="W41" i="41"/>
  <c r="X41" i="41"/>
  <c r="Y41" i="41"/>
  <c r="Z41" i="41"/>
  <c r="AA41" i="41"/>
  <c r="AB41" i="41"/>
  <c r="AC41" i="41"/>
  <c r="AD41" i="41"/>
  <c r="AE41" i="41"/>
  <c r="AF41" i="41"/>
  <c r="AG41" i="41"/>
  <c r="AH41" i="41"/>
  <c r="AI41" i="41"/>
  <c r="AJ41" i="41"/>
  <c r="AK41" i="41"/>
  <c r="AL41" i="41"/>
  <c r="AM41" i="41"/>
  <c r="AN41" i="41"/>
  <c r="AO41" i="41"/>
  <c r="AP41" i="41"/>
  <c r="AQ41" i="41"/>
  <c r="AR41" i="41"/>
  <c r="AS41" i="41"/>
  <c r="AT41" i="41"/>
  <c r="AU41" i="41"/>
  <c r="AV41" i="41"/>
  <c r="AW41" i="41"/>
  <c r="AX41" i="41"/>
  <c r="AY41" i="41"/>
  <c r="AZ41" i="41"/>
  <c r="BA41" i="41"/>
  <c r="BB41" i="41"/>
  <c r="BC41" i="41"/>
  <c r="BD41" i="41"/>
  <c r="BE41" i="41"/>
  <c r="BF41" i="41"/>
  <c r="BG41" i="41"/>
  <c r="BH41" i="41"/>
  <c r="BI41" i="41"/>
  <c r="BJ41" i="41"/>
  <c r="BK41" i="41"/>
  <c r="BL41" i="41"/>
  <c r="BM41" i="41"/>
  <c r="BN41" i="41"/>
  <c r="BO41" i="41"/>
  <c r="BP41" i="41"/>
  <c r="BQ41" i="41"/>
  <c r="CP41" i="41"/>
  <c r="CQ41" i="41"/>
  <c r="CR41" i="41"/>
  <c r="CS41" i="41"/>
  <c r="CT41" i="41"/>
  <c r="CU41" i="41"/>
  <c r="CV41" i="41"/>
  <c r="CW41" i="41"/>
  <c r="CX41" i="41"/>
  <c r="CY41" i="41"/>
  <c r="CZ41" i="41"/>
  <c r="DA41" i="41"/>
  <c r="DB41" i="41"/>
  <c r="DC41" i="41"/>
  <c r="DD41" i="41"/>
  <c r="DE41" i="41"/>
  <c r="DF41" i="41"/>
  <c r="DG41" i="41"/>
  <c r="DH41" i="41"/>
  <c r="DI41" i="41"/>
  <c r="DJ41" i="41"/>
  <c r="DK41" i="41"/>
  <c r="DL41" i="41"/>
  <c r="DM41" i="41"/>
  <c r="DN41" i="41"/>
  <c r="DO41" i="41"/>
  <c r="DP41" i="41"/>
  <c r="DQ41" i="41"/>
  <c r="DR41" i="41"/>
  <c r="DS41" i="41"/>
  <c r="DT41" i="41"/>
  <c r="DU41" i="41"/>
  <c r="DV41" i="41"/>
  <c r="DW41" i="41"/>
  <c r="DX41" i="41"/>
  <c r="DY41" i="41"/>
  <c r="EM41" i="41"/>
  <c r="EN41" i="41"/>
  <c r="I42" i="41"/>
  <c r="J42" i="41"/>
  <c r="K42" i="41"/>
  <c r="L42" i="41"/>
  <c r="M42" i="41"/>
  <c r="N42" i="41"/>
  <c r="O42" i="41"/>
  <c r="P42" i="41"/>
  <c r="Q42" i="41"/>
  <c r="R42" i="41"/>
  <c r="S42" i="41"/>
  <c r="T42" i="41"/>
  <c r="U42" i="41"/>
  <c r="V42" i="41"/>
  <c r="W42" i="41"/>
  <c r="X42" i="41"/>
  <c r="Y42" i="41"/>
  <c r="Z42" i="41"/>
  <c r="AA42" i="41"/>
  <c r="AB42" i="41"/>
  <c r="AC42" i="41"/>
  <c r="AD42" i="41"/>
  <c r="AE42" i="41"/>
  <c r="AF42" i="41"/>
  <c r="AG42" i="41"/>
  <c r="AH42" i="41"/>
  <c r="AI42" i="41"/>
  <c r="AJ42" i="41"/>
  <c r="AK42" i="41"/>
  <c r="AL42" i="41"/>
  <c r="AM42" i="41"/>
  <c r="AN42" i="41"/>
  <c r="AO42" i="41"/>
  <c r="AP42" i="41"/>
  <c r="AQ42" i="41"/>
  <c r="AR42" i="41"/>
  <c r="AS42" i="41"/>
  <c r="AT42" i="41"/>
  <c r="AU42" i="41"/>
  <c r="AV42" i="41"/>
  <c r="AW42" i="41"/>
  <c r="AX42" i="41"/>
  <c r="AY42" i="41"/>
  <c r="AZ42" i="41"/>
  <c r="BA42" i="41"/>
  <c r="BB42" i="41"/>
  <c r="BC42" i="41"/>
  <c r="BD42" i="41"/>
  <c r="BE42" i="41"/>
  <c r="BF42" i="41"/>
  <c r="BG42" i="41"/>
  <c r="BH42" i="41"/>
  <c r="BI42" i="41"/>
  <c r="BJ42" i="41"/>
  <c r="BK42" i="41"/>
  <c r="BL42" i="41"/>
  <c r="BM42" i="41"/>
  <c r="BN42" i="41"/>
  <c r="BO42" i="41"/>
  <c r="BP42" i="41"/>
  <c r="BQ42" i="41"/>
  <c r="CP42" i="41"/>
  <c r="CQ42" i="41"/>
  <c r="CR42" i="41"/>
  <c r="CS42" i="41"/>
  <c r="CT42" i="41"/>
  <c r="CU42" i="41"/>
  <c r="CV42" i="41"/>
  <c r="CW42" i="41"/>
  <c r="CX42" i="41"/>
  <c r="CY42" i="41"/>
  <c r="CZ42" i="41"/>
  <c r="DA42" i="41"/>
  <c r="DB42" i="41"/>
  <c r="DC42" i="41"/>
  <c r="DD42" i="41"/>
  <c r="DE42" i="41"/>
  <c r="DF42" i="41"/>
  <c r="DG42" i="41"/>
  <c r="DH42" i="41"/>
  <c r="DI42" i="41"/>
  <c r="DJ42" i="41"/>
  <c r="DK42" i="41"/>
  <c r="DL42" i="41"/>
  <c r="DM42" i="41"/>
  <c r="DN42" i="41"/>
  <c r="DO42" i="41"/>
  <c r="DP42" i="41"/>
  <c r="DQ42" i="41"/>
  <c r="DR42" i="41"/>
  <c r="DS42" i="41"/>
  <c r="DT42" i="41"/>
  <c r="DU42" i="41"/>
  <c r="DV42" i="41"/>
  <c r="DW42" i="41"/>
  <c r="DX42" i="41"/>
  <c r="EM42" i="41"/>
  <c r="EN42" i="41"/>
  <c r="I43" i="41"/>
  <c r="J43" i="41"/>
  <c r="K43" i="41"/>
  <c r="L43" i="41"/>
  <c r="M43" i="41"/>
  <c r="N43" i="41"/>
  <c r="O43" i="41"/>
  <c r="P43" i="41"/>
  <c r="Q43" i="41"/>
  <c r="R43" i="41"/>
  <c r="S43" i="41"/>
  <c r="T43" i="41"/>
  <c r="U43" i="41"/>
  <c r="V43" i="41"/>
  <c r="W43" i="41"/>
  <c r="X43" i="41"/>
  <c r="Y43" i="41"/>
  <c r="Z43" i="41"/>
  <c r="AA43" i="41"/>
  <c r="AB43" i="41"/>
  <c r="AC43" i="41"/>
  <c r="AD43" i="41"/>
  <c r="AE43" i="41"/>
  <c r="AF43" i="41"/>
  <c r="AG43" i="41"/>
  <c r="AH43" i="41"/>
  <c r="AI43" i="41"/>
  <c r="AJ43" i="41"/>
  <c r="AK43" i="41"/>
  <c r="AL43" i="41"/>
  <c r="AM43" i="41"/>
  <c r="AN43" i="41"/>
  <c r="AO43" i="41"/>
  <c r="AP43" i="41"/>
  <c r="AQ43" i="41"/>
  <c r="AR43" i="41"/>
  <c r="AS43" i="41"/>
  <c r="AT43" i="41"/>
  <c r="AU43" i="41"/>
  <c r="AV43" i="41"/>
  <c r="AW43" i="41"/>
  <c r="AX43" i="41"/>
  <c r="AY43" i="41"/>
  <c r="AZ43" i="41"/>
  <c r="BA43" i="41"/>
  <c r="BB43" i="41"/>
  <c r="BC43" i="41"/>
  <c r="BD43" i="41"/>
  <c r="BE43" i="41"/>
  <c r="BF43" i="41"/>
  <c r="BG43" i="41"/>
  <c r="BH43" i="41"/>
  <c r="BI43" i="41"/>
  <c r="BJ43" i="41"/>
  <c r="BK43" i="41"/>
  <c r="BL43" i="41"/>
  <c r="BM43" i="41"/>
  <c r="BN43" i="41"/>
  <c r="BO43" i="41"/>
  <c r="BP43" i="41"/>
  <c r="BQ43" i="41"/>
  <c r="CP43" i="41"/>
  <c r="CQ43" i="41"/>
  <c r="CR43" i="41"/>
  <c r="CS43" i="41"/>
  <c r="CT43" i="41"/>
  <c r="CU43" i="41"/>
  <c r="CV43" i="41"/>
  <c r="CW43" i="41"/>
  <c r="CX43" i="41"/>
  <c r="CY43" i="41"/>
  <c r="CZ43" i="41"/>
  <c r="DA43" i="41"/>
  <c r="DB43" i="41"/>
  <c r="DC43" i="41"/>
  <c r="DD43" i="41"/>
  <c r="DE43" i="41"/>
  <c r="DF43" i="41"/>
  <c r="DG43" i="41"/>
  <c r="DH43" i="41"/>
  <c r="DI43" i="41"/>
  <c r="DJ43" i="41"/>
  <c r="DK43" i="41"/>
  <c r="DL43" i="41"/>
  <c r="DM43" i="41"/>
  <c r="DN43" i="41"/>
  <c r="DO43" i="41"/>
  <c r="DP43" i="41"/>
  <c r="DQ43" i="41"/>
  <c r="DR43" i="41"/>
  <c r="DS43" i="41"/>
  <c r="DT43" i="41"/>
  <c r="DU43" i="41"/>
  <c r="DV43" i="41"/>
  <c r="DW43" i="41"/>
  <c r="DX43" i="41"/>
  <c r="EM43" i="41"/>
  <c r="EN43" i="41"/>
  <c r="I44" i="41"/>
  <c r="J44" i="41"/>
  <c r="K44" i="41"/>
  <c r="L44" i="41"/>
  <c r="M44" i="41"/>
  <c r="N44" i="41"/>
  <c r="O44" i="41"/>
  <c r="P44" i="41"/>
  <c r="Q44" i="41"/>
  <c r="R44" i="41"/>
  <c r="S44" i="41"/>
  <c r="T44" i="41"/>
  <c r="U44" i="41"/>
  <c r="V44" i="41"/>
  <c r="W44" i="41"/>
  <c r="X44" i="41"/>
  <c r="Y44" i="41"/>
  <c r="Z44" i="41"/>
  <c r="AA44" i="41"/>
  <c r="AB44" i="41"/>
  <c r="AC44" i="41"/>
  <c r="AD44" i="41"/>
  <c r="AE44" i="41"/>
  <c r="AF44" i="41"/>
  <c r="AG44" i="41"/>
  <c r="AH44" i="41"/>
  <c r="AI44" i="41"/>
  <c r="AJ44" i="41"/>
  <c r="AK44" i="41"/>
  <c r="AL44" i="41"/>
  <c r="AM44" i="41"/>
  <c r="AN44" i="41"/>
  <c r="AO44" i="41"/>
  <c r="AP44" i="41"/>
  <c r="AQ44" i="41"/>
  <c r="AR44" i="41"/>
  <c r="AS44" i="41"/>
  <c r="AT44" i="41"/>
  <c r="AU44" i="41"/>
  <c r="AV44" i="41"/>
  <c r="AW44" i="41"/>
  <c r="AX44" i="41"/>
  <c r="AY44" i="41"/>
  <c r="AZ44" i="41"/>
  <c r="BA44" i="41"/>
  <c r="BB44" i="41"/>
  <c r="BC44" i="41"/>
  <c r="BD44" i="41"/>
  <c r="BE44" i="41"/>
  <c r="BF44" i="41"/>
  <c r="BG44" i="41"/>
  <c r="BH44" i="41"/>
  <c r="BI44" i="41"/>
  <c r="BJ44" i="41"/>
  <c r="BK44" i="41"/>
  <c r="BL44" i="41"/>
  <c r="BM44" i="41"/>
  <c r="BN44" i="41"/>
  <c r="BO44" i="41"/>
  <c r="BP44" i="41"/>
  <c r="BQ44" i="41"/>
  <c r="CP44" i="41"/>
  <c r="CQ44" i="41"/>
  <c r="CR44" i="41"/>
  <c r="CS44" i="41"/>
  <c r="CT44" i="41"/>
  <c r="CU44" i="41"/>
  <c r="CV44" i="41"/>
  <c r="CW44" i="41"/>
  <c r="CX44" i="41"/>
  <c r="CY44" i="41"/>
  <c r="CZ44" i="41"/>
  <c r="DA44" i="41"/>
  <c r="DB44" i="41"/>
  <c r="DC44" i="41"/>
  <c r="DD44" i="41"/>
  <c r="DE44" i="41"/>
  <c r="DF44" i="41"/>
  <c r="DG44" i="41"/>
  <c r="DH44" i="41"/>
  <c r="DI44" i="41"/>
  <c r="DJ44" i="41"/>
  <c r="DK44" i="41"/>
  <c r="DL44" i="41"/>
  <c r="DM44" i="41"/>
  <c r="DN44" i="41"/>
  <c r="DO44" i="41"/>
  <c r="DP44" i="41"/>
  <c r="DQ44" i="41"/>
  <c r="DR44" i="41"/>
  <c r="DS44" i="41"/>
  <c r="DT44" i="41"/>
  <c r="DU44" i="41"/>
  <c r="DV44" i="41"/>
  <c r="DW44" i="41"/>
  <c r="DX44" i="41"/>
  <c r="EM44" i="41"/>
  <c r="EN44" i="41"/>
  <c r="I45" i="41"/>
  <c r="J45" i="41"/>
  <c r="K45" i="41"/>
  <c r="L45" i="41"/>
  <c r="M45" i="41"/>
  <c r="N45" i="41"/>
  <c r="O45" i="41"/>
  <c r="P45" i="41"/>
  <c r="Q45" i="41"/>
  <c r="R45" i="41"/>
  <c r="S45" i="41"/>
  <c r="T45" i="41"/>
  <c r="U45" i="41"/>
  <c r="V45" i="41"/>
  <c r="W45" i="41"/>
  <c r="X45" i="41"/>
  <c r="Y45" i="41"/>
  <c r="Z45" i="41"/>
  <c r="AA45" i="41"/>
  <c r="AB45" i="41"/>
  <c r="AC45" i="41"/>
  <c r="AD45" i="41"/>
  <c r="AE45" i="41"/>
  <c r="AF45" i="41"/>
  <c r="AG45" i="41"/>
  <c r="AH45" i="41"/>
  <c r="AI45" i="41"/>
  <c r="AJ45" i="41"/>
  <c r="AK45" i="41"/>
  <c r="AL45" i="41"/>
  <c r="AM45" i="41"/>
  <c r="AN45" i="41"/>
  <c r="AO45" i="41"/>
  <c r="AP45" i="41"/>
  <c r="AQ45" i="41"/>
  <c r="AR45" i="41"/>
  <c r="AS45" i="41"/>
  <c r="AT45" i="41"/>
  <c r="AU45" i="41"/>
  <c r="AV45" i="41"/>
  <c r="AW45" i="41"/>
  <c r="AX45" i="41"/>
  <c r="AY45" i="41"/>
  <c r="AZ45" i="41"/>
  <c r="BA45" i="41"/>
  <c r="BB45" i="41"/>
  <c r="BC45" i="41"/>
  <c r="BD45" i="41"/>
  <c r="BE45" i="41"/>
  <c r="BF45" i="41"/>
  <c r="BG45" i="41"/>
  <c r="BH45" i="41"/>
  <c r="BI45" i="41"/>
  <c r="BJ45" i="41"/>
  <c r="BK45" i="41"/>
  <c r="BL45" i="41"/>
  <c r="BM45" i="41"/>
  <c r="BN45" i="41"/>
  <c r="BO45" i="41"/>
  <c r="BP45" i="41"/>
  <c r="BQ45" i="41"/>
  <c r="BR45" i="41"/>
  <c r="BS45" i="41"/>
  <c r="BT45" i="41"/>
  <c r="BU45" i="41"/>
  <c r="BV45" i="41"/>
  <c r="BW45" i="41"/>
  <c r="BX45" i="41"/>
  <c r="BY45" i="41"/>
  <c r="BZ45" i="41"/>
  <c r="CA45" i="41"/>
  <c r="CB45" i="41"/>
  <c r="CC45" i="41"/>
  <c r="CD45" i="41"/>
  <c r="CE45" i="41"/>
  <c r="CF45" i="41"/>
  <c r="CG45" i="41"/>
  <c r="CH45" i="41"/>
  <c r="CI45" i="41"/>
  <c r="CJ45" i="41"/>
  <c r="CK45" i="41"/>
  <c r="CL45" i="41"/>
  <c r="CM45" i="41"/>
  <c r="CN45" i="41"/>
  <c r="CO45" i="41"/>
  <c r="CP45" i="41"/>
  <c r="CQ45" i="41"/>
  <c r="CR45" i="41"/>
  <c r="CS45" i="41"/>
  <c r="CT45" i="41"/>
  <c r="CU45" i="41"/>
  <c r="CV45" i="41"/>
  <c r="CW45" i="41"/>
  <c r="CX45" i="41"/>
  <c r="CY45" i="41"/>
  <c r="CZ45" i="41"/>
  <c r="DA45" i="41"/>
  <c r="DB45" i="41"/>
  <c r="DC45" i="41"/>
  <c r="DD45" i="41"/>
  <c r="DE45" i="41"/>
  <c r="DF45" i="41"/>
  <c r="DG45" i="41"/>
  <c r="DH45" i="41"/>
  <c r="DI45" i="41"/>
  <c r="DJ45" i="41"/>
  <c r="DK45" i="41"/>
  <c r="DL45" i="41"/>
  <c r="DM45" i="41"/>
  <c r="DN45" i="41"/>
  <c r="DO45" i="41"/>
  <c r="DP45" i="41"/>
  <c r="DQ45" i="41"/>
  <c r="DR45" i="41"/>
  <c r="DS45" i="41"/>
  <c r="DT45" i="41"/>
  <c r="DU45" i="41"/>
  <c r="DV45" i="41"/>
  <c r="DW45" i="41"/>
  <c r="DX45" i="41"/>
  <c r="DY45" i="41"/>
  <c r="DZ45" i="41"/>
  <c r="EA45" i="41"/>
  <c r="EB45" i="41"/>
  <c r="EC45" i="41"/>
  <c r="ED45" i="41"/>
  <c r="EE45" i="41"/>
  <c r="EF45" i="41"/>
  <c r="EG45" i="41"/>
  <c r="EH45" i="41"/>
  <c r="EI45" i="41"/>
  <c r="EJ45" i="41"/>
  <c r="EK45" i="41"/>
  <c r="EL45" i="41"/>
  <c r="EM45" i="41"/>
  <c r="EN45" i="41"/>
  <c r="I46" i="41"/>
  <c r="J46" i="41"/>
  <c r="K46" i="41"/>
  <c r="L46" i="41"/>
  <c r="M46" i="41"/>
  <c r="N46" i="41"/>
  <c r="O46" i="41"/>
  <c r="P46" i="41"/>
  <c r="Q46" i="41"/>
  <c r="R46" i="41"/>
  <c r="S46" i="41"/>
  <c r="T46" i="41"/>
  <c r="U46" i="41"/>
  <c r="V46" i="41"/>
  <c r="W46" i="41"/>
  <c r="X46" i="41"/>
  <c r="Y46" i="41"/>
  <c r="Z46" i="41"/>
  <c r="AA46" i="41"/>
  <c r="AB46" i="41"/>
  <c r="AC46" i="41"/>
  <c r="AD46" i="41"/>
  <c r="AE46" i="41"/>
  <c r="AF46" i="41"/>
  <c r="AG46" i="41"/>
  <c r="AH46" i="41"/>
  <c r="AI46" i="41"/>
  <c r="AJ46" i="41"/>
  <c r="AK46" i="41"/>
  <c r="AL46" i="41"/>
  <c r="AM46" i="41"/>
  <c r="AN46" i="41"/>
  <c r="AO46" i="41"/>
  <c r="AP46" i="41"/>
  <c r="AQ46" i="41"/>
  <c r="AR46" i="41"/>
  <c r="AS46" i="41"/>
  <c r="AT46" i="41"/>
  <c r="AU46" i="41"/>
  <c r="AV46" i="41"/>
  <c r="AW46" i="41"/>
  <c r="AX46" i="41"/>
  <c r="AY46" i="41"/>
  <c r="AZ46" i="41"/>
  <c r="BA46" i="41"/>
  <c r="BB46" i="41"/>
  <c r="BC46" i="41"/>
  <c r="BD46" i="41"/>
  <c r="BE46" i="41"/>
  <c r="BF46" i="41"/>
  <c r="BG46" i="41"/>
  <c r="BH46" i="41"/>
  <c r="BI46" i="41"/>
  <c r="BJ46" i="41"/>
  <c r="BK46" i="41"/>
  <c r="BL46" i="41"/>
  <c r="BM46" i="41"/>
  <c r="BN46" i="41"/>
  <c r="BO46" i="41"/>
  <c r="BP46" i="41"/>
  <c r="BQ46" i="41"/>
  <c r="CP46" i="41"/>
  <c r="CQ46" i="41"/>
  <c r="CR46" i="41"/>
  <c r="CS46" i="41"/>
  <c r="CT46" i="41"/>
  <c r="CU46" i="41"/>
  <c r="CV46" i="41"/>
  <c r="CW46" i="41"/>
  <c r="CX46" i="41"/>
  <c r="CY46" i="41"/>
  <c r="CZ46" i="41"/>
  <c r="DA46" i="41"/>
  <c r="DB46" i="41"/>
  <c r="DC46" i="41"/>
  <c r="DD46" i="41"/>
  <c r="DE46" i="41"/>
  <c r="DF46" i="41"/>
  <c r="DG46" i="41"/>
  <c r="DH46" i="41"/>
  <c r="DI46" i="41"/>
  <c r="DJ46" i="41"/>
  <c r="DK46" i="41"/>
  <c r="DL46" i="41"/>
  <c r="DM46" i="41"/>
  <c r="DN46" i="41"/>
  <c r="DO46" i="41"/>
  <c r="DP46" i="41"/>
  <c r="DQ46" i="41"/>
  <c r="DR46" i="41"/>
  <c r="DS46" i="41"/>
  <c r="DT46" i="41"/>
  <c r="DU46" i="41"/>
  <c r="DV46" i="41"/>
  <c r="DW46" i="41"/>
  <c r="DX46" i="41"/>
  <c r="EM46" i="41"/>
  <c r="EN46" i="41"/>
  <c r="I47" i="41"/>
  <c r="J47" i="41"/>
  <c r="K47" i="41"/>
  <c r="L47" i="41"/>
  <c r="M47" i="41"/>
  <c r="N47" i="41"/>
  <c r="O47" i="41"/>
  <c r="P47" i="41"/>
  <c r="Q47" i="41"/>
  <c r="R47" i="41"/>
  <c r="S47" i="41"/>
  <c r="T47" i="41"/>
  <c r="U47" i="41"/>
  <c r="V47" i="41"/>
  <c r="W47" i="41"/>
  <c r="X47" i="41"/>
  <c r="Y47" i="41"/>
  <c r="Z47" i="41"/>
  <c r="AA47" i="41"/>
  <c r="AB47" i="41"/>
  <c r="AC47" i="41"/>
  <c r="AD47" i="41"/>
  <c r="AE47" i="41"/>
  <c r="AF47" i="41"/>
  <c r="AG47" i="41"/>
  <c r="AH47" i="41"/>
  <c r="AI47" i="41"/>
  <c r="AJ47" i="41"/>
  <c r="AK47" i="41"/>
  <c r="AL47" i="41"/>
  <c r="AM47" i="41"/>
  <c r="AN47" i="41"/>
  <c r="AO47" i="41"/>
  <c r="AP47" i="41"/>
  <c r="AQ47" i="41"/>
  <c r="AR47" i="41"/>
  <c r="AS47" i="41"/>
  <c r="AT47" i="41"/>
  <c r="AU47" i="41"/>
  <c r="AV47" i="41"/>
  <c r="AW47" i="41"/>
  <c r="AX47" i="41"/>
  <c r="AY47" i="41"/>
  <c r="AZ47" i="41"/>
  <c r="BA47" i="41"/>
  <c r="BB47" i="41"/>
  <c r="BC47" i="41"/>
  <c r="BD47" i="41"/>
  <c r="BE47" i="41"/>
  <c r="BF47" i="41"/>
  <c r="BG47" i="41"/>
  <c r="BH47" i="41"/>
  <c r="BI47" i="41"/>
  <c r="BJ47" i="41"/>
  <c r="BK47" i="41"/>
  <c r="BL47" i="41"/>
  <c r="BM47" i="41"/>
  <c r="BN47" i="41"/>
  <c r="BO47" i="41"/>
  <c r="BP47" i="41"/>
  <c r="BQ47" i="41"/>
  <c r="CP47" i="41"/>
  <c r="CQ47" i="41"/>
  <c r="CR47" i="41"/>
  <c r="CS47" i="41"/>
  <c r="CT47" i="41"/>
  <c r="CU47" i="41"/>
  <c r="CV47" i="41"/>
  <c r="CW47" i="41"/>
  <c r="CX47" i="41"/>
  <c r="CY47" i="41"/>
  <c r="CZ47" i="41"/>
  <c r="DA47" i="41"/>
  <c r="DB47" i="41"/>
  <c r="DC47" i="41"/>
  <c r="DD47" i="41"/>
  <c r="DE47" i="41"/>
  <c r="DF47" i="41"/>
  <c r="DG47" i="41"/>
  <c r="DH47" i="41"/>
  <c r="DI47" i="41"/>
  <c r="DJ47" i="41"/>
  <c r="DK47" i="41"/>
  <c r="DL47" i="41"/>
  <c r="DM47" i="41"/>
  <c r="DN47" i="41"/>
  <c r="DO47" i="41"/>
  <c r="DP47" i="41"/>
  <c r="DQ47" i="41"/>
  <c r="DR47" i="41"/>
  <c r="DS47" i="41"/>
  <c r="DT47" i="41"/>
  <c r="DU47" i="41"/>
  <c r="DV47" i="41"/>
  <c r="DW47" i="41"/>
  <c r="DX47" i="41"/>
  <c r="EM47" i="41"/>
  <c r="EN47" i="41"/>
  <c r="I48" i="41"/>
  <c r="J48" i="41"/>
  <c r="K48" i="41"/>
  <c r="L48" i="41"/>
  <c r="M48" i="41"/>
  <c r="N48" i="41"/>
  <c r="O48" i="41"/>
  <c r="P48" i="41"/>
  <c r="Q48" i="41"/>
  <c r="R48" i="41"/>
  <c r="S48" i="41"/>
  <c r="T48" i="41"/>
  <c r="U48" i="41"/>
  <c r="V48" i="41"/>
  <c r="W48" i="41"/>
  <c r="X48" i="41"/>
  <c r="Y48" i="41"/>
  <c r="Z48" i="41"/>
  <c r="AA48" i="41"/>
  <c r="AB48" i="41"/>
  <c r="AC48" i="41"/>
  <c r="AD48" i="41"/>
  <c r="AE48" i="41"/>
  <c r="AF48" i="41"/>
  <c r="AG48" i="41"/>
  <c r="AH48" i="41"/>
  <c r="AI48" i="41"/>
  <c r="AJ48" i="41"/>
  <c r="AK48" i="41"/>
  <c r="AL48" i="41"/>
  <c r="AM48" i="41"/>
  <c r="AN48" i="41"/>
  <c r="AO48" i="41"/>
  <c r="AP48" i="41"/>
  <c r="AQ48" i="41"/>
  <c r="AR48" i="41"/>
  <c r="AS48" i="41"/>
  <c r="AT48" i="41"/>
  <c r="AU48" i="41"/>
  <c r="AV48" i="41"/>
  <c r="AW48" i="41"/>
  <c r="AX48" i="41"/>
  <c r="AY48" i="41"/>
  <c r="AZ48" i="41"/>
  <c r="BA48" i="41"/>
  <c r="BB48" i="41"/>
  <c r="BC48" i="41"/>
  <c r="BD48" i="41"/>
  <c r="BE48" i="41"/>
  <c r="BF48" i="41"/>
  <c r="BG48" i="41"/>
  <c r="BH48" i="41"/>
  <c r="BI48" i="41"/>
  <c r="BJ48" i="41"/>
  <c r="BK48" i="41"/>
  <c r="BL48" i="41"/>
  <c r="BM48" i="41"/>
  <c r="BN48" i="41"/>
  <c r="BO48" i="41"/>
  <c r="BP48" i="41"/>
  <c r="BQ48" i="41"/>
  <c r="CP48" i="41"/>
  <c r="CQ48" i="41"/>
  <c r="CR48" i="41"/>
  <c r="CS48" i="41"/>
  <c r="CT48" i="41"/>
  <c r="CU48" i="41"/>
  <c r="CV48" i="41"/>
  <c r="CW48" i="41"/>
  <c r="CX48" i="41"/>
  <c r="CY48" i="41"/>
  <c r="CZ48" i="41"/>
  <c r="DA48" i="41"/>
  <c r="DB48" i="41"/>
  <c r="DC48" i="41"/>
  <c r="DD48" i="41"/>
  <c r="DE48" i="41"/>
  <c r="DF48" i="41"/>
  <c r="DG48" i="41"/>
  <c r="DH48" i="41"/>
  <c r="DI48" i="41"/>
  <c r="DJ48" i="41"/>
  <c r="DK48" i="41"/>
  <c r="DL48" i="41"/>
  <c r="DM48" i="41"/>
  <c r="DN48" i="41"/>
  <c r="DO48" i="41"/>
  <c r="DP48" i="41"/>
  <c r="DQ48" i="41"/>
  <c r="DR48" i="41"/>
  <c r="DS48" i="41"/>
  <c r="DT48" i="41"/>
  <c r="DU48" i="41"/>
  <c r="DV48" i="41"/>
  <c r="DW48" i="41"/>
  <c r="DX48" i="41"/>
  <c r="EM48" i="41"/>
  <c r="EN48" i="41"/>
  <c r="I49" i="41"/>
  <c r="J49" i="41"/>
  <c r="K49" i="41"/>
  <c r="L49" i="41"/>
  <c r="M49" i="41"/>
  <c r="N49" i="41"/>
  <c r="O49" i="41"/>
  <c r="P49" i="41"/>
  <c r="Q49" i="41"/>
  <c r="R49" i="41"/>
  <c r="S49" i="41"/>
  <c r="T49" i="41"/>
  <c r="U49" i="41"/>
  <c r="V49" i="41"/>
  <c r="W49" i="41"/>
  <c r="X49" i="41"/>
  <c r="Y49" i="41"/>
  <c r="Z49" i="41"/>
  <c r="AA49" i="41"/>
  <c r="AB49" i="41"/>
  <c r="AC49" i="41"/>
  <c r="AD49" i="41"/>
  <c r="AE49" i="41"/>
  <c r="AF49" i="41"/>
  <c r="AG49" i="41"/>
  <c r="AH49" i="41"/>
  <c r="AI49" i="41"/>
  <c r="AJ49" i="41"/>
  <c r="AK49" i="41"/>
  <c r="AL49" i="41"/>
  <c r="AM49" i="41"/>
  <c r="AN49" i="41"/>
  <c r="AO49" i="41"/>
  <c r="AP49" i="41"/>
  <c r="AQ49" i="41"/>
  <c r="AR49" i="41"/>
  <c r="AS49" i="41"/>
  <c r="AT49" i="41"/>
  <c r="AU49" i="41"/>
  <c r="AV49" i="41"/>
  <c r="AW49" i="41"/>
  <c r="AX49" i="41"/>
  <c r="AY49" i="41"/>
  <c r="AZ49" i="41"/>
  <c r="BA49" i="41"/>
  <c r="BB49" i="41"/>
  <c r="BC49" i="41"/>
  <c r="BD49" i="41"/>
  <c r="BE49" i="41"/>
  <c r="BF49" i="41"/>
  <c r="BG49" i="41"/>
  <c r="BH49" i="41"/>
  <c r="BI49" i="41"/>
  <c r="BJ49" i="41"/>
  <c r="BK49" i="41"/>
  <c r="BL49" i="41"/>
  <c r="BM49" i="41"/>
  <c r="BN49" i="41"/>
  <c r="BO49" i="41"/>
  <c r="BP49" i="41"/>
  <c r="BQ49" i="41"/>
  <c r="CP49" i="41"/>
  <c r="CQ49" i="41"/>
  <c r="CR49" i="41"/>
  <c r="CS49" i="41"/>
  <c r="CT49" i="41"/>
  <c r="CU49" i="41"/>
  <c r="CV49" i="41"/>
  <c r="CW49" i="41"/>
  <c r="CX49" i="41"/>
  <c r="CY49" i="41"/>
  <c r="CZ49" i="41"/>
  <c r="DA49" i="41"/>
  <c r="DB49" i="41"/>
  <c r="DC49" i="41"/>
  <c r="DD49" i="41"/>
  <c r="DE49" i="41"/>
  <c r="DF49" i="41"/>
  <c r="DG49" i="41"/>
  <c r="DH49" i="41"/>
  <c r="DI49" i="41"/>
  <c r="DJ49" i="41"/>
  <c r="DK49" i="41"/>
  <c r="DL49" i="41"/>
  <c r="DM49" i="41"/>
  <c r="DN49" i="41"/>
  <c r="DO49" i="41"/>
  <c r="DP49" i="41"/>
  <c r="DQ49" i="41"/>
  <c r="DR49" i="41"/>
  <c r="DS49" i="41"/>
  <c r="DT49" i="41"/>
  <c r="DU49" i="41"/>
  <c r="DV49" i="41"/>
  <c r="DW49" i="41"/>
  <c r="DX49" i="41"/>
  <c r="EM49" i="41"/>
  <c r="EN49" i="41"/>
  <c r="I50" i="41"/>
  <c r="J50" i="41"/>
  <c r="K50" i="41"/>
  <c r="L50" i="41"/>
  <c r="M50" i="41"/>
  <c r="N50" i="41"/>
  <c r="O50" i="41"/>
  <c r="P50" i="41"/>
  <c r="Q50" i="41"/>
  <c r="R50" i="41"/>
  <c r="S50" i="41"/>
  <c r="T50" i="41"/>
  <c r="U50" i="41"/>
  <c r="V50" i="41"/>
  <c r="W50" i="41"/>
  <c r="X50" i="41"/>
  <c r="Y50" i="41"/>
  <c r="Z50" i="41"/>
  <c r="AA50" i="41"/>
  <c r="AB50" i="41"/>
  <c r="AC50" i="41"/>
  <c r="AD50" i="41"/>
  <c r="AE50" i="41"/>
  <c r="AF50" i="41"/>
  <c r="AG50" i="41"/>
  <c r="AH50" i="41"/>
  <c r="AI50" i="41"/>
  <c r="AJ50" i="41"/>
  <c r="AK50" i="41"/>
  <c r="AL50" i="41"/>
  <c r="AM50" i="41"/>
  <c r="AN50" i="41"/>
  <c r="AO50" i="41"/>
  <c r="AP50" i="41"/>
  <c r="AQ50" i="41"/>
  <c r="AR50" i="41"/>
  <c r="AS50" i="41"/>
  <c r="AT50" i="41"/>
  <c r="AU50" i="41"/>
  <c r="AV50" i="41"/>
  <c r="AW50" i="41"/>
  <c r="AX50" i="41"/>
  <c r="AY50" i="41"/>
  <c r="AZ50" i="41"/>
  <c r="BA50" i="41"/>
  <c r="BB50" i="41"/>
  <c r="BC50" i="41"/>
  <c r="BD50" i="41"/>
  <c r="BE50" i="41"/>
  <c r="BF50" i="41"/>
  <c r="BG50" i="41"/>
  <c r="BH50" i="41"/>
  <c r="BI50" i="41"/>
  <c r="BJ50" i="41"/>
  <c r="BK50" i="41"/>
  <c r="BL50" i="41"/>
  <c r="BM50" i="41"/>
  <c r="BN50" i="41"/>
  <c r="BO50" i="41"/>
  <c r="BP50" i="41"/>
  <c r="BQ50" i="41"/>
  <c r="CP50" i="41"/>
  <c r="CQ50" i="41"/>
  <c r="CR50" i="41"/>
  <c r="CS50" i="41"/>
  <c r="CT50" i="41"/>
  <c r="CU50" i="41"/>
  <c r="CV50" i="41"/>
  <c r="CW50" i="41"/>
  <c r="CX50" i="41"/>
  <c r="CY50" i="41"/>
  <c r="CZ50" i="41"/>
  <c r="DA50" i="41"/>
  <c r="DB50" i="41"/>
  <c r="DC50" i="41"/>
  <c r="DD50" i="41"/>
  <c r="DE50" i="41"/>
  <c r="DF50" i="41"/>
  <c r="DG50" i="41"/>
  <c r="DH50" i="41"/>
  <c r="DI50" i="41"/>
  <c r="DJ50" i="41"/>
  <c r="DK50" i="41"/>
  <c r="DL50" i="41"/>
  <c r="DM50" i="41"/>
  <c r="DN50" i="41"/>
  <c r="DO50" i="41"/>
  <c r="DP50" i="41"/>
  <c r="DQ50" i="41"/>
  <c r="DR50" i="41"/>
  <c r="DS50" i="41"/>
  <c r="DT50" i="41"/>
  <c r="DU50" i="41"/>
  <c r="DV50" i="41"/>
  <c r="DW50" i="41"/>
  <c r="DX50" i="41"/>
  <c r="EM50" i="41"/>
  <c r="EN50" i="41"/>
  <c r="I51" i="41"/>
  <c r="J51" i="41"/>
  <c r="K51" i="41"/>
  <c r="L51" i="41"/>
  <c r="M51" i="41"/>
  <c r="N51" i="41"/>
  <c r="O51" i="41"/>
  <c r="P51" i="41"/>
  <c r="Q51" i="41"/>
  <c r="R51" i="41"/>
  <c r="S51" i="41"/>
  <c r="T51" i="41"/>
  <c r="U51" i="41"/>
  <c r="V51" i="41"/>
  <c r="W51" i="41"/>
  <c r="X51" i="41"/>
  <c r="Y51" i="41"/>
  <c r="Z51" i="41"/>
  <c r="AA51" i="41"/>
  <c r="AB51" i="41"/>
  <c r="AC51" i="41"/>
  <c r="AD51" i="41"/>
  <c r="AE51" i="41"/>
  <c r="AF51" i="41"/>
  <c r="AG51" i="41"/>
  <c r="AH51" i="41"/>
  <c r="AI51" i="41"/>
  <c r="AJ51" i="41"/>
  <c r="AK51" i="41"/>
  <c r="AL51" i="41"/>
  <c r="AM51" i="41"/>
  <c r="AN51" i="41"/>
  <c r="AO51" i="41"/>
  <c r="AP51" i="41"/>
  <c r="AQ51" i="41"/>
  <c r="AR51" i="41"/>
  <c r="AS51" i="41"/>
  <c r="AT51" i="41"/>
  <c r="AU51" i="41"/>
  <c r="AV51" i="41"/>
  <c r="AW51" i="41"/>
  <c r="AX51" i="41"/>
  <c r="AY51" i="41"/>
  <c r="AZ51" i="41"/>
  <c r="BA51" i="41"/>
  <c r="BB51" i="41"/>
  <c r="BC51" i="41"/>
  <c r="BD51" i="41"/>
  <c r="BE51" i="41"/>
  <c r="BF51" i="41"/>
  <c r="BG51" i="41"/>
  <c r="BH51" i="41"/>
  <c r="BI51" i="41"/>
  <c r="BJ51" i="41"/>
  <c r="BK51" i="41"/>
  <c r="BL51" i="41"/>
  <c r="BM51" i="41"/>
  <c r="BN51" i="41"/>
  <c r="BO51" i="41"/>
  <c r="BP51" i="41"/>
  <c r="BQ51" i="41"/>
  <c r="CP51" i="41"/>
  <c r="CQ51" i="41"/>
  <c r="CR51" i="41"/>
  <c r="CS51" i="41"/>
  <c r="CT51" i="41"/>
  <c r="CU51" i="41"/>
  <c r="CV51" i="41"/>
  <c r="CW51" i="41"/>
  <c r="CX51" i="41"/>
  <c r="CY51" i="41"/>
  <c r="CZ51" i="41"/>
  <c r="DA51" i="41"/>
  <c r="DB51" i="41"/>
  <c r="DC51" i="41"/>
  <c r="DD51" i="41"/>
  <c r="DE51" i="41"/>
  <c r="DF51" i="41"/>
  <c r="DG51" i="41"/>
  <c r="DH51" i="41"/>
  <c r="DI51" i="41"/>
  <c r="DJ51" i="41"/>
  <c r="DK51" i="41"/>
  <c r="DL51" i="41"/>
  <c r="DM51" i="41"/>
  <c r="DN51" i="41"/>
  <c r="DO51" i="41"/>
  <c r="DP51" i="41"/>
  <c r="DQ51" i="41"/>
  <c r="DR51" i="41"/>
  <c r="DS51" i="41"/>
  <c r="DT51" i="41"/>
  <c r="DU51" i="41"/>
  <c r="DV51" i="41"/>
  <c r="DW51" i="41"/>
  <c r="DX51" i="41"/>
  <c r="EM51" i="41"/>
  <c r="EN51" i="41"/>
  <c r="I52" i="41"/>
  <c r="J52" i="41"/>
  <c r="K52" i="41"/>
  <c r="L52" i="41"/>
  <c r="M52" i="41"/>
  <c r="N52" i="41"/>
  <c r="O52" i="41"/>
  <c r="P52" i="41"/>
  <c r="Q52" i="41"/>
  <c r="R52" i="41"/>
  <c r="S52" i="41"/>
  <c r="T52" i="41"/>
  <c r="U52" i="41"/>
  <c r="V52" i="41"/>
  <c r="W52" i="41"/>
  <c r="X52" i="41"/>
  <c r="Y52" i="41"/>
  <c r="Z52" i="41"/>
  <c r="AA52" i="41"/>
  <c r="AB52" i="41"/>
  <c r="AC52" i="41"/>
  <c r="AD52" i="41"/>
  <c r="AE52" i="41"/>
  <c r="AF52" i="41"/>
  <c r="AG52" i="41"/>
  <c r="AH52" i="41"/>
  <c r="AI52" i="41"/>
  <c r="AJ52" i="41"/>
  <c r="AK52" i="41"/>
  <c r="AL52" i="41"/>
  <c r="AM52" i="41"/>
  <c r="AN52" i="41"/>
  <c r="AO52" i="41"/>
  <c r="AP52" i="41"/>
  <c r="AQ52" i="41"/>
  <c r="AR52" i="41"/>
  <c r="AS52" i="41"/>
  <c r="AT52" i="41"/>
  <c r="AU52" i="41"/>
  <c r="AV52" i="41"/>
  <c r="AW52" i="41"/>
  <c r="AX52" i="41"/>
  <c r="AY52" i="41"/>
  <c r="AZ52" i="41"/>
  <c r="BA52" i="41"/>
  <c r="BB52" i="41"/>
  <c r="BC52" i="41"/>
  <c r="BD52" i="41"/>
  <c r="BE52" i="41"/>
  <c r="BF52" i="41"/>
  <c r="BG52" i="41"/>
  <c r="BH52" i="41"/>
  <c r="BI52" i="41"/>
  <c r="BJ52" i="41"/>
  <c r="BK52" i="41"/>
  <c r="BL52" i="41"/>
  <c r="BM52" i="41"/>
  <c r="BN52" i="41"/>
  <c r="BO52" i="41"/>
  <c r="BP52" i="41"/>
  <c r="BQ52" i="41"/>
  <c r="BR52" i="41"/>
  <c r="BS52" i="41"/>
  <c r="BT52" i="41"/>
  <c r="BU52" i="41"/>
  <c r="BV52" i="41"/>
  <c r="BW52" i="41"/>
  <c r="BX52" i="41"/>
  <c r="BY52" i="41"/>
  <c r="BZ52" i="41"/>
  <c r="CA52" i="41"/>
  <c r="CB52" i="41"/>
  <c r="CC52" i="41"/>
  <c r="CD52" i="41"/>
  <c r="CE52" i="41"/>
  <c r="CF52" i="41"/>
  <c r="CG52" i="41"/>
  <c r="CH52" i="41"/>
  <c r="CI52" i="41"/>
  <c r="CJ52" i="41"/>
  <c r="CK52" i="41"/>
  <c r="CL52" i="41"/>
  <c r="CM52" i="41"/>
  <c r="CN52" i="41"/>
  <c r="CO52" i="41"/>
  <c r="CP52" i="41"/>
  <c r="CQ52" i="41"/>
  <c r="CR52" i="41"/>
  <c r="CS52" i="41"/>
  <c r="CT52" i="41"/>
  <c r="CU52" i="41"/>
  <c r="CV52" i="41"/>
  <c r="CW52" i="41"/>
  <c r="CX52" i="41"/>
  <c r="CY52" i="41"/>
  <c r="CZ52" i="41"/>
  <c r="DA52" i="41"/>
  <c r="DB52" i="41"/>
  <c r="DC52" i="41"/>
  <c r="DD52" i="41"/>
  <c r="DE52" i="41"/>
  <c r="DF52" i="41"/>
  <c r="DG52" i="41"/>
  <c r="DH52" i="41"/>
  <c r="DI52" i="41"/>
  <c r="DJ52" i="41"/>
  <c r="DK52" i="41"/>
  <c r="DL52" i="41"/>
  <c r="DM52" i="41"/>
  <c r="DN52" i="41"/>
  <c r="DO52" i="41"/>
  <c r="DP52" i="41"/>
  <c r="DQ52" i="41"/>
  <c r="DR52" i="41"/>
  <c r="DS52" i="41"/>
  <c r="DT52" i="41"/>
  <c r="DU52" i="41"/>
  <c r="DV52" i="41"/>
  <c r="DW52" i="41"/>
  <c r="DX52" i="41"/>
  <c r="DY52" i="41"/>
  <c r="DZ52" i="41"/>
  <c r="EA52" i="41"/>
  <c r="EB52" i="41"/>
  <c r="EC52" i="41"/>
  <c r="ED52" i="41"/>
  <c r="EE52" i="41"/>
  <c r="EF52" i="41"/>
  <c r="EG52" i="41"/>
  <c r="EH52" i="41"/>
  <c r="EI52" i="41"/>
  <c r="EJ52" i="41"/>
  <c r="EK52" i="41"/>
  <c r="EL52" i="41"/>
  <c r="EM52" i="41"/>
  <c r="EN52" i="41"/>
  <c r="I53" i="41"/>
  <c r="J53" i="41"/>
  <c r="K53" i="41"/>
  <c r="L53" i="41"/>
  <c r="M53" i="41"/>
  <c r="N53" i="41"/>
  <c r="O53" i="41"/>
  <c r="P53" i="41"/>
  <c r="Q53" i="41"/>
  <c r="R53" i="41"/>
  <c r="S53" i="41"/>
  <c r="T53" i="41"/>
  <c r="U53" i="41"/>
  <c r="V53" i="41"/>
  <c r="W53" i="41"/>
  <c r="X53" i="41"/>
  <c r="Y53" i="41"/>
  <c r="Z53" i="41"/>
  <c r="AA53" i="41"/>
  <c r="AB53" i="41"/>
  <c r="AC53" i="41"/>
  <c r="AD53" i="41"/>
  <c r="AE53" i="41"/>
  <c r="AF53" i="41"/>
  <c r="AG53" i="41"/>
  <c r="AH53" i="41"/>
  <c r="AI53" i="41"/>
  <c r="AJ53" i="41"/>
  <c r="AK53" i="41"/>
  <c r="AL53" i="41"/>
  <c r="AM53" i="41"/>
  <c r="AN53" i="41"/>
  <c r="AO53" i="41"/>
  <c r="AP53" i="41"/>
  <c r="AQ53" i="41"/>
  <c r="AR53" i="41"/>
  <c r="AS53" i="41"/>
  <c r="AT53" i="41"/>
  <c r="AU53" i="41"/>
  <c r="AV53" i="41"/>
  <c r="AW53" i="41"/>
  <c r="AX53" i="41"/>
  <c r="AY53" i="41"/>
  <c r="AZ53" i="41"/>
  <c r="BA53" i="41"/>
  <c r="BB53" i="41"/>
  <c r="BC53" i="41"/>
  <c r="BD53" i="41"/>
  <c r="BE53" i="41"/>
  <c r="BF53" i="41"/>
  <c r="BG53" i="41"/>
  <c r="BH53" i="41"/>
  <c r="BI53" i="41"/>
  <c r="BJ53" i="41"/>
  <c r="BK53" i="41"/>
  <c r="BL53" i="41"/>
  <c r="BM53" i="41"/>
  <c r="BN53" i="41"/>
  <c r="BO53" i="41"/>
  <c r="BP53" i="41"/>
  <c r="BQ53" i="41"/>
  <c r="BR53" i="41"/>
  <c r="BS53" i="41"/>
  <c r="BT53" i="41"/>
  <c r="BU53" i="41"/>
  <c r="BV53" i="41"/>
  <c r="BW53" i="41"/>
  <c r="BX53" i="41"/>
  <c r="BY53" i="41"/>
  <c r="BZ53" i="41"/>
  <c r="CA53" i="41"/>
  <c r="CB53" i="41"/>
  <c r="CC53" i="41"/>
  <c r="CD53" i="41"/>
  <c r="CE53" i="41"/>
  <c r="CF53" i="41"/>
  <c r="CG53" i="41"/>
  <c r="CH53" i="41"/>
  <c r="CI53" i="41"/>
  <c r="CJ53" i="41"/>
  <c r="CK53" i="41"/>
  <c r="CL53" i="41"/>
  <c r="CM53" i="41"/>
  <c r="CN53" i="41"/>
  <c r="CO53" i="41"/>
  <c r="CP53" i="41"/>
  <c r="CQ53" i="41"/>
  <c r="CR53" i="41"/>
  <c r="CS53" i="41"/>
  <c r="CT53" i="41"/>
  <c r="CU53" i="41"/>
  <c r="CV53" i="41"/>
  <c r="CW53" i="41"/>
  <c r="CX53" i="41"/>
  <c r="CY53" i="41"/>
  <c r="CZ53" i="41"/>
  <c r="DA53" i="41"/>
  <c r="DB53" i="41"/>
  <c r="DC53" i="41"/>
  <c r="DD53" i="41"/>
  <c r="DE53" i="41"/>
  <c r="DF53" i="41"/>
  <c r="DG53" i="41"/>
  <c r="DH53" i="41"/>
  <c r="DI53" i="41"/>
  <c r="DJ53" i="41"/>
  <c r="DK53" i="41"/>
  <c r="DL53" i="41"/>
  <c r="DM53" i="41"/>
  <c r="DN53" i="41"/>
  <c r="DO53" i="41"/>
  <c r="DP53" i="41"/>
  <c r="DQ53" i="41"/>
  <c r="DR53" i="41"/>
  <c r="DS53" i="41"/>
  <c r="DT53" i="41"/>
  <c r="DU53" i="41"/>
  <c r="DV53" i="41"/>
  <c r="DW53" i="41"/>
  <c r="DX53" i="41"/>
  <c r="DY53" i="41"/>
  <c r="DZ53" i="41"/>
  <c r="EA53" i="41"/>
  <c r="EB53" i="41"/>
  <c r="EC53" i="41"/>
  <c r="ED53" i="41"/>
  <c r="EE53" i="41"/>
  <c r="EF53" i="41"/>
  <c r="EG53" i="41"/>
  <c r="EH53" i="41"/>
  <c r="EI53" i="41"/>
  <c r="EJ53" i="41"/>
  <c r="EK53" i="41"/>
  <c r="EL53" i="41"/>
  <c r="EM53" i="41"/>
  <c r="EN53" i="41"/>
  <c r="I54" i="41"/>
  <c r="J54" i="41"/>
  <c r="K54" i="41"/>
  <c r="L54" i="41"/>
  <c r="M54" i="41"/>
  <c r="N54" i="41"/>
  <c r="O54" i="41"/>
  <c r="P54" i="41"/>
  <c r="Q54" i="41"/>
  <c r="R54" i="41"/>
  <c r="S54" i="41"/>
  <c r="T54" i="41"/>
  <c r="U54" i="41"/>
  <c r="V54" i="41"/>
  <c r="W54" i="41"/>
  <c r="X54" i="41"/>
  <c r="Y54" i="41"/>
  <c r="Z54" i="41"/>
  <c r="AA54" i="41"/>
  <c r="AB54" i="41"/>
  <c r="AC54" i="41"/>
  <c r="AD54" i="41"/>
  <c r="AE54" i="41"/>
  <c r="AF54" i="41"/>
  <c r="AG54" i="41"/>
  <c r="AH54" i="41"/>
  <c r="AI54" i="41"/>
  <c r="AJ54" i="41"/>
  <c r="AK54" i="41"/>
  <c r="AL54" i="41"/>
  <c r="AM54" i="41"/>
  <c r="AN54" i="41"/>
  <c r="AO54" i="41"/>
  <c r="AP54" i="41"/>
  <c r="AQ54" i="41"/>
  <c r="AR54" i="41"/>
  <c r="AS54" i="41"/>
  <c r="AT54" i="41"/>
  <c r="AU54" i="41"/>
  <c r="AV54" i="41"/>
  <c r="AW54" i="41"/>
  <c r="AX54" i="41"/>
  <c r="AY54" i="41"/>
  <c r="AZ54" i="41"/>
  <c r="BA54" i="41"/>
  <c r="BB54" i="41"/>
  <c r="BC54" i="41"/>
  <c r="BD54" i="41"/>
  <c r="BE54" i="41"/>
  <c r="BF54" i="41"/>
  <c r="BG54" i="41"/>
  <c r="BH54" i="41"/>
  <c r="BI54" i="41"/>
  <c r="BJ54" i="41"/>
  <c r="BK54" i="41"/>
  <c r="BL54" i="41"/>
  <c r="BM54" i="41"/>
  <c r="BN54" i="41"/>
  <c r="BO54" i="41"/>
  <c r="BP54" i="41"/>
  <c r="BQ54" i="41"/>
  <c r="BR54" i="41"/>
  <c r="BS54" i="41"/>
  <c r="BT54" i="41"/>
  <c r="BU54" i="41"/>
  <c r="BV54" i="41"/>
  <c r="BW54" i="41"/>
  <c r="BX54" i="41"/>
  <c r="BY54" i="41"/>
  <c r="BZ54" i="41"/>
  <c r="CA54" i="41"/>
  <c r="CB54" i="41"/>
  <c r="CC54" i="41"/>
  <c r="CD54" i="41"/>
  <c r="CE54" i="41"/>
  <c r="CF54" i="41"/>
  <c r="CG54" i="41"/>
  <c r="CH54" i="41"/>
  <c r="CI54" i="41"/>
  <c r="CJ54" i="41"/>
  <c r="CK54" i="41"/>
  <c r="CL54" i="41"/>
  <c r="CM54" i="41"/>
  <c r="CN54" i="41"/>
  <c r="CO54" i="41"/>
  <c r="CP54" i="41"/>
  <c r="CQ54" i="41"/>
  <c r="CR54" i="41"/>
  <c r="CS54" i="41"/>
  <c r="CT54" i="41"/>
  <c r="CU54" i="41"/>
  <c r="CV54" i="41"/>
  <c r="CW54" i="41"/>
  <c r="CX54" i="41"/>
  <c r="CY54" i="41"/>
  <c r="CZ54" i="41"/>
  <c r="DA54" i="41"/>
  <c r="DB54" i="41"/>
  <c r="DC54" i="41"/>
  <c r="DD54" i="41"/>
  <c r="DE54" i="41"/>
  <c r="DF54" i="41"/>
  <c r="DG54" i="41"/>
  <c r="DH54" i="41"/>
  <c r="DI54" i="41"/>
  <c r="DJ54" i="41"/>
  <c r="DK54" i="41"/>
  <c r="DL54" i="41"/>
  <c r="DM54" i="41"/>
  <c r="DN54" i="41"/>
  <c r="DO54" i="41"/>
  <c r="DP54" i="41"/>
  <c r="DQ54" i="41"/>
  <c r="DR54" i="41"/>
  <c r="DS54" i="41"/>
  <c r="DT54" i="41"/>
  <c r="DU54" i="41"/>
  <c r="DV54" i="41"/>
  <c r="DW54" i="41"/>
  <c r="DX54" i="41"/>
  <c r="DY54" i="41"/>
  <c r="DZ54" i="41"/>
  <c r="EA54" i="41"/>
  <c r="EB54" i="41"/>
  <c r="EC54" i="41"/>
  <c r="ED54" i="41"/>
  <c r="EE54" i="41"/>
  <c r="EF54" i="41"/>
  <c r="EG54" i="41"/>
  <c r="EH54" i="41"/>
  <c r="EI54" i="41"/>
  <c r="EJ54" i="41"/>
  <c r="EK54" i="41"/>
  <c r="EL54" i="41"/>
  <c r="EM54" i="41"/>
  <c r="EN54" i="41"/>
  <c r="I55" i="41"/>
  <c r="J55" i="41"/>
  <c r="K55" i="41"/>
  <c r="L55" i="41"/>
  <c r="M55" i="41"/>
  <c r="N55" i="41"/>
  <c r="O55" i="41"/>
  <c r="P55" i="41"/>
  <c r="Q55" i="41"/>
  <c r="R55" i="41"/>
  <c r="S55" i="41"/>
  <c r="T55" i="41"/>
  <c r="U55" i="41"/>
  <c r="V55" i="41"/>
  <c r="W55" i="41"/>
  <c r="X55" i="41"/>
  <c r="Y55" i="41"/>
  <c r="Z55" i="41"/>
  <c r="AA55" i="41"/>
  <c r="AB55" i="41"/>
  <c r="AC55" i="41"/>
  <c r="AD55" i="41"/>
  <c r="AE55" i="41"/>
  <c r="AF55" i="41"/>
  <c r="AG55" i="41"/>
  <c r="AH55" i="41"/>
  <c r="AI55" i="41"/>
  <c r="AJ55" i="41"/>
  <c r="AK55" i="41"/>
  <c r="AL55" i="41"/>
  <c r="AM55" i="41"/>
  <c r="AN55" i="41"/>
  <c r="AO55" i="41"/>
  <c r="AP55" i="41"/>
  <c r="AQ55" i="41"/>
  <c r="AR55" i="41"/>
  <c r="AS55" i="41"/>
  <c r="AT55" i="41"/>
  <c r="AU55" i="41"/>
  <c r="AV55" i="41"/>
  <c r="AW55" i="41"/>
  <c r="AX55" i="41"/>
  <c r="AY55" i="41"/>
  <c r="AZ55" i="41"/>
  <c r="BA55" i="41"/>
  <c r="BB55" i="41"/>
  <c r="BC55" i="41"/>
  <c r="BD55" i="41"/>
  <c r="BE55" i="41"/>
  <c r="BF55" i="41"/>
  <c r="BG55" i="41"/>
  <c r="BH55" i="41"/>
  <c r="BI55" i="41"/>
  <c r="BJ55" i="41"/>
  <c r="BK55" i="41"/>
  <c r="BL55" i="41"/>
  <c r="BM55" i="41"/>
  <c r="BN55" i="41"/>
  <c r="BO55" i="41"/>
  <c r="BP55" i="41"/>
  <c r="BQ55" i="41"/>
  <c r="BR55" i="41"/>
  <c r="BS55" i="41"/>
  <c r="BT55" i="41"/>
  <c r="BU55" i="41"/>
  <c r="BV55" i="41"/>
  <c r="BW55" i="41"/>
  <c r="BX55" i="41"/>
  <c r="BY55" i="41"/>
  <c r="BZ55" i="41"/>
  <c r="CP55" i="41"/>
  <c r="CQ55" i="41"/>
  <c r="CR55" i="41"/>
  <c r="CS55" i="41"/>
  <c r="CT55" i="41"/>
  <c r="CU55" i="41"/>
  <c r="CV55" i="41"/>
  <c r="CW55" i="41"/>
  <c r="CX55" i="41"/>
  <c r="CY55" i="41"/>
  <c r="CZ55" i="41"/>
  <c r="DA55" i="41"/>
  <c r="DB55" i="41"/>
  <c r="DC55" i="41"/>
  <c r="DD55" i="41"/>
  <c r="DE55" i="41"/>
  <c r="DF55" i="41"/>
  <c r="DG55" i="41"/>
  <c r="DH55" i="41"/>
  <c r="DI55" i="41"/>
  <c r="DJ55" i="41"/>
  <c r="DK55" i="41"/>
  <c r="DL55" i="41"/>
  <c r="DM55" i="41"/>
  <c r="DN55" i="41"/>
  <c r="DO55" i="41"/>
  <c r="DP55" i="41"/>
  <c r="DQ55" i="41"/>
  <c r="DR55" i="41"/>
  <c r="DS55" i="41"/>
  <c r="DT55" i="41"/>
  <c r="DU55" i="41"/>
  <c r="DV55" i="41"/>
  <c r="DW55" i="41"/>
  <c r="DX55" i="41"/>
  <c r="DY55" i="41"/>
  <c r="EM55" i="41"/>
  <c r="EN55" i="41"/>
  <c r="I56" i="41"/>
  <c r="J56" i="41"/>
  <c r="K56" i="41"/>
  <c r="L56" i="41"/>
  <c r="M56" i="41"/>
  <c r="N56" i="41"/>
  <c r="O56" i="41"/>
  <c r="P56" i="41"/>
  <c r="Q56" i="41"/>
  <c r="R56" i="41"/>
  <c r="S56" i="41"/>
  <c r="T56" i="41"/>
  <c r="U56" i="41"/>
  <c r="V56" i="41"/>
  <c r="W56" i="41"/>
  <c r="X56" i="41"/>
  <c r="Y56" i="41"/>
  <c r="Z56" i="41"/>
  <c r="AA56" i="41"/>
  <c r="AB56" i="41"/>
  <c r="AC56" i="41"/>
  <c r="AD56" i="41"/>
  <c r="AE56" i="41"/>
  <c r="AF56" i="41"/>
  <c r="AG56" i="41"/>
  <c r="AH56" i="41"/>
  <c r="AI56" i="41"/>
  <c r="AJ56" i="41"/>
  <c r="AK56" i="41"/>
  <c r="AL56" i="41"/>
  <c r="AM56" i="41"/>
  <c r="AN56" i="41"/>
  <c r="AO56" i="41"/>
  <c r="AP56" i="41"/>
  <c r="AQ56" i="41"/>
  <c r="AR56" i="41"/>
  <c r="AS56" i="41"/>
  <c r="AT56" i="41"/>
  <c r="AU56" i="41"/>
  <c r="AV56" i="41"/>
  <c r="AW56" i="41"/>
  <c r="AX56" i="41"/>
  <c r="AY56" i="41"/>
  <c r="AZ56" i="41"/>
  <c r="BA56" i="41"/>
  <c r="BB56" i="41"/>
  <c r="BC56" i="41"/>
  <c r="BD56" i="41"/>
  <c r="BE56" i="41"/>
  <c r="BF56" i="41"/>
  <c r="BG56" i="41"/>
  <c r="BH56" i="41"/>
  <c r="BI56" i="41"/>
  <c r="BJ56" i="41"/>
  <c r="BK56" i="41"/>
  <c r="BL56" i="41"/>
  <c r="BM56" i="41"/>
  <c r="BN56" i="41"/>
  <c r="BO56" i="41"/>
  <c r="BP56" i="41"/>
  <c r="BQ56" i="41"/>
  <c r="BR56" i="41"/>
  <c r="BS56" i="41"/>
  <c r="BT56" i="41"/>
  <c r="BU56" i="41"/>
  <c r="BV56" i="41"/>
  <c r="BW56" i="41"/>
  <c r="BX56" i="41"/>
  <c r="BY56" i="41"/>
  <c r="BZ56" i="41"/>
  <c r="CP56" i="41"/>
  <c r="CQ56" i="41"/>
  <c r="CR56" i="41"/>
  <c r="CS56" i="41"/>
  <c r="CT56" i="41"/>
  <c r="CU56" i="41"/>
  <c r="CV56" i="41"/>
  <c r="CW56" i="41"/>
  <c r="CX56" i="41"/>
  <c r="CY56" i="41"/>
  <c r="CZ56" i="41"/>
  <c r="DA56" i="41"/>
  <c r="DB56" i="41"/>
  <c r="DC56" i="41"/>
  <c r="DD56" i="41"/>
  <c r="DE56" i="41"/>
  <c r="DF56" i="41"/>
  <c r="DG56" i="41"/>
  <c r="DH56" i="41"/>
  <c r="DI56" i="41"/>
  <c r="DJ56" i="41"/>
  <c r="DK56" i="41"/>
  <c r="DL56" i="41"/>
  <c r="DM56" i="41"/>
  <c r="DN56" i="41"/>
  <c r="DO56" i="41"/>
  <c r="DP56" i="41"/>
  <c r="DQ56" i="41"/>
  <c r="DR56" i="41"/>
  <c r="DS56" i="41"/>
  <c r="DT56" i="41"/>
  <c r="DU56" i="41"/>
  <c r="DV56" i="41"/>
  <c r="DW56" i="41"/>
  <c r="DX56" i="41"/>
  <c r="DY56" i="41"/>
  <c r="EM56" i="41"/>
  <c r="EN56" i="41"/>
  <c r="I57" i="41"/>
  <c r="J57" i="41"/>
  <c r="K57" i="41"/>
  <c r="L57" i="41"/>
  <c r="M57" i="41"/>
  <c r="N57" i="41"/>
  <c r="O57" i="41"/>
  <c r="P57" i="41"/>
  <c r="Q57" i="41"/>
  <c r="R57" i="41"/>
  <c r="S57" i="41"/>
  <c r="T57" i="41"/>
  <c r="U57" i="41"/>
  <c r="V57" i="41"/>
  <c r="W57" i="41"/>
  <c r="X57" i="41"/>
  <c r="Y57" i="41"/>
  <c r="Z57" i="41"/>
  <c r="AA57" i="41"/>
  <c r="AB57" i="41"/>
  <c r="AC57" i="41"/>
  <c r="AD57" i="41"/>
  <c r="AE57" i="41"/>
  <c r="AF57" i="41"/>
  <c r="AG57" i="41"/>
  <c r="AH57" i="41"/>
  <c r="AI57" i="41"/>
  <c r="AJ57" i="41"/>
  <c r="AK57" i="41"/>
  <c r="AL57" i="41"/>
  <c r="AM57" i="41"/>
  <c r="AN57" i="41"/>
  <c r="AO57" i="41"/>
  <c r="AP57" i="41"/>
  <c r="AQ57" i="41"/>
  <c r="AR57" i="41"/>
  <c r="AS57" i="41"/>
  <c r="AT57" i="41"/>
  <c r="AU57" i="41"/>
  <c r="AV57" i="41"/>
  <c r="AW57" i="41"/>
  <c r="AX57" i="41"/>
  <c r="AY57" i="41"/>
  <c r="AZ57" i="41"/>
  <c r="BA57" i="41"/>
  <c r="BB57" i="41"/>
  <c r="BC57" i="41"/>
  <c r="BD57" i="41"/>
  <c r="BE57" i="41"/>
  <c r="BF57" i="41"/>
  <c r="BG57" i="41"/>
  <c r="BH57" i="41"/>
  <c r="BI57" i="41"/>
  <c r="BJ57" i="41"/>
  <c r="BK57" i="41"/>
  <c r="BL57" i="41"/>
  <c r="BM57" i="41"/>
  <c r="BN57" i="41"/>
  <c r="BO57" i="41"/>
  <c r="BP57" i="41"/>
  <c r="BQ57" i="41"/>
  <c r="BR57" i="41"/>
  <c r="BS57" i="41"/>
  <c r="BT57" i="41"/>
  <c r="BU57" i="41"/>
  <c r="BV57" i="41"/>
  <c r="BW57" i="41"/>
  <c r="BX57" i="41"/>
  <c r="BY57" i="41"/>
  <c r="BZ57" i="41"/>
  <c r="CP57" i="41"/>
  <c r="CQ57" i="41"/>
  <c r="CR57" i="41"/>
  <c r="CS57" i="41"/>
  <c r="CT57" i="41"/>
  <c r="CU57" i="41"/>
  <c r="CV57" i="41"/>
  <c r="CW57" i="41"/>
  <c r="CX57" i="41"/>
  <c r="CY57" i="41"/>
  <c r="CZ57" i="41"/>
  <c r="DA57" i="41"/>
  <c r="DB57" i="41"/>
  <c r="DC57" i="41"/>
  <c r="DD57" i="41"/>
  <c r="DE57" i="41"/>
  <c r="DF57" i="41"/>
  <c r="DG57" i="41"/>
  <c r="DH57" i="41"/>
  <c r="DI57" i="41"/>
  <c r="DJ57" i="41"/>
  <c r="DK57" i="41"/>
  <c r="DL57" i="41"/>
  <c r="DM57" i="41"/>
  <c r="DN57" i="41"/>
  <c r="DO57" i="41"/>
  <c r="DP57" i="41"/>
  <c r="DQ57" i="41"/>
  <c r="DR57" i="41"/>
  <c r="DS57" i="41"/>
  <c r="DT57" i="41"/>
  <c r="DU57" i="41"/>
  <c r="DV57" i="41"/>
  <c r="DW57" i="41"/>
  <c r="DX57" i="41"/>
  <c r="DY57" i="41"/>
  <c r="EM57" i="41"/>
  <c r="EN57" i="41"/>
  <c r="I58" i="41"/>
  <c r="J58" i="41"/>
  <c r="K58" i="41"/>
  <c r="L58" i="41"/>
  <c r="M58" i="41"/>
  <c r="N58" i="41"/>
  <c r="O58" i="41"/>
  <c r="P58" i="41"/>
  <c r="Q58" i="41"/>
  <c r="R58" i="41"/>
  <c r="S58" i="41"/>
  <c r="T58" i="41"/>
  <c r="U58" i="41"/>
  <c r="V58" i="41"/>
  <c r="W58" i="41"/>
  <c r="X58" i="41"/>
  <c r="Y58" i="41"/>
  <c r="Z58" i="41"/>
  <c r="AA58" i="41"/>
  <c r="AB58" i="41"/>
  <c r="AC58" i="41"/>
  <c r="AD58" i="41"/>
  <c r="AE58" i="41"/>
  <c r="AF58" i="41"/>
  <c r="AG58" i="41"/>
  <c r="AH58" i="41"/>
  <c r="AI58" i="41"/>
  <c r="AJ58" i="41"/>
  <c r="AK58" i="41"/>
  <c r="AL58" i="41"/>
  <c r="AM58" i="41"/>
  <c r="AN58" i="41"/>
  <c r="AO58" i="41"/>
  <c r="AP58" i="41"/>
  <c r="AQ58" i="41"/>
  <c r="AR58" i="41"/>
  <c r="AS58" i="41"/>
  <c r="AT58" i="41"/>
  <c r="AU58" i="41"/>
  <c r="AV58" i="41"/>
  <c r="AW58" i="41"/>
  <c r="AX58" i="41"/>
  <c r="AY58" i="41"/>
  <c r="AZ58" i="41"/>
  <c r="BA58" i="41"/>
  <c r="BB58" i="41"/>
  <c r="BC58" i="41"/>
  <c r="BD58" i="41"/>
  <c r="BE58" i="41"/>
  <c r="BF58" i="41"/>
  <c r="BG58" i="41"/>
  <c r="BH58" i="41"/>
  <c r="BI58" i="41"/>
  <c r="BJ58" i="41"/>
  <c r="BK58" i="41"/>
  <c r="BL58" i="41"/>
  <c r="BM58" i="41"/>
  <c r="BN58" i="41"/>
  <c r="BO58" i="41"/>
  <c r="BP58" i="41"/>
  <c r="BQ58" i="41"/>
  <c r="BR58" i="41"/>
  <c r="BS58" i="41"/>
  <c r="BT58" i="41"/>
  <c r="BU58" i="41"/>
  <c r="BV58" i="41"/>
  <c r="BW58" i="41"/>
  <c r="BX58" i="41"/>
  <c r="BY58" i="41"/>
  <c r="BZ58" i="41"/>
  <c r="DJ58" i="41"/>
  <c r="DK58" i="41"/>
  <c r="DL58" i="41"/>
  <c r="DM58" i="41"/>
  <c r="DN58" i="41"/>
  <c r="DO58" i="41"/>
  <c r="DP58" i="41"/>
  <c r="DQ58" i="41"/>
  <c r="DR58" i="41"/>
  <c r="DS58" i="41"/>
  <c r="DT58" i="41"/>
  <c r="DU58" i="41"/>
  <c r="DV58" i="41"/>
  <c r="DW58" i="41"/>
  <c r="DX58" i="41"/>
  <c r="DY58" i="41"/>
  <c r="EM58" i="41"/>
  <c r="EN58" i="41"/>
  <c r="I59" i="41"/>
  <c r="J59" i="41"/>
  <c r="K59" i="41"/>
  <c r="L59" i="41"/>
  <c r="M59" i="41"/>
  <c r="N59" i="41"/>
  <c r="O59" i="41"/>
  <c r="P59" i="41"/>
  <c r="Q59" i="41"/>
  <c r="R59" i="41"/>
  <c r="S59" i="41"/>
  <c r="T59" i="41"/>
  <c r="U59" i="41"/>
  <c r="V59" i="41"/>
  <c r="W59" i="41"/>
  <c r="X59" i="41"/>
  <c r="Y59" i="41"/>
  <c r="Z59" i="41"/>
  <c r="AA59" i="41"/>
  <c r="AB59" i="41"/>
  <c r="AC59" i="41"/>
  <c r="AD59" i="41"/>
  <c r="AE59" i="41"/>
  <c r="AF59" i="41"/>
  <c r="AG59" i="41"/>
  <c r="AH59" i="41"/>
  <c r="AI59" i="41"/>
  <c r="AJ59" i="41"/>
  <c r="AK59" i="41"/>
  <c r="AL59" i="41"/>
  <c r="AM59" i="41"/>
  <c r="AN59" i="41"/>
  <c r="AO59" i="41"/>
  <c r="AP59" i="41"/>
  <c r="AQ59" i="41"/>
  <c r="AR59" i="41"/>
  <c r="AS59" i="41"/>
  <c r="AT59" i="41"/>
  <c r="AU59" i="41"/>
  <c r="AV59" i="41"/>
  <c r="AW59" i="41"/>
  <c r="AX59" i="41"/>
  <c r="AY59" i="41"/>
  <c r="AZ59" i="41"/>
  <c r="BA59" i="41"/>
  <c r="BB59" i="41"/>
  <c r="BC59" i="41"/>
  <c r="BD59" i="41"/>
  <c r="BE59" i="41"/>
  <c r="BF59" i="41"/>
  <c r="BG59" i="41"/>
  <c r="BH59" i="41"/>
  <c r="BI59" i="41"/>
  <c r="BJ59" i="41"/>
  <c r="BK59" i="41"/>
  <c r="BL59" i="41"/>
  <c r="BM59" i="41"/>
  <c r="BN59" i="41"/>
  <c r="BO59" i="41"/>
  <c r="BP59" i="41"/>
  <c r="BQ59" i="41"/>
  <c r="BR59" i="41"/>
  <c r="BS59" i="41"/>
  <c r="BT59" i="41"/>
  <c r="BU59" i="41"/>
  <c r="BV59" i="41"/>
  <c r="BW59" i="41"/>
  <c r="BX59" i="41"/>
  <c r="BY59" i="41"/>
  <c r="BZ59" i="41"/>
  <c r="CP59" i="41"/>
  <c r="CQ59" i="41"/>
  <c r="CR59" i="41"/>
  <c r="CS59" i="41"/>
  <c r="CT59" i="41"/>
  <c r="CU59" i="41"/>
  <c r="CV59" i="41"/>
  <c r="CW59" i="41"/>
  <c r="CX59" i="41"/>
  <c r="CY59" i="41"/>
  <c r="CZ59" i="41"/>
  <c r="DA59" i="41"/>
  <c r="DB59" i="41"/>
  <c r="DC59" i="41"/>
  <c r="DD59" i="41"/>
  <c r="DE59" i="41"/>
  <c r="DF59" i="41"/>
  <c r="DG59" i="41"/>
  <c r="DH59" i="41"/>
  <c r="DI59" i="41"/>
  <c r="DJ59" i="41"/>
  <c r="DK59" i="41"/>
  <c r="DL59" i="41"/>
  <c r="DM59" i="41"/>
  <c r="DN59" i="41"/>
  <c r="DO59" i="41"/>
  <c r="DP59" i="41"/>
  <c r="DQ59" i="41"/>
  <c r="DR59" i="41"/>
  <c r="DS59" i="41"/>
  <c r="DT59" i="41"/>
  <c r="DU59" i="41"/>
  <c r="DV59" i="41"/>
  <c r="DW59" i="41"/>
  <c r="DX59" i="41"/>
  <c r="DY59" i="41"/>
  <c r="EM59" i="41"/>
  <c r="EN59" i="41"/>
  <c r="I60" i="41"/>
  <c r="J60" i="41"/>
  <c r="K60" i="41"/>
  <c r="L60" i="41"/>
  <c r="M60" i="41"/>
  <c r="N60" i="41"/>
  <c r="O60" i="41"/>
  <c r="P60" i="41"/>
  <c r="Q60" i="41"/>
  <c r="R60" i="41"/>
  <c r="S60" i="41"/>
  <c r="T60" i="41"/>
  <c r="U60" i="41"/>
  <c r="V60" i="41"/>
  <c r="W60" i="41"/>
  <c r="X60" i="41"/>
  <c r="Y60" i="41"/>
  <c r="Z60" i="41"/>
  <c r="AA60" i="41"/>
  <c r="AB60" i="41"/>
  <c r="AC60" i="41"/>
  <c r="AD60" i="41"/>
  <c r="AE60" i="41"/>
  <c r="AF60" i="41"/>
  <c r="AG60" i="41"/>
  <c r="AH60" i="41"/>
  <c r="AI60" i="41"/>
  <c r="AJ60" i="41"/>
  <c r="AK60" i="41"/>
  <c r="AL60" i="41"/>
  <c r="AM60" i="41"/>
  <c r="AN60" i="41"/>
  <c r="AO60" i="41"/>
  <c r="AP60" i="41"/>
  <c r="AQ60" i="41"/>
  <c r="AR60" i="41"/>
  <c r="AS60" i="41"/>
  <c r="AT60" i="41"/>
  <c r="AU60" i="41"/>
  <c r="AV60" i="41"/>
  <c r="AW60" i="41"/>
  <c r="AX60" i="41"/>
  <c r="AY60" i="41"/>
  <c r="AZ60" i="41"/>
  <c r="BA60" i="41"/>
  <c r="BB60" i="41"/>
  <c r="BC60" i="41"/>
  <c r="BD60" i="41"/>
  <c r="BE60" i="41"/>
  <c r="BF60" i="41"/>
  <c r="BG60" i="41"/>
  <c r="BH60" i="41"/>
  <c r="BI60" i="41"/>
  <c r="BJ60" i="41"/>
  <c r="BK60" i="41"/>
  <c r="BL60" i="41"/>
  <c r="BM60" i="41"/>
  <c r="BN60" i="41"/>
  <c r="BO60" i="41"/>
  <c r="BP60" i="41"/>
  <c r="BQ60" i="41"/>
  <c r="BR60" i="41"/>
  <c r="BS60" i="41"/>
  <c r="BT60" i="41"/>
  <c r="BV60" i="41"/>
  <c r="BW60" i="41"/>
  <c r="BX60" i="41"/>
  <c r="CP60" i="41"/>
  <c r="CQ60" i="41"/>
  <c r="CR60" i="41"/>
  <c r="CS60" i="41"/>
  <c r="CT60" i="41"/>
  <c r="CU60" i="41"/>
  <c r="CV60" i="41"/>
  <c r="CW60" i="41"/>
  <c r="CX60" i="41"/>
  <c r="CY60" i="41"/>
  <c r="CZ60" i="41"/>
  <c r="DA60" i="41"/>
  <c r="DB60" i="41"/>
  <c r="DC60" i="41"/>
  <c r="DD60" i="41"/>
  <c r="DE60" i="41"/>
  <c r="DF60" i="41"/>
  <c r="DG60" i="41"/>
  <c r="DH60" i="41"/>
  <c r="DI60" i="41"/>
  <c r="DJ60" i="41"/>
  <c r="DK60" i="41"/>
  <c r="DL60" i="41"/>
  <c r="DM60" i="41"/>
  <c r="DN60" i="41"/>
  <c r="DO60" i="41"/>
  <c r="DP60" i="41"/>
  <c r="DQ60" i="41"/>
  <c r="DR60" i="41"/>
  <c r="DS60" i="41"/>
  <c r="DT60" i="41"/>
  <c r="DU60" i="41"/>
  <c r="DV60" i="41"/>
  <c r="DW60" i="41"/>
  <c r="DX60" i="41"/>
  <c r="DY60" i="41"/>
  <c r="EM60" i="41"/>
  <c r="EN60" i="41"/>
  <c r="I61" i="41"/>
  <c r="J61" i="41"/>
  <c r="K61" i="41"/>
  <c r="L61" i="41"/>
  <c r="M61" i="41"/>
  <c r="N61" i="41"/>
  <c r="O61" i="41"/>
  <c r="P61" i="41"/>
  <c r="Q61" i="41"/>
  <c r="R61" i="41"/>
  <c r="S61" i="41"/>
  <c r="T61" i="41"/>
  <c r="U61" i="41"/>
  <c r="V61" i="41"/>
  <c r="W61" i="41"/>
  <c r="X61" i="41"/>
  <c r="Y61" i="41"/>
  <c r="Z61" i="41"/>
  <c r="AA61" i="41"/>
  <c r="AB61" i="41"/>
  <c r="AC61" i="41"/>
  <c r="AD61" i="41"/>
  <c r="AE61" i="41"/>
  <c r="AF61" i="41"/>
  <c r="AG61" i="41"/>
  <c r="AH61" i="41"/>
  <c r="AI61" i="41"/>
  <c r="AJ61" i="41"/>
  <c r="AK61" i="41"/>
  <c r="AL61" i="41"/>
  <c r="AM61" i="41"/>
  <c r="AN61" i="41"/>
  <c r="AO61" i="41"/>
  <c r="AP61" i="41"/>
  <c r="AQ61" i="41"/>
  <c r="AR61" i="41"/>
  <c r="AS61" i="41"/>
  <c r="AT61" i="41"/>
  <c r="AU61" i="41"/>
  <c r="AV61" i="41"/>
  <c r="AW61" i="41"/>
  <c r="AX61" i="41"/>
  <c r="AY61" i="41"/>
  <c r="AZ61" i="41"/>
  <c r="BA61" i="41"/>
  <c r="BB61" i="41"/>
  <c r="BC61" i="41"/>
  <c r="BD61" i="41"/>
  <c r="BE61" i="41"/>
  <c r="BF61" i="41"/>
  <c r="BG61" i="41"/>
  <c r="BH61" i="41"/>
  <c r="BI61" i="41"/>
  <c r="BJ61" i="41"/>
  <c r="BK61" i="41"/>
  <c r="BL61" i="41"/>
  <c r="BM61" i="41"/>
  <c r="BN61" i="41"/>
  <c r="BO61" i="41"/>
  <c r="BP61" i="41"/>
  <c r="BQ61" i="41"/>
  <c r="BR61" i="41"/>
  <c r="BS61" i="41"/>
  <c r="BT61" i="41"/>
  <c r="BU61" i="41"/>
  <c r="BV61" i="41"/>
  <c r="BW61" i="41"/>
  <c r="BX61" i="41"/>
  <c r="BY61" i="41"/>
  <c r="BZ61" i="41"/>
  <c r="CA61" i="41"/>
  <c r="CB61" i="41"/>
  <c r="CC61" i="41"/>
  <c r="CD61" i="41"/>
  <c r="CE61" i="41"/>
  <c r="CF61" i="41"/>
  <c r="CG61" i="41"/>
  <c r="CH61" i="41"/>
  <c r="CI61" i="41"/>
  <c r="CJ61" i="41"/>
  <c r="CK61" i="41"/>
  <c r="CL61" i="41"/>
  <c r="CM61" i="41"/>
  <c r="CN61" i="41"/>
  <c r="CO61" i="41"/>
  <c r="CP61" i="41"/>
  <c r="CQ61" i="41"/>
  <c r="CR61" i="41"/>
  <c r="CS61" i="41"/>
  <c r="CT61" i="41"/>
  <c r="CU61" i="41"/>
  <c r="CV61" i="41"/>
  <c r="CW61" i="41"/>
  <c r="CX61" i="41"/>
  <c r="CY61" i="41"/>
  <c r="CZ61" i="41"/>
  <c r="DA61" i="41"/>
  <c r="DB61" i="41"/>
  <c r="DC61" i="41"/>
  <c r="DD61" i="41"/>
  <c r="DE61" i="41"/>
  <c r="DF61" i="41"/>
  <c r="DG61" i="41"/>
  <c r="DH61" i="41"/>
  <c r="DI61" i="41"/>
  <c r="DJ61" i="41"/>
  <c r="DK61" i="41"/>
  <c r="DL61" i="41"/>
  <c r="DM61" i="41"/>
  <c r="DN61" i="41"/>
  <c r="DO61" i="41"/>
  <c r="DP61" i="41"/>
  <c r="DQ61" i="41"/>
  <c r="DR61" i="41"/>
  <c r="DS61" i="41"/>
  <c r="DT61" i="41"/>
  <c r="DU61" i="41"/>
  <c r="DV61" i="41"/>
  <c r="DW61" i="41"/>
  <c r="DX61" i="41"/>
  <c r="DY61" i="41"/>
  <c r="DZ61" i="41"/>
  <c r="EA61" i="41"/>
  <c r="EB61" i="41"/>
  <c r="EC61" i="41"/>
  <c r="ED61" i="41"/>
  <c r="EE61" i="41"/>
  <c r="EF61" i="41"/>
  <c r="EG61" i="41"/>
  <c r="EH61" i="41"/>
  <c r="EI61" i="41"/>
  <c r="EJ61" i="41"/>
  <c r="EK61" i="41"/>
  <c r="EL61" i="41"/>
  <c r="EM61" i="41"/>
  <c r="EN61" i="41"/>
  <c r="I62" i="41"/>
  <c r="J62" i="41"/>
  <c r="K62" i="41"/>
  <c r="L62" i="41"/>
  <c r="M62" i="41"/>
  <c r="N62" i="41"/>
  <c r="O62" i="41"/>
  <c r="P62" i="41"/>
  <c r="Q62" i="41"/>
  <c r="R62" i="41"/>
  <c r="S62" i="41"/>
  <c r="T62" i="41"/>
  <c r="U62" i="41"/>
  <c r="V62" i="41"/>
  <c r="W62" i="41"/>
  <c r="X62" i="41"/>
  <c r="Y62" i="41"/>
  <c r="Z62" i="41"/>
  <c r="AA62" i="41"/>
  <c r="AB62" i="41"/>
  <c r="AC62" i="41"/>
  <c r="AD62" i="41"/>
  <c r="AE62" i="41"/>
  <c r="AF62" i="41"/>
  <c r="AG62" i="41"/>
  <c r="AH62" i="41"/>
  <c r="AI62" i="41"/>
  <c r="AJ62" i="41"/>
  <c r="AK62" i="41"/>
  <c r="AL62" i="41"/>
  <c r="AM62" i="41"/>
  <c r="AN62" i="41"/>
  <c r="AO62" i="41"/>
  <c r="AP62" i="41"/>
  <c r="AQ62" i="41"/>
  <c r="AR62" i="41"/>
  <c r="AS62" i="41"/>
  <c r="AT62" i="41"/>
  <c r="AU62" i="41"/>
  <c r="AV62" i="41"/>
  <c r="AW62" i="41"/>
  <c r="AX62" i="41"/>
  <c r="AY62" i="41"/>
  <c r="AZ62" i="41"/>
  <c r="BA62" i="41"/>
  <c r="BB62" i="41"/>
  <c r="BC62" i="41"/>
  <c r="BD62" i="41"/>
  <c r="BE62" i="41"/>
  <c r="BF62" i="41"/>
  <c r="BG62" i="41"/>
  <c r="BH62" i="41"/>
  <c r="BI62" i="41"/>
  <c r="BJ62" i="41"/>
  <c r="BK62" i="41"/>
  <c r="BL62" i="41"/>
  <c r="BM62" i="41"/>
  <c r="BN62" i="41"/>
  <c r="BO62" i="41"/>
  <c r="BP62" i="41"/>
  <c r="BQ62" i="41"/>
  <c r="BR62" i="41"/>
  <c r="BS62" i="41"/>
  <c r="BT62" i="41"/>
  <c r="BU62" i="41"/>
  <c r="BV62" i="41"/>
  <c r="BW62" i="41"/>
  <c r="BX62" i="41"/>
  <c r="BY62" i="41"/>
  <c r="BZ62" i="41"/>
  <c r="CA62" i="41"/>
  <c r="CP62" i="41"/>
  <c r="CQ62" i="41"/>
  <c r="CR62" i="41"/>
  <c r="CS62" i="41"/>
  <c r="CT62" i="41"/>
  <c r="CU62" i="41"/>
  <c r="CV62" i="41"/>
  <c r="CW62" i="41"/>
  <c r="CX62" i="41"/>
  <c r="CY62" i="41"/>
  <c r="CZ62" i="41"/>
  <c r="DA62" i="41"/>
  <c r="DB62" i="41"/>
  <c r="DC62" i="41"/>
  <c r="DD62" i="41"/>
  <c r="DE62" i="41"/>
  <c r="DF62" i="41"/>
  <c r="DG62" i="41"/>
  <c r="DH62" i="41"/>
  <c r="DI62" i="41"/>
  <c r="DJ62" i="41"/>
  <c r="DK62" i="41"/>
  <c r="DL62" i="41"/>
  <c r="DM62" i="41"/>
  <c r="DN62" i="41"/>
  <c r="DO62" i="41"/>
  <c r="DP62" i="41"/>
  <c r="DQ62" i="41"/>
  <c r="DR62" i="41"/>
  <c r="DS62" i="41"/>
  <c r="DT62" i="41"/>
  <c r="DU62" i="41"/>
  <c r="DV62" i="41"/>
  <c r="DW62" i="41"/>
  <c r="DX62" i="41"/>
  <c r="DY62" i="41"/>
  <c r="EM62" i="41"/>
  <c r="EN62" i="41"/>
  <c r="I63" i="41"/>
  <c r="J63" i="41"/>
  <c r="K63" i="41"/>
  <c r="L63" i="41"/>
  <c r="M63" i="41"/>
  <c r="N63" i="41"/>
  <c r="O63" i="41"/>
  <c r="P63" i="41"/>
  <c r="Q63" i="41"/>
  <c r="R63" i="41"/>
  <c r="S63" i="41"/>
  <c r="T63" i="41"/>
  <c r="U63" i="41"/>
  <c r="V63" i="41"/>
  <c r="W63" i="41"/>
  <c r="X63" i="41"/>
  <c r="Y63" i="41"/>
  <c r="Z63" i="41"/>
  <c r="AA63" i="41"/>
  <c r="AB63" i="41"/>
  <c r="AC63" i="41"/>
  <c r="AD63" i="41"/>
  <c r="AE63" i="41"/>
  <c r="AF63" i="41"/>
  <c r="AG63" i="41"/>
  <c r="AH63" i="41"/>
  <c r="AI63" i="41"/>
  <c r="AJ63" i="41"/>
  <c r="AK63" i="41"/>
  <c r="AL63" i="41"/>
  <c r="AM63" i="41"/>
  <c r="AN63" i="41"/>
  <c r="AO63" i="41"/>
  <c r="AP63" i="41"/>
  <c r="AQ63" i="41"/>
  <c r="AR63" i="41"/>
  <c r="AS63" i="41"/>
  <c r="AT63" i="41"/>
  <c r="AU63" i="41"/>
  <c r="AV63" i="41"/>
  <c r="AW63" i="41"/>
  <c r="AX63" i="41"/>
  <c r="AY63" i="41"/>
  <c r="AZ63" i="41"/>
  <c r="BA63" i="41"/>
  <c r="BB63" i="41"/>
  <c r="BC63" i="41"/>
  <c r="BD63" i="41"/>
  <c r="BE63" i="41"/>
  <c r="BF63" i="41"/>
  <c r="BG63" i="41"/>
  <c r="BH63" i="41"/>
  <c r="BI63" i="41"/>
  <c r="BJ63" i="41"/>
  <c r="BK63" i="41"/>
  <c r="BL63" i="41"/>
  <c r="BM63" i="41"/>
  <c r="BN63" i="41"/>
  <c r="BO63" i="41"/>
  <c r="BP63" i="41"/>
  <c r="BQ63" i="41"/>
  <c r="BR63" i="41"/>
  <c r="BS63" i="41"/>
  <c r="BT63" i="41"/>
  <c r="BU63" i="41"/>
  <c r="BV63" i="41"/>
  <c r="BW63" i="41"/>
  <c r="BX63" i="41"/>
  <c r="BY63" i="41"/>
  <c r="BZ63" i="41"/>
  <c r="CP63" i="41"/>
  <c r="CQ63" i="41"/>
  <c r="CR63" i="41"/>
  <c r="CS63" i="41"/>
  <c r="CT63" i="41"/>
  <c r="CU63" i="41"/>
  <c r="CV63" i="41"/>
  <c r="CW63" i="41"/>
  <c r="CX63" i="41"/>
  <c r="CY63" i="41"/>
  <c r="CZ63" i="41"/>
  <c r="DA63" i="41"/>
  <c r="DB63" i="41"/>
  <c r="DC63" i="41"/>
  <c r="DD63" i="41"/>
  <c r="DE63" i="41"/>
  <c r="DF63" i="41"/>
  <c r="DG63" i="41"/>
  <c r="DH63" i="41"/>
  <c r="DI63" i="41"/>
  <c r="DJ63" i="41"/>
  <c r="DK63" i="41"/>
  <c r="DL63" i="41"/>
  <c r="DM63" i="41"/>
  <c r="DN63" i="41"/>
  <c r="DO63" i="41"/>
  <c r="DP63" i="41"/>
  <c r="DQ63" i="41"/>
  <c r="DR63" i="41"/>
  <c r="DS63" i="41"/>
  <c r="DT63" i="41"/>
  <c r="DU63" i="41"/>
  <c r="DV63" i="41"/>
  <c r="DW63" i="41"/>
  <c r="DX63" i="41"/>
  <c r="DY63" i="41"/>
  <c r="EM63" i="41"/>
  <c r="EN63" i="41"/>
  <c r="I64" i="41"/>
  <c r="J64" i="41"/>
  <c r="K64" i="41"/>
  <c r="L64" i="41"/>
  <c r="M64" i="41"/>
  <c r="N64" i="41"/>
  <c r="O64" i="41"/>
  <c r="P64" i="41"/>
  <c r="Q64" i="41"/>
  <c r="R64" i="41"/>
  <c r="S64" i="41"/>
  <c r="T64" i="41"/>
  <c r="U64" i="41"/>
  <c r="V64" i="41"/>
  <c r="W64" i="41"/>
  <c r="X64" i="41"/>
  <c r="Y64" i="41"/>
  <c r="Z64" i="41"/>
  <c r="AA64" i="41"/>
  <c r="AB64" i="41"/>
  <c r="AC64" i="41"/>
  <c r="AD64" i="41"/>
  <c r="AE64" i="41"/>
  <c r="AF64" i="41"/>
  <c r="AG64" i="41"/>
  <c r="AH64" i="41"/>
  <c r="AI64" i="41"/>
  <c r="AJ64" i="41"/>
  <c r="AK64" i="41"/>
  <c r="AL64" i="41"/>
  <c r="AM64" i="41"/>
  <c r="AN64" i="41"/>
  <c r="AO64" i="41"/>
  <c r="AP64" i="41"/>
  <c r="AQ64" i="41"/>
  <c r="AR64" i="41"/>
  <c r="AS64" i="41"/>
  <c r="AT64" i="41"/>
  <c r="AU64" i="41"/>
  <c r="AV64" i="41"/>
  <c r="AW64" i="41"/>
  <c r="AX64" i="41"/>
  <c r="AY64" i="41"/>
  <c r="AZ64" i="41"/>
  <c r="BA64" i="41"/>
  <c r="BB64" i="41"/>
  <c r="BC64" i="41"/>
  <c r="BD64" i="41"/>
  <c r="BE64" i="41"/>
  <c r="BF64" i="41"/>
  <c r="BG64" i="41"/>
  <c r="BH64" i="41"/>
  <c r="BI64" i="41"/>
  <c r="BJ64" i="41"/>
  <c r="BK64" i="41"/>
  <c r="BL64" i="41"/>
  <c r="BM64" i="41"/>
  <c r="BN64" i="41"/>
  <c r="BO64" i="41"/>
  <c r="BP64" i="41"/>
  <c r="BQ64" i="41"/>
  <c r="BR64" i="41"/>
  <c r="BS64" i="41"/>
  <c r="BT64" i="41"/>
  <c r="BU64" i="41"/>
  <c r="BV64" i="41"/>
  <c r="BW64" i="41"/>
  <c r="BX64" i="41"/>
  <c r="BY64" i="41"/>
  <c r="BZ64" i="41"/>
  <c r="CP64" i="41"/>
  <c r="CQ64" i="41"/>
  <c r="CR64" i="41"/>
  <c r="CS64" i="41"/>
  <c r="CT64" i="41"/>
  <c r="CU64" i="41"/>
  <c r="CV64" i="41"/>
  <c r="CW64" i="41"/>
  <c r="CX64" i="41"/>
  <c r="CY64" i="41"/>
  <c r="CZ64" i="41"/>
  <c r="DA64" i="41"/>
  <c r="DB64" i="41"/>
  <c r="DC64" i="41"/>
  <c r="DD64" i="41"/>
  <c r="DE64" i="41"/>
  <c r="DF64" i="41"/>
  <c r="DG64" i="41"/>
  <c r="DH64" i="41"/>
  <c r="DI64" i="41"/>
  <c r="DJ64" i="41"/>
  <c r="DK64" i="41"/>
  <c r="DL64" i="41"/>
  <c r="DM64" i="41"/>
  <c r="DN64" i="41"/>
  <c r="DO64" i="41"/>
  <c r="DP64" i="41"/>
  <c r="DQ64" i="41"/>
  <c r="DR64" i="41"/>
  <c r="DS64" i="41"/>
  <c r="DT64" i="41"/>
  <c r="DU64" i="41"/>
  <c r="DV64" i="41"/>
  <c r="DW64" i="41"/>
  <c r="DX64" i="41"/>
  <c r="DY64" i="41"/>
  <c r="EM64" i="41"/>
  <c r="EN64" i="41"/>
  <c r="I65" i="41"/>
  <c r="J65" i="41"/>
  <c r="K65" i="41"/>
  <c r="L65" i="41"/>
  <c r="M65" i="41"/>
  <c r="N65" i="41"/>
  <c r="O65" i="41"/>
  <c r="P65" i="41"/>
  <c r="Q65" i="41"/>
  <c r="R65" i="41"/>
  <c r="S65" i="41"/>
  <c r="T65" i="41"/>
  <c r="U65" i="41"/>
  <c r="V65" i="41"/>
  <c r="W65" i="41"/>
  <c r="X65" i="41"/>
  <c r="Y65" i="41"/>
  <c r="Z65" i="41"/>
  <c r="AA65" i="41"/>
  <c r="AB65" i="41"/>
  <c r="AC65" i="41"/>
  <c r="AD65" i="41"/>
  <c r="AE65" i="41"/>
  <c r="AF65" i="41"/>
  <c r="AG65" i="41"/>
  <c r="AH65" i="41"/>
  <c r="AI65" i="41"/>
  <c r="AJ65" i="41"/>
  <c r="AK65" i="41"/>
  <c r="AL65" i="41"/>
  <c r="AM65" i="41"/>
  <c r="AN65" i="41"/>
  <c r="AO65" i="41"/>
  <c r="AP65" i="41"/>
  <c r="AQ65" i="41"/>
  <c r="AR65" i="41"/>
  <c r="AS65" i="41"/>
  <c r="AT65" i="41"/>
  <c r="AU65" i="41"/>
  <c r="AV65" i="41"/>
  <c r="AW65" i="41"/>
  <c r="AX65" i="41"/>
  <c r="AY65" i="41"/>
  <c r="AZ65" i="41"/>
  <c r="BA65" i="41"/>
  <c r="BB65" i="41"/>
  <c r="BC65" i="41"/>
  <c r="BD65" i="41"/>
  <c r="BE65" i="41"/>
  <c r="BF65" i="41"/>
  <c r="BG65" i="41"/>
  <c r="BH65" i="41"/>
  <c r="BI65" i="41"/>
  <c r="BJ65" i="41"/>
  <c r="BK65" i="41"/>
  <c r="BL65" i="41"/>
  <c r="BM65" i="41"/>
  <c r="BN65" i="41"/>
  <c r="BO65" i="41"/>
  <c r="BP65" i="41"/>
  <c r="BQ65" i="41"/>
  <c r="BR65" i="41"/>
  <c r="BS65" i="41"/>
  <c r="BT65" i="41"/>
  <c r="BV65" i="41"/>
  <c r="BW65" i="41"/>
  <c r="BX65" i="41"/>
  <c r="CP65" i="41"/>
  <c r="CQ65" i="41"/>
  <c r="CR65" i="41"/>
  <c r="CS65" i="41"/>
  <c r="CT65" i="41"/>
  <c r="CU65" i="41"/>
  <c r="CV65" i="41"/>
  <c r="CW65" i="41"/>
  <c r="CX65" i="41"/>
  <c r="CY65" i="41"/>
  <c r="CZ65" i="41"/>
  <c r="DA65" i="41"/>
  <c r="DB65" i="41"/>
  <c r="DC65" i="41"/>
  <c r="DD65" i="41"/>
  <c r="DE65" i="41"/>
  <c r="DF65" i="41"/>
  <c r="DG65" i="41"/>
  <c r="DH65" i="41"/>
  <c r="DI65" i="41"/>
  <c r="DJ65" i="41"/>
  <c r="DK65" i="41"/>
  <c r="DL65" i="41"/>
  <c r="DM65" i="41"/>
  <c r="DN65" i="41"/>
  <c r="DO65" i="41"/>
  <c r="DP65" i="41"/>
  <c r="DQ65" i="41"/>
  <c r="DR65" i="41"/>
  <c r="DS65" i="41"/>
  <c r="DT65" i="41"/>
  <c r="DU65" i="41"/>
  <c r="DV65" i="41"/>
  <c r="DW65" i="41"/>
  <c r="DX65" i="41"/>
  <c r="DY65" i="41"/>
  <c r="EM65" i="41"/>
  <c r="EN65" i="41"/>
  <c r="I66" i="41"/>
  <c r="J66" i="41"/>
  <c r="K66" i="41"/>
  <c r="L66" i="41"/>
  <c r="M66" i="41"/>
  <c r="N66" i="41"/>
  <c r="O66" i="41"/>
  <c r="P66" i="41"/>
  <c r="Q66" i="41"/>
  <c r="R66" i="41"/>
  <c r="S66" i="41"/>
  <c r="T66" i="41"/>
  <c r="U66" i="41"/>
  <c r="V66" i="41"/>
  <c r="W66" i="41"/>
  <c r="X66" i="41"/>
  <c r="Y66" i="41"/>
  <c r="Z66" i="41"/>
  <c r="AA66" i="41"/>
  <c r="AB66" i="41"/>
  <c r="AC66" i="41"/>
  <c r="AD66" i="41"/>
  <c r="AE66" i="41"/>
  <c r="AF66" i="41"/>
  <c r="AG66" i="41"/>
  <c r="AH66" i="41"/>
  <c r="AI66" i="41"/>
  <c r="AJ66" i="41"/>
  <c r="AK66" i="41"/>
  <c r="AL66" i="41"/>
  <c r="AM66" i="41"/>
  <c r="AN66" i="41"/>
  <c r="AO66" i="41"/>
  <c r="AP66" i="41"/>
  <c r="AQ66" i="41"/>
  <c r="AR66" i="41"/>
  <c r="AS66" i="41"/>
  <c r="AT66" i="41"/>
  <c r="AU66" i="41"/>
  <c r="AV66" i="41"/>
  <c r="AW66" i="41"/>
  <c r="AX66" i="41"/>
  <c r="AY66" i="41"/>
  <c r="AZ66" i="41"/>
  <c r="BA66" i="41"/>
  <c r="BB66" i="41"/>
  <c r="BC66" i="41"/>
  <c r="BD66" i="41"/>
  <c r="BE66" i="41"/>
  <c r="BF66" i="41"/>
  <c r="BG66" i="41"/>
  <c r="BH66" i="41"/>
  <c r="BI66" i="41"/>
  <c r="BJ66" i="41"/>
  <c r="BK66" i="41"/>
  <c r="BL66" i="41"/>
  <c r="BM66" i="41"/>
  <c r="BN66" i="41"/>
  <c r="BO66" i="41"/>
  <c r="BP66" i="41"/>
  <c r="BQ66" i="41"/>
  <c r="BR66" i="41"/>
  <c r="BS66" i="41"/>
  <c r="BT66" i="41"/>
  <c r="BU66" i="41"/>
  <c r="BV66" i="41"/>
  <c r="BW66" i="41"/>
  <c r="BX66" i="41"/>
  <c r="BY66" i="41"/>
  <c r="BZ66" i="41"/>
  <c r="CA66" i="41"/>
  <c r="CB66" i="41"/>
  <c r="CC66" i="41"/>
  <c r="CD66" i="41"/>
  <c r="CE66" i="41"/>
  <c r="CF66" i="41"/>
  <c r="CG66" i="41"/>
  <c r="CH66" i="41"/>
  <c r="CI66" i="41"/>
  <c r="CJ66" i="41"/>
  <c r="CK66" i="41"/>
  <c r="CL66" i="41"/>
  <c r="CM66" i="41"/>
  <c r="CN66" i="41"/>
  <c r="CO66" i="41"/>
  <c r="CP66" i="41"/>
  <c r="CQ66" i="41"/>
  <c r="CR66" i="41"/>
  <c r="CS66" i="41"/>
  <c r="CT66" i="41"/>
  <c r="CU66" i="41"/>
  <c r="CV66" i="41"/>
  <c r="CW66" i="41"/>
  <c r="CX66" i="41"/>
  <c r="CY66" i="41"/>
  <c r="CZ66" i="41"/>
  <c r="DA66" i="41"/>
  <c r="DB66" i="41"/>
  <c r="DC66" i="41"/>
  <c r="DD66" i="41"/>
  <c r="DE66" i="41"/>
  <c r="DF66" i="41"/>
  <c r="DG66" i="41"/>
  <c r="DH66" i="41"/>
  <c r="DI66" i="41"/>
  <c r="DJ66" i="41"/>
  <c r="DK66" i="41"/>
  <c r="DL66" i="41"/>
  <c r="DM66" i="41"/>
  <c r="DN66" i="41"/>
  <c r="DO66" i="41"/>
  <c r="DP66" i="41"/>
  <c r="DQ66" i="41"/>
  <c r="DR66" i="41"/>
  <c r="DS66" i="41"/>
  <c r="DT66" i="41"/>
  <c r="DU66" i="41"/>
  <c r="DV66" i="41"/>
  <c r="DW66" i="41"/>
  <c r="DX66" i="41"/>
  <c r="DY66" i="41"/>
  <c r="DZ66" i="41"/>
  <c r="EA66" i="41"/>
  <c r="EB66" i="41"/>
  <c r="EC66" i="41"/>
  <c r="ED66" i="41"/>
  <c r="EE66" i="41"/>
  <c r="EF66" i="41"/>
  <c r="EG66" i="41"/>
  <c r="EH66" i="41"/>
  <c r="EI66" i="41"/>
  <c r="EJ66" i="41"/>
  <c r="EK66" i="41"/>
  <c r="EL66" i="41"/>
  <c r="EM66" i="41"/>
  <c r="EN66" i="41"/>
  <c r="I67" i="41"/>
  <c r="J67" i="41"/>
  <c r="K67" i="41"/>
  <c r="L67" i="41"/>
  <c r="M67" i="41"/>
  <c r="N67" i="41"/>
  <c r="O67" i="41"/>
  <c r="P67" i="41"/>
  <c r="Q67" i="41"/>
  <c r="R67" i="41"/>
  <c r="S67" i="41"/>
  <c r="T67" i="41"/>
  <c r="U67" i="41"/>
  <c r="V67" i="41"/>
  <c r="W67" i="41"/>
  <c r="X67" i="41"/>
  <c r="Y67" i="41"/>
  <c r="Z67" i="41"/>
  <c r="AA67" i="41"/>
  <c r="AB67" i="41"/>
  <c r="AC67" i="41"/>
  <c r="AD67" i="41"/>
  <c r="AE67" i="41"/>
  <c r="AF67" i="41"/>
  <c r="AG67" i="41"/>
  <c r="AH67" i="41"/>
  <c r="AI67" i="41"/>
  <c r="AJ67" i="41"/>
  <c r="AK67" i="41"/>
  <c r="AL67" i="41"/>
  <c r="AM67" i="41"/>
  <c r="AN67" i="41"/>
  <c r="AO67" i="41"/>
  <c r="AP67" i="41"/>
  <c r="AQ67" i="41"/>
  <c r="AR67" i="41"/>
  <c r="AS67" i="41"/>
  <c r="AT67" i="41"/>
  <c r="AU67" i="41"/>
  <c r="AV67" i="41"/>
  <c r="AW67" i="41"/>
  <c r="AX67" i="41"/>
  <c r="AY67" i="41"/>
  <c r="AZ67" i="41"/>
  <c r="BA67" i="41"/>
  <c r="BB67" i="41"/>
  <c r="BC67" i="41"/>
  <c r="BD67" i="41"/>
  <c r="BE67" i="41"/>
  <c r="BF67" i="41"/>
  <c r="BG67" i="41"/>
  <c r="BH67" i="41"/>
  <c r="BI67" i="41"/>
  <c r="BJ67" i="41"/>
  <c r="BK67" i="41"/>
  <c r="BL67" i="41"/>
  <c r="BM67" i="41"/>
  <c r="BN67" i="41"/>
  <c r="BO67" i="41"/>
  <c r="BP67" i="41"/>
  <c r="BQ67" i="41"/>
  <c r="BR67" i="41"/>
  <c r="BS67" i="41"/>
  <c r="BT67" i="41"/>
  <c r="BU67" i="41"/>
  <c r="BV67" i="41"/>
  <c r="BW67" i="41"/>
  <c r="BX67" i="41"/>
  <c r="BY67" i="41"/>
  <c r="BZ67" i="41"/>
  <c r="CA67" i="41"/>
  <c r="CB67" i="41"/>
  <c r="CC67" i="41"/>
  <c r="CD67" i="41"/>
  <c r="CE67" i="41"/>
  <c r="CF67" i="41"/>
  <c r="CG67" i="41"/>
  <c r="CH67" i="41"/>
  <c r="CI67" i="41"/>
  <c r="CJ67" i="41"/>
  <c r="CK67" i="41"/>
  <c r="CL67" i="41"/>
  <c r="CM67" i="41"/>
  <c r="CN67" i="41"/>
  <c r="CO67" i="41"/>
  <c r="CP67" i="41"/>
  <c r="CQ67" i="41"/>
  <c r="CR67" i="41"/>
  <c r="CS67" i="41"/>
  <c r="CT67" i="41"/>
  <c r="CU67" i="41"/>
  <c r="CV67" i="41"/>
  <c r="CW67" i="41"/>
  <c r="CX67" i="41"/>
  <c r="CY67" i="41"/>
  <c r="CZ67" i="41"/>
  <c r="DA67" i="41"/>
  <c r="DB67" i="41"/>
  <c r="DC67" i="41"/>
  <c r="DD67" i="41"/>
  <c r="DE67" i="41"/>
  <c r="DF67" i="41"/>
  <c r="DG67" i="41"/>
  <c r="DH67" i="41"/>
  <c r="DI67" i="41"/>
  <c r="DJ67" i="41"/>
  <c r="DK67" i="41"/>
  <c r="DL67" i="41"/>
  <c r="DM67" i="41"/>
  <c r="DN67" i="41"/>
  <c r="DO67" i="41"/>
  <c r="DP67" i="41"/>
  <c r="DQ67" i="41"/>
  <c r="DR67" i="41"/>
  <c r="DS67" i="41"/>
  <c r="DT67" i="41"/>
  <c r="DU67" i="41"/>
  <c r="DV67" i="41"/>
  <c r="DW67" i="41"/>
  <c r="DX67" i="41"/>
  <c r="DY67" i="41"/>
  <c r="DZ67" i="41"/>
  <c r="EA67" i="41"/>
  <c r="EB67" i="41"/>
  <c r="EC67" i="41"/>
  <c r="ED67" i="41"/>
  <c r="EE67" i="41"/>
  <c r="EF67" i="41"/>
  <c r="EG67" i="41"/>
  <c r="EH67" i="41"/>
  <c r="EI67" i="41"/>
  <c r="EJ67" i="41"/>
  <c r="EK67" i="41"/>
  <c r="EL67" i="41"/>
  <c r="EM67" i="41"/>
  <c r="EN67" i="41"/>
  <c r="I68" i="41"/>
  <c r="J68" i="41"/>
  <c r="K68" i="41"/>
  <c r="L68" i="41"/>
  <c r="M68" i="41"/>
  <c r="N68" i="41"/>
  <c r="O68" i="41"/>
  <c r="P68" i="41"/>
  <c r="Q68" i="41"/>
  <c r="R68" i="41"/>
  <c r="S68" i="41"/>
  <c r="T68" i="41"/>
  <c r="U68" i="41"/>
  <c r="V68" i="41"/>
  <c r="W68" i="41"/>
  <c r="X68" i="41"/>
  <c r="Y68" i="41"/>
  <c r="Z68" i="41"/>
  <c r="AA68" i="41"/>
  <c r="AB68" i="41"/>
  <c r="AC68" i="41"/>
  <c r="AD68" i="41"/>
  <c r="AE68" i="41"/>
  <c r="AF68" i="41"/>
  <c r="AG68" i="41"/>
  <c r="AH68" i="41"/>
  <c r="AI68" i="41"/>
  <c r="AJ68" i="41"/>
  <c r="AK68" i="41"/>
  <c r="AL68" i="41"/>
  <c r="AM68" i="41"/>
  <c r="AN68" i="41"/>
  <c r="AO68" i="41"/>
  <c r="AP68" i="41"/>
  <c r="AQ68" i="41"/>
  <c r="AR68" i="41"/>
  <c r="AS68" i="41"/>
  <c r="AT68" i="41"/>
  <c r="AU68" i="41"/>
  <c r="AV68" i="41"/>
  <c r="AW68" i="41"/>
  <c r="AX68" i="41"/>
  <c r="AY68" i="41"/>
  <c r="AZ68" i="41"/>
  <c r="BA68" i="41"/>
  <c r="BB68" i="41"/>
  <c r="BC68" i="41"/>
  <c r="BD68" i="41"/>
  <c r="BE68" i="41"/>
  <c r="BF68" i="41"/>
  <c r="BG68" i="41"/>
  <c r="BH68" i="41"/>
  <c r="BI68" i="41"/>
  <c r="BJ68" i="41"/>
  <c r="BK68" i="41"/>
  <c r="BL68" i="41"/>
  <c r="BM68" i="41"/>
  <c r="BN68" i="41"/>
  <c r="BO68" i="41"/>
  <c r="BP68" i="41"/>
  <c r="BQ68" i="41"/>
  <c r="BR68" i="41"/>
  <c r="BS68" i="41"/>
  <c r="BT68" i="41"/>
  <c r="BU68" i="41"/>
  <c r="BV68" i="41"/>
  <c r="BW68" i="41"/>
  <c r="BX68" i="41"/>
  <c r="BY68" i="41"/>
  <c r="BZ68" i="41"/>
  <c r="CP68" i="41"/>
  <c r="CQ68" i="41"/>
  <c r="CR68" i="41"/>
  <c r="CS68" i="41"/>
  <c r="CT68" i="41"/>
  <c r="CU68" i="41"/>
  <c r="CV68" i="41"/>
  <c r="CW68" i="41"/>
  <c r="CX68" i="41"/>
  <c r="CY68" i="41"/>
  <c r="CZ68" i="41"/>
  <c r="DA68" i="41"/>
  <c r="DB68" i="41"/>
  <c r="DC68" i="41"/>
  <c r="DD68" i="41"/>
  <c r="DE68" i="41"/>
  <c r="DF68" i="41"/>
  <c r="DG68" i="41"/>
  <c r="DH68" i="41"/>
  <c r="DI68" i="41"/>
  <c r="DJ68" i="41"/>
  <c r="DK68" i="41"/>
  <c r="DL68" i="41"/>
  <c r="DM68" i="41"/>
  <c r="DN68" i="41"/>
  <c r="DO68" i="41"/>
  <c r="DP68" i="41"/>
  <c r="DQ68" i="41"/>
  <c r="DR68" i="41"/>
  <c r="DS68" i="41"/>
  <c r="DT68" i="41"/>
  <c r="DU68" i="41"/>
  <c r="DV68" i="41"/>
  <c r="DW68" i="41"/>
  <c r="DX68" i="41"/>
  <c r="DY68" i="41"/>
  <c r="EM68" i="41"/>
  <c r="EN68" i="41"/>
  <c r="I69" i="41"/>
  <c r="J69" i="41"/>
  <c r="K69" i="41"/>
  <c r="L69" i="41"/>
  <c r="M69" i="41"/>
  <c r="N69" i="41"/>
  <c r="O69" i="41"/>
  <c r="P69" i="41"/>
  <c r="Q69" i="41"/>
  <c r="R69" i="41"/>
  <c r="S69" i="41"/>
  <c r="T69" i="41"/>
  <c r="U69" i="41"/>
  <c r="V69" i="41"/>
  <c r="W69" i="41"/>
  <c r="X69" i="41"/>
  <c r="Y69" i="41"/>
  <c r="Z69" i="41"/>
  <c r="AA69" i="41"/>
  <c r="AB69" i="41"/>
  <c r="AC69" i="41"/>
  <c r="AD69" i="41"/>
  <c r="AE69" i="41"/>
  <c r="AF69" i="41"/>
  <c r="AG69" i="41"/>
  <c r="AH69" i="41"/>
  <c r="AI69" i="41"/>
  <c r="AJ69" i="41"/>
  <c r="AK69" i="41"/>
  <c r="AL69" i="41"/>
  <c r="AM69" i="41"/>
  <c r="AN69" i="41"/>
  <c r="AO69" i="41"/>
  <c r="AP69" i="41"/>
  <c r="AQ69" i="41"/>
  <c r="AR69" i="41"/>
  <c r="AS69" i="41"/>
  <c r="AT69" i="41"/>
  <c r="AU69" i="41"/>
  <c r="AV69" i="41"/>
  <c r="AW69" i="41"/>
  <c r="AX69" i="41"/>
  <c r="AY69" i="41"/>
  <c r="AZ69" i="41"/>
  <c r="BA69" i="41"/>
  <c r="BB69" i="41"/>
  <c r="BC69" i="41"/>
  <c r="BD69" i="41"/>
  <c r="BE69" i="41"/>
  <c r="BF69" i="41"/>
  <c r="BG69" i="41"/>
  <c r="BH69" i="41"/>
  <c r="BI69" i="41"/>
  <c r="BJ69" i="41"/>
  <c r="BK69" i="41"/>
  <c r="BL69" i="41"/>
  <c r="BM69" i="41"/>
  <c r="BN69" i="41"/>
  <c r="BO69" i="41"/>
  <c r="BP69" i="41"/>
  <c r="BQ69" i="41"/>
  <c r="BR69" i="41"/>
  <c r="BS69" i="41"/>
  <c r="BT69" i="41"/>
  <c r="BU69" i="41"/>
  <c r="BV69" i="41"/>
  <c r="BW69" i="41"/>
  <c r="BX69" i="41"/>
  <c r="BY69" i="41"/>
  <c r="BZ69" i="41"/>
  <c r="CP69" i="41"/>
  <c r="CQ69" i="41"/>
  <c r="CR69" i="41"/>
  <c r="CS69" i="41"/>
  <c r="CT69" i="41"/>
  <c r="CU69" i="41"/>
  <c r="CV69" i="41"/>
  <c r="CW69" i="41"/>
  <c r="CX69" i="41"/>
  <c r="CY69" i="41"/>
  <c r="CZ69" i="41"/>
  <c r="DA69" i="41"/>
  <c r="DB69" i="41"/>
  <c r="DC69" i="41"/>
  <c r="DD69" i="41"/>
  <c r="DE69" i="41"/>
  <c r="DF69" i="41"/>
  <c r="DG69" i="41"/>
  <c r="DH69" i="41"/>
  <c r="DI69" i="41"/>
  <c r="DJ69" i="41"/>
  <c r="DK69" i="41"/>
  <c r="DL69" i="41"/>
  <c r="DM69" i="41"/>
  <c r="DN69" i="41"/>
  <c r="DO69" i="41"/>
  <c r="DP69" i="41"/>
  <c r="DQ69" i="41"/>
  <c r="DR69" i="41"/>
  <c r="DS69" i="41"/>
  <c r="DT69" i="41"/>
  <c r="DU69" i="41"/>
  <c r="DV69" i="41"/>
  <c r="DW69" i="41"/>
  <c r="DX69" i="41"/>
  <c r="DY69" i="41"/>
  <c r="EM69" i="41"/>
  <c r="EN69" i="41"/>
  <c r="I70" i="41"/>
  <c r="J70" i="41"/>
  <c r="K70" i="41"/>
  <c r="L70" i="41"/>
  <c r="M70" i="41"/>
  <c r="N70" i="41"/>
  <c r="O70" i="41"/>
  <c r="P70" i="41"/>
  <c r="Q70" i="41"/>
  <c r="R70" i="41"/>
  <c r="S70" i="41"/>
  <c r="T70" i="41"/>
  <c r="U70" i="41"/>
  <c r="V70" i="41"/>
  <c r="W70" i="41"/>
  <c r="X70" i="41"/>
  <c r="Y70" i="41"/>
  <c r="Z70" i="41"/>
  <c r="AA70" i="41"/>
  <c r="AB70" i="41"/>
  <c r="AC70" i="41"/>
  <c r="AD70" i="41"/>
  <c r="AE70" i="41"/>
  <c r="AF70" i="41"/>
  <c r="AG70" i="41"/>
  <c r="AH70" i="41"/>
  <c r="AI70" i="41"/>
  <c r="AJ70" i="41"/>
  <c r="AK70" i="41"/>
  <c r="AL70" i="41"/>
  <c r="AM70" i="41"/>
  <c r="AN70" i="41"/>
  <c r="AO70" i="41"/>
  <c r="AP70" i="41"/>
  <c r="AQ70" i="41"/>
  <c r="AR70" i="41"/>
  <c r="AS70" i="41"/>
  <c r="AT70" i="41"/>
  <c r="AU70" i="41"/>
  <c r="AV70" i="41"/>
  <c r="AW70" i="41"/>
  <c r="AX70" i="41"/>
  <c r="AY70" i="41"/>
  <c r="AZ70" i="41"/>
  <c r="BA70" i="41"/>
  <c r="BB70" i="41"/>
  <c r="BC70" i="41"/>
  <c r="BD70" i="41"/>
  <c r="BE70" i="41"/>
  <c r="BF70" i="41"/>
  <c r="BG70" i="41"/>
  <c r="BH70" i="41"/>
  <c r="BI70" i="41"/>
  <c r="BJ70" i="41"/>
  <c r="BK70" i="41"/>
  <c r="BL70" i="41"/>
  <c r="BM70" i="41"/>
  <c r="BN70" i="41"/>
  <c r="BO70" i="41"/>
  <c r="BP70" i="41"/>
  <c r="BQ70" i="41"/>
  <c r="BR70" i="41"/>
  <c r="BS70" i="41"/>
  <c r="BT70" i="41"/>
  <c r="BU70" i="41"/>
  <c r="BV70" i="41"/>
  <c r="BW70" i="41"/>
  <c r="BX70" i="41"/>
  <c r="BY70" i="41"/>
  <c r="BZ70" i="41"/>
  <c r="CP70" i="41"/>
  <c r="CQ70" i="41"/>
  <c r="CR70" i="41"/>
  <c r="CS70" i="41"/>
  <c r="CT70" i="41"/>
  <c r="CU70" i="41"/>
  <c r="CV70" i="41"/>
  <c r="CW70" i="41"/>
  <c r="CX70" i="41"/>
  <c r="CY70" i="41"/>
  <c r="CZ70" i="41"/>
  <c r="DA70" i="41"/>
  <c r="DB70" i="41"/>
  <c r="DC70" i="41"/>
  <c r="DD70" i="41"/>
  <c r="DE70" i="41"/>
  <c r="DF70" i="41"/>
  <c r="DG70" i="41"/>
  <c r="DH70" i="41"/>
  <c r="DI70" i="41"/>
  <c r="DJ70" i="41"/>
  <c r="DK70" i="41"/>
  <c r="DL70" i="41"/>
  <c r="DM70" i="41"/>
  <c r="DN70" i="41"/>
  <c r="DO70" i="41"/>
  <c r="DP70" i="41"/>
  <c r="DQ70" i="41"/>
  <c r="DR70" i="41"/>
  <c r="DS70" i="41"/>
  <c r="DT70" i="41"/>
  <c r="DU70" i="41"/>
  <c r="DV70" i="41"/>
  <c r="DW70" i="41"/>
  <c r="DX70" i="41"/>
  <c r="DY70" i="41"/>
  <c r="EM70" i="41"/>
  <c r="EN70" i="41"/>
  <c r="I71" i="41"/>
  <c r="J71" i="41"/>
  <c r="K71" i="41"/>
  <c r="L71" i="41"/>
  <c r="M71" i="41"/>
  <c r="N71" i="41"/>
  <c r="O71" i="41"/>
  <c r="P71" i="41"/>
  <c r="Q71" i="41"/>
  <c r="R71" i="41"/>
  <c r="S71" i="41"/>
  <c r="T71" i="41"/>
  <c r="U71" i="41"/>
  <c r="V71" i="41"/>
  <c r="W71" i="41"/>
  <c r="X71" i="41"/>
  <c r="Y71" i="41"/>
  <c r="Z71" i="41"/>
  <c r="AA71" i="41"/>
  <c r="AB71" i="41"/>
  <c r="AC71" i="41"/>
  <c r="AD71" i="41"/>
  <c r="AE71" i="41"/>
  <c r="AF71" i="41"/>
  <c r="AG71" i="41"/>
  <c r="AH71" i="41"/>
  <c r="AI71" i="41"/>
  <c r="AJ71" i="41"/>
  <c r="AK71" i="41"/>
  <c r="AL71" i="41"/>
  <c r="AM71" i="41"/>
  <c r="AN71" i="41"/>
  <c r="AO71" i="41"/>
  <c r="AP71" i="41"/>
  <c r="AQ71" i="41"/>
  <c r="AR71" i="41"/>
  <c r="AS71" i="41"/>
  <c r="AT71" i="41"/>
  <c r="AU71" i="41"/>
  <c r="AV71" i="41"/>
  <c r="AW71" i="41"/>
  <c r="AX71" i="41"/>
  <c r="AY71" i="41"/>
  <c r="AZ71" i="41"/>
  <c r="BA71" i="41"/>
  <c r="BB71" i="41"/>
  <c r="BC71" i="41"/>
  <c r="BD71" i="41"/>
  <c r="BE71" i="41"/>
  <c r="BF71" i="41"/>
  <c r="BG71" i="41"/>
  <c r="BH71" i="41"/>
  <c r="BI71" i="41"/>
  <c r="BJ71" i="41"/>
  <c r="BK71" i="41"/>
  <c r="BL71" i="41"/>
  <c r="BM71" i="41"/>
  <c r="BN71" i="41"/>
  <c r="BO71" i="41"/>
  <c r="BP71" i="41"/>
  <c r="BQ71" i="41"/>
  <c r="BR71" i="41"/>
  <c r="BS71" i="41"/>
  <c r="BT71" i="41"/>
  <c r="BV71" i="41"/>
  <c r="BW71" i="41"/>
  <c r="BX71" i="41"/>
  <c r="BY71" i="41"/>
  <c r="BZ71" i="41"/>
  <c r="CP71" i="41"/>
  <c r="CQ71" i="41"/>
  <c r="CR71" i="41"/>
  <c r="CS71" i="41"/>
  <c r="CT71" i="41"/>
  <c r="CU71" i="41"/>
  <c r="CV71" i="41"/>
  <c r="CW71" i="41"/>
  <c r="CX71" i="41"/>
  <c r="CY71" i="41"/>
  <c r="CZ71" i="41"/>
  <c r="DA71" i="41"/>
  <c r="DB71" i="41"/>
  <c r="DC71" i="41"/>
  <c r="DD71" i="41"/>
  <c r="DE71" i="41"/>
  <c r="DF71" i="41"/>
  <c r="DG71" i="41"/>
  <c r="DH71" i="41"/>
  <c r="DI71" i="41"/>
  <c r="DJ71" i="41"/>
  <c r="DK71" i="41"/>
  <c r="DL71" i="41"/>
  <c r="DM71" i="41"/>
  <c r="DN71" i="41"/>
  <c r="DO71" i="41"/>
  <c r="DP71" i="41"/>
  <c r="DQ71" i="41"/>
  <c r="DR71" i="41"/>
  <c r="DS71" i="41"/>
  <c r="DT71" i="41"/>
  <c r="DU71" i="41"/>
  <c r="DV71" i="41"/>
  <c r="DW71" i="41"/>
  <c r="DX71" i="41"/>
  <c r="DY71" i="41"/>
  <c r="EM71" i="41"/>
  <c r="EN71" i="41"/>
  <c r="I72" i="41"/>
  <c r="J72" i="41"/>
  <c r="K72" i="41"/>
  <c r="L72" i="41"/>
  <c r="M72" i="41"/>
  <c r="N72" i="41"/>
  <c r="O72" i="41"/>
  <c r="P72" i="41"/>
  <c r="Q72" i="41"/>
  <c r="R72" i="41"/>
  <c r="S72" i="41"/>
  <c r="T72" i="41"/>
  <c r="U72" i="41"/>
  <c r="V72" i="41"/>
  <c r="W72" i="41"/>
  <c r="X72" i="41"/>
  <c r="Y72" i="41"/>
  <c r="Z72" i="41"/>
  <c r="AA72" i="41"/>
  <c r="AB72" i="41"/>
  <c r="AC72" i="41"/>
  <c r="AD72" i="41"/>
  <c r="AE72" i="41"/>
  <c r="AF72" i="41"/>
  <c r="AG72" i="41"/>
  <c r="AH72" i="41"/>
  <c r="AI72" i="41"/>
  <c r="AJ72" i="41"/>
  <c r="AK72" i="41"/>
  <c r="AL72" i="41"/>
  <c r="AM72" i="41"/>
  <c r="AN72" i="41"/>
  <c r="AO72" i="41"/>
  <c r="AP72" i="41"/>
  <c r="AQ72" i="41"/>
  <c r="AR72" i="41"/>
  <c r="AS72" i="41"/>
  <c r="AT72" i="41"/>
  <c r="AU72" i="41"/>
  <c r="AV72" i="41"/>
  <c r="AW72" i="41"/>
  <c r="AX72" i="41"/>
  <c r="AY72" i="41"/>
  <c r="AZ72" i="41"/>
  <c r="BA72" i="41"/>
  <c r="BB72" i="41"/>
  <c r="BC72" i="41"/>
  <c r="BD72" i="41"/>
  <c r="BE72" i="41"/>
  <c r="BF72" i="41"/>
  <c r="BG72" i="41"/>
  <c r="BH72" i="41"/>
  <c r="BI72" i="41"/>
  <c r="BJ72" i="41"/>
  <c r="BK72" i="41"/>
  <c r="BL72" i="41"/>
  <c r="BM72" i="41"/>
  <c r="BN72" i="41"/>
  <c r="BO72" i="41"/>
  <c r="BP72" i="41"/>
  <c r="BQ72" i="41"/>
  <c r="BR72" i="41"/>
  <c r="BS72" i="41"/>
  <c r="BT72" i="41"/>
  <c r="BU72" i="41"/>
  <c r="BV72" i="41"/>
  <c r="BW72" i="41"/>
  <c r="BX72" i="41"/>
  <c r="BY72" i="41"/>
  <c r="BZ72" i="41"/>
  <c r="CA72" i="41"/>
  <c r="CB72" i="41"/>
  <c r="CC72" i="41"/>
  <c r="CD72" i="41"/>
  <c r="CE72" i="41"/>
  <c r="CF72" i="41"/>
  <c r="CG72" i="41"/>
  <c r="CH72" i="41"/>
  <c r="CI72" i="41"/>
  <c r="CJ72" i="41"/>
  <c r="CK72" i="41"/>
  <c r="CL72" i="41"/>
  <c r="CM72" i="41"/>
  <c r="CN72" i="41"/>
  <c r="CO72" i="41"/>
  <c r="CP72" i="41"/>
  <c r="CQ72" i="41"/>
  <c r="CR72" i="41"/>
  <c r="CS72" i="41"/>
  <c r="CT72" i="41"/>
  <c r="CU72" i="41"/>
  <c r="CV72" i="41"/>
  <c r="CW72" i="41"/>
  <c r="CX72" i="41"/>
  <c r="CY72" i="41"/>
  <c r="CZ72" i="41"/>
  <c r="DA72" i="41"/>
  <c r="DB72" i="41"/>
  <c r="DC72" i="41"/>
  <c r="DD72" i="41"/>
  <c r="DE72" i="41"/>
  <c r="DF72" i="41"/>
  <c r="DG72" i="41"/>
  <c r="DH72" i="41"/>
  <c r="DI72" i="41"/>
  <c r="DJ72" i="41"/>
  <c r="DK72" i="41"/>
  <c r="DL72" i="41"/>
  <c r="DM72" i="41"/>
  <c r="DN72" i="41"/>
  <c r="DO72" i="41"/>
  <c r="DP72" i="41"/>
  <c r="DQ72" i="41"/>
  <c r="DR72" i="41"/>
  <c r="DS72" i="41"/>
  <c r="DT72" i="41"/>
  <c r="DU72" i="41"/>
  <c r="DV72" i="41"/>
  <c r="DW72" i="41"/>
  <c r="DX72" i="41"/>
  <c r="DY72" i="41"/>
  <c r="DZ72" i="41"/>
  <c r="EA72" i="41"/>
  <c r="EB72" i="41"/>
  <c r="EC72" i="41"/>
  <c r="ED72" i="41"/>
  <c r="EE72" i="41"/>
  <c r="EF72" i="41"/>
  <c r="EG72" i="41"/>
  <c r="EH72" i="41"/>
  <c r="EI72" i="41"/>
  <c r="EJ72" i="41"/>
  <c r="EK72" i="41"/>
  <c r="EL72" i="41"/>
  <c r="EM72" i="41"/>
  <c r="EN72" i="41"/>
  <c r="I73" i="41"/>
  <c r="J73" i="41"/>
  <c r="K73" i="41"/>
  <c r="L73" i="41"/>
  <c r="M73" i="41"/>
  <c r="N73" i="41"/>
  <c r="O73" i="41"/>
  <c r="P73" i="41"/>
  <c r="Q73" i="41"/>
  <c r="R73" i="41"/>
  <c r="S73" i="41"/>
  <c r="T73" i="41"/>
  <c r="U73" i="41"/>
  <c r="V73" i="41"/>
  <c r="W73" i="41"/>
  <c r="X73" i="41"/>
  <c r="Y73" i="41"/>
  <c r="Z73" i="41"/>
  <c r="AA73" i="41"/>
  <c r="AB73" i="41"/>
  <c r="AC73" i="41"/>
  <c r="AD73" i="41"/>
  <c r="AE73" i="41"/>
  <c r="AF73" i="41"/>
  <c r="AG73" i="41"/>
  <c r="AH73" i="41"/>
  <c r="AI73" i="41"/>
  <c r="AJ73" i="41"/>
  <c r="AK73" i="41"/>
  <c r="AL73" i="41"/>
  <c r="AM73" i="41"/>
  <c r="AN73" i="41"/>
  <c r="AO73" i="41"/>
  <c r="AP73" i="41"/>
  <c r="AQ73" i="41"/>
  <c r="AR73" i="41"/>
  <c r="AS73" i="41"/>
  <c r="AT73" i="41"/>
  <c r="AU73" i="41"/>
  <c r="AV73" i="41"/>
  <c r="AW73" i="41"/>
  <c r="AX73" i="41"/>
  <c r="AY73" i="41"/>
  <c r="AZ73" i="41"/>
  <c r="BA73" i="41"/>
  <c r="BB73" i="41"/>
  <c r="BC73" i="41"/>
  <c r="BD73" i="41"/>
  <c r="BE73" i="41"/>
  <c r="BF73" i="41"/>
  <c r="BG73" i="41"/>
  <c r="BH73" i="41"/>
  <c r="BI73" i="41"/>
  <c r="BJ73" i="41"/>
  <c r="BK73" i="41"/>
  <c r="BL73" i="41"/>
  <c r="BM73" i="41"/>
  <c r="BN73" i="41"/>
  <c r="BO73" i="41"/>
  <c r="BP73" i="41"/>
  <c r="BQ73" i="41"/>
  <c r="BR73" i="41"/>
  <c r="BS73" i="41"/>
  <c r="BT73" i="41"/>
  <c r="BU73" i="41"/>
  <c r="BV73" i="41"/>
  <c r="BW73" i="41"/>
  <c r="BX73" i="41"/>
  <c r="BY73" i="41"/>
  <c r="BZ73" i="41"/>
  <c r="CA73" i="41"/>
  <c r="CP73" i="41"/>
  <c r="CQ73" i="41"/>
  <c r="CR73" i="41"/>
  <c r="CS73" i="41"/>
  <c r="CT73" i="41"/>
  <c r="CU73" i="41"/>
  <c r="CV73" i="41"/>
  <c r="CW73" i="41"/>
  <c r="CX73" i="41"/>
  <c r="CY73" i="41"/>
  <c r="CZ73" i="41"/>
  <c r="DA73" i="41"/>
  <c r="DB73" i="41"/>
  <c r="DC73" i="41"/>
  <c r="DD73" i="41"/>
  <c r="DE73" i="41"/>
  <c r="DF73" i="41"/>
  <c r="DG73" i="41"/>
  <c r="DH73" i="41"/>
  <c r="DI73" i="41"/>
  <c r="DJ73" i="41"/>
  <c r="DK73" i="41"/>
  <c r="DL73" i="41"/>
  <c r="DM73" i="41"/>
  <c r="DN73" i="41"/>
  <c r="DO73" i="41"/>
  <c r="DP73" i="41"/>
  <c r="DQ73" i="41"/>
  <c r="DR73" i="41"/>
  <c r="DS73" i="41"/>
  <c r="DT73" i="41"/>
  <c r="DU73" i="41"/>
  <c r="DV73" i="41"/>
  <c r="DW73" i="41"/>
  <c r="DX73" i="41"/>
  <c r="DY73" i="41"/>
  <c r="EM73" i="41"/>
  <c r="EN73" i="41"/>
  <c r="I74" i="41"/>
  <c r="J74" i="41"/>
  <c r="K74" i="41"/>
  <c r="L74" i="41"/>
  <c r="M74" i="41"/>
  <c r="N74" i="41"/>
  <c r="O74" i="41"/>
  <c r="P74" i="41"/>
  <c r="Q74" i="41"/>
  <c r="R74" i="41"/>
  <c r="S74" i="41"/>
  <c r="T74" i="41"/>
  <c r="U74" i="41"/>
  <c r="V74" i="41"/>
  <c r="W74" i="41"/>
  <c r="X74" i="41"/>
  <c r="Y74" i="41"/>
  <c r="Z74" i="41"/>
  <c r="AA74" i="41"/>
  <c r="AB74" i="41"/>
  <c r="AC74" i="41"/>
  <c r="AD74" i="41"/>
  <c r="AE74" i="41"/>
  <c r="AF74" i="41"/>
  <c r="AG74" i="41"/>
  <c r="AH74" i="41"/>
  <c r="AI74" i="41"/>
  <c r="AJ74" i="41"/>
  <c r="AK74" i="41"/>
  <c r="AL74" i="41"/>
  <c r="AM74" i="41"/>
  <c r="AN74" i="41"/>
  <c r="AO74" i="41"/>
  <c r="AP74" i="41"/>
  <c r="AQ74" i="41"/>
  <c r="AR74" i="41"/>
  <c r="AS74" i="41"/>
  <c r="AT74" i="41"/>
  <c r="AU74" i="41"/>
  <c r="AV74" i="41"/>
  <c r="AW74" i="41"/>
  <c r="AX74" i="41"/>
  <c r="AY74" i="41"/>
  <c r="AZ74" i="41"/>
  <c r="BA74" i="41"/>
  <c r="BB74" i="41"/>
  <c r="BC74" i="41"/>
  <c r="BD74" i="41"/>
  <c r="BE74" i="41"/>
  <c r="BF74" i="41"/>
  <c r="BG74" i="41"/>
  <c r="BH74" i="41"/>
  <c r="BI74" i="41"/>
  <c r="BJ74" i="41"/>
  <c r="BK74" i="41"/>
  <c r="BL74" i="41"/>
  <c r="BM74" i="41"/>
  <c r="BN74" i="41"/>
  <c r="BO74" i="41"/>
  <c r="BP74" i="41"/>
  <c r="BQ74" i="41"/>
  <c r="BR74" i="41"/>
  <c r="BS74" i="41"/>
  <c r="BT74" i="41"/>
  <c r="BU74" i="41"/>
  <c r="BV74" i="41"/>
  <c r="BW74" i="41"/>
  <c r="BX74" i="41"/>
  <c r="BY74" i="41"/>
  <c r="BZ74" i="41"/>
  <c r="CA74" i="41"/>
  <c r="CP74" i="41"/>
  <c r="CQ74" i="41"/>
  <c r="CR74" i="41"/>
  <c r="CS74" i="41"/>
  <c r="CT74" i="41"/>
  <c r="CU74" i="41"/>
  <c r="CV74" i="41"/>
  <c r="CW74" i="41"/>
  <c r="CX74" i="41"/>
  <c r="CY74" i="41"/>
  <c r="CZ74" i="41"/>
  <c r="DA74" i="41"/>
  <c r="DB74" i="41"/>
  <c r="DC74" i="41"/>
  <c r="DD74" i="41"/>
  <c r="DE74" i="41"/>
  <c r="DF74" i="41"/>
  <c r="DG74" i="41"/>
  <c r="DH74" i="41"/>
  <c r="DI74" i="41"/>
  <c r="DJ74" i="41"/>
  <c r="DK74" i="41"/>
  <c r="DL74" i="41"/>
  <c r="DM74" i="41"/>
  <c r="DN74" i="41"/>
  <c r="DO74" i="41"/>
  <c r="DP74" i="41"/>
  <c r="DQ74" i="41"/>
  <c r="DR74" i="41"/>
  <c r="DS74" i="41"/>
  <c r="DT74" i="41"/>
  <c r="DU74" i="41"/>
  <c r="DV74" i="41"/>
  <c r="DW74" i="41"/>
  <c r="DX74" i="41"/>
  <c r="DY74" i="41"/>
  <c r="EM74" i="41"/>
  <c r="EN74" i="41"/>
  <c r="I75" i="41"/>
  <c r="J75" i="41"/>
  <c r="K75" i="41"/>
  <c r="L75" i="41"/>
  <c r="M75" i="41"/>
  <c r="N75" i="41"/>
  <c r="O75" i="41"/>
  <c r="P75" i="41"/>
  <c r="Q75" i="41"/>
  <c r="R75" i="41"/>
  <c r="S75" i="41"/>
  <c r="T75" i="41"/>
  <c r="U75" i="41"/>
  <c r="V75" i="41"/>
  <c r="W75" i="41"/>
  <c r="X75" i="41"/>
  <c r="Y75" i="41"/>
  <c r="Z75" i="41"/>
  <c r="AA75" i="41"/>
  <c r="AB75" i="41"/>
  <c r="AC75" i="41"/>
  <c r="AD75" i="41"/>
  <c r="AE75" i="41"/>
  <c r="AF75" i="41"/>
  <c r="AG75" i="41"/>
  <c r="AH75" i="41"/>
  <c r="AI75" i="41"/>
  <c r="AJ75" i="41"/>
  <c r="AK75" i="41"/>
  <c r="AL75" i="41"/>
  <c r="AM75" i="41"/>
  <c r="AN75" i="41"/>
  <c r="AO75" i="41"/>
  <c r="AP75" i="41"/>
  <c r="AQ75" i="41"/>
  <c r="AR75" i="41"/>
  <c r="AS75" i="41"/>
  <c r="AT75" i="41"/>
  <c r="AU75" i="41"/>
  <c r="AV75" i="41"/>
  <c r="AW75" i="41"/>
  <c r="AX75" i="41"/>
  <c r="AY75" i="41"/>
  <c r="AZ75" i="41"/>
  <c r="BA75" i="41"/>
  <c r="BB75" i="41"/>
  <c r="BC75" i="41"/>
  <c r="BD75" i="41"/>
  <c r="BE75" i="41"/>
  <c r="BF75" i="41"/>
  <c r="BG75" i="41"/>
  <c r="BH75" i="41"/>
  <c r="BI75" i="41"/>
  <c r="BJ75" i="41"/>
  <c r="BK75" i="41"/>
  <c r="BL75" i="41"/>
  <c r="BM75" i="41"/>
  <c r="BN75" i="41"/>
  <c r="BO75" i="41"/>
  <c r="BP75" i="41"/>
  <c r="BQ75" i="41"/>
  <c r="BR75" i="41"/>
  <c r="BS75" i="41"/>
  <c r="BT75" i="41"/>
  <c r="BU75" i="41"/>
  <c r="BV75" i="41"/>
  <c r="BW75" i="41"/>
  <c r="BX75" i="41"/>
  <c r="BY75" i="41"/>
  <c r="BZ75" i="41"/>
  <c r="CP75" i="41"/>
  <c r="CQ75" i="41"/>
  <c r="CR75" i="41"/>
  <c r="CS75" i="41"/>
  <c r="CT75" i="41"/>
  <c r="CU75" i="41"/>
  <c r="CV75" i="41"/>
  <c r="CW75" i="41"/>
  <c r="CX75" i="41"/>
  <c r="CY75" i="41"/>
  <c r="CZ75" i="41"/>
  <c r="DA75" i="41"/>
  <c r="DB75" i="41"/>
  <c r="DC75" i="41"/>
  <c r="DD75" i="41"/>
  <c r="DE75" i="41"/>
  <c r="DF75" i="41"/>
  <c r="DG75" i="41"/>
  <c r="DH75" i="41"/>
  <c r="DI75" i="41"/>
  <c r="DJ75" i="41"/>
  <c r="DK75" i="41"/>
  <c r="DL75" i="41"/>
  <c r="DM75" i="41"/>
  <c r="DN75" i="41"/>
  <c r="DO75" i="41"/>
  <c r="DP75" i="41"/>
  <c r="DQ75" i="41"/>
  <c r="DR75" i="41"/>
  <c r="DS75" i="41"/>
  <c r="DT75" i="41"/>
  <c r="DU75" i="41"/>
  <c r="DV75" i="41"/>
  <c r="DW75" i="41"/>
  <c r="DX75" i="41"/>
  <c r="DY75" i="41"/>
  <c r="EM75" i="41"/>
  <c r="EN75" i="41"/>
  <c r="I76" i="41"/>
  <c r="J76" i="41"/>
  <c r="K76" i="41"/>
  <c r="L76" i="41"/>
  <c r="M76" i="41"/>
  <c r="N76" i="41"/>
  <c r="O76" i="41"/>
  <c r="P76" i="41"/>
  <c r="Q76" i="41"/>
  <c r="R76" i="41"/>
  <c r="S76" i="41"/>
  <c r="T76" i="41"/>
  <c r="U76" i="41"/>
  <c r="V76" i="41"/>
  <c r="W76" i="41"/>
  <c r="X76" i="41"/>
  <c r="Y76" i="41"/>
  <c r="Z76" i="41"/>
  <c r="AA76" i="41"/>
  <c r="AB76" i="41"/>
  <c r="AC76" i="41"/>
  <c r="AD76" i="41"/>
  <c r="AE76" i="41"/>
  <c r="AF76" i="41"/>
  <c r="AG76" i="41"/>
  <c r="AH76" i="41"/>
  <c r="AI76" i="41"/>
  <c r="AJ76" i="41"/>
  <c r="AK76" i="41"/>
  <c r="AL76" i="41"/>
  <c r="AM76" i="41"/>
  <c r="AN76" i="41"/>
  <c r="AO76" i="41"/>
  <c r="AP76" i="41"/>
  <c r="AQ76" i="41"/>
  <c r="AR76" i="41"/>
  <c r="AS76" i="41"/>
  <c r="AT76" i="41"/>
  <c r="AU76" i="41"/>
  <c r="AV76" i="41"/>
  <c r="AW76" i="41"/>
  <c r="AX76" i="41"/>
  <c r="AY76" i="41"/>
  <c r="AZ76" i="41"/>
  <c r="BA76" i="41"/>
  <c r="BB76" i="41"/>
  <c r="BC76" i="41"/>
  <c r="BD76" i="41"/>
  <c r="BE76" i="41"/>
  <c r="BF76" i="41"/>
  <c r="BG76" i="41"/>
  <c r="BH76" i="41"/>
  <c r="BI76" i="41"/>
  <c r="BJ76" i="41"/>
  <c r="BK76" i="41"/>
  <c r="BL76" i="41"/>
  <c r="BM76" i="41"/>
  <c r="BN76" i="41"/>
  <c r="BO76" i="41"/>
  <c r="BP76" i="41"/>
  <c r="BQ76" i="41"/>
  <c r="BR76" i="41"/>
  <c r="BS76" i="41"/>
  <c r="BT76" i="41"/>
  <c r="BV76" i="41"/>
  <c r="BW76" i="41"/>
  <c r="BX76" i="41"/>
  <c r="CP76" i="41"/>
  <c r="CQ76" i="41"/>
  <c r="CR76" i="41"/>
  <c r="CS76" i="41"/>
  <c r="CT76" i="41"/>
  <c r="CU76" i="41"/>
  <c r="CV76" i="41"/>
  <c r="CW76" i="41"/>
  <c r="CX76" i="41"/>
  <c r="CY76" i="41"/>
  <c r="CZ76" i="41"/>
  <c r="DA76" i="41"/>
  <c r="DB76" i="41"/>
  <c r="DC76" i="41"/>
  <c r="DD76" i="41"/>
  <c r="DE76" i="41"/>
  <c r="DF76" i="41"/>
  <c r="DG76" i="41"/>
  <c r="DH76" i="41"/>
  <c r="DI76" i="41"/>
  <c r="DJ76" i="41"/>
  <c r="DK76" i="41"/>
  <c r="DL76" i="41"/>
  <c r="DM76" i="41"/>
  <c r="DN76" i="41"/>
  <c r="DO76" i="41"/>
  <c r="DP76" i="41"/>
  <c r="DQ76" i="41"/>
  <c r="DR76" i="41"/>
  <c r="DS76" i="41"/>
  <c r="DT76" i="41"/>
  <c r="DU76" i="41"/>
  <c r="DV76" i="41"/>
  <c r="DW76" i="41"/>
  <c r="DX76" i="41"/>
  <c r="DY76" i="41"/>
  <c r="EM76" i="41"/>
  <c r="EN76" i="41"/>
  <c r="I77" i="41"/>
  <c r="J77" i="41"/>
  <c r="K77" i="41"/>
  <c r="L77" i="41"/>
  <c r="M77" i="41"/>
  <c r="N77" i="41"/>
  <c r="O77" i="41"/>
  <c r="P77" i="41"/>
  <c r="Q77" i="41"/>
  <c r="R77" i="41"/>
  <c r="S77" i="41"/>
  <c r="T77" i="41"/>
  <c r="U77" i="41"/>
  <c r="V77" i="41"/>
  <c r="W77" i="41"/>
  <c r="X77" i="41"/>
  <c r="Y77" i="41"/>
  <c r="Z77" i="41"/>
  <c r="AA77" i="41"/>
  <c r="AB77" i="41"/>
  <c r="AC77" i="41"/>
  <c r="AD77" i="41"/>
  <c r="AE77" i="41"/>
  <c r="AF77" i="41"/>
  <c r="AG77" i="41"/>
  <c r="AH77" i="41"/>
  <c r="AI77" i="41"/>
  <c r="AJ77" i="41"/>
  <c r="AK77" i="41"/>
  <c r="AL77" i="41"/>
  <c r="AM77" i="41"/>
  <c r="AN77" i="41"/>
  <c r="AO77" i="41"/>
  <c r="AP77" i="41"/>
  <c r="AQ77" i="41"/>
  <c r="AR77" i="41"/>
  <c r="AS77" i="41"/>
  <c r="AT77" i="41"/>
  <c r="AU77" i="41"/>
  <c r="AV77" i="41"/>
  <c r="AW77" i="41"/>
  <c r="AX77" i="41"/>
  <c r="AY77" i="41"/>
  <c r="AZ77" i="41"/>
  <c r="BA77" i="41"/>
  <c r="BB77" i="41"/>
  <c r="BC77" i="41"/>
  <c r="BD77" i="41"/>
  <c r="BE77" i="41"/>
  <c r="BF77" i="41"/>
  <c r="BG77" i="41"/>
  <c r="BH77" i="41"/>
  <c r="BI77" i="41"/>
  <c r="BJ77" i="41"/>
  <c r="BK77" i="41"/>
  <c r="BL77" i="41"/>
  <c r="BM77" i="41"/>
  <c r="BN77" i="41"/>
  <c r="BO77" i="41"/>
  <c r="BP77" i="41"/>
  <c r="BQ77" i="41"/>
  <c r="BR77" i="41"/>
  <c r="BS77" i="41"/>
  <c r="BT77" i="41"/>
  <c r="BU77" i="41"/>
  <c r="BV77" i="41"/>
  <c r="BW77" i="41"/>
  <c r="BX77" i="41"/>
  <c r="BY77" i="41"/>
  <c r="BZ77" i="41"/>
  <c r="CA77" i="41"/>
  <c r="CB77" i="41"/>
  <c r="CC77" i="41"/>
  <c r="CD77" i="41"/>
  <c r="CE77" i="41"/>
  <c r="CF77" i="41"/>
  <c r="CG77" i="41"/>
  <c r="CH77" i="41"/>
  <c r="CI77" i="41"/>
  <c r="CJ77" i="41"/>
  <c r="CK77" i="41"/>
  <c r="CL77" i="41"/>
  <c r="CM77" i="41"/>
  <c r="CN77" i="41"/>
  <c r="CO77" i="41"/>
  <c r="CP77" i="41"/>
  <c r="CQ77" i="41"/>
  <c r="CR77" i="41"/>
  <c r="CS77" i="41"/>
  <c r="CT77" i="41"/>
  <c r="CU77" i="41"/>
  <c r="CV77" i="41"/>
  <c r="CW77" i="41"/>
  <c r="CX77" i="41"/>
  <c r="CY77" i="41"/>
  <c r="CZ77" i="41"/>
  <c r="DA77" i="41"/>
  <c r="DB77" i="41"/>
  <c r="DC77" i="41"/>
  <c r="DD77" i="41"/>
  <c r="DE77" i="41"/>
  <c r="DF77" i="41"/>
  <c r="DG77" i="41"/>
  <c r="DH77" i="41"/>
  <c r="DI77" i="41"/>
  <c r="DJ77" i="41"/>
  <c r="DK77" i="41"/>
  <c r="DL77" i="41"/>
  <c r="DM77" i="41"/>
  <c r="DN77" i="41"/>
  <c r="DO77" i="41"/>
  <c r="DP77" i="41"/>
  <c r="DQ77" i="41"/>
  <c r="DR77" i="41"/>
  <c r="DS77" i="41"/>
  <c r="DT77" i="41"/>
  <c r="DU77" i="41"/>
  <c r="DV77" i="41"/>
  <c r="DW77" i="41"/>
  <c r="DX77" i="41"/>
  <c r="DY77" i="41"/>
  <c r="DZ77" i="41"/>
  <c r="EA77" i="41"/>
  <c r="EB77" i="41"/>
  <c r="EC77" i="41"/>
  <c r="ED77" i="41"/>
  <c r="EE77" i="41"/>
  <c r="EF77" i="41"/>
  <c r="EG77" i="41"/>
  <c r="EH77" i="41"/>
  <c r="EI77" i="41"/>
  <c r="EJ77" i="41"/>
  <c r="EK77" i="41"/>
  <c r="EL77" i="41"/>
  <c r="EM77" i="41"/>
  <c r="EN77" i="41"/>
  <c r="I78" i="41"/>
  <c r="J78" i="41"/>
  <c r="K78" i="41"/>
  <c r="L78" i="41"/>
  <c r="M78" i="41"/>
  <c r="N78" i="41"/>
  <c r="O78" i="41"/>
  <c r="P78" i="41"/>
  <c r="Q78" i="41"/>
  <c r="R78" i="41"/>
  <c r="S78" i="41"/>
  <c r="T78" i="41"/>
  <c r="U78" i="41"/>
  <c r="V78" i="41"/>
  <c r="W78" i="41"/>
  <c r="X78" i="41"/>
  <c r="Y78" i="41"/>
  <c r="Z78" i="41"/>
  <c r="AA78" i="41"/>
  <c r="AB78" i="41"/>
  <c r="AC78" i="41"/>
  <c r="AD78" i="41"/>
  <c r="AE78" i="41"/>
  <c r="AF78" i="41"/>
  <c r="AG78" i="41"/>
  <c r="AH78" i="41"/>
  <c r="AI78" i="41"/>
  <c r="AJ78" i="41"/>
  <c r="AK78" i="41"/>
  <c r="AL78" i="41"/>
  <c r="AM78" i="41"/>
  <c r="AN78" i="41"/>
  <c r="AO78" i="41"/>
  <c r="AP78" i="41"/>
  <c r="AQ78" i="41"/>
  <c r="AR78" i="41"/>
  <c r="AS78" i="41"/>
  <c r="AT78" i="41"/>
  <c r="AU78" i="41"/>
  <c r="AV78" i="41"/>
  <c r="AW78" i="41"/>
  <c r="AX78" i="41"/>
  <c r="AY78" i="41"/>
  <c r="AZ78" i="41"/>
  <c r="BA78" i="41"/>
  <c r="BB78" i="41"/>
  <c r="BC78" i="41"/>
  <c r="BD78" i="41"/>
  <c r="BE78" i="41"/>
  <c r="BF78" i="41"/>
  <c r="BG78" i="41"/>
  <c r="BH78" i="41"/>
  <c r="BI78" i="41"/>
  <c r="BJ78" i="41"/>
  <c r="BK78" i="41"/>
  <c r="BL78" i="41"/>
  <c r="BM78" i="41"/>
  <c r="BN78" i="41"/>
  <c r="BO78" i="41"/>
  <c r="BP78" i="41"/>
  <c r="BQ78" i="41"/>
  <c r="BR78" i="41"/>
  <c r="BS78" i="41"/>
  <c r="BT78" i="41"/>
  <c r="BU78" i="41"/>
  <c r="BV78" i="41"/>
  <c r="BW78" i="41"/>
  <c r="BX78" i="41"/>
  <c r="BY78" i="41"/>
  <c r="BZ78" i="41"/>
  <c r="CA78" i="41"/>
  <c r="CP78" i="41"/>
  <c r="CQ78" i="41"/>
  <c r="CR78" i="41"/>
  <c r="CS78" i="41"/>
  <c r="CT78" i="41"/>
  <c r="CU78" i="41"/>
  <c r="CV78" i="41"/>
  <c r="CW78" i="41"/>
  <c r="CX78" i="41"/>
  <c r="CY78" i="41"/>
  <c r="CZ78" i="41"/>
  <c r="DA78" i="41"/>
  <c r="DB78" i="41"/>
  <c r="DC78" i="41"/>
  <c r="DD78" i="41"/>
  <c r="DE78" i="41"/>
  <c r="DF78" i="41"/>
  <c r="DG78" i="41"/>
  <c r="DH78" i="41"/>
  <c r="DI78" i="41"/>
  <c r="DJ78" i="41"/>
  <c r="DK78" i="41"/>
  <c r="DL78" i="41"/>
  <c r="DM78" i="41"/>
  <c r="DN78" i="41"/>
  <c r="DO78" i="41"/>
  <c r="DP78" i="41"/>
  <c r="DQ78" i="41"/>
  <c r="DR78" i="41"/>
  <c r="DS78" i="41"/>
  <c r="DT78" i="41"/>
  <c r="DU78" i="41"/>
  <c r="DV78" i="41"/>
  <c r="DW78" i="41"/>
  <c r="DX78" i="41"/>
  <c r="DY78" i="41"/>
  <c r="EM78" i="41"/>
  <c r="EN78" i="41"/>
  <c r="I79" i="41"/>
  <c r="J79" i="41"/>
  <c r="K79" i="41"/>
  <c r="L79" i="41"/>
  <c r="M79" i="41"/>
  <c r="N79" i="41"/>
  <c r="O79" i="41"/>
  <c r="P79" i="41"/>
  <c r="Q79" i="41"/>
  <c r="R79" i="41"/>
  <c r="S79" i="41"/>
  <c r="T79" i="41"/>
  <c r="U79" i="41"/>
  <c r="V79" i="41"/>
  <c r="W79" i="41"/>
  <c r="X79" i="41"/>
  <c r="Y79" i="41"/>
  <c r="Z79" i="41"/>
  <c r="AA79" i="41"/>
  <c r="AB79" i="41"/>
  <c r="AC79" i="41"/>
  <c r="AD79" i="41"/>
  <c r="AE79" i="41"/>
  <c r="AF79" i="41"/>
  <c r="AG79" i="41"/>
  <c r="AH79" i="41"/>
  <c r="AI79" i="41"/>
  <c r="AJ79" i="41"/>
  <c r="AK79" i="41"/>
  <c r="AL79" i="41"/>
  <c r="AM79" i="41"/>
  <c r="AN79" i="41"/>
  <c r="AO79" i="41"/>
  <c r="AP79" i="41"/>
  <c r="AQ79" i="41"/>
  <c r="AR79" i="41"/>
  <c r="AS79" i="41"/>
  <c r="AT79" i="41"/>
  <c r="AU79" i="41"/>
  <c r="AV79" i="41"/>
  <c r="AW79" i="41"/>
  <c r="AX79" i="41"/>
  <c r="AY79" i="41"/>
  <c r="AZ79" i="41"/>
  <c r="BA79" i="41"/>
  <c r="BB79" i="41"/>
  <c r="BC79" i="41"/>
  <c r="BD79" i="41"/>
  <c r="BE79" i="41"/>
  <c r="BF79" i="41"/>
  <c r="BG79" i="41"/>
  <c r="BH79" i="41"/>
  <c r="BI79" i="41"/>
  <c r="BJ79" i="41"/>
  <c r="BK79" i="41"/>
  <c r="BL79" i="41"/>
  <c r="BM79" i="41"/>
  <c r="BN79" i="41"/>
  <c r="BO79" i="41"/>
  <c r="BP79" i="41"/>
  <c r="BQ79" i="41"/>
  <c r="BR79" i="41"/>
  <c r="BS79" i="41"/>
  <c r="BT79" i="41"/>
  <c r="BU79" i="41"/>
  <c r="BV79" i="41"/>
  <c r="BW79" i="41"/>
  <c r="BX79" i="41"/>
  <c r="BY79" i="41"/>
  <c r="BZ79" i="41"/>
  <c r="CP79" i="41"/>
  <c r="CQ79" i="41"/>
  <c r="CR79" i="41"/>
  <c r="CS79" i="41"/>
  <c r="CT79" i="41"/>
  <c r="CU79" i="41"/>
  <c r="CV79" i="41"/>
  <c r="CW79" i="41"/>
  <c r="CX79" i="41"/>
  <c r="CY79" i="41"/>
  <c r="CZ79" i="41"/>
  <c r="DA79" i="41"/>
  <c r="DB79" i="41"/>
  <c r="DC79" i="41"/>
  <c r="DD79" i="41"/>
  <c r="DE79" i="41"/>
  <c r="DF79" i="41"/>
  <c r="DG79" i="41"/>
  <c r="DH79" i="41"/>
  <c r="DI79" i="41"/>
  <c r="DJ79" i="41"/>
  <c r="DK79" i="41"/>
  <c r="DL79" i="41"/>
  <c r="DM79" i="41"/>
  <c r="DN79" i="41"/>
  <c r="DO79" i="41"/>
  <c r="DP79" i="41"/>
  <c r="DQ79" i="41"/>
  <c r="DR79" i="41"/>
  <c r="DS79" i="41"/>
  <c r="DT79" i="41"/>
  <c r="DU79" i="41"/>
  <c r="DV79" i="41"/>
  <c r="DW79" i="41"/>
  <c r="DX79" i="41"/>
  <c r="DY79" i="41"/>
  <c r="EM79" i="41"/>
  <c r="EN79" i="41"/>
  <c r="I80" i="41"/>
  <c r="J80" i="41"/>
  <c r="K80" i="41"/>
  <c r="L80" i="41"/>
  <c r="M80" i="41"/>
  <c r="N80" i="41"/>
  <c r="O80" i="41"/>
  <c r="P80" i="41"/>
  <c r="Q80" i="41"/>
  <c r="R80" i="41"/>
  <c r="S80" i="41"/>
  <c r="T80" i="41"/>
  <c r="U80" i="41"/>
  <c r="V80" i="41"/>
  <c r="W80" i="41"/>
  <c r="X80" i="41"/>
  <c r="Y80" i="41"/>
  <c r="Z80" i="41"/>
  <c r="AA80" i="41"/>
  <c r="AB80" i="41"/>
  <c r="AC80" i="41"/>
  <c r="AD80" i="41"/>
  <c r="AE80" i="41"/>
  <c r="AF80" i="41"/>
  <c r="AG80" i="41"/>
  <c r="AH80" i="41"/>
  <c r="AI80" i="41"/>
  <c r="AJ80" i="41"/>
  <c r="AK80" i="41"/>
  <c r="AL80" i="41"/>
  <c r="AM80" i="41"/>
  <c r="AN80" i="41"/>
  <c r="AO80" i="41"/>
  <c r="AP80" i="41"/>
  <c r="AQ80" i="41"/>
  <c r="AR80" i="41"/>
  <c r="AS80" i="41"/>
  <c r="AT80" i="41"/>
  <c r="AU80" i="41"/>
  <c r="AV80" i="41"/>
  <c r="AW80" i="41"/>
  <c r="AX80" i="41"/>
  <c r="AY80" i="41"/>
  <c r="AZ80" i="41"/>
  <c r="BA80" i="41"/>
  <c r="BB80" i="41"/>
  <c r="BC80" i="41"/>
  <c r="BD80" i="41"/>
  <c r="BE80" i="41"/>
  <c r="BF80" i="41"/>
  <c r="BG80" i="41"/>
  <c r="BH80" i="41"/>
  <c r="BI80" i="41"/>
  <c r="BJ80" i="41"/>
  <c r="BK80" i="41"/>
  <c r="BL80" i="41"/>
  <c r="BM80" i="41"/>
  <c r="BN80" i="41"/>
  <c r="BO80" i="41"/>
  <c r="BP80" i="41"/>
  <c r="BQ80" i="41"/>
  <c r="BR80" i="41"/>
  <c r="BS80" i="41"/>
  <c r="BT80" i="41"/>
  <c r="BU80" i="41"/>
  <c r="BV80" i="41"/>
  <c r="BW80" i="41"/>
  <c r="BX80" i="41"/>
  <c r="BY80" i="41"/>
  <c r="BZ80" i="41"/>
  <c r="CP80" i="41"/>
  <c r="CQ80" i="41"/>
  <c r="CR80" i="41"/>
  <c r="CS80" i="41"/>
  <c r="CT80" i="41"/>
  <c r="CU80" i="41"/>
  <c r="CV80" i="41"/>
  <c r="CW80" i="41"/>
  <c r="CX80" i="41"/>
  <c r="CY80" i="41"/>
  <c r="CZ80" i="41"/>
  <c r="DA80" i="41"/>
  <c r="DB80" i="41"/>
  <c r="DC80" i="41"/>
  <c r="DD80" i="41"/>
  <c r="DE80" i="41"/>
  <c r="DF80" i="41"/>
  <c r="DG80" i="41"/>
  <c r="DH80" i="41"/>
  <c r="DI80" i="41"/>
  <c r="DJ80" i="41"/>
  <c r="DK80" i="41"/>
  <c r="DL80" i="41"/>
  <c r="DM80" i="41"/>
  <c r="DN80" i="41"/>
  <c r="DO80" i="41"/>
  <c r="DP80" i="41"/>
  <c r="DQ80" i="41"/>
  <c r="DR80" i="41"/>
  <c r="DS80" i="41"/>
  <c r="DT80" i="41"/>
  <c r="DU80" i="41"/>
  <c r="DV80" i="41"/>
  <c r="DW80" i="41"/>
  <c r="DX80" i="41"/>
  <c r="DY80" i="41"/>
  <c r="EM80" i="41"/>
  <c r="EN80" i="41"/>
  <c r="I81" i="41"/>
  <c r="J81" i="41"/>
  <c r="K81" i="41"/>
  <c r="L81" i="41"/>
  <c r="M81" i="41"/>
  <c r="N81" i="41"/>
  <c r="O81" i="41"/>
  <c r="P81" i="41"/>
  <c r="Q81" i="41"/>
  <c r="R81" i="41"/>
  <c r="S81" i="41"/>
  <c r="T81" i="41"/>
  <c r="U81" i="41"/>
  <c r="V81" i="41"/>
  <c r="W81" i="41"/>
  <c r="X81" i="41"/>
  <c r="Y81" i="41"/>
  <c r="Z81" i="41"/>
  <c r="AA81" i="41"/>
  <c r="AB81" i="41"/>
  <c r="AC81" i="41"/>
  <c r="AD81" i="41"/>
  <c r="AE81" i="41"/>
  <c r="AF81" i="41"/>
  <c r="AG81" i="41"/>
  <c r="AH81" i="41"/>
  <c r="AI81" i="41"/>
  <c r="AJ81" i="41"/>
  <c r="AK81" i="41"/>
  <c r="AL81" i="41"/>
  <c r="AM81" i="41"/>
  <c r="AN81" i="41"/>
  <c r="AO81" i="41"/>
  <c r="AP81" i="41"/>
  <c r="AQ81" i="41"/>
  <c r="AR81" i="41"/>
  <c r="AS81" i="41"/>
  <c r="AT81" i="41"/>
  <c r="AU81" i="41"/>
  <c r="AV81" i="41"/>
  <c r="AW81" i="41"/>
  <c r="AX81" i="41"/>
  <c r="AY81" i="41"/>
  <c r="AZ81" i="41"/>
  <c r="BA81" i="41"/>
  <c r="BB81" i="41"/>
  <c r="BC81" i="41"/>
  <c r="BD81" i="41"/>
  <c r="BE81" i="41"/>
  <c r="BF81" i="41"/>
  <c r="BG81" i="41"/>
  <c r="BH81" i="41"/>
  <c r="BI81" i="41"/>
  <c r="BJ81" i="41"/>
  <c r="BK81" i="41"/>
  <c r="BL81" i="41"/>
  <c r="BM81" i="41"/>
  <c r="BN81" i="41"/>
  <c r="BO81" i="41"/>
  <c r="BP81" i="41"/>
  <c r="BQ81" i="41"/>
  <c r="BR81" i="41"/>
  <c r="BS81" i="41"/>
  <c r="BT81" i="41"/>
  <c r="BU81" i="41"/>
  <c r="BV81" i="41"/>
  <c r="BW81" i="41"/>
  <c r="BX81" i="41"/>
  <c r="BY81" i="41"/>
  <c r="BZ81" i="41"/>
  <c r="CP81" i="41"/>
  <c r="CQ81" i="41"/>
  <c r="CR81" i="41"/>
  <c r="CS81" i="41"/>
  <c r="CT81" i="41"/>
  <c r="CU81" i="41"/>
  <c r="CV81" i="41"/>
  <c r="CW81" i="41"/>
  <c r="CX81" i="41"/>
  <c r="CY81" i="41"/>
  <c r="CZ81" i="41"/>
  <c r="DA81" i="41"/>
  <c r="DB81" i="41"/>
  <c r="DC81" i="41"/>
  <c r="DD81" i="41"/>
  <c r="DE81" i="41"/>
  <c r="DF81" i="41"/>
  <c r="DG81" i="41"/>
  <c r="DH81" i="41"/>
  <c r="DI81" i="41"/>
  <c r="DJ81" i="41"/>
  <c r="DK81" i="41"/>
  <c r="DL81" i="41"/>
  <c r="DM81" i="41"/>
  <c r="DN81" i="41"/>
  <c r="DO81" i="41"/>
  <c r="DP81" i="41"/>
  <c r="DQ81" i="41"/>
  <c r="DR81" i="41"/>
  <c r="DS81" i="41"/>
  <c r="DT81" i="41"/>
  <c r="DU81" i="41"/>
  <c r="DV81" i="41"/>
  <c r="DW81" i="41"/>
  <c r="DX81" i="41"/>
  <c r="DY81" i="41"/>
  <c r="EM81" i="41"/>
  <c r="EN81" i="41"/>
  <c r="I82" i="41"/>
  <c r="J82" i="41"/>
  <c r="K82" i="41"/>
  <c r="L82" i="41"/>
  <c r="M82" i="41"/>
  <c r="N82" i="41"/>
  <c r="O82" i="41"/>
  <c r="P82" i="41"/>
  <c r="Q82" i="41"/>
  <c r="R82" i="41"/>
  <c r="S82" i="41"/>
  <c r="T82" i="41"/>
  <c r="U82" i="41"/>
  <c r="V82" i="41"/>
  <c r="W82" i="41"/>
  <c r="X82" i="41"/>
  <c r="Y82" i="41"/>
  <c r="Z82" i="41"/>
  <c r="AA82" i="41"/>
  <c r="AB82" i="41"/>
  <c r="AC82" i="41"/>
  <c r="AD82" i="41"/>
  <c r="AE82" i="41"/>
  <c r="AF82" i="41"/>
  <c r="AG82" i="41"/>
  <c r="AH82" i="41"/>
  <c r="AI82" i="41"/>
  <c r="AJ82" i="41"/>
  <c r="AK82" i="41"/>
  <c r="AL82" i="41"/>
  <c r="AM82" i="41"/>
  <c r="AN82" i="41"/>
  <c r="AO82" i="41"/>
  <c r="AP82" i="41"/>
  <c r="AQ82" i="41"/>
  <c r="AR82" i="41"/>
  <c r="AS82" i="41"/>
  <c r="AT82" i="41"/>
  <c r="AU82" i="41"/>
  <c r="AV82" i="41"/>
  <c r="AW82" i="41"/>
  <c r="AX82" i="41"/>
  <c r="AY82" i="41"/>
  <c r="AZ82" i="41"/>
  <c r="BA82" i="41"/>
  <c r="BB82" i="41"/>
  <c r="BC82" i="41"/>
  <c r="BD82" i="41"/>
  <c r="BE82" i="41"/>
  <c r="BF82" i="41"/>
  <c r="BG82" i="41"/>
  <c r="BH82" i="41"/>
  <c r="BI82" i="41"/>
  <c r="BJ82" i="41"/>
  <c r="BK82" i="41"/>
  <c r="BL82" i="41"/>
  <c r="BM82" i="41"/>
  <c r="BN82" i="41"/>
  <c r="BO82" i="41"/>
  <c r="BP82" i="41"/>
  <c r="BQ82" i="41"/>
  <c r="BR82" i="41"/>
  <c r="BS82" i="41"/>
  <c r="BT82" i="41"/>
  <c r="BU82" i="41"/>
  <c r="BV82" i="41"/>
  <c r="BW82" i="41"/>
  <c r="BX82" i="41"/>
  <c r="BY82" i="41"/>
  <c r="CP82" i="41"/>
  <c r="CQ82" i="41"/>
  <c r="CR82" i="41"/>
  <c r="CS82" i="41"/>
  <c r="CT82" i="41"/>
  <c r="CU82" i="41"/>
  <c r="CV82" i="41"/>
  <c r="CW82" i="41"/>
  <c r="CX82" i="41"/>
  <c r="CY82" i="41"/>
  <c r="CZ82" i="41"/>
  <c r="DA82" i="41"/>
  <c r="DB82" i="41"/>
  <c r="DC82" i="41"/>
  <c r="DD82" i="41"/>
  <c r="DE82" i="41"/>
  <c r="DF82" i="41"/>
  <c r="DG82" i="41"/>
  <c r="DH82" i="41"/>
  <c r="DI82" i="41"/>
  <c r="DJ82" i="41"/>
  <c r="DK82" i="41"/>
  <c r="DL82" i="41"/>
  <c r="DM82" i="41"/>
  <c r="DN82" i="41"/>
  <c r="DO82" i="41"/>
  <c r="DP82" i="41"/>
  <c r="DQ82" i="41"/>
  <c r="DR82" i="41"/>
  <c r="DS82" i="41"/>
  <c r="DT82" i="41"/>
  <c r="DU82" i="41"/>
  <c r="DV82" i="41"/>
  <c r="DW82" i="41"/>
  <c r="DX82" i="41"/>
  <c r="DY82" i="41"/>
  <c r="EM82" i="41"/>
  <c r="EN82" i="41"/>
  <c r="I83" i="41"/>
  <c r="J83" i="41"/>
  <c r="K83" i="41"/>
  <c r="L83" i="41"/>
  <c r="M83" i="41"/>
  <c r="N83" i="41"/>
  <c r="O83" i="41"/>
  <c r="P83" i="41"/>
  <c r="Q83" i="41"/>
  <c r="R83" i="41"/>
  <c r="S83" i="41"/>
  <c r="T83" i="41"/>
  <c r="U83" i="41"/>
  <c r="V83" i="41"/>
  <c r="W83" i="41"/>
  <c r="X83" i="41"/>
  <c r="Y83" i="41"/>
  <c r="Z83" i="41"/>
  <c r="AA83" i="41"/>
  <c r="AB83" i="41"/>
  <c r="AC83" i="41"/>
  <c r="AD83" i="41"/>
  <c r="AE83" i="41"/>
  <c r="AF83" i="41"/>
  <c r="AG83" i="41"/>
  <c r="AH83" i="41"/>
  <c r="AI83" i="41"/>
  <c r="AJ83" i="41"/>
  <c r="AK83" i="41"/>
  <c r="AL83" i="41"/>
  <c r="AM83" i="41"/>
  <c r="AN83" i="41"/>
  <c r="AO83" i="41"/>
  <c r="AP83" i="41"/>
  <c r="AQ83" i="41"/>
  <c r="AR83" i="41"/>
  <c r="AS83" i="41"/>
  <c r="AT83" i="41"/>
  <c r="AU83" i="41"/>
  <c r="AV83" i="41"/>
  <c r="AW83" i="41"/>
  <c r="AX83" i="41"/>
  <c r="AY83" i="41"/>
  <c r="AZ83" i="41"/>
  <c r="BA83" i="41"/>
  <c r="BB83" i="41"/>
  <c r="BC83" i="41"/>
  <c r="BD83" i="41"/>
  <c r="BE83" i="41"/>
  <c r="BF83" i="41"/>
  <c r="BG83" i="41"/>
  <c r="BH83" i="41"/>
  <c r="BI83" i="41"/>
  <c r="BJ83" i="41"/>
  <c r="BK83" i="41"/>
  <c r="BL83" i="41"/>
  <c r="BM83" i="41"/>
  <c r="BN83" i="41"/>
  <c r="BO83" i="41"/>
  <c r="BP83" i="41"/>
  <c r="BQ83" i="41"/>
  <c r="BR83" i="41"/>
  <c r="BS83" i="41"/>
  <c r="BT83" i="41"/>
  <c r="BU83" i="41"/>
  <c r="BV83" i="41"/>
  <c r="BW83" i="41"/>
  <c r="BX83" i="41"/>
  <c r="BY83" i="41"/>
  <c r="BZ83" i="41"/>
  <c r="CP83" i="41"/>
  <c r="CQ83" i="41"/>
  <c r="CR83" i="41"/>
  <c r="CS83" i="41"/>
  <c r="CT83" i="41"/>
  <c r="CU83" i="41"/>
  <c r="CV83" i="41"/>
  <c r="CW83" i="41"/>
  <c r="CX83" i="41"/>
  <c r="CY83" i="41"/>
  <c r="CZ83" i="41"/>
  <c r="DA83" i="41"/>
  <c r="DB83" i="41"/>
  <c r="DC83" i="41"/>
  <c r="DD83" i="41"/>
  <c r="DE83" i="41"/>
  <c r="DF83" i="41"/>
  <c r="DG83" i="41"/>
  <c r="DH83" i="41"/>
  <c r="DI83" i="41"/>
  <c r="DJ83" i="41"/>
  <c r="DK83" i="41"/>
  <c r="DL83" i="41"/>
  <c r="DM83" i="41"/>
  <c r="DN83" i="41"/>
  <c r="DO83" i="41"/>
  <c r="DP83" i="41"/>
  <c r="DQ83" i="41"/>
  <c r="DR83" i="41"/>
  <c r="DS83" i="41"/>
  <c r="DT83" i="41"/>
  <c r="DU83" i="41"/>
  <c r="DV83" i="41"/>
  <c r="DW83" i="41"/>
  <c r="DX83" i="41"/>
  <c r="DY83" i="41"/>
  <c r="EM83" i="41"/>
  <c r="EN83" i="41"/>
  <c r="I84" i="41"/>
  <c r="J84" i="41"/>
  <c r="K84" i="41"/>
  <c r="L84" i="41"/>
  <c r="M84" i="41"/>
  <c r="N84" i="41"/>
  <c r="O84" i="41"/>
  <c r="P84" i="41"/>
  <c r="Q84" i="41"/>
  <c r="R84" i="41"/>
  <c r="S84" i="41"/>
  <c r="T84" i="41"/>
  <c r="U84" i="41"/>
  <c r="V84" i="41"/>
  <c r="W84" i="41"/>
  <c r="X84" i="41"/>
  <c r="Y84" i="41"/>
  <c r="Z84" i="41"/>
  <c r="AA84" i="41"/>
  <c r="AB84" i="41"/>
  <c r="AC84" i="41"/>
  <c r="AD84" i="41"/>
  <c r="AE84" i="41"/>
  <c r="AF84" i="41"/>
  <c r="AG84" i="41"/>
  <c r="AH84" i="41"/>
  <c r="AI84" i="41"/>
  <c r="AJ84" i="41"/>
  <c r="AK84" i="41"/>
  <c r="AL84" i="41"/>
  <c r="AM84" i="41"/>
  <c r="AN84" i="41"/>
  <c r="AO84" i="41"/>
  <c r="AP84" i="41"/>
  <c r="AQ84" i="41"/>
  <c r="AR84" i="41"/>
  <c r="AS84" i="41"/>
  <c r="AT84" i="41"/>
  <c r="AU84" i="41"/>
  <c r="AV84" i="41"/>
  <c r="AW84" i="41"/>
  <c r="AX84" i="41"/>
  <c r="AY84" i="41"/>
  <c r="AZ84" i="41"/>
  <c r="BA84" i="41"/>
  <c r="BB84" i="41"/>
  <c r="BC84" i="41"/>
  <c r="BD84" i="41"/>
  <c r="BE84" i="41"/>
  <c r="BF84" i="41"/>
  <c r="BG84" i="41"/>
  <c r="BH84" i="41"/>
  <c r="BI84" i="41"/>
  <c r="BJ84" i="41"/>
  <c r="BK84" i="41"/>
  <c r="BL84" i="41"/>
  <c r="BM84" i="41"/>
  <c r="BN84" i="41"/>
  <c r="BO84" i="41"/>
  <c r="BP84" i="41"/>
  <c r="BQ84" i="41"/>
  <c r="BR84" i="41"/>
  <c r="BS84" i="41"/>
  <c r="BT84" i="41"/>
  <c r="BV84" i="41"/>
  <c r="BW84" i="41"/>
  <c r="BX84" i="41"/>
  <c r="CP84" i="41"/>
  <c r="CQ84" i="41"/>
  <c r="CR84" i="41"/>
  <c r="CS84" i="41"/>
  <c r="CT84" i="41"/>
  <c r="CU84" i="41"/>
  <c r="CV84" i="41"/>
  <c r="CW84" i="41"/>
  <c r="CX84" i="41"/>
  <c r="CY84" i="41"/>
  <c r="CZ84" i="41"/>
  <c r="DA84" i="41"/>
  <c r="DB84" i="41"/>
  <c r="DC84" i="41"/>
  <c r="DD84" i="41"/>
  <c r="DE84" i="41"/>
  <c r="DF84" i="41"/>
  <c r="DG84" i="41"/>
  <c r="DH84" i="41"/>
  <c r="DI84" i="41"/>
  <c r="DJ84" i="41"/>
  <c r="DK84" i="41"/>
  <c r="DL84" i="41"/>
  <c r="DM84" i="41"/>
  <c r="DN84" i="41"/>
  <c r="DO84" i="41"/>
  <c r="DP84" i="41"/>
  <c r="DQ84" i="41"/>
  <c r="DR84" i="41"/>
  <c r="DS84" i="41"/>
  <c r="DT84" i="41"/>
  <c r="DU84" i="41"/>
  <c r="DV84" i="41"/>
  <c r="DW84" i="41"/>
  <c r="DX84" i="41"/>
  <c r="DY84" i="41"/>
  <c r="EM84" i="41"/>
  <c r="EN84" i="41"/>
  <c r="I85" i="41"/>
  <c r="J85" i="41"/>
  <c r="K85" i="41"/>
  <c r="L85" i="41"/>
  <c r="M85" i="41"/>
  <c r="N85" i="41"/>
  <c r="O85" i="41"/>
  <c r="P85" i="41"/>
  <c r="Q85" i="41"/>
  <c r="R85" i="41"/>
  <c r="S85" i="41"/>
  <c r="T85" i="41"/>
  <c r="U85" i="41"/>
  <c r="V85" i="41"/>
  <c r="W85" i="41"/>
  <c r="X85" i="41"/>
  <c r="Y85" i="41"/>
  <c r="Z85" i="41"/>
  <c r="AA85" i="41"/>
  <c r="AB85" i="41"/>
  <c r="AC85" i="41"/>
  <c r="AD85" i="41"/>
  <c r="AE85" i="41"/>
  <c r="AF85" i="41"/>
  <c r="AG85" i="41"/>
  <c r="AH85" i="41"/>
  <c r="AI85" i="41"/>
  <c r="AJ85" i="41"/>
  <c r="AK85" i="41"/>
  <c r="AL85" i="41"/>
  <c r="AM85" i="41"/>
  <c r="AN85" i="41"/>
  <c r="AO85" i="41"/>
  <c r="AP85" i="41"/>
  <c r="AQ85" i="41"/>
  <c r="AR85" i="41"/>
  <c r="AS85" i="41"/>
  <c r="AT85" i="41"/>
  <c r="AU85" i="41"/>
  <c r="AV85" i="41"/>
  <c r="AW85" i="41"/>
  <c r="AX85" i="41"/>
  <c r="AY85" i="41"/>
  <c r="AZ85" i="41"/>
  <c r="BA85" i="41"/>
  <c r="BB85" i="41"/>
  <c r="BC85" i="41"/>
  <c r="BD85" i="41"/>
  <c r="BE85" i="41"/>
  <c r="BF85" i="41"/>
  <c r="BG85" i="41"/>
  <c r="BH85" i="41"/>
  <c r="BI85" i="41"/>
  <c r="BJ85" i="41"/>
  <c r="BK85" i="41"/>
  <c r="BL85" i="41"/>
  <c r="BM85" i="41"/>
  <c r="BN85" i="41"/>
  <c r="BO85" i="41"/>
  <c r="BP85" i="41"/>
  <c r="BQ85" i="41"/>
  <c r="BR85" i="41"/>
  <c r="BS85" i="41"/>
  <c r="BT85" i="41"/>
  <c r="BV85" i="41"/>
  <c r="BW85" i="41"/>
  <c r="BX85" i="41"/>
  <c r="CP85" i="41"/>
  <c r="CQ85" i="41"/>
  <c r="CR85" i="41"/>
  <c r="CS85" i="41"/>
  <c r="CT85" i="41"/>
  <c r="CU85" i="41"/>
  <c r="CV85" i="41"/>
  <c r="CW85" i="41"/>
  <c r="CX85" i="41"/>
  <c r="CY85" i="41"/>
  <c r="CZ85" i="41"/>
  <c r="DA85" i="41"/>
  <c r="DB85" i="41"/>
  <c r="DC85" i="41"/>
  <c r="DD85" i="41"/>
  <c r="DE85" i="41"/>
  <c r="DF85" i="41"/>
  <c r="DG85" i="41"/>
  <c r="DH85" i="41"/>
  <c r="DI85" i="41"/>
  <c r="DJ85" i="41"/>
  <c r="DK85" i="41"/>
  <c r="DL85" i="41"/>
  <c r="DM85" i="41"/>
  <c r="DN85" i="41"/>
  <c r="DO85" i="41"/>
  <c r="DP85" i="41"/>
  <c r="DQ85" i="41"/>
  <c r="DR85" i="41"/>
  <c r="DS85" i="41"/>
  <c r="DT85" i="41"/>
  <c r="DU85" i="41"/>
  <c r="DV85" i="41"/>
  <c r="DW85" i="41"/>
  <c r="DX85" i="41"/>
  <c r="DY85" i="41"/>
  <c r="EM85" i="41"/>
  <c r="EN85" i="41"/>
  <c r="I86" i="41"/>
  <c r="J86" i="41"/>
  <c r="K86" i="41"/>
  <c r="L86" i="41"/>
  <c r="M86" i="41"/>
  <c r="N86" i="41"/>
  <c r="O86" i="41"/>
  <c r="P86" i="41"/>
  <c r="Q86" i="41"/>
  <c r="R86" i="41"/>
  <c r="S86" i="41"/>
  <c r="T86" i="41"/>
  <c r="U86" i="41"/>
  <c r="V86" i="41"/>
  <c r="W86" i="41"/>
  <c r="X86" i="41"/>
  <c r="Y86" i="41"/>
  <c r="Z86" i="41"/>
  <c r="AA86" i="41"/>
  <c r="AB86" i="41"/>
  <c r="AC86" i="41"/>
  <c r="AD86" i="41"/>
  <c r="AE86" i="41"/>
  <c r="AF86" i="41"/>
  <c r="AG86" i="41"/>
  <c r="AH86" i="41"/>
  <c r="AI86" i="41"/>
  <c r="AJ86" i="41"/>
  <c r="AK86" i="41"/>
  <c r="AL86" i="41"/>
  <c r="AM86" i="41"/>
  <c r="AN86" i="41"/>
  <c r="AO86" i="41"/>
  <c r="AP86" i="41"/>
  <c r="AQ86" i="41"/>
  <c r="AR86" i="41"/>
  <c r="AS86" i="41"/>
  <c r="AT86" i="41"/>
  <c r="AU86" i="41"/>
  <c r="AV86" i="41"/>
  <c r="AW86" i="41"/>
  <c r="AX86" i="41"/>
  <c r="AY86" i="41"/>
  <c r="AZ86" i="41"/>
  <c r="BA86" i="41"/>
  <c r="BB86" i="41"/>
  <c r="BC86" i="41"/>
  <c r="BD86" i="41"/>
  <c r="BE86" i="41"/>
  <c r="BF86" i="41"/>
  <c r="BG86" i="41"/>
  <c r="BH86" i="41"/>
  <c r="BI86" i="41"/>
  <c r="BJ86" i="41"/>
  <c r="BK86" i="41"/>
  <c r="BL86" i="41"/>
  <c r="BM86" i="41"/>
  <c r="BN86" i="41"/>
  <c r="BO86" i="41"/>
  <c r="BP86" i="41"/>
  <c r="BQ86" i="41"/>
  <c r="BR86" i="41"/>
  <c r="BS86" i="41"/>
  <c r="BT86" i="41"/>
  <c r="BV86" i="41"/>
  <c r="BW86" i="41"/>
  <c r="BX86" i="41"/>
  <c r="CP86" i="41"/>
  <c r="CQ86" i="41"/>
  <c r="CR86" i="41"/>
  <c r="CS86" i="41"/>
  <c r="CT86" i="41"/>
  <c r="CU86" i="41"/>
  <c r="CV86" i="41"/>
  <c r="CW86" i="41"/>
  <c r="CX86" i="41"/>
  <c r="CY86" i="41"/>
  <c r="CZ86" i="41"/>
  <c r="DA86" i="41"/>
  <c r="DB86" i="41"/>
  <c r="DC86" i="41"/>
  <c r="DD86" i="41"/>
  <c r="DE86" i="41"/>
  <c r="DF86" i="41"/>
  <c r="DG86" i="41"/>
  <c r="DH86" i="41"/>
  <c r="DI86" i="41"/>
  <c r="DJ86" i="41"/>
  <c r="DK86" i="41"/>
  <c r="DL86" i="41"/>
  <c r="DM86" i="41"/>
  <c r="DN86" i="41"/>
  <c r="DO86" i="41"/>
  <c r="DP86" i="41"/>
  <c r="DQ86" i="41"/>
  <c r="DR86" i="41"/>
  <c r="DS86" i="41"/>
  <c r="DT86" i="41"/>
  <c r="DU86" i="41"/>
  <c r="DV86" i="41"/>
  <c r="DW86" i="41"/>
  <c r="DX86" i="41"/>
  <c r="DY86" i="41"/>
  <c r="EM86" i="41"/>
  <c r="EN86" i="41"/>
  <c r="I87" i="41"/>
  <c r="J87" i="41"/>
  <c r="K87" i="41"/>
  <c r="L87" i="41"/>
  <c r="M87" i="41"/>
  <c r="N87" i="41"/>
  <c r="O87" i="41"/>
  <c r="P87" i="41"/>
  <c r="Q87" i="41"/>
  <c r="R87" i="41"/>
  <c r="S87" i="41"/>
  <c r="T87" i="41"/>
  <c r="U87" i="41"/>
  <c r="V87" i="41"/>
  <c r="W87" i="41"/>
  <c r="X87" i="41"/>
  <c r="Y87" i="41"/>
  <c r="Z87" i="41"/>
  <c r="AA87" i="41"/>
  <c r="AB87" i="41"/>
  <c r="AC87" i="41"/>
  <c r="AD87" i="41"/>
  <c r="AE87" i="41"/>
  <c r="AF87" i="41"/>
  <c r="AG87" i="41"/>
  <c r="AH87" i="41"/>
  <c r="AI87" i="41"/>
  <c r="AJ87" i="41"/>
  <c r="AK87" i="41"/>
  <c r="AL87" i="41"/>
  <c r="AM87" i="41"/>
  <c r="AN87" i="41"/>
  <c r="AO87" i="41"/>
  <c r="AP87" i="41"/>
  <c r="AQ87" i="41"/>
  <c r="AR87" i="41"/>
  <c r="AS87" i="41"/>
  <c r="AT87" i="41"/>
  <c r="AU87" i="41"/>
  <c r="AV87" i="41"/>
  <c r="AW87" i="41"/>
  <c r="AX87" i="41"/>
  <c r="AY87" i="41"/>
  <c r="AZ87" i="41"/>
  <c r="BA87" i="41"/>
  <c r="BB87" i="41"/>
  <c r="BC87" i="41"/>
  <c r="BD87" i="41"/>
  <c r="BE87" i="41"/>
  <c r="BF87" i="41"/>
  <c r="BG87" i="41"/>
  <c r="BH87" i="41"/>
  <c r="BI87" i="41"/>
  <c r="BJ87" i="41"/>
  <c r="BK87" i="41"/>
  <c r="BL87" i="41"/>
  <c r="BM87" i="41"/>
  <c r="BN87" i="41"/>
  <c r="BO87" i="41"/>
  <c r="BP87" i="41"/>
  <c r="BQ87" i="41"/>
  <c r="BR87" i="41"/>
  <c r="BS87" i="41"/>
  <c r="BT87" i="41"/>
  <c r="BU87" i="41"/>
  <c r="BV87" i="41"/>
  <c r="BW87" i="41"/>
  <c r="BX87" i="41"/>
  <c r="BY87" i="41"/>
  <c r="BZ87" i="41"/>
  <c r="CA87" i="41"/>
  <c r="CB87" i="41"/>
  <c r="CE87" i="41"/>
  <c r="CF87" i="41"/>
  <c r="CG87" i="41"/>
  <c r="CH87" i="41"/>
  <c r="CI87" i="41"/>
  <c r="CJ87" i="41"/>
  <c r="CK87" i="41"/>
  <c r="CL87" i="41"/>
  <c r="CM87" i="41"/>
  <c r="CN87" i="41"/>
  <c r="CO87" i="41"/>
  <c r="CP87" i="41"/>
  <c r="CQ87" i="41"/>
  <c r="CR87" i="41"/>
  <c r="CS87" i="41"/>
  <c r="CT87" i="41"/>
  <c r="CU87" i="41"/>
  <c r="CV87" i="41"/>
  <c r="CW87" i="41"/>
  <c r="CX87" i="41"/>
  <c r="CY87" i="41"/>
  <c r="CZ87" i="41"/>
  <c r="DA87" i="41"/>
  <c r="DB87" i="41"/>
  <c r="DC87" i="41"/>
  <c r="DD87" i="41"/>
  <c r="DE87" i="41"/>
  <c r="DF87" i="41"/>
  <c r="DG87" i="41"/>
  <c r="DH87" i="41"/>
  <c r="DI87" i="41"/>
  <c r="DJ87" i="41"/>
  <c r="DK87" i="41"/>
  <c r="DL87" i="41"/>
  <c r="DM87" i="41"/>
  <c r="DN87" i="41"/>
  <c r="DO87" i="41"/>
  <c r="DP87" i="41"/>
  <c r="DQ87" i="41"/>
  <c r="DR87" i="41"/>
  <c r="DS87" i="41"/>
  <c r="DT87" i="41"/>
  <c r="DU87" i="41"/>
  <c r="DV87" i="41"/>
  <c r="DW87" i="41"/>
  <c r="DX87" i="41"/>
  <c r="DY87" i="41"/>
  <c r="DZ87" i="41"/>
  <c r="EA87" i="41"/>
  <c r="EB87" i="41"/>
  <c r="EC87" i="41"/>
  <c r="ED87" i="41"/>
  <c r="EE87" i="41"/>
  <c r="EF87" i="41"/>
  <c r="EG87" i="41"/>
  <c r="EH87" i="41"/>
  <c r="EI87" i="41"/>
  <c r="EJ87" i="41"/>
  <c r="EK87" i="41"/>
  <c r="EL87" i="41"/>
  <c r="EM87" i="41"/>
  <c r="EN87" i="41"/>
  <c r="I88" i="41"/>
  <c r="J88" i="41"/>
  <c r="K88" i="41"/>
  <c r="L88" i="41"/>
  <c r="M88" i="41"/>
  <c r="N88" i="41"/>
  <c r="O88" i="41"/>
  <c r="P88" i="41"/>
  <c r="Q88" i="41"/>
  <c r="R88" i="41"/>
  <c r="S88" i="41"/>
  <c r="T88" i="41"/>
  <c r="U88" i="41"/>
  <c r="V88" i="41"/>
  <c r="W88" i="41"/>
  <c r="X88" i="41"/>
  <c r="Y88" i="41"/>
  <c r="Z88" i="41"/>
  <c r="AA88" i="41"/>
  <c r="AB88" i="41"/>
  <c r="AC88" i="41"/>
  <c r="AD88" i="41"/>
  <c r="AE88" i="41"/>
  <c r="AF88" i="41"/>
  <c r="AG88" i="41"/>
  <c r="AH88" i="41"/>
  <c r="AI88" i="41"/>
  <c r="AJ88" i="41"/>
  <c r="AK88" i="41"/>
  <c r="AL88" i="41"/>
  <c r="AM88" i="41"/>
  <c r="AN88" i="41"/>
  <c r="AO88" i="41"/>
  <c r="AP88" i="41"/>
  <c r="AQ88" i="41"/>
  <c r="AR88" i="41"/>
  <c r="AS88" i="41"/>
  <c r="AT88" i="41"/>
  <c r="AU88" i="41"/>
  <c r="AV88" i="41"/>
  <c r="AW88" i="41"/>
  <c r="AX88" i="41"/>
  <c r="AY88" i="41"/>
  <c r="AZ88" i="41"/>
  <c r="BA88" i="41"/>
  <c r="BB88" i="41"/>
  <c r="BC88" i="41"/>
  <c r="BD88" i="41"/>
  <c r="BE88" i="41"/>
  <c r="BF88" i="41"/>
  <c r="BG88" i="41"/>
  <c r="BH88" i="41"/>
  <c r="BI88" i="41"/>
  <c r="BJ88" i="41"/>
  <c r="BK88" i="41"/>
  <c r="BL88" i="41"/>
  <c r="BM88" i="41"/>
  <c r="BN88" i="41"/>
  <c r="BO88" i="41"/>
  <c r="BP88" i="41"/>
  <c r="BQ88" i="41"/>
  <c r="BR88" i="41"/>
  <c r="BS88" i="41"/>
  <c r="BT88" i="41"/>
  <c r="BU88" i="41"/>
  <c r="BV88" i="41"/>
  <c r="BW88" i="41"/>
  <c r="BX88" i="41"/>
  <c r="BY88" i="41"/>
  <c r="BZ88" i="41"/>
  <c r="CA88" i="41"/>
  <c r="CB88" i="41"/>
  <c r="CC88" i="41"/>
  <c r="CD88" i="41"/>
  <c r="CE88" i="41"/>
  <c r="CF88" i="41"/>
  <c r="CG88" i="41"/>
  <c r="CH88" i="41"/>
  <c r="CI88" i="41"/>
  <c r="CJ88" i="41"/>
  <c r="CK88" i="41"/>
  <c r="CL88" i="41"/>
  <c r="CM88" i="41"/>
  <c r="CN88" i="41"/>
  <c r="CO88" i="41"/>
  <c r="CP88" i="41"/>
  <c r="CQ88" i="41"/>
  <c r="CR88" i="41"/>
  <c r="CS88" i="41"/>
  <c r="CT88" i="41"/>
  <c r="CU88" i="41"/>
  <c r="CV88" i="41"/>
  <c r="CW88" i="41"/>
  <c r="CX88" i="41"/>
  <c r="CY88" i="41"/>
  <c r="CZ88" i="41"/>
  <c r="DA88" i="41"/>
  <c r="DB88" i="41"/>
  <c r="DC88" i="41"/>
  <c r="DD88" i="41"/>
  <c r="DE88" i="41"/>
  <c r="DF88" i="41"/>
  <c r="DG88" i="41"/>
  <c r="DH88" i="41"/>
  <c r="DI88" i="41"/>
  <c r="DJ88" i="41"/>
  <c r="DK88" i="41"/>
  <c r="DL88" i="41"/>
  <c r="DM88" i="41"/>
  <c r="DN88" i="41"/>
  <c r="DO88" i="41"/>
  <c r="DP88" i="41"/>
  <c r="DQ88" i="41"/>
  <c r="DR88" i="41"/>
  <c r="DS88" i="41"/>
  <c r="DT88" i="41"/>
  <c r="DU88" i="41"/>
  <c r="DV88" i="41"/>
  <c r="DW88" i="41"/>
  <c r="DX88" i="41"/>
  <c r="DY88" i="41"/>
  <c r="DZ88" i="41"/>
  <c r="EA88" i="41"/>
  <c r="EB88" i="41"/>
  <c r="EC88" i="41"/>
  <c r="ED88" i="41"/>
  <c r="EE88" i="41"/>
  <c r="EF88" i="41"/>
  <c r="EG88" i="41"/>
  <c r="EH88" i="41"/>
  <c r="EI88" i="41"/>
  <c r="EJ88" i="41"/>
  <c r="EK88" i="41"/>
  <c r="EL88" i="41"/>
  <c r="EM88" i="41"/>
  <c r="EN88" i="41"/>
  <c r="I89" i="41"/>
  <c r="J89" i="41"/>
  <c r="K89" i="41"/>
  <c r="L89" i="41"/>
  <c r="M89" i="41"/>
  <c r="N89" i="41"/>
  <c r="O89" i="41"/>
  <c r="P89" i="41"/>
  <c r="Q89" i="41"/>
  <c r="R89" i="41"/>
  <c r="S89" i="41"/>
  <c r="T89" i="41"/>
  <c r="U89" i="41"/>
  <c r="V89" i="41"/>
  <c r="W89" i="41"/>
  <c r="X89" i="41"/>
  <c r="Y89" i="41"/>
  <c r="Z89" i="41"/>
  <c r="AA89" i="41"/>
  <c r="AB89" i="41"/>
  <c r="AC89" i="41"/>
  <c r="AD89" i="41"/>
  <c r="AE89" i="41"/>
  <c r="AF89" i="41"/>
  <c r="AG89" i="41"/>
  <c r="AH89" i="41"/>
  <c r="AI89" i="41"/>
  <c r="AJ89" i="41"/>
  <c r="AK89" i="41"/>
  <c r="AL89" i="41"/>
  <c r="AM89" i="41"/>
  <c r="AN89" i="41"/>
  <c r="AO89" i="41"/>
  <c r="AP89" i="41"/>
  <c r="AQ89" i="41"/>
  <c r="AR89" i="41"/>
  <c r="AS89" i="41"/>
  <c r="AT89" i="41"/>
  <c r="AU89" i="41"/>
  <c r="AV89" i="41"/>
  <c r="AW89" i="41"/>
  <c r="AX89" i="41"/>
  <c r="AY89" i="41"/>
  <c r="AZ89" i="41"/>
  <c r="BA89" i="41"/>
  <c r="BB89" i="41"/>
  <c r="BC89" i="41"/>
  <c r="BD89" i="41"/>
  <c r="BE89" i="41"/>
  <c r="BF89" i="41"/>
  <c r="BG89" i="41"/>
  <c r="BH89" i="41"/>
  <c r="BI89" i="41"/>
  <c r="BJ89" i="41"/>
  <c r="BK89" i="41"/>
  <c r="BL89" i="41"/>
  <c r="BM89" i="41"/>
  <c r="BN89" i="41"/>
  <c r="BO89" i="41"/>
  <c r="BP89" i="41"/>
  <c r="BQ89" i="41"/>
  <c r="BR89" i="41"/>
  <c r="BS89" i="41"/>
  <c r="BT89" i="41"/>
  <c r="BU89" i="41"/>
  <c r="BV89" i="41"/>
  <c r="BW89" i="41"/>
  <c r="BX89" i="41"/>
  <c r="BY89" i="41"/>
  <c r="BZ89" i="41"/>
  <c r="CP89" i="41"/>
  <c r="CQ89" i="41"/>
  <c r="CR89" i="41"/>
  <c r="CS89" i="41"/>
  <c r="CT89" i="41"/>
  <c r="CU89" i="41"/>
  <c r="CV89" i="41"/>
  <c r="CW89" i="41"/>
  <c r="CX89" i="41"/>
  <c r="CY89" i="41"/>
  <c r="CZ89" i="41"/>
  <c r="DA89" i="41"/>
  <c r="DB89" i="41"/>
  <c r="DC89" i="41"/>
  <c r="DD89" i="41"/>
  <c r="DE89" i="41"/>
  <c r="DF89" i="41"/>
  <c r="DG89" i="41"/>
  <c r="DH89" i="41"/>
  <c r="DI89" i="41"/>
  <c r="DJ89" i="41"/>
  <c r="DK89" i="41"/>
  <c r="DL89" i="41"/>
  <c r="DM89" i="41"/>
  <c r="DN89" i="41"/>
  <c r="DO89" i="41"/>
  <c r="DP89" i="41"/>
  <c r="DQ89" i="41"/>
  <c r="DR89" i="41"/>
  <c r="DS89" i="41"/>
  <c r="DT89" i="41"/>
  <c r="DU89" i="41"/>
  <c r="DV89" i="41"/>
  <c r="DW89" i="41"/>
  <c r="DX89" i="41"/>
  <c r="DY89" i="41"/>
  <c r="EM89" i="41"/>
  <c r="EN89" i="41"/>
  <c r="I90" i="41"/>
  <c r="J90" i="41"/>
  <c r="K90" i="41"/>
  <c r="L90" i="41"/>
  <c r="M90" i="41"/>
  <c r="N90" i="41"/>
  <c r="O90" i="41"/>
  <c r="P90" i="41"/>
  <c r="Q90" i="41"/>
  <c r="R90" i="41"/>
  <c r="S90" i="41"/>
  <c r="T90" i="41"/>
  <c r="U90" i="41"/>
  <c r="V90" i="41"/>
  <c r="W90" i="41"/>
  <c r="X90" i="41"/>
  <c r="Y90" i="41"/>
  <c r="Z90" i="41"/>
  <c r="AA90" i="41"/>
  <c r="AB90" i="41"/>
  <c r="AC90" i="41"/>
  <c r="AD90" i="41"/>
  <c r="AE90" i="41"/>
  <c r="AF90" i="41"/>
  <c r="AG90" i="41"/>
  <c r="AH90" i="41"/>
  <c r="AI90" i="41"/>
  <c r="AJ90" i="41"/>
  <c r="AK90" i="41"/>
  <c r="AL90" i="41"/>
  <c r="AM90" i="41"/>
  <c r="AN90" i="41"/>
  <c r="AO90" i="41"/>
  <c r="AP90" i="41"/>
  <c r="AQ90" i="41"/>
  <c r="AR90" i="41"/>
  <c r="AS90" i="41"/>
  <c r="AT90" i="41"/>
  <c r="AU90" i="41"/>
  <c r="AV90" i="41"/>
  <c r="AW90" i="41"/>
  <c r="AX90" i="41"/>
  <c r="AY90" i="41"/>
  <c r="AZ90" i="41"/>
  <c r="BA90" i="41"/>
  <c r="BB90" i="41"/>
  <c r="BC90" i="41"/>
  <c r="BD90" i="41"/>
  <c r="BE90" i="41"/>
  <c r="BF90" i="41"/>
  <c r="BG90" i="41"/>
  <c r="BH90" i="41"/>
  <c r="BI90" i="41"/>
  <c r="BJ90" i="41"/>
  <c r="BK90" i="41"/>
  <c r="BL90" i="41"/>
  <c r="BM90" i="41"/>
  <c r="BN90" i="41"/>
  <c r="BO90" i="41"/>
  <c r="BP90" i="41"/>
  <c r="BQ90" i="41"/>
  <c r="BR90" i="41"/>
  <c r="BS90" i="41"/>
  <c r="BT90" i="41"/>
  <c r="BU90" i="41"/>
  <c r="BV90" i="41"/>
  <c r="BW90" i="41"/>
  <c r="BX90" i="41"/>
  <c r="BY90" i="41"/>
  <c r="BZ90" i="41"/>
  <c r="CA90" i="41"/>
  <c r="CB90" i="41"/>
  <c r="CC90" i="41"/>
  <c r="CD90" i="41"/>
  <c r="CE90" i="41"/>
  <c r="CF90" i="41"/>
  <c r="CG90" i="41"/>
  <c r="CH90" i="41"/>
  <c r="CI90" i="41"/>
  <c r="CJ90" i="41"/>
  <c r="CK90" i="41"/>
  <c r="CL90" i="41"/>
  <c r="CM90" i="41"/>
  <c r="CN90" i="41"/>
  <c r="CO90" i="41"/>
  <c r="CP90" i="41"/>
  <c r="CQ90" i="41"/>
  <c r="CR90" i="41"/>
  <c r="CS90" i="41"/>
  <c r="CT90" i="41"/>
  <c r="CU90" i="41"/>
  <c r="CV90" i="41"/>
  <c r="CW90" i="41"/>
  <c r="CX90" i="41"/>
  <c r="CY90" i="41"/>
  <c r="CZ90" i="41"/>
  <c r="DA90" i="41"/>
  <c r="DB90" i="41"/>
  <c r="DC90" i="41"/>
  <c r="DD90" i="41"/>
  <c r="DE90" i="41"/>
  <c r="DF90" i="41"/>
  <c r="DG90" i="41"/>
  <c r="DH90" i="41"/>
  <c r="DI90" i="41"/>
  <c r="DJ90" i="41"/>
  <c r="DK90" i="41"/>
  <c r="DL90" i="41"/>
  <c r="DM90" i="41"/>
  <c r="DN90" i="41"/>
  <c r="DO90" i="41"/>
  <c r="DP90" i="41"/>
  <c r="DQ90" i="41"/>
  <c r="DR90" i="41"/>
  <c r="DS90" i="41"/>
  <c r="DT90" i="41"/>
  <c r="DU90" i="41"/>
  <c r="DV90" i="41"/>
  <c r="DW90" i="41"/>
  <c r="DX90" i="41"/>
  <c r="DY90" i="41"/>
  <c r="DZ90" i="41"/>
  <c r="EA90" i="41"/>
  <c r="EB90" i="41"/>
  <c r="EC90" i="41"/>
  <c r="ED90" i="41"/>
  <c r="EE90" i="41"/>
  <c r="EF90" i="41"/>
  <c r="EG90" i="41"/>
  <c r="EH90" i="41"/>
  <c r="EI90" i="41"/>
  <c r="EJ90" i="41"/>
  <c r="EK90" i="41"/>
  <c r="EL90" i="41"/>
  <c r="EM90" i="41"/>
  <c r="EN90" i="41"/>
  <c r="I91" i="41"/>
  <c r="J91" i="41"/>
  <c r="K91" i="41"/>
  <c r="L91" i="41"/>
  <c r="M91" i="41"/>
  <c r="N91" i="41"/>
  <c r="O91" i="41"/>
  <c r="P91" i="41"/>
  <c r="Q91" i="41"/>
  <c r="R91" i="41"/>
  <c r="S91" i="41"/>
  <c r="T91" i="41"/>
  <c r="U91" i="41"/>
  <c r="V91" i="41"/>
  <c r="W91" i="41"/>
  <c r="X91" i="41"/>
  <c r="Y91" i="41"/>
  <c r="Z91" i="41"/>
  <c r="AA91" i="41"/>
  <c r="AB91" i="41"/>
  <c r="AC91" i="41"/>
  <c r="AD91" i="41"/>
  <c r="AE91" i="41"/>
  <c r="AF91" i="41"/>
  <c r="AG91" i="41"/>
  <c r="AH91" i="41"/>
  <c r="AI91" i="41"/>
  <c r="AJ91" i="41"/>
  <c r="AK91" i="41"/>
  <c r="AL91" i="41"/>
  <c r="AM91" i="41"/>
  <c r="AN91" i="41"/>
  <c r="AO91" i="41"/>
  <c r="AP91" i="41"/>
  <c r="AQ91" i="41"/>
  <c r="AR91" i="41"/>
  <c r="AS91" i="41"/>
  <c r="AT91" i="41"/>
  <c r="AU91" i="41"/>
  <c r="AV91" i="41"/>
  <c r="AW91" i="41"/>
  <c r="AX91" i="41"/>
  <c r="AY91" i="41"/>
  <c r="AZ91" i="41"/>
  <c r="BA91" i="41"/>
  <c r="BB91" i="41"/>
  <c r="BC91" i="41"/>
  <c r="BD91" i="41"/>
  <c r="BE91" i="41"/>
  <c r="BF91" i="41"/>
  <c r="BG91" i="41"/>
  <c r="BH91" i="41"/>
  <c r="BI91" i="41"/>
  <c r="BJ91" i="41"/>
  <c r="BK91" i="41"/>
  <c r="BL91" i="41"/>
  <c r="BM91" i="41"/>
  <c r="BN91" i="41"/>
  <c r="BO91" i="41"/>
  <c r="BP91" i="41"/>
  <c r="BQ91" i="41"/>
  <c r="BR91" i="41"/>
  <c r="BS91" i="41"/>
  <c r="BT91" i="41"/>
  <c r="BU91" i="41"/>
  <c r="BV91" i="41"/>
  <c r="BW91" i="41"/>
  <c r="BX91" i="41"/>
  <c r="BY91" i="41"/>
  <c r="BZ91" i="41"/>
  <c r="CA91" i="41"/>
  <c r="CB91" i="41"/>
  <c r="CC91" i="41"/>
  <c r="CD91" i="41"/>
  <c r="CE91" i="41"/>
  <c r="CF91" i="41"/>
  <c r="CG91" i="41"/>
  <c r="CH91" i="41"/>
  <c r="CI91" i="41"/>
  <c r="CJ91" i="41"/>
  <c r="CK91" i="41"/>
  <c r="CL91" i="41"/>
  <c r="CM91" i="41"/>
  <c r="CN91" i="41"/>
  <c r="CO91" i="41"/>
  <c r="CP91" i="41"/>
  <c r="CQ91" i="41"/>
  <c r="CR91" i="41"/>
  <c r="CS91" i="41"/>
  <c r="CT91" i="41"/>
  <c r="CU91" i="41"/>
  <c r="CV91" i="41"/>
  <c r="CW91" i="41"/>
  <c r="CX91" i="41"/>
  <c r="CY91" i="41"/>
  <c r="CZ91" i="41"/>
  <c r="DA91" i="41"/>
  <c r="DB91" i="41"/>
  <c r="DC91" i="41"/>
  <c r="DD91" i="41"/>
  <c r="DE91" i="41"/>
  <c r="DF91" i="41"/>
  <c r="DG91" i="41"/>
  <c r="DH91" i="41"/>
  <c r="DI91" i="41"/>
  <c r="DJ91" i="41"/>
  <c r="DK91" i="41"/>
  <c r="DL91" i="41"/>
  <c r="DM91" i="41"/>
  <c r="DN91" i="41"/>
  <c r="DO91" i="41"/>
  <c r="DP91" i="41"/>
  <c r="DQ91" i="41"/>
  <c r="DR91" i="41"/>
  <c r="DS91" i="41"/>
  <c r="DT91" i="41"/>
  <c r="DU91" i="41"/>
  <c r="DV91" i="41"/>
  <c r="DW91" i="41"/>
  <c r="DX91" i="41"/>
  <c r="DY91" i="41"/>
  <c r="DZ91" i="41"/>
  <c r="EA91" i="41"/>
  <c r="EB91" i="41"/>
  <c r="EC91" i="41"/>
  <c r="ED91" i="41"/>
  <c r="EE91" i="41"/>
  <c r="EF91" i="41"/>
  <c r="EG91" i="41"/>
  <c r="EH91" i="41"/>
  <c r="EI91" i="41"/>
  <c r="EJ91" i="41"/>
  <c r="EK91" i="41"/>
  <c r="EL91" i="41"/>
  <c r="EM91" i="41"/>
  <c r="EN91" i="41"/>
  <c r="I92" i="41"/>
  <c r="J92" i="41"/>
  <c r="K92" i="41"/>
  <c r="L92" i="41"/>
  <c r="M92" i="41"/>
  <c r="N92" i="41"/>
  <c r="O92" i="41"/>
  <c r="P92" i="41"/>
  <c r="Q92" i="41"/>
  <c r="R92" i="41"/>
  <c r="S92" i="41"/>
  <c r="T92" i="41"/>
  <c r="U92" i="41"/>
  <c r="V92" i="41"/>
  <c r="W92" i="41"/>
  <c r="X92" i="41"/>
  <c r="Y92" i="41"/>
  <c r="Z92" i="41"/>
  <c r="AA92" i="41"/>
  <c r="AB92" i="41"/>
  <c r="AC92" i="41"/>
  <c r="AD92" i="41"/>
  <c r="AE92" i="41"/>
  <c r="AF92" i="41"/>
  <c r="AG92" i="41"/>
  <c r="AH92" i="41"/>
  <c r="AI92" i="41"/>
  <c r="AJ92" i="41"/>
  <c r="AK92" i="41"/>
  <c r="AL92" i="41"/>
  <c r="AM92" i="41"/>
  <c r="AN92" i="41"/>
  <c r="AO92" i="41"/>
  <c r="AP92" i="41"/>
  <c r="AQ92" i="41"/>
  <c r="AR92" i="41"/>
  <c r="AS92" i="41"/>
  <c r="AT92" i="41"/>
  <c r="AU92" i="41"/>
  <c r="AV92" i="41"/>
  <c r="AW92" i="41"/>
  <c r="AX92" i="41"/>
  <c r="AY92" i="41"/>
  <c r="AZ92" i="41"/>
  <c r="BA92" i="41"/>
  <c r="BB92" i="41"/>
  <c r="BC92" i="41"/>
  <c r="BD92" i="41"/>
  <c r="BE92" i="41"/>
  <c r="BF92" i="41"/>
  <c r="BG92" i="41"/>
  <c r="BH92" i="41"/>
  <c r="BI92" i="41"/>
  <c r="BJ92" i="41"/>
  <c r="BK92" i="41"/>
  <c r="BL92" i="41"/>
  <c r="BM92" i="41"/>
  <c r="BN92" i="41"/>
  <c r="BO92" i="41"/>
  <c r="BP92" i="41"/>
  <c r="BQ92" i="41"/>
  <c r="BR92" i="41"/>
  <c r="BS92" i="41"/>
  <c r="BT92" i="41"/>
  <c r="BU92" i="41"/>
  <c r="BV92" i="41"/>
  <c r="BW92" i="41"/>
  <c r="BX92" i="41"/>
  <c r="BY92" i="41"/>
  <c r="CP92" i="41"/>
  <c r="CQ92" i="41"/>
  <c r="CR92" i="41"/>
  <c r="CS92" i="41"/>
  <c r="CT92" i="41"/>
  <c r="CU92" i="41"/>
  <c r="CV92" i="41"/>
  <c r="CW92" i="41"/>
  <c r="CX92" i="41"/>
  <c r="CY92" i="41"/>
  <c r="CZ92" i="41"/>
  <c r="DA92" i="41"/>
  <c r="DB92" i="41"/>
  <c r="DC92" i="41"/>
  <c r="DD92" i="41"/>
  <c r="DE92" i="41"/>
  <c r="DF92" i="41"/>
  <c r="DG92" i="41"/>
  <c r="DH92" i="41"/>
  <c r="DI92" i="41"/>
  <c r="DJ92" i="41"/>
  <c r="DK92" i="41"/>
  <c r="DL92" i="41"/>
  <c r="DM92" i="41"/>
  <c r="DN92" i="41"/>
  <c r="DO92" i="41"/>
  <c r="DP92" i="41"/>
  <c r="DQ92" i="41"/>
  <c r="DR92" i="41"/>
  <c r="DS92" i="41"/>
  <c r="DT92" i="41"/>
  <c r="DU92" i="41"/>
  <c r="DV92" i="41"/>
  <c r="DW92" i="41"/>
  <c r="DX92" i="41"/>
  <c r="EM92" i="41"/>
  <c r="EN92" i="41"/>
  <c r="I93" i="41"/>
  <c r="J93" i="41"/>
  <c r="K93" i="41"/>
  <c r="L93" i="41"/>
  <c r="M93" i="41"/>
  <c r="N93" i="41"/>
  <c r="O93" i="41"/>
  <c r="P93" i="41"/>
  <c r="Q93" i="41"/>
  <c r="R93" i="41"/>
  <c r="S93" i="41"/>
  <c r="T93" i="41"/>
  <c r="U93" i="41"/>
  <c r="V93" i="41"/>
  <c r="W93" i="41"/>
  <c r="X93" i="41"/>
  <c r="Y93" i="41"/>
  <c r="Z93" i="41"/>
  <c r="AA93" i="41"/>
  <c r="AB93" i="41"/>
  <c r="AC93" i="41"/>
  <c r="AD93" i="41"/>
  <c r="AE93" i="41"/>
  <c r="AF93" i="41"/>
  <c r="AG93" i="41"/>
  <c r="AH93" i="41"/>
  <c r="AI93" i="41"/>
  <c r="AJ93" i="41"/>
  <c r="AK93" i="41"/>
  <c r="AL93" i="41"/>
  <c r="AM93" i="41"/>
  <c r="AN93" i="41"/>
  <c r="AO93" i="41"/>
  <c r="AP93" i="41"/>
  <c r="AQ93" i="41"/>
  <c r="AR93" i="41"/>
  <c r="AS93" i="41"/>
  <c r="AT93" i="41"/>
  <c r="AU93" i="41"/>
  <c r="AV93" i="41"/>
  <c r="AW93" i="41"/>
  <c r="AX93" i="41"/>
  <c r="AY93" i="41"/>
  <c r="AZ93" i="41"/>
  <c r="BA93" i="41"/>
  <c r="BB93" i="41"/>
  <c r="BC93" i="41"/>
  <c r="BD93" i="41"/>
  <c r="BE93" i="41"/>
  <c r="BF93" i="41"/>
  <c r="BG93" i="41"/>
  <c r="BH93" i="41"/>
  <c r="BI93" i="41"/>
  <c r="BJ93" i="41"/>
  <c r="BK93" i="41"/>
  <c r="BL93" i="41"/>
  <c r="BM93" i="41"/>
  <c r="BN93" i="41"/>
  <c r="BO93" i="41"/>
  <c r="BP93" i="41"/>
  <c r="BQ93" i="41"/>
  <c r="BR93" i="41"/>
  <c r="BS93" i="41"/>
  <c r="BT93" i="41"/>
  <c r="BU93" i="41"/>
  <c r="BV93" i="41"/>
  <c r="BW93" i="41"/>
  <c r="BX93" i="41"/>
  <c r="BY93" i="41"/>
  <c r="CP93" i="41"/>
  <c r="CQ93" i="41"/>
  <c r="CR93" i="41"/>
  <c r="CS93" i="41"/>
  <c r="CT93" i="41"/>
  <c r="CU93" i="41"/>
  <c r="CV93" i="41"/>
  <c r="CW93" i="41"/>
  <c r="CX93" i="41"/>
  <c r="CY93" i="41"/>
  <c r="CZ93" i="41"/>
  <c r="DA93" i="41"/>
  <c r="DB93" i="41"/>
  <c r="DC93" i="41"/>
  <c r="DD93" i="41"/>
  <c r="DE93" i="41"/>
  <c r="DF93" i="41"/>
  <c r="DG93" i="41"/>
  <c r="DH93" i="41"/>
  <c r="DI93" i="41"/>
  <c r="DJ93" i="41"/>
  <c r="DK93" i="41"/>
  <c r="DL93" i="41"/>
  <c r="DM93" i="41"/>
  <c r="DN93" i="41"/>
  <c r="DO93" i="41"/>
  <c r="DP93" i="41"/>
  <c r="DQ93" i="41"/>
  <c r="DR93" i="41"/>
  <c r="DS93" i="41"/>
  <c r="DT93" i="41"/>
  <c r="DU93" i="41"/>
  <c r="DV93" i="41"/>
  <c r="DW93" i="41"/>
  <c r="DX93" i="41"/>
  <c r="EM93" i="41"/>
  <c r="EN93" i="41"/>
  <c r="I94" i="41"/>
  <c r="J94" i="41"/>
  <c r="K94" i="41"/>
  <c r="L94" i="41"/>
  <c r="M94" i="41"/>
  <c r="N94" i="41"/>
  <c r="O94" i="41"/>
  <c r="P94" i="41"/>
  <c r="Q94" i="41"/>
  <c r="R94" i="41"/>
  <c r="S94" i="41"/>
  <c r="T94" i="41"/>
  <c r="U94" i="41"/>
  <c r="V94" i="41"/>
  <c r="W94" i="41"/>
  <c r="X94" i="41"/>
  <c r="Y94" i="41"/>
  <c r="Z94" i="41"/>
  <c r="AA94" i="41"/>
  <c r="AB94" i="41"/>
  <c r="AC94" i="41"/>
  <c r="AD94" i="41"/>
  <c r="AE94" i="41"/>
  <c r="AF94" i="41"/>
  <c r="AG94" i="41"/>
  <c r="AH94" i="41"/>
  <c r="AI94" i="41"/>
  <c r="AJ94" i="41"/>
  <c r="AK94" i="41"/>
  <c r="AL94" i="41"/>
  <c r="AM94" i="41"/>
  <c r="AN94" i="41"/>
  <c r="AO94" i="41"/>
  <c r="AP94" i="41"/>
  <c r="AQ94" i="41"/>
  <c r="AR94" i="41"/>
  <c r="AS94" i="41"/>
  <c r="AT94" i="41"/>
  <c r="AU94" i="41"/>
  <c r="AV94" i="41"/>
  <c r="AW94" i="41"/>
  <c r="AX94" i="41"/>
  <c r="AY94" i="41"/>
  <c r="AZ94" i="41"/>
  <c r="BA94" i="41"/>
  <c r="BB94" i="41"/>
  <c r="BC94" i="41"/>
  <c r="BD94" i="41"/>
  <c r="BE94" i="41"/>
  <c r="BF94" i="41"/>
  <c r="BG94" i="41"/>
  <c r="BH94" i="41"/>
  <c r="BI94" i="41"/>
  <c r="BJ94" i="41"/>
  <c r="BK94" i="41"/>
  <c r="BL94" i="41"/>
  <c r="BM94" i="41"/>
  <c r="BN94" i="41"/>
  <c r="BO94" i="41"/>
  <c r="BP94" i="41"/>
  <c r="BQ94" i="41"/>
  <c r="BR94" i="41"/>
  <c r="BS94" i="41"/>
  <c r="BT94" i="41"/>
  <c r="BU94" i="41"/>
  <c r="BV94" i="41"/>
  <c r="BW94" i="41"/>
  <c r="BX94" i="41"/>
  <c r="BY94" i="41"/>
  <c r="CP94" i="41"/>
  <c r="CQ94" i="41"/>
  <c r="CR94" i="41"/>
  <c r="CS94" i="41"/>
  <c r="CT94" i="41"/>
  <c r="CU94" i="41"/>
  <c r="CV94" i="41"/>
  <c r="CW94" i="41"/>
  <c r="CX94" i="41"/>
  <c r="CY94" i="41"/>
  <c r="CZ94" i="41"/>
  <c r="DA94" i="41"/>
  <c r="DB94" i="41"/>
  <c r="DC94" i="41"/>
  <c r="DD94" i="41"/>
  <c r="DE94" i="41"/>
  <c r="DF94" i="41"/>
  <c r="DG94" i="41"/>
  <c r="DH94" i="41"/>
  <c r="DI94" i="41"/>
  <c r="DJ94" i="41"/>
  <c r="DK94" i="41"/>
  <c r="DL94" i="41"/>
  <c r="DM94" i="41"/>
  <c r="DN94" i="41"/>
  <c r="DO94" i="41"/>
  <c r="DP94" i="41"/>
  <c r="DQ94" i="41"/>
  <c r="DR94" i="41"/>
  <c r="DS94" i="41"/>
  <c r="DT94" i="41"/>
  <c r="DU94" i="41"/>
  <c r="DV94" i="41"/>
  <c r="DW94" i="41"/>
  <c r="DX94" i="41"/>
  <c r="EM94" i="41"/>
  <c r="EN94" i="41"/>
  <c r="I95" i="41"/>
  <c r="J95" i="41"/>
  <c r="K95" i="41"/>
  <c r="L95" i="41"/>
  <c r="M95" i="41"/>
  <c r="N95" i="41"/>
  <c r="O95" i="41"/>
  <c r="P95" i="41"/>
  <c r="Q95" i="41"/>
  <c r="R95" i="41"/>
  <c r="S95" i="41"/>
  <c r="T95" i="41"/>
  <c r="U95" i="41"/>
  <c r="V95" i="41"/>
  <c r="W95" i="41"/>
  <c r="X95" i="41"/>
  <c r="Y95" i="41"/>
  <c r="Z95" i="41"/>
  <c r="AA95" i="41"/>
  <c r="AB95" i="41"/>
  <c r="AC95" i="41"/>
  <c r="AD95" i="41"/>
  <c r="AE95" i="41"/>
  <c r="AF95" i="41"/>
  <c r="AG95" i="41"/>
  <c r="AH95" i="41"/>
  <c r="AI95" i="41"/>
  <c r="AJ95" i="41"/>
  <c r="AK95" i="41"/>
  <c r="AL95" i="41"/>
  <c r="AM95" i="41"/>
  <c r="AN95" i="41"/>
  <c r="AO95" i="41"/>
  <c r="AP95" i="41"/>
  <c r="AQ95" i="41"/>
  <c r="AR95" i="41"/>
  <c r="AS95" i="41"/>
  <c r="AT95" i="41"/>
  <c r="AU95" i="41"/>
  <c r="AV95" i="41"/>
  <c r="AW95" i="41"/>
  <c r="AX95" i="41"/>
  <c r="AY95" i="41"/>
  <c r="AZ95" i="41"/>
  <c r="BA95" i="41"/>
  <c r="BB95" i="41"/>
  <c r="BC95" i="41"/>
  <c r="BD95" i="41"/>
  <c r="BE95" i="41"/>
  <c r="BF95" i="41"/>
  <c r="BG95" i="41"/>
  <c r="BH95" i="41"/>
  <c r="BI95" i="41"/>
  <c r="BJ95" i="41"/>
  <c r="BK95" i="41"/>
  <c r="BL95" i="41"/>
  <c r="BM95" i="41"/>
  <c r="BN95" i="41"/>
  <c r="BO95" i="41"/>
  <c r="BP95" i="41"/>
  <c r="BQ95" i="41"/>
  <c r="BR95" i="41"/>
  <c r="BS95" i="41"/>
  <c r="BT95" i="41"/>
  <c r="BU95" i="41"/>
  <c r="BV95" i="41"/>
  <c r="BW95" i="41"/>
  <c r="BX95" i="41"/>
  <c r="BY95" i="41"/>
  <c r="CH95" i="41"/>
  <c r="CP95" i="41"/>
  <c r="CQ95" i="41"/>
  <c r="CR95" i="41"/>
  <c r="CS95" i="41"/>
  <c r="CT95" i="41"/>
  <c r="CU95" i="41"/>
  <c r="CV95" i="41"/>
  <c r="CW95" i="41"/>
  <c r="CX95" i="41"/>
  <c r="CY95" i="41"/>
  <c r="CZ95" i="41"/>
  <c r="DA95" i="41"/>
  <c r="DB95" i="41"/>
  <c r="DC95" i="41"/>
  <c r="DD95" i="41"/>
  <c r="DE95" i="41"/>
  <c r="DF95" i="41"/>
  <c r="DG95" i="41"/>
  <c r="DH95" i="41"/>
  <c r="DI95" i="41"/>
  <c r="DJ95" i="41"/>
  <c r="DK95" i="41"/>
  <c r="DL95" i="41"/>
  <c r="DM95" i="41"/>
  <c r="DN95" i="41"/>
  <c r="DO95" i="41"/>
  <c r="DP95" i="41"/>
  <c r="DQ95" i="41"/>
  <c r="DR95" i="41"/>
  <c r="DS95" i="41"/>
  <c r="DT95" i="41"/>
  <c r="DU95" i="41"/>
  <c r="DV95" i="41"/>
  <c r="DW95" i="41"/>
  <c r="DX95" i="41"/>
  <c r="EM95" i="41"/>
  <c r="EN95" i="41"/>
  <c r="I96" i="41"/>
  <c r="J96" i="41"/>
  <c r="K96" i="41"/>
  <c r="L96" i="41"/>
  <c r="M96" i="41"/>
  <c r="N96" i="41"/>
  <c r="O96" i="41"/>
  <c r="P96" i="41"/>
  <c r="Q96" i="41"/>
  <c r="R96" i="41"/>
  <c r="S96" i="41"/>
  <c r="T96" i="41"/>
  <c r="U96" i="41"/>
  <c r="V96" i="41"/>
  <c r="W96" i="41"/>
  <c r="X96" i="41"/>
  <c r="Y96" i="41"/>
  <c r="Z96" i="41"/>
  <c r="AA96" i="41"/>
  <c r="AB96" i="41"/>
  <c r="AC96" i="41"/>
  <c r="AD96" i="41"/>
  <c r="AE96" i="41"/>
  <c r="AF96" i="41"/>
  <c r="AG96" i="41"/>
  <c r="AH96" i="41"/>
  <c r="AI96" i="41"/>
  <c r="AJ96" i="41"/>
  <c r="AK96" i="41"/>
  <c r="AL96" i="41"/>
  <c r="AM96" i="41"/>
  <c r="AN96" i="41"/>
  <c r="AO96" i="41"/>
  <c r="AP96" i="41"/>
  <c r="AQ96" i="41"/>
  <c r="AR96" i="41"/>
  <c r="AS96" i="41"/>
  <c r="AT96" i="41"/>
  <c r="AU96" i="41"/>
  <c r="AV96" i="41"/>
  <c r="AW96" i="41"/>
  <c r="AX96" i="41"/>
  <c r="AY96" i="41"/>
  <c r="AZ96" i="41"/>
  <c r="BA96" i="41"/>
  <c r="BB96" i="41"/>
  <c r="BC96" i="41"/>
  <c r="BD96" i="41"/>
  <c r="BE96" i="41"/>
  <c r="BF96" i="41"/>
  <c r="BG96" i="41"/>
  <c r="BH96" i="41"/>
  <c r="BI96" i="41"/>
  <c r="BJ96" i="41"/>
  <c r="BK96" i="41"/>
  <c r="BL96" i="41"/>
  <c r="BM96" i="41"/>
  <c r="BN96" i="41"/>
  <c r="BO96" i="41"/>
  <c r="BP96" i="41"/>
  <c r="BQ96" i="41"/>
  <c r="BR96" i="41"/>
  <c r="BS96" i="41"/>
  <c r="BT96" i="41"/>
  <c r="BU96" i="41"/>
  <c r="BV96" i="41"/>
  <c r="BW96" i="41"/>
  <c r="BX96" i="41"/>
  <c r="BY96" i="41"/>
  <c r="CD96" i="41"/>
  <c r="CE96" i="41"/>
  <c r="CF96" i="41"/>
  <c r="CG96" i="41"/>
  <c r="CP96" i="41"/>
  <c r="CQ96" i="41"/>
  <c r="CR96" i="41"/>
  <c r="CS96" i="41"/>
  <c r="CT96" i="41"/>
  <c r="CU96" i="41"/>
  <c r="CV96" i="41"/>
  <c r="CW96" i="41"/>
  <c r="CX96" i="41"/>
  <c r="CY96" i="41"/>
  <c r="CZ96" i="41"/>
  <c r="DA96" i="41"/>
  <c r="DB96" i="41"/>
  <c r="DC96" i="41"/>
  <c r="DD96" i="41"/>
  <c r="DE96" i="41"/>
  <c r="DF96" i="41"/>
  <c r="DG96" i="41"/>
  <c r="DH96" i="41"/>
  <c r="DI96" i="41"/>
  <c r="DJ96" i="41"/>
  <c r="DK96" i="41"/>
  <c r="DL96" i="41"/>
  <c r="DM96" i="41"/>
  <c r="DN96" i="41"/>
  <c r="DO96" i="41"/>
  <c r="DP96" i="41"/>
  <c r="DQ96" i="41"/>
  <c r="DR96" i="41"/>
  <c r="DS96" i="41"/>
  <c r="DT96" i="41"/>
  <c r="DU96" i="41"/>
  <c r="DV96" i="41"/>
  <c r="DW96" i="41"/>
  <c r="DX96" i="41"/>
  <c r="EM96" i="41"/>
  <c r="EN96" i="41"/>
  <c r="I97" i="41"/>
  <c r="J97" i="41"/>
  <c r="K97" i="41"/>
  <c r="L97" i="41"/>
  <c r="M97" i="41"/>
  <c r="N97" i="41"/>
  <c r="O97" i="41"/>
  <c r="P97" i="41"/>
  <c r="Q97" i="41"/>
  <c r="R97" i="41"/>
  <c r="S97" i="41"/>
  <c r="T97" i="41"/>
  <c r="U97" i="41"/>
  <c r="V97" i="41"/>
  <c r="W97" i="41"/>
  <c r="X97" i="41"/>
  <c r="Y97" i="41"/>
  <c r="Z97" i="41"/>
  <c r="AA97" i="41"/>
  <c r="AB97" i="41"/>
  <c r="AC97" i="41"/>
  <c r="AD97" i="41"/>
  <c r="AE97" i="41"/>
  <c r="AF97" i="41"/>
  <c r="AG97" i="41"/>
  <c r="AH97" i="41"/>
  <c r="AI97" i="41"/>
  <c r="AJ97" i="41"/>
  <c r="AK97" i="41"/>
  <c r="AL97" i="41"/>
  <c r="AM97" i="41"/>
  <c r="AN97" i="41"/>
  <c r="AO97" i="41"/>
  <c r="AP97" i="41"/>
  <c r="AQ97" i="41"/>
  <c r="AR97" i="41"/>
  <c r="AS97" i="41"/>
  <c r="AT97" i="41"/>
  <c r="AU97" i="41"/>
  <c r="AV97" i="41"/>
  <c r="AW97" i="41"/>
  <c r="AX97" i="41"/>
  <c r="AY97" i="41"/>
  <c r="AZ97" i="41"/>
  <c r="BA97" i="41"/>
  <c r="BB97" i="41"/>
  <c r="BC97" i="41"/>
  <c r="BD97" i="41"/>
  <c r="BE97" i="41"/>
  <c r="BF97" i="41"/>
  <c r="BG97" i="41"/>
  <c r="BH97" i="41"/>
  <c r="BI97" i="41"/>
  <c r="BJ97" i="41"/>
  <c r="BK97" i="41"/>
  <c r="BL97" i="41"/>
  <c r="BM97" i="41"/>
  <c r="BN97" i="41"/>
  <c r="BO97" i="41"/>
  <c r="BP97" i="41"/>
  <c r="BQ97" i="41"/>
  <c r="BR97" i="41"/>
  <c r="BS97" i="41"/>
  <c r="BT97" i="41"/>
  <c r="BU97" i="41"/>
  <c r="BV97" i="41"/>
  <c r="BW97" i="41"/>
  <c r="BX97" i="41"/>
  <c r="BY97" i="41"/>
  <c r="CP97" i="41"/>
  <c r="CQ97" i="41"/>
  <c r="CR97" i="41"/>
  <c r="CS97" i="41"/>
  <c r="CT97" i="41"/>
  <c r="CU97" i="41"/>
  <c r="CV97" i="41"/>
  <c r="CW97" i="41"/>
  <c r="CX97" i="41"/>
  <c r="CY97" i="41"/>
  <c r="CZ97" i="41"/>
  <c r="DA97" i="41"/>
  <c r="DB97" i="41"/>
  <c r="DC97" i="41"/>
  <c r="DD97" i="41"/>
  <c r="DE97" i="41"/>
  <c r="DF97" i="41"/>
  <c r="DG97" i="41"/>
  <c r="DH97" i="41"/>
  <c r="DI97" i="41"/>
  <c r="DJ97" i="41"/>
  <c r="DK97" i="41"/>
  <c r="DL97" i="41"/>
  <c r="DM97" i="41"/>
  <c r="DN97" i="41"/>
  <c r="DO97" i="41"/>
  <c r="DP97" i="41"/>
  <c r="DQ97" i="41"/>
  <c r="DR97" i="41"/>
  <c r="DS97" i="41"/>
  <c r="DT97" i="41"/>
  <c r="DU97" i="41"/>
  <c r="DV97" i="41"/>
  <c r="DW97" i="41"/>
  <c r="DX97" i="41"/>
  <c r="DY97" i="41"/>
  <c r="EM97" i="41"/>
  <c r="EN97" i="41"/>
  <c r="I98" i="41"/>
  <c r="J98" i="41"/>
  <c r="K98" i="41"/>
  <c r="L98" i="41"/>
  <c r="M98" i="41"/>
  <c r="N98" i="41"/>
  <c r="O98" i="41"/>
  <c r="P98" i="41"/>
  <c r="Q98" i="41"/>
  <c r="R98" i="41"/>
  <c r="S98" i="41"/>
  <c r="T98" i="41"/>
  <c r="U98" i="41"/>
  <c r="V98" i="41"/>
  <c r="W98" i="41"/>
  <c r="X98" i="41"/>
  <c r="Y98" i="41"/>
  <c r="Z98" i="41"/>
  <c r="AA98" i="41"/>
  <c r="AB98" i="41"/>
  <c r="AC98" i="41"/>
  <c r="AD98" i="41"/>
  <c r="AE98" i="41"/>
  <c r="AF98" i="41"/>
  <c r="AG98" i="41"/>
  <c r="AH98" i="41"/>
  <c r="AI98" i="41"/>
  <c r="AJ98" i="41"/>
  <c r="AK98" i="41"/>
  <c r="AL98" i="41"/>
  <c r="AM98" i="41"/>
  <c r="AN98" i="41"/>
  <c r="AO98" i="41"/>
  <c r="AP98" i="41"/>
  <c r="AQ98" i="41"/>
  <c r="AR98" i="41"/>
  <c r="AS98" i="41"/>
  <c r="AT98" i="41"/>
  <c r="AU98" i="41"/>
  <c r="AV98" i="41"/>
  <c r="AW98" i="41"/>
  <c r="AX98" i="41"/>
  <c r="AY98" i="41"/>
  <c r="AZ98" i="41"/>
  <c r="BA98" i="41"/>
  <c r="BB98" i="41"/>
  <c r="BC98" i="41"/>
  <c r="BD98" i="41"/>
  <c r="BE98" i="41"/>
  <c r="BF98" i="41"/>
  <c r="BG98" i="41"/>
  <c r="BH98" i="41"/>
  <c r="BI98" i="41"/>
  <c r="BJ98" i="41"/>
  <c r="BK98" i="41"/>
  <c r="BL98" i="41"/>
  <c r="BM98" i="41"/>
  <c r="BN98" i="41"/>
  <c r="BO98" i="41"/>
  <c r="BP98" i="41"/>
  <c r="BQ98" i="41"/>
  <c r="BR98" i="41"/>
  <c r="BS98" i="41"/>
  <c r="BT98" i="41"/>
  <c r="BU98" i="41"/>
  <c r="BV98" i="41"/>
  <c r="BW98" i="41"/>
  <c r="BX98" i="41"/>
  <c r="BY98" i="41"/>
  <c r="BZ98" i="41"/>
  <c r="CA98" i="41"/>
  <c r="CB98" i="41"/>
  <c r="CC98" i="41"/>
  <c r="CD98" i="41"/>
  <c r="CE98" i="41"/>
  <c r="CF98" i="41"/>
  <c r="CG98" i="41"/>
  <c r="CH98" i="41"/>
  <c r="CI98" i="41"/>
  <c r="CJ98" i="41"/>
  <c r="CK98" i="41"/>
  <c r="CL98" i="41"/>
  <c r="CM98" i="41"/>
  <c r="CN98" i="41"/>
  <c r="CO98" i="41"/>
  <c r="CP98" i="41"/>
  <c r="CQ98" i="41"/>
  <c r="CR98" i="41"/>
  <c r="CS98" i="41"/>
  <c r="CT98" i="41"/>
  <c r="CU98" i="41"/>
  <c r="CV98" i="41"/>
  <c r="CW98" i="41"/>
  <c r="CX98" i="41"/>
  <c r="CY98" i="41"/>
  <c r="CZ98" i="41"/>
  <c r="DA98" i="41"/>
  <c r="DB98" i="41"/>
  <c r="DC98" i="41"/>
  <c r="DD98" i="41"/>
  <c r="DE98" i="41"/>
  <c r="DF98" i="41"/>
  <c r="DG98" i="41"/>
  <c r="DH98" i="41"/>
  <c r="DI98" i="41"/>
  <c r="DJ98" i="41"/>
  <c r="DK98" i="41"/>
  <c r="DL98" i="41"/>
  <c r="DM98" i="41"/>
  <c r="DN98" i="41"/>
  <c r="DO98" i="41"/>
  <c r="DP98" i="41"/>
  <c r="DQ98" i="41"/>
  <c r="DR98" i="41"/>
  <c r="DS98" i="41"/>
  <c r="DT98" i="41"/>
  <c r="DU98" i="41"/>
  <c r="DV98" i="41"/>
  <c r="DW98" i="41"/>
  <c r="DX98" i="41"/>
  <c r="DY98" i="41"/>
  <c r="DZ98" i="41"/>
  <c r="EA98" i="41"/>
  <c r="EB98" i="41"/>
  <c r="EC98" i="41"/>
  <c r="ED98" i="41"/>
  <c r="EE98" i="41"/>
  <c r="EF98" i="41"/>
  <c r="EG98" i="41"/>
  <c r="EH98" i="41"/>
  <c r="EI98" i="41"/>
  <c r="EJ98" i="41"/>
  <c r="EK98" i="41"/>
  <c r="EL98" i="41"/>
  <c r="EM98" i="41"/>
  <c r="EN98" i="41"/>
  <c r="I99" i="41"/>
  <c r="J99" i="41"/>
  <c r="K99" i="41"/>
  <c r="L99" i="41"/>
  <c r="M99" i="41"/>
  <c r="N99" i="41"/>
  <c r="O99" i="41"/>
  <c r="P99" i="41"/>
  <c r="Q99" i="41"/>
  <c r="R99" i="41"/>
  <c r="S99" i="41"/>
  <c r="T99" i="41"/>
  <c r="U99" i="41"/>
  <c r="V99" i="41"/>
  <c r="W99" i="41"/>
  <c r="X99" i="41"/>
  <c r="Y99" i="41"/>
  <c r="Z99" i="41"/>
  <c r="AA99" i="41"/>
  <c r="AB99" i="41"/>
  <c r="AC99" i="41"/>
  <c r="AD99" i="41"/>
  <c r="AE99" i="41"/>
  <c r="AF99" i="41"/>
  <c r="AG99" i="41"/>
  <c r="AH99" i="41"/>
  <c r="AI99" i="41"/>
  <c r="AJ99" i="41"/>
  <c r="AK99" i="41"/>
  <c r="AL99" i="41"/>
  <c r="AM99" i="41"/>
  <c r="AN99" i="41"/>
  <c r="AO99" i="41"/>
  <c r="AP99" i="41"/>
  <c r="AQ99" i="41"/>
  <c r="AR99" i="41"/>
  <c r="AS99" i="41"/>
  <c r="AT99" i="41"/>
  <c r="AU99" i="41"/>
  <c r="AV99" i="41"/>
  <c r="AW99" i="41"/>
  <c r="AX99" i="41"/>
  <c r="AY99" i="41"/>
  <c r="AZ99" i="41"/>
  <c r="BA99" i="41"/>
  <c r="BB99" i="41"/>
  <c r="BC99" i="41"/>
  <c r="BD99" i="41"/>
  <c r="BE99" i="41"/>
  <c r="BF99" i="41"/>
  <c r="BG99" i="41"/>
  <c r="BH99" i="41"/>
  <c r="BI99" i="41"/>
  <c r="BJ99" i="41"/>
  <c r="BK99" i="41"/>
  <c r="BL99" i="41"/>
  <c r="BM99" i="41"/>
  <c r="BN99" i="41"/>
  <c r="BO99" i="41"/>
  <c r="BP99" i="41"/>
  <c r="BQ99" i="41"/>
  <c r="BR99" i="41"/>
  <c r="BS99" i="41"/>
  <c r="BT99" i="41"/>
  <c r="BU99" i="41"/>
  <c r="BV99" i="41"/>
  <c r="BW99" i="41"/>
  <c r="BX99" i="41"/>
  <c r="BY99" i="41"/>
  <c r="BZ99" i="41"/>
  <c r="CB99" i="41"/>
  <c r="CC99" i="41"/>
  <c r="CD99" i="41"/>
  <c r="CF99" i="41"/>
  <c r="CG99" i="41"/>
  <c r="CH99" i="41"/>
  <c r="CI99" i="41"/>
  <c r="CJ99" i="41"/>
  <c r="CK99" i="41"/>
  <c r="CL99" i="41"/>
  <c r="CM99" i="41"/>
  <c r="CN99" i="41"/>
  <c r="CO99" i="41"/>
  <c r="CP99" i="41"/>
  <c r="CQ99" i="41"/>
  <c r="CR99" i="41"/>
  <c r="CS99" i="41"/>
  <c r="CT99" i="41"/>
  <c r="CU99" i="41"/>
  <c r="CV99" i="41"/>
  <c r="CW99" i="41"/>
  <c r="CX99" i="41"/>
  <c r="CY99" i="41"/>
  <c r="CZ99" i="41"/>
  <c r="DA99" i="41"/>
  <c r="DB99" i="41"/>
  <c r="DC99" i="41"/>
  <c r="DD99" i="41"/>
  <c r="DE99" i="41"/>
  <c r="DF99" i="41"/>
  <c r="DG99" i="41"/>
  <c r="DH99" i="41"/>
  <c r="DI99" i="41"/>
  <c r="DJ99" i="41"/>
  <c r="DK99" i="41"/>
  <c r="DL99" i="41"/>
  <c r="DM99" i="41"/>
  <c r="DN99" i="41"/>
  <c r="DO99" i="41"/>
  <c r="DP99" i="41"/>
  <c r="DQ99" i="41"/>
  <c r="DR99" i="41"/>
  <c r="DS99" i="41"/>
  <c r="DT99" i="41"/>
  <c r="DU99" i="41"/>
  <c r="DV99" i="41"/>
  <c r="DW99" i="41"/>
  <c r="DX99" i="41"/>
  <c r="DY99" i="41"/>
  <c r="DZ99" i="41"/>
  <c r="EA99" i="41"/>
  <c r="EB99" i="41"/>
  <c r="ED99" i="41"/>
  <c r="EE99" i="41"/>
  <c r="EF99" i="41"/>
  <c r="EG99" i="41"/>
  <c r="EH99" i="41"/>
  <c r="EI99" i="41"/>
  <c r="EJ99" i="41"/>
  <c r="EK99" i="41"/>
  <c r="EL99" i="41"/>
  <c r="EM99" i="41"/>
  <c r="EN99" i="41"/>
  <c r="I100" i="41"/>
  <c r="J100" i="41"/>
  <c r="K100" i="41"/>
  <c r="L100" i="41"/>
  <c r="M100" i="41"/>
  <c r="N100" i="41"/>
  <c r="O100" i="41"/>
  <c r="P100" i="41"/>
  <c r="Q100" i="41"/>
  <c r="R100" i="41"/>
  <c r="S100" i="41"/>
  <c r="T100" i="41"/>
  <c r="U100" i="41"/>
  <c r="V100" i="41"/>
  <c r="W100" i="41"/>
  <c r="X100" i="41"/>
  <c r="Y100" i="41"/>
  <c r="Z100" i="41"/>
  <c r="AA100" i="41"/>
  <c r="AB100" i="41"/>
  <c r="AC100" i="41"/>
  <c r="AD100" i="41"/>
  <c r="AE100" i="41"/>
  <c r="AF100" i="41"/>
  <c r="AG100" i="41"/>
  <c r="AH100" i="41"/>
  <c r="AI100" i="41"/>
  <c r="AJ100" i="41"/>
  <c r="AK100" i="41"/>
  <c r="AL100" i="41"/>
  <c r="AM100" i="41"/>
  <c r="AN100" i="41"/>
  <c r="AO100" i="41"/>
  <c r="AP100" i="41"/>
  <c r="AQ100" i="41"/>
  <c r="AR100" i="41"/>
  <c r="AS100" i="41"/>
  <c r="AT100" i="41"/>
  <c r="AU100" i="41"/>
  <c r="AV100" i="41"/>
  <c r="AW100" i="41"/>
  <c r="AX100" i="41"/>
  <c r="AY100" i="41"/>
  <c r="AZ100" i="41"/>
  <c r="BA100" i="41"/>
  <c r="BB100" i="41"/>
  <c r="BC100" i="41"/>
  <c r="BD100" i="41"/>
  <c r="BE100" i="41"/>
  <c r="BF100" i="41"/>
  <c r="BG100" i="41"/>
  <c r="BH100" i="41"/>
  <c r="BI100" i="41"/>
  <c r="BJ100" i="41"/>
  <c r="BK100" i="41"/>
  <c r="BL100" i="41"/>
  <c r="BM100" i="41"/>
  <c r="BN100" i="41"/>
  <c r="BO100" i="41"/>
  <c r="BP100" i="41"/>
  <c r="BQ100" i="41"/>
  <c r="BR100" i="41"/>
  <c r="BS100" i="41"/>
  <c r="BT100" i="41"/>
  <c r="BU100" i="41"/>
  <c r="CP100" i="41"/>
  <c r="CQ100" i="41"/>
  <c r="CR100" i="41"/>
  <c r="CS100" i="41"/>
  <c r="CT100" i="41"/>
  <c r="CU100" i="41"/>
  <c r="CV100" i="41"/>
  <c r="CW100" i="41"/>
  <c r="CX100" i="41"/>
  <c r="CY100" i="41"/>
  <c r="CZ100" i="41"/>
  <c r="DA100" i="41"/>
  <c r="DB100" i="41"/>
  <c r="DC100" i="41"/>
  <c r="DD100" i="41"/>
  <c r="DE100" i="41"/>
  <c r="DF100" i="41"/>
  <c r="DG100" i="41"/>
  <c r="DH100" i="41"/>
  <c r="DI100" i="41"/>
  <c r="DJ100" i="41"/>
  <c r="DK100" i="41"/>
  <c r="DL100" i="41"/>
  <c r="DM100" i="41"/>
  <c r="DN100" i="41"/>
  <c r="DO100" i="41"/>
  <c r="DP100" i="41"/>
  <c r="DQ100" i="41"/>
  <c r="DR100" i="41"/>
  <c r="DS100" i="41"/>
  <c r="DT100" i="41"/>
  <c r="DU100" i="41"/>
  <c r="DV100" i="41"/>
  <c r="DW100" i="41"/>
  <c r="DX100" i="41"/>
  <c r="DY100" i="41"/>
  <c r="DZ100" i="41"/>
  <c r="EM100" i="41"/>
  <c r="EN100" i="41"/>
  <c r="I101" i="41"/>
  <c r="J101" i="41"/>
  <c r="K101" i="41"/>
  <c r="L101" i="41"/>
  <c r="M101" i="41"/>
  <c r="N101" i="41"/>
  <c r="O101" i="41"/>
  <c r="P101" i="41"/>
  <c r="Q101" i="41"/>
  <c r="R101" i="41"/>
  <c r="S101" i="41"/>
  <c r="T101" i="41"/>
  <c r="U101" i="41"/>
  <c r="V101" i="41"/>
  <c r="W101" i="41"/>
  <c r="X101" i="41"/>
  <c r="Y101" i="41"/>
  <c r="Z101" i="41"/>
  <c r="AA101" i="41"/>
  <c r="AB101" i="41"/>
  <c r="AC101" i="41"/>
  <c r="AD101" i="41"/>
  <c r="AE101" i="41"/>
  <c r="AF101" i="41"/>
  <c r="AG101" i="41"/>
  <c r="AH101" i="41"/>
  <c r="AI101" i="41"/>
  <c r="AJ101" i="41"/>
  <c r="AK101" i="41"/>
  <c r="AL101" i="41"/>
  <c r="AM101" i="41"/>
  <c r="AN101" i="41"/>
  <c r="AO101" i="41"/>
  <c r="AP101" i="41"/>
  <c r="AQ101" i="41"/>
  <c r="AR101" i="41"/>
  <c r="AS101" i="41"/>
  <c r="AT101" i="41"/>
  <c r="AU101" i="41"/>
  <c r="AV101" i="41"/>
  <c r="AW101" i="41"/>
  <c r="AX101" i="41"/>
  <c r="AY101" i="41"/>
  <c r="AZ101" i="41"/>
  <c r="BA101" i="41"/>
  <c r="BB101" i="41"/>
  <c r="BC101" i="41"/>
  <c r="BD101" i="41"/>
  <c r="BE101" i="41"/>
  <c r="BF101" i="41"/>
  <c r="BG101" i="41"/>
  <c r="BH101" i="41"/>
  <c r="BI101" i="41"/>
  <c r="BJ101" i="41"/>
  <c r="BK101" i="41"/>
  <c r="BL101" i="41"/>
  <c r="BM101" i="41"/>
  <c r="BN101" i="41"/>
  <c r="BO101" i="41"/>
  <c r="BP101" i="41"/>
  <c r="BQ101" i="41"/>
  <c r="BR101" i="41"/>
  <c r="BS101" i="41"/>
  <c r="BT101" i="41"/>
  <c r="BU101" i="41"/>
  <c r="CP101" i="41"/>
  <c r="CQ101" i="41"/>
  <c r="CR101" i="41"/>
  <c r="CS101" i="41"/>
  <c r="CT101" i="41"/>
  <c r="CU101" i="41"/>
  <c r="CV101" i="41"/>
  <c r="CW101" i="41"/>
  <c r="CX101" i="41"/>
  <c r="CY101" i="41"/>
  <c r="CZ101" i="41"/>
  <c r="DA101" i="41"/>
  <c r="DB101" i="41"/>
  <c r="DC101" i="41"/>
  <c r="DD101" i="41"/>
  <c r="DE101" i="41"/>
  <c r="DF101" i="41"/>
  <c r="DG101" i="41"/>
  <c r="DH101" i="41"/>
  <c r="DI101" i="41"/>
  <c r="DJ101" i="41"/>
  <c r="DK101" i="41"/>
  <c r="DL101" i="41"/>
  <c r="DM101" i="41"/>
  <c r="DN101" i="41"/>
  <c r="DO101" i="41"/>
  <c r="DP101" i="41"/>
  <c r="DQ101" i="41"/>
  <c r="DR101" i="41"/>
  <c r="DS101" i="41"/>
  <c r="DT101" i="41"/>
  <c r="DU101" i="41"/>
  <c r="DV101" i="41"/>
  <c r="DW101" i="41"/>
  <c r="DX101" i="41"/>
  <c r="DY101" i="41"/>
  <c r="DZ101" i="41"/>
  <c r="EM101" i="41"/>
  <c r="EN101" i="41"/>
  <c r="I102" i="41"/>
  <c r="J102" i="41"/>
  <c r="K102" i="41"/>
  <c r="L102" i="41"/>
  <c r="M102" i="41"/>
  <c r="N102" i="41"/>
  <c r="O102" i="41"/>
  <c r="P102" i="41"/>
  <c r="Q102" i="41"/>
  <c r="R102" i="41"/>
  <c r="S102" i="41"/>
  <c r="T102" i="41"/>
  <c r="U102" i="41"/>
  <c r="V102" i="41"/>
  <c r="W102" i="41"/>
  <c r="X102" i="41"/>
  <c r="Y102" i="41"/>
  <c r="Z102" i="41"/>
  <c r="AA102" i="41"/>
  <c r="AB102" i="41"/>
  <c r="AC102" i="41"/>
  <c r="AD102" i="41"/>
  <c r="AE102" i="41"/>
  <c r="AF102" i="41"/>
  <c r="AG102" i="41"/>
  <c r="AH102" i="41"/>
  <c r="AI102" i="41"/>
  <c r="AJ102" i="41"/>
  <c r="AK102" i="41"/>
  <c r="AL102" i="41"/>
  <c r="AM102" i="41"/>
  <c r="AN102" i="41"/>
  <c r="AO102" i="41"/>
  <c r="AP102" i="41"/>
  <c r="AQ102" i="41"/>
  <c r="AR102" i="41"/>
  <c r="AS102" i="41"/>
  <c r="AT102" i="41"/>
  <c r="AU102" i="41"/>
  <c r="AV102" i="41"/>
  <c r="AW102" i="41"/>
  <c r="AX102" i="41"/>
  <c r="AY102" i="41"/>
  <c r="AZ102" i="41"/>
  <c r="BA102" i="41"/>
  <c r="BB102" i="41"/>
  <c r="BC102" i="41"/>
  <c r="BD102" i="41"/>
  <c r="BE102" i="41"/>
  <c r="BF102" i="41"/>
  <c r="BG102" i="41"/>
  <c r="BH102" i="41"/>
  <c r="BI102" i="41"/>
  <c r="BJ102" i="41"/>
  <c r="BK102" i="41"/>
  <c r="BL102" i="41"/>
  <c r="BM102" i="41"/>
  <c r="BN102" i="41"/>
  <c r="BO102" i="41"/>
  <c r="BP102" i="41"/>
  <c r="BQ102" i="41"/>
  <c r="BR102" i="41"/>
  <c r="BS102" i="41"/>
  <c r="BT102" i="41"/>
  <c r="BU102" i="41"/>
  <c r="CP102" i="41"/>
  <c r="CQ102" i="41"/>
  <c r="CR102" i="41"/>
  <c r="CS102" i="41"/>
  <c r="CT102" i="41"/>
  <c r="CU102" i="41"/>
  <c r="CV102" i="41"/>
  <c r="CW102" i="41"/>
  <c r="CX102" i="41"/>
  <c r="CY102" i="41"/>
  <c r="CZ102" i="41"/>
  <c r="DA102" i="41"/>
  <c r="DB102" i="41"/>
  <c r="DC102" i="41"/>
  <c r="DD102" i="41"/>
  <c r="DE102" i="41"/>
  <c r="DF102" i="41"/>
  <c r="DG102" i="41"/>
  <c r="DH102" i="41"/>
  <c r="DI102" i="41"/>
  <c r="DJ102" i="41"/>
  <c r="DK102" i="41"/>
  <c r="DL102" i="41"/>
  <c r="DM102" i="41"/>
  <c r="DN102" i="41"/>
  <c r="DO102" i="41"/>
  <c r="DP102" i="41"/>
  <c r="DQ102" i="41"/>
  <c r="DR102" i="41"/>
  <c r="DS102" i="41"/>
  <c r="DT102" i="41"/>
  <c r="DU102" i="41"/>
  <c r="DV102" i="41"/>
  <c r="DW102" i="41"/>
  <c r="DX102" i="41"/>
  <c r="DY102" i="41"/>
  <c r="DZ102" i="41"/>
  <c r="EM102" i="41"/>
  <c r="EN102" i="41"/>
  <c r="I103" i="41"/>
  <c r="J103" i="41"/>
  <c r="K103" i="41"/>
  <c r="L103" i="41"/>
  <c r="M103" i="41"/>
  <c r="N103" i="41"/>
  <c r="O103" i="41"/>
  <c r="P103" i="41"/>
  <c r="Q103" i="41"/>
  <c r="R103" i="41"/>
  <c r="S103" i="41"/>
  <c r="T103" i="41"/>
  <c r="U103" i="41"/>
  <c r="V103" i="41"/>
  <c r="W103" i="41"/>
  <c r="X103" i="41"/>
  <c r="Y103" i="41"/>
  <c r="Z103" i="41"/>
  <c r="AA103" i="41"/>
  <c r="AB103" i="41"/>
  <c r="AC103" i="41"/>
  <c r="AD103" i="41"/>
  <c r="AE103" i="41"/>
  <c r="AF103" i="41"/>
  <c r="AG103" i="41"/>
  <c r="AH103" i="41"/>
  <c r="AI103" i="41"/>
  <c r="AJ103" i="41"/>
  <c r="AK103" i="41"/>
  <c r="AL103" i="41"/>
  <c r="AM103" i="41"/>
  <c r="AN103" i="41"/>
  <c r="AO103" i="41"/>
  <c r="AP103" i="41"/>
  <c r="AQ103" i="41"/>
  <c r="AR103" i="41"/>
  <c r="AS103" i="41"/>
  <c r="AT103" i="41"/>
  <c r="AU103" i="41"/>
  <c r="AV103" i="41"/>
  <c r="AW103" i="41"/>
  <c r="AX103" i="41"/>
  <c r="AY103" i="41"/>
  <c r="AZ103" i="41"/>
  <c r="BA103" i="41"/>
  <c r="BB103" i="41"/>
  <c r="BC103" i="41"/>
  <c r="BD103" i="41"/>
  <c r="BE103" i="41"/>
  <c r="BF103" i="41"/>
  <c r="BG103" i="41"/>
  <c r="BH103" i="41"/>
  <c r="BI103" i="41"/>
  <c r="BJ103" i="41"/>
  <c r="BK103" i="41"/>
  <c r="BL103" i="41"/>
  <c r="BM103" i="41"/>
  <c r="BN103" i="41"/>
  <c r="BO103" i="41"/>
  <c r="BP103" i="41"/>
  <c r="BQ103" i="41"/>
  <c r="BR103" i="41"/>
  <c r="BS103" i="41"/>
  <c r="BT103" i="41"/>
  <c r="BU103" i="41"/>
  <c r="CC103" i="41"/>
  <c r="CD103" i="41"/>
  <c r="CE103" i="41"/>
  <c r="CF103" i="41"/>
  <c r="CG103" i="41"/>
  <c r="CH103" i="41"/>
  <c r="CI103" i="41"/>
  <c r="CJ103" i="41"/>
  <c r="CK103" i="41"/>
  <c r="CL103" i="41"/>
  <c r="CM103" i="41"/>
  <c r="CN103" i="41"/>
  <c r="CO103" i="41"/>
  <c r="CP103" i="41"/>
  <c r="CQ103" i="41"/>
  <c r="CR103" i="41"/>
  <c r="CS103" i="41"/>
  <c r="CT103" i="41"/>
  <c r="CU103" i="41"/>
  <c r="CV103" i="41"/>
  <c r="CW103" i="41"/>
  <c r="CX103" i="41"/>
  <c r="CY103" i="41"/>
  <c r="CZ103" i="41"/>
  <c r="DA103" i="41"/>
  <c r="DB103" i="41"/>
  <c r="DC103" i="41"/>
  <c r="DD103" i="41"/>
  <c r="DE103" i="41"/>
  <c r="DF103" i="41"/>
  <c r="DG103" i="41"/>
  <c r="DH103" i="41"/>
  <c r="DI103" i="41"/>
  <c r="DJ103" i="41"/>
  <c r="DK103" i="41"/>
  <c r="DL103" i="41"/>
  <c r="DM103" i="41"/>
  <c r="DN103" i="41"/>
  <c r="DO103" i="41"/>
  <c r="DP103" i="41"/>
  <c r="DQ103" i="41"/>
  <c r="DR103" i="41"/>
  <c r="DS103" i="41"/>
  <c r="DT103" i="41"/>
  <c r="DU103" i="41"/>
  <c r="DV103" i="41"/>
  <c r="DW103" i="41"/>
  <c r="DX103" i="41"/>
  <c r="DY103" i="41"/>
  <c r="DZ103" i="41"/>
  <c r="EF103" i="41"/>
  <c r="EG103" i="41"/>
  <c r="EH103" i="41"/>
  <c r="EI103" i="41"/>
  <c r="EJ103" i="41"/>
  <c r="EK103" i="41"/>
  <c r="EL103" i="41"/>
  <c r="EM103" i="41"/>
  <c r="EN103" i="41"/>
  <c r="I104" i="41"/>
  <c r="J104" i="41"/>
  <c r="K104" i="41"/>
  <c r="L104" i="41"/>
  <c r="M104" i="41"/>
  <c r="N104" i="41"/>
  <c r="O104" i="41"/>
  <c r="P104" i="41"/>
  <c r="Q104" i="41"/>
  <c r="R104" i="41"/>
  <c r="S104" i="41"/>
  <c r="T104" i="41"/>
  <c r="U104" i="41"/>
  <c r="V104" i="41"/>
  <c r="W104" i="41"/>
  <c r="X104" i="41"/>
  <c r="Y104" i="41"/>
  <c r="Z104" i="41"/>
  <c r="AA104" i="41"/>
  <c r="AB104" i="41"/>
  <c r="AC104" i="41"/>
  <c r="AD104" i="41"/>
  <c r="AE104" i="41"/>
  <c r="AF104" i="41"/>
  <c r="AG104" i="41"/>
  <c r="AH104" i="41"/>
  <c r="AI104" i="41"/>
  <c r="AJ104" i="41"/>
  <c r="AK104" i="41"/>
  <c r="AL104" i="41"/>
  <c r="AM104" i="41"/>
  <c r="AN104" i="41"/>
  <c r="AO104" i="41"/>
  <c r="AP104" i="41"/>
  <c r="AQ104" i="41"/>
  <c r="AR104" i="41"/>
  <c r="AS104" i="41"/>
  <c r="AT104" i="41"/>
  <c r="AU104" i="41"/>
  <c r="AV104" i="41"/>
  <c r="AW104" i="41"/>
  <c r="AX104" i="41"/>
  <c r="AY104" i="41"/>
  <c r="AZ104" i="41"/>
  <c r="BA104" i="41"/>
  <c r="BB104" i="41"/>
  <c r="BC104" i="41"/>
  <c r="BD104" i="41"/>
  <c r="BE104" i="41"/>
  <c r="BF104" i="41"/>
  <c r="BG104" i="41"/>
  <c r="BH104" i="41"/>
  <c r="BI104" i="41"/>
  <c r="BJ104" i="41"/>
  <c r="BK104" i="41"/>
  <c r="BL104" i="41"/>
  <c r="BM104" i="41"/>
  <c r="BN104" i="41"/>
  <c r="BO104" i="41"/>
  <c r="BP104" i="41"/>
  <c r="BQ104" i="41"/>
  <c r="BR104" i="41"/>
  <c r="BS104" i="41"/>
  <c r="BT104" i="41"/>
  <c r="CP104" i="41"/>
  <c r="CQ104" i="41"/>
  <c r="CR104" i="41"/>
  <c r="CS104" i="41"/>
  <c r="CT104" i="41"/>
  <c r="CU104" i="41"/>
  <c r="CV104" i="41"/>
  <c r="CW104" i="41"/>
  <c r="CX104" i="41"/>
  <c r="CY104" i="41"/>
  <c r="CZ104" i="41"/>
  <c r="DA104" i="41"/>
  <c r="DB104" i="41"/>
  <c r="DC104" i="41"/>
  <c r="DD104" i="41"/>
  <c r="DE104" i="41"/>
  <c r="DF104" i="41"/>
  <c r="DG104" i="41"/>
  <c r="DH104" i="41"/>
  <c r="DI104" i="41"/>
  <c r="DJ104" i="41"/>
  <c r="DK104" i="41"/>
  <c r="DL104" i="41"/>
  <c r="DM104" i="41"/>
  <c r="DN104" i="41"/>
  <c r="DO104" i="41"/>
  <c r="DP104" i="41"/>
  <c r="DQ104" i="41"/>
  <c r="DR104" i="41"/>
  <c r="DS104" i="41"/>
  <c r="DT104" i="41"/>
  <c r="DU104" i="41"/>
  <c r="DV104" i="41"/>
  <c r="DW104" i="41"/>
  <c r="DX104" i="41"/>
  <c r="DY104" i="41"/>
  <c r="EM104" i="41"/>
  <c r="EN104" i="41"/>
  <c r="I105" i="41"/>
  <c r="J105" i="41"/>
  <c r="K105" i="41"/>
  <c r="L105" i="41"/>
  <c r="M105" i="41"/>
  <c r="N105" i="41"/>
  <c r="O105" i="41"/>
  <c r="P105" i="41"/>
  <c r="Q105" i="41"/>
  <c r="R105" i="41"/>
  <c r="S105" i="41"/>
  <c r="T105" i="41"/>
  <c r="U105" i="41"/>
  <c r="V105" i="41"/>
  <c r="W105" i="41"/>
  <c r="X105" i="41"/>
  <c r="Y105" i="41"/>
  <c r="Z105" i="41"/>
  <c r="AA105" i="41"/>
  <c r="AB105" i="41"/>
  <c r="AC105" i="41"/>
  <c r="AD105" i="41"/>
  <c r="AE105" i="41"/>
  <c r="AF105" i="41"/>
  <c r="AG105" i="41"/>
  <c r="AH105" i="41"/>
  <c r="AI105" i="41"/>
  <c r="AJ105" i="41"/>
  <c r="AK105" i="41"/>
  <c r="AL105" i="41"/>
  <c r="AM105" i="41"/>
  <c r="AN105" i="41"/>
  <c r="AO105" i="41"/>
  <c r="AP105" i="41"/>
  <c r="AQ105" i="41"/>
  <c r="AR105" i="41"/>
  <c r="AS105" i="41"/>
  <c r="AT105" i="41"/>
  <c r="AU105" i="41"/>
  <c r="AV105" i="41"/>
  <c r="AW105" i="41"/>
  <c r="AX105" i="41"/>
  <c r="AY105" i="41"/>
  <c r="AZ105" i="41"/>
  <c r="BA105" i="41"/>
  <c r="BB105" i="41"/>
  <c r="BC105" i="41"/>
  <c r="BD105" i="41"/>
  <c r="BE105" i="41"/>
  <c r="BF105" i="41"/>
  <c r="BG105" i="41"/>
  <c r="BH105" i="41"/>
  <c r="BI105" i="41"/>
  <c r="BJ105" i="41"/>
  <c r="BK105" i="41"/>
  <c r="BL105" i="41"/>
  <c r="BM105" i="41"/>
  <c r="BN105" i="41"/>
  <c r="BO105" i="41"/>
  <c r="BP105" i="41"/>
  <c r="BQ105" i="41"/>
  <c r="BR105" i="41"/>
  <c r="BS105" i="41"/>
  <c r="BT105" i="41"/>
  <c r="BU105" i="41"/>
  <c r="CD105" i="41"/>
  <c r="CE105" i="41"/>
  <c r="CF105" i="41"/>
  <c r="CG105" i="41"/>
  <c r="CH105" i="41"/>
  <c r="CL105" i="41"/>
  <c r="CP105" i="41"/>
  <c r="CQ105" i="41"/>
  <c r="CR105" i="41"/>
  <c r="CS105" i="41"/>
  <c r="CT105" i="41"/>
  <c r="CU105" i="41"/>
  <c r="CV105" i="41"/>
  <c r="CW105" i="41"/>
  <c r="CX105" i="41"/>
  <c r="CY105" i="41"/>
  <c r="CZ105" i="41"/>
  <c r="DA105" i="41"/>
  <c r="DB105" i="41"/>
  <c r="DC105" i="41"/>
  <c r="DD105" i="41"/>
  <c r="DE105" i="41"/>
  <c r="DF105" i="41"/>
  <c r="DG105" i="41"/>
  <c r="DH105" i="41"/>
  <c r="DI105" i="41"/>
  <c r="DJ105" i="41"/>
  <c r="DK105" i="41"/>
  <c r="DL105" i="41"/>
  <c r="DM105" i="41"/>
  <c r="DN105" i="41"/>
  <c r="DO105" i="41"/>
  <c r="DP105" i="41"/>
  <c r="DQ105" i="41"/>
  <c r="DR105" i="41"/>
  <c r="DS105" i="41"/>
  <c r="DT105" i="41"/>
  <c r="DU105" i="41"/>
  <c r="DV105" i="41"/>
  <c r="DW105" i="41"/>
  <c r="DX105" i="41"/>
  <c r="DY105" i="41"/>
  <c r="DZ105" i="41"/>
  <c r="EM105" i="41"/>
  <c r="EN105" i="41"/>
  <c r="I106" i="41"/>
  <c r="J106" i="41"/>
  <c r="K106" i="41"/>
  <c r="L106" i="41"/>
  <c r="M106" i="41"/>
  <c r="N106" i="41"/>
  <c r="O106" i="41"/>
  <c r="P106" i="41"/>
  <c r="Q106" i="41"/>
  <c r="R106" i="41"/>
  <c r="S106" i="41"/>
  <c r="T106" i="41"/>
  <c r="U106" i="41"/>
  <c r="V106" i="41"/>
  <c r="W106" i="41"/>
  <c r="X106" i="41"/>
  <c r="Y106" i="41"/>
  <c r="Z106" i="41"/>
  <c r="AA106" i="41"/>
  <c r="AB106" i="41"/>
  <c r="AC106" i="41"/>
  <c r="AD106" i="41"/>
  <c r="AE106" i="41"/>
  <c r="AF106" i="41"/>
  <c r="AG106" i="41"/>
  <c r="AH106" i="41"/>
  <c r="AI106" i="41"/>
  <c r="AJ106" i="41"/>
  <c r="AK106" i="41"/>
  <c r="AL106" i="41"/>
  <c r="AM106" i="41"/>
  <c r="AN106" i="41"/>
  <c r="AO106" i="41"/>
  <c r="AP106" i="41"/>
  <c r="AQ106" i="41"/>
  <c r="AR106" i="41"/>
  <c r="AS106" i="41"/>
  <c r="AT106" i="41"/>
  <c r="AU106" i="41"/>
  <c r="AV106" i="41"/>
  <c r="AW106" i="41"/>
  <c r="AX106" i="41"/>
  <c r="AY106" i="41"/>
  <c r="AZ106" i="41"/>
  <c r="BA106" i="41"/>
  <c r="BB106" i="41"/>
  <c r="BC106" i="41"/>
  <c r="BD106" i="41"/>
  <c r="BE106" i="41"/>
  <c r="BF106" i="41"/>
  <c r="BG106" i="41"/>
  <c r="BH106" i="41"/>
  <c r="BI106" i="41"/>
  <c r="BJ106" i="41"/>
  <c r="BK106" i="41"/>
  <c r="BL106" i="41"/>
  <c r="BM106" i="41"/>
  <c r="BN106" i="41"/>
  <c r="BO106" i="41"/>
  <c r="BP106" i="41"/>
  <c r="BQ106" i="41"/>
  <c r="BR106" i="41"/>
  <c r="BS106" i="41"/>
  <c r="BT106" i="41"/>
  <c r="BU106" i="41"/>
  <c r="CP106" i="41"/>
  <c r="CQ106" i="41"/>
  <c r="CR106" i="41"/>
  <c r="CS106" i="41"/>
  <c r="CT106" i="41"/>
  <c r="CU106" i="41"/>
  <c r="CV106" i="41"/>
  <c r="CW106" i="41"/>
  <c r="CX106" i="41"/>
  <c r="CY106" i="41"/>
  <c r="CZ106" i="41"/>
  <c r="DA106" i="41"/>
  <c r="DB106" i="41"/>
  <c r="DC106" i="41"/>
  <c r="DD106" i="41"/>
  <c r="DE106" i="41"/>
  <c r="DF106" i="41"/>
  <c r="DG106" i="41"/>
  <c r="DH106" i="41"/>
  <c r="DI106" i="41"/>
  <c r="DJ106" i="41"/>
  <c r="DK106" i="41"/>
  <c r="DL106" i="41"/>
  <c r="DM106" i="41"/>
  <c r="DN106" i="41"/>
  <c r="DO106" i="41"/>
  <c r="DP106" i="41"/>
  <c r="DQ106" i="41"/>
  <c r="DR106" i="41"/>
  <c r="DS106" i="41"/>
  <c r="DT106" i="41"/>
  <c r="DU106" i="41"/>
  <c r="DV106" i="41"/>
  <c r="DW106" i="41"/>
  <c r="DX106" i="41"/>
  <c r="DY106" i="41"/>
  <c r="DZ106" i="41"/>
  <c r="EM106" i="41"/>
  <c r="EN106" i="41"/>
  <c r="I107" i="41"/>
  <c r="J107" i="41"/>
  <c r="K107" i="41"/>
  <c r="L107" i="41"/>
  <c r="M107" i="41"/>
  <c r="N107" i="41"/>
  <c r="O107" i="41"/>
  <c r="P107" i="41"/>
  <c r="Q107" i="41"/>
  <c r="R107" i="41"/>
  <c r="S107" i="41"/>
  <c r="T107" i="41"/>
  <c r="U107" i="41"/>
  <c r="V107" i="41"/>
  <c r="W107" i="41"/>
  <c r="X107" i="41"/>
  <c r="Y107" i="41"/>
  <c r="Z107" i="41"/>
  <c r="AA107" i="41"/>
  <c r="AB107" i="41"/>
  <c r="AC107" i="41"/>
  <c r="AD107" i="41"/>
  <c r="AE107" i="41"/>
  <c r="AF107" i="41"/>
  <c r="AG107" i="41"/>
  <c r="AH107" i="41"/>
  <c r="AI107" i="41"/>
  <c r="AJ107" i="41"/>
  <c r="AK107" i="41"/>
  <c r="AL107" i="41"/>
  <c r="AM107" i="41"/>
  <c r="AN107" i="41"/>
  <c r="AO107" i="41"/>
  <c r="AP107" i="41"/>
  <c r="AQ107" i="41"/>
  <c r="AR107" i="41"/>
  <c r="AS107" i="41"/>
  <c r="AT107" i="41"/>
  <c r="AU107" i="41"/>
  <c r="AV107" i="41"/>
  <c r="AW107" i="41"/>
  <c r="AX107" i="41"/>
  <c r="AY107" i="41"/>
  <c r="AZ107" i="41"/>
  <c r="BA107" i="41"/>
  <c r="BB107" i="41"/>
  <c r="BC107" i="41"/>
  <c r="BD107" i="41"/>
  <c r="BE107" i="41"/>
  <c r="BF107" i="41"/>
  <c r="BG107" i="41"/>
  <c r="BH107" i="41"/>
  <c r="BI107" i="41"/>
  <c r="BJ107" i="41"/>
  <c r="BK107" i="41"/>
  <c r="BL107" i="41"/>
  <c r="BM107" i="41"/>
  <c r="BN107" i="41"/>
  <c r="BO107" i="41"/>
  <c r="BP107" i="41"/>
  <c r="BQ107" i="41"/>
  <c r="BR107" i="41"/>
  <c r="BS107" i="41"/>
  <c r="BT107" i="41"/>
  <c r="BU107" i="41"/>
  <c r="CP107" i="41"/>
  <c r="CQ107" i="41"/>
  <c r="CR107" i="41"/>
  <c r="CS107" i="41"/>
  <c r="CT107" i="41"/>
  <c r="CU107" i="41"/>
  <c r="CV107" i="41"/>
  <c r="CW107" i="41"/>
  <c r="CX107" i="41"/>
  <c r="CY107" i="41"/>
  <c r="CZ107" i="41"/>
  <c r="DA107" i="41"/>
  <c r="DB107" i="41"/>
  <c r="DC107" i="41"/>
  <c r="DD107" i="41"/>
  <c r="DE107" i="41"/>
  <c r="DF107" i="41"/>
  <c r="DG107" i="41"/>
  <c r="DH107" i="41"/>
  <c r="DI107" i="41"/>
  <c r="DJ107" i="41"/>
  <c r="DK107" i="41"/>
  <c r="DL107" i="41"/>
  <c r="DM107" i="41"/>
  <c r="DN107" i="41"/>
  <c r="DO107" i="41"/>
  <c r="DP107" i="41"/>
  <c r="DQ107" i="41"/>
  <c r="DR107" i="41"/>
  <c r="DS107" i="41"/>
  <c r="DT107" i="41"/>
  <c r="DU107" i="41"/>
  <c r="DV107" i="41"/>
  <c r="DW107" i="41"/>
  <c r="DX107" i="41"/>
  <c r="DY107" i="41"/>
  <c r="DZ107" i="41"/>
  <c r="EA107" i="41"/>
  <c r="EB107" i="41"/>
  <c r="EC107" i="41"/>
  <c r="ED107" i="41"/>
  <c r="EE107" i="41"/>
  <c r="EF107" i="41"/>
  <c r="EG107" i="41"/>
  <c r="EH107" i="41"/>
  <c r="EI107" i="41"/>
  <c r="EJ107" i="41"/>
  <c r="EK107" i="41"/>
  <c r="EL107" i="41"/>
  <c r="EM107" i="41"/>
  <c r="EN107" i="41"/>
  <c r="I108" i="41"/>
  <c r="J108" i="41"/>
  <c r="K108" i="41"/>
  <c r="L108" i="41"/>
  <c r="M108" i="41"/>
  <c r="N108" i="41"/>
  <c r="O108" i="41"/>
  <c r="P108" i="41"/>
  <c r="Q108" i="41"/>
  <c r="R108" i="41"/>
  <c r="S108" i="41"/>
  <c r="T108" i="41"/>
  <c r="U108" i="41"/>
  <c r="V108" i="41"/>
  <c r="W108" i="41"/>
  <c r="X108" i="41"/>
  <c r="Y108" i="41"/>
  <c r="Z108" i="41"/>
  <c r="AA108" i="41"/>
  <c r="AB108" i="41"/>
  <c r="AC108" i="41"/>
  <c r="AD108" i="41"/>
  <c r="AE108" i="41"/>
  <c r="AF108" i="41"/>
  <c r="AG108" i="41"/>
  <c r="AH108" i="41"/>
  <c r="AI108" i="41"/>
  <c r="AJ108" i="41"/>
  <c r="AK108" i="41"/>
  <c r="AL108" i="41"/>
  <c r="AM108" i="41"/>
  <c r="AN108" i="41"/>
  <c r="AO108" i="41"/>
  <c r="AP108" i="41"/>
  <c r="AQ108" i="41"/>
  <c r="AR108" i="41"/>
  <c r="AS108" i="41"/>
  <c r="AT108" i="41"/>
  <c r="AU108" i="41"/>
  <c r="AV108" i="41"/>
  <c r="AW108" i="41"/>
  <c r="AX108" i="41"/>
  <c r="AY108" i="41"/>
  <c r="AZ108" i="41"/>
  <c r="BA108" i="41"/>
  <c r="BB108" i="41"/>
  <c r="BC108" i="41"/>
  <c r="BD108" i="41"/>
  <c r="BE108" i="41"/>
  <c r="BF108" i="41"/>
  <c r="BG108" i="41"/>
  <c r="BH108" i="41"/>
  <c r="BI108" i="41"/>
  <c r="BJ108" i="41"/>
  <c r="BK108" i="41"/>
  <c r="BL108" i="41"/>
  <c r="BM108" i="41"/>
  <c r="BN108" i="41"/>
  <c r="BO108" i="41"/>
  <c r="BP108" i="41"/>
  <c r="BQ108" i="41"/>
  <c r="BR108" i="41"/>
  <c r="BS108" i="41"/>
  <c r="BT108" i="41"/>
  <c r="BU108" i="41"/>
  <c r="BV108" i="41"/>
  <c r="BW108" i="41"/>
  <c r="BX108" i="41"/>
  <c r="BY108" i="41"/>
  <c r="BZ108" i="41"/>
  <c r="CA108" i="41"/>
  <c r="CB108" i="41"/>
  <c r="CC108" i="41"/>
  <c r="CD108" i="41"/>
  <c r="CE108" i="41"/>
  <c r="CF108" i="41"/>
  <c r="CG108" i="41"/>
  <c r="CH108" i="41"/>
  <c r="CI108" i="41"/>
  <c r="CJ108" i="41"/>
  <c r="CK108" i="41"/>
  <c r="CL108" i="41"/>
  <c r="CM108" i="41"/>
  <c r="CN108" i="41"/>
  <c r="CO108" i="41"/>
  <c r="CP108" i="41"/>
  <c r="CQ108" i="41"/>
  <c r="CR108" i="41"/>
  <c r="CS108" i="41"/>
  <c r="CT108" i="41"/>
  <c r="CU108" i="41"/>
  <c r="CV108" i="41"/>
  <c r="CW108" i="41"/>
  <c r="CX108" i="41"/>
  <c r="CY108" i="41"/>
  <c r="CZ108" i="41"/>
  <c r="DA108" i="41"/>
  <c r="DB108" i="41"/>
  <c r="DC108" i="41"/>
  <c r="DD108" i="41"/>
  <c r="DE108" i="41"/>
  <c r="DF108" i="41"/>
  <c r="DG108" i="41"/>
  <c r="DH108" i="41"/>
  <c r="DI108" i="41"/>
  <c r="DJ108" i="41"/>
  <c r="DK108" i="41"/>
  <c r="DL108" i="41"/>
  <c r="DM108" i="41"/>
  <c r="DN108" i="41"/>
  <c r="DO108" i="41"/>
  <c r="DP108" i="41"/>
  <c r="DQ108" i="41"/>
  <c r="DR108" i="41"/>
  <c r="DS108" i="41"/>
  <c r="DT108" i="41"/>
  <c r="DU108" i="41"/>
  <c r="DV108" i="41"/>
  <c r="DW108" i="41"/>
  <c r="DX108" i="41"/>
  <c r="DY108" i="41"/>
  <c r="DZ108" i="41"/>
  <c r="EA108" i="41"/>
  <c r="EB108" i="41"/>
  <c r="EC108" i="41"/>
  <c r="ED108" i="41"/>
  <c r="EE108" i="41"/>
  <c r="EF108" i="41"/>
  <c r="EG108" i="41"/>
  <c r="EH108" i="41"/>
  <c r="EI108" i="41"/>
  <c r="EJ108" i="41"/>
  <c r="EK108" i="41"/>
  <c r="EL108" i="41"/>
  <c r="EM108" i="41"/>
  <c r="EN108" i="41"/>
  <c r="I109" i="41"/>
  <c r="J109" i="41"/>
  <c r="K109" i="41"/>
  <c r="L109" i="41"/>
  <c r="M109" i="41"/>
  <c r="N109" i="41"/>
  <c r="O109" i="41"/>
  <c r="P109" i="41"/>
  <c r="Q109" i="41"/>
  <c r="R109" i="41"/>
  <c r="S109" i="41"/>
  <c r="T109" i="41"/>
  <c r="U109" i="41"/>
  <c r="V109" i="41"/>
  <c r="W109" i="41"/>
  <c r="X109" i="41"/>
  <c r="Y109" i="41"/>
  <c r="Z109" i="41"/>
  <c r="AA109" i="41"/>
  <c r="AB109" i="41"/>
  <c r="AC109" i="41"/>
  <c r="AD109" i="41"/>
  <c r="AE109" i="41"/>
  <c r="AF109" i="41"/>
  <c r="AG109" i="41"/>
  <c r="AH109" i="41"/>
  <c r="AI109" i="41"/>
  <c r="AJ109" i="41"/>
  <c r="AK109" i="41"/>
  <c r="AL109" i="41"/>
  <c r="AM109" i="41"/>
  <c r="AN109" i="41"/>
  <c r="AO109" i="41"/>
  <c r="AP109" i="41"/>
  <c r="AQ109" i="41"/>
  <c r="AR109" i="41"/>
  <c r="AS109" i="41"/>
  <c r="AT109" i="41"/>
  <c r="AU109" i="41"/>
  <c r="AV109" i="41"/>
  <c r="AW109" i="41"/>
  <c r="AX109" i="41"/>
  <c r="AY109" i="41"/>
  <c r="AZ109" i="41"/>
  <c r="BA109" i="41"/>
  <c r="BB109" i="41"/>
  <c r="BC109" i="41"/>
  <c r="BD109" i="41"/>
  <c r="BE109" i="41"/>
  <c r="BF109" i="41"/>
  <c r="BG109" i="41"/>
  <c r="BH109" i="41"/>
  <c r="BI109" i="41"/>
  <c r="BJ109" i="41"/>
  <c r="BK109" i="41"/>
  <c r="BL109" i="41"/>
  <c r="BM109" i="41"/>
  <c r="BN109" i="41"/>
  <c r="BO109" i="41"/>
  <c r="BP109" i="41"/>
  <c r="BQ109" i="41"/>
  <c r="BR109" i="41"/>
  <c r="BS109" i="41"/>
  <c r="BT109" i="41"/>
  <c r="BU109" i="41"/>
  <c r="BV109" i="41"/>
  <c r="BW109" i="41"/>
  <c r="BX109" i="41"/>
  <c r="BY109" i="41"/>
  <c r="BZ109" i="41"/>
  <c r="CA109" i="41"/>
  <c r="CB109" i="41"/>
  <c r="CC109" i="41"/>
  <c r="CD109" i="41"/>
  <c r="CP109" i="41"/>
  <c r="CQ109" i="41"/>
  <c r="CR109" i="41"/>
  <c r="CS109" i="41"/>
  <c r="CT109" i="41"/>
  <c r="CU109" i="41"/>
  <c r="CV109" i="41"/>
  <c r="CW109" i="41"/>
  <c r="CX109" i="41"/>
  <c r="CY109" i="41"/>
  <c r="CZ109" i="41"/>
  <c r="DA109" i="41"/>
  <c r="DB109" i="41"/>
  <c r="DC109" i="41"/>
  <c r="DD109" i="41"/>
  <c r="DE109" i="41"/>
  <c r="DF109" i="41"/>
  <c r="DG109" i="41"/>
  <c r="DH109" i="41"/>
  <c r="DI109" i="41"/>
  <c r="DJ109" i="41"/>
  <c r="DK109" i="41"/>
  <c r="DL109" i="41"/>
  <c r="DM109" i="41"/>
  <c r="DN109" i="41"/>
  <c r="DO109" i="41"/>
  <c r="DP109" i="41"/>
  <c r="DQ109" i="41"/>
  <c r="DR109" i="41"/>
  <c r="DS109" i="41"/>
  <c r="DT109" i="41"/>
  <c r="DU109" i="41"/>
  <c r="DV109" i="41"/>
  <c r="DW109" i="41"/>
  <c r="DX109" i="41"/>
  <c r="DY109" i="41"/>
  <c r="DZ109" i="41"/>
  <c r="EA109" i="41"/>
  <c r="EM109" i="41"/>
  <c r="EN109" i="41"/>
  <c r="I110" i="41"/>
  <c r="J110" i="41"/>
  <c r="K110" i="41"/>
  <c r="L110" i="41"/>
  <c r="M110" i="41"/>
  <c r="N110" i="41"/>
  <c r="O110" i="41"/>
  <c r="P110" i="41"/>
  <c r="Q110" i="41"/>
  <c r="R110" i="41"/>
  <c r="S110" i="41"/>
  <c r="T110" i="41"/>
  <c r="U110" i="41"/>
  <c r="V110" i="41"/>
  <c r="W110" i="41"/>
  <c r="X110" i="41"/>
  <c r="Y110" i="41"/>
  <c r="Z110" i="41"/>
  <c r="AA110" i="41"/>
  <c r="AB110" i="41"/>
  <c r="AC110" i="41"/>
  <c r="AD110" i="41"/>
  <c r="AE110" i="41"/>
  <c r="AF110" i="41"/>
  <c r="AG110" i="41"/>
  <c r="AH110" i="41"/>
  <c r="AI110" i="41"/>
  <c r="AJ110" i="41"/>
  <c r="AK110" i="41"/>
  <c r="AL110" i="41"/>
  <c r="AM110" i="41"/>
  <c r="AN110" i="41"/>
  <c r="AO110" i="41"/>
  <c r="AP110" i="41"/>
  <c r="AQ110" i="41"/>
  <c r="AR110" i="41"/>
  <c r="AS110" i="41"/>
  <c r="AT110" i="41"/>
  <c r="AU110" i="41"/>
  <c r="AV110" i="41"/>
  <c r="AW110" i="41"/>
  <c r="AX110" i="41"/>
  <c r="AY110" i="41"/>
  <c r="AZ110" i="41"/>
  <c r="BA110" i="41"/>
  <c r="BB110" i="41"/>
  <c r="BC110" i="41"/>
  <c r="BD110" i="41"/>
  <c r="BE110" i="41"/>
  <c r="BF110" i="41"/>
  <c r="BG110" i="41"/>
  <c r="BH110" i="41"/>
  <c r="BI110" i="41"/>
  <c r="BJ110" i="41"/>
  <c r="BK110" i="41"/>
  <c r="BL110" i="41"/>
  <c r="BM110" i="41"/>
  <c r="BN110" i="41"/>
  <c r="BO110" i="41"/>
  <c r="BP110" i="41"/>
  <c r="BQ110" i="41"/>
  <c r="BR110" i="41"/>
  <c r="BS110" i="41"/>
  <c r="BT110" i="41"/>
  <c r="BU110" i="41"/>
  <c r="BV110" i="41"/>
  <c r="BW110" i="41"/>
  <c r="BX110" i="41"/>
  <c r="BY110" i="41"/>
  <c r="BZ110" i="41"/>
  <c r="CA110" i="41"/>
  <c r="CB110" i="41"/>
  <c r="CC110" i="41"/>
  <c r="CP110" i="41"/>
  <c r="CQ110" i="41"/>
  <c r="CR110" i="41"/>
  <c r="CS110" i="41"/>
  <c r="CT110" i="41"/>
  <c r="CU110" i="41"/>
  <c r="CV110" i="41"/>
  <c r="CW110" i="41"/>
  <c r="CX110" i="41"/>
  <c r="CY110" i="41"/>
  <c r="CZ110" i="41"/>
  <c r="DA110" i="41"/>
  <c r="DB110" i="41"/>
  <c r="DC110" i="41"/>
  <c r="DD110" i="41"/>
  <c r="DE110" i="41"/>
  <c r="DF110" i="41"/>
  <c r="DG110" i="41"/>
  <c r="DH110" i="41"/>
  <c r="DI110" i="41"/>
  <c r="DJ110" i="41"/>
  <c r="DK110" i="41"/>
  <c r="DL110" i="41"/>
  <c r="DM110" i="41"/>
  <c r="DN110" i="41"/>
  <c r="DO110" i="41"/>
  <c r="DP110" i="41"/>
  <c r="DQ110" i="41"/>
  <c r="DR110" i="41"/>
  <c r="DS110" i="41"/>
  <c r="DT110" i="41"/>
  <c r="DU110" i="41"/>
  <c r="DV110" i="41"/>
  <c r="DW110" i="41"/>
  <c r="DX110" i="41"/>
  <c r="DY110" i="41"/>
  <c r="DZ110" i="41"/>
  <c r="EA110" i="41"/>
  <c r="EB110" i="41"/>
  <c r="EM110" i="41"/>
  <c r="EN110" i="41"/>
  <c r="I111" i="41"/>
  <c r="J111" i="41"/>
  <c r="K111" i="41"/>
  <c r="L111" i="41"/>
  <c r="M111" i="41"/>
  <c r="N111" i="41"/>
  <c r="O111" i="41"/>
  <c r="P111" i="41"/>
  <c r="Q111" i="41"/>
  <c r="R111" i="41"/>
  <c r="S111" i="41"/>
  <c r="T111" i="41"/>
  <c r="U111" i="41"/>
  <c r="V111" i="41"/>
  <c r="W111" i="41"/>
  <c r="X111" i="41"/>
  <c r="Y111" i="41"/>
  <c r="Z111" i="41"/>
  <c r="AA111" i="41"/>
  <c r="AB111" i="41"/>
  <c r="AC111" i="41"/>
  <c r="AD111" i="41"/>
  <c r="AE111" i="41"/>
  <c r="AF111" i="41"/>
  <c r="AG111" i="41"/>
  <c r="AH111" i="41"/>
  <c r="AI111" i="41"/>
  <c r="AJ111" i="41"/>
  <c r="AK111" i="41"/>
  <c r="AL111" i="41"/>
  <c r="AM111" i="41"/>
  <c r="AN111" i="41"/>
  <c r="AO111" i="41"/>
  <c r="AP111" i="41"/>
  <c r="AQ111" i="41"/>
  <c r="AR111" i="41"/>
  <c r="AS111" i="41"/>
  <c r="AT111" i="41"/>
  <c r="AU111" i="41"/>
  <c r="AV111" i="41"/>
  <c r="AW111" i="41"/>
  <c r="AX111" i="41"/>
  <c r="AY111" i="41"/>
  <c r="AZ111" i="41"/>
  <c r="BA111" i="41"/>
  <c r="BB111" i="41"/>
  <c r="BC111" i="41"/>
  <c r="BD111" i="41"/>
  <c r="BE111" i="41"/>
  <c r="BF111" i="41"/>
  <c r="BG111" i="41"/>
  <c r="BH111" i="41"/>
  <c r="BI111" i="41"/>
  <c r="BJ111" i="41"/>
  <c r="BK111" i="41"/>
  <c r="BL111" i="41"/>
  <c r="BM111" i="41"/>
  <c r="BN111" i="41"/>
  <c r="BO111" i="41"/>
  <c r="BP111" i="41"/>
  <c r="BQ111" i="41"/>
  <c r="BR111" i="41"/>
  <c r="BS111" i="41"/>
  <c r="BT111" i="41"/>
  <c r="BU111" i="41"/>
  <c r="BV111" i="41"/>
  <c r="BW111" i="41"/>
  <c r="BX111" i="41"/>
  <c r="BY111" i="41"/>
  <c r="BZ111" i="41"/>
  <c r="CP111" i="41"/>
  <c r="CQ111" i="41"/>
  <c r="CR111" i="41"/>
  <c r="CS111" i="41"/>
  <c r="CT111" i="41"/>
  <c r="CU111" i="41"/>
  <c r="CV111" i="41"/>
  <c r="CW111" i="41"/>
  <c r="CX111" i="41"/>
  <c r="CY111" i="41"/>
  <c r="CZ111" i="41"/>
  <c r="DA111" i="41"/>
  <c r="DB111" i="41"/>
  <c r="DC111" i="41"/>
  <c r="DD111" i="41"/>
  <c r="DE111" i="41"/>
  <c r="DF111" i="41"/>
  <c r="DG111" i="41"/>
  <c r="DH111" i="41"/>
  <c r="DI111" i="41"/>
  <c r="DJ111" i="41"/>
  <c r="DK111" i="41"/>
  <c r="DL111" i="41"/>
  <c r="DM111" i="41"/>
  <c r="DN111" i="41"/>
  <c r="DO111" i="41"/>
  <c r="DP111" i="41"/>
  <c r="DQ111" i="41"/>
  <c r="DR111" i="41"/>
  <c r="DS111" i="41"/>
  <c r="DT111" i="41"/>
  <c r="DU111" i="41"/>
  <c r="DV111" i="41"/>
  <c r="DW111" i="41"/>
  <c r="DX111" i="41"/>
  <c r="DY111" i="41"/>
  <c r="DZ111" i="41"/>
  <c r="EA111" i="41"/>
  <c r="EB111" i="41"/>
  <c r="EC111" i="41"/>
  <c r="ED111" i="41"/>
  <c r="EE111" i="41"/>
  <c r="EF111" i="41"/>
  <c r="EG111" i="41"/>
  <c r="EH111" i="41"/>
  <c r="EI111" i="41"/>
  <c r="EJ111" i="41"/>
  <c r="EK111" i="41"/>
  <c r="EL111" i="41"/>
  <c r="EM111" i="41"/>
  <c r="EN111" i="41"/>
  <c r="I112" i="41"/>
  <c r="J112" i="41"/>
  <c r="K112" i="41"/>
  <c r="L112" i="41"/>
  <c r="M112" i="41"/>
  <c r="N112" i="41"/>
  <c r="O112" i="41"/>
  <c r="P112" i="41"/>
  <c r="Q112" i="41"/>
  <c r="R112" i="41"/>
  <c r="S112" i="41"/>
  <c r="T112" i="41"/>
  <c r="U112" i="41"/>
  <c r="V112" i="41"/>
  <c r="W112" i="41"/>
  <c r="X112" i="41"/>
  <c r="Y112" i="41"/>
  <c r="Z112" i="41"/>
  <c r="AA112" i="41"/>
  <c r="AB112" i="41"/>
  <c r="AC112" i="41"/>
  <c r="AD112" i="41"/>
  <c r="AE112" i="41"/>
  <c r="AF112" i="41"/>
  <c r="AG112" i="41"/>
  <c r="AH112" i="41"/>
  <c r="AI112" i="41"/>
  <c r="AJ112" i="41"/>
  <c r="AK112" i="41"/>
  <c r="AL112" i="41"/>
  <c r="AM112" i="41"/>
  <c r="AN112" i="41"/>
  <c r="AO112" i="41"/>
  <c r="AP112" i="41"/>
  <c r="AQ112" i="41"/>
  <c r="AR112" i="41"/>
  <c r="AS112" i="41"/>
  <c r="AT112" i="41"/>
  <c r="AU112" i="41"/>
  <c r="AV112" i="41"/>
  <c r="AW112" i="41"/>
  <c r="AX112" i="41"/>
  <c r="AY112" i="41"/>
  <c r="AZ112" i="41"/>
  <c r="BA112" i="41"/>
  <c r="BB112" i="41"/>
  <c r="BC112" i="41"/>
  <c r="BD112" i="41"/>
  <c r="BE112" i="41"/>
  <c r="BF112" i="41"/>
  <c r="BG112" i="41"/>
  <c r="BH112" i="41"/>
  <c r="BI112" i="41"/>
  <c r="BJ112" i="41"/>
  <c r="BK112" i="41"/>
  <c r="BL112" i="41"/>
  <c r="BM112" i="41"/>
  <c r="BN112" i="41"/>
  <c r="BO112" i="41"/>
  <c r="BP112" i="41"/>
  <c r="BQ112" i="41"/>
  <c r="BR112" i="41"/>
  <c r="BS112" i="41"/>
  <c r="BT112" i="41"/>
  <c r="BU112" i="41"/>
  <c r="BV112" i="41"/>
  <c r="BW112" i="41"/>
  <c r="BX112" i="41"/>
  <c r="BY112" i="41"/>
  <c r="BZ112" i="41"/>
  <c r="CA112" i="41"/>
  <c r="CB112" i="41"/>
  <c r="CC112" i="41"/>
  <c r="CD112" i="41"/>
  <c r="CE112" i="41"/>
  <c r="CF112" i="41"/>
  <c r="CG112" i="41"/>
  <c r="CH112" i="41"/>
  <c r="CI112" i="41"/>
  <c r="CJ112" i="41"/>
  <c r="CK112" i="41"/>
  <c r="CL112" i="41"/>
  <c r="CM112" i="41"/>
  <c r="CN112" i="41"/>
  <c r="CO112" i="41"/>
  <c r="CP112" i="41"/>
  <c r="CQ112" i="41"/>
  <c r="CR112" i="41"/>
  <c r="CS112" i="41"/>
  <c r="CT112" i="41"/>
  <c r="CU112" i="41"/>
  <c r="CV112" i="41"/>
  <c r="CW112" i="41"/>
  <c r="CX112" i="41"/>
  <c r="CY112" i="41"/>
  <c r="CZ112" i="41"/>
  <c r="DA112" i="41"/>
  <c r="DB112" i="41"/>
  <c r="DC112" i="41"/>
  <c r="DD112" i="41"/>
  <c r="DE112" i="41"/>
  <c r="DF112" i="41"/>
  <c r="DG112" i="41"/>
  <c r="DH112" i="41"/>
  <c r="DI112" i="41"/>
  <c r="DJ112" i="41"/>
  <c r="DK112" i="41"/>
  <c r="DL112" i="41"/>
  <c r="DM112" i="41"/>
  <c r="DN112" i="41"/>
  <c r="DO112" i="41"/>
  <c r="DP112" i="41"/>
  <c r="DQ112" i="41"/>
  <c r="DR112" i="41"/>
  <c r="DS112" i="41"/>
  <c r="DT112" i="41"/>
  <c r="DU112" i="41"/>
  <c r="DV112" i="41"/>
  <c r="DW112" i="41"/>
  <c r="DX112" i="41"/>
  <c r="DY112" i="41"/>
  <c r="DZ112" i="41"/>
  <c r="EA112" i="41"/>
  <c r="EB112" i="41"/>
  <c r="EC112" i="41"/>
  <c r="ED112" i="41"/>
  <c r="EE112" i="41"/>
  <c r="EF112" i="41"/>
  <c r="EG112" i="41"/>
  <c r="EH112" i="41"/>
  <c r="EI112" i="41"/>
  <c r="EJ112" i="41"/>
  <c r="EK112" i="41"/>
  <c r="EL112" i="41"/>
  <c r="EM112" i="41"/>
  <c r="EN112" i="41"/>
  <c r="I113" i="41"/>
  <c r="J113" i="41"/>
  <c r="K113" i="41"/>
  <c r="L113" i="41"/>
  <c r="M113" i="41"/>
  <c r="N113" i="41"/>
  <c r="O113" i="41"/>
  <c r="P113" i="41"/>
  <c r="Q113" i="41"/>
  <c r="R113" i="41"/>
  <c r="S113" i="41"/>
  <c r="T113" i="41"/>
  <c r="U113" i="41"/>
  <c r="V113" i="41"/>
  <c r="W113" i="41"/>
  <c r="X113" i="41"/>
  <c r="Y113" i="41"/>
  <c r="Z113" i="41"/>
  <c r="AA113" i="41"/>
  <c r="AB113" i="41"/>
  <c r="AC113" i="41"/>
  <c r="AD113" i="41"/>
  <c r="AE113" i="41"/>
  <c r="AF113" i="41"/>
  <c r="AG113" i="41"/>
  <c r="AH113" i="41"/>
  <c r="AI113" i="41"/>
  <c r="AJ113" i="41"/>
  <c r="AK113" i="41"/>
  <c r="AL113" i="41"/>
  <c r="AM113" i="41"/>
  <c r="AN113" i="41"/>
  <c r="AO113" i="41"/>
  <c r="AP113" i="41"/>
  <c r="AQ113" i="41"/>
  <c r="AR113" i="41"/>
  <c r="AS113" i="41"/>
  <c r="AT113" i="41"/>
  <c r="AU113" i="41"/>
  <c r="AV113" i="41"/>
  <c r="AW113" i="41"/>
  <c r="AX113" i="41"/>
  <c r="AY113" i="41"/>
  <c r="AZ113" i="41"/>
  <c r="BA113" i="41"/>
  <c r="BB113" i="41"/>
  <c r="BC113" i="41"/>
  <c r="BD113" i="41"/>
  <c r="BE113" i="41"/>
  <c r="BF113" i="41"/>
  <c r="BG113" i="41"/>
  <c r="BH113" i="41"/>
  <c r="BI113" i="41"/>
  <c r="BJ113" i="41"/>
  <c r="BK113" i="41"/>
  <c r="BL113" i="41"/>
  <c r="BM113" i="41"/>
  <c r="BN113" i="41"/>
  <c r="BO113" i="41"/>
  <c r="BP113" i="41"/>
  <c r="BQ113" i="41"/>
  <c r="BR113" i="41"/>
  <c r="BS113" i="41"/>
  <c r="BT113" i="41"/>
  <c r="BU113" i="41"/>
  <c r="BV113" i="41"/>
  <c r="BW113" i="41"/>
  <c r="BX113" i="41"/>
  <c r="CB113" i="41"/>
  <c r="CP113" i="41"/>
  <c r="CQ113" i="41"/>
  <c r="CR113" i="41"/>
  <c r="CS113" i="41"/>
  <c r="CT113" i="41"/>
  <c r="CU113" i="41"/>
  <c r="CV113" i="41"/>
  <c r="CW113" i="41"/>
  <c r="CX113" i="41"/>
  <c r="CY113" i="41"/>
  <c r="CZ113" i="41"/>
  <c r="DA113" i="41"/>
  <c r="DB113" i="41"/>
  <c r="DC113" i="41"/>
  <c r="DD113" i="41"/>
  <c r="DE113" i="41"/>
  <c r="DF113" i="41"/>
  <c r="DG113" i="41"/>
  <c r="DH113" i="41"/>
  <c r="DI113" i="41"/>
  <c r="DJ113" i="41"/>
  <c r="DK113" i="41"/>
  <c r="DL113" i="41"/>
  <c r="DM113" i="41"/>
  <c r="DN113" i="41"/>
  <c r="DO113" i="41"/>
  <c r="DP113" i="41"/>
  <c r="DQ113" i="41"/>
  <c r="DR113" i="41"/>
  <c r="DS113" i="41"/>
  <c r="DT113" i="41"/>
  <c r="DU113" i="41"/>
  <c r="DV113" i="41"/>
  <c r="DW113" i="41"/>
  <c r="DX113" i="41"/>
  <c r="DY113" i="41"/>
  <c r="EM113" i="41"/>
  <c r="EN113" i="41"/>
  <c r="I114" i="41"/>
  <c r="J114" i="41"/>
  <c r="K114" i="41"/>
  <c r="L114" i="41"/>
  <c r="M114" i="41"/>
  <c r="N114" i="41"/>
  <c r="O114" i="41"/>
  <c r="P114" i="41"/>
  <c r="Q114" i="41"/>
  <c r="R114" i="41"/>
  <c r="S114" i="41"/>
  <c r="T114" i="41"/>
  <c r="U114" i="41"/>
  <c r="V114" i="41"/>
  <c r="W114" i="41"/>
  <c r="X114" i="41"/>
  <c r="Y114" i="41"/>
  <c r="Z114" i="41"/>
  <c r="AA114" i="41"/>
  <c r="AB114" i="41"/>
  <c r="AC114" i="41"/>
  <c r="AD114" i="41"/>
  <c r="AE114" i="41"/>
  <c r="AF114" i="41"/>
  <c r="AG114" i="41"/>
  <c r="AH114" i="41"/>
  <c r="AI114" i="41"/>
  <c r="AJ114" i="41"/>
  <c r="AK114" i="41"/>
  <c r="AL114" i="41"/>
  <c r="AM114" i="41"/>
  <c r="AN114" i="41"/>
  <c r="AO114" i="41"/>
  <c r="AP114" i="41"/>
  <c r="AQ114" i="41"/>
  <c r="AR114" i="41"/>
  <c r="AS114" i="41"/>
  <c r="AT114" i="41"/>
  <c r="AU114" i="41"/>
  <c r="AV114" i="41"/>
  <c r="AW114" i="41"/>
  <c r="AX114" i="41"/>
  <c r="AY114" i="41"/>
  <c r="AZ114" i="41"/>
  <c r="BA114" i="41"/>
  <c r="BB114" i="41"/>
  <c r="BC114" i="41"/>
  <c r="BD114" i="41"/>
  <c r="BE114" i="41"/>
  <c r="BF114" i="41"/>
  <c r="BG114" i="41"/>
  <c r="BH114" i="41"/>
  <c r="BI114" i="41"/>
  <c r="BJ114" i="41"/>
  <c r="BK114" i="41"/>
  <c r="BL114" i="41"/>
  <c r="BM114" i="41"/>
  <c r="BN114" i="41"/>
  <c r="BO114" i="41"/>
  <c r="BP114" i="41"/>
  <c r="BQ114" i="41"/>
  <c r="BR114" i="41"/>
  <c r="BS114" i="41"/>
  <c r="BT114" i="41"/>
  <c r="BU114" i="41"/>
  <c r="BV114" i="41"/>
  <c r="BW114" i="41"/>
  <c r="BX114" i="41"/>
  <c r="CB114" i="41"/>
  <c r="CP114" i="41"/>
  <c r="CQ114" i="41"/>
  <c r="CR114" i="41"/>
  <c r="CS114" i="41"/>
  <c r="CT114" i="41"/>
  <c r="CU114" i="41"/>
  <c r="CV114" i="41"/>
  <c r="CW114" i="41"/>
  <c r="CX114" i="41"/>
  <c r="CY114" i="41"/>
  <c r="CZ114" i="41"/>
  <c r="DA114" i="41"/>
  <c r="DB114" i="41"/>
  <c r="DC114" i="41"/>
  <c r="DD114" i="41"/>
  <c r="DE114" i="41"/>
  <c r="DF114" i="41"/>
  <c r="DG114" i="41"/>
  <c r="DH114" i="41"/>
  <c r="DI114" i="41"/>
  <c r="DJ114" i="41"/>
  <c r="DK114" i="41"/>
  <c r="DL114" i="41"/>
  <c r="DM114" i="41"/>
  <c r="DN114" i="41"/>
  <c r="DO114" i="41"/>
  <c r="DP114" i="41"/>
  <c r="DQ114" i="41"/>
  <c r="DR114" i="41"/>
  <c r="DS114" i="41"/>
  <c r="DT114" i="41"/>
  <c r="DU114" i="41"/>
  <c r="DV114" i="41"/>
  <c r="DW114" i="41"/>
  <c r="DX114" i="41"/>
  <c r="DY114" i="41"/>
  <c r="EM114" i="41"/>
  <c r="EN114" i="41"/>
  <c r="I115" i="41"/>
  <c r="J115" i="41"/>
  <c r="K115" i="41"/>
  <c r="L115" i="41"/>
  <c r="M115" i="41"/>
  <c r="N115" i="41"/>
  <c r="O115" i="41"/>
  <c r="P115" i="41"/>
  <c r="Q115" i="41"/>
  <c r="R115" i="41"/>
  <c r="S115" i="41"/>
  <c r="T115" i="41"/>
  <c r="U115" i="41"/>
  <c r="V115" i="41"/>
  <c r="W115" i="41"/>
  <c r="X115" i="41"/>
  <c r="Y115" i="41"/>
  <c r="Z115" i="41"/>
  <c r="AA115" i="41"/>
  <c r="AB115" i="41"/>
  <c r="AC115" i="41"/>
  <c r="AD115" i="41"/>
  <c r="AE115" i="41"/>
  <c r="AF115" i="41"/>
  <c r="AG115" i="41"/>
  <c r="AH115" i="41"/>
  <c r="AI115" i="41"/>
  <c r="AJ115" i="41"/>
  <c r="AK115" i="41"/>
  <c r="AL115" i="41"/>
  <c r="AM115" i="41"/>
  <c r="AN115" i="41"/>
  <c r="AO115" i="41"/>
  <c r="AP115" i="41"/>
  <c r="AQ115" i="41"/>
  <c r="AR115" i="41"/>
  <c r="AS115" i="41"/>
  <c r="AT115" i="41"/>
  <c r="AU115" i="41"/>
  <c r="AV115" i="41"/>
  <c r="AW115" i="41"/>
  <c r="AX115" i="41"/>
  <c r="AY115" i="41"/>
  <c r="AZ115" i="41"/>
  <c r="BA115" i="41"/>
  <c r="BB115" i="41"/>
  <c r="BC115" i="41"/>
  <c r="BD115" i="41"/>
  <c r="BE115" i="41"/>
  <c r="BF115" i="41"/>
  <c r="BG115" i="41"/>
  <c r="BH115" i="41"/>
  <c r="BI115" i="41"/>
  <c r="BJ115" i="41"/>
  <c r="BK115" i="41"/>
  <c r="BL115" i="41"/>
  <c r="BM115" i="41"/>
  <c r="BN115" i="41"/>
  <c r="BO115" i="41"/>
  <c r="BP115" i="41"/>
  <c r="BQ115" i="41"/>
  <c r="BR115" i="41"/>
  <c r="BS115" i="41"/>
  <c r="BT115" i="41"/>
  <c r="BU115" i="41"/>
  <c r="BV115" i="41"/>
  <c r="BW115" i="41"/>
  <c r="BX115" i="41"/>
  <c r="CB115" i="41"/>
  <c r="CP115" i="41"/>
  <c r="CQ115" i="41"/>
  <c r="CR115" i="41"/>
  <c r="CS115" i="41"/>
  <c r="CT115" i="41"/>
  <c r="CU115" i="41"/>
  <c r="CV115" i="41"/>
  <c r="CW115" i="41"/>
  <c r="CX115" i="41"/>
  <c r="CY115" i="41"/>
  <c r="CZ115" i="41"/>
  <c r="DA115" i="41"/>
  <c r="DB115" i="41"/>
  <c r="DC115" i="41"/>
  <c r="DD115" i="41"/>
  <c r="DE115" i="41"/>
  <c r="DF115" i="41"/>
  <c r="DG115" i="41"/>
  <c r="DH115" i="41"/>
  <c r="DI115" i="41"/>
  <c r="DJ115" i="41"/>
  <c r="DK115" i="41"/>
  <c r="DL115" i="41"/>
  <c r="DM115" i="41"/>
  <c r="DN115" i="41"/>
  <c r="DO115" i="41"/>
  <c r="DP115" i="41"/>
  <c r="DQ115" i="41"/>
  <c r="DR115" i="41"/>
  <c r="DS115" i="41"/>
  <c r="DT115" i="41"/>
  <c r="DU115" i="41"/>
  <c r="DV115" i="41"/>
  <c r="DW115" i="41"/>
  <c r="DX115" i="41"/>
  <c r="DY115" i="41"/>
  <c r="EM115" i="41"/>
  <c r="EN115" i="41"/>
  <c r="I116" i="41"/>
  <c r="J116" i="41"/>
  <c r="K116" i="41"/>
  <c r="L116" i="41"/>
  <c r="M116" i="41"/>
  <c r="N116" i="41"/>
  <c r="O116" i="41"/>
  <c r="P116" i="41"/>
  <c r="Q116" i="41"/>
  <c r="R116" i="41"/>
  <c r="S116" i="41"/>
  <c r="T116" i="41"/>
  <c r="U116" i="41"/>
  <c r="V116" i="41"/>
  <c r="W116" i="41"/>
  <c r="X116" i="41"/>
  <c r="Y116" i="41"/>
  <c r="Z116" i="41"/>
  <c r="AA116" i="41"/>
  <c r="AB116" i="41"/>
  <c r="AC116" i="41"/>
  <c r="AD116" i="41"/>
  <c r="AE116" i="41"/>
  <c r="AF116" i="41"/>
  <c r="AG116" i="41"/>
  <c r="AH116" i="41"/>
  <c r="AI116" i="41"/>
  <c r="AJ116" i="41"/>
  <c r="AK116" i="41"/>
  <c r="AL116" i="41"/>
  <c r="AM116" i="41"/>
  <c r="AN116" i="41"/>
  <c r="AO116" i="41"/>
  <c r="AP116" i="41"/>
  <c r="AQ116" i="41"/>
  <c r="AR116" i="41"/>
  <c r="AS116" i="41"/>
  <c r="AT116" i="41"/>
  <c r="AU116" i="41"/>
  <c r="AV116" i="41"/>
  <c r="AW116" i="41"/>
  <c r="AX116" i="41"/>
  <c r="AY116" i="41"/>
  <c r="AZ116" i="41"/>
  <c r="BA116" i="41"/>
  <c r="BB116" i="41"/>
  <c r="BC116" i="41"/>
  <c r="BD116" i="41"/>
  <c r="BE116" i="41"/>
  <c r="BF116" i="41"/>
  <c r="BG116" i="41"/>
  <c r="BH116" i="41"/>
  <c r="BI116" i="41"/>
  <c r="BJ116" i="41"/>
  <c r="BK116" i="41"/>
  <c r="BL116" i="41"/>
  <c r="BM116" i="41"/>
  <c r="BN116" i="41"/>
  <c r="BO116" i="41"/>
  <c r="BP116" i="41"/>
  <c r="BQ116" i="41"/>
  <c r="BR116" i="41"/>
  <c r="BS116" i="41"/>
  <c r="BT116" i="41"/>
  <c r="BU116" i="41"/>
  <c r="BV116" i="41"/>
  <c r="BW116" i="41"/>
  <c r="BX116" i="41"/>
  <c r="CB116" i="41"/>
  <c r="CP116" i="41"/>
  <c r="CQ116" i="41"/>
  <c r="CR116" i="41"/>
  <c r="CS116" i="41"/>
  <c r="CT116" i="41"/>
  <c r="CU116" i="41"/>
  <c r="CV116" i="41"/>
  <c r="CW116" i="41"/>
  <c r="CX116" i="41"/>
  <c r="CY116" i="41"/>
  <c r="CZ116" i="41"/>
  <c r="DA116" i="41"/>
  <c r="DB116" i="41"/>
  <c r="DC116" i="41"/>
  <c r="DD116" i="41"/>
  <c r="DE116" i="41"/>
  <c r="DF116" i="41"/>
  <c r="DG116" i="41"/>
  <c r="DH116" i="41"/>
  <c r="DI116" i="41"/>
  <c r="DJ116" i="41"/>
  <c r="DK116" i="41"/>
  <c r="DL116" i="41"/>
  <c r="DM116" i="41"/>
  <c r="DN116" i="41"/>
  <c r="DO116" i="41"/>
  <c r="DP116" i="41"/>
  <c r="DQ116" i="41"/>
  <c r="DR116" i="41"/>
  <c r="DS116" i="41"/>
  <c r="DT116" i="41"/>
  <c r="DU116" i="41"/>
  <c r="DV116" i="41"/>
  <c r="DW116" i="41"/>
  <c r="DX116" i="41"/>
  <c r="DY116" i="41"/>
  <c r="EM116" i="41"/>
  <c r="EN116" i="41"/>
  <c r="I117" i="41"/>
  <c r="J117" i="41"/>
  <c r="K117" i="41"/>
  <c r="L117" i="41"/>
  <c r="M117" i="41"/>
  <c r="N117" i="41"/>
  <c r="O117" i="41"/>
  <c r="P117" i="41"/>
  <c r="Q117" i="41"/>
  <c r="R117" i="41"/>
  <c r="S117" i="41"/>
  <c r="T117" i="41"/>
  <c r="U117" i="41"/>
  <c r="V117" i="41"/>
  <c r="W117" i="41"/>
  <c r="X117" i="41"/>
  <c r="Y117" i="41"/>
  <c r="Z117" i="41"/>
  <c r="AA117" i="41"/>
  <c r="AB117" i="41"/>
  <c r="AC117" i="41"/>
  <c r="AD117" i="41"/>
  <c r="AE117" i="41"/>
  <c r="AF117" i="41"/>
  <c r="AG117" i="41"/>
  <c r="AH117" i="41"/>
  <c r="AI117" i="41"/>
  <c r="AJ117" i="41"/>
  <c r="AK117" i="41"/>
  <c r="AL117" i="41"/>
  <c r="AM117" i="41"/>
  <c r="AN117" i="41"/>
  <c r="AO117" i="41"/>
  <c r="AP117" i="41"/>
  <c r="AQ117" i="41"/>
  <c r="AR117" i="41"/>
  <c r="AS117" i="41"/>
  <c r="AT117" i="41"/>
  <c r="AU117" i="41"/>
  <c r="AV117" i="41"/>
  <c r="AW117" i="41"/>
  <c r="AX117" i="41"/>
  <c r="AY117" i="41"/>
  <c r="AZ117" i="41"/>
  <c r="BA117" i="41"/>
  <c r="BB117" i="41"/>
  <c r="BC117" i="41"/>
  <c r="BD117" i="41"/>
  <c r="BE117" i="41"/>
  <c r="BF117" i="41"/>
  <c r="BG117" i="41"/>
  <c r="BH117" i="41"/>
  <c r="BI117" i="41"/>
  <c r="BJ117" i="41"/>
  <c r="BK117" i="41"/>
  <c r="BL117" i="41"/>
  <c r="BM117" i="41"/>
  <c r="BN117" i="41"/>
  <c r="BO117" i="41"/>
  <c r="BP117" i="41"/>
  <c r="BQ117" i="41"/>
  <c r="BR117" i="41"/>
  <c r="BS117" i="41"/>
  <c r="BT117" i="41"/>
  <c r="BU117" i="41"/>
  <c r="BV117" i="41"/>
  <c r="BW117" i="41"/>
  <c r="BX117" i="41"/>
  <c r="BY117" i="41"/>
  <c r="BZ117" i="41"/>
  <c r="CA117" i="41"/>
  <c r="CB117" i="41"/>
  <c r="CC117" i="41"/>
  <c r="CD117" i="41"/>
  <c r="CE117" i="41"/>
  <c r="CF117" i="41"/>
  <c r="CG117" i="41"/>
  <c r="CH117" i="41"/>
  <c r="CI117" i="41"/>
  <c r="CJ117" i="41"/>
  <c r="CK117" i="41"/>
  <c r="CL117" i="41"/>
  <c r="CM117" i="41"/>
  <c r="CN117" i="41"/>
  <c r="CO117" i="41"/>
  <c r="CP117" i="41"/>
  <c r="CQ117" i="41"/>
  <c r="CR117" i="41"/>
  <c r="CS117" i="41"/>
  <c r="CT117" i="41"/>
  <c r="CU117" i="41"/>
  <c r="CV117" i="41"/>
  <c r="CW117" i="41"/>
  <c r="CX117" i="41"/>
  <c r="CY117" i="41"/>
  <c r="CZ117" i="41"/>
  <c r="DA117" i="41"/>
  <c r="DB117" i="41"/>
  <c r="DC117" i="41"/>
  <c r="DD117" i="41"/>
  <c r="DE117" i="41"/>
  <c r="DF117" i="41"/>
  <c r="DG117" i="41"/>
  <c r="DH117" i="41"/>
  <c r="DI117" i="41"/>
  <c r="DJ117" i="41"/>
  <c r="DK117" i="41"/>
  <c r="DL117" i="41"/>
  <c r="DM117" i="41"/>
  <c r="DN117" i="41"/>
  <c r="DO117" i="41"/>
  <c r="DP117" i="41"/>
  <c r="DQ117" i="41"/>
  <c r="DR117" i="41"/>
  <c r="DS117" i="41"/>
  <c r="DT117" i="41"/>
  <c r="DU117" i="41"/>
  <c r="DV117" i="41"/>
  <c r="DW117" i="41"/>
  <c r="DX117" i="41"/>
  <c r="DY117" i="41"/>
  <c r="DZ117" i="41"/>
  <c r="EA117" i="41"/>
  <c r="EB117" i="41"/>
  <c r="EC117" i="41"/>
  <c r="ED117" i="41"/>
  <c r="EE117" i="41"/>
  <c r="EF117" i="41"/>
  <c r="EG117" i="41"/>
  <c r="EH117" i="41"/>
  <c r="EI117" i="41"/>
  <c r="EJ117" i="41"/>
  <c r="EK117" i="41"/>
  <c r="EL117" i="41"/>
  <c r="EM117" i="41"/>
  <c r="EN117" i="41"/>
  <c r="I118" i="41"/>
  <c r="J118" i="41"/>
  <c r="K118" i="41"/>
  <c r="L118" i="41"/>
  <c r="M118" i="41"/>
  <c r="N118" i="41"/>
  <c r="O118" i="41"/>
  <c r="P118" i="41"/>
  <c r="Q118" i="41"/>
  <c r="R118" i="41"/>
  <c r="S118" i="41"/>
  <c r="T118" i="41"/>
  <c r="U118" i="41"/>
  <c r="V118" i="41"/>
  <c r="W118" i="41"/>
  <c r="X118" i="41"/>
  <c r="Y118" i="41"/>
  <c r="Z118" i="41"/>
  <c r="AA118" i="41"/>
  <c r="AB118" i="41"/>
  <c r="AC118" i="41"/>
  <c r="AD118" i="41"/>
  <c r="AE118" i="41"/>
  <c r="AF118" i="41"/>
  <c r="AG118" i="41"/>
  <c r="AH118" i="41"/>
  <c r="AI118" i="41"/>
  <c r="AJ118" i="41"/>
  <c r="AK118" i="41"/>
  <c r="AL118" i="41"/>
  <c r="AM118" i="41"/>
  <c r="AN118" i="41"/>
  <c r="AO118" i="41"/>
  <c r="AP118" i="41"/>
  <c r="AQ118" i="41"/>
  <c r="AR118" i="41"/>
  <c r="AS118" i="41"/>
  <c r="AT118" i="41"/>
  <c r="AU118" i="41"/>
  <c r="AV118" i="41"/>
  <c r="AW118" i="41"/>
  <c r="AX118" i="41"/>
  <c r="AY118" i="41"/>
  <c r="AZ118" i="41"/>
  <c r="BA118" i="41"/>
  <c r="BB118" i="41"/>
  <c r="BC118" i="41"/>
  <c r="BD118" i="41"/>
  <c r="BE118" i="41"/>
  <c r="BF118" i="41"/>
  <c r="BG118" i="41"/>
  <c r="BH118" i="41"/>
  <c r="BI118" i="41"/>
  <c r="BJ118" i="41"/>
  <c r="BK118" i="41"/>
  <c r="BL118" i="41"/>
  <c r="BM118" i="41"/>
  <c r="BN118" i="41"/>
  <c r="BO118" i="41"/>
  <c r="BP118" i="41"/>
  <c r="BQ118" i="41"/>
  <c r="BR118" i="41"/>
  <c r="BS118" i="41"/>
  <c r="BT118" i="41"/>
  <c r="BU118" i="41"/>
  <c r="BV118" i="41"/>
  <c r="BW118" i="41"/>
  <c r="BX118" i="41"/>
  <c r="CB118" i="41"/>
  <c r="CP118" i="41"/>
  <c r="CQ118" i="41"/>
  <c r="CR118" i="41"/>
  <c r="CS118" i="41"/>
  <c r="CT118" i="41"/>
  <c r="CU118" i="41"/>
  <c r="CV118" i="41"/>
  <c r="CW118" i="41"/>
  <c r="CX118" i="41"/>
  <c r="CY118" i="41"/>
  <c r="CZ118" i="41"/>
  <c r="DA118" i="41"/>
  <c r="DB118" i="41"/>
  <c r="DC118" i="41"/>
  <c r="DD118" i="41"/>
  <c r="DE118" i="41"/>
  <c r="DF118" i="41"/>
  <c r="DG118" i="41"/>
  <c r="DH118" i="41"/>
  <c r="DI118" i="41"/>
  <c r="DJ118" i="41"/>
  <c r="DK118" i="41"/>
  <c r="DL118" i="41"/>
  <c r="DM118" i="41"/>
  <c r="DN118" i="41"/>
  <c r="DO118" i="41"/>
  <c r="DP118" i="41"/>
  <c r="DQ118" i="41"/>
  <c r="DR118" i="41"/>
  <c r="DS118" i="41"/>
  <c r="DT118" i="41"/>
  <c r="DU118" i="41"/>
  <c r="DV118" i="41"/>
  <c r="DW118" i="41"/>
  <c r="DX118" i="41"/>
  <c r="DY118" i="41"/>
  <c r="EM118" i="41"/>
  <c r="EN118" i="41"/>
  <c r="I119" i="41"/>
  <c r="J119" i="41"/>
  <c r="K119" i="41"/>
  <c r="L119" i="41"/>
  <c r="M119" i="41"/>
  <c r="N119" i="41"/>
  <c r="O119" i="41"/>
  <c r="P119" i="41"/>
  <c r="Q119" i="41"/>
  <c r="R119" i="41"/>
  <c r="S119" i="41"/>
  <c r="T119" i="41"/>
  <c r="U119" i="41"/>
  <c r="V119" i="41"/>
  <c r="W119" i="41"/>
  <c r="X119" i="41"/>
  <c r="Y119" i="41"/>
  <c r="Z119" i="41"/>
  <c r="AA119" i="41"/>
  <c r="AB119" i="41"/>
  <c r="AC119" i="41"/>
  <c r="AD119" i="41"/>
  <c r="AE119" i="41"/>
  <c r="AF119" i="41"/>
  <c r="AG119" i="41"/>
  <c r="AH119" i="41"/>
  <c r="AI119" i="41"/>
  <c r="AJ119" i="41"/>
  <c r="AK119" i="41"/>
  <c r="AL119" i="41"/>
  <c r="AM119" i="41"/>
  <c r="AN119" i="41"/>
  <c r="AO119" i="41"/>
  <c r="AP119" i="41"/>
  <c r="AQ119" i="41"/>
  <c r="AR119" i="41"/>
  <c r="AS119" i="41"/>
  <c r="AT119" i="41"/>
  <c r="AU119" i="41"/>
  <c r="AV119" i="41"/>
  <c r="AW119" i="41"/>
  <c r="AX119" i="41"/>
  <c r="AY119" i="41"/>
  <c r="AZ119" i="41"/>
  <c r="BA119" i="41"/>
  <c r="BB119" i="41"/>
  <c r="BC119" i="41"/>
  <c r="BD119" i="41"/>
  <c r="BE119" i="41"/>
  <c r="BF119" i="41"/>
  <c r="BG119" i="41"/>
  <c r="BH119" i="41"/>
  <c r="BI119" i="41"/>
  <c r="BJ119" i="41"/>
  <c r="BK119" i="41"/>
  <c r="BL119" i="41"/>
  <c r="BM119" i="41"/>
  <c r="BN119" i="41"/>
  <c r="BO119" i="41"/>
  <c r="BP119" i="41"/>
  <c r="BQ119" i="41"/>
  <c r="BR119" i="41"/>
  <c r="BS119" i="41"/>
  <c r="BT119" i="41"/>
  <c r="BU119" i="41"/>
  <c r="BV119" i="41"/>
  <c r="BW119" i="41"/>
  <c r="BX119" i="41"/>
  <c r="CB119" i="41"/>
  <c r="CP119" i="41"/>
  <c r="CQ119" i="41"/>
  <c r="CR119" i="41"/>
  <c r="CS119" i="41"/>
  <c r="CT119" i="41"/>
  <c r="CU119" i="41"/>
  <c r="CV119" i="41"/>
  <c r="CW119" i="41"/>
  <c r="CX119" i="41"/>
  <c r="CY119" i="41"/>
  <c r="CZ119" i="41"/>
  <c r="DA119" i="41"/>
  <c r="DB119" i="41"/>
  <c r="DC119" i="41"/>
  <c r="DD119" i="41"/>
  <c r="DE119" i="41"/>
  <c r="DF119" i="41"/>
  <c r="DG119" i="41"/>
  <c r="DH119" i="41"/>
  <c r="DI119" i="41"/>
  <c r="DJ119" i="41"/>
  <c r="DK119" i="41"/>
  <c r="DL119" i="41"/>
  <c r="DM119" i="41"/>
  <c r="DN119" i="41"/>
  <c r="DO119" i="41"/>
  <c r="DP119" i="41"/>
  <c r="DQ119" i="41"/>
  <c r="DR119" i="41"/>
  <c r="DS119" i="41"/>
  <c r="DT119" i="41"/>
  <c r="DU119" i="41"/>
  <c r="DV119" i="41"/>
  <c r="DW119" i="41"/>
  <c r="DX119" i="41"/>
  <c r="DY119" i="41"/>
  <c r="EM119" i="41"/>
  <c r="EN119" i="41"/>
  <c r="I120" i="41"/>
  <c r="J120" i="41"/>
  <c r="K120" i="41"/>
  <c r="L120" i="41"/>
  <c r="M120" i="41"/>
  <c r="N120" i="41"/>
  <c r="O120" i="41"/>
  <c r="P120" i="41"/>
  <c r="Q120" i="41"/>
  <c r="R120" i="41"/>
  <c r="S120" i="41"/>
  <c r="T120" i="41"/>
  <c r="U120" i="41"/>
  <c r="V120" i="41"/>
  <c r="W120" i="41"/>
  <c r="X120" i="41"/>
  <c r="Y120" i="41"/>
  <c r="Z120" i="41"/>
  <c r="AA120" i="41"/>
  <c r="AB120" i="41"/>
  <c r="AC120" i="41"/>
  <c r="AD120" i="41"/>
  <c r="AE120" i="41"/>
  <c r="AF120" i="41"/>
  <c r="AG120" i="41"/>
  <c r="AH120" i="41"/>
  <c r="AI120" i="41"/>
  <c r="AJ120" i="41"/>
  <c r="AK120" i="41"/>
  <c r="AL120" i="41"/>
  <c r="AM120" i="41"/>
  <c r="AN120" i="41"/>
  <c r="AO120" i="41"/>
  <c r="AP120" i="41"/>
  <c r="AQ120" i="41"/>
  <c r="AR120" i="41"/>
  <c r="AS120" i="41"/>
  <c r="AT120" i="41"/>
  <c r="AU120" i="41"/>
  <c r="AV120" i="41"/>
  <c r="AW120" i="41"/>
  <c r="AX120" i="41"/>
  <c r="AY120" i="41"/>
  <c r="AZ120" i="41"/>
  <c r="BA120" i="41"/>
  <c r="BB120" i="41"/>
  <c r="BC120" i="41"/>
  <c r="BD120" i="41"/>
  <c r="BE120" i="41"/>
  <c r="BF120" i="41"/>
  <c r="BG120" i="41"/>
  <c r="BH120" i="41"/>
  <c r="BI120" i="41"/>
  <c r="BJ120" i="41"/>
  <c r="BK120" i="41"/>
  <c r="BL120" i="41"/>
  <c r="BM120" i="41"/>
  <c r="BN120" i="41"/>
  <c r="BO120" i="41"/>
  <c r="BP120" i="41"/>
  <c r="BQ120" i="41"/>
  <c r="BR120" i="41"/>
  <c r="BS120" i="41"/>
  <c r="BT120" i="41"/>
  <c r="BU120" i="41"/>
  <c r="BV120" i="41"/>
  <c r="BW120" i="41"/>
  <c r="BX120" i="41"/>
  <c r="BY120" i="41"/>
  <c r="BZ120" i="41"/>
  <c r="CA120" i="41"/>
  <c r="CB120" i="41"/>
  <c r="CC120" i="41"/>
  <c r="CD120" i="41"/>
  <c r="CE120" i="41"/>
  <c r="CF120" i="41"/>
  <c r="CG120" i="41"/>
  <c r="CH120" i="41"/>
  <c r="CI120" i="41"/>
  <c r="CJ120" i="41"/>
  <c r="CK120" i="41"/>
  <c r="CL120" i="41"/>
  <c r="CM120" i="41"/>
  <c r="CN120" i="41"/>
  <c r="CO120" i="41"/>
  <c r="CP120" i="41"/>
  <c r="CQ120" i="41"/>
  <c r="CR120" i="41"/>
  <c r="CS120" i="41"/>
  <c r="CT120" i="41"/>
  <c r="CU120" i="41"/>
  <c r="CV120" i="41"/>
  <c r="CW120" i="41"/>
  <c r="CX120" i="41"/>
  <c r="CY120" i="41"/>
  <c r="CZ120" i="41"/>
  <c r="DA120" i="41"/>
  <c r="DB120" i="41"/>
  <c r="DC120" i="41"/>
  <c r="DD120" i="41"/>
  <c r="DE120" i="41"/>
  <c r="DF120" i="41"/>
  <c r="DG120" i="41"/>
  <c r="DH120" i="41"/>
  <c r="DI120" i="41"/>
  <c r="DJ120" i="41"/>
  <c r="DK120" i="41"/>
  <c r="DL120" i="41"/>
  <c r="DM120" i="41"/>
  <c r="DN120" i="41"/>
  <c r="DO120" i="41"/>
  <c r="DP120" i="41"/>
  <c r="DQ120" i="41"/>
  <c r="DR120" i="41"/>
  <c r="DS120" i="41"/>
  <c r="DT120" i="41"/>
  <c r="DU120" i="41"/>
  <c r="DV120" i="41"/>
  <c r="DW120" i="41"/>
  <c r="DX120" i="41"/>
  <c r="DY120" i="41"/>
  <c r="DZ120" i="41"/>
  <c r="EA120" i="41"/>
  <c r="EB120" i="41"/>
  <c r="EC120" i="41"/>
  <c r="ED120" i="41"/>
  <c r="EE120" i="41"/>
  <c r="EF120" i="41"/>
  <c r="EG120" i="41"/>
  <c r="EH120" i="41"/>
  <c r="EI120" i="41"/>
  <c r="EJ120" i="41"/>
  <c r="EK120" i="41"/>
  <c r="EL120" i="41"/>
  <c r="EM120" i="41"/>
  <c r="EN120" i="41"/>
  <c r="I121" i="41"/>
  <c r="J121" i="41"/>
  <c r="K121" i="41"/>
  <c r="L121" i="41"/>
  <c r="M121" i="41"/>
  <c r="N121" i="41"/>
  <c r="O121" i="41"/>
  <c r="P121" i="41"/>
  <c r="Q121" i="41"/>
  <c r="R121" i="41"/>
  <c r="S121" i="41"/>
  <c r="T121" i="41"/>
  <c r="U121" i="41"/>
  <c r="V121" i="41"/>
  <c r="W121" i="41"/>
  <c r="X121" i="41"/>
  <c r="Y121" i="41"/>
  <c r="Z121" i="41"/>
  <c r="AA121" i="41"/>
  <c r="AB121" i="41"/>
  <c r="AC121" i="41"/>
  <c r="AD121" i="41"/>
  <c r="AE121" i="41"/>
  <c r="AF121" i="41"/>
  <c r="AG121" i="41"/>
  <c r="AH121" i="41"/>
  <c r="AI121" i="41"/>
  <c r="AJ121" i="41"/>
  <c r="AK121" i="41"/>
  <c r="AL121" i="41"/>
  <c r="AM121" i="41"/>
  <c r="AN121" i="41"/>
  <c r="AO121" i="41"/>
  <c r="AP121" i="41"/>
  <c r="AQ121" i="41"/>
  <c r="AR121" i="41"/>
  <c r="AS121" i="41"/>
  <c r="AT121" i="41"/>
  <c r="AU121" i="41"/>
  <c r="AV121" i="41"/>
  <c r="AW121" i="41"/>
  <c r="AX121" i="41"/>
  <c r="AY121" i="41"/>
  <c r="AZ121" i="41"/>
  <c r="BA121" i="41"/>
  <c r="BB121" i="41"/>
  <c r="BC121" i="41"/>
  <c r="BD121" i="41"/>
  <c r="BE121" i="41"/>
  <c r="BF121" i="41"/>
  <c r="BG121" i="41"/>
  <c r="BH121" i="41"/>
  <c r="BI121" i="41"/>
  <c r="BJ121" i="41"/>
  <c r="BK121" i="41"/>
  <c r="BL121" i="41"/>
  <c r="BM121" i="41"/>
  <c r="BN121" i="41"/>
  <c r="BO121" i="41"/>
  <c r="BP121" i="41"/>
  <c r="BQ121" i="41"/>
  <c r="BR121" i="41"/>
  <c r="BS121" i="41"/>
  <c r="BT121" i="41"/>
  <c r="BU121" i="41"/>
  <c r="BV121" i="41"/>
  <c r="BW121" i="41"/>
  <c r="BX121" i="41"/>
  <c r="CB121" i="41"/>
  <c r="CP121" i="41"/>
  <c r="CQ121" i="41"/>
  <c r="CR121" i="41"/>
  <c r="CS121" i="41"/>
  <c r="CT121" i="41"/>
  <c r="CU121" i="41"/>
  <c r="CV121" i="41"/>
  <c r="CW121" i="41"/>
  <c r="CX121" i="41"/>
  <c r="CY121" i="41"/>
  <c r="CZ121" i="41"/>
  <c r="DA121" i="41"/>
  <c r="DB121" i="41"/>
  <c r="DC121" i="41"/>
  <c r="DD121" i="41"/>
  <c r="DE121" i="41"/>
  <c r="DF121" i="41"/>
  <c r="DG121" i="41"/>
  <c r="DH121" i="41"/>
  <c r="DI121" i="41"/>
  <c r="DJ121" i="41"/>
  <c r="DK121" i="41"/>
  <c r="DL121" i="41"/>
  <c r="DM121" i="41"/>
  <c r="DN121" i="41"/>
  <c r="DO121" i="41"/>
  <c r="DP121" i="41"/>
  <c r="DQ121" i="41"/>
  <c r="DR121" i="41"/>
  <c r="DS121" i="41"/>
  <c r="DT121" i="41"/>
  <c r="DU121" i="41"/>
  <c r="DV121" i="41"/>
  <c r="DW121" i="41"/>
  <c r="DX121" i="41"/>
  <c r="DY121" i="41"/>
  <c r="EM121" i="41"/>
  <c r="EN121" i="41"/>
  <c r="I122" i="41"/>
  <c r="J122" i="41"/>
  <c r="K122" i="41"/>
  <c r="L122" i="41"/>
  <c r="M122" i="41"/>
  <c r="N122" i="41"/>
  <c r="O122" i="41"/>
  <c r="P122" i="41"/>
  <c r="Q122" i="41"/>
  <c r="R122" i="41"/>
  <c r="S122" i="41"/>
  <c r="T122" i="41"/>
  <c r="U122" i="41"/>
  <c r="V122" i="41"/>
  <c r="W122" i="41"/>
  <c r="X122" i="41"/>
  <c r="Y122" i="41"/>
  <c r="Z122" i="41"/>
  <c r="AA122" i="41"/>
  <c r="AB122" i="41"/>
  <c r="AC122" i="41"/>
  <c r="AD122" i="41"/>
  <c r="AE122" i="41"/>
  <c r="AF122" i="41"/>
  <c r="AG122" i="41"/>
  <c r="AH122" i="41"/>
  <c r="AI122" i="41"/>
  <c r="AJ122" i="41"/>
  <c r="AK122" i="41"/>
  <c r="AL122" i="41"/>
  <c r="AM122" i="41"/>
  <c r="AN122" i="41"/>
  <c r="AO122" i="41"/>
  <c r="AP122" i="41"/>
  <c r="AQ122" i="41"/>
  <c r="AR122" i="41"/>
  <c r="AS122" i="41"/>
  <c r="AT122" i="41"/>
  <c r="AU122" i="41"/>
  <c r="AV122" i="41"/>
  <c r="AW122" i="41"/>
  <c r="AX122" i="41"/>
  <c r="AY122" i="41"/>
  <c r="AZ122" i="41"/>
  <c r="BA122" i="41"/>
  <c r="BB122" i="41"/>
  <c r="BC122" i="41"/>
  <c r="BD122" i="41"/>
  <c r="BE122" i="41"/>
  <c r="BF122" i="41"/>
  <c r="BG122" i="41"/>
  <c r="BH122" i="41"/>
  <c r="BI122" i="41"/>
  <c r="BJ122" i="41"/>
  <c r="BK122" i="41"/>
  <c r="BL122" i="41"/>
  <c r="BM122" i="41"/>
  <c r="BN122" i="41"/>
  <c r="BO122" i="41"/>
  <c r="BP122" i="41"/>
  <c r="BQ122" i="41"/>
  <c r="BR122" i="41"/>
  <c r="BS122" i="41"/>
  <c r="BT122" i="41"/>
  <c r="BU122" i="41"/>
  <c r="BV122" i="41"/>
  <c r="BW122" i="41"/>
  <c r="BX122" i="41"/>
  <c r="CB122" i="41"/>
  <c r="CP122" i="41"/>
  <c r="CQ122" i="41"/>
  <c r="CR122" i="41"/>
  <c r="CS122" i="41"/>
  <c r="CT122" i="41"/>
  <c r="CU122" i="41"/>
  <c r="CV122" i="41"/>
  <c r="CW122" i="41"/>
  <c r="CX122" i="41"/>
  <c r="CY122" i="41"/>
  <c r="CZ122" i="41"/>
  <c r="DA122" i="41"/>
  <c r="DB122" i="41"/>
  <c r="DC122" i="41"/>
  <c r="DD122" i="41"/>
  <c r="DE122" i="41"/>
  <c r="DF122" i="41"/>
  <c r="DG122" i="41"/>
  <c r="DH122" i="41"/>
  <c r="DI122" i="41"/>
  <c r="DJ122" i="41"/>
  <c r="DK122" i="41"/>
  <c r="DL122" i="41"/>
  <c r="DM122" i="41"/>
  <c r="DN122" i="41"/>
  <c r="DO122" i="41"/>
  <c r="DP122" i="41"/>
  <c r="DQ122" i="41"/>
  <c r="DR122" i="41"/>
  <c r="DS122" i="41"/>
  <c r="DT122" i="41"/>
  <c r="DU122" i="41"/>
  <c r="DV122" i="41"/>
  <c r="DW122" i="41"/>
  <c r="DX122" i="41"/>
  <c r="DY122" i="41"/>
  <c r="EM122" i="41"/>
  <c r="EN122" i="41"/>
  <c r="I123" i="41"/>
  <c r="J123" i="41"/>
  <c r="K123" i="41"/>
  <c r="L123" i="41"/>
  <c r="M123" i="41"/>
  <c r="N123" i="41"/>
  <c r="O123" i="41"/>
  <c r="P123" i="41"/>
  <c r="Q123" i="41"/>
  <c r="R123" i="41"/>
  <c r="S123" i="41"/>
  <c r="T123" i="41"/>
  <c r="U123" i="41"/>
  <c r="V123" i="41"/>
  <c r="W123" i="41"/>
  <c r="X123" i="41"/>
  <c r="Y123" i="41"/>
  <c r="Z123" i="41"/>
  <c r="AA123" i="41"/>
  <c r="AB123" i="41"/>
  <c r="AC123" i="41"/>
  <c r="AD123" i="41"/>
  <c r="AE123" i="41"/>
  <c r="AF123" i="41"/>
  <c r="AG123" i="41"/>
  <c r="AH123" i="41"/>
  <c r="AI123" i="41"/>
  <c r="AJ123" i="41"/>
  <c r="AK123" i="41"/>
  <c r="AL123" i="41"/>
  <c r="AM123" i="41"/>
  <c r="AN123" i="41"/>
  <c r="AO123" i="41"/>
  <c r="AP123" i="41"/>
  <c r="AQ123" i="41"/>
  <c r="AR123" i="41"/>
  <c r="AS123" i="41"/>
  <c r="AT123" i="41"/>
  <c r="AU123" i="41"/>
  <c r="AV123" i="41"/>
  <c r="AW123" i="41"/>
  <c r="AX123" i="41"/>
  <c r="AY123" i="41"/>
  <c r="AZ123" i="41"/>
  <c r="BA123" i="41"/>
  <c r="BB123" i="41"/>
  <c r="BC123" i="41"/>
  <c r="BD123" i="41"/>
  <c r="BE123" i="41"/>
  <c r="BF123" i="41"/>
  <c r="BG123" i="41"/>
  <c r="BH123" i="41"/>
  <c r="BI123" i="41"/>
  <c r="BJ123" i="41"/>
  <c r="BK123" i="41"/>
  <c r="BL123" i="41"/>
  <c r="BM123" i="41"/>
  <c r="BN123" i="41"/>
  <c r="BO123" i="41"/>
  <c r="BP123" i="41"/>
  <c r="BQ123" i="41"/>
  <c r="BR123" i="41"/>
  <c r="BS123" i="41"/>
  <c r="BT123" i="41"/>
  <c r="BU123" i="41"/>
  <c r="BV123" i="41"/>
  <c r="BW123" i="41"/>
  <c r="BX123" i="41"/>
  <c r="CB123" i="41"/>
  <c r="CP123" i="41"/>
  <c r="CQ123" i="41"/>
  <c r="CR123" i="41"/>
  <c r="CS123" i="41"/>
  <c r="CT123" i="41"/>
  <c r="CU123" i="41"/>
  <c r="CV123" i="41"/>
  <c r="CW123" i="41"/>
  <c r="CX123" i="41"/>
  <c r="CY123" i="41"/>
  <c r="CZ123" i="41"/>
  <c r="DA123" i="41"/>
  <c r="DB123" i="41"/>
  <c r="DC123" i="41"/>
  <c r="DD123" i="41"/>
  <c r="DE123" i="41"/>
  <c r="DF123" i="41"/>
  <c r="DG123" i="41"/>
  <c r="DH123" i="41"/>
  <c r="DI123" i="41"/>
  <c r="DJ123" i="41"/>
  <c r="DK123" i="41"/>
  <c r="DL123" i="41"/>
  <c r="DM123" i="41"/>
  <c r="DN123" i="41"/>
  <c r="DO123" i="41"/>
  <c r="DP123" i="41"/>
  <c r="DQ123" i="41"/>
  <c r="DR123" i="41"/>
  <c r="DS123" i="41"/>
  <c r="DT123" i="41"/>
  <c r="DU123" i="41"/>
  <c r="DV123" i="41"/>
  <c r="DW123" i="41"/>
  <c r="DX123" i="41"/>
  <c r="DY123" i="41"/>
  <c r="EM123" i="41"/>
  <c r="EN123" i="41"/>
  <c r="I124" i="41"/>
  <c r="J124" i="41"/>
  <c r="K124" i="41"/>
  <c r="L124" i="41"/>
  <c r="M124" i="41"/>
  <c r="N124" i="41"/>
  <c r="O124" i="41"/>
  <c r="P124" i="41"/>
  <c r="Q124" i="41"/>
  <c r="R124" i="41"/>
  <c r="S124" i="41"/>
  <c r="T124" i="41"/>
  <c r="U124" i="41"/>
  <c r="V124" i="41"/>
  <c r="W124" i="41"/>
  <c r="X124" i="41"/>
  <c r="Y124" i="41"/>
  <c r="Z124" i="41"/>
  <c r="AA124" i="41"/>
  <c r="AB124" i="41"/>
  <c r="AC124" i="41"/>
  <c r="AD124" i="41"/>
  <c r="AE124" i="41"/>
  <c r="AF124" i="41"/>
  <c r="AG124" i="41"/>
  <c r="AH124" i="41"/>
  <c r="AI124" i="41"/>
  <c r="AJ124" i="41"/>
  <c r="AK124" i="41"/>
  <c r="AL124" i="41"/>
  <c r="AM124" i="41"/>
  <c r="AN124" i="41"/>
  <c r="AO124" i="41"/>
  <c r="AP124" i="41"/>
  <c r="AQ124" i="41"/>
  <c r="AR124" i="41"/>
  <c r="AS124" i="41"/>
  <c r="AT124" i="41"/>
  <c r="AU124" i="41"/>
  <c r="AV124" i="41"/>
  <c r="AW124" i="41"/>
  <c r="AX124" i="41"/>
  <c r="AY124" i="41"/>
  <c r="AZ124" i="41"/>
  <c r="BA124" i="41"/>
  <c r="BB124" i="41"/>
  <c r="BC124" i="41"/>
  <c r="BD124" i="41"/>
  <c r="BE124" i="41"/>
  <c r="BF124" i="41"/>
  <c r="BG124" i="41"/>
  <c r="BH124" i="41"/>
  <c r="BI124" i="41"/>
  <c r="BJ124" i="41"/>
  <c r="BK124" i="41"/>
  <c r="BL124" i="41"/>
  <c r="BM124" i="41"/>
  <c r="BN124" i="41"/>
  <c r="BO124" i="41"/>
  <c r="BP124" i="41"/>
  <c r="BQ124" i="41"/>
  <c r="BR124" i="41"/>
  <c r="BS124" i="41"/>
  <c r="BT124" i="41"/>
  <c r="BU124" i="41"/>
  <c r="BV124" i="41"/>
  <c r="BW124" i="41"/>
  <c r="BX124" i="41"/>
  <c r="BY124" i="41"/>
  <c r="BZ124" i="41"/>
  <c r="CA124" i="41"/>
  <c r="CB124" i="41"/>
  <c r="CC124" i="41"/>
  <c r="CD124" i="41"/>
  <c r="CE124" i="41"/>
  <c r="CF124" i="41"/>
  <c r="CG124" i="41"/>
  <c r="CH124" i="41"/>
  <c r="CI124" i="41"/>
  <c r="CJ124" i="41"/>
  <c r="CK124" i="41"/>
  <c r="CL124" i="41"/>
  <c r="CM124" i="41"/>
  <c r="CN124" i="41"/>
  <c r="CO124" i="41"/>
  <c r="CP124" i="41"/>
  <c r="CQ124" i="41"/>
  <c r="CR124" i="41"/>
  <c r="CS124" i="41"/>
  <c r="CT124" i="41"/>
  <c r="CU124" i="41"/>
  <c r="CV124" i="41"/>
  <c r="CW124" i="41"/>
  <c r="CX124" i="41"/>
  <c r="CY124" i="41"/>
  <c r="CZ124" i="41"/>
  <c r="DA124" i="41"/>
  <c r="DB124" i="41"/>
  <c r="DC124" i="41"/>
  <c r="DD124" i="41"/>
  <c r="DE124" i="41"/>
  <c r="DF124" i="41"/>
  <c r="DG124" i="41"/>
  <c r="DH124" i="41"/>
  <c r="DI124" i="41"/>
  <c r="DJ124" i="41"/>
  <c r="DK124" i="41"/>
  <c r="DL124" i="41"/>
  <c r="DM124" i="41"/>
  <c r="DN124" i="41"/>
  <c r="DO124" i="41"/>
  <c r="DP124" i="41"/>
  <c r="DQ124" i="41"/>
  <c r="DR124" i="41"/>
  <c r="DS124" i="41"/>
  <c r="DT124" i="41"/>
  <c r="DU124" i="41"/>
  <c r="DV124" i="41"/>
  <c r="DW124" i="41"/>
  <c r="DX124" i="41"/>
  <c r="DY124" i="41"/>
  <c r="DZ124" i="41"/>
  <c r="EA124" i="41"/>
  <c r="EB124" i="41"/>
  <c r="EC124" i="41"/>
  <c r="ED124" i="41"/>
  <c r="EE124" i="41"/>
  <c r="EF124" i="41"/>
  <c r="EG124" i="41"/>
  <c r="EH124" i="41"/>
  <c r="EI124" i="41"/>
  <c r="EJ124" i="41"/>
  <c r="EK124" i="41"/>
  <c r="EL124" i="41"/>
  <c r="EM124" i="41"/>
  <c r="EN124" i="41"/>
  <c r="I125" i="41"/>
  <c r="J125" i="41"/>
  <c r="K125" i="41"/>
  <c r="L125" i="41"/>
  <c r="M125" i="41"/>
  <c r="N125" i="41"/>
  <c r="O125" i="41"/>
  <c r="P125" i="41"/>
  <c r="Q125" i="41"/>
  <c r="R125" i="41"/>
  <c r="S125" i="41"/>
  <c r="T125" i="41"/>
  <c r="U125" i="41"/>
  <c r="V125" i="41"/>
  <c r="W125" i="41"/>
  <c r="X125" i="41"/>
  <c r="Y125" i="41"/>
  <c r="Z125" i="41"/>
  <c r="AA125" i="41"/>
  <c r="AB125" i="41"/>
  <c r="AC125" i="41"/>
  <c r="AD125" i="41"/>
  <c r="AE125" i="41"/>
  <c r="AF125" i="41"/>
  <c r="AG125" i="41"/>
  <c r="AH125" i="41"/>
  <c r="AI125" i="41"/>
  <c r="AJ125" i="41"/>
  <c r="AK125" i="41"/>
  <c r="AL125" i="41"/>
  <c r="AM125" i="41"/>
  <c r="AN125" i="41"/>
  <c r="AO125" i="41"/>
  <c r="AP125" i="41"/>
  <c r="AQ125" i="41"/>
  <c r="AR125" i="41"/>
  <c r="AS125" i="41"/>
  <c r="AT125" i="41"/>
  <c r="AU125" i="41"/>
  <c r="AV125" i="41"/>
  <c r="AW125" i="41"/>
  <c r="AX125" i="41"/>
  <c r="AY125" i="41"/>
  <c r="AZ125" i="41"/>
  <c r="BA125" i="41"/>
  <c r="BB125" i="41"/>
  <c r="BC125" i="41"/>
  <c r="BD125" i="41"/>
  <c r="BE125" i="41"/>
  <c r="BF125" i="41"/>
  <c r="BG125" i="41"/>
  <c r="BH125" i="41"/>
  <c r="BI125" i="41"/>
  <c r="BJ125" i="41"/>
  <c r="BK125" i="41"/>
  <c r="BL125" i="41"/>
  <c r="BM125" i="41"/>
  <c r="BN125" i="41"/>
  <c r="BO125" i="41"/>
  <c r="BP125" i="41"/>
  <c r="BQ125" i="41"/>
  <c r="BR125" i="41"/>
  <c r="BS125" i="41"/>
  <c r="BT125" i="41"/>
  <c r="BU125" i="41"/>
  <c r="BV125" i="41"/>
  <c r="BW125" i="41"/>
  <c r="BX125" i="41"/>
  <c r="CP125" i="41"/>
  <c r="CQ125" i="41"/>
  <c r="CR125" i="41"/>
  <c r="CS125" i="41"/>
  <c r="CT125" i="41"/>
  <c r="CU125" i="41"/>
  <c r="CV125" i="41"/>
  <c r="CW125" i="41"/>
  <c r="CX125" i="41"/>
  <c r="CY125" i="41"/>
  <c r="CZ125" i="41"/>
  <c r="DA125" i="41"/>
  <c r="DB125" i="41"/>
  <c r="DC125" i="41"/>
  <c r="DD125" i="41"/>
  <c r="DE125" i="41"/>
  <c r="DF125" i="41"/>
  <c r="DG125" i="41"/>
  <c r="DH125" i="41"/>
  <c r="DI125" i="41"/>
  <c r="DJ125" i="41"/>
  <c r="DK125" i="41"/>
  <c r="DL125" i="41"/>
  <c r="DM125" i="41"/>
  <c r="DN125" i="41"/>
  <c r="DO125" i="41"/>
  <c r="DP125" i="41"/>
  <c r="DQ125" i="41"/>
  <c r="DR125" i="41"/>
  <c r="DS125" i="41"/>
  <c r="DT125" i="41"/>
  <c r="DU125" i="41"/>
  <c r="DV125" i="41"/>
  <c r="DW125" i="41"/>
  <c r="DX125" i="41"/>
  <c r="DY125" i="41"/>
  <c r="EM125" i="41"/>
  <c r="EN125" i="41"/>
  <c r="I126" i="41"/>
  <c r="J126" i="41"/>
  <c r="K126" i="41"/>
  <c r="L126" i="41"/>
  <c r="M126" i="41"/>
  <c r="N126" i="41"/>
  <c r="O126" i="41"/>
  <c r="P126" i="41"/>
  <c r="Q126" i="41"/>
  <c r="R126" i="41"/>
  <c r="S126" i="41"/>
  <c r="T126" i="41"/>
  <c r="U126" i="41"/>
  <c r="V126" i="41"/>
  <c r="W126" i="41"/>
  <c r="X126" i="41"/>
  <c r="Y126" i="41"/>
  <c r="Z126" i="41"/>
  <c r="AA126" i="41"/>
  <c r="AB126" i="41"/>
  <c r="AC126" i="41"/>
  <c r="AD126" i="41"/>
  <c r="AE126" i="41"/>
  <c r="AF126" i="41"/>
  <c r="AG126" i="41"/>
  <c r="AH126" i="41"/>
  <c r="AI126" i="41"/>
  <c r="AJ126" i="41"/>
  <c r="AK126" i="41"/>
  <c r="AL126" i="41"/>
  <c r="AM126" i="41"/>
  <c r="AN126" i="41"/>
  <c r="AO126" i="41"/>
  <c r="AP126" i="41"/>
  <c r="AQ126" i="41"/>
  <c r="AR126" i="41"/>
  <c r="AS126" i="41"/>
  <c r="AT126" i="41"/>
  <c r="AU126" i="41"/>
  <c r="AV126" i="41"/>
  <c r="AW126" i="41"/>
  <c r="AX126" i="41"/>
  <c r="AY126" i="41"/>
  <c r="AZ126" i="41"/>
  <c r="BA126" i="41"/>
  <c r="BB126" i="41"/>
  <c r="BC126" i="41"/>
  <c r="BD126" i="41"/>
  <c r="BE126" i="41"/>
  <c r="BF126" i="41"/>
  <c r="BG126" i="41"/>
  <c r="BH126" i="41"/>
  <c r="BI126" i="41"/>
  <c r="BJ126" i="41"/>
  <c r="BK126" i="41"/>
  <c r="BL126" i="41"/>
  <c r="BM126" i="41"/>
  <c r="BN126" i="41"/>
  <c r="BO126" i="41"/>
  <c r="BP126" i="41"/>
  <c r="BQ126" i="41"/>
  <c r="BR126" i="41"/>
  <c r="BS126" i="41"/>
  <c r="BT126" i="41"/>
  <c r="BU126" i="41"/>
  <c r="BV126" i="41"/>
  <c r="BW126" i="41"/>
  <c r="BX126" i="41"/>
  <c r="CP126" i="41"/>
  <c r="CQ126" i="41"/>
  <c r="CR126" i="41"/>
  <c r="CS126" i="41"/>
  <c r="CT126" i="41"/>
  <c r="CU126" i="41"/>
  <c r="CV126" i="41"/>
  <c r="CW126" i="41"/>
  <c r="CX126" i="41"/>
  <c r="CY126" i="41"/>
  <c r="CZ126" i="41"/>
  <c r="DA126" i="41"/>
  <c r="DB126" i="41"/>
  <c r="DC126" i="41"/>
  <c r="DD126" i="41"/>
  <c r="DE126" i="41"/>
  <c r="DF126" i="41"/>
  <c r="DG126" i="41"/>
  <c r="DH126" i="41"/>
  <c r="DI126" i="41"/>
  <c r="DJ126" i="41"/>
  <c r="DK126" i="41"/>
  <c r="DL126" i="41"/>
  <c r="DM126" i="41"/>
  <c r="DN126" i="41"/>
  <c r="DO126" i="41"/>
  <c r="DP126" i="41"/>
  <c r="DQ126" i="41"/>
  <c r="DR126" i="41"/>
  <c r="DS126" i="41"/>
  <c r="DT126" i="41"/>
  <c r="DU126" i="41"/>
  <c r="DV126" i="41"/>
  <c r="DW126" i="41"/>
  <c r="DX126" i="41"/>
  <c r="DY126" i="41"/>
  <c r="EM126" i="41"/>
  <c r="EN126" i="41"/>
  <c r="I127" i="41"/>
  <c r="J127" i="41"/>
  <c r="K127" i="41"/>
  <c r="L127" i="41"/>
  <c r="M127" i="41"/>
  <c r="N127" i="41"/>
  <c r="O127" i="41"/>
  <c r="P127" i="41"/>
  <c r="Q127" i="41"/>
  <c r="R127" i="41"/>
  <c r="S127" i="41"/>
  <c r="T127" i="41"/>
  <c r="U127" i="41"/>
  <c r="V127" i="41"/>
  <c r="W127" i="41"/>
  <c r="X127" i="41"/>
  <c r="Y127" i="41"/>
  <c r="Z127" i="41"/>
  <c r="AA127" i="41"/>
  <c r="AB127" i="41"/>
  <c r="AC127" i="41"/>
  <c r="AD127" i="41"/>
  <c r="AE127" i="41"/>
  <c r="AF127" i="41"/>
  <c r="AG127" i="41"/>
  <c r="AH127" i="41"/>
  <c r="AI127" i="41"/>
  <c r="AJ127" i="41"/>
  <c r="AK127" i="41"/>
  <c r="AL127" i="41"/>
  <c r="AM127" i="41"/>
  <c r="AN127" i="41"/>
  <c r="AO127" i="41"/>
  <c r="AP127" i="41"/>
  <c r="AQ127" i="41"/>
  <c r="AR127" i="41"/>
  <c r="AS127" i="41"/>
  <c r="AT127" i="41"/>
  <c r="AU127" i="41"/>
  <c r="AV127" i="41"/>
  <c r="AW127" i="41"/>
  <c r="AX127" i="41"/>
  <c r="AY127" i="41"/>
  <c r="AZ127" i="41"/>
  <c r="BA127" i="41"/>
  <c r="BB127" i="41"/>
  <c r="BC127" i="41"/>
  <c r="BD127" i="41"/>
  <c r="BE127" i="41"/>
  <c r="BF127" i="41"/>
  <c r="BG127" i="41"/>
  <c r="BH127" i="41"/>
  <c r="BI127" i="41"/>
  <c r="BJ127" i="41"/>
  <c r="BK127" i="41"/>
  <c r="BL127" i="41"/>
  <c r="BM127" i="41"/>
  <c r="BN127" i="41"/>
  <c r="BO127" i="41"/>
  <c r="BP127" i="41"/>
  <c r="BQ127" i="41"/>
  <c r="BR127" i="41"/>
  <c r="BS127" i="41"/>
  <c r="BT127" i="41"/>
  <c r="BU127" i="41"/>
  <c r="BV127" i="41"/>
  <c r="BW127" i="41"/>
  <c r="BX127" i="41"/>
  <c r="BY127" i="41"/>
  <c r="BZ127" i="41"/>
  <c r="CA127" i="41"/>
  <c r="CB127" i="41"/>
  <c r="CC127" i="41"/>
  <c r="CD127" i="41"/>
  <c r="CE127" i="41"/>
  <c r="CF127" i="41"/>
  <c r="CG127" i="41"/>
  <c r="CH127" i="41"/>
  <c r="CI127" i="41"/>
  <c r="CJ127" i="41"/>
  <c r="CK127" i="41"/>
  <c r="CL127" i="41"/>
  <c r="CM127" i="41"/>
  <c r="CN127" i="41"/>
  <c r="CO127" i="41"/>
  <c r="CP127" i="41"/>
  <c r="CQ127" i="41"/>
  <c r="CR127" i="41"/>
  <c r="CS127" i="41"/>
  <c r="CT127" i="41"/>
  <c r="CU127" i="41"/>
  <c r="CV127" i="41"/>
  <c r="CW127" i="41"/>
  <c r="CX127" i="41"/>
  <c r="CY127" i="41"/>
  <c r="CZ127" i="41"/>
  <c r="DA127" i="41"/>
  <c r="DB127" i="41"/>
  <c r="DC127" i="41"/>
  <c r="DD127" i="41"/>
  <c r="DE127" i="41"/>
  <c r="DF127" i="41"/>
  <c r="DG127" i="41"/>
  <c r="DH127" i="41"/>
  <c r="DI127" i="41"/>
  <c r="DJ127" i="41"/>
  <c r="DK127" i="41"/>
  <c r="DL127" i="41"/>
  <c r="DM127" i="41"/>
  <c r="DN127" i="41"/>
  <c r="DO127" i="41"/>
  <c r="DP127" i="41"/>
  <c r="DQ127" i="41"/>
  <c r="DR127" i="41"/>
  <c r="DS127" i="41"/>
  <c r="DT127" i="41"/>
  <c r="DU127" i="41"/>
  <c r="DV127" i="41"/>
  <c r="DW127" i="41"/>
  <c r="DX127" i="41"/>
  <c r="DY127" i="41"/>
  <c r="DZ127" i="41"/>
  <c r="EA127" i="41"/>
  <c r="EB127" i="41"/>
  <c r="EC127" i="41"/>
  <c r="ED127" i="41"/>
  <c r="EE127" i="41"/>
  <c r="EF127" i="41"/>
  <c r="EG127" i="41"/>
  <c r="EH127" i="41"/>
  <c r="EI127" i="41"/>
  <c r="EJ127" i="41"/>
  <c r="EK127" i="41"/>
  <c r="EL127" i="41"/>
  <c r="EM127" i="41"/>
  <c r="EN127" i="41"/>
  <c r="I128" i="41"/>
  <c r="J128" i="41"/>
  <c r="K128" i="41"/>
  <c r="L128" i="41"/>
  <c r="M128" i="41"/>
  <c r="N128" i="41"/>
  <c r="O128" i="41"/>
  <c r="P128" i="41"/>
  <c r="Q128" i="41"/>
  <c r="R128" i="41"/>
  <c r="S128" i="41"/>
  <c r="T128" i="41"/>
  <c r="U128" i="41"/>
  <c r="V128" i="41"/>
  <c r="W128" i="41"/>
  <c r="X128" i="41"/>
  <c r="Y128" i="41"/>
  <c r="Z128" i="41"/>
  <c r="AA128" i="41"/>
  <c r="AB128" i="41"/>
  <c r="AC128" i="41"/>
  <c r="AD128" i="41"/>
  <c r="AE128" i="41"/>
  <c r="AF128" i="41"/>
  <c r="AG128" i="41"/>
  <c r="AH128" i="41"/>
  <c r="AI128" i="41"/>
  <c r="AJ128" i="41"/>
  <c r="AK128" i="41"/>
  <c r="AL128" i="41"/>
  <c r="AM128" i="41"/>
  <c r="AN128" i="41"/>
  <c r="AO128" i="41"/>
  <c r="AP128" i="41"/>
  <c r="AQ128" i="41"/>
  <c r="AR128" i="41"/>
  <c r="AS128" i="41"/>
  <c r="AT128" i="41"/>
  <c r="AU128" i="41"/>
  <c r="AV128" i="41"/>
  <c r="AW128" i="41"/>
  <c r="AX128" i="41"/>
  <c r="AY128" i="41"/>
  <c r="AZ128" i="41"/>
  <c r="BA128" i="41"/>
  <c r="BB128" i="41"/>
  <c r="BC128" i="41"/>
  <c r="BD128" i="41"/>
  <c r="BE128" i="41"/>
  <c r="BF128" i="41"/>
  <c r="BG128" i="41"/>
  <c r="BH128" i="41"/>
  <c r="BI128" i="41"/>
  <c r="BJ128" i="41"/>
  <c r="BK128" i="41"/>
  <c r="BL128" i="41"/>
  <c r="BM128" i="41"/>
  <c r="BN128" i="41"/>
  <c r="BO128" i="41"/>
  <c r="BP128" i="41"/>
  <c r="BQ128" i="41"/>
  <c r="BR128" i="41"/>
  <c r="BS128" i="41"/>
  <c r="BT128" i="41"/>
  <c r="BU128" i="41"/>
  <c r="BV128" i="41"/>
  <c r="BW128" i="41"/>
  <c r="BX128" i="41"/>
  <c r="BY128" i="41"/>
  <c r="BZ128" i="41"/>
  <c r="CA128" i="41"/>
  <c r="CB128" i="41"/>
  <c r="CC128" i="41"/>
  <c r="CD128" i="41"/>
  <c r="CE128" i="41"/>
  <c r="CF128" i="41"/>
  <c r="CG128" i="41"/>
  <c r="CH128" i="41"/>
  <c r="CI128" i="41"/>
  <c r="CJ128" i="41"/>
  <c r="CK128" i="41"/>
  <c r="CL128" i="41"/>
  <c r="CM128" i="41"/>
  <c r="CN128" i="41"/>
  <c r="CO128" i="41"/>
  <c r="CP128" i="41"/>
  <c r="CQ128" i="41"/>
  <c r="CR128" i="41"/>
  <c r="CS128" i="41"/>
  <c r="CT128" i="41"/>
  <c r="CU128" i="41"/>
  <c r="CV128" i="41"/>
  <c r="CW128" i="41"/>
  <c r="CX128" i="41"/>
  <c r="CY128" i="41"/>
  <c r="CZ128" i="41"/>
  <c r="DA128" i="41"/>
  <c r="DB128" i="41"/>
  <c r="DC128" i="41"/>
  <c r="DD128" i="41"/>
  <c r="DE128" i="41"/>
  <c r="DF128" i="41"/>
  <c r="DG128" i="41"/>
  <c r="DH128" i="41"/>
  <c r="DI128" i="41"/>
  <c r="DJ128" i="41"/>
  <c r="DK128" i="41"/>
  <c r="DL128" i="41"/>
  <c r="DM128" i="41"/>
  <c r="DN128" i="41"/>
  <c r="DO128" i="41"/>
  <c r="DP128" i="41"/>
  <c r="DQ128" i="41"/>
  <c r="DR128" i="41"/>
  <c r="DS128" i="41"/>
  <c r="DT128" i="41"/>
  <c r="DU128" i="41"/>
  <c r="DV128" i="41"/>
  <c r="DW128" i="41"/>
  <c r="DX128" i="41"/>
  <c r="DY128" i="41"/>
  <c r="DZ128" i="41"/>
  <c r="EA128" i="41"/>
  <c r="EB128" i="41"/>
  <c r="EC128" i="41"/>
  <c r="ED128" i="41"/>
  <c r="EE128" i="41"/>
  <c r="EF128" i="41"/>
  <c r="EG128" i="41"/>
  <c r="EH128" i="41"/>
  <c r="EI128" i="41"/>
  <c r="EJ128" i="41"/>
  <c r="EK128" i="41"/>
  <c r="EL128" i="41"/>
  <c r="EM128" i="41"/>
  <c r="EN128" i="41"/>
  <c r="I129" i="41"/>
  <c r="J129" i="41"/>
  <c r="K129" i="41"/>
  <c r="L129" i="41"/>
  <c r="M129" i="41"/>
  <c r="N129" i="41"/>
  <c r="O129" i="41"/>
  <c r="P129" i="41"/>
  <c r="Q129" i="41"/>
  <c r="R129" i="41"/>
  <c r="S129" i="41"/>
  <c r="T129" i="41"/>
  <c r="U129" i="41"/>
  <c r="V129" i="41"/>
  <c r="W129" i="41"/>
  <c r="X129" i="41"/>
  <c r="Y129" i="41"/>
  <c r="Z129" i="41"/>
  <c r="AA129" i="41"/>
  <c r="AB129" i="41"/>
  <c r="AC129" i="41"/>
  <c r="AD129" i="41"/>
  <c r="AE129" i="41"/>
  <c r="AF129" i="41"/>
  <c r="AG129" i="41"/>
  <c r="AH129" i="41"/>
  <c r="AI129" i="41"/>
  <c r="AJ129" i="41"/>
  <c r="AK129" i="41"/>
  <c r="AL129" i="41"/>
  <c r="AM129" i="41"/>
  <c r="AN129" i="41"/>
  <c r="AO129" i="41"/>
  <c r="AP129" i="41"/>
  <c r="AQ129" i="41"/>
  <c r="AR129" i="41"/>
  <c r="AS129" i="41"/>
  <c r="AT129" i="41"/>
  <c r="AU129" i="41"/>
  <c r="AV129" i="41"/>
  <c r="AW129" i="41"/>
  <c r="AX129" i="41"/>
  <c r="AY129" i="41"/>
  <c r="AZ129" i="41"/>
  <c r="BA129" i="41"/>
  <c r="BB129" i="41"/>
  <c r="BC129" i="41"/>
  <c r="BD129" i="41"/>
  <c r="BE129" i="41"/>
  <c r="BF129" i="41"/>
  <c r="BG129" i="41"/>
  <c r="BH129" i="41"/>
  <c r="BI129" i="41"/>
  <c r="BJ129" i="41"/>
  <c r="BK129" i="41"/>
  <c r="BL129" i="41"/>
  <c r="BM129" i="41"/>
  <c r="BN129" i="41"/>
  <c r="BO129" i="41"/>
  <c r="BP129" i="41"/>
  <c r="BQ129" i="41"/>
  <c r="BR129" i="41"/>
  <c r="BS129" i="41"/>
  <c r="BT129" i="41"/>
  <c r="BU129" i="41"/>
  <c r="BV129" i="41"/>
  <c r="BW129" i="41"/>
  <c r="BX129" i="41"/>
  <c r="BY129" i="41"/>
  <c r="BZ129" i="41"/>
  <c r="CA129" i="41"/>
  <c r="CB129" i="41"/>
  <c r="CC129" i="41"/>
  <c r="CD129" i="41"/>
  <c r="CE129" i="41"/>
  <c r="CF129" i="41"/>
  <c r="CG129" i="41"/>
  <c r="CH129" i="41"/>
  <c r="CI129" i="41"/>
  <c r="CJ129" i="41"/>
  <c r="CK129" i="41"/>
  <c r="CL129" i="41"/>
  <c r="CM129" i="41"/>
  <c r="CN129" i="41"/>
  <c r="CO129" i="41"/>
  <c r="CP129" i="41"/>
  <c r="CQ129" i="41"/>
  <c r="CR129" i="41"/>
  <c r="CS129" i="41"/>
  <c r="CT129" i="41"/>
  <c r="CU129" i="41"/>
  <c r="CV129" i="41"/>
  <c r="CW129" i="41"/>
  <c r="CX129" i="41"/>
  <c r="CY129" i="41"/>
  <c r="CZ129" i="41"/>
  <c r="DA129" i="41"/>
  <c r="DB129" i="41"/>
  <c r="DC129" i="41"/>
  <c r="DD129" i="41"/>
  <c r="DE129" i="41"/>
  <c r="DF129" i="41"/>
  <c r="DG129" i="41"/>
  <c r="DH129" i="41"/>
  <c r="DI129" i="41"/>
  <c r="DJ129" i="41"/>
  <c r="DK129" i="41"/>
  <c r="DL129" i="41"/>
  <c r="DM129" i="41"/>
  <c r="DN129" i="41"/>
  <c r="DO129" i="41"/>
  <c r="DP129" i="41"/>
  <c r="DQ129" i="41"/>
  <c r="DR129" i="41"/>
  <c r="DS129" i="41"/>
  <c r="DT129" i="41"/>
  <c r="DU129" i="41"/>
  <c r="DV129" i="41"/>
  <c r="DW129" i="41"/>
  <c r="DX129" i="41"/>
  <c r="DY129" i="41"/>
  <c r="DZ129" i="41"/>
  <c r="EA129" i="41"/>
  <c r="EB129" i="41"/>
  <c r="EC129" i="41"/>
  <c r="ED129" i="41"/>
  <c r="EE129" i="41"/>
  <c r="EF129" i="41"/>
  <c r="EG129" i="41"/>
  <c r="EH129" i="41"/>
  <c r="EI129" i="41"/>
  <c r="EJ129" i="41"/>
  <c r="EK129" i="41"/>
  <c r="EL129" i="41"/>
  <c r="EM129" i="41"/>
  <c r="EN129" i="41"/>
  <c r="I130" i="41"/>
  <c r="J130" i="41"/>
  <c r="K130" i="41"/>
  <c r="L130" i="41"/>
  <c r="M130" i="41"/>
  <c r="N130" i="41"/>
  <c r="O130" i="41"/>
  <c r="P130" i="41"/>
  <c r="Q130" i="41"/>
  <c r="R130" i="41"/>
  <c r="S130" i="41"/>
  <c r="T130" i="41"/>
  <c r="U130" i="41"/>
  <c r="V130" i="41"/>
  <c r="W130" i="41"/>
  <c r="X130" i="41"/>
  <c r="Y130" i="41"/>
  <c r="Z130" i="41"/>
  <c r="AA130" i="41"/>
  <c r="AB130" i="41"/>
  <c r="AC130" i="41"/>
  <c r="AD130" i="41"/>
  <c r="AE130" i="41"/>
  <c r="AF130" i="41"/>
  <c r="AG130" i="41"/>
  <c r="AH130" i="41"/>
  <c r="AI130" i="41"/>
  <c r="AJ130" i="41"/>
  <c r="AK130" i="41"/>
  <c r="AL130" i="41"/>
  <c r="AM130" i="41"/>
  <c r="AN130" i="41"/>
  <c r="AO130" i="41"/>
  <c r="AP130" i="41"/>
  <c r="AQ130" i="41"/>
  <c r="AR130" i="41"/>
  <c r="AS130" i="41"/>
  <c r="AT130" i="41"/>
  <c r="AU130" i="41"/>
  <c r="AV130" i="41"/>
  <c r="AW130" i="41"/>
  <c r="AX130" i="41"/>
  <c r="AY130" i="41"/>
  <c r="AZ130" i="41"/>
  <c r="BA130" i="41"/>
  <c r="BB130" i="41"/>
  <c r="BC130" i="41"/>
  <c r="BD130" i="41"/>
  <c r="BE130" i="41"/>
  <c r="BF130" i="41"/>
  <c r="BG130" i="41"/>
  <c r="BH130" i="41"/>
  <c r="BI130" i="41"/>
  <c r="BJ130" i="41"/>
  <c r="BK130" i="41"/>
  <c r="BL130" i="41"/>
  <c r="BM130" i="41"/>
  <c r="BN130" i="41"/>
  <c r="BO130" i="41"/>
  <c r="BP130" i="41"/>
  <c r="BQ130" i="41"/>
  <c r="BR130" i="41"/>
  <c r="BS130" i="41"/>
  <c r="BT130" i="41"/>
  <c r="BU130" i="41"/>
  <c r="BV130" i="41"/>
  <c r="BW130" i="41"/>
  <c r="BX130" i="41"/>
  <c r="BY130" i="41"/>
  <c r="BZ130" i="41"/>
  <c r="CA130" i="41"/>
  <c r="CB130" i="41"/>
  <c r="CC130" i="41"/>
  <c r="CD130" i="41"/>
  <c r="CE130" i="41"/>
  <c r="CF130" i="41"/>
  <c r="CG130" i="41"/>
  <c r="CH130" i="41"/>
  <c r="CI130" i="41"/>
  <c r="CJ130" i="41"/>
  <c r="CK130" i="41"/>
  <c r="CL130" i="41"/>
  <c r="CM130" i="41"/>
  <c r="CN130" i="41"/>
  <c r="CO130" i="41"/>
  <c r="CP130" i="41"/>
  <c r="CQ130" i="41"/>
  <c r="CR130" i="41"/>
  <c r="CS130" i="41"/>
  <c r="CT130" i="41"/>
  <c r="CU130" i="41"/>
  <c r="CV130" i="41"/>
  <c r="CW130" i="41"/>
  <c r="CX130" i="41"/>
  <c r="CY130" i="41"/>
  <c r="CZ130" i="41"/>
  <c r="DA130" i="41"/>
  <c r="DB130" i="41"/>
  <c r="DC130" i="41"/>
  <c r="DD130" i="41"/>
  <c r="DE130" i="41"/>
  <c r="DF130" i="41"/>
  <c r="DG130" i="41"/>
  <c r="DH130" i="41"/>
  <c r="DI130" i="41"/>
  <c r="DJ130" i="41"/>
  <c r="DK130" i="41"/>
  <c r="DL130" i="41"/>
  <c r="DM130" i="41"/>
  <c r="DN130" i="41"/>
  <c r="DO130" i="41"/>
  <c r="DP130" i="41"/>
  <c r="DQ130" i="41"/>
  <c r="DR130" i="41"/>
  <c r="DS130" i="41"/>
  <c r="DT130" i="41"/>
  <c r="DU130" i="41"/>
  <c r="DV130" i="41"/>
  <c r="DW130" i="41"/>
  <c r="DX130" i="41"/>
  <c r="DY130" i="41"/>
  <c r="DZ130" i="41"/>
  <c r="EA130" i="41"/>
  <c r="EB130" i="41"/>
  <c r="EC130" i="41"/>
  <c r="ED130" i="41"/>
  <c r="EE130" i="41"/>
  <c r="EF130" i="41"/>
  <c r="EG130" i="41"/>
  <c r="EH130" i="41"/>
  <c r="EI130" i="41"/>
  <c r="EJ130" i="41"/>
  <c r="EK130" i="41"/>
  <c r="EL130" i="41"/>
  <c r="EM130" i="41"/>
  <c r="EN130" i="41"/>
  <c r="I131" i="41"/>
  <c r="J131" i="41"/>
  <c r="K131" i="41"/>
  <c r="L131" i="41"/>
  <c r="M131" i="41"/>
  <c r="N131" i="41"/>
  <c r="O131" i="41"/>
  <c r="P131" i="41"/>
  <c r="Q131" i="41"/>
  <c r="R131" i="41"/>
  <c r="S131" i="41"/>
  <c r="T131" i="41"/>
  <c r="U131" i="41"/>
  <c r="V131" i="41"/>
  <c r="W131" i="41"/>
  <c r="X131" i="41"/>
  <c r="Y131" i="41"/>
  <c r="Z131" i="41"/>
  <c r="AA131" i="41"/>
  <c r="AB131" i="41"/>
  <c r="AC131" i="41"/>
  <c r="AD131" i="41"/>
  <c r="AE131" i="41"/>
  <c r="AF131" i="41"/>
  <c r="AG131" i="41"/>
  <c r="AH131" i="41"/>
  <c r="AI131" i="41"/>
  <c r="AJ131" i="41"/>
  <c r="AK131" i="41"/>
  <c r="AL131" i="41"/>
  <c r="AM131" i="41"/>
  <c r="AN131" i="41"/>
  <c r="AO131" i="41"/>
  <c r="AP131" i="41"/>
  <c r="AQ131" i="41"/>
  <c r="AR131" i="41"/>
  <c r="AS131" i="41"/>
  <c r="AT131" i="41"/>
  <c r="AU131" i="41"/>
  <c r="AV131" i="41"/>
  <c r="AW131" i="41"/>
  <c r="AX131" i="41"/>
  <c r="AY131" i="41"/>
  <c r="AZ131" i="41"/>
  <c r="BA131" i="41"/>
  <c r="BB131" i="41"/>
  <c r="BC131" i="41"/>
  <c r="BD131" i="41"/>
  <c r="BE131" i="41"/>
  <c r="BF131" i="41"/>
  <c r="BG131" i="41"/>
  <c r="BH131" i="41"/>
  <c r="BI131" i="41"/>
  <c r="BJ131" i="41"/>
  <c r="BK131" i="41"/>
  <c r="BL131" i="41"/>
  <c r="BM131" i="41"/>
  <c r="BN131" i="41"/>
  <c r="BO131" i="41"/>
  <c r="BP131" i="41"/>
  <c r="BQ131" i="41"/>
  <c r="BR131" i="41"/>
  <c r="BS131" i="41"/>
  <c r="BT131" i="41"/>
  <c r="BU131" i="41"/>
  <c r="BV131" i="41"/>
  <c r="BW131" i="41"/>
  <c r="BX131" i="41"/>
  <c r="BY131" i="41"/>
  <c r="BZ131" i="41"/>
  <c r="CA131" i="41"/>
  <c r="CB131" i="41"/>
  <c r="CC131" i="41"/>
  <c r="CD131" i="41"/>
  <c r="CE131" i="41"/>
  <c r="CF131" i="41"/>
  <c r="CG131" i="41"/>
  <c r="CH131" i="41"/>
  <c r="CI131" i="41"/>
  <c r="CJ131" i="41"/>
  <c r="CK131" i="41"/>
  <c r="CL131" i="41"/>
  <c r="CM131" i="41"/>
  <c r="CN131" i="41"/>
  <c r="CO131" i="41"/>
  <c r="CP131" i="41"/>
  <c r="CQ131" i="41"/>
  <c r="CR131" i="41"/>
  <c r="CS131" i="41"/>
  <c r="CT131" i="41"/>
  <c r="CU131" i="41"/>
  <c r="CV131" i="41"/>
  <c r="CW131" i="41"/>
  <c r="CX131" i="41"/>
  <c r="CY131" i="41"/>
  <c r="CZ131" i="41"/>
  <c r="DA131" i="41"/>
  <c r="DB131" i="41"/>
  <c r="DC131" i="41"/>
  <c r="DD131" i="41"/>
  <c r="DE131" i="41"/>
  <c r="DF131" i="41"/>
  <c r="DG131" i="41"/>
  <c r="DH131" i="41"/>
  <c r="DI131" i="41"/>
  <c r="DJ131" i="41"/>
  <c r="DK131" i="41"/>
  <c r="DL131" i="41"/>
  <c r="DM131" i="41"/>
  <c r="DN131" i="41"/>
  <c r="DO131" i="41"/>
  <c r="DP131" i="41"/>
  <c r="DQ131" i="41"/>
  <c r="DR131" i="41"/>
  <c r="DS131" i="41"/>
  <c r="DT131" i="41"/>
  <c r="DU131" i="41"/>
  <c r="DV131" i="41"/>
  <c r="DW131" i="41"/>
  <c r="DX131" i="41"/>
  <c r="DY131" i="41"/>
  <c r="DZ131" i="41"/>
  <c r="EA131" i="41"/>
  <c r="EB131" i="41"/>
  <c r="EC131" i="41"/>
  <c r="ED131" i="41"/>
  <c r="EE131" i="41"/>
  <c r="EF131" i="41"/>
  <c r="EG131" i="41"/>
  <c r="EH131" i="41"/>
  <c r="EI131" i="41"/>
  <c r="EJ131" i="41"/>
  <c r="EK131" i="41"/>
  <c r="EL131" i="41"/>
  <c r="EM131" i="41"/>
  <c r="EN131" i="41"/>
  <c r="I132" i="41"/>
  <c r="J132" i="41"/>
  <c r="K132" i="41"/>
  <c r="L132" i="41"/>
  <c r="M132" i="41"/>
  <c r="N132" i="41"/>
  <c r="O132" i="41"/>
  <c r="P132" i="41"/>
  <c r="Q132" i="41"/>
  <c r="R132" i="41"/>
  <c r="S132" i="41"/>
  <c r="T132" i="41"/>
  <c r="U132" i="41"/>
  <c r="V132" i="41"/>
  <c r="W132" i="41"/>
  <c r="X132" i="41"/>
  <c r="Y132" i="41"/>
  <c r="Z132" i="41"/>
  <c r="AA132" i="41"/>
  <c r="AB132" i="41"/>
  <c r="AC132" i="41"/>
  <c r="AD132" i="41"/>
  <c r="AE132" i="41"/>
  <c r="AF132" i="41"/>
  <c r="AG132" i="41"/>
  <c r="AH132" i="41"/>
  <c r="AI132" i="41"/>
  <c r="AJ132" i="41"/>
  <c r="AK132" i="41"/>
  <c r="AL132" i="41"/>
  <c r="AM132" i="41"/>
  <c r="AN132" i="41"/>
  <c r="AO132" i="41"/>
  <c r="AP132" i="41"/>
  <c r="AQ132" i="41"/>
  <c r="AR132" i="41"/>
  <c r="AS132" i="41"/>
  <c r="AT132" i="41"/>
  <c r="AU132" i="41"/>
  <c r="AV132" i="41"/>
  <c r="AW132" i="41"/>
  <c r="AX132" i="41"/>
  <c r="AY132" i="41"/>
  <c r="AZ132" i="41"/>
  <c r="BA132" i="41"/>
  <c r="BB132" i="41"/>
  <c r="BC132" i="41"/>
  <c r="BD132" i="41"/>
  <c r="BE132" i="41"/>
  <c r="BF132" i="41"/>
  <c r="BG132" i="41"/>
  <c r="BH132" i="41"/>
  <c r="BI132" i="41"/>
  <c r="BJ132" i="41"/>
  <c r="BK132" i="41"/>
  <c r="BL132" i="41"/>
  <c r="BM132" i="41"/>
  <c r="BN132" i="41"/>
  <c r="BO132" i="41"/>
  <c r="BP132" i="41"/>
  <c r="BQ132" i="41"/>
  <c r="BR132" i="41"/>
  <c r="BS132" i="41"/>
  <c r="BT132" i="41"/>
  <c r="BU132" i="41"/>
  <c r="BV132" i="41"/>
  <c r="BW132" i="41"/>
  <c r="BX132" i="41"/>
  <c r="BY132" i="41"/>
  <c r="CP132" i="41"/>
  <c r="CQ132" i="41"/>
  <c r="CR132" i="41"/>
  <c r="CS132" i="41"/>
  <c r="CT132" i="41"/>
  <c r="CU132" i="41"/>
  <c r="CV132" i="41"/>
  <c r="CW132" i="41"/>
  <c r="CX132" i="41"/>
  <c r="CY132" i="41"/>
  <c r="CZ132" i="41"/>
  <c r="DA132" i="41"/>
  <c r="DB132" i="41"/>
  <c r="DC132" i="41"/>
  <c r="DD132" i="41"/>
  <c r="DE132" i="41"/>
  <c r="DF132" i="41"/>
  <c r="DG132" i="41"/>
  <c r="DH132" i="41"/>
  <c r="DI132" i="41"/>
  <c r="DJ132" i="41"/>
  <c r="DK132" i="41"/>
  <c r="DL132" i="41"/>
  <c r="DM132" i="41"/>
  <c r="DN132" i="41"/>
  <c r="DO132" i="41"/>
  <c r="DP132" i="41"/>
  <c r="DQ132" i="41"/>
  <c r="DR132" i="41"/>
  <c r="DS132" i="41"/>
  <c r="DT132" i="41"/>
  <c r="DU132" i="41"/>
  <c r="DV132" i="41"/>
  <c r="DW132" i="41"/>
  <c r="DX132" i="41"/>
  <c r="EM132" i="41"/>
  <c r="EN132" i="41"/>
  <c r="I133" i="41"/>
  <c r="J133" i="41"/>
  <c r="K133" i="41"/>
  <c r="L133" i="41"/>
  <c r="M133" i="41"/>
  <c r="N133" i="41"/>
  <c r="O133" i="41"/>
  <c r="P133" i="41"/>
  <c r="Q133" i="41"/>
  <c r="R133" i="41"/>
  <c r="S133" i="41"/>
  <c r="T133" i="41"/>
  <c r="U133" i="41"/>
  <c r="V133" i="41"/>
  <c r="W133" i="41"/>
  <c r="X133" i="41"/>
  <c r="Y133" i="41"/>
  <c r="Z133" i="41"/>
  <c r="AA133" i="41"/>
  <c r="AB133" i="41"/>
  <c r="AC133" i="41"/>
  <c r="AD133" i="41"/>
  <c r="AE133" i="41"/>
  <c r="AF133" i="41"/>
  <c r="AG133" i="41"/>
  <c r="AH133" i="41"/>
  <c r="AI133" i="41"/>
  <c r="AJ133" i="41"/>
  <c r="AK133" i="41"/>
  <c r="AL133" i="41"/>
  <c r="AM133" i="41"/>
  <c r="AN133" i="41"/>
  <c r="AO133" i="41"/>
  <c r="AP133" i="41"/>
  <c r="AQ133" i="41"/>
  <c r="AR133" i="41"/>
  <c r="AS133" i="41"/>
  <c r="AT133" i="41"/>
  <c r="AU133" i="41"/>
  <c r="AV133" i="41"/>
  <c r="AW133" i="41"/>
  <c r="AX133" i="41"/>
  <c r="AY133" i="41"/>
  <c r="AZ133" i="41"/>
  <c r="BA133" i="41"/>
  <c r="BB133" i="41"/>
  <c r="BC133" i="41"/>
  <c r="BD133" i="41"/>
  <c r="BE133" i="41"/>
  <c r="BF133" i="41"/>
  <c r="BG133" i="41"/>
  <c r="BH133" i="41"/>
  <c r="BI133" i="41"/>
  <c r="BJ133" i="41"/>
  <c r="BK133" i="41"/>
  <c r="BL133" i="41"/>
  <c r="BM133" i="41"/>
  <c r="BN133" i="41"/>
  <c r="BO133" i="41"/>
  <c r="BP133" i="41"/>
  <c r="BQ133" i="41"/>
  <c r="BR133" i="41"/>
  <c r="BS133" i="41"/>
  <c r="BT133" i="41"/>
  <c r="BU133" i="41"/>
  <c r="BV133" i="41"/>
  <c r="BW133" i="41"/>
  <c r="BX133" i="41"/>
  <c r="BY133" i="41"/>
  <c r="BZ133" i="41"/>
  <c r="CP133" i="41"/>
  <c r="CQ133" i="41"/>
  <c r="CR133" i="41"/>
  <c r="CS133" i="41"/>
  <c r="CT133" i="41"/>
  <c r="CU133" i="41"/>
  <c r="CV133" i="41"/>
  <c r="CW133" i="41"/>
  <c r="CX133" i="41"/>
  <c r="CY133" i="41"/>
  <c r="CZ133" i="41"/>
  <c r="DA133" i="41"/>
  <c r="DB133" i="41"/>
  <c r="DC133" i="41"/>
  <c r="DD133" i="41"/>
  <c r="DE133" i="41"/>
  <c r="DF133" i="41"/>
  <c r="DG133" i="41"/>
  <c r="DH133" i="41"/>
  <c r="DI133" i="41"/>
  <c r="DJ133" i="41"/>
  <c r="DK133" i="41"/>
  <c r="DL133" i="41"/>
  <c r="DM133" i="41"/>
  <c r="DN133" i="41"/>
  <c r="DO133" i="41"/>
  <c r="DP133" i="41"/>
  <c r="DQ133" i="41"/>
  <c r="DR133" i="41"/>
  <c r="DS133" i="41"/>
  <c r="DT133" i="41"/>
  <c r="DU133" i="41"/>
  <c r="DV133" i="41"/>
  <c r="DW133" i="41"/>
  <c r="DX133" i="41"/>
  <c r="DY133" i="41"/>
  <c r="DZ133" i="41"/>
  <c r="EA133" i="41"/>
  <c r="EM133" i="41"/>
  <c r="EN133" i="41"/>
  <c r="I134" i="41"/>
  <c r="J134" i="41"/>
  <c r="K134" i="41"/>
  <c r="L134" i="41"/>
  <c r="M134" i="41"/>
  <c r="N134" i="41"/>
  <c r="O134" i="41"/>
  <c r="P134" i="41"/>
  <c r="Q134" i="41"/>
  <c r="R134" i="41"/>
  <c r="S134" i="41"/>
  <c r="T134" i="41"/>
  <c r="U134" i="41"/>
  <c r="V134" i="41"/>
  <c r="W134" i="41"/>
  <c r="X134" i="41"/>
  <c r="Y134" i="41"/>
  <c r="Z134" i="41"/>
  <c r="AA134" i="41"/>
  <c r="AB134" i="41"/>
  <c r="AC134" i="41"/>
  <c r="AD134" i="41"/>
  <c r="AE134" i="41"/>
  <c r="AF134" i="41"/>
  <c r="AG134" i="41"/>
  <c r="AH134" i="41"/>
  <c r="AI134" i="41"/>
  <c r="AJ134" i="41"/>
  <c r="AK134" i="41"/>
  <c r="AL134" i="41"/>
  <c r="AM134" i="41"/>
  <c r="AN134" i="41"/>
  <c r="AO134" i="41"/>
  <c r="AP134" i="41"/>
  <c r="AQ134" i="41"/>
  <c r="AR134" i="41"/>
  <c r="AS134" i="41"/>
  <c r="AT134" i="41"/>
  <c r="AU134" i="41"/>
  <c r="AV134" i="41"/>
  <c r="AW134" i="41"/>
  <c r="AX134" i="41"/>
  <c r="AY134" i="41"/>
  <c r="AZ134" i="41"/>
  <c r="BA134" i="41"/>
  <c r="BB134" i="41"/>
  <c r="BC134" i="41"/>
  <c r="BD134" i="41"/>
  <c r="BE134" i="41"/>
  <c r="BF134" i="41"/>
  <c r="BG134" i="41"/>
  <c r="BH134" i="41"/>
  <c r="BI134" i="41"/>
  <c r="BJ134" i="41"/>
  <c r="BK134" i="41"/>
  <c r="BL134" i="41"/>
  <c r="BM134" i="41"/>
  <c r="BN134" i="41"/>
  <c r="BO134" i="41"/>
  <c r="BP134" i="41"/>
  <c r="BQ134" i="41"/>
  <c r="BR134" i="41"/>
  <c r="BS134" i="41"/>
  <c r="BT134" i="41"/>
  <c r="BU134" i="41"/>
  <c r="BV134" i="41"/>
  <c r="BW134" i="41"/>
  <c r="BX134" i="41"/>
  <c r="BY134" i="41"/>
  <c r="BZ134" i="41"/>
  <c r="CP134" i="41"/>
  <c r="CQ134" i="41"/>
  <c r="CR134" i="41"/>
  <c r="CS134" i="41"/>
  <c r="CT134" i="41"/>
  <c r="CU134" i="41"/>
  <c r="CV134" i="41"/>
  <c r="CW134" i="41"/>
  <c r="CX134" i="41"/>
  <c r="CY134" i="41"/>
  <c r="CZ134" i="41"/>
  <c r="DA134" i="41"/>
  <c r="DB134" i="41"/>
  <c r="DC134" i="41"/>
  <c r="DD134" i="41"/>
  <c r="DE134" i="41"/>
  <c r="DF134" i="41"/>
  <c r="DG134" i="41"/>
  <c r="DH134" i="41"/>
  <c r="DI134" i="41"/>
  <c r="DJ134" i="41"/>
  <c r="DK134" i="41"/>
  <c r="DL134" i="41"/>
  <c r="DM134" i="41"/>
  <c r="DN134" i="41"/>
  <c r="DO134" i="41"/>
  <c r="DP134" i="41"/>
  <c r="DQ134" i="41"/>
  <c r="DR134" i="41"/>
  <c r="DS134" i="41"/>
  <c r="DT134" i="41"/>
  <c r="DU134" i="41"/>
  <c r="DV134" i="41"/>
  <c r="DW134" i="41"/>
  <c r="DX134" i="41"/>
  <c r="DY134" i="41"/>
  <c r="DZ134" i="41"/>
  <c r="EA134" i="41"/>
  <c r="EM134" i="41"/>
  <c r="EN134" i="41"/>
  <c r="I135" i="41"/>
  <c r="J135" i="41"/>
  <c r="K135" i="41"/>
  <c r="L135" i="41"/>
  <c r="M135" i="41"/>
  <c r="N135" i="41"/>
  <c r="O135" i="41"/>
  <c r="P135" i="41"/>
  <c r="Q135" i="41"/>
  <c r="R135" i="41"/>
  <c r="S135" i="41"/>
  <c r="T135" i="41"/>
  <c r="U135" i="41"/>
  <c r="V135" i="41"/>
  <c r="W135" i="41"/>
  <c r="X135" i="41"/>
  <c r="Y135" i="41"/>
  <c r="Z135" i="41"/>
  <c r="AA135" i="41"/>
  <c r="AB135" i="41"/>
  <c r="AC135" i="41"/>
  <c r="AD135" i="41"/>
  <c r="AE135" i="41"/>
  <c r="AF135" i="41"/>
  <c r="AG135" i="41"/>
  <c r="AH135" i="41"/>
  <c r="AI135" i="41"/>
  <c r="AJ135" i="41"/>
  <c r="AK135" i="41"/>
  <c r="AL135" i="41"/>
  <c r="AM135" i="41"/>
  <c r="AN135" i="41"/>
  <c r="AO135" i="41"/>
  <c r="AP135" i="41"/>
  <c r="AQ135" i="41"/>
  <c r="AR135" i="41"/>
  <c r="AS135" i="41"/>
  <c r="AT135" i="41"/>
  <c r="AU135" i="41"/>
  <c r="AV135" i="41"/>
  <c r="AW135" i="41"/>
  <c r="AX135" i="41"/>
  <c r="AY135" i="41"/>
  <c r="AZ135" i="41"/>
  <c r="BA135" i="41"/>
  <c r="BB135" i="41"/>
  <c r="BC135" i="41"/>
  <c r="BD135" i="41"/>
  <c r="BE135" i="41"/>
  <c r="BF135" i="41"/>
  <c r="BG135" i="41"/>
  <c r="BH135" i="41"/>
  <c r="BI135" i="41"/>
  <c r="BJ135" i="41"/>
  <c r="BK135" i="41"/>
  <c r="BL135" i="41"/>
  <c r="BM135" i="41"/>
  <c r="BN135" i="41"/>
  <c r="BO135" i="41"/>
  <c r="BP135" i="41"/>
  <c r="BQ135" i="41"/>
  <c r="BR135" i="41"/>
  <c r="BS135" i="41"/>
  <c r="BT135" i="41"/>
  <c r="BU135" i="41"/>
  <c r="BV135" i="41"/>
  <c r="BW135" i="41"/>
  <c r="BX135" i="41"/>
  <c r="BY135" i="41"/>
  <c r="BZ135" i="41"/>
  <c r="CA135" i="41"/>
  <c r="CB135" i="41"/>
  <c r="CC135" i="41"/>
  <c r="CD135" i="41"/>
  <c r="CE135" i="41"/>
  <c r="CF135" i="41"/>
  <c r="CG135" i="41"/>
  <c r="CH135" i="41"/>
  <c r="CI135" i="41"/>
  <c r="CJ135" i="41"/>
  <c r="CK135" i="41"/>
  <c r="CL135" i="41"/>
  <c r="CM135" i="41"/>
  <c r="CN135" i="41"/>
  <c r="CO135" i="41"/>
  <c r="CP135" i="41"/>
  <c r="CQ135" i="41"/>
  <c r="CR135" i="41"/>
  <c r="CS135" i="41"/>
  <c r="CT135" i="41"/>
  <c r="CU135" i="41"/>
  <c r="CV135" i="41"/>
  <c r="CW135" i="41"/>
  <c r="CX135" i="41"/>
  <c r="CY135" i="41"/>
  <c r="CZ135" i="41"/>
  <c r="DA135" i="41"/>
  <c r="DB135" i="41"/>
  <c r="DC135" i="41"/>
  <c r="DD135" i="41"/>
  <c r="DE135" i="41"/>
  <c r="DF135" i="41"/>
  <c r="DG135" i="41"/>
  <c r="DH135" i="41"/>
  <c r="DI135" i="41"/>
  <c r="DJ135" i="41"/>
  <c r="DK135" i="41"/>
  <c r="DL135" i="41"/>
  <c r="DM135" i="41"/>
  <c r="DN135" i="41"/>
  <c r="DO135" i="41"/>
  <c r="DP135" i="41"/>
  <c r="DQ135" i="41"/>
  <c r="DR135" i="41"/>
  <c r="DS135" i="41"/>
  <c r="DT135" i="41"/>
  <c r="DU135" i="41"/>
  <c r="DV135" i="41"/>
  <c r="DW135" i="41"/>
  <c r="DX135" i="41"/>
  <c r="DY135" i="41"/>
  <c r="DZ135" i="41"/>
  <c r="EA135" i="41"/>
  <c r="EF135" i="41"/>
  <c r="EG135" i="41"/>
  <c r="EH135" i="41"/>
  <c r="EI135" i="41"/>
  <c r="EJ135" i="41"/>
  <c r="EK135" i="41"/>
  <c r="EL135" i="41"/>
  <c r="EM135" i="41"/>
  <c r="EN135" i="41"/>
  <c r="I136" i="41"/>
  <c r="J136" i="41"/>
  <c r="K136" i="41"/>
  <c r="L136" i="41"/>
  <c r="M136" i="41"/>
  <c r="N136" i="41"/>
  <c r="O136" i="41"/>
  <c r="P136" i="41"/>
  <c r="Q136" i="41"/>
  <c r="R136" i="41"/>
  <c r="S136" i="41"/>
  <c r="T136" i="41"/>
  <c r="U136" i="41"/>
  <c r="V136" i="41"/>
  <c r="W136" i="41"/>
  <c r="X136" i="41"/>
  <c r="Y136" i="41"/>
  <c r="Z136" i="41"/>
  <c r="AA136" i="41"/>
  <c r="AB136" i="41"/>
  <c r="AC136" i="41"/>
  <c r="AD136" i="41"/>
  <c r="AE136" i="41"/>
  <c r="AF136" i="41"/>
  <c r="AG136" i="41"/>
  <c r="AH136" i="41"/>
  <c r="AI136" i="41"/>
  <c r="AJ136" i="41"/>
  <c r="AK136" i="41"/>
  <c r="AL136" i="41"/>
  <c r="AM136" i="41"/>
  <c r="AN136" i="41"/>
  <c r="AO136" i="41"/>
  <c r="AP136" i="41"/>
  <c r="AQ136" i="41"/>
  <c r="AR136" i="41"/>
  <c r="AS136" i="41"/>
  <c r="AT136" i="41"/>
  <c r="AU136" i="41"/>
  <c r="AV136" i="41"/>
  <c r="AW136" i="41"/>
  <c r="AX136" i="41"/>
  <c r="AY136" i="41"/>
  <c r="AZ136" i="41"/>
  <c r="BA136" i="41"/>
  <c r="BB136" i="41"/>
  <c r="BC136" i="41"/>
  <c r="BD136" i="41"/>
  <c r="BE136" i="41"/>
  <c r="BF136" i="41"/>
  <c r="BG136" i="41"/>
  <c r="BH136" i="41"/>
  <c r="BI136" i="41"/>
  <c r="BJ136" i="41"/>
  <c r="BK136" i="41"/>
  <c r="BL136" i="41"/>
  <c r="BM136" i="41"/>
  <c r="BN136" i="41"/>
  <c r="BO136" i="41"/>
  <c r="BP136" i="41"/>
  <c r="BQ136" i="41"/>
  <c r="BR136" i="41"/>
  <c r="BS136" i="41"/>
  <c r="BT136" i="41"/>
  <c r="BU136" i="41"/>
  <c r="BV136" i="41"/>
  <c r="BW136" i="41"/>
  <c r="BX136" i="41"/>
  <c r="BY136" i="41"/>
  <c r="BZ136" i="41"/>
  <c r="CA136" i="41"/>
  <c r="CB136" i="41"/>
  <c r="CC136" i="41"/>
  <c r="CD136" i="41"/>
  <c r="CE136" i="41"/>
  <c r="CF136" i="41"/>
  <c r="CG136" i="41"/>
  <c r="CH136" i="41"/>
  <c r="CI136" i="41"/>
  <c r="CJ136" i="41"/>
  <c r="CK136" i="41"/>
  <c r="CL136" i="41"/>
  <c r="CM136" i="41"/>
  <c r="CN136" i="41"/>
  <c r="CO136" i="41"/>
  <c r="CP136" i="41"/>
  <c r="CQ136" i="41"/>
  <c r="CR136" i="41"/>
  <c r="CS136" i="41"/>
  <c r="CT136" i="41"/>
  <c r="CU136" i="41"/>
  <c r="CV136" i="41"/>
  <c r="CW136" i="41"/>
  <c r="CX136" i="41"/>
  <c r="CY136" i="41"/>
  <c r="CZ136" i="41"/>
  <c r="DA136" i="41"/>
  <c r="DB136" i="41"/>
  <c r="DC136" i="41"/>
  <c r="DD136" i="41"/>
  <c r="DE136" i="41"/>
  <c r="DF136" i="41"/>
  <c r="DG136" i="41"/>
  <c r="DH136" i="41"/>
  <c r="DI136" i="41"/>
  <c r="DJ136" i="41"/>
  <c r="DK136" i="41"/>
  <c r="DL136" i="41"/>
  <c r="DM136" i="41"/>
  <c r="DN136" i="41"/>
  <c r="DO136" i="41"/>
  <c r="DP136" i="41"/>
  <c r="DQ136" i="41"/>
  <c r="DR136" i="41"/>
  <c r="DS136" i="41"/>
  <c r="DT136" i="41"/>
  <c r="DU136" i="41"/>
  <c r="DV136" i="41"/>
  <c r="DW136" i="41"/>
  <c r="DX136" i="41"/>
  <c r="DY136" i="41"/>
  <c r="DZ136" i="41"/>
  <c r="EA136" i="41"/>
  <c r="EF136" i="41"/>
  <c r="EG136" i="41"/>
  <c r="EH136" i="41"/>
  <c r="EI136" i="41"/>
  <c r="EJ136" i="41"/>
  <c r="EK136" i="41"/>
  <c r="EL136" i="41"/>
  <c r="EM136" i="41"/>
  <c r="EN136" i="41"/>
  <c r="I137" i="41"/>
  <c r="J137" i="41"/>
  <c r="K137" i="41"/>
  <c r="L137" i="41"/>
  <c r="M137" i="41"/>
  <c r="N137" i="41"/>
  <c r="O137" i="41"/>
  <c r="P137" i="41"/>
  <c r="Q137" i="41"/>
  <c r="R137" i="41"/>
  <c r="S137" i="41"/>
  <c r="T137" i="41"/>
  <c r="U137" i="41"/>
  <c r="V137" i="41"/>
  <c r="W137" i="41"/>
  <c r="X137" i="41"/>
  <c r="Y137" i="41"/>
  <c r="Z137" i="41"/>
  <c r="AA137" i="41"/>
  <c r="AB137" i="41"/>
  <c r="AC137" i="41"/>
  <c r="AD137" i="41"/>
  <c r="AE137" i="41"/>
  <c r="AF137" i="41"/>
  <c r="AG137" i="41"/>
  <c r="AH137" i="41"/>
  <c r="AI137" i="41"/>
  <c r="AJ137" i="41"/>
  <c r="AK137" i="41"/>
  <c r="AL137" i="41"/>
  <c r="AM137" i="41"/>
  <c r="AN137" i="41"/>
  <c r="AO137" i="41"/>
  <c r="AP137" i="41"/>
  <c r="AQ137" i="41"/>
  <c r="AR137" i="41"/>
  <c r="AS137" i="41"/>
  <c r="AT137" i="41"/>
  <c r="AU137" i="41"/>
  <c r="AV137" i="41"/>
  <c r="AW137" i="41"/>
  <c r="AX137" i="41"/>
  <c r="AY137" i="41"/>
  <c r="AZ137" i="41"/>
  <c r="BA137" i="41"/>
  <c r="BB137" i="41"/>
  <c r="BC137" i="41"/>
  <c r="BD137" i="41"/>
  <c r="BE137" i="41"/>
  <c r="BF137" i="41"/>
  <c r="BG137" i="41"/>
  <c r="BH137" i="41"/>
  <c r="BI137" i="41"/>
  <c r="BJ137" i="41"/>
  <c r="BK137" i="41"/>
  <c r="BL137" i="41"/>
  <c r="BM137" i="41"/>
  <c r="BN137" i="41"/>
  <c r="BO137" i="41"/>
  <c r="BP137" i="41"/>
  <c r="BQ137" i="41"/>
  <c r="BR137" i="41"/>
  <c r="BS137" i="41"/>
  <c r="BT137" i="41"/>
  <c r="BU137" i="41"/>
  <c r="BV137" i="41"/>
  <c r="BW137" i="41"/>
  <c r="BX137" i="41"/>
  <c r="BY137" i="41"/>
  <c r="CP137" i="41"/>
  <c r="CQ137" i="41"/>
  <c r="CR137" i="41"/>
  <c r="CS137" i="41"/>
  <c r="CT137" i="41"/>
  <c r="CU137" i="41"/>
  <c r="CV137" i="41"/>
  <c r="CW137" i="41"/>
  <c r="CX137" i="41"/>
  <c r="CY137" i="41"/>
  <c r="CZ137" i="41"/>
  <c r="DA137" i="41"/>
  <c r="DB137" i="41"/>
  <c r="DC137" i="41"/>
  <c r="DD137" i="41"/>
  <c r="DE137" i="41"/>
  <c r="DF137" i="41"/>
  <c r="DG137" i="41"/>
  <c r="DH137" i="41"/>
  <c r="DI137" i="41"/>
  <c r="DJ137" i="41"/>
  <c r="DK137" i="41"/>
  <c r="DL137" i="41"/>
  <c r="DM137" i="41"/>
  <c r="DN137" i="41"/>
  <c r="DO137" i="41"/>
  <c r="DP137" i="41"/>
  <c r="DQ137" i="41"/>
  <c r="DR137" i="41"/>
  <c r="DS137" i="41"/>
  <c r="DT137" i="41"/>
  <c r="DU137" i="41"/>
  <c r="DV137" i="41"/>
  <c r="DW137" i="41"/>
  <c r="DX137" i="41"/>
  <c r="DY137" i="41"/>
  <c r="DZ137" i="41"/>
  <c r="EA137" i="41"/>
  <c r="EM137" i="41"/>
  <c r="EN137" i="41"/>
  <c r="I138" i="41"/>
  <c r="J138" i="41"/>
  <c r="K138" i="41"/>
  <c r="L138" i="41"/>
  <c r="M138" i="41"/>
  <c r="N138" i="41"/>
  <c r="O138" i="41"/>
  <c r="P138" i="41"/>
  <c r="Q138" i="41"/>
  <c r="R138" i="41"/>
  <c r="S138" i="41"/>
  <c r="T138" i="41"/>
  <c r="U138" i="41"/>
  <c r="V138" i="41"/>
  <c r="W138" i="41"/>
  <c r="X138" i="41"/>
  <c r="Y138" i="41"/>
  <c r="Z138" i="41"/>
  <c r="AA138" i="41"/>
  <c r="AB138" i="41"/>
  <c r="AC138" i="41"/>
  <c r="AD138" i="41"/>
  <c r="AE138" i="41"/>
  <c r="AF138" i="41"/>
  <c r="AG138" i="41"/>
  <c r="AH138" i="41"/>
  <c r="AI138" i="41"/>
  <c r="AJ138" i="41"/>
  <c r="AK138" i="41"/>
  <c r="AL138" i="41"/>
  <c r="AM138" i="41"/>
  <c r="AN138" i="41"/>
  <c r="AO138" i="41"/>
  <c r="AP138" i="41"/>
  <c r="AQ138" i="41"/>
  <c r="AR138" i="41"/>
  <c r="AS138" i="41"/>
  <c r="AT138" i="41"/>
  <c r="AU138" i="41"/>
  <c r="AV138" i="41"/>
  <c r="AW138" i="41"/>
  <c r="AX138" i="41"/>
  <c r="AY138" i="41"/>
  <c r="AZ138" i="41"/>
  <c r="BA138" i="41"/>
  <c r="BB138" i="41"/>
  <c r="BC138" i="41"/>
  <c r="BD138" i="41"/>
  <c r="BE138" i="41"/>
  <c r="BF138" i="41"/>
  <c r="BG138" i="41"/>
  <c r="BH138" i="41"/>
  <c r="BI138" i="41"/>
  <c r="BJ138" i="41"/>
  <c r="BK138" i="41"/>
  <c r="BL138" i="41"/>
  <c r="BM138" i="41"/>
  <c r="BN138" i="41"/>
  <c r="BO138" i="41"/>
  <c r="BP138" i="41"/>
  <c r="BQ138" i="41"/>
  <c r="BR138" i="41"/>
  <c r="BS138" i="41"/>
  <c r="BT138" i="41"/>
  <c r="BU138" i="41"/>
  <c r="BV138" i="41"/>
  <c r="BW138" i="41"/>
  <c r="BX138" i="41"/>
  <c r="BY138" i="41"/>
  <c r="BZ138" i="41"/>
  <c r="CA138" i="41"/>
  <c r="CB138" i="41"/>
  <c r="CC138" i="41"/>
  <c r="CD138" i="41"/>
  <c r="CE138" i="41"/>
  <c r="CF138" i="41"/>
  <c r="CG138" i="41"/>
  <c r="CH138" i="41"/>
  <c r="CI138" i="41"/>
  <c r="CJ138" i="41"/>
  <c r="CK138" i="41"/>
  <c r="CL138" i="41"/>
  <c r="CM138" i="41"/>
  <c r="CN138" i="41"/>
  <c r="CO138" i="41"/>
  <c r="CP138" i="41"/>
  <c r="CQ138" i="41"/>
  <c r="CR138" i="41"/>
  <c r="CS138" i="41"/>
  <c r="CT138" i="41"/>
  <c r="CU138" i="41"/>
  <c r="CV138" i="41"/>
  <c r="CW138" i="41"/>
  <c r="CX138" i="41"/>
  <c r="CY138" i="41"/>
  <c r="CZ138" i="41"/>
  <c r="DA138" i="41"/>
  <c r="DB138" i="41"/>
  <c r="DC138" i="41"/>
  <c r="DD138" i="41"/>
  <c r="DE138" i="41"/>
  <c r="DF138" i="41"/>
  <c r="DG138" i="41"/>
  <c r="DH138" i="41"/>
  <c r="DI138" i="41"/>
  <c r="DJ138" i="41"/>
  <c r="DK138" i="41"/>
  <c r="DL138" i="41"/>
  <c r="DM138" i="41"/>
  <c r="DN138" i="41"/>
  <c r="DO138" i="41"/>
  <c r="DP138" i="41"/>
  <c r="DQ138" i="41"/>
  <c r="DR138" i="41"/>
  <c r="DS138" i="41"/>
  <c r="DT138" i="41"/>
  <c r="DU138" i="41"/>
  <c r="DV138" i="41"/>
  <c r="DW138" i="41"/>
  <c r="DX138" i="41"/>
  <c r="DY138" i="41"/>
  <c r="DZ138" i="41"/>
  <c r="EA138" i="41"/>
  <c r="EF138" i="41"/>
  <c r="EG138" i="41"/>
  <c r="EH138" i="41"/>
  <c r="EI138" i="41"/>
  <c r="EJ138" i="41"/>
  <c r="EK138" i="41"/>
  <c r="EL138" i="41"/>
  <c r="EM138" i="41"/>
  <c r="EN138" i="41"/>
  <c r="I139" i="41"/>
  <c r="J139" i="41"/>
  <c r="K139" i="41"/>
  <c r="L139" i="41"/>
  <c r="M139" i="41"/>
  <c r="N139" i="41"/>
  <c r="O139" i="41"/>
  <c r="P139" i="41"/>
  <c r="Q139" i="41"/>
  <c r="R139" i="41"/>
  <c r="S139" i="41"/>
  <c r="T139" i="41"/>
  <c r="U139" i="41"/>
  <c r="V139" i="41"/>
  <c r="W139" i="41"/>
  <c r="X139" i="41"/>
  <c r="Y139" i="41"/>
  <c r="Z139" i="41"/>
  <c r="AA139" i="41"/>
  <c r="AB139" i="41"/>
  <c r="AC139" i="41"/>
  <c r="AD139" i="41"/>
  <c r="AE139" i="41"/>
  <c r="AF139" i="41"/>
  <c r="AG139" i="41"/>
  <c r="AH139" i="41"/>
  <c r="AI139" i="41"/>
  <c r="AJ139" i="41"/>
  <c r="AK139" i="41"/>
  <c r="AL139" i="41"/>
  <c r="AM139" i="41"/>
  <c r="AN139" i="41"/>
  <c r="AO139" i="41"/>
  <c r="AP139" i="41"/>
  <c r="AQ139" i="41"/>
  <c r="AR139" i="41"/>
  <c r="AS139" i="41"/>
  <c r="AT139" i="41"/>
  <c r="AU139" i="41"/>
  <c r="AV139" i="41"/>
  <c r="AW139" i="41"/>
  <c r="AX139" i="41"/>
  <c r="AY139" i="41"/>
  <c r="AZ139" i="41"/>
  <c r="BA139" i="41"/>
  <c r="BB139" i="41"/>
  <c r="BC139" i="41"/>
  <c r="BD139" i="41"/>
  <c r="BE139" i="41"/>
  <c r="BF139" i="41"/>
  <c r="BG139" i="41"/>
  <c r="BH139" i="41"/>
  <c r="BI139" i="41"/>
  <c r="BJ139" i="41"/>
  <c r="BK139" i="41"/>
  <c r="BL139" i="41"/>
  <c r="BM139" i="41"/>
  <c r="BN139" i="41"/>
  <c r="BO139" i="41"/>
  <c r="BP139" i="41"/>
  <c r="BQ139" i="41"/>
  <c r="BR139" i="41"/>
  <c r="BS139" i="41"/>
  <c r="BT139" i="41"/>
  <c r="BU139" i="41"/>
  <c r="BV139" i="41"/>
  <c r="BW139" i="41"/>
  <c r="BX139" i="41"/>
  <c r="BY139" i="41"/>
  <c r="BZ139" i="41"/>
  <c r="CA139" i="41"/>
  <c r="CB139" i="41"/>
  <c r="CC139" i="41"/>
  <c r="CD139" i="41"/>
  <c r="CE139" i="41"/>
  <c r="CF139" i="41"/>
  <c r="CG139" i="41"/>
  <c r="CH139" i="41"/>
  <c r="CI139" i="41"/>
  <c r="CJ139" i="41"/>
  <c r="CK139" i="41"/>
  <c r="CL139" i="41"/>
  <c r="CM139" i="41"/>
  <c r="CN139" i="41"/>
  <c r="CO139" i="41"/>
  <c r="CP139" i="41"/>
  <c r="CQ139" i="41"/>
  <c r="CR139" i="41"/>
  <c r="CS139" i="41"/>
  <c r="CT139" i="41"/>
  <c r="CU139" i="41"/>
  <c r="CV139" i="41"/>
  <c r="CW139" i="41"/>
  <c r="CX139" i="41"/>
  <c r="CY139" i="41"/>
  <c r="CZ139" i="41"/>
  <c r="DA139" i="41"/>
  <c r="DB139" i="41"/>
  <c r="DC139" i="41"/>
  <c r="DD139" i="41"/>
  <c r="DE139" i="41"/>
  <c r="DF139" i="41"/>
  <c r="DG139" i="41"/>
  <c r="DH139" i="41"/>
  <c r="DI139" i="41"/>
  <c r="DJ139" i="41"/>
  <c r="DK139" i="41"/>
  <c r="DL139" i="41"/>
  <c r="DM139" i="41"/>
  <c r="DN139" i="41"/>
  <c r="DO139" i="41"/>
  <c r="DP139" i="41"/>
  <c r="DQ139" i="41"/>
  <c r="DR139" i="41"/>
  <c r="DS139" i="41"/>
  <c r="DT139" i="41"/>
  <c r="DU139" i="41"/>
  <c r="DV139" i="41"/>
  <c r="DW139" i="41"/>
  <c r="DX139" i="41"/>
  <c r="DY139" i="41"/>
  <c r="DZ139" i="41"/>
  <c r="EA139" i="41"/>
  <c r="EF139" i="41"/>
  <c r="EG139" i="41"/>
  <c r="EH139" i="41"/>
  <c r="EI139" i="41"/>
  <c r="EJ139" i="41"/>
  <c r="EK139" i="41"/>
  <c r="EL139" i="41"/>
  <c r="EM139" i="41"/>
  <c r="EN139" i="41"/>
  <c r="I140" i="41"/>
  <c r="J140" i="41"/>
  <c r="K140" i="41"/>
  <c r="L140" i="41"/>
  <c r="M140" i="41"/>
  <c r="N140" i="41"/>
  <c r="O140" i="41"/>
  <c r="P140" i="41"/>
  <c r="Q140" i="41"/>
  <c r="R140" i="41"/>
  <c r="S140" i="41"/>
  <c r="T140" i="41"/>
  <c r="U140" i="41"/>
  <c r="V140" i="41"/>
  <c r="W140" i="41"/>
  <c r="X140" i="41"/>
  <c r="Y140" i="41"/>
  <c r="Z140" i="41"/>
  <c r="AA140" i="41"/>
  <c r="AB140" i="41"/>
  <c r="AC140" i="41"/>
  <c r="AD140" i="41"/>
  <c r="AE140" i="41"/>
  <c r="AF140" i="41"/>
  <c r="AG140" i="41"/>
  <c r="AH140" i="41"/>
  <c r="AI140" i="41"/>
  <c r="AJ140" i="41"/>
  <c r="AK140" i="41"/>
  <c r="AL140" i="41"/>
  <c r="AM140" i="41"/>
  <c r="AN140" i="41"/>
  <c r="AO140" i="41"/>
  <c r="AP140" i="41"/>
  <c r="AQ140" i="41"/>
  <c r="AR140" i="41"/>
  <c r="AS140" i="41"/>
  <c r="AT140" i="41"/>
  <c r="AU140" i="41"/>
  <c r="AV140" i="41"/>
  <c r="AW140" i="41"/>
  <c r="AX140" i="41"/>
  <c r="AY140" i="41"/>
  <c r="AZ140" i="41"/>
  <c r="BA140" i="41"/>
  <c r="BB140" i="41"/>
  <c r="BC140" i="41"/>
  <c r="BD140" i="41"/>
  <c r="BE140" i="41"/>
  <c r="BF140" i="41"/>
  <c r="BG140" i="41"/>
  <c r="BH140" i="41"/>
  <c r="BI140" i="41"/>
  <c r="BJ140" i="41"/>
  <c r="BK140" i="41"/>
  <c r="BL140" i="41"/>
  <c r="BM140" i="41"/>
  <c r="BN140" i="41"/>
  <c r="BO140" i="41"/>
  <c r="BP140" i="41"/>
  <c r="BQ140" i="41"/>
  <c r="BR140" i="41"/>
  <c r="BS140" i="41"/>
  <c r="BT140" i="41"/>
  <c r="BU140" i="41"/>
  <c r="BV140" i="41"/>
  <c r="BW140" i="41"/>
  <c r="BX140" i="41"/>
  <c r="BY140" i="41"/>
  <c r="BZ140" i="41"/>
  <c r="CA140" i="41"/>
  <c r="CP140" i="41"/>
  <c r="CQ140" i="41"/>
  <c r="CR140" i="41"/>
  <c r="CS140" i="41"/>
  <c r="CT140" i="41"/>
  <c r="CU140" i="41"/>
  <c r="CV140" i="41"/>
  <c r="CW140" i="41"/>
  <c r="CX140" i="41"/>
  <c r="CY140" i="41"/>
  <c r="CZ140" i="41"/>
  <c r="DA140" i="41"/>
  <c r="DB140" i="41"/>
  <c r="DC140" i="41"/>
  <c r="DD140" i="41"/>
  <c r="DE140" i="41"/>
  <c r="DF140" i="41"/>
  <c r="DG140" i="41"/>
  <c r="DH140" i="41"/>
  <c r="DI140" i="41"/>
  <c r="DJ140" i="41"/>
  <c r="DK140" i="41"/>
  <c r="DL140" i="41"/>
  <c r="DM140" i="41"/>
  <c r="DN140" i="41"/>
  <c r="DO140" i="41"/>
  <c r="DP140" i="41"/>
  <c r="DQ140" i="41"/>
  <c r="DR140" i="41"/>
  <c r="DS140" i="41"/>
  <c r="DT140" i="41"/>
  <c r="DU140" i="41"/>
  <c r="DV140" i="41"/>
  <c r="DW140" i="41"/>
  <c r="DX140" i="41"/>
  <c r="DY140" i="41"/>
  <c r="DZ140" i="41"/>
  <c r="EA140" i="41"/>
  <c r="EM140" i="41"/>
  <c r="EN140" i="41"/>
  <c r="I141" i="41"/>
  <c r="J141" i="41"/>
  <c r="K141" i="41"/>
  <c r="L141" i="41"/>
  <c r="M141" i="41"/>
  <c r="N141" i="41"/>
  <c r="O141" i="41"/>
  <c r="P141" i="41"/>
  <c r="Q141" i="41"/>
  <c r="R141" i="41"/>
  <c r="S141" i="41"/>
  <c r="T141" i="41"/>
  <c r="U141" i="41"/>
  <c r="V141" i="41"/>
  <c r="W141" i="41"/>
  <c r="X141" i="41"/>
  <c r="Y141" i="41"/>
  <c r="Z141" i="41"/>
  <c r="AA141" i="41"/>
  <c r="AB141" i="41"/>
  <c r="AC141" i="41"/>
  <c r="AD141" i="41"/>
  <c r="AE141" i="41"/>
  <c r="AF141" i="41"/>
  <c r="AG141" i="41"/>
  <c r="AH141" i="41"/>
  <c r="AI141" i="41"/>
  <c r="AJ141" i="41"/>
  <c r="AK141" i="41"/>
  <c r="AL141" i="41"/>
  <c r="AM141" i="41"/>
  <c r="AN141" i="41"/>
  <c r="AO141" i="41"/>
  <c r="AP141" i="41"/>
  <c r="AQ141" i="41"/>
  <c r="AR141" i="41"/>
  <c r="AS141" i="41"/>
  <c r="AT141" i="41"/>
  <c r="AU141" i="41"/>
  <c r="AV141" i="41"/>
  <c r="AW141" i="41"/>
  <c r="AX141" i="41"/>
  <c r="AY141" i="41"/>
  <c r="AZ141" i="41"/>
  <c r="BA141" i="41"/>
  <c r="BB141" i="41"/>
  <c r="BC141" i="41"/>
  <c r="BD141" i="41"/>
  <c r="BE141" i="41"/>
  <c r="BF141" i="41"/>
  <c r="BG141" i="41"/>
  <c r="BH141" i="41"/>
  <c r="BI141" i="41"/>
  <c r="BJ141" i="41"/>
  <c r="BK141" i="41"/>
  <c r="BL141" i="41"/>
  <c r="BM141" i="41"/>
  <c r="BN141" i="41"/>
  <c r="BO141" i="41"/>
  <c r="BP141" i="41"/>
  <c r="BQ141" i="41"/>
  <c r="BR141" i="41"/>
  <c r="BS141" i="41"/>
  <c r="BT141" i="41"/>
  <c r="BU141" i="41"/>
  <c r="BV141" i="41"/>
  <c r="BW141" i="41"/>
  <c r="BX141" i="41"/>
  <c r="BY141" i="41"/>
  <c r="BZ141" i="41"/>
  <c r="CA141" i="41"/>
  <c r="CP141" i="41"/>
  <c r="CQ141" i="41"/>
  <c r="CR141" i="41"/>
  <c r="CS141" i="41"/>
  <c r="CT141" i="41"/>
  <c r="CU141" i="41"/>
  <c r="CV141" i="41"/>
  <c r="CW141" i="41"/>
  <c r="CX141" i="41"/>
  <c r="CY141" i="41"/>
  <c r="CZ141" i="41"/>
  <c r="DA141" i="41"/>
  <c r="DB141" i="41"/>
  <c r="DC141" i="41"/>
  <c r="DD141" i="41"/>
  <c r="DE141" i="41"/>
  <c r="DF141" i="41"/>
  <c r="DG141" i="41"/>
  <c r="DH141" i="41"/>
  <c r="DI141" i="41"/>
  <c r="DJ141" i="41"/>
  <c r="DK141" i="41"/>
  <c r="DL141" i="41"/>
  <c r="DM141" i="41"/>
  <c r="DN141" i="41"/>
  <c r="DO141" i="41"/>
  <c r="DP141" i="41"/>
  <c r="DQ141" i="41"/>
  <c r="DR141" i="41"/>
  <c r="DS141" i="41"/>
  <c r="DT141" i="41"/>
  <c r="DU141" i="41"/>
  <c r="DV141" i="41"/>
  <c r="DW141" i="41"/>
  <c r="DX141" i="41"/>
  <c r="DY141" i="41"/>
  <c r="DZ141" i="41"/>
  <c r="EA141" i="41"/>
  <c r="EM141" i="41"/>
  <c r="EN141" i="41"/>
  <c r="I142" i="41"/>
  <c r="J142" i="41"/>
  <c r="K142" i="41"/>
  <c r="L142" i="41"/>
  <c r="M142" i="41"/>
  <c r="N142" i="41"/>
  <c r="O142" i="41"/>
  <c r="P142" i="41"/>
  <c r="Q142" i="41"/>
  <c r="R142" i="41"/>
  <c r="S142" i="41"/>
  <c r="T142" i="41"/>
  <c r="U142" i="41"/>
  <c r="V142" i="41"/>
  <c r="W142" i="41"/>
  <c r="X142" i="41"/>
  <c r="Y142" i="41"/>
  <c r="Z142" i="41"/>
  <c r="AA142" i="41"/>
  <c r="AB142" i="41"/>
  <c r="AC142" i="41"/>
  <c r="AD142" i="41"/>
  <c r="AE142" i="41"/>
  <c r="AF142" i="41"/>
  <c r="AG142" i="41"/>
  <c r="AH142" i="41"/>
  <c r="AI142" i="41"/>
  <c r="AJ142" i="41"/>
  <c r="AK142" i="41"/>
  <c r="AL142" i="41"/>
  <c r="AM142" i="41"/>
  <c r="AN142" i="41"/>
  <c r="AO142" i="41"/>
  <c r="AP142" i="41"/>
  <c r="AQ142" i="41"/>
  <c r="AR142" i="41"/>
  <c r="AS142" i="41"/>
  <c r="AT142" i="41"/>
  <c r="AU142" i="41"/>
  <c r="AV142" i="41"/>
  <c r="AW142" i="41"/>
  <c r="AX142" i="41"/>
  <c r="AY142" i="41"/>
  <c r="AZ142" i="41"/>
  <c r="BA142" i="41"/>
  <c r="BB142" i="41"/>
  <c r="BC142" i="41"/>
  <c r="BD142" i="41"/>
  <c r="BE142" i="41"/>
  <c r="BF142" i="41"/>
  <c r="BG142" i="41"/>
  <c r="BH142" i="41"/>
  <c r="BI142" i="41"/>
  <c r="BJ142" i="41"/>
  <c r="BK142" i="41"/>
  <c r="BL142" i="41"/>
  <c r="BM142" i="41"/>
  <c r="BN142" i="41"/>
  <c r="BO142" i="41"/>
  <c r="BP142" i="41"/>
  <c r="BQ142" i="41"/>
  <c r="BR142" i="41"/>
  <c r="BS142" i="41"/>
  <c r="BT142" i="41"/>
  <c r="BU142" i="41"/>
  <c r="BV142" i="41"/>
  <c r="BW142" i="41"/>
  <c r="BX142" i="41"/>
  <c r="BY142" i="41"/>
  <c r="BZ142" i="41"/>
  <c r="CA142" i="41"/>
  <c r="CB142" i="41"/>
  <c r="CC142" i="41"/>
  <c r="CD142" i="41"/>
  <c r="CE142" i="41"/>
  <c r="CF142" i="41"/>
  <c r="CG142" i="41"/>
  <c r="CH142" i="41"/>
  <c r="CI142" i="41"/>
  <c r="CJ142" i="41"/>
  <c r="CK142" i="41"/>
  <c r="CL142" i="41"/>
  <c r="CM142" i="41"/>
  <c r="CN142" i="41"/>
  <c r="CO142" i="41"/>
  <c r="CP142" i="41"/>
  <c r="CQ142" i="41"/>
  <c r="CR142" i="41"/>
  <c r="CS142" i="41"/>
  <c r="CT142" i="41"/>
  <c r="CU142" i="41"/>
  <c r="CV142" i="41"/>
  <c r="CW142" i="41"/>
  <c r="CX142" i="41"/>
  <c r="CY142" i="41"/>
  <c r="CZ142" i="41"/>
  <c r="DA142" i="41"/>
  <c r="DB142" i="41"/>
  <c r="DC142" i="41"/>
  <c r="DD142" i="41"/>
  <c r="DE142" i="41"/>
  <c r="DF142" i="41"/>
  <c r="DG142" i="41"/>
  <c r="DH142" i="41"/>
  <c r="DI142" i="41"/>
  <c r="DJ142" i="41"/>
  <c r="DK142" i="41"/>
  <c r="DL142" i="41"/>
  <c r="DM142" i="41"/>
  <c r="DN142" i="41"/>
  <c r="DO142" i="41"/>
  <c r="DP142" i="41"/>
  <c r="DQ142" i="41"/>
  <c r="DR142" i="41"/>
  <c r="DS142" i="41"/>
  <c r="DT142" i="41"/>
  <c r="DU142" i="41"/>
  <c r="DV142" i="41"/>
  <c r="DW142" i="41"/>
  <c r="DX142" i="41"/>
  <c r="DY142" i="41"/>
  <c r="DZ142" i="41"/>
  <c r="EA142" i="41"/>
  <c r="EB142" i="41"/>
  <c r="EC142" i="41"/>
  <c r="ED142" i="41"/>
  <c r="EE142" i="41"/>
  <c r="EF142" i="41"/>
  <c r="EG142" i="41"/>
  <c r="EH142" i="41"/>
  <c r="EI142" i="41"/>
  <c r="EJ142" i="41"/>
  <c r="EK142" i="41"/>
  <c r="EL142" i="41"/>
  <c r="EM142" i="41"/>
  <c r="EN142" i="41"/>
  <c r="I143" i="41"/>
  <c r="J143" i="41"/>
  <c r="K143" i="41"/>
  <c r="L143" i="41"/>
  <c r="M143" i="41"/>
  <c r="N143" i="41"/>
  <c r="O143" i="41"/>
  <c r="P143" i="41"/>
  <c r="Q143" i="41"/>
  <c r="R143" i="41"/>
  <c r="S143" i="41"/>
  <c r="T143" i="41"/>
  <c r="U143" i="41"/>
  <c r="V143" i="41"/>
  <c r="W143" i="41"/>
  <c r="X143" i="41"/>
  <c r="Y143" i="41"/>
  <c r="Z143" i="41"/>
  <c r="AA143" i="41"/>
  <c r="AB143" i="41"/>
  <c r="AC143" i="41"/>
  <c r="AD143" i="41"/>
  <c r="AE143" i="41"/>
  <c r="AF143" i="41"/>
  <c r="AG143" i="41"/>
  <c r="AH143" i="41"/>
  <c r="AI143" i="41"/>
  <c r="AJ143" i="41"/>
  <c r="AK143" i="41"/>
  <c r="AL143" i="41"/>
  <c r="AM143" i="41"/>
  <c r="AN143" i="41"/>
  <c r="AO143" i="41"/>
  <c r="AP143" i="41"/>
  <c r="AQ143" i="41"/>
  <c r="AR143" i="41"/>
  <c r="AS143" i="41"/>
  <c r="AT143" i="41"/>
  <c r="AU143" i="41"/>
  <c r="AV143" i="41"/>
  <c r="AW143" i="41"/>
  <c r="AX143" i="41"/>
  <c r="AY143" i="41"/>
  <c r="AZ143" i="41"/>
  <c r="BA143" i="41"/>
  <c r="BB143" i="41"/>
  <c r="BC143" i="41"/>
  <c r="BD143" i="41"/>
  <c r="BE143" i="41"/>
  <c r="BF143" i="41"/>
  <c r="BG143" i="41"/>
  <c r="BH143" i="41"/>
  <c r="BI143" i="41"/>
  <c r="BJ143" i="41"/>
  <c r="BK143" i="41"/>
  <c r="BL143" i="41"/>
  <c r="BM143" i="41"/>
  <c r="BN143" i="41"/>
  <c r="BO143" i="41"/>
  <c r="BP143" i="41"/>
  <c r="BQ143" i="41"/>
  <c r="BR143" i="41"/>
  <c r="BS143" i="41"/>
  <c r="BT143" i="41"/>
  <c r="BU143" i="41"/>
  <c r="BV143" i="41"/>
  <c r="BW143" i="41"/>
  <c r="BX143" i="41"/>
  <c r="BY143" i="41"/>
  <c r="CP143" i="41"/>
  <c r="CQ143" i="41"/>
  <c r="CR143" i="41"/>
  <c r="CS143" i="41"/>
  <c r="CT143" i="41"/>
  <c r="CU143" i="41"/>
  <c r="CV143" i="41"/>
  <c r="CW143" i="41"/>
  <c r="CX143" i="41"/>
  <c r="CY143" i="41"/>
  <c r="CZ143" i="41"/>
  <c r="DA143" i="41"/>
  <c r="DB143" i="41"/>
  <c r="DC143" i="41"/>
  <c r="DD143" i="41"/>
  <c r="DE143" i="41"/>
  <c r="DF143" i="41"/>
  <c r="DG143" i="41"/>
  <c r="DH143" i="41"/>
  <c r="DI143" i="41"/>
  <c r="DJ143" i="41"/>
  <c r="DK143" i="41"/>
  <c r="DL143" i="41"/>
  <c r="DM143" i="41"/>
  <c r="DN143" i="41"/>
  <c r="DO143" i="41"/>
  <c r="DP143" i="41"/>
  <c r="DQ143" i="41"/>
  <c r="DR143" i="41"/>
  <c r="DS143" i="41"/>
  <c r="DT143" i="41"/>
  <c r="DU143" i="41"/>
  <c r="DV143" i="41"/>
  <c r="DW143" i="41"/>
  <c r="DX143" i="41"/>
  <c r="EM143" i="41"/>
  <c r="EN143" i="41"/>
  <c r="I144" i="41"/>
  <c r="J144" i="41"/>
  <c r="K144" i="41"/>
  <c r="L144" i="41"/>
  <c r="M144" i="41"/>
  <c r="N144" i="41"/>
  <c r="O144" i="41"/>
  <c r="P144" i="41"/>
  <c r="Q144" i="41"/>
  <c r="R144" i="41"/>
  <c r="S144" i="41"/>
  <c r="T144" i="41"/>
  <c r="U144" i="41"/>
  <c r="V144" i="41"/>
  <c r="W144" i="41"/>
  <c r="X144" i="41"/>
  <c r="Y144" i="41"/>
  <c r="Z144" i="41"/>
  <c r="AA144" i="41"/>
  <c r="AB144" i="41"/>
  <c r="AC144" i="41"/>
  <c r="AD144" i="41"/>
  <c r="AE144" i="41"/>
  <c r="AF144" i="41"/>
  <c r="AG144" i="41"/>
  <c r="AH144" i="41"/>
  <c r="AI144" i="41"/>
  <c r="AJ144" i="41"/>
  <c r="AK144" i="41"/>
  <c r="AL144" i="41"/>
  <c r="AM144" i="41"/>
  <c r="AN144" i="41"/>
  <c r="AO144" i="41"/>
  <c r="AP144" i="41"/>
  <c r="AQ144" i="41"/>
  <c r="AR144" i="41"/>
  <c r="AS144" i="41"/>
  <c r="AT144" i="41"/>
  <c r="AU144" i="41"/>
  <c r="AV144" i="41"/>
  <c r="AW144" i="41"/>
  <c r="AX144" i="41"/>
  <c r="AY144" i="41"/>
  <c r="AZ144" i="41"/>
  <c r="BA144" i="41"/>
  <c r="BB144" i="41"/>
  <c r="BC144" i="41"/>
  <c r="BD144" i="41"/>
  <c r="BE144" i="41"/>
  <c r="BF144" i="41"/>
  <c r="BG144" i="41"/>
  <c r="BH144" i="41"/>
  <c r="BI144" i="41"/>
  <c r="BJ144" i="41"/>
  <c r="BK144" i="41"/>
  <c r="BL144" i="41"/>
  <c r="BM144" i="41"/>
  <c r="BN144" i="41"/>
  <c r="BO144" i="41"/>
  <c r="BP144" i="41"/>
  <c r="BQ144" i="41"/>
  <c r="BR144" i="41"/>
  <c r="BS144" i="41"/>
  <c r="BT144" i="41"/>
  <c r="BU144" i="41"/>
  <c r="BV144" i="41"/>
  <c r="BW144" i="41"/>
  <c r="BX144" i="41"/>
  <c r="BY144" i="41"/>
  <c r="CP144" i="41"/>
  <c r="CQ144" i="41"/>
  <c r="CR144" i="41"/>
  <c r="CS144" i="41"/>
  <c r="CT144" i="41"/>
  <c r="CU144" i="41"/>
  <c r="CV144" i="41"/>
  <c r="CW144" i="41"/>
  <c r="CX144" i="41"/>
  <c r="CY144" i="41"/>
  <c r="CZ144" i="41"/>
  <c r="DA144" i="41"/>
  <c r="DB144" i="41"/>
  <c r="DC144" i="41"/>
  <c r="DD144" i="41"/>
  <c r="DE144" i="41"/>
  <c r="DF144" i="41"/>
  <c r="DG144" i="41"/>
  <c r="DH144" i="41"/>
  <c r="DI144" i="41"/>
  <c r="DJ144" i="41"/>
  <c r="DK144" i="41"/>
  <c r="DL144" i="41"/>
  <c r="DM144" i="41"/>
  <c r="DN144" i="41"/>
  <c r="DO144" i="41"/>
  <c r="DP144" i="41"/>
  <c r="DQ144" i="41"/>
  <c r="DR144" i="41"/>
  <c r="DS144" i="41"/>
  <c r="DT144" i="41"/>
  <c r="DU144" i="41"/>
  <c r="DV144" i="41"/>
  <c r="DW144" i="41"/>
  <c r="DX144" i="41"/>
  <c r="EM144" i="41"/>
  <c r="EN144" i="41"/>
  <c r="I145" i="41"/>
  <c r="J145" i="41"/>
  <c r="K145" i="41"/>
  <c r="L145" i="41"/>
  <c r="M145" i="41"/>
  <c r="N145" i="41"/>
  <c r="O145" i="41"/>
  <c r="P145" i="41"/>
  <c r="Q145" i="41"/>
  <c r="R145" i="41"/>
  <c r="S145" i="41"/>
  <c r="T145" i="41"/>
  <c r="U145" i="41"/>
  <c r="V145" i="41"/>
  <c r="W145" i="41"/>
  <c r="X145" i="41"/>
  <c r="Y145" i="41"/>
  <c r="Z145" i="41"/>
  <c r="AA145" i="41"/>
  <c r="AB145" i="41"/>
  <c r="AC145" i="41"/>
  <c r="AD145" i="41"/>
  <c r="AE145" i="41"/>
  <c r="AF145" i="41"/>
  <c r="AG145" i="41"/>
  <c r="AH145" i="41"/>
  <c r="AI145" i="41"/>
  <c r="AJ145" i="41"/>
  <c r="AK145" i="41"/>
  <c r="AL145" i="41"/>
  <c r="AM145" i="41"/>
  <c r="AN145" i="41"/>
  <c r="AO145" i="41"/>
  <c r="AP145" i="41"/>
  <c r="AQ145" i="41"/>
  <c r="AR145" i="41"/>
  <c r="AS145" i="41"/>
  <c r="AT145" i="41"/>
  <c r="AU145" i="41"/>
  <c r="AV145" i="41"/>
  <c r="AW145" i="41"/>
  <c r="AX145" i="41"/>
  <c r="AY145" i="41"/>
  <c r="AZ145" i="41"/>
  <c r="BA145" i="41"/>
  <c r="BB145" i="41"/>
  <c r="BC145" i="41"/>
  <c r="BD145" i="41"/>
  <c r="BE145" i="41"/>
  <c r="BF145" i="41"/>
  <c r="BG145" i="41"/>
  <c r="BH145" i="41"/>
  <c r="BI145" i="41"/>
  <c r="BJ145" i="41"/>
  <c r="BK145" i="41"/>
  <c r="BL145" i="41"/>
  <c r="BM145" i="41"/>
  <c r="BN145" i="41"/>
  <c r="BO145" i="41"/>
  <c r="BP145" i="41"/>
  <c r="BQ145" i="41"/>
  <c r="BR145" i="41"/>
  <c r="BS145" i="41"/>
  <c r="BT145" i="41"/>
  <c r="BU145" i="41"/>
  <c r="BV145" i="41"/>
  <c r="BW145" i="41"/>
  <c r="BX145" i="41"/>
  <c r="BY145" i="41"/>
  <c r="BZ145" i="41"/>
  <c r="CP145" i="41"/>
  <c r="CQ145" i="41"/>
  <c r="CR145" i="41"/>
  <c r="CS145" i="41"/>
  <c r="CT145" i="41"/>
  <c r="CU145" i="41"/>
  <c r="CV145" i="41"/>
  <c r="CW145" i="41"/>
  <c r="CX145" i="41"/>
  <c r="CY145" i="41"/>
  <c r="CZ145" i="41"/>
  <c r="DA145" i="41"/>
  <c r="DB145" i="41"/>
  <c r="DC145" i="41"/>
  <c r="DD145" i="41"/>
  <c r="DE145" i="41"/>
  <c r="DF145" i="41"/>
  <c r="DG145" i="41"/>
  <c r="DH145" i="41"/>
  <c r="DI145" i="41"/>
  <c r="DJ145" i="41"/>
  <c r="DK145" i="41"/>
  <c r="DL145" i="41"/>
  <c r="DM145" i="41"/>
  <c r="DN145" i="41"/>
  <c r="DO145" i="41"/>
  <c r="DP145" i="41"/>
  <c r="DQ145" i="41"/>
  <c r="DR145" i="41"/>
  <c r="DS145" i="41"/>
  <c r="DT145" i="41"/>
  <c r="DU145" i="41"/>
  <c r="DV145" i="41"/>
  <c r="DW145" i="41"/>
  <c r="DX145" i="41"/>
  <c r="DY145" i="41"/>
  <c r="DZ145" i="41"/>
  <c r="EA145" i="41"/>
  <c r="EM145" i="41"/>
  <c r="EN145" i="41"/>
  <c r="I146" i="41"/>
  <c r="J146" i="41"/>
  <c r="K146" i="41"/>
  <c r="L146" i="41"/>
  <c r="M146" i="41"/>
  <c r="N146" i="41"/>
  <c r="O146" i="41"/>
  <c r="P146" i="41"/>
  <c r="Q146" i="41"/>
  <c r="R146" i="41"/>
  <c r="S146" i="41"/>
  <c r="T146" i="41"/>
  <c r="U146" i="41"/>
  <c r="V146" i="41"/>
  <c r="W146" i="41"/>
  <c r="X146" i="41"/>
  <c r="Y146" i="41"/>
  <c r="Z146" i="41"/>
  <c r="AA146" i="41"/>
  <c r="AB146" i="41"/>
  <c r="AC146" i="41"/>
  <c r="AD146" i="41"/>
  <c r="AE146" i="41"/>
  <c r="AF146" i="41"/>
  <c r="AG146" i="41"/>
  <c r="AH146" i="41"/>
  <c r="AI146" i="41"/>
  <c r="AJ146" i="41"/>
  <c r="AK146" i="41"/>
  <c r="AL146" i="41"/>
  <c r="AM146" i="41"/>
  <c r="AN146" i="41"/>
  <c r="AO146" i="41"/>
  <c r="AP146" i="41"/>
  <c r="AQ146" i="41"/>
  <c r="AR146" i="41"/>
  <c r="AS146" i="41"/>
  <c r="AT146" i="41"/>
  <c r="AU146" i="41"/>
  <c r="AV146" i="41"/>
  <c r="AW146" i="41"/>
  <c r="AX146" i="41"/>
  <c r="AY146" i="41"/>
  <c r="AZ146" i="41"/>
  <c r="BA146" i="41"/>
  <c r="BB146" i="41"/>
  <c r="BC146" i="41"/>
  <c r="BD146" i="41"/>
  <c r="BE146" i="41"/>
  <c r="BF146" i="41"/>
  <c r="BG146" i="41"/>
  <c r="BH146" i="41"/>
  <c r="BI146" i="41"/>
  <c r="BJ146" i="41"/>
  <c r="BK146" i="41"/>
  <c r="BL146" i="41"/>
  <c r="BM146" i="41"/>
  <c r="BN146" i="41"/>
  <c r="BO146" i="41"/>
  <c r="BP146" i="41"/>
  <c r="BQ146" i="41"/>
  <c r="BR146" i="41"/>
  <c r="BS146" i="41"/>
  <c r="BT146" i="41"/>
  <c r="BU146" i="41"/>
  <c r="BV146" i="41"/>
  <c r="BW146" i="41"/>
  <c r="BX146" i="41"/>
  <c r="BY146" i="41"/>
  <c r="BZ146" i="41"/>
  <c r="CP146" i="41"/>
  <c r="CQ146" i="41"/>
  <c r="CR146" i="41"/>
  <c r="CS146" i="41"/>
  <c r="CT146" i="41"/>
  <c r="CU146" i="41"/>
  <c r="CV146" i="41"/>
  <c r="CW146" i="41"/>
  <c r="CX146" i="41"/>
  <c r="CY146" i="41"/>
  <c r="CZ146" i="41"/>
  <c r="DA146" i="41"/>
  <c r="DB146" i="41"/>
  <c r="DC146" i="41"/>
  <c r="DD146" i="41"/>
  <c r="DE146" i="41"/>
  <c r="DF146" i="41"/>
  <c r="DG146" i="41"/>
  <c r="DH146" i="41"/>
  <c r="DI146" i="41"/>
  <c r="DJ146" i="41"/>
  <c r="DK146" i="41"/>
  <c r="DL146" i="41"/>
  <c r="DM146" i="41"/>
  <c r="DN146" i="41"/>
  <c r="DO146" i="41"/>
  <c r="DP146" i="41"/>
  <c r="DQ146" i="41"/>
  <c r="DR146" i="41"/>
  <c r="DS146" i="41"/>
  <c r="DT146" i="41"/>
  <c r="DU146" i="41"/>
  <c r="DV146" i="41"/>
  <c r="DW146" i="41"/>
  <c r="DX146" i="41"/>
  <c r="DY146" i="41"/>
  <c r="DZ146" i="41"/>
  <c r="EA146" i="41"/>
  <c r="EM146" i="41"/>
  <c r="EN146" i="41"/>
  <c r="I147" i="41"/>
  <c r="J147" i="41"/>
  <c r="K147" i="41"/>
  <c r="L147" i="41"/>
  <c r="M147" i="41"/>
  <c r="N147" i="41"/>
  <c r="O147" i="41"/>
  <c r="P147" i="41"/>
  <c r="Q147" i="41"/>
  <c r="R147" i="41"/>
  <c r="S147" i="41"/>
  <c r="T147" i="41"/>
  <c r="U147" i="41"/>
  <c r="V147" i="41"/>
  <c r="W147" i="41"/>
  <c r="X147" i="41"/>
  <c r="Y147" i="41"/>
  <c r="Z147" i="41"/>
  <c r="AA147" i="41"/>
  <c r="AB147" i="41"/>
  <c r="AC147" i="41"/>
  <c r="AD147" i="41"/>
  <c r="AE147" i="41"/>
  <c r="AF147" i="41"/>
  <c r="AG147" i="41"/>
  <c r="AH147" i="41"/>
  <c r="AI147" i="41"/>
  <c r="AJ147" i="41"/>
  <c r="AK147" i="41"/>
  <c r="AL147" i="41"/>
  <c r="AM147" i="41"/>
  <c r="AN147" i="41"/>
  <c r="AO147" i="41"/>
  <c r="AP147" i="41"/>
  <c r="AQ147" i="41"/>
  <c r="AR147" i="41"/>
  <c r="AS147" i="41"/>
  <c r="AT147" i="41"/>
  <c r="AU147" i="41"/>
  <c r="AV147" i="41"/>
  <c r="AW147" i="41"/>
  <c r="AX147" i="41"/>
  <c r="AY147" i="41"/>
  <c r="AZ147" i="41"/>
  <c r="BA147" i="41"/>
  <c r="BB147" i="41"/>
  <c r="BC147" i="41"/>
  <c r="BD147" i="41"/>
  <c r="BE147" i="41"/>
  <c r="BF147" i="41"/>
  <c r="BG147" i="41"/>
  <c r="BH147" i="41"/>
  <c r="BI147" i="41"/>
  <c r="BJ147" i="41"/>
  <c r="BK147" i="41"/>
  <c r="BL147" i="41"/>
  <c r="BM147" i="41"/>
  <c r="BN147" i="41"/>
  <c r="BO147" i="41"/>
  <c r="BP147" i="41"/>
  <c r="BQ147" i="41"/>
  <c r="BR147" i="41"/>
  <c r="BS147" i="41"/>
  <c r="BT147" i="41"/>
  <c r="BU147" i="41"/>
  <c r="BV147" i="41"/>
  <c r="BW147" i="41"/>
  <c r="BX147" i="41"/>
  <c r="BY147" i="41"/>
  <c r="BZ147" i="41"/>
  <c r="CP147" i="41"/>
  <c r="CQ147" i="41"/>
  <c r="CR147" i="41"/>
  <c r="CS147" i="41"/>
  <c r="CT147" i="41"/>
  <c r="CU147" i="41"/>
  <c r="CV147" i="41"/>
  <c r="CW147" i="41"/>
  <c r="CX147" i="41"/>
  <c r="CY147" i="41"/>
  <c r="CZ147" i="41"/>
  <c r="DA147" i="41"/>
  <c r="DB147" i="41"/>
  <c r="DC147" i="41"/>
  <c r="DD147" i="41"/>
  <c r="DE147" i="41"/>
  <c r="DF147" i="41"/>
  <c r="DG147" i="41"/>
  <c r="DH147" i="41"/>
  <c r="DI147" i="41"/>
  <c r="DJ147" i="41"/>
  <c r="DK147" i="41"/>
  <c r="DL147" i="41"/>
  <c r="DM147" i="41"/>
  <c r="DN147" i="41"/>
  <c r="DO147" i="41"/>
  <c r="DP147" i="41"/>
  <c r="DQ147" i="41"/>
  <c r="DR147" i="41"/>
  <c r="DS147" i="41"/>
  <c r="DT147" i="41"/>
  <c r="DU147" i="41"/>
  <c r="DV147" i="41"/>
  <c r="DW147" i="41"/>
  <c r="DX147" i="41"/>
  <c r="DY147" i="41"/>
  <c r="DZ147" i="41"/>
  <c r="EA147" i="41"/>
  <c r="EM147" i="41"/>
  <c r="EN147" i="41"/>
  <c r="I148" i="41"/>
  <c r="J148" i="41"/>
  <c r="K148" i="41"/>
  <c r="L148" i="41"/>
  <c r="M148" i="41"/>
  <c r="N148" i="41"/>
  <c r="O148" i="41"/>
  <c r="P148" i="41"/>
  <c r="Q148" i="41"/>
  <c r="R148" i="41"/>
  <c r="S148" i="41"/>
  <c r="T148" i="41"/>
  <c r="U148" i="41"/>
  <c r="V148" i="41"/>
  <c r="W148" i="41"/>
  <c r="X148" i="41"/>
  <c r="Y148" i="41"/>
  <c r="Z148" i="41"/>
  <c r="AA148" i="41"/>
  <c r="AB148" i="41"/>
  <c r="AC148" i="41"/>
  <c r="AD148" i="41"/>
  <c r="AE148" i="41"/>
  <c r="AF148" i="41"/>
  <c r="AG148" i="41"/>
  <c r="AH148" i="41"/>
  <c r="AI148" i="41"/>
  <c r="AJ148" i="41"/>
  <c r="AK148" i="41"/>
  <c r="AL148" i="41"/>
  <c r="AM148" i="41"/>
  <c r="AN148" i="41"/>
  <c r="AO148" i="41"/>
  <c r="AP148" i="41"/>
  <c r="AQ148" i="41"/>
  <c r="AR148" i="41"/>
  <c r="AS148" i="41"/>
  <c r="AT148" i="41"/>
  <c r="AU148" i="41"/>
  <c r="AV148" i="41"/>
  <c r="AW148" i="41"/>
  <c r="AX148" i="41"/>
  <c r="AY148" i="41"/>
  <c r="AZ148" i="41"/>
  <c r="BA148" i="41"/>
  <c r="BB148" i="41"/>
  <c r="BC148" i="41"/>
  <c r="BD148" i="41"/>
  <c r="BE148" i="41"/>
  <c r="BF148" i="41"/>
  <c r="BG148" i="41"/>
  <c r="BH148" i="41"/>
  <c r="BI148" i="41"/>
  <c r="BJ148" i="41"/>
  <c r="BK148" i="41"/>
  <c r="BL148" i="41"/>
  <c r="BM148" i="41"/>
  <c r="BN148" i="41"/>
  <c r="BO148" i="41"/>
  <c r="BP148" i="41"/>
  <c r="BQ148" i="41"/>
  <c r="BR148" i="41"/>
  <c r="BS148" i="41"/>
  <c r="BT148" i="41"/>
  <c r="BU148" i="41"/>
  <c r="BV148" i="41"/>
  <c r="BW148" i="41"/>
  <c r="BX148" i="41"/>
  <c r="BY148" i="41"/>
  <c r="BZ148" i="41"/>
  <c r="CP148" i="41"/>
  <c r="CQ148" i="41"/>
  <c r="CR148" i="41"/>
  <c r="CS148" i="41"/>
  <c r="CT148" i="41"/>
  <c r="CU148" i="41"/>
  <c r="CV148" i="41"/>
  <c r="CW148" i="41"/>
  <c r="CX148" i="41"/>
  <c r="CY148" i="41"/>
  <c r="CZ148" i="41"/>
  <c r="DA148" i="41"/>
  <c r="DB148" i="41"/>
  <c r="DC148" i="41"/>
  <c r="DD148" i="41"/>
  <c r="DE148" i="41"/>
  <c r="DF148" i="41"/>
  <c r="DG148" i="41"/>
  <c r="DH148" i="41"/>
  <c r="DI148" i="41"/>
  <c r="DJ148" i="41"/>
  <c r="DK148" i="41"/>
  <c r="DL148" i="41"/>
  <c r="DM148" i="41"/>
  <c r="DN148" i="41"/>
  <c r="DO148" i="41"/>
  <c r="DP148" i="41"/>
  <c r="DQ148" i="41"/>
  <c r="DR148" i="41"/>
  <c r="DS148" i="41"/>
  <c r="DT148" i="41"/>
  <c r="DU148" i="41"/>
  <c r="DV148" i="41"/>
  <c r="DW148" i="41"/>
  <c r="DX148" i="41"/>
  <c r="DY148" i="41"/>
  <c r="DZ148" i="41"/>
  <c r="EA148" i="41"/>
  <c r="EM148" i="41"/>
  <c r="EN148" i="41"/>
  <c r="I149" i="41"/>
  <c r="J149" i="41"/>
  <c r="K149" i="41"/>
  <c r="L149" i="41"/>
  <c r="M149" i="41"/>
  <c r="N149" i="41"/>
  <c r="O149" i="41"/>
  <c r="P149" i="41"/>
  <c r="Q149" i="41"/>
  <c r="R149" i="41"/>
  <c r="S149" i="41"/>
  <c r="T149" i="41"/>
  <c r="U149" i="41"/>
  <c r="V149" i="41"/>
  <c r="W149" i="41"/>
  <c r="X149" i="41"/>
  <c r="Y149" i="41"/>
  <c r="Z149" i="41"/>
  <c r="AA149" i="41"/>
  <c r="AB149" i="41"/>
  <c r="AC149" i="41"/>
  <c r="AD149" i="41"/>
  <c r="AE149" i="41"/>
  <c r="AF149" i="41"/>
  <c r="AG149" i="41"/>
  <c r="AH149" i="41"/>
  <c r="AI149" i="41"/>
  <c r="AJ149" i="41"/>
  <c r="AK149" i="41"/>
  <c r="AL149" i="41"/>
  <c r="AM149" i="41"/>
  <c r="AN149" i="41"/>
  <c r="AO149" i="41"/>
  <c r="AP149" i="41"/>
  <c r="AQ149" i="41"/>
  <c r="AR149" i="41"/>
  <c r="AS149" i="41"/>
  <c r="AT149" i="41"/>
  <c r="AU149" i="41"/>
  <c r="AV149" i="41"/>
  <c r="AW149" i="41"/>
  <c r="AX149" i="41"/>
  <c r="AY149" i="41"/>
  <c r="AZ149" i="41"/>
  <c r="BA149" i="41"/>
  <c r="BB149" i="41"/>
  <c r="BC149" i="41"/>
  <c r="BD149" i="41"/>
  <c r="BE149" i="41"/>
  <c r="BF149" i="41"/>
  <c r="BG149" i="41"/>
  <c r="BH149" i="41"/>
  <c r="BI149" i="41"/>
  <c r="BJ149" i="41"/>
  <c r="BK149" i="41"/>
  <c r="BL149" i="41"/>
  <c r="BM149" i="41"/>
  <c r="BN149" i="41"/>
  <c r="BO149" i="41"/>
  <c r="BP149" i="41"/>
  <c r="BQ149" i="41"/>
  <c r="BR149" i="41"/>
  <c r="BS149" i="41"/>
  <c r="BT149" i="41"/>
  <c r="BU149" i="41"/>
  <c r="BV149" i="41"/>
  <c r="BW149" i="41"/>
  <c r="BX149" i="41"/>
  <c r="BY149" i="41"/>
  <c r="BZ149" i="41"/>
  <c r="CP149" i="41"/>
  <c r="CQ149" i="41"/>
  <c r="CR149" i="41"/>
  <c r="CS149" i="41"/>
  <c r="CT149" i="41"/>
  <c r="CU149" i="41"/>
  <c r="CV149" i="41"/>
  <c r="CW149" i="41"/>
  <c r="CX149" i="41"/>
  <c r="CY149" i="41"/>
  <c r="CZ149" i="41"/>
  <c r="DA149" i="41"/>
  <c r="DB149" i="41"/>
  <c r="DC149" i="41"/>
  <c r="DD149" i="41"/>
  <c r="DE149" i="41"/>
  <c r="DF149" i="41"/>
  <c r="DG149" i="41"/>
  <c r="DH149" i="41"/>
  <c r="DI149" i="41"/>
  <c r="DJ149" i="41"/>
  <c r="DK149" i="41"/>
  <c r="DL149" i="41"/>
  <c r="DM149" i="41"/>
  <c r="DN149" i="41"/>
  <c r="DO149" i="41"/>
  <c r="DP149" i="41"/>
  <c r="DQ149" i="41"/>
  <c r="DR149" i="41"/>
  <c r="DS149" i="41"/>
  <c r="DT149" i="41"/>
  <c r="DU149" i="41"/>
  <c r="DV149" i="41"/>
  <c r="DW149" i="41"/>
  <c r="DX149" i="41"/>
  <c r="DY149" i="41"/>
  <c r="DZ149" i="41"/>
  <c r="EA149" i="41"/>
  <c r="EM149" i="41"/>
  <c r="EN149" i="41"/>
  <c r="I150" i="41"/>
  <c r="J150" i="41"/>
  <c r="K150" i="41"/>
  <c r="L150" i="41"/>
  <c r="M150" i="41"/>
  <c r="N150" i="41"/>
  <c r="O150" i="41"/>
  <c r="P150" i="41"/>
  <c r="Q150" i="41"/>
  <c r="R150" i="41"/>
  <c r="S150" i="41"/>
  <c r="T150" i="41"/>
  <c r="U150" i="41"/>
  <c r="V150" i="41"/>
  <c r="W150" i="41"/>
  <c r="X150" i="41"/>
  <c r="Y150" i="41"/>
  <c r="Z150" i="41"/>
  <c r="AA150" i="41"/>
  <c r="AB150" i="41"/>
  <c r="AC150" i="41"/>
  <c r="AD150" i="41"/>
  <c r="AE150" i="41"/>
  <c r="AF150" i="41"/>
  <c r="AG150" i="41"/>
  <c r="AH150" i="41"/>
  <c r="AI150" i="41"/>
  <c r="AJ150" i="41"/>
  <c r="AK150" i="41"/>
  <c r="AL150" i="41"/>
  <c r="AM150" i="41"/>
  <c r="AN150" i="41"/>
  <c r="AO150" i="41"/>
  <c r="AP150" i="41"/>
  <c r="AQ150" i="41"/>
  <c r="AR150" i="41"/>
  <c r="AS150" i="41"/>
  <c r="AT150" i="41"/>
  <c r="AU150" i="41"/>
  <c r="AV150" i="41"/>
  <c r="AW150" i="41"/>
  <c r="AX150" i="41"/>
  <c r="AY150" i="41"/>
  <c r="AZ150" i="41"/>
  <c r="BA150" i="41"/>
  <c r="BB150" i="41"/>
  <c r="BC150" i="41"/>
  <c r="BD150" i="41"/>
  <c r="BE150" i="41"/>
  <c r="BF150" i="41"/>
  <c r="BG150" i="41"/>
  <c r="BH150" i="41"/>
  <c r="BI150" i="41"/>
  <c r="BJ150" i="41"/>
  <c r="BK150" i="41"/>
  <c r="BL150" i="41"/>
  <c r="BM150" i="41"/>
  <c r="BN150" i="41"/>
  <c r="BO150" i="41"/>
  <c r="BP150" i="41"/>
  <c r="BQ150" i="41"/>
  <c r="BR150" i="41"/>
  <c r="BS150" i="41"/>
  <c r="BT150" i="41"/>
  <c r="BU150" i="41"/>
  <c r="BV150" i="41"/>
  <c r="BW150" i="41"/>
  <c r="BX150" i="41"/>
  <c r="BY150" i="41"/>
  <c r="BZ150" i="41"/>
  <c r="CP150" i="41"/>
  <c r="CQ150" i="41"/>
  <c r="CR150" i="41"/>
  <c r="CS150" i="41"/>
  <c r="CT150" i="41"/>
  <c r="CU150" i="41"/>
  <c r="CV150" i="41"/>
  <c r="CW150" i="41"/>
  <c r="CX150" i="41"/>
  <c r="CY150" i="41"/>
  <c r="CZ150" i="41"/>
  <c r="DA150" i="41"/>
  <c r="DB150" i="41"/>
  <c r="DC150" i="41"/>
  <c r="DD150" i="41"/>
  <c r="DE150" i="41"/>
  <c r="DF150" i="41"/>
  <c r="DG150" i="41"/>
  <c r="DH150" i="41"/>
  <c r="DI150" i="41"/>
  <c r="DJ150" i="41"/>
  <c r="DK150" i="41"/>
  <c r="DL150" i="41"/>
  <c r="DM150" i="41"/>
  <c r="DN150" i="41"/>
  <c r="DO150" i="41"/>
  <c r="DP150" i="41"/>
  <c r="DQ150" i="41"/>
  <c r="DR150" i="41"/>
  <c r="DS150" i="41"/>
  <c r="DT150" i="41"/>
  <c r="DU150" i="41"/>
  <c r="DV150" i="41"/>
  <c r="DW150" i="41"/>
  <c r="DX150" i="41"/>
  <c r="DY150" i="41"/>
  <c r="DZ150" i="41"/>
  <c r="EA150" i="41"/>
  <c r="EM150" i="41"/>
  <c r="EN150" i="41"/>
  <c r="I151" i="41"/>
  <c r="J151" i="41"/>
  <c r="K151" i="41"/>
  <c r="L151" i="41"/>
  <c r="M151" i="41"/>
  <c r="N151" i="41"/>
  <c r="O151" i="41"/>
  <c r="P151" i="41"/>
  <c r="Q151" i="41"/>
  <c r="R151" i="41"/>
  <c r="S151" i="41"/>
  <c r="T151" i="41"/>
  <c r="U151" i="41"/>
  <c r="V151" i="41"/>
  <c r="W151" i="41"/>
  <c r="X151" i="41"/>
  <c r="Y151" i="41"/>
  <c r="Z151" i="41"/>
  <c r="AA151" i="41"/>
  <c r="AB151" i="41"/>
  <c r="AC151" i="41"/>
  <c r="AD151" i="41"/>
  <c r="AE151" i="41"/>
  <c r="AF151" i="41"/>
  <c r="AG151" i="41"/>
  <c r="AH151" i="41"/>
  <c r="AI151" i="41"/>
  <c r="AJ151" i="41"/>
  <c r="AK151" i="41"/>
  <c r="AL151" i="41"/>
  <c r="AM151" i="41"/>
  <c r="AN151" i="41"/>
  <c r="AO151" i="41"/>
  <c r="AP151" i="41"/>
  <c r="AQ151" i="41"/>
  <c r="AR151" i="41"/>
  <c r="AS151" i="41"/>
  <c r="AT151" i="41"/>
  <c r="AU151" i="41"/>
  <c r="AV151" i="41"/>
  <c r="AW151" i="41"/>
  <c r="AX151" i="41"/>
  <c r="AY151" i="41"/>
  <c r="AZ151" i="41"/>
  <c r="BA151" i="41"/>
  <c r="BB151" i="41"/>
  <c r="BC151" i="41"/>
  <c r="BD151" i="41"/>
  <c r="BE151" i="41"/>
  <c r="BF151" i="41"/>
  <c r="BG151" i="41"/>
  <c r="BH151" i="41"/>
  <c r="BI151" i="41"/>
  <c r="BJ151" i="41"/>
  <c r="BK151" i="41"/>
  <c r="BL151" i="41"/>
  <c r="BM151" i="41"/>
  <c r="BN151" i="41"/>
  <c r="BO151" i="41"/>
  <c r="BP151" i="41"/>
  <c r="BQ151" i="41"/>
  <c r="BR151" i="41"/>
  <c r="BS151" i="41"/>
  <c r="BT151" i="41"/>
  <c r="BU151" i="41"/>
  <c r="BV151" i="41"/>
  <c r="BW151" i="41"/>
  <c r="BX151" i="41"/>
  <c r="BY151" i="41"/>
  <c r="BZ151" i="41"/>
  <c r="CP151" i="41"/>
  <c r="CQ151" i="41"/>
  <c r="CR151" i="41"/>
  <c r="CS151" i="41"/>
  <c r="CT151" i="41"/>
  <c r="CU151" i="41"/>
  <c r="CV151" i="41"/>
  <c r="CW151" i="41"/>
  <c r="CX151" i="41"/>
  <c r="CY151" i="41"/>
  <c r="CZ151" i="41"/>
  <c r="DA151" i="41"/>
  <c r="DB151" i="41"/>
  <c r="DC151" i="41"/>
  <c r="DD151" i="41"/>
  <c r="DE151" i="41"/>
  <c r="DF151" i="41"/>
  <c r="DG151" i="41"/>
  <c r="DH151" i="41"/>
  <c r="DI151" i="41"/>
  <c r="DJ151" i="41"/>
  <c r="DK151" i="41"/>
  <c r="DL151" i="41"/>
  <c r="DM151" i="41"/>
  <c r="DN151" i="41"/>
  <c r="DO151" i="41"/>
  <c r="DP151" i="41"/>
  <c r="DQ151" i="41"/>
  <c r="DR151" i="41"/>
  <c r="DS151" i="41"/>
  <c r="DT151" i="41"/>
  <c r="DU151" i="41"/>
  <c r="DV151" i="41"/>
  <c r="DW151" i="41"/>
  <c r="DX151" i="41"/>
  <c r="DY151" i="41"/>
  <c r="DZ151" i="41"/>
  <c r="EA151" i="41"/>
  <c r="EM151" i="41"/>
  <c r="EN151" i="41"/>
  <c r="I152" i="41"/>
  <c r="J152" i="41"/>
  <c r="K152" i="41"/>
  <c r="L152" i="41"/>
  <c r="M152" i="41"/>
  <c r="N152" i="41"/>
  <c r="O152" i="41"/>
  <c r="P152" i="41"/>
  <c r="Q152" i="41"/>
  <c r="R152" i="41"/>
  <c r="S152" i="41"/>
  <c r="T152" i="41"/>
  <c r="U152" i="41"/>
  <c r="V152" i="41"/>
  <c r="W152" i="41"/>
  <c r="X152" i="41"/>
  <c r="Y152" i="41"/>
  <c r="Z152" i="41"/>
  <c r="AA152" i="41"/>
  <c r="AB152" i="41"/>
  <c r="AC152" i="41"/>
  <c r="AD152" i="41"/>
  <c r="AE152" i="41"/>
  <c r="AF152" i="41"/>
  <c r="AG152" i="41"/>
  <c r="AH152" i="41"/>
  <c r="AI152" i="41"/>
  <c r="AJ152" i="41"/>
  <c r="AK152" i="41"/>
  <c r="AL152" i="41"/>
  <c r="AM152" i="41"/>
  <c r="AN152" i="41"/>
  <c r="AO152" i="41"/>
  <c r="AP152" i="41"/>
  <c r="AQ152" i="41"/>
  <c r="AR152" i="41"/>
  <c r="AS152" i="41"/>
  <c r="AT152" i="41"/>
  <c r="AU152" i="41"/>
  <c r="AV152" i="41"/>
  <c r="AW152" i="41"/>
  <c r="AX152" i="41"/>
  <c r="AY152" i="41"/>
  <c r="AZ152" i="41"/>
  <c r="BA152" i="41"/>
  <c r="BB152" i="41"/>
  <c r="BC152" i="41"/>
  <c r="BD152" i="41"/>
  <c r="BE152" i="41"/>
  <c r="BF152" i="41"/>
  <c r="BG152" i="41"/>
  <c r="BH152" i="41"/>
  <c r="BI152" i="41"/>
  <c r="BJ152" i="41"/>
  <c r="BK152" i="41"/>
  <c r="BL152" i="41"/>
  <c r="BM152" i="41"/>
  <c r="BN152" i="41"/>
  <c r="BO152" i="41"/>
  <c r="BP152" i="41"/>
  <c r="BQ152" i="41"/>
  <c r="BR152" i="41"/>
  <c r="BS152" i="41"/>
  <c r="BT152" i="41"/>
  <c r="BU152" i="41"/>
  <c r="BV152" i="41"/>
  <c r="BW152" i="41"/>
  <c r="BX152" i="41"/>
  <c r="BY152" i="41"/>
  <c r="BZ152" i="41"/>
  <c r="CP152" i="41"/>
  <c r="CQ152" i="41"/>
  <c r="CR152" i="41"/>
  <c r="CS152" i="41"/>
  <c r="CT152" i="41"/>
  <c r="CU152" i="41"/>
  <c r="CV152" i="41"/>
  <c r="CW152" i="41"/>
  <c r="CX152" i="41"/>
  <c r="CY152" i="41"/>
  <c r="CZ152" i="41"/>
  <c r="DA152" i="41"/>
  <c r="DB152" i="41"/>
  <c r="DC152" i="41"/>
  <c r="DD152" i="41"/>
  <c r="DE152" i="41"/>
  <c r="DF152" i="41"/>
  <c r="DG152" i="41"/>
  <c r="DH152" i="41"/>
  <c r="DI152" i="41"/>
  <c r="DJ152" i="41"/>
  <c r="DK152" i="41"/>
  <c r="DL152" i="41"/>
  <c r="DM152" i="41"/>
  <c r="DN152" i="41"/>
  <c r="DO152" i="41"/>
  <c r="DP152" i="41"/>
  <c r="DQ152" i="41"/>
  <c r="DR152" i="41"/>
  <c r="DS152" i="41"/>
  <c r="DT152" i="41"/>
  <c r="DU152" i="41"/>
  <c r="DV152" i="41"/>
  <c r="DW152" i="41"/>
  <c r="DX152" i="41"/>
  <c r="DY152" i="41"/>
  <c r="DZ152" i="41"/>
  <c r="EA152" i="41"/>
  <c r="EM152" i="41"/>
  <c r="EN152" i="41"/>
  <c r="I153" i="41"/>
  <c r="J153" i="41"/>
  <c r="K153" i="41"/>
  <c r="L153" i="41"/>
  <c r="M153" i="41"/>
  <c r="N153" i="41"/>
  <c r="O153" i="41"/>
  <c r="P153" i="41"/>
  <c r="Q153" i="41"/>
  <c r="R153" i="41"/>
  <c r="S153" i="41"/>
  <c r="T153" i="41"/>
  <c r="U153" i="41"/>
  <c r="V153" i="41"/>
  <c r="W153" i="41"/>
  <c r="X153" i="41"/>
  <c r="Y153" i="41"/>
  <c r="Z153" i="41"/>
  <c r="AA153" i="41"/>
  <c r="AB153" i="41"/>
  <c r="AC153" i="41"/>
  <c r="AD153" i="41"/>
  <c r="AE153" i="41"/>
  <c r="AF153" i="41"/>
  <c r="AG153" i="41"/>
  <c r="AH153" i="41"/>
  <c r="AI153" i="41"/>
  <c r="AJ153" i="41"/>
  <c r="AK153" i="41"/>
  <c r="AL153" i="41"/>
  <c r="AM153" i="41"/>
  <c r="AN153" i="41"/>
  <c r="AO153" i="41"/>
  <c r="AP153" i="41"/>
  <c r="AQ153" i="41"/>
  <c r="AR153" i="41"/>
  <c r="AS153" i="41"/>
  <c r="AT153" i="41"/>
  <c r="AU153" i="41"/>
  <c r="AV153" i="41"/>
  <c r="AW153" i="41"/>
  <c r="AX153" i="41"/>
  <c r="AY153" i="41"/>
  <c r="AZ153" i="41"/>
  <c r="BA153" i="41"/>
  <c r="BB153" i="41"/>
  <c r="BC153" i="41"/>
  <c r="BD153" i="41"/>
  <c r="BE153" i="41"/>
  <c r="BF153" i="41"/>
  <c r="BG153" i="41"/>
  <c r="BH153" i="41"/>
  <c r="BI153" i="41"/>
  <c r="BJ153" i="41"/>
  <c r="BK153" i="41"/>
  <c r="BL153" i="41"/>
  <c r="BM153" i="41"/>
  <c r="BN153" i="41"/>
  <c r="BO153" i="41"/>
  <c r="BP153" i="41"/>
  <c r="BQ153" i="41"/>
  <c r="BR153" i="41"/>
  <c r="BS153" i="41"/>
  <c r="BT153" i="41"/>
  <c r="BU153" i="41"/>
  <c r="BV153" i="41"/>
  <c r="BW153" i="41"/>
  <c r="BX153" i="41"/>
  <c r="BY153" i="41"/>
  <c r="BZ153" i="41"/>
  <c r="CP153" i="41"/>
  <c r="CQ153" i="41"/>
  <c r="CR153" i="41"/>
  <c r="CS153" i="41"/>
  <c r="CT153" i="41"/>
  <c r="CU153" i="41"/>
  <c r="CV153" i="41"/>
  <c r="CW153" i="41"/>
  <c r="CX153" i="41"/>
  <c r="CY153" i="41"/>
  <c r="CZ153" i="41"/>
  <c r="DA153" i="41"/>
  <c r="DB153" i="41"/>
  <c r="DC153" i="41"/>
  <c r="DD153" i="41"/>
  <c r="DE153" i="41"/>
  <c r="DF153" i="41"/>
  <c r="DG153" i="41"/>
  <c r="DH153" i="41"/>
  <c r="DI153" i="41"/>
  <c r="DJ153" i="41"/>
  <c r="DK153" i="41"/>
  <c r="DL153" i="41"/>
  <c r="DM153" i="41"/>
  <c r="DN153" i="41"/>
  <c r="DO153" i="41"/>
  <c r="DP153" i="41"/>
  <c r="DQ153" i="41"/>
  <c r="DR153" i="41"/>
  <c r="DS153" i="41"/>
  <c r="DT153" i="41"/>
  <c r="DU153" i="41"/>
  <c r="DV153" i="41"/>
  <c r="DW153" i="41"/>
  <c r="DX153" i="41"/>
  <c r="DY153" i="41"/>
  <c r="DZ153" i="41"/>
  <c r="EA153" i="41"/>
  <c r="EM153" i="41"/>
  <c r="EN153" i="41"/>
  <c r="I154" i="41"/>
  <c r="J154" i="41"/>
  <c r="K154" i="41"/>
  <c r="L154" i="41"/>
  <c r="M154" i="41"/>
  <c r="N154" i="41"/>
  <c r="O154" i="41"/>
  <c r="P154" i="41"/>
  <c r="Q154" i="41"/>
  <c r="R154" i="41"/>
  <c r="S154" i="41"/>
  <c r="T154" i="41"/>
  <c r="U154" i="41"/>
  <c r="V154" i="41"/>
  <c r="W154" i="41"/>
  <c r="X154" i="41"/>
  <c r="Y154" i="41"/>
  <c r="Z154" i="41"/>
  <c r="AA154" i="41"/>
  <c r="AB154" i="41"/>
  <c r="AC154" i="41"/>
  <c r="AD154" i="41"/>
  <c r="AE154" i="41"/>
  <c r="AF154" i="41"/>
  <c r="AG154" i="41"/>
  <c r="AH154" i="41"/>
  <c r="AI154" i="41"/>
  <c r="AJ154" i="41"/>
  <c r="AK154" i="41"/>
  <c r="AL154" i="41"/>
  <c r="AM154" i="41"/>
  <c r="AN154" i="41"/>
  <c r="AO154" i="41"/>
  <c r="AP154" i="41"/>
  <c r="AQ154" i="41"/>
  <c r="AR154" i="41"/>
  <c r="AS154" i="41"/>
  <c r="AT154" i="41"/>
  <c r="AU154" i="41"/>
  <c r="AV154" i="41"/>
  <c r="AW154" i="41"/>
  <c r="AX154" i="41"/>
  <c r="AY154" i="41"/>
  <c r="AZ154" i="41"/>
  <c r="BA154" i="41"/>
  <c r="BB154" i="41"/>
  <c r="BC154" i="41"/>
  <c r="BD154" i="41"/>
  <c r="BE154" i="41"/>
  <c r="BF154" i="41"/>
  <c r="BG154" i="41"/>
  <c r="BH154" i="41"/>
  <c r="BI154" i="41"/>
  <c r="BJ154" i="41"/>
  <c r="BK154" i="41"/>
  <c r="BL154" i="41"/>
  <c r="BM154" i="41"/>
  <c r="BN154" i="41"/>
  <c r="BO154" i="41"/>
  <c r="BP154" i="41"/>
  <c r="BQ154" i="41"/>
  <c r="BR154" i="41"/>
  <c r="BS154" i="41"/>
  <c r="BT154" i="41"/>
  <c r="BU154" i="41"/>
  <c r="BV154" i="41"/>
  <c r="BW154" i="41"/>
  <c r="BX154" i="41"/>
  <c r="CP154" i="41"/>
  <c r="CQ154" i="41"/>
  <c r="CR154" i="41"/>
  <c r="CS154" i="41"/>
  <c r="CT154" i="41"/>
  <c r="CU154" i="41"/>
  <c r="CV154" i="41"/>
  <c r="CW154" i="41"/>
  <c r="CX154" i="41"/>
  <c r="CY154" i="41"/>
  <c r="CZ154" i="41"/>
  <c r="DA154" i="41"/>
  <c r="DB154" i="41"/>
  <c r="DC154" i="41"/>
  <c r="DD154" i="41"/>
  <c r="DE154" i="41"/>
  <c r="DF154" i="41"/>
  <c r="DG154" i="41"/>
  <c r="DH154" i="41"/>
  <c r="DI154" i="41"/>
  <c r="DJ154" i="41"/>
  <c r="DK154" i="41"/>
  <c r="DL154" i="41"/>
  <c r="DM154" i="41"/>
  <c r="DN154" i="41"/>
  <c r="DO154" i="41"/>
  <c r="DP154" i="41"/>
  <c r="DQ154" i="41"/>
  <c r="DR154" i="41"/>
  <c r="DS154" i="41"/>
  <c r="DT154" i="41"/>
  <c r="DU154" i="41"/>
  <c r="DV154" i="41"/>
  <c r="DW154" i="41"/>
  <c r="DX154" i="41"/>
  <c r="EM154" i="41"/>
  <c r="EN154" i="41"/>
  <c r="I155" i="41"/>
  <c r="J155" i="41"/>
  <c r="K155" i="41"/>
  <c r="L155" i="41"/>
  <c r="M155" i="41"/>
  <c r="N155" i="41"/>
  <c r="O155" i="41"/>
  <c r="P155" i="41"/>
  <c r="Q155" i="41"/>
  <c r="R155" i="41"/>
  <c r="S155" i="41"/>
  <c r="T155" i="41"/>
  <c r="U155" i="41"/>
  <c r="V155" i="41"/>
  <c r="W155" i="41"/>
  <c r="X155" i="41"/>
  <c r="Y155" i="41"/>
  <c r="Z155" i="41"/>
  <c r="AA155" i="41"/>
  <c r="AB155" i="41"/>
  <c r="AC155" i="41"/>
  <c r="AD155" i="41"/>
  <c r="AE155" i="41"/>
  <c r="AF155" i="41"/>
  <c r="AG155" i="41"/>
  <c r="AH155" i="41"/>
  <c r="AI155" i="41"/>
  <c r="AJ155" i="41"/>
  <c r="AK155" i="41"/>
  <c r="AL155" i="41"/>
  <c r="AM155" i="41"/>
  <c r="AN155" i="41"/>
  <c r="AO155" i="41"/>
  <c r="AP155" i="41"/>
  <c r="AQ155" i="41"/>
  <c r="AR155" i="41"/>
  <c r="AS155" i="41"/>
  <c r="AT155" i="41"/>
  <c r="AU155" i="41"/>
  <c r="AV155" i="41"/>
  <c r="AW155" i="41"/>
  <c r="AX155" i="41"/>
  <c r="AY155" i="41"/>
  <c r="AZ155" i="41"/>
  <c r="BA155" i="41"/>
  <c r="BB155" i="41"/>
  <c r="BC155" i="41"/>
  <c r="BD155" i="41"/>
  <c r="BE155" i="41"/>
  <c r="BF155" i="41"/>
  <c r="BG155" i="41"/>
  <c r="BH155" i="41"/>
  <c r="BI155" i="41"/>
  <c r="BJ155" i="41"/>
  <c r="BK155" i="41"/>
  <c r="BL155" i="41"/>
  <c r="BM155" i="41"/>
  <c r="BN155" i="41"/>
  <c r="BO155" i="41"/>
  <c r="BP155" i="41"/>
  <c r="BQ155" i="41"/>
  <c r="BR155" i="41"/>
  <c r="BS155" i="41"/>
  <c r="BT155" i="41"/>
  <c r="BU155" i="41"/>
  <c r="BV155" i="41"/>
  <c r="BW155" i="41"/>
  <c r="BX155" i="41"/>
  <c r="BY155" i="41"/>
  <c r="CD155" i="41"/>
  <c r="CE155" i="41"/>
  <c r="CF155" i="41"/>
  <c r="CG155" i="41"/>
  <c r="CH155" i="41"/>
  <c r="CI155" i="41"/>
  <c r="CJ155" i="41"/>
  <c r="CK155" i="41"/>
  <c r="CL155" i="41"/>
  <c r="CM155" i="41"/>
  <c r="CN155" i="41"/>
  <c r="CO155" i="41"/>
  <c r="CP155" i="41"/>
  <c r="CQ155" i="41"/>
  <c r="CR155" i="41"/>
  <c r="CS155" i="41"/>
  <c r="CT155" i="41"/>
  <c r="CU155" i="41"/>
  <c r="CV155" i="41"/>
  <c r="CW155" i="41"/>
  <c r="CX155" i="41"/>
  <c r="CY155" i="41"/>
  <c r="CZ155" i="41"/>
  <c r="DA155" i="41"/>
  <c r="DB155" i="41"/>
  <c r="DC155" i="41"/>
  <c r="DD155" i="41"/>
  <c r="DE155" i="41"/>
  <c r="DF155" i="41"/>
  <c r="DG155" i="41"/>
  <c r="DH155" i="41"/>
  <c r="DI155" i="41"/>
  <c r="DJ155" i="41"/>
  <c r="DK155" i="41"/>
  <c r="DL155" i="41"/>
  <c r="DM155" i="41"/>
  <c r="DN155" i="41"/>
  <c r="DO155" i="41"/>
  <c r="DP155" i="41"/>
  <c r="DQ155" i="41"/>
  <c r="DR155" i="41"/>
  <c r="DS155" i="41"/>
  <c r="DT155" i="41"/>
  <c r="DU155" i="41"/>
  <c r="DV155" i="41"/>
  <c r="DW155" i="41"/>
  <c r="DX155" i="41"/>
  <c r="DY155" i="41"/>
  <c r="DZ155" i="41"/>
  <c r="EF155" i="41"/>
  <c r="EG155" i="41"/>
  <c r="EH155" i="41"/>
  <c r="EI155" i="41"/>
  <c r="EJ155" i="41"/>
  <c r="EK155" i="41"/>
  <c r="EL155" i="41"/>
  <c r="EM155" i="41"/>
  <c r="EN155" i="41"/>
  <c r="I156" i="41"/>
  <c r="J156" i="41"/>
  <c r="K156" i="41"/>
  <c r="L156" i="41"/>
  <c r="M156" i="41"/>
  <c r="N156" i="41"/>
  <c r="O156" i="41"/>
  <c r="P156" i="41"/>
  <c r="Q156" i="41"/>
  <c r="R156" i="41"/>
  <c r="S156" i="41"/>
  <c r="T156" i="41"/>
  <c r="U156" i="41"/>
  <c r="V156" i="41"/>
  <c r="W156" i="41"/>
  <c r="X156" i="41"/>
  <c r="Y156" i="41"/>
  <c r="Z156" i="41"/>
  <c r="AA156" i="41"/>
  <c r="AB156" i="41"/>
  <c r="AC156" i="41"/>
  <c r="AD156" i="41"/>
  <c r="AE156" i="41"/>
  <c r="AF156" i="41"/>
  <c r="AG156" i="41"/>
  <c r="AH156" i="41"/>
  <c r="AI156" i="41"/>
  <c r="AJ156" i="41"/>
  <c r="AK156" i="41"/>
  <c r="AL156" i="41"/>
  <c r="AM156" i="41"/>
  <c r="AN156" i="41"/>
  <c r="AO156" i="41"/>
  <c r="AP156" i="41"/>
  <c r="AQ156" i="41"/>
  <c r="AR156" i="41"/>
  <c r="AS156" i="41"/>
  <c r="AT156" i="41"/>
  <c r="AU156" i="41"/>
  <c r="AV156" i="41"/>
  <c r="AW156" i="41"/>
  <c r="AX156" i="41"/>
  <c r="AY156" i="41"/>
  <c r="AZ156" i="41"/>
  <c r="BA156" i="41"/>
  <c r="BB156" i="41"/>
  <c r="BC156" i="41"/>
  <c r="BD156" i="41"/>
  <c r="BE156" i="41"/>
  <c r="BF156" i="41"/>
  <c r="BG156" i="41"/>
  <c r="BH156" i="41"/>
  <c r="BI156" i="41"/>
  <c r="BJ156" i="41"/>
  <c r="BK156" i="41"/>
  <c r="BL156" i="41"/>
  <c r="BM156" i="41"/>
  <c r="BN156" i="41"/>
  <c r="BO156" i="41"/>
  <c r="BP156" i="41"/>
  <c r="BQ156" i="41"/>
  <c r="BR156" i="41"/>
  <c r="BS156" i="41"/>
  <c r="BT156" i="41"/>
  <c r="BU156" i="41"/>
  <c r="BV156" i="41"/>
  <c r="BW156" i="41"/>
  <c r="BX156" i="41"/>
  <c r="BY156" i="41"/>
  <c r="BZ156" i="41"/>
  <c r="CA156" i="41"/>
  <c r="CB156" i="41"/>
  <c r="CC156" i="41"/>
  <c r="CD156" i="41"/>
  <c r="CE156" i="41"/>
  <c r="CF156" i="41"/>
  <c r="CG156" i="41"/>
  <c r="CH156" i="41"/>
  <c r="CI156" i="41"/>
  <c r="CJ156" i="41"/>
  <c r="CK156" i="41"/>
  <c r="CL156" i="41"/>
  <c r="CM156" i="41"/>
  <c r="CN156" i="41"/>
  <c r="CO156" i="41"/>
  <c r="CP156" i="41"/>
  <c r="CQ156" i="41"/>
  <c r="CR156" i="41"/>
  <c r="CS156" i="41"/>
  <c r="CT156" i="41"/>
  <c r="CU156" i="41"/>
  <c r="CV156" i="41"/>
  <c r="CW156" i="41"/>
  <c r="CX156" i="41"/>
  <c r="CY156" i="41"/>
  <c r="CZ156" i="41"/>
  <c r="DA156" i="41"/>
  <c r="DB156" i="41"/>
  <c r="DC156" i="41"/>
  <c r="DD156" i="41"/>
  <c r="DE156" i="41"/>
  <c r="DF156" i="41"/>
  <c r="DG156" i="41"/>
  <c r="DH156" i="41"/>
  <c r="DI156" i="41"/>
  <c r="DJ156" i="41"/>
  <c r="DK156" i="41"/>
  <c r="DL156" i="41"/>
  <c r="DM156" i="41"/>
  <c r="DN156" i="41"/>
  <c r="DO156" i="41"/>
  <c r="DP156" i="41"/>
  <c r="DQ156" i="41"/>
  <c r="DR156" i="41"/>
  <c r="DS156" i="41"/>
  <c r="DT156" i="41"/>
  <c r="DU156" i="41"/>
  <c r="DV156" i="41"/>
  <c r="DW156" i="41"/>
  <c r="DX156" i="41"/>
  <c r="DY156" i="41"/>
  <c r="DZ156" i="41"/>
  <c r="EA156" i="41"/>
  <c r="EB156" i="41"/>
  <c r="EC156" i="41"/>
  <c r="ED156" i="41"/>
  <c r="EE156" i="41"/>
  <c r="EF156" i="41"/>
  <c r="EG156" i="41"/>
  <c r="EH156" i="41"/>
  <c r="EI156" i="41"/>
  <c r="EJ156" i="41"/>
  <c r="EK156" i="41"/>
  <c r="EL156" i="41"/>
  <c r="EM156" i="41"/>
  <c r="EN156" i="41"/>
  <c r="I157" i="41"/>
  <c r="J157" i="41"/>
  <c r="K157" i="41"/>
  <c r="L157" i="41"/>
  <c r="M157" i="41"/>
  <c r="N157" i="41"/>
  <c r="O157" i="41"/>
  <c r="P157" i="41"/>
  <c r="Q157" i="41"/>
  <c r="R157" i="41"/>
  <c r="S157" i="41"/>
  <c r="T157" i="41"/>
  <c r="U157" i="41"/>
  <c r="V157" i="41"/>
  <c r="W157" i="41"/>
  <c r="X157" i="41"/>
  <c r="Y157" i="41"/>
  <c r="Z157" i="41"/>
  <c r="AA157" i="41"/>
  <c r="AB157" i="41"/>
  <c r="AC157" i="41"/>
  <c r="AD157" i="41"/>
  <c r="AE157" i="41"/>
  <c r="AF157" i="41"/>
  <c r="AG157" i="41"/>
  <c r="AH157" i="41"/>
  <c r="AI157" i="41"/>
  <c r="AJ157" i="41"/>
  <c r="AK157" i="41"/>
  <c r="AL157" i="41"/>
  <c r="AM157" i="41"/>
  <c r="AN157" i="41"/>
  <c r="AO157" i="41"/>
  <c r="AP157" i="41"/>
  <c r="AQ157" i="41"/>
  <c r="AR157" i="41"/>
  <c r="AS157" i="41"/>
  <c r="AT157" i="41"/>
  <c r="AU157" i="41"/>
  <c r="AV157" i="41"/>
  <c r="AW157" i="41"/>
  <c r="AX157" i="41"/>
  <c r="AY157" i="41"/>
  <c r="AZ157" i="41"/>
  <c r="BA157" i="41"/>
  <c r="BB157" i="41"/>
  <c r="BC157" i="41"/>
  <c r="BD157" i="41"/>
  <c r="BE157" i="41"/>
  <c r="BF157" i="41"/>
  <c r="BG157" i="41"/>
  <c r="BH157" i="41"/>
  <c r="BI157" i="41"/>
  <c r="BJ157" i="41"/>
  <c r="BK157" i="41"/>
  <c r="BL157" i="41"/>
  <c r="BM157" i="41"/>
  <c r="BN157" i="41"/>
  <c r="BO157" i="41"/>
  <c r="BP157" i="41"/>
  <c r="BQ157" i="41"/>
  <c r="BR157" i="41"/>
  <c r="BS157" i="41"/>
  <c r="BT157" i="41"/>
  <c r="BU157" i="41"/>
  <c r="BV157" i="41"/>
  <c r="BW157" i="41"/>
  <c r="BX157" i="41"/>
  <c r="BY157" i="41"/>
  <c r="BZ157" i="41"/>
  <c r="CA157" i="41"/>
  <c r="CP157" i="41"/>
  <c r="CQ157" i="41"/>
  <c r="CR157" i="41"/>
  <c r="CS157" i="41"/>
  <c r="CT157" i="41"/>
  <c r="CU157" i="41"/>
  <c r="CV157" i="41"/>
  <c r="CW157" i="41"/>
  <c r="CX157" i="41"/>
  <c r="CY157" i="41"/>
  <c r="CZ157" i="41"/>
  <c r="DA157" i="41"/>
  <c r="DB157" i="41"/>
  <c r="DC157" i="41"/>
  <c r="DD157" i="41"/>
  <c r="DE157" i="41"/>
  <c r="DF157" i="41"/>
  <c r="DG157" i="41"/>
  <c r="DH157" i="41"/>
  <c r="DI157" i="41"/>
  <c r="DJ157" i="41"/>
  <c r="DK157" i="41"/>
  <c r="DL157" i="41"/>
  <c r="DM157" i="41"/>
  <c r="DN157" i="41"/>
  <c r="DO157" i="41"/>
  <c r="DP157" i="41"/>
  <c r="DQ157" i="41"/>
  <c r="DR157" i="41"/>
  <c r="DS157" i="41"/>
  <c r="DT157" i="41"/>
  <c r="DU157" i="41"/>
  <c r="DV157" i="41"/>
  <c r="DW157" i="41"/>
  <c r="DX157" i="41"/>
  <c r="DY157" i="41"/>
  <c r="DZ157" i="41"/>
  <c r="EA157" i="41"/>
  <c r="EM157" i="41"/>
  <c r="EN157" i="41"/>
  <c r="I158" i="41"/>
  <c r="J158" i="41"/>
  <c r="K158" i="41"/>
  <c r="L158" i="41"/>
  <c r="M158" i="41"/>
  <c r="N158" i="41"/>
  <c r="O158" i="41"/>
  <c r="P158" i="41"/>
  <c r="Q158" i="41"/>
  <c r="R158" i="41"/>
  <c r="S158" i="41"/>
  <c r="T158" i="41"/>
  <c r="U158" i="41"/>
  <c r="V158" i="41"/>
  <c r="W158" i="41"/>
  <c r="X158" i="41"/>
  <c r="Y158" i="41"/>
  <c r="Z158" i="41"/>
  <c r="AA158" i="41"/>
  <c r="AB158" i="41"/>
  <c r="AC158" i="41"/>
  <c r="AD158" i="41"/>
  <c r="AE158" i="41"/>
  <c r="AF158" i="41"/>
  <c r="AG158" i="41"/>
  <c r="AH158" i="41"/>
  <c r="AI158" i="41"/>
  <c r="AJ158" i="41"/>
  <c r="AK158" i="41"/>
  <c r="AL158" i="41"/>
  <c r="AM158" i="41"/>
  <c r="AN158" i="41"/>
  <c r="AO158" i="41"/>
  <c r="AP158" i="41"/>
  <c r="AQ158" i="41"/>
  <c r="AR158" i="41"/>
  <c r="AS158" i="41"/>
  <c r="AT158" i="41"/>
  <c r="AU158" i="41"/>
  <c r="AV158" i="41"/>
  <c r="AW158" i="41"/>
  <c r="AX158" i="41"/>
  <c r="AY158" i="41"/>
  <c r="AZ158" i="41"/>
  <c r="BA158" i="41"/>
  <c r="BB158" i="41"/>
  <c r="BC158" i="41"/>
  <c r="BD158" i="41"/>
  <c r="BE158" i="41"/>
  <c r="BF158" i="41"/>
  <c r="BG158" i="41"/>
  <c r="BH158" i="41"/>
  <c r="BI158" i="41"/>
  <c r="BJ158" i="41"/>
  <c r="BK158" i="41"/>
  <c r="BL158" i="41"/>
  <c r="BM158" i="41"/>
  <c r="BN158" i="41"/>
  <c r="BO158" i="41"/>
  <c r="BP158" i="41"/>
  <c r="BQ158" i="41"/>
  <c r="BR158" i="41"/>
  <c r="BS158" i="41"/>
  <c r="BT158" i="41"/>
  <c r="BU158" i="41"/>
  <c r="BV158" i="41"/>
  <c r="BW158" i="41"/>
  <c r="BX158" i="41"/>
  <c r="BY158" i="41"/>
  <c r="BZ158" i="41"/>
  <c r="CP158" i="41"/>
  <c r="CQ158" i="41"/>
  <c r="CR158" i="41"/>
  <c r="CS158" i="41"/>
  <c r="CT158" i="41"/>
  <c r="CU158" i="41"/>
  <c r="CV158" i="41"/>
  <c r="CW158" i="41"/>
  <c r="CX158" i="41"/>
  <c r="CY158" i="41"/>
  <c r="CZ158" i="41"/>
  <c r="DA158" i="41"/>
  <c r="DB158" i="41"/>
  <c r="DC158" i="41"/>
  <c r="DD158" i="41"/>
  <c r="DE158" i="41"/>
  <c r="DF158" i="41"/>
  <c r="DG158" i="41"/>
  <c r="DH158" i="41"/>
  <c r="DI158" i="41"/>
  <c r="DJ158" i="41"/>
  <c r="DK158" i="41"/>
  <c r="DL158" i="41"/>
  <c r="DM158" i="41"/>
  <c r="DN158" i="41"/>
  <c r="DO158" i="41"/>
  <c r="DP158" i="41"/>
  <c r="DQ158" i="41"/>
  <c r="DR158" i="41"/>
  <c r="DS158" i="41"/>
  <c r="DT158" i="41"/>
  <c r="DU158" i="41"/>
  <c r="DV158" i="41"/>
  <c r="DW158" i="41"/>
  <c r="DX158" i="41"/>
  <c r="DY158" i="41"/>
  <c r="DZ158" i="41"/>
  <c r="EA158" i="41"/>
  <c r="EM158" i="41"/>
  <c r="EN158" i="41"/>
  <c r="I159" i="41"/>
  <c r="J159" i="41"/>
  <c r="K159" i="41"/>
  <c r="L159" i="41"/>
  <c r="M159" i="41"/>
  <c r="N159" i="41"/>
  <c r="O159" i="41"/>
  <c r="P159" i="41"/>
  <c r="Q159" i="41"/>
  <c r="R159" i="41"/>
  <c r="S159" i="41"/>
  <c r="T159" i="41"/>
  <c r="U159" i="41"/>
  <c r="V159" i="41"/>
  <c r="W159" i="41"/>
  <c r="X159" i="41"/>
  <c r="Y159" i="41"/>
  <c r="Z159" i="41"/>
  <c r="AA159" i="41"/>
  <c r="AB159" i="41"/>
  <c r="AC159" i="41"/>
  <c r="AD159" i="41"/>
  <c r="AE159" i="41"/>
  <c r="AF159" i="41"/>
  <c r="AG159" i="41"/>
  <c r="AH159" i="41"/>
  <c r="AI159" i="41"/>
  <c r="AJ159" i="41"/>
  <c r="AK159" i="41"/>
  <c r="AL159" i="41"/>
  <c r="AM159" i="41"/>
  <c r="AN159" i="41"/>
  <c r="AO159" i="41"/>
  <c r="AP159" i="41"/>
  <c r="AQ159" i="41"/>
  <c r="AR159" i="41"/>
  <c r="AS159" i="41"/>
  <c r="AT159" i="41"/>
  <c r="AU159" i="41"/>
  <c r="AV159" i="41"/>
  <c r="AW159" i="41"/>
  <c r="AX159" i="41"/>
  <c r="AY159" i="41"/>
  <c r="AZ159" i="41"/>
  <c r="BA159" i="41"/>
  <c r="BB159" i="41"/>
  <c r="BC159" i="41"/>
  <c r="BD159" i="41"/>
  <c r="BE159" i="41"/>
  <c r="BF159" i="41"/>
  <c r="BG159" i="41"/>
  <c r="BH159" i="41"/>
  <c r="BI159" i="41"/>
  <c r="BJ159" i="41"/>
  <c r="BK159" i="41"/>
  <c r="BL159" i="41"/>
  <c r="BM159" i="41"/>
  <c r="BN159" i="41"/>
  <c r="BO159" i="41"/>
  <c r="BP159" i="41"/>
  <c r="BQ159" i="41"/>
  <c r="BR159" i="41"/>
  <c r="BS159" i="41"/>
  <c r="BT159" i="41"/>
  <c r="BU159" i="41"/>
  <c r="BV159" i="41"/>
  <c r="BW159" i="41"/>
  <c r="BX159" i="41"/>
  <c r="BY159" i="41"/>
  <c r="BZ159" i="41"/>
  <c r="CP159" i="41"/>
  <c r="CQ159" i="41"/>
  <c r="CR159" i="41"/>
  <c r="CS159" i="41"/>
  <c r="CT159" i="41"/>
  <c r="CU159" i="41"/>
  <c r="CV159" i="41"/>
  <c r="CW159" i="41"/>
  <c r="CX159" i="41"/>
  <c r="CY159" i="41"/>
  <c r="CZ159" i="41"/>
  <c r="DA159" i="41"/>
  <c r="DB159" i="41"/>
  <c r="DC159" i="41"/>
  <c r="DD159" i="41"/>
  <c r="DE159" i="41"/>
  <c r="DF159" i="41"/>
  <c r="DG159" i="41"/>
  <c r="DH159" i="41"/>
  <c r="DI159" i="41"/>
  <c r="DJ159" i="41"/>
  <c r="DK159" i="41"/>
  <c r="DL159" i="41"/>
  <c r="DM159" i="41"/>
  <c r="DN159" i="41"/>
  <c r="DO159" i="41"/>
  <c r="DP159" i="41"/>
  <c r="DQ159" i="41"/>
  <c r="DR159" i="41"/>
  <c r="DS159" i="41"/>
  <c r="DT159" i="41"/>
  <c r="DU159" i="41"/>
  <c r="DV159" i="41"/>
  <c r="DW159" i="41"/>
  <c r="DX159" i="41"/>
  <c r="DY159" i="41"/>
  <c r="DZ159" i="41"/>
  <c r="EA159" i="41"/>
  <c r="EM159" i="41"/>
  <c r="EN159" i="41"/>
  <c r="I160" i="41"/>
  <c r="J160" i="41"/>
  <c r="K160" i="41"/>
  <c r="L160" i="41"/>
  <c r="M160" i="41"/>
  <c r="N160" i="41"/>
  <c r="O160" i="41"/>
  <c r="P160" i="41"/>
  <c r="Q160" i="41"/>
  <c r="R160" i="41"/>
  <c r="S160" i="41"/>
  <c r="T160" i="41"/>
  <c r="U160" i="41"/>
  <c r="V160" i="41"/>
  <c r="W160" i="41"/>
  <c r="X160" i="41"/>
  <c r="Y160" i="41"/>
  <c r="Z160" i="41"/>
  <c r="AA160" i="41"/>
  <c r="AB160" i="41"/>
  <c r="AC160" i="41"/>
  <c r="AD160" i="41"/>
  <c r="AE160" i="41"/>
  <c r="AF160" i="41"/>
  <c r="AG160" i="41"/>
  <c r="AH160" i="41"/>
  <c r="AI160" i="41"/>
  <c r="AJ160" i="41"/>
  <c r="AK160" i="41"/>
  <c r="AL160" i="41"/>
  <c r="AM160" i="41"/>
  <c r="AN160" i="41"/>
  <c r="AO160" i="41"/>
  <c r="AP160" i="41"/>
  <c r="AQ160" i="41"/>
  <c r="AR160" i="41"/>
  <c r="AS160" i="41"/>
  <c r="AT160" i="41"/>
  <c r="AU160" i="41"/>
  <c r="AV160" i="41"/>
  <c r="AW160" i="41"/>
  <c r="AX160" i="41"/>
  <c r="AY160" i="41"/>
  <c r="AZ160" i="41"/>
  <c r="BA160" i="41"/>
  <c r="BB160" i="41"/>
  <c r="BC160" i="41"/>
  <c r="BD160" i="41"/>
  <c r="BE160" i="41"/>
  <c r="BF160" i="41"/>
  <c r="BG160" i="41"/>
  <c r="BH160" i="41"/>
  <c r="BI160" i="41"/>
  <c r="BJ160" i="41"/>
  <c r="BK160" i="41"/>
  <c r="BL160" i="41"/>
  <c r="BM160" i="41"/>
  <c r="BN160" i="41"/>
  <c r="BO160" i="41"/>
  <c r="BP160" i="41"/>
  <c r="BQ160" i="41"/>
  <c r="BR160" i="41"/>
  <c r="BS160" i="41"/>
  <c r="BT160" i="41"/>
  <c r="BU160" i="41"/>
  <c r="BV160" i="41"/>
  <c r="BW160" i="41"/>
  <c r="BX160" i="41"/>
  <c r="BY160" i="41"/>
  <c r="BZ160" i="41"/>
  <c r="CA160" i="41"/>
  <c r="CB160" i="41"/>
  <c r="CC160" i="41"/>
  <c r="CD160" i="41"/>
  <c r="CE160" i="41"/>
  <c r="CF160" i="41"/>
  <c r="CG160" i="41"/>
  <c r="CH160" i="41"/>
  <c r="CI160" i="41"/>
  <c r="CJ160" i="41"/>
  <c r="CK160" i="41"/>
  <c r="CL160" i="41"/>
  <c r="CM160" i="41"/>
  <c r="CN160" i="41"/>
  <c r="CO160" i="41"/>
  <c r="CP160" i="41"/>
  <c r="CQ160" i="41"/>
  <c r="CR160" i="41"/>
  <c r="CS160" i="41"/>
  <c r="CT160" i="41"/>
  <c r="CU160" i="41"/>
  <c r="CV160" i="41"/>
  <c r="CW160" i="41"/>
  <c r="CX160" i="41"/>
  <c r="CY160" i="41"/>
  <c r="CZ160" i="41"/>
  <c r="DA160" i="41"/>
  <c r="DB160" i="41"/>
  <c r="DC160" i="41"/>
  <c r="DD160" i="41"/>
  <c r="DE160" i="41"/>
  <c r="DF160" i="41"/>
  <c r="DG160" i="41"/>
  <c r="DH160" i="41"/>
  <c r="DI160" i="41"/>
  <c r="DJ160" i="41"/>
  <c r="DK160" i="41"/>
  <c r="DL160" i="41"/>
  <c r="DM160" i="41"/>
  <c r="DN160" i="41"/>
  <c r="DO160" i="41"/>
  <c r="DP160" i="41"/>
  <c r="DQ160" i="41"/>
  <c r="DR160" i="41"/>
  <c r="DS160" i="41"/>
  <c r="DT160" i="41"/>
  <c r="DU160" i="41"/>
  <c r="DV160" i="41"/>
  <c r="DW160" i="41"/>
  <c r="DX160" i="41"/>
  <c r="DY160" i="41"/>
  <c r="DZ160" i="41"/>
  <c r="EA160" i="41"/>
  <c r="EF160" i="41"/>
  <c r="EG160" i="41"/>
  <c r="EH160" i="41"/>
  <c r="EI160" i="41"/>
  <c r="EJ160" i="41"/>
  <c r="EK160" i="41"/>
  <c r="EL160" i="41"/>
  <c r="EM160" i="41"/>
  <c r="EN160" i="41"/>
  <c r="I161" i="41"/>
  <c r="J161" i="41"/>
  <c r="K161" i="41"/>
  <c r="L161" i="41"/>
  <c r="M161" i="41"/>
  <c r="N161" i="41"/>
  <c r="O161" i="41"/>
  <c r="P161" i="41"/>
  <c r="Q161" i="41"/>
  <c r="R161" i="41"/>
  <c r="S161" i="41"/>
  <c r="T161" i="41"/>
  <c r="U161" i="41"/>
  <c r="V161" i="41"/>
  <c r="W161" i="41"/>
  <c r="X161" i="41"/>
  <c r="Y161" i="41"/>
  <c r="Z161" i="41"/>
  <c r="AA161" i="41"/>
  <c r="AB161" i="41"/>
  <c r="AC161" i="41"/>
  <c r="AD161" i="41"/>
  <c r="AE161" i="41"/>
  <c r="AF161" i="41"/>
  <c r="AG161" i="41"/>
  <c r="AH161" i="41"/>
  <c r="AI161" i="41"/>
  <c r="AJ161" i="41"/>
  <c r="AK161" i="41"/>
  <c r="AL161" i="41"/>
  <c r="AM161" i="41"/>
  <c r="AN161" i="41"/>
  <c r="AO161" i="41"/>
  <c r="AP161" i="41"/>
  <c r="AQ161" i="41"/>
  <c r="AR161" i="41"/>
  <c r="AS161" i="41"/>
  <c r="AT161" i="41"/>
  <c r="AU161" i="41"/>
  <c r="AV161" i="41"/>
  <c r="AW161" i="41"/>
  <c r="AX161" i="41"/>
  <c r="AY161" i="41"/>
  <c r="AZ161" i="41"/>
  <c r="BA161" i="41"/>
  <c r="BB161" i="41"/>
  <c r="BC161" i="41"/>
  <c r="BD161" i="41"/>
  <c r="BE161" i="41"/>
  <c r="BF161" i="41"/>
  <c r="BG161" i="41"/>
  <c r="BH161" i="41"/>
  <c r="BI161" i="41"/>
  <c r="BJ161" i="41"/>
  <c r="BK161" i="41"/>
  <c r="BL161" i="41"/>
  <c r="BM161" i="41"/>
  <c r="BN161" i="41"/>
  <c r="BO161" i="41"/>
  <c r="BP161" i="41"/>
  <c r="BQ161" i="41"/>
  <c r="BR161" i="41"/>
  <c r="BS161" i="41"/>
  <c r="BT161" i="41"/>
  <c r="BU161" i="41"/>
  <c r="BV161" i="41"/>
  <c r="BW161" i="41"/>
  <c r="BX161" i="41"/>
  <c r="BY161" i="41"/>
  <c r="BZ161" i="41"/>
  <c r="CA161" i="41"/>
  <c r="CB161" i="41"/>
  <c r="CC161" i="41"/>
  <c r="CD161" i="41"/>
  <c r="CE161" i="41"/>
  <c r="CF161" i="41"/>
  <c r="CG161" i="41"/>
  <c r="CH161" i="41"/>
  <c r="CI161" i="41"/>
  <c r="CJ161" i="41"/>
  <c r="CK161" i="41"/>
  <c r="CL161" i="41"/>
  <c r="CM161" i="41"/>
  <c r="CN161" i="41"/>
  <c r="CO161" i="41"/>
  <c r="CP161" i="41"/>
  <c r="CQ161" i="41"/>
  <c r="CR161" i="41"/>
  <c r="CS161" i="41"/>
  <c r="CT161" i="41"/>
  <c r="CU161" i="41"/>
  <c r="CV161" i="41"/>
  <c r="CW161" i="41"/>
  <c r="CX161" i="41"/>
  <c r="CY161" i="41"/>
  <c r="CZ161" i="41"/>
  <c r="DA161" i="41"/>
  <c r="DB161" i="41"/>
  <c r="DC161" i="41"/>
  <c r="DD161" i="41"/>
  <c r="DE161" i="41"/>
  <c r="DF161" i="41"/>
  <c r="DG161" i="41"/>
  <c r="DH161" i="41"/>
  <c r="DI161" i="41"/>
  <c r="DJ161" i="41"/>
  <c r="DK161" i="41"/>
  <c r="DL161" i="41"/>
  <c r="DM161" i="41"/>
  <c r="DN161" i="41"/>
  <c r="DO161" i="41"/>
  <c r="DP161" i="41"/>
  <c r="DQ161" i="41"/>
  <c r="DR161" i="41"/>
  <c r="DS161" i="41"/>
  <c r="DT161" i="41"/>
  <c r="DU161" i="41"/>
  <c r="DV161" i="41"/>
  <c r="DW161" i="41"/>
  <c r="DX161" i="41"/>
  <c r="DY161" i="41"/>
  <c r="DZ161" i="41"/>
  <c r="EA161" i="41"/>
  <c r="EF161" i="41"/>
  <c r="EG161" i="41"/>
  <c r="EH161" i="41"/>
  <c r="EI161" i="41"/>
  <c r="EJ161" i="41"/>
  <c r="EK161" i="41"/>
  <c r="EL161" i="41"/>
  <c r="EM161" i="41"/>
  <c r="EN161" i="41"/>
  <c r="I162" i="41"/>
  <c r="J162" i="41"/>
  <c r="K162" i="41"/>
  <c r="L162" i="41"/>
  <c r="M162" i="41"/>
  <c r="N162" i="41"/>
  <c r="O162" i="41"/>
  <c r="P162" i="41"/>
  <c r="Q162" i="41"/>
  <c r="R162" i="41"/>
  <c r="S162" i="41"/>
  <c r="T162" i="41"/>
  <c r="U162" i="41"/>
  <c r="V162" i="41"/>
  <c r="W162" i="41"/>
  <c r="X162" i="41"/>
  <c r="Y162" i="41"/>
  <c r="Z162" i="41"/>
  <c r="AA162" i="41"/>
  <c r="AB162" i="41"/>
  <c r="AC162" i="41"/>
  <c r="AD162" i="41"/>
  <c r="AE162" i="41"/>
  <c r="AF162" i="41"/>
  <c r="AG162" i="41"/>
  <c r="AH162" i="41"/>
  <c r="AI162" i="41"/>
  <c r="AJ162" i="41"/>
  <c r="AK162" i="41"/>
  <c r="AL162" i="41"/>
  <c r="AM162" i="41"/>
  <c r="AN162" i="41"/>
  <c r="AO162" i="41"/>
  <c r="AP162" i="41"/>
  <c r="AQ162" i="41"/>
  <c r="AR162" i="41"/>
  <c r="AS162" i="41"/>
  <c r="AT162" i="41"/>
  <c r="AU162" i="41"/>
  <c r="AV162" i="41"/>
  <c r="AW162" i="41"/>
  <c r="AX162" i="41"/>
  <c r="AY162" i="41"/>
  <c r="AZ162" i="41"/>
  <c r="BA162" i="41"/>
  <c r="BB162" i="41"/>
  <c r="BC162" i="41"/>
  <c r="BD162" i="41"/>
  <c r="BE162" i="41"/>
  <c r="BF162" i="41"/>
  <c r="BG162" i="41"/>
  <c r="BH162" i="41"/>
  <c r="BI162" i="41"/>
  <c r="BJ162" i="41"/>
  <c r="BK162" i="41"/>
  <c r="BL162" i="41"/>
  <c r="BM162" i="41"/>
  <c r="BN162" i="41"/>
  <c r="BO162" i="41"/>
  <c r="BP162" i="41"/>
  <c r="BQ162" i="41"/>
  <c r="BR162" i="41"/>
  <c r="BS162" i="41"/>
  <c r="BT162" i="41"/>
  <c r="BU162" i="41"/>
  <c r="BV162" i="41"/>
  <c r="BW162" i="41"/>
  <c r="BX162" i="41"/>
  <c r="BY162" i="41"/>
  <c r="BZ162" i="41"/>
  <c r="CA162" i="41"/>
  <c r="CB162" i="41"/>
  <c r="CC162" i="41"/>
  <c r="CD162" i="41"/>
  <c r="CE162" i="41"/>
  <c r="CF162" i="41"/>
  <c r="CG162" i="41"/>
  <c r="CH162" i="41"/>
  <c r="CI162" i="41"/>
  <c r="CJ162" i="41"/>
  <c r="CK162" i="41"/>
  <c r="CL162" i="41"/>
  <c r="CM162" i="41"/>
  <c r="CN162" i="41"/>
  <c r="CO162" i="41"/>
  <c r="CP162" i="41"/>
  <c r="CQ162" i="41"/>
  <c r="CR162" i="41"/>
  <c r="CS162" i="41"/>
  <c r="CT162" i="41"/>
  <c r="CU162" i="41"/>
  <c r="CV162" i="41"/>
  <c r="CW162" i="41"/>
  <c r="CX162" i="41"/>
  <c r="CY162" i="41"/>
  <c r="CZ162" i="41"/>
  <c r="DA162" i="41"/>
  <c r="DB162" i="41"/>
  <c r="DC162" i="41"/>
  <c r="DD162" i="41"/>
  <c r="DE162" i="41"/>
  <c r="DF162" i="41"/>
  <c r="DG162" i="41"/>
  <c r="DH162" i="41"/>
  <c r="DI162" i="41"/>
  <c r="DJ162" i="41"/>
  <c r="DK162" i="41"/>
  <c r="DL162" i="41"/>
  <c r="DM162" i="41"/>
  <c r="DN162" i="41"/>
  <c r="DO162" i="41"/>
  <c r="DP162" i="41"/>
  <c r="DQ162" i="41"/>
  <c r="DR162" i="41"/>
  <c r="DS162" i="41"/>
  <c r="DT162" i="41"/>
  <c r="DU162" i="41"/>
  <c r="DV162" i="41"/>
  <c r="DW162" i="41"/>
  <c r="DX162" i="41"/>
  <c r="DY162" i="41"/>
  <c r="DZ162" i="41"/>
  <c r="EA162" i="41"/>
  <c r="EF162" i="41"/>
  <c r="EG162" i="41"/>
  <c r="EH162" i="41"/>
  <c r="EI162" i="41"/>
  <c r="EJ162" i="41"/>
  <c r="EK162" i="41"/>
  <c r="EL162" i="41"/>
  <c r="EM162" i="41"/>
  <c r="EN162" i="41"/>
  <c r="I163" i="41"/>
  <c r="J163" i="41"/>
  <c r="K163" i="41"/>
  <c r="L163" i="41"/>
  <c r="M163" i="41"/>
  <c r="N163" i="41"/>
  <c r="O163" i="41"/>
  <c r="P163" i="41"/>
  <c r="Q163" i="41"/>
  <c r="R163" i="41"/>
  <c r="S163" i="41"/>
  <c r="T163" i="41"/>
  <c r="U163" i="41"/>
  <c r="V163" i="41"/>
  <c r="W163" i="41"/>
  <c r="X163" i="41"/>
  <c r="Y163" i="41"/>
  <c r="Z163" i="41"/>
  <c r="AA163" i="41"/>
  <c r="AB163" i="41"/>
  <c r="AC163" i="41"/>
  <c r="AD163" i="41"/>
  <c r="AE163" i="41"/>
  <c r="AF163" i="41"/>
  <c r="AG163" i="41"/>
  <c r="AH163" i="41"/>
  <c r="AI163" i="41"/>
  <c r="AJ163" i="41"/>
  <c r="AK163" i="41"/>
  <c r="AL163" i="41"/>
  <c r="AM163" i="41"/>
  <c r="AN163" i="41"/>
  <c r="AO163" i="41"/>
  <c r="AP163" i="41"/>
  <c r="AQ163" i="41"/>
  <c r="AR163" i="41"/>
  <c r="AS163" i="41"/>
  <c r="AT163" i="41"/>
  <c r="AU163" i="41"/>
  <c r="AV163" i="41"/>
  <c r="AW163" i="41"/>
  <c r="AX163" i="41"/>
  <c r="AY163" i="41"/>
  <c r="AZ163" i="41"/>
  <c r="BA163" i="41"/>
  <c r="BB163" i="41"/>
  <c r="BC163" i="41"/>
  <c r="BD163" i="41"/>
  <c r="BE163" i="41"/>
  <c r="BF163" i="41"/>
  <c r="BG163" i="41"/>
  <c r="BH163" i="41"/>
  <c r="BI163" i="41"/>
  <c r="BJ163" i="41"/>
  <c r="BK163" i="41"/>
  <c r="BL163" i="41"/>
  <c r="BM163" i="41"/>
  <c r="BN163" i="41"/>
  <c r="BO163" i="41"/>
  <c r="BP163" i="41"/>
  <c r="BQ163" i="41"/>
  <c r="BR163" i="41"/>
  <c r="BS163" i="41"/>
  <c r="BT163" i="41"/>
  <c r="BU163" i="41"/>
  <c r="BV163" i="41"/>
  <c r="BW163" i="41"/>
  <c r="BX163" i="41"/>
  <c r="BY163" i="41"/>
  <c r="CP163" i="41"/>
  <c r="CQ163" i="41"/>
  <c r="CR163" i="41"/>
  <c r="CS163" i="41"/>
  <c r="CT163" i="41"/>
  <c r="CU163" i="41"/>
  <c r="CV163" i="41"/>
  <c r="CW163" i="41"/>
  <c r="CX163" i="41"/>
  <c r="CY163" i="41"/>
  <c r="CZ163" i="41"/>
  <c r="DA163" i="41"/>
  <c r="DB163" i="41"/>
  <c r="DC163" i="41"/>
  <c r="DD163" i="41"/>
  <c r="DE163" i="41"/>
  <c r="DF163" i="41"/>
  <c r="DG163" i="41"/>
  <c r="DH163" i="41"/>
  <c r="DI163" i="41"/>
  <c r="DJ163" i="41"/>
  <c r="DK163" i="41"/>
  <c r="DL163" i="41"/>
  <c r="DM163" i="41"/>
  <c r="DN163" i="41"/>
  <c r="DO163" i="41"/>
  <c r="DP163" i="41"/>
  <c r="DQ163" i="41"/>
  <c r="DR163" i="41"/>
  <c r="DS163" i="41"/>
  <c r="DT163" i="41"/>
  <c r="DU163" i="41"/>
  <c r="DV163" i="41"/>
  <c r="DW163" i="41"/>
  <c r="DX163" i="41"/>
  <c r="EM163" i="41"/>
  <c r="EN163" i="41"/>
  <c r="I164" i="41"/>
  <c r="J164" i="41"/>
  <c r="K164" i="41"/>
  <c r="L164" i="41"/>
  <c r="M164" i="41"/>
  <c r="N164" i="41"/>
  <c r="O164" i="41"/>
  <c r="P164" i="41"/>
  <c r="Q164" i="41"/>
  <c r="R164" i="41"/>
  <c r="S164" i="41"/>
  <c r="T164" i="41"/>
  <c r="U164" i="41"/>
  <c r="V164" i="41"/>
  <c r="W164" i="41"/>
  <c r="X164" i="41"/>
  <c r="Y164" i="41"/>
  <c r="Z164" i="41"/>
  <c r="AA164" i="41"/>
  <c r="AB164" i="41"/>
  <c r="AC164" i="41"/>
  <c r="AD164" i="41"/>
  <c r="AE164" i="41"/>
  <c r="AF164" i="41"/>
  <c r="AG164" i="41"/>
  <c r="AH164" i="41"/>
  <c r="AI164" i="41"/>
  <c r="AJ164" i="41"/>
  <c r="AK164" i="41"/>
  <c r="AL164" i="41"/>
  <c r="AM164" i="41"/>
  <c r="AN164" i="41"/>
  <c r="AO164" i="41"/>
  <c r="AP164" i="41"/>
  <c r="AQ164" i="41"/>
  <c r="AR164" i="41"/>
  <c r="AS164" i="41"/>
  <c r="AT164" i="41"/>
  <c r="AU164" i="41"/>
  <c r="AV164" i="41"/>
  <c r="AW164" i="41"/>
  <c r="AX164" i="41"/>
  <c r="AY164" i="41"/>
  <c r="AZ164" i="41"/>
  <c r="BA164" i="41"/>
  <c r="BB164" i="41"/>
  <c r="BC164" i="41"/>
  <c r="BD164" i="41"/>
  <c r="BE164" i="41"/>
  <c r="BF164" i="41"/>
  <c r="BG164" i="41"/>
  <c r="BH164" i="41"/>
  <c r="BI164" i="41"/>
  <c r="BJ164" i="41"/>
  <c r="BK164" i="41"/>
  <c r="BL164" i="41"/>
  <c r="BM164" i="41"/>
  <c r="BN164" i="41"/>
  <c r="BO164" i="41"/>
  <c r="BP164" i="41"/>
  <c r="BQ164" i="41"/>
  <c r="BR164" i="41"/>
  <c r="BS164" i="41"/>
  <c r="BT164" i="41"/>
  <c r="BU164" i="41"/>
  <c r="BV164" i="41"/>
  <c r="BW164" i="41"/>
  <c r="BX164" i="41"/>
  <c r="BY164" i="41"/>
  <c r="BZ164" i="41"/>
  <c r="CA164" i="41"/>
  <c r="CB164" i="41"/>
  <c r="CC164" i="41"/>
  <c r="CD164" i="41"/>
  <c r="CE164" i="41"/>
  <c r="CF164" i="41"/>
  <c r="CG164" i="41"/>
  <c r="CH164" i="41"/>
  <c r="CI164" i="41"/>
  <c r="CJ164" i="41"/>
  <c r="CK164" i="41"/>
  <c r="CL164" i="41"/>
  <c r="CM164" i="41"/>
  <c r="CN164" i="41"/>
  <c r="CO164" i="41"/>
  <c r="CP164" i="41"/>
  <c r="CQ164" i="41"/>
  <c r="CR164" i="41"/>
  <c r="CS164" i="41"/>
  <c r="CT164" i="41"/>
  <c r="CU164" i="41"/>
  <c r="CV164" i="41"/>
  <c r="CW164" i="41"/>
  <c r="CX164" i="41"/>
  <c r="CY164" i="41"/>
  <c r="CZ164" i="41"/>
  <c r="DA164" i="41"/>
  <c r="DB164" i="41"/>
  <c r="DC164" i="41"/>
  <c r="DD164" i="41"/>
  <c r="DE164" i="41"/>
  <c r="DF164" i="41"/>
  <c r="DG164" i="41"/>
  <c r="DH164" i="41"/>
  <c r="DI164" i="41"/>
  <c r="DJ164" i="41"/>
  <c r="DK164" i="41"/>
  <c r="DL164" i="41"/>
  <c r="DM164" i="41"/>
  <c r="DN164" i="41"/>
  <c r="DO164" i="41"/>
  <c r="DP164" i="41"/>
  <c r="DQ164" i="41"/>
  <c r="DR164" i="41"/>
  <c r="DS164" i="41"/>
  <c r="DT164" i="41"/>
  <c r="DU164" i="41"/>
  <c r="DV164" i="41"/>
  <c r="DW164" i="41"/>
  <c r="DX164" i="41"/>
  <c r="DY164" i="41"/>
  <c r="DZ164" i="41"/>
  <c r="EA164" i="41"/>
  <c r="EB164" i="41"/>
  <c r="EC164" i="41"/>
  <c r="ED164" i="41"/>
  <c r="EE164" i="41"/>
  <c r="EF164" i="41"/>
  <c r="EG164" i="41"/>
  <c r="EH164" i="41"/>
  <c r="EI164" i="41"/>
  <c r="EJ164" i="41"/>
  <c r="EK164" i="41"/>
  <c r="EL164" i="41"/>
  <c r="EM164" i="41"/>
  <c r="EN164" i="41"/>
  <c r="I165" i="41"/>
  <c r="J165" i="41"/>
  <c r="K165" i="41"/>
  <c r="L165" i="41"/>
  <c r="M165" i="41"/>
  <c r="N165" i="41"/>
  <c r="O165" i="41"/>
  <c r="P165" i="41"/>
  <c r="Q165" i="41"/>
  <c r="R165" i="41"/>
  <c r="S165" i="41"/>
  <c r="T165" i="41"/>
  <c r="U165" i="41"/>
  <c r="V165" i="41"/>
  <c r="W165" i="41"/>
  <c r="X165" i="41"/>
  <c r="Y165" i="41"/>
  <c r="Z165" i="41"/>
  <c r="AA165" i="41"/>
  <c r="AB165" i="41"/>
  <c r="AC165" i="41"/>
  <c r="AD165" i="41"/>
  <c r="AE165" i="41"/>
  <c r="AF165" i="41"/>
  <c r="AG165" i="41"/>
  <c r="AH165" i="41"/>
  <c r="AI165" i="41"/>
  <c r="AJ165" i="41"/>
  <c r="AK165" i="41"/>
  <c r="AL165" i="41"/>
  <c r="AM165" i="41"/>
  <c r="AN165" i="41"/>
  <c r="AO165" i="41"/>
  <c r="AP165" i="41"/>
  <c r="AQ165" i="41"/>
  <c r="AR165" i="41"/>
  <c r="AS165" i="41"/>
  <c r="AT165" i="41"/>
  <c r="AU165" i="41"/>
  <c r="AV165" i="41"/>
  <c r="AW165" i="41"/>
  <c r="AX165" i="41"/>
  <c r="AY165" i="41"/>
  <c r="AZ165" i="41"/>
  <c r="BA165" i="41"/>
  <c r="BB165" i="41"/>
  <c r="BC165" i="41"/>
  <c r="BD165" i="41"/>
  <c r="BE165" i="41"/>
  <c r="BF165" i="41"/>
  <c r="BG165" i="41"/>
  <c r="BH165" i="41"/>
  <c r="BI165" i="41"/>
  <c r="BJ165" i="41"/>
  <c r="BK165" i="41"/>
  <c r="BL165" i="41"/>
  <c r="BM165" i="41"/>
  <c r="BN165" i="41"/>
  <c r="BO165" i="41"/>
  <c r="BP165" i="41"/>
  <c r="BQ165" i="41"/>
  <c r="BR165" i="41"/>
  <c r="BS165" i="41"/>
  <c r="BT165" i="41"/>
  <c r="BU165" i="41"/>
  <c r="BV165" i="41"/>
  <c r="BW165" i="41"/>
  <c r="BX165" i="41"/>
  <c r="BY165" i="41"/>
  <c r="BZ165" i="41"/>
  <c r="CA165" i="41"/>
  <c r="CB165" i="41"/>
  <c r="CC165" i="41"/>
  <c r="CD165" i="41"/>
  <c r="CE165" i="41"/>
  <c r="CF165" i="41"/>
  <c r="CG165" i="41"/>
  <c r="CH165" i="41"/>
  <c r="CI165" i="41"/>
  <c r="CJ165" i="41"/>
  <c r="CK165" i="41"/>
  <c r="CL165" i="41"/>
  <c r="CM165" i="41"/>
  <c r="CN165" i="41"/>
  <c r="CO165" i="41"/>
  <c r="CP165" i="41"/>
  <c r="CQ165" i="41"/>
  <c r="CR165" i="41"/>
  <c r="CS165" i="41"/>
  <c r="CT165" i="41"/>
  <c r="CU165" i="41"/>
  <c r="CV165" i="41"/>
  <c r="CW165" i="41"/>
  <c r="CX165" i="41"/>
  <c r="CY165" i="41"/>
  <c r="CZ165" i="41"/>
  <c r="DA165" i="41"/>
  <c r="DB165" i="41"/>
  <c r="DC165" i="41"/>
  <c r="DD165" i="41"/>
  <c r="DE165" i="41"/>
  <c r="DF165" i="41"/>
  <c r="DG165" i="41"/>
  <c r="DH165" i="41"/>
  <c r="DI165" i="41"/>
  <c r="DJ165" i="41"/>
  <c r="DK165" i="41"/>
  <c r="DL165" i="41"/>
  <c r="DM165" i="41"/>
  <c r="DN165" i="41"/>
  <c r="DO165" i="41"/>
  <c r="DP165" i="41"/>
  <c r="DQ165" i="41"/>
  <c r="DR165" i="41"/>
  <c r="DS165" i="41"/>
  <c r="DT165" i="41"/>
  <c r="DU165" i="41"/>
  <c r="DV165" i="41"/>
  <c r="DW165" i="41"/>
  <c r="DX165" i="41"/>
  <c r="DY165" i="41"/>
  <c r="DZ165" i="41"/>
  <c r="EA165" i="41"/>
  <c r="EB165" i="41"/>
  <c r="EC165" i="41"/>
  <c r="ED165" i="41"/>
  <c r="EE165" i="41"/>
  <c r="EF165" i="41"/>
  <c r="EG165" i="41"/>
  <c r="EH165" i="41"/>
  <c r="EI165" i="41"/>
  <c r="EJ165" i="41"/>
  <c r="EK165" i="41"/>
  <c r="EL165" i="41"/>
  <c r="EM165" i="41"/>
  <c r="EN165" i="41"/>
  <c r="I166" i="41"/>
  <c r="J166" i="41"/>
  <c r="K166" i="41"/>
  <c r="L166" i="41"/>
  <c r="M166" i="41"/>
  <c r="N166" i="41"/>
  <c r="O166" i="41"/>
  <c r="P166" i="41"/>
  <c r="Q166" i="41"/>
  <c r="R166" i="41"/>
  <c r="S166" i="41"/>
  <c r="T166" i="41"/>
  <c r="U166" i="41"/>
  <c r="V166" i="41"/>
  <c r="W166" i="41"/>
  <c r="X166" i="41"/>
  <c r="Y166" i="41"/>
  <c r="Z166" i="41"/>
  <c r="AA166" i="41"/>
  <c r="AB166" i="41"/>
  <c r="AC166" i="41"/>
  <c r="AD166" i="41"/>
  <c r="AE166" i="41"/>
  <c r="AF166" i="41"/>
  <c r="AG166" i="41"/>
  <c r="AH166" i="41"/>
  <c r="AI166" i="41"/>
  <c r="AJ166" i="41"/>
  <c r="AK166" i="41"/>
  <c r="AL166" i="41"/>
  <c r="AM166" i="41"/>
  <c r="AN166" i="41"/>
  <c r="AO166" i="41"/>
  <c r="AP166" i="41"/>
  <c r="AQ166" i="41"/>
  <c r="AR166" i="41"/>
  <c r="AS166" i="41"/>
  <c r="AT166" i="41"/>
  <c r="AU166" i="41"/>
  <c r="AV166" i="41"/>
  <c r="AW166" i="41"/>
  <c r="AX166" i="41"/>
  <c r="AY166" i="41"/>
  <c r="AZ166" i="41"/>
  <c r="BA166" i="41"/>
  <c r="BB166" i="41"/>
  <c r="BC166" i="41"/>
  <c r="BD166" i="41"/>
  <c r="BE166" i="41"/>
  <c r="BF166" i="41"/>
  <c r="BG166" i="41"/>
  <c r="BH166" i="41"/>
  <c r="BI166" i="41"/>
  <c r="BJ166" i="41"/>
  <c r="BK166" i="41"/>
  <c r="BL166" i="41"/>
  <c r="BM166" i="41"/>
  <c r="BN166" i="41"/>
  <c r="BO166" i="41"/>
  <c r="BP166" i="41"/>
  <c r="BQ166" i="41"/>
  <c r="BR166" i="41"/>
  <c r="BS166" i="41"/>
  <c r="BT166" i="41"/>
  <c r="BU166" i="41"/>
  <c r="BV166" i="41"/>
  <c r="BW166" i="41"/>
  <c r="BX166" i="41"/>
  <c r="BY166" i="41"/>
  <c r="BZ166" i="41"/>
  <c r="CA166" i="41"/>
  <c r="CB166" i="41"/>
  <c r="CC166" i="41"/>
  <c r="CD166" i="41"/>
  <c r="CE166" i="41"/>
  <c r="CF166" i="41"/>
  <c r="CG166" i="41"/>
  <c r="CH166" i="41"/>
  <c r="CI166" i="41"/>
  <c r="CJ166" i="41"/>
  <c r="CK166" i="41"/>
  <c r="CL166" i="41"/>
  <c r="CM166" i="41"/>
  <c r="CN166" i="41"/>
  <c r="CO166" i="41"/>
  <c r="CP166" i="41"/>
  <c r="CQ166" i="41"/>
  <c r="CR166" i="41"/>
  <c r="CS166" i="41"/>
  <c r="CT166" i="41"/>
  <c r="CU166" i="41"/>
  <c r="CV166" i="41"/>
  <c r="CW166" i="41"/>
  <c r="CX166" i="41"/>
  <c r="CY166" i="41"/>
  <c r="CZ166" i="41"/>
  <c r="DA166" i="41"/>
  <c r="DB166" i="41"/>
  <c r="DC166" i="41"/>
  <c r="DD166" i="41"/>
  <c r="DE166" i="41"/>
  <c r="DF166" i="41"/>
  <c r="DG166" i="41"/>
  <c r="DH166" i="41"/>
  <c r="DI166" i="41"/>
  <c r="DJ166" i="41"/>
  <c r="DK166" i="41"/>
  <c r="DL166" i="41"/>
  <c r="DM166" i="41"/>
  <c r="DN166" i="41"/>
  <c r="DO166" i="41"/>
  <c r="DP166" i="41"/>
  <c r="DQ166" i="41"/>
  <c r="DR166" i="41"/>
  <c r="DS166" i="41"/>
  <c r="DT166" i="41"/>
  <c r="DU166" i="41"/>
  <c r="DV166" i="41"/>
  <c r="DW166" i="41"/>
  <c r="DX166" i="41"/>
  <c r="DY166" i="41"/>
  <c r="DZ166" i="41"/>
  <c r="EA166" i="41"/>
  <c r="EF166" i="41"/>
  <c r="EG166" i="41"/>
  <c r="EH166" i="41"/>
  <c r="EI166" i="41"/>
  <c r="EJ166" i="41"/>
  <c r="EK166" i="41"/>
  <c r="EL166" i="41"/>
  <c r="EM166" i="41"/>
  <c r="EN166" i="41"/>
  <c r="I167" i="41"/>
  <c r="J167" i="41"/>
  <c r="K167" i="41"/>
  <c r="L167" i="41"/>
  <c r="M167" i="41"/>
  <c r="N167" i="41"/>
  <c r="O167" i="41"/>
  <c r="P167" i="41"/>
  <c r="Q167" i="41"/>
  <c r="R167" i="41"/>
  <c r="S167" i="41"/>
  <c r="T167" i="41"/>
  <c r="U167" i="41"/>
  <c r="V167" i="41"/>
  <c r="W167" i="41"/>
  <c r="X167" i="41"/>
  <c r="Y167" i="41"/>
  <c r="Z167" i="41"/>
  <c r="AA167" i="41"/>
  <c r="AB167" i="41"/>
  <c r="AC167" i="41"/>
  <c r="AD167" i="41"/>
  <c r="AE167" i="41"/>
  <c r="AF167" i="41"/>
  <c r="AG167" i="41"/>
  <c r="AH167" i="41"/>
  <c r="AI167" i="41"/>
  <c r="AJ167" i="41"/>
  <c r="AK167" i="41"/>
  <c r="AL167" i="41"/>
  <c r="AM167" i="41"/>
  <c r="AN167" i="41"/>
  <c r="AO167" i="41"/>
  <c r="AP167" i="41"/>
  <c r="AQ167" i="41"/>
  <c r="AR167" i="41"/>
  <c r="AS167" i="41"/>
  <c r="AT167" i="41"/>
  <c r="AU167" i="41"/>
  <c r="AV167" i="41"/>
  <c r="AW167" i="41"/>
  <c r="AX167" i="41"/>
  <c r="AY167" i="41"/>
  <c r="AZ167" i="41"/>
  <c r="BA167" i="41"/>
  <c r="BB167" i="41"/>
  <c r="BC167" i="41"/>
  <c r="BD167" i="41"/>
  <c r="BE167" i="41"/>
  <c r="BF167" i="41"/>
  <c r="BG167" i="41"/>
  <c r="BH167" i="41"/>
  <c r="BI167" i="41"/>
  <c r="BJ167" i="41"/>
  <c r="BK167" i="41"/>
  <c r="BL167" i="41"/>
  <c r="BM167" i="41"/>
  <c r="BN167" i="41"/>
  <c r="BO167" i="41"/>
  <c r="BP167" i="41"/>
  <c r="BQ167" i="41"/>
  <c r="BR167" i="41"/>
  <c r="BS167" i="41"/>
  <c r="BT167" i="41"/>
  <c r="BU167" i="41"/>
  <c r="BV167" i="41"/>
  <c r="BW167" i="41"/>
  <c r="BX167" i="41"/>
  <c r="BY167" i="41"/>
  <c r="BZ167" i="41"/>
  <c r="CA167" i="41"/>
  <c r="CB167" i="41"/>
  <c r="CC167" i="41"/>
  <c r="CD167" i="41"/>
  <c r="CE167" i="41"/>
  <c r="CF167" i="41"/>
  <c r="CG167" i="41"/>
  <c r="CH167" i="41"/>
  <c r="CI167" i="41"/>
  <c r="CJ167" i="41"/>
  <c r="CK167" i="41"/>
  <c r="CL167" i="41"/>
  <c r="CM167" i="41"/>
  <c r="CN167" i="41"/>
  <c r="CO167" i="41"/>
  <c r="CP167" i="41"/>
  <c r="CQ167" i="41"/>
  <c r="CR167" i="41"/>
  <c r="CS167" i="41"/>
  <c r="CT167" i="41"/>
  <c r="CU167" i="41"/>
  <c r="CV167" i="41"/>
  <c r="CW167" i="41"/>
  <c r="CX167" i="41"/>
  <c r="CY167" i="41"/>
  <c r="CZ167" i="41"/>
  <c r="DA167" i="41"/>
  <c r="DB167" i="41"/>
  <c r="DC167" i="41"/>
  <c r="DD167" i="41"/>
  <c r="DE167" i="41"/>
  <c r="DF167" i="41"/>
  <c r="DG167" i="41"/>
  <c r="DH167" i="41"/>
  <c r="DI167" i="41"/>
  <c r="DJ167" i="41"/>
  <c r="DK167" i="41"/>
  <c r="DL167" i="41"/>
  <c r="DM167" i="41"/>
  <c r="DN167" i="41"/>
  <c r="DO167" i="41"/>
  <c r="DP167" i="41"/>
  <c r="DQ167" i="41"/>
  <c r="DR167" i="41"/>
  <c r="DS167" i="41"/>
  <c r="DT167" i="41"/>
  <c r="DU167" i="41"/>
  <c r="DV167" i="41"/>
  <c r="DW167" i="41"/>
  <c r="DX167" i="41"/>
  <c r="DY167" i="41"/>
  <c r="DZ167" i="41"/>
  <c r="EA167" i="41"/>
  <c r="EF167" i="41"/>
  <c r="EG167" i="41"/>
  <c r="EH167" i="41"/>
  <c r="EI167" i="41"/>
  <c r="EJ167" i="41"/>
  <c r="EK167" i="41"/>
  <c r="EL167" i="41"/>
  <c r="EM167" i="41"/>
  <c r="EN167" i="41"/>
  <c r="I168" i="41"/>
  <c r="J168" i="41"/>
  <c r="K168" i="41"/>
  <c r="L168" i="41"/>
  <c r="M168" i="41"/>
  <c r="N168" i="41"/>
  <c r="O168" i="41"/>
  <c r="P168" i="41"/>
  <c r="Q168" i="41"/>
  <c r="R168" i="41"/>
  <c r="S168" i="41"/>
  <c r="T168" i="41"/>
  <c r="U168" i="41"/>
  <c r="V168" i="41"/>
  <c r="W168" i="41"/>
  <c r="X168" i="41"/>
  <c r="Y168" i="41"/>
  <c r="Z168" i="41"/>
  <c r="AA168" i="41"/>
  <c r="AB168" i="41"/>
  <c r="AC168" i="41"/>
  <c r="AD168" i="41"/>
  <c r="AE168" i="41"/>
  <c r="AF168" i="41"/>
  <c r="AG168" i="41"/>
  <c r="AH168" i="41"/>
  <c r="AI168" i="41"/>
  <c r="AJ168" i="41"/>
  <c r="AK168" i="41"/>
  <c r="AL168" i="41"/>
  <c r="AM168" i="41"/>
  <c r="AN168" i="41"/>
  <c r="AO168" i="41"/>
  <c r="AP168" i="41"/>
  <c r="AQ168" i="41"/>
  <c r="AR168" i="41"/>
  <c r="AS168" i="41"/>
  <c r="AT168" i="41"/>
  <c r="AU168" i="41"/>
  <c r="AV168" i="41"/>
  <c r="AW168" i="41"/>
  <c r="AX168" i="41"/>
  <c r="AY168" i="41"/>
  <c r="AZ168" i="41"/>
  <c r="BA168" i="41"/>
  <c r="BB168" i="41"/>
  <c r="BC168" i="41"/>
  <c r="BD168" i="41"/>
  <c r="BE168" i="41"/>
  <c r="BF168" i="41"/>
  <c r="BG168" i="41"/>
  <c r="BH168" i="41"/>
  <c r="BI168" i="41"/>
  <c r="BJ168" i="41"/>
  <c r="BK168" i="41"/>
  <c r="BL168" i="41"/>
  <c r="BM168" i="41"/>
  <c r="BN168" i="41"/>
  <c r="BO168" i="41"/>
  <c r="BP168" i="41"/>
  <c r="BQ168" i="41"/>
  <c r="BR168" i="41"/>
  <c r="BS168" i="41"/>
  <c r="BT168" i="41"/>
  <c r="BU168" i="41"/>
  <c r="BV168" i="41"/>
  <c r="BW168" i="41"/>
  <c r="BX168" i="41"/>
  <c r="BY168" i="41"/>
  <c r="BZ168" i="41"/>
  <c r="CB168" i="41"/>
  <c r="CC168" i="41"/>
  <c r="CD168" i="41"/>
  <c r="CE168" i="41"/>
  <c r="CF168" i="41"/>
  <c r="CG168" i="41"/>
  <c r="CH168" i="41"/>
  <c r="CI168" i="41"/>
  <c r="CJ168" i="41"/>
  <c r="CK168" i="41"/>
  <c r="CL168" i="41"/>
  <c r="CM168" i="41"/>
  <c r="CN168" i="41"/>
  <c r="CO168" i="41"/>
  <c r="CP168" i="41"/>
  <c r="CQ168" i="41"/>
  <c r="CR168" i="41"/>
  <c r="CS168" i="41"/>
  <c r="CT168" i="41"/>
  <c r="CU168" i="41"/>
  <c r="CV168" i="41"/>
  <c r="CW168" i="41"/>
  <c r="CX168" i="41"/>
  <c r="CY168" i="41"/>
  <c r="CZ168" i="41"/>
  <c r="DA168" i="41"/>
  <c r="DB168" i="41"/>
  <c r="DC168" i="41"/>
  <c r="DD168" i="41"/>
  <c r="DE168" i="41"/>
  <c r="DF168" i="41"/>
  <c r="DG168" i="41"/>
  <c r="DH168" i="41"/>
  <c r="DI168" i="41"/>
  <c r="DJ168" i="41"/>
  <c r="DK168" i="41"/>
  <c r="DL168" i="41"/>
  <c r="DM168" i="41"/>
  <c r="DN168" i="41"/>
  <c r="DO168" i="41"/>
  <c r="DP168" i="41"/>
  <c r="DQ168" i="41"/>
  <c r="DR168" i="41"/>
  <c r="DS168" i="41"/>
  <c r="DT168" i="41"/>
  <c r="DU168" i="41"/>
  <c r="DV168" i="41"/>
  <c r="DW168" i="41"/>
  <c r="DX168" i="41"/>
  <c r="DY168" i="41"/>
  <c r="DZ168" i="41"/>
  <c r="EA168" i="41"/>
  <c r="EF168" i="41"/>
  <c r="EG168" i="41"/>
  <c r="EH168" i="41"/>
  <c r="EI168" i="41"/>
  <c r="EJ168" i="41"/>
  <c r="EK168" i="41"/>
  <c r="EL168" i="41"/>
  <c r="EM168" i="41"/>
  <c r="EN168" i="41"/>
  <c r="I169" i="41"/>
  <c r="J169" i="41"/>
  <c r="K169" i="41"/>
  <c r="L169" i="41"/>
  <c r="M169" i="41"/>
  <c r="N169" i="41"/>
  <c r="O169" i="41"/>
  <c r="P169" i="41"/>
  <c r="Q169" i="41"/>
  <c r="R169" i="41"/>
  <c r="S169" i="41"/>
  <c r="T169" i="41"/>
  <c r="U169" i="41"/>
  <c r="V169" i="41"/>
  <c r="W169" i="41"/>
  <c r="X169" i="41"/>
  <c r="Y169" i="41"/>
  <c r="Z169" i="41"/>
  <c r="AA169" i="41"/>
  <c r="AB169" i="41"/>
  <c r="AC169" i="41"/>
  <c r="AD169" i="41"/>
  <c r="AE169" i="41"/>
  <c r="AF169" i="41"/>
  <c r="AG169" i="41"/>
  <c r="AH169" i="41"/>
  <c r="AI169" i="41"/>
  <c r="AJ169" i="41"/>
  <c r="AK169" i="41"/>
  <c r="AL169" i="41"/>
  <c r="AM169" i="41"/>
  <c r="AN169" i="41"/>
  <c r="AO169" i="41"/>
  <c r="AP169" i="41"/>
  <c r="AQ169" i="41"/>
  <c r="AR169" i="41"/>
  <c r="AS169" i="41"/>
  <c r="AT169" i="41"/>
  <c r="AU169" i="41"/>
  <c r="AV169" i="41"/>
  <c r="AW169" i="41"/>
  <c r="AX169" i="41"/>
  <c r="AY169" i="41"/>
  <c r="AZ169" i="41"/>
  <c r="BA169" i="41"/>
  <c r="BB169" i="41"/>
  <c r="BC169" i="41"/>
  <c r="BD169" i="41"/>
  <c r="BE169" i="41"/>
  <c r="BF169" i="41"/>
  <c r="BG169" i="41"/>
  <c r="BH169" i="41"/>
  <c r="BI169" i="41"/>
  <c r="BJ169" i="41"/>
  <c r="BK169" i="41"/>
  <c r="BL169" i="41"/>
  <c r="BM169" i="41"/>
  <c r="BN169" i="41"/>
  <c r="BO169" i="41"/>
  <c r="BP169" i="41"/>
  <c r="BQ169" i="41"/>
  <c r="BR169" i="41"/>
  <c r="BS169" i="41"/>
  <c r="BT169" i="41"/>
  <c r="BU169" i="41"/>
  <c r="BV169" i="41"/>
  <c r="BW169" i="41"/>
  <c r="BX169" i="41"/>
  <c r="BY169" i="41"/>
  <c r="BZ169" i="41"/>
  <c r="CA169" i="41"/>
  <c r="CB169" i="41"/>
  <c r="CC169" i="41"/>
  <c r="CD169" i="41"/>
  <c r="CF169" i="41"/>
  <c r="CG169" i="41"/>
  <c r="CH169" i="41"/>
  <c r="CI169" i="41"/>
  <c r="CJ169" i="41"/>
  <c r="CK169" i="41"/>
  <c r="CL169" i="41"/>
  <c r="CM169" i="41"/>
  <c r="CN169" i="41"/>
  <c r="CO169" i="41"/>
  <c r="CP169" i="41"/>
  <c r="CQ169" i="41"/>
  <c r="CR169" i="41"/>
  <c r="CS169" i="41"/>
  <c r="CT169" i="41"/>
  <c r="CU169" i="41"/>
  <c r="CV169" i="41"/>
  <c r="CW169" i="41"/>
  <c r="CX169" i="41"/>
  <c r="CY169" i="41"/>
  <c r="CZ169" i="41"/>
  <c r="DA169" i="41"/>
  <c r="DB169" i="41"/>
  <c r="DC169" i="41"/>
  <c r="DD169" i="41"/>
  <c r="DE169" i="41"/>
  <c r="DF169" i="41"/>
  <c r="DG169" i="41"/>
  <c r="DH169" i="41"/>
  <c r="DI169" i="41"/>
  <c r="DJ169" i="41"/>
  <c r="DK169" i="41"/>
  <c r="DL169" i="41"/>
  <c r="DM169" i="41"/>
  <c r="DN169" i="41"/>
  <c r="DO169" i="41"/>
  <c r="DP169" i="41"/>
  <c r="DQ169" i="41"/>
  <c r="DR169" i="41"/>
  <c r="DS169" i="41"/>
  <c r="DT169" i="41"/>
  <c r="DU169" i="41"/>
  <c r="DV169" i="41"/>
  <c r="DW169" i="41"/>
  <c r="DX169" i="41"/>
  <c r="DY169" i="41"/>
  <c r="DZ169" i="41"/>
  <c r="EA169" i="41"/>
  <c r="EF169" i="41"/>
  <c r="EG169" i="41"/>
  <c r="EH169" i="41"/>
  <c r="EI169" i="41"/>
  <c r="EJ169" i="41"/>
  <c r="EK169" i="41"/>
  <c r="EL169" i="41"/>
  <c r="EM169" i="41"/>
  <c r="EN169" i="41"/>
  <c r="I170" i="41"/>
  <c r="J170" i="41"/>
  <c r="K170" i="41"/>
  <c r="L170" i="41"/>
  <c r="M170" i="41"/>
  <c r="N170" i="41"/>
  <c r="O170" i="41"/>
  <c r="P170" i="41"/>
  <c r="Q170" i="41"/>
  <c r="R170" i="41"/>
  <c r="S170" i="41"/>
  <c r="T170" i="41"/>
  <c r="U170" i="41"/>
  <c r="V170" i="41"/>
  <c r="W170" i="41"/>
  <c r="X170" i="41"/>
  <c r="Y170" i="41"/>
  <c r="Z170" i="41"/>
  <c r="AA170" i="41"/>
  <c r="AB170" i="41"/>
  <c r="AC170" i="41"/>
  <c r="AD170" i="41"/>
  <c r="AE170" i="41"/>
  <c r="AF170" i="41"/>
  <c r="AG170" i="41"/>
  <c r="AH170" i="41"/>
  <c r="AI170" i="41"/>
  <c r="AJ170" i="41"/>
  <c r="AK170" i="41"/>
  <c r="AL170" i="41"/>
  <c r="AM170" i="41"/>
  <c r="AN170" i="41"/>
  <c r="AO170" i="41"/>
  <c r="AP170" i="41"/>
  <c r="AQ170" i="41"/>
  <c r="AR170" i="41"/>
  <c r="AS170" i="41"/>
  <c r="AT170" i="41"/>
  <c r="AU170" i="41"/>
  <c r="AV170" i="41"/>
  <c r="AW170" i="41"/>
  <c r="AX170" i="41"/>
  <c r="AY170" i="41"/>
  <c r="AZ170" i="41"/>
  <c r="BA170" i="41"/>
  <c r="BB170" i="41"/>
  <c r="BC170" i="41"/>
  <c r="BD170" i="41"/>
  <c r="BE170" i="41"/>
  <c r="BF170" i="41"/>
  <c r="BG170" i="41"/>
  <c r="BH170" i="41"/>
  <c r="BI170" i="41"/>
  <c r="BJ170" i="41"/>
  <c r="BK170" i="41"/>
  <c r="BL170" i="41"/>
  <c r="BM170" i="41"/>
  <c r="BN170" i="41"/>
  <c r="BO170" i="41"/>
  <c r="BP170" i="41"/>
  <c r="BQ170" i="41"/>
  <c r="BR170" i="41"/>
  <c r="BS170" i="41"/>
  <c r="BT170" i="41"/>
  <c r="BU170" i="41"/>
  <c r="BV170" i="41"/>
  <c r="BW170" i="41"/>
  <c r="BX170" i="41"/>
  <c r="BY170" i="41"/>
  <c r="BZ170" i="41"/>
  <c r="CA170" i="41"/>
  <c r="CB170" i="41"/>
  <c r="CC170" i="41"/>
  <c r="CD170" i="41"/>
  <c r="CE170" i="41"/>
  <c r="CF170" i="41"/>
  <c r="CG170" i="41"/>
  <c r="CH170" i="41"/>
  <c r="CI170" i="41"/>
  <c r="CJ170" i="41"/>
  <c r="CK170" i="41"/>
  <c r="CL170" i="41"/>
  <c r="CM170" i="41"/>
  <c r="CN170" i="41"/>
  <c r="CO170" i="41"/>
  <c r="CP170" i="41"/>
  <c r="CQ170" i="41"/>
  <c r="CR170" i="41"/>
  <c r="CS170" i="41"/>
  <c r="CT170" i="41"/>
  <c r="CU170" i="41"/>
  <c r="CV170" i="41"/>
  <c r="CW170" i="41"/>
  <c r="CX170" i="41"/>
  <c r="CY170" i="41"/>
  <c r="CZ170" i="41"/>
  <c r="DA170" i="41"/>
  <c r="DB170" i="41"/>
  <c r="DC170" i="41"/>
  <c r="DD170" i="41"/>
  <c r="DE170" i="41"/>
  <c r="DF170" i="41"/>
  <c r="DG170" i="41"/>
  <c r="DH170" i="41"/>
  <c r="DI170" i="41"/>
  <c r="DJ170" i="41"/>
  <c r="DK170" i="41"/>
  <c r="DL170" i="41"/>
  <c r="DM170" i="41"/>
  <c r="DN170" i="41"/>
  <c r="DO170" i="41"/>
  <c r="DP170" i="41"/>
  <c r="DQ170" i="41"/>
  <c r="DR170" i="41"/>
  <c r="DS170" i="41"/>
  <c r="DT170" i="41"/>
  <c r="DU170" i="41"/>
  <c r="DV170" i="41"/>
  <c r="DW170" i="41"/>
  <c r="DX170" i="41"/>
  <c r="DY170" i="41"/>
  <c r="DZ170" i="41"/>
  <c r="EA170" i="41"/>
  <c r="EF170" i="41"/>
  <c r="EG170" i="41"/>
  <c r="EH170" i="41"/>
  <c r="EI170" i="41"/>
  <c r="EJ170" i="41"/>
  <c r="EK170" i="41"/>
  <c r="EL170" i="41"/>
  <c r="EM170" i="41"/>
  <c r="EN170" i="41"/>
  <c r="I171" i="41"/>
  <c r="J171" i="41"/>
  <c r="K171" i="41"/>
  <c r="L171" i="41"/>
  <c r="M171" i="41"/>
  <c r="N171" i="41"/>
  <c r="O171" i="41"/>
  <c r="P171" i="41"/>
  <c r="Q171" i="41"/>
  <c r="R171" i="41"/>
  <c r="S171" i="41"/>
  <c r="T171" i="41"/>
  <c r="U171" i="41"/>
  <c r="V171" i="41"/>
  <c r="W171" i="41"/>
  <c r="X171" i="41"/>
  <c r="Y171" i="41"/>
  <c r="Z171" i="41"/>
  <c r="AA171" i="41"/>
  <c r="AB171" i="41"/>
  <c r="AC171" i="41"/>
  <c r="AD171" i="41"/>
  <c r="AE171" i="41"/>
  <c r="AF171" i="41"/>
  <c r="AG171" i="41"/>
  <c r="AH171" i="41"/>
  <c r="AI171" i="41"/>
  <c r="AJ171" i="41"/>
  <c r="AK171" i="41"/>
  <c r="AL171" i="41"/>
  <c r="AM171" i="41"/>
  <c r="AN171" i="41"/>
  <c r="AO171" i="41"/>
  <c r="AP171" i="41"/>
  <c r="AQ171" i="41"/>
  <c r="AR171" i="41"/>
  <c r="AS171" i="41"/>
  <c r="AT171" i="41"/>
  <c r="AU171" i="41"/>
  <c r="AV171" i="41"/>
  <c r="AW171" i="41"/>
  <c r="AX171" i="41"/>
  <c r="AY171" i="41"/>
  <c r="AZ171" i="41"/>
  <c r="BA171" i="41"/>
  <c r="BB171" i="41"/>
  <c r="BC171" i="41"/>
  <c r="BD171" i="41"/>
  <c r="BE171" i="41"/>
  <c r="BF171" i="41"/>
  <c r="BG171" i="41"/>
  <c r="BH171" i="41"/>
  <c r="BI171" i="41"/>
  <c r="BJ171" i="41"/>
  <c r="BK171" i="41"/>
  <c r="BL171" i="41"/>
  <c r="BM171" i="41"/>
  <c r="BN171" i="41"/>
  <c r="BO171" i="41"/>
  <c r="BP171" i="41"/>
  <c r="BQ171" i="41"/>
  <c r="BR171" i="41"/>
  <c r="BS171" i="41"/>
  <c r="BT171" i="41"/>
  <c r="BU171" i="41"/>
  <c r="BV171" i="41"/>
  <c r="BW171" i="41"/>
  <c r="BX171" i="41"/>
  <c r="BY171" i="41"/>
  <c r="BZ171" i="41"/>
  <c r="CA171" i="41"/>
  <c r="CB171" i="41"/>
  <c r="CC171" i="41"/>
  <c r="CD171" i="41"/>
  <c r="CE171" i="41"/>
  <c r="CF171" i="41"/>
  <c r="CG171" i="41"/>
  <c r="CH171" i="41"/>
  <c r="CI171" i="41"/>
  <c r="CJ171" i="41"/>
  <c r="CK171" i="41"/>
  <c r="CL171" i="41"/>
  <c r="CM171" i="41"/>
  <c r="CN171" i="41"/>
  <c r="CO171" i="41"/>
  <c r="CP171" i="41"/>
  <c r="CQ171" i="41"/>
  <c r="CR171" i="41"/>
  <c r="CS171" i="41"/>
  <c r="CT171" i="41"/>
  <c r="CU171" i="41"/>
  <c r="CV171" i="41"/>
  <c r="CW171" i="41"/>
  <c r="CX171" i="41"/>
  <c r="CY171" i="41"/>
  <c r="CZ171" i="41"/>
  <c r="DA171" i="41"/>
  <c r="DB171" i="41"/>
  <c r="DC171" i="41"/>
  <c r="DD171" i="41"/>
  <c r="DE171" i="41"/>
  <c r="DF171" i="41"/>
  <c r="DG171" i="41"/>
  <c r="DH171" i="41"/>
  <c r="DI171" i="41"/>
  <c r="DJ171" i="41"/>
  <c r="DK171" i="41"/>
  <c r="DL171" i="41"/>
  <c r="DM171" i="41"/>
  <c r="DN171" i="41"/>
  <c r="DO171" i="41"/>
  <c r="DP171" i="41"/>
  <c r="DQ171" i="41"/>
  <c r="DR171" i="41"/>
  <c r="DS171" i="41"/>
  <c r="DT171" i="41"/>
  <c r="DU171" i="41"/>
  <c r="DV171" i="41"/>
  <c r="DW171" i="41"/>
  <c r="DX171" i="41"/>
  <c r="DY171" i="41"/>
  <c r="DZ171" i="41"/>
  <c r="EA171" i="41"/>
  <c r="EF171" i="41"/>
  <c r="EG171" i="41"/>
  <c r="EH171" i="41"/>
  <c r="EI171" i="41"/>
  <c r="EJ171" i="41"/>
  <c r="EK171" i="41"/>
  <c r="EL171" i="41"/>
  <c r="EM171" i="41"/>
  <c r="EN171" i="41"/>
  <c r="I172" i="41"/>
  <c r="J172" i="41"/>
  <c r="K172" i="41"/>
  <c r="L172" i="41"/>
  <c r="M172" i="41"/>
  <c r="N172" i="41"/>
  <c r="O172" i="41"/>
  <c r="P172" i="41"/>
  <c r="Q172" i="41"/>
  <c r="R172" i="41"/>
  <c r="S172" i="41"/>
  <c r="T172" i="41"/>
  <c r="U172" i="41"/>
  <c r="V172" i="41"/>
  <c r="W172" i="41"/>
  <c r="X172" i="41"/>
  <c r="Y172" i="41"/>
  <c r="Z172" i="41"/>
  <c r="AA172" i="41"/>
  <c r="AB172" i="41"/>
  <c r="AC172" i="41"/>
  <c r="AD172" i="41"/>
  <c r="AE172" i="41"/>
  <c r="AF172" i="41"/>
  <c r="AG172" i="41"/>
  <c r="AH172" i="41"/>
  <c r="AI172" i="41"/>
  <c r="AJ172" i="41"/>
  <c r="AK172" i="41"/>
  <c r="AL172" i="41"/>
  <c r="AM172" i="41"/>
  <c r="AN172" i="41"/>
  <c r="AO172" i="41"/>
  <c r="AP172" i="41"/>
  <c r="AQ172" i="41"/>
  <c r="AR172" i="41"/>
  <c r="AS172" i="41"/>
  <c r="AT172" i="41"/>
  <c r="AU172" i="41"/>
  <c r="AV172" i="41"/>
  <c r="AW172" i="41"/>
  <c r="AX172" i="41"/>
  <c r="AY172" i="41"/>
  <c r="AZ172" i="41"/>
  <c r="BA172" i="41"/>
  <c r="BB172" i="41"/>
  <c r="BC172" i="41"/>
  <c r="BD172" i="41"/>
  <c r="BE172" i="41"/>
  <c r="BF172" i="41"/>
  <c r="BG172" i="41"/>
  <c r="BH172" i="41"/>
  <c r="BI172" i="41"/>
  <c r="BJ172" i="41"/>
  <c r="BK172" i="41"/>
  <c r="BL172" i="41"/>
  <c r="BM172" i="41"/>
  <c r="BN172" i="41"/>
  <c r="BO172" i="41"/>
  <c r="BP172" i="41"/>
  <c r="BQ172" i="41"/>
  <c r="BR172" i="41"/>
  <c r="BS172" i="41"/>
  <c r="BT172" i="41"/>
  <c r="BU172" i="41"/>
  <c r="BV172" i="41"/>
  <c r="BW172" i="41"/>
  <c r="BX172" i="41"/>
  <c r="BY172" i="41"/>
  <c r="CC172" i="41"/>
  <c r="CP172" i="41"/>
  <c r="CQ172" i="41"/>
  <c r="CR172" i="41"/>
  <c r="CS172" i="41"/>
  <c r="CT172" i="41"/>
  <c r="CU172" i="41"/>
  <c r="CV172" i="41"/>
  <c r="CW172" i="41"/>
  <c r="CX172" i="41"/>
  <c r="CY172" i="41"/>
  <c r="CZ172" i="41"/>
  <c r="DA172" i="41"/>
  <c r="DB172" i="41"/>
  <c r="DC172" i="41"/>
  <c r="DD172" i="41"/>
  <c r="DE172" i="41"/>
  <c r="DF172" i="41"/>
  <c r="DG172" i="41"/>
  <c r="DH172" i="41"/>
  <c r="DI172" i="41"/>
  <c r="DJ172" i="41"/>
  <c r="DK172" i="41"/>
  <c r="DL172" i="41"/>
  <c r="DM172" i="41"/>
  <c r="DN172" i="41"/>
  <c r="DO172" i="41"/>
  <c r="DP172" i="41"/>
  <c r="DQ172" i="41"/>
  <c r="DR172" i="41"/>
  <c r="DS172" i="41"/>
  <c r="DT172" i="41"/>
  <c r="DU172" i="41"/>
  <c r="DV172" i="41"/>
  <c r="DW172" i="41"/>
  <c r="DX172" i="41"/>
  <c r="EM172" i="41"/>
  <c r="EN172" i="41"/>
  <c r="I173" i="41"/>
  <c r="J173" i="41"/>
  <c r="K173" i="41"/>
  <c r="L173" i="41"/>
  <c r="M173" i="41"/>
  <c r="N173" i="41"/>
  <c r="O173" i="41"/>
  <c r="P173" i="41"/>
  <c r="Q173" i="41"/>
  <c r="R173" i="41"/>
  <c r="S173" i="41"/>
  <c r="T173" i="41"/>
  <c r="U173" i="41"/>
  <c r="V173" i="41"/>
  <c r="W173" i="41"/>
  <c r="X173" i="41"/>
  <c r="Y173" i="41"/>
  <c r="Z173" i="41"/>
  <c r="AA173" i="41"/>
  <c r="AB173" i="41"/>
  <c r="AC173" i="41"/>
  <c r="AD173" i="41"/>
  <c r="AE173" i="41"/>
  <c r="AF173" i="41"/>
  <c r="AG173" i="41"/>
  <c r="AH173" i="41"/>
  <c r="AI173" i="41"/>
  <c r="AJ173" i="41"/>
  <c r="AK173" i="41"/>
  <c r="AL173" i="41"/>
  <c r="AM173" i="41"/>
  <c r="AN173" i="41"/>
  <c r="AO173" i="41"/>
  <c r="AP173" i="41"/>
  <c r="AQ173" i="41"/>
  <c r="AR173" i="41"/>
  <c r="AS173" i="41"/>
  <c r="AT173" i="41"/>
  <c r="AU173" i="41"/>
  <c r="AV173" i="41"/>
  <c r="AW173" i="41"/>
  <c r="AX173" i="41"/>
  <c r="AY173" i="41"/>
  <c r="AZ173" i="41"/>
  <c r="BA173" i="41"/>
  <c r="BB173" i="41"/>
  <c r="BC173" i="41"/>
  <c r="BD173" i="41"/>
  <c r="BE173" i="41"/>
  <c r="BF173" i="41"/>
  <c r="BG173" i="41"/>
  <c r="BH173" i="41"/>
  <c r="BI173" i="41"/>
  <c r="BJ173" i="41"/>
  <c r="BK173" i="41"/>
  <c r="BL173" i="41"/>
  <c r="BM173" i="41"/>
  <c r="BN173" i="41"/>
  <c r="BO173" i="41"/>
  <c r="BP173" i="41"/>
  <c r="BQ173" i="41"/>
  <c r="BR173" i="41"/>
  <c r="BS173" i="41"/>
  <c r="BT173" i="41"/>
  <c r="BU173" i="41"/>
  <c r="BV173" i="41"/>
  <c r="BW173" i="41"/>
  <c r="BX173" i="41"/>
  <c r="BY173" i="41"/>
  <c r="BZ173" i="41"/>
  <c r="CA173" i="41"/>
  <c r="CB173" i="41"/>
  <c r="CC173" i="41"/>
  <c r="CD173" i="41"/>
  <c r="CE173" i="41"/>
  <c r="CF173" i="41"/>
  <c r="CG173" i="41"/>
  <c r="CH173" i="41"/>
  <c r="CI173" i="41"/>
  <c r="CJ173" i="41"/>
  <c r="CK173" i="41"/>
  <c r="CL173" i="41"/>
  <c r="CM173" i="41"/>
  <c r="CN173" i="41"/>
  <c r="CO173" i="41"/>
  <c r="CP173" i="41"/>
  <c r="CQ173" i="41"/>
  <c r="CR173" i="41"/>
  <c r="CS173" i="41"/>
  <c r="CT173" i="41"/>
  <c r="CU173" i="41"/>
  <c r="CV173" i="41"/>
  <c r="CW173" i="41"/>
  <c r="CX173" i="41"/>
  <c r="CY173" i="41"/>
  <c r="CZ173" i="41"/>
  <c r="DA173" i="41"/>
  <c r="DB173" i="41"/>
  <c r="DC173" i="41"/>
  <c r="DD173" i="41"/>
  <c r="DE173" i="41"/>
  <c r="DF173" i="41"/>
  <c r="DG173" i="41"/>
  <c r="DH173" i="41"/>
  <c r="DI173" i="41"/>
  <c r="DJ173" i="41"/>
  <c r="DK173" i="41"/>
  <c r="DL173" i="41"/>
  <c r="DM173" i="41"/>
  <c r="DN173" i="41"/>
  <c r="DO173" i="41"/>
  <c r="DP173" i="41"/>
  <c r="DQ173" i="41"/>
  <c r="DR173" i="41"/>
  <c r="DS173" i="41"/>
  <c r="DT173" i="41"/>
  <c r="DU173" i="41"/>
  <c r="DV173" i="41"/>
  <c r="DW173" i="41"/>
  <c r="DX173" i="41"/>
  <c r="DY173" i="41"/>
  <c r="DZ173" i="41"/>
  <c r="EA173" i="41"/>
  <c r="EB173" i="41"/>
  <c r="EC173" i="41"/>
  <c r="ED173" i="41"/>
  <c r="EE173" i="41"/>
  <c r="EF173" i="41"/>
  <c r="EG173" i="41"/>
  <c r="EH173" i="41"/>
  <c r="EI173" i="41"/>
  <c r="EJ173" i="41"/>
  <c r="EK173" i="41"/>
  <c r="EL173" i="41"/>
  <c r="EM173" i="41"/>
  <c r="EN173" i="41"/>
  <c r="I174" i="41"/>
  <c r="J174" i="41"/>
  <c r="K174" i="41"/>
  <c r="L174" i="41"/>
  <c r="M174" i="41"/>
  <c r="N174" i="41"/>
  <c r="O174" i="41"/>
  <c r="P174" i="41"/>
  <c r="Q174" i="41"/>
  <c r="R174" i="41"/>
  <c r="S174" i="41"/>
  <c r="T174" i="41"/>
  <c r="U174" i="41"/>
  <c r="V174" i="41"/>
  <c r="W174" i="41"/>
  <c r="X174" i="41"/>
  <c r="Y174" i="41"/>
  <c r="Z174" i="41"/>
  <c r="AA174" i="41"/>
  <c r="AB174" i="41"/>
  <c r="AC174" i="41"/>
  <c r="AD174" i="41"/>
  <c r="AE174" i="41"/>
  <c r="AF174" i="41"/>
  <c r="AG174" i="41"/>
  <c r="AH174" i="41"/>
  <c r="AI174" i="41"/>
  <c r="AJ174" i="41"/>
  <c r="AK174" i="41"/>
  <c r="AL174" i="41"/>
  <c r="AM174" i="41"/>
  <c r="AN174" i="41"/>
  <c r="AO174" i="41"/>
  <c r="AP174" i="41"/>
  <c r="AQ174" i="41"/>
  <c r="AR174" i="41"/>
  <c r="AS174" i="41"/>
  <c r="AT174" i="41"/>
  <c r="AU174" i="41"/>
  <c r="AV174" i="41"/>
  <c r="AW174" i="41"/>
  <c r="AX174" i="41"/>
  <c r="AY174" i="41"/>
  <c r="AZ174" i="41"/>
  <c r="BA174" i="41"/>
  <c r="BB174" i="41"/>
  <c r="BC174" i="41"/>
  <c r="BD174" i="41"/>
  <c r="BE174" i="41"/>
  <c r="BF174" i="41"/>
  <c r="BG174" i="41"/>
  <c r="BH174" i="41"/>
  <c r="BI174" i="41"/>
  <c r="BJ174" i="41"/>
  <c r="BK174" i="41"/>
  <c r="BL174" i="41"/>
  <c r="BM174" i="41"/>
  <c r="BN174" i="41"/>
  <c r="BO174" i="41"/>
  <c r="BP174" i="41"/>
  <c r="BQ174" i="41"/>
  <c r="BR174" i="41"/>
  <c r="BS174" i="41"/>
  <c r="BT174" i="41"/>
  <c r="BU174" i="41"/>
  <c r="CP174" i="41"/>
  <c r="CQ174" i="41"/>
  <c r="CR174" i="41"/>
  <c r="CS174" i="41"/>
  <c r="CT174" i="41"/>
  <c r="CU174" i="41"/>
  <c r="CV174" i="41"/>
  <c r="CW174" i="41"/>
  <c r="CX174" i="41"/>
  <c r="CY174" i="41"/>
  <c r="CZ174" i="41"/>
  <c r="DA174" i="41"/>
  <c r="DB174" i="41"/>
  <c r="DC174" i="41"/>
  <c r="DD174" i="41"/>
  <c r="DE174" i="41"/>
  <c r="DF174" i="41"/>
  <c r="DG174" i="41"/>
  <c r="DH174" i="41"/>
  <c r="DI174" i="41"/>
  <c r="DJ174" i="41"/>
  <c r="DK174" i="41"/>
  <c r="DL174" i="41"/>
  <c r="DM174" i="41"/>
  <c r="DN174" i="41"/>
  <c r="DO174" i="41"/>
  <c r="DP174" i="41"/>
  <c r="DQ174" i="41"/>
  <c r="DR174" i="41"/>
  <c r="DS174" i="41"/>
  <c r="DT174" i="41"/>
  <c r="DU174" i="41"/>
  <c r="DV174" i="41"/>
  <c r="DW174" i="41"/>
  <c r="DX174" i="41"/>
  <c r="EM174" i="41"/>
  <c r="EN174" i="41"/>
  <c r="I175" i="41"/>
  <c r="J175" i="41"/>
  <c r="K175" i="41"/>
  <c r="L175" i="41"/>
  <c r="M175" i="41"/>
  <c r="N175" i="41"/>
  <c r="O175" i="41"/>
  <c r="P175" i="41"/>
  <c r="Q175" i="41"/>
  <c r="R175" i="41"/>
  <c r="S175" i="41"/>
  <c r="T175" i="41"/>
  <c r="U175" i="41"/>
  <c r="V175" i="41"/>
  <c r="W175" i="41"/>
  <c r="X175" i="41"/>
  <c r="Y175" i="41"/>
  <c r="Z175" i="41"/>
  <c r="AA175" i="41"/>
  <c r="AB175" i="41"/>
  <c r="AC175" i="41"/>
  <c r="AD175" i="41"/>
  <c r="AE175" i="41"/>
  <c r="AF175" i="41"/>
  <c r="AG175" i="41"/>
  <c r="AH175" i="41"/>
  <c r="AI175" i="41"/>
  <c r="AJ175" i="41"/>
  <c r="AK175" i="41"/>
  <c r="AL175" i="41"/>
  <c r="AM175" i="41"/>
  <c r="AN175" i="41"/>
  <c r="AO175" i="41"/>
  <c r="AP175" i="41"/>
  <c r="AQ175" i="41"/>
  <c r="AR175" i="41"/>
  <c r="AS175" i="41"/>
  <c r="AT175" i="41"/>
  <c r="AU175" i="41"/>
  <c r="AV175" i="41"/>
  <c r="AW175" i="41"/>
  <c r="AX175" i="41"/>
  <c r="AY175" i="41"/>
  <c r="AZ175" i="41"/>
  <c r="BA175" i="41"/>
  <c r="BB175" i="41"/>
  <c r="BC175" i="41"/>
  <c r="BD175" i="41"/>
  <c r="BE175" i="41"/>
  <c r="BF175" i="41"/>
  <c r="BG175" i="41"/>
  <c r="BH175" i="41"/>
  <c r="BI175" i="41"/>
  <c r="BJ175" i="41"/>
  <c r="BK175" i="41"/>
  <c r="BL175" i="41"/>
  <c r="BM175" i="41"/>
  <c r="BN175" i="41"/>
  <c r="BO175" i="41"/>
  <c r="BP175" i="41"/>
  <c r="BQ175" i="41"/>
  <c r="BR175" i="41"/>
  <c r="BS175" i="41"/>
  <c r="BT175" i="41"/>
  <c r="BU175" i="41"/>
  <c r="CP175" i="41"/>
  <c r="CQ175" i="41"/>
  <c r="CR175" i="41"/>
  <c r="CS175" i="41"/>
  <c r="CT175" i="41"/>
  <c r="CU175" i="41"/>
  <c r="CV175" i="41"/>
  <c r="CW175" i="41"/>
  <c r="CX175" i="41"/>
  <c r="CY175" i="41"/>
  <c r="CZ175" i="41"/>
  <c r="DA175" i="41"/>
  <c r="DB175" i="41"/>
  <c r="DC175" i="41"/>
  <c r="DD175" i="41"/>
  <c r="DE175" i="41"/>
  <c r="DF175" i="41"/>
  <c r="DG175" i="41"/>
  <c r="DH175" i="41"/>
  <c r="DI175" i="41"/>
  <c r="DJ175" i="41"/>
  <c r="DK175" i="41"/>
  <c r="DL175" i="41"/>
  <c r="DM175" i="41"/>
  <c r="DN175" i="41"/>
  <c r="DO175" i="41"/>
  <c r="DP175" i="41"/>
  <c r="DQ175" i="41"/>
  <c r="DR175" i="41"/>
  <c r="DS175" i="41"/>
  <c r="DT175" i="41"/>
  <c r="DU175" i="41"/>
  <c r="DV175" i="41"/>
  <c r="DW175" i="41"/>
  <c r="DX175" i="41"/>
  <c r="DY175" i="41"/>
  <c r="EM175" i="41"/>
  <c r="EN175" i="41"/>
  <c r="I176" i="41"/>
  <c r="J176" i="41"/>
  <c r="K176" i="41"/>
  <c r="L176" i="41"/>
  <c r="M176" i="41"/>
  <c r="N176" i="41"/>
  <c r="O176" i="41"/>
  <c r="P176" i="41"/>
  <c r="Q176" i="41"/>
  <c r="R176" i="41"/>
  <c r="S176" i="41"/>
  <c r="T176" i="41"/>
  <c r="U176" i="41"/>
  <c r="V176" i="41"/>
  <c r="W176" i="41"/>
  <c r="X176" i="41"/>
  <c r="Y176" i="41"/>
  <c r="Z176" i="41"/>
  <c r="AA176" i="41"/>
  <c r="AB176" i="41"/>
  <c r="AC176" i="41"/>
  <c r="AD176" i="41"/>
  <c r="AE176" i="41"/>
  <c r="AF176" i="41"/>
  <c r="AG176" i="41"/>
  <c r="AH176" i="41"/>
  <c r="AI176" i="41"/>
  <c r="AJ176" i="41"/>
  <c r="AK176" i="41"/>
  <c r="AL176" i="41"/>
  <c r="AM176" i="41"/>
  <c r="AN176" i="41"/>
  <c r="AO176" i="41"/>
  <c r="AP176" i="41"/>
  <c r="AQ176" i="41"/>
  <c r="AR176" i="41"/>
  <c r="AS176" i="41"/>
  <c r="AT176" i="41"/>
  <c r="AU176" i="41"/>
  <c r="AV176" i="41"/>
  <c r="AW176" i="41"/>
  <c r="AX176" i="41"/>
  <c r="AY176" i="41"/>
  <c r="AZ176" i="41"/>
  <c r="BA176" i="41"/>
  <c r="BB176" i="41"/>
  <c r="BC176" i="41"/>
  <c r="BD176" i="41"/>
  <c r="BE176" i="41"/>
  <c r="BF176" i="41"/>
  <c r="BG176" i="41"/>
  <c r="BH176" i="41"/>
  <c r="BI176" i="41"/>
  <c r="BJ176" i="41"/>
  <c r="BK176" i="41"/>
  <c r="BL176" i="41"/>
  <c r="BM176" i="41"/>
  <c r="BN176" i="41"/>
  <c r="BO176" i="41"/>
  <c r="BP176" i="41"/>
  <c r="BQ176" i="41"/>
  <c r="BR176" i="41"/>
  <c r="BS176" i="41"/>
  <c r="BT176" i="41"/>
  <c r="BU176" i="41"/>
  <c r="BZ176" i="41"/>
  <c r="CP176" i="41"/>
  <c r="CQ176" i="41"/>
  <c r="CR176" i="41"/>
  <c r="CS176" i="41"/>
  <c r="CT176" i="41"/>
  <c r="CU176" i="41"/>
  <c r="CV176" i="41"/>
  <c r="CW176" i="41"/>
  <c r="CX176" i="41"/>
  <c r="CY176" i="41"/>
  <c r="CZ176" i="41"/>
  <c r="DA176" i="41"/>
  <c r="DB176" i="41"/>
  <c r="DC176" i="41"/>
  <c r="DD176" i="41"/>
  <c r="DE176" i="41"/>
  <c r="DF176" i="41"/>
  <c r="DG176" i="41"/>
  <c r="DH176" i="41"/>
  <c r="DI176" i="41"/>
  <c r="DJ176" i="41"/>
  <c r="DK176" i="41"/>
  <c r="DL176" i="41"/>
  <c r="DM176" i="41"/>
  <c r="DN176" i="41"/>
  <c r="DO176" i="41"/>
  <c r="DP176" i="41"/>
  <c r="DQ176" i="41"/>
  <c r="DR176" i="41"/>
  <c r="DS176" i="41"/>
  <c r="DT176" i="41"/>
  <c r="DU176" i="41"/>
  <c r="DV176" i="41"/>
  <c r="DW176" i="41"/>
  <c r="DX176" i="41"/>
  <c r="DY176" i="41"/>
  <c r="DZ176" i="41"/>
  <c r="EA176" i="41"/>
  <c r="EF176" i="41"/>
  <c r="EG176" i="41"/>
  <c r="EH176" i="41"/>
  <c r="EI176" i="41"/>
  <c r="EJ176" i="41"/>
  <c r="EK176" i="41"/>
  <c r="EL176" i="41"/>
  <c r="EM176" i="41"/>
  <c r="EN176" i="41"/>
  <c r="I177" i="41"/>
  <c r="J177" i="41"/>
  <c r="K177" i="41"/>
  <c r="L177" i="41"/>
  <c r="M177" i="41"/>
  <c r="N177" i="41"/>
  <c r="O177" i="41"/>
  <c r="P177" i="41"/>
  <c r="Q177" i="41"/>
  <c r="R177" i="41"/>
  <c r="S177" i="41"/>
  <c r="T177" i="41"/>
  <c r="U177" i="41"/>
  <c r="V177" i="41"/>
  <c r="W177" i="41"/>
  <c r="X177" i="41"/>
  <c r="Y177" i="41"/>
  <c r="Z177" i="41"/>
  <c r="AA177" i="41"/>
  <c r="AB177" i="41"/>
  <c r="AC177" i="41"/>
  <c r="AD177" i="41"/>
  <c r="AE177" i="41"/>
  <c r="AF177" i="41"/>
  <c r="AG177" i="41"/>
  <c r="AH177" i="41"/>
  <c r="AI177" i="41"/>
  <c r="AJ177" i="41"/>
  <c r="AK177" i="41"/>
  <c r="AL177" i="41"/>
  <c r="AM177" i="41"/>
  <c r="AN177" i="41"/>
  <c r="AO177" i="41"/>
  <c r="AP177" i="41"/>
  <c r="AQ177" i="41"/>
  <c r="AR177" i="41"/>
  <c r="AS177" i="41"/>
  <c r="AT177" i="41"/>
  <c r="AU177" i="41"/>
  <c r="AV177" i="41"/>
  <c r="AW177" i="41"/>
  <c r="AX177" i="41"/>
  <c r="AY177" i="41"/>
  <c r="AZ177" i="41"/>
  <c r="BA177" i="41"/>
  <c r="BB177" i="41"/>
  <c r="BC177" i="41"/>
  <c r="BD177" i="41"/>
  <c r="BE177" i="41"/>
  <c r="BF177" i="41"/>
  <c r="BG177" i="41"/>
  <c r="BH177" i="41"/>
  <c r="BI177" i="41"/>
  <c r="BJ177" i="41"/>
  <c r="BK177" i="41"/>
  <c r="BL177" i="41"/>
  <c r="BM177" i="41"/>
  <c r="BN177" i="41"/>
  <c r="BO177" i="41"/>
  <c r="BP177" i="41"/>
  <c r="BQ177" i="41"/>
  <c r="BR177" i="41"/>
  <c r="BS177" i="41"/>
  <c r="BT177" i="41"/>
  <c r="BU177" i="41"/>
  <c r="CP177" i="41"/>
  <c r="CQ177" i="41"/>
  <c r="CR177" i="41"/>
  <c r="CS177" i="41"/>
  <c r="CT177" i="41"/>
  <c r="CU177" i="41"/>
  <c r="CV177" i="41"/>
  <c r="CW177" i="41"/>
  <c r="CX177" i="41"/>
  <c r="CY177" i="41"/>
  <c r="CZ177" i="41"/>
  <c r="DA177" i="41"/>
  <c r="DB177" i="41"/>
  <c r="DC177" i="41"/>
  <c r="DD177" i="41"/>
  <c r="DE177" i="41"/>
  <c r="DF177" i="41"/>
  <c r="DG177" i="41"/>
  <c r="DH177" i="41"/>
  <c r="DI177" i="41"/>
  <c r="DJ177" i="41"/>
  <c r="DK177" i="41"/>
  <c r="DL177" i="41"/>
  <c r="DM177" i="41"/>
  <c r="DN177" i="41"/>
  <c r="DO177" i="41"/>
  <c r="DP177" i="41"/>
  <c r="DQ177" i="41"/>
  <c r="DR177" i="41"/>
  <c r="DS177" i="41"/>
  <c r="DT177" i="41"/>
  <c r="DU177" i="41"/>
  <c r="DV177" i="41"/>
  <c r="DW177" i="41"/>
  <c r="DX177" i="41"/>
  <c r="EM177" i="41"/>
  <c r="EN177" i="41"/>
  <c r="I178" i="41"/>
  <c r="J178" i="41"/>
  <c r="K178" i="41"/>
  <c r="L178" i="41"/>
  <c r="M178" i="41"/>
  <c r="N178" i="41"/>
  <c r="O178" i="41"/>
  <c r="P178" i="41"/>
  <c r="Q178" i="41"/>
  <c r="R178" i="41"/>
  <c r="S178" i="41"/>
  <c r="T178" i="41"/>
  <c r="U178" i="41"/>
  <c r="V178" i="41"/>
  <c r="W178" i="41"/>
  <c r="X178" i="41"/>
  <c r="Y178" i="41"/>
  <c r="Z178" i="41"/>
  <c r="AA178" i="41"/>
  <c r="AB178" i="41"/>
  <c r="AC178" i="41"/>
  <c r="AD178" i="41"/>
  <c r="AE178" i="41"/>
  <c r="AF178" i="41"/>
  <c r="AG178" i="41"/>
  <c r="AH178" i="41"/>
  <c r="AI178" i="41"/>
  <c r="AJ178" i="41"/>
  <c r="AK178" i="41"/>
  <c r="AL178" i="41"/>
  <c r="AM178" i="41"/>
  <c r="AN178" i="41"/>
  <c r="AO178" i="41"/>
  <c r="AP178" i="41"/>
  <c r="AQ178" i="41"/>
  <c r="AR178" i="41"/>
  <c r="AS178" i="41"/>
  <c r="AT178" i="41"/>
  <c r="AU178" i="41"/>
  <c r="AV178" i="41"/>
  <c r="AW178" i="41"/>
  <c r="AX178" i="41"/>
  <c r="AY178" i="41"/>
  <c r="AZ178" i="41"/>
  <c r="BA178" i="41"/>
  <c r="BB178" i="41"/>
  <c r="BC178" i="41"/>
  <c r="BD178" i="41"/>
  <c r="BE178" i="41"/>
  <c r="BF178" i="41"/>
  <c r="BG178" i="41"/>
  <c r="BH178" i="41"/>
  <c r="BI178" i="41"/>
  <c r="BJ178" i="41"/>
  <c r="BK178" i="41"/>
  <c r="BL178" i="41"/>
  <c r="BM178" i="41"/>
  <c r="BN178" i="41"/>
  <c r="BO178" i="41"/>
  <c r="BP178" i="41"/>
  <c r="BQ178" i="41"/>
  <c r="BR178" i="41"/>
  <c r="BS178" i="41"/>
  <c r="BT178" i="41"/>
  <c r="BU178" i="41"/>
  <c r="CP178" i="41"/>
  <c r="CQ178" i="41"/>
  <c r="CR178" i="41"/>
  <c r="CS178" i="41"/>
  <c r="CT178" i="41"/>
  <c r="CU178" i="41"/>
  <c r="CV178" i="41"/>
  <c r="CW178" i="41"/>
  <c r="CX178" i="41"/>
  <c r="CY178" i="41"/>
  <c r="CZ178" i="41"/>
  <c r="DA178" i="41"/>
  <c r="DB178" i="41"/>
  <c r="DC178" i="41"/>
  <c r="DD178" i="41"/>
  <c r="DE178" i="41"/>
  <c r="DF178" i="41"/>
  <c r="DG178" i="41"/>
  <c r="DH178" i="41"/>
  <c r="DI178" i="41"/>
  <c r="DJ178" i="41"/>
  <c r="DK178" i="41"/>
  <c r="DL178" i="41"/>
  <c r="DM178" i="41"/>
  <c r="DN178" i="41"/>
  <c r="DO178" i="41"/>
  <c r="DP178" i="41"/>
  <c r="DQ178" i="41"/>
  <c r="DR178" i="41"/>
  <c r="DS178" i="41"/>
  <c r="DT178" i="41"/>
  <c r="DU178" i="41"/>
  <c r="DV178" i="41"/>
  <c r="DW178" i="41"/>
  <c r="DX178" i="41"/>
  <c r="EM178" i="41"/>
  <c r="EN178" i="41"/>
  <c r="I179" i="41"/>
  <c r="J179" i="41"/>
  <c r="K179" i="41"/>
  <c r="L179" i="41"/>
  <c r="M179" i="41"/>
  <c r="N179" i="41"/>
  <c r="O179" i="41"/>
  <c r="P179" i="41"/>
  <c r="Q179" i="41"/>
  <c r="R179" i="41"/>
  <c r="S179" i="41"/>
  <c r="T179" i="41"/>
  <c r="U179" i="41"/>
  <c r="V179" i="41"/>
  <c r="W179" i="41"/>
  <c r="X179" i="41"/>
  <c r="Y179" i="41"/>
  <c r="Z179" i="41"/>
  <c r="AA179" i="41"/>
  <c r="AB179" i="41"/>
  <c r="AC179" i="41"/>
  <c r="AD179" i="41"/>
  <c r="AE179" i="41"/>
  <c r="AF179" i="41"/>
  <c r="AG179" i="41"/>
  <c r="AH179" i="41"/>
  <c r="AI179" i="41"/>
  <c r="AJ179" i="41"/>
  <c r="AK179" i="41"/>
  <c r="AL179" i="41"/>
  <c r="AM179" i="41"/>
  <c r="AN179" i="41"/>
  <c r="AO179" i="41"/>
  <c r="AP179" i="41"/>
  <c r="AQ179" i="41"/>
  <c r="AR179" i="41"/>
  <c r="AS179" i="41"/>
  <c r="AT179" i="41"/>
  <c r="AU179" i="41"/>
  <c r="AV179" i="41"/>
  <c r="AW179" i="41"/>
  <c r="AX179" i="41"/>
  <c r="AY179" i="41"/>
  <c r="AZ179" i="41"/>
  <c r="BA179" i="41"/>
  <c r="BB179" i="41"/>
  <c r="BC179" i="41"/>
  <c r="BD179" i="41"/>
  <c r="BE179" i="41"/>
  <c r="BF179" i="41"/>
  <c r="BG179" i="41"/>
  <c r="BH179" i="41"/>
  <c r="BI179" i="41"/>
  <c r="BJ179" i="41"/>
  <c r="BK179" i="41"/>
  <c r="BL179" i="41"/>
  <c r="BM179" i="41"/>
  <c r="BN179" i="41"/>
  <c r="BO179" i="41"/>
  <c r="BP179" i="41"/>
  <c r="BQ179" i="41"/>
  <c r="BR179" i="41"/>
  <c r="BS179" i="41"/>
  <c r="BT179" i="41"/>
  <c r="BU179" i="41"/>
  <c r="BV179" i="41"/>
  <c r="BW179" i="41"/>
  <c r="BX179" i="41"/>
  <c r="BY179" i="41"/>
  <c r="BZ179" i="41"/>
  <c r="CA179" i="41"/>
  <c r="CB179" i="41"/>
  <c r="CC179" i="41"/>
  <c r="CD179" i="41"/>
  <c r="CE179" i="41"/>
  <c r="CF179" i="41"/>
  <c r="CG179" i="41"/>
  <c r="CH179" i="41"/>
  <c r="CI179" i="41"/>
  <c r="CJ179" i="41"/>
  <c r="CK179" i="41"/>
  <c r="CL179" i="41"/>
  <c r="CM179" i="41"/>
  <c r="CN179" i="41"/>
  <c r="CO179" i="41"/>
  <c r="CP179" i="41"/>
  <c r="CQ179" i="41"/>
  <c r="CR179" i="41"/>
  <c r="CS179" i="41"/>
  <c r="CT179" i="41"/>
  <c r="CU179" i="41"/>
  <c r="CV179" i="41"/>
  <c r="CW179" i="41"/>
  <c r="CX179" i="41"/>
  <c r="CY179" i="41"/>
  <c r="CZ179" i="41"/>
  <c r="DA179" i="41"/>
  <c r="DB179" i="41"/>
  <c r="DC179" i="41"/>
  <c r="DD179" i="41"/>
  <c r="DE179" i="41"/>
  <c r="DF179" i="41"/>
  <c r="DG179" i="41"/>
  <c r="DH179" i="41"/>
  <c r="DI179" i="41"/>
  <c r="DJ179" i="41"/>
  <c r="DK179" i="41"/>
  <c r="DL179" i="41"/>
  <c r="DM179" i="41"/>
  <c r="DN179" i="41"/>
  <c r="DO179" i="41"/>
  <c r="DP179" i="41"/>
  <c r="DQ179" i="41"/>
  <c r="DR179" i="41"/>
  <c r="DS179" i="41"/>
  <c r="DT179" i="41"/>
  <c r="DU179" i="41"/>
  <c r="DV179" i="41"/>
  <c r="DW179" i="41"/>
  <c r="DX179" i="41"/>
  <c r="DY179" i="41"/>
  <c r="DZ179" i="41"/>
  <c r="EA179" i="41"/>
  <c r="EB179" i="41"/>
  <c r="EC179" i="41"/>
  <c r="ED179" i="41"/>
  <c r="EE179" i="41"/>
  <c r="EF179" i="41"/>
  <c r="EG179" i="41"/>
  <c r="EH179" i="41"/>
  <c r="EI179" i="41"/>
  <c r="EJ179" i="41"/>
  <c r="EK179" i="41"/>
  <c r="EL179" i="41"/>
  <c r="EM179" i="41"/>
  <c r="EN179" i="41"/>
  <c r="I180" i="41"/>
  <c r="J180" i="41"/>
  <c r="K180" i="41"/>
  <c r="L180" i="41"/>
  <c r="M180" i="41"/>
  <c r="N180" i="41"/>
  <c r="O180" i="41"/>
  <c r="P180" i="41"/>
  <c r="Q180" i="41"/>
  <c r="R180" i="41"/>
  <c r="S180" i="41"/>
  <c r="T180" i="41"/>
  <c r="U180" i="41"/>
  <c r="V180" i="41"/>
  <c r="W180" i="41"/>
  <c r="X180" i="41"/>
  <c r="Y180" i="41"/>
  <c r="Z180" i="41"/>
  <c r="AA180" i="41"/>
  <c r="AB180" i="41"/>
  <c r="AC180" i="41"/>
  <c r="AD180" i="41"/>
  <c r="AE180" i="41"/>
  <c r="AF180" i="41"/>
  <c r="AG180" i="41"/>
  <c r="AH180" i="41"/>
  <c r="AI180" i="41"/>
  <c r="AJ180" i="41"/>
  <c r="AK180" i="41"/>
  <c r="AL180" i="41"/>
  <c r="AM180" i="41"/>
  <c r="AN180" i="41"/>
  <c r="AO180" i="41"/>
  <c r="AP180" i="41"/>
  <c r="AQ180" i="41"/>
  <c r="AR180" i="41"/>
  <c r="AS180" i="41"/>
  <c r="AT180" i="41"/>
  <c r="AU180" i="41"/>
  <c r="AV180" i="41"/>
  <c r="AW180" i="41"/>
  <c r="AX180" i="41"/>
  <c r="AY180" i="41"/>
  <c r="AZ180" i="41"/>
  <c r="BA180" i="41"/>
  <c r="BB180" i="41"/>
  <c r="BC180" i="41"/>
  <c r="BD180" i="41"/>
  <c r="BE180" i="41"/>
  <c r="BF180" i="41"/>
  <c r="BG180" i="41"/>
  <c r="BH180" i="41"/>
  <c r="BI180" i="41"/>
  <c r="BJ180" i="41"/>
  <c r="BK180" i="41"/>
  <c r="BL180" i="41"/>
  <c r="BM180" i="41"/>
  <c r="BN180" i="41"/>
  <c r="BO180" i="41"/>
  <c r="BP180" i="41"/>
  <c r="BQ180" i="41"/>
  <c r="BR180" i="41"/>
  <c r="BS180" i="41"/>
  <c r="BT180" i="41"/>
  <c r="BU180" i="41"/>
  <c r="BV180" i="41"/>
  <c r="BW180" i="41"/>
  <c r="BX180" i="41"/>
  <c r="BY180" i="41"/>
  <c r="BZ180" i="41"/>
  <c r="CA180" i="41"/>
  <c r="CB180" i="41"/>
  <c r="CC180" i="41"/>
  <c r="CD180" i="41"/>
  <c r="CE180" i="41"/>
  <c r="CF180" i="41"/>
  <c r="CG180" i="41"/>
  <c r="CH180" i="41"/>
  <c r="CI180" i="41"/>
  <c r="CJ180" i="41"/>
  <c r="CK180" i="41"/>
  <c r="CL180" i="41"/>
  <c r="CM180" i="41"/>
  <c r="CN180" i="41"/>
  <c r="CO180" i="41"/>
  <c r="CP180" i="41"/>
  <c r="CQ180" i="41"/>
  <c r="CR180" i="41"/>
  <c r="CS180" i="41"/>
  <c r="CT180" i="41"/>
  <c r="CU180" i="41"/>
  <c r="CV180" i="41"/>
  <c r="CW180" i="41"/>
  <c r="CX180" i="41"/>
  <c r="CY180" i="41"/>
  <c r="CZ180" i="41"/>
  <c r="DA180" i="41"/>
  <c r="DB180" i="41"/>
  <c r="DC180" i="41"/>
  <c r="DD180" i="41"/>
  <c r="DE180" i="41"/>
  <c r="DF180" i="41"/>
  <c r="DG180" i="41"/>
  <c r="DH180" i="41"/>
  <c r="DI180" i="41"/>
  <c r="DJ180" i="41"/>
  <c r="DK180" i="41"/>
  <c r="DL180" i="41"/>
  <c r="DM180" i="41"/>
  <c r="DN180" i="41"/>
  <c r="DO180" i="41"/>
  <c r="DP180" i="41"/>
  <c r="DQ180" i="41"/>
  <c r="DR180" i="41"/>
  <c r="DS180" i="41"/>
  <c r="DT180" i="41"/>
  <c r="DU180" i="41"/>
  <c r="DV180" i="41"/>
  <c r="DW180" i="41"/>
  <c r="DX180" i="41"/>
  <c r="DY180" i="41"/>
  <c r="DZ180" i="41"/>
  <c r="EA180" i="41"/>
  <c r="EB180" i="41"/>
  <c r="EC180" i="41"/>
  <c r="ED180" i="41"/>
  <c r="EE180" i="41"/>
  <c r="EF180" i="41"/>
  <c r="EG180" i="41"/>
  <c r="EH180" i="41"/>
  <c r="EI180" i="41"/>
  <c r="EJ180" i="41"/>
  <c r="EK180" i="41"/>
  <c r="EL180" i="41"/>
  <c r="EM180" i="41"/>
  <c r="EN180" i="41"/>
  <c r="I181" i="41"/>
  <c r="J181" i="41"/>
  <c r="K181" i="41"/>
  <c r="L181" i="41"/>
  <c r="M181" i="41"/>
  <c r="N181" i="41"/>
  <c r="O181" i="41"/>
  <c r="P181" i="41"/>
  <c r="Q181" i="41"/>
  <c r="R181" i="41"/>
  <c r="S181" i="41"/>
  <c r="T181" i="41"/>
  <c r="U181" i="41"/>
  <c r="V181" i="41"/>
  <c r="W181" i="41"/>
  <c r="X181" i="41"/>
  <c r="Y181" i="41"/>
  <c r="Z181" i="41"/>
  <c r="AA181" i="41"/>
  <c r="AB181" i="41"/>
  <c r="AC181" i="41"/>
  <c r="AD181" i="41"/>
  <c r="AE181" i="41"/>
  <c r="AF181" i="41"/>
  <c r="AG181" i="41"/>
  <c r="AH181" i="41"/>
  <c r="AI181" i="41"/>
  <c r="AJ181" i="41"/>
  <c r="AK181" i="41"/>
  <c r="AL181" i="41"/>
  <c r="AM181" i="41"/>
  <c r="AN181" i="41"/>
  <c r="AO181" i="41"/>
  <c r="AP181" i="41"/>
  <c r="AQ181" i="41"/>
  <c r="AR181" i="41"/>
  <c r="AS181" i="41"/>
  <c r="AT181" i="41"/>
  <c r="AU181" i="41"/>
  <c r="AV181" i="41"/>
  <c r="AW181" i="41"/>
  <c r="AX181" i="41"/>
  <c r="AY181" i="41"/>
  <c r="AZ181" i="41"/>
  <c r="BA181" i="41"/>
  <c r="BB181" i="41"/>
  <c r="BC181" i="41"/>
  <c r="BD181" i="41"/>
  <c r="BE181" i="41"/>
  <c r="BF181" i="41"/>
  <c r="BG181" i="41"/>
  <c r="BH181" i="41"/>
  <c r="BI181" i="41"/>
  <c r="BJ181" i="41"/>
  <c r="BK181" i="41"/>
  <c r="BL181" i="41"/>
  <c r="BM181" i="41"/>
  <c r="BN181" i="41"/>
  <c r="BO181" i="41"/>
  <c r="BP181" i="41"/>
  <c r="BQ181" i="41"/>
  <c r="BR181" i="41"/>
  <c r="BS181" i="41"/>
  <c r="BT181" i="41"/>
  <c r="BU181" i="41"/>
  <c r="BV181" i="41"/>
  <c r="BW181" i="41"/>
  <c r="BX181" i="41"/>
  <c r="BY181" i="41"/>
  <c r="BZ181" i="41"/>
  <c r="CA181" i="41"/>
  <c r="CB181" i="41"/>
  <c r="CC181" i="41"/>
  <c r="CD181" i="41"/>
  <c r="CE181" i="41"/>
  <c r="CF181" i="41"/>
  <c r="CG181" i="41"/>
  <c r="CH181" i="41"/>
  <c r="CI181" i="41"/>
  <c r="CJ181" i="41"/>
  <c r="CK181" i="41"/>
  <c r="CL181" i="41"/>
  <c r="CM181" i="41"/>
  <c r="CN181" i="41"/>
  <c r="CO181" i="41"/>
  <c r="CP181" i="41"/>
  <c r="CQ181" i="41"/>
  <c r="CR181" i="41"/>
  <c r="CS181" i="41"/>
  <c r="CT181" i="41"/>
  <c r="CU181" i="41"/>
  <c r="CV181" i="41"/>
  <c r="CW181" i="41"/>
  <c r="CX181" i="41"/>
  <c r="CY181" i="41"/>
  <c r="CZ181" i="41"/>
  <c r="DA181" i="41"/>
  <c r="DB181" i="41"/>
  <c r="DC181" i="41"/>
  <c r="DD181" i="41"/>
  <c r="DE181" i="41"/>
  <c r="DF181" i="41"/>
  <c r="DG181" i="41"/>
  <c r="DH181" i="41"/>
  <c r="DI181" i="41"/>
  <c r="DJ181" i="41"/>
  <c r="DK181" i="41"/>
  <c r="DL181" i="41"/>
  <c r="DM181" i="41"/>
  <c r="DN181" i="41"/>
  <c r="DO181" i="41"/>
  <c r="DP181" i="41"/>
  <c r="DQ181" i="41"/>
  <c r="DR181" i="41"/>
  <c r="DS181" i="41"/>
  <c r="DT181" i="41"/>
  <c r="DU181" i="41"/>
  <c r="DV181" i="41"/>
  <c r="DW181" i="41"/>
  <c r="DX181" i="41"/>
  <c r="DY181" i="41"/>
  <c r="DZ181" i="41"/>
  <c r="EA181" i="41"/>
  <c r="EB181" i="41"/>
  <c r="EC181" i="41"/>
  <c r="ED181" i="41"/>
  <c r="EE181" i="41"/>
  <c r="EF181" i="41"/>
  <c r="EG181" i="41"/>
  <c r="EH181" i="41"/>
  <c r="EI181" i="41"/>
  <c r="EJ181" i="41"/>
  <c r="EK181" i="41"/>
  <c r="EL181" i="41"/>
  <c r="EM181" i="41"/>
  <c r="EN181" i="41"/>
  <c r="I182" i="41"/>
  <c r="J182" i="41"/>
  <c r="K182" i="41"/>
  <c r="L182" i="41"/>
  <c r="M182" i="41"/>
  <c r="N182" i="41"/>
  <c r="O182" i="41"/>
  <c r="P182" i="41"/>
  <c r="Q182" i="41"/>
  <c r="R182" i="41"/>
  <c r="S182" i="41"/>
  <c r="T182" i="41"/>
  <c r="U182" i="41"/>
  <c r="V182" i="41"/>
  <c r="W182" i="41"/>
  <c r="X182" i="41"/>
  <c r="Y182" i="41"/>
  <c r="Z182" i="41"/>
  <c r="AA182" i="41"/>
  <c r="AB182" i="41"/>
  <c r="AC182" i="41"/>
  <c r="AD182" i="41"/>
  <c r="AE182" i="41"/>
  <c r="AF182" i="41"/>
  <c r="AG182" i="41"/>
  <c r="AH182" i="41"/>
  <c r="AI182" i="41"/>
  <c r="AJ182" i="41"/>
  <c r="AK182" i="41"/>
  <c r="AL182" i="41"/>
  <c r="AM182" i="41"/>
  <c r="AN182" i="41"/>
  <c r="AO182" i="41"/>
  <c r="AP182" i="41"/>
  <c r="AQ182" i="41"/>
  <c r="AR182" i="41"/>
  <c r="AS182" i="41"/>
  <c r="AT182" i="41"/>
  <c r="AU182" i="41"/>
  <c r="AV182" i="41"/>
  <c r="AW182" i="41"/>
  <c r="AX182" i="41"/>
  <c r="AY182" i="41"/>
  <c r="AZ182" i="41"/>
  <c r="BA182" i="41"/>
  <c r="BB182" i="41"/>
  <c r="BC182" i="41"/>
  <c r="BD182" i="41"/>
  <c r="BE182" i="41"/>
  <c r="BF182" i="41"/>
  <c r="BG182" i="41"/>
  <c r="BH182" i="41"/>
  <c r="BI182" i="41"/>
  <c r="BJ182" i="41"/>
  <c r="BK182" i="41"/>
  <c r="BL182" i="41"/>
  <c r="BM182" i="41"/>
  <c r="BN182" i="41"/>
  <c r="BO182" i="41"/>
  <c r="BP182" i="41"/>
  <c r="BQ182" i="41"/>
  <c r="BR182" i="41"/>
  <c r="BS182" i="41"/>
  <c r="BT182" i="41"/>
  <c r="BU182" i="41"/>
  <c r="BV182" i="41"/>
  <c r="BW182" i="41"/>
  <c r="BX182" i="41"/>
  <c r="BY182" i="41"/>
  <c r="BZ182" i="41"/>
  <c r="CA182" i="41"/>
  <c r="CB182" i="41"/>
  <c r="CC182" i="41"/>
  <c r="CD182" i="41"/>
  <c r="CE182" i="41"/>
  <c r="CF182" i="41"/>
  <c r="CG182" i="41"/>
  <c r="CH182" i="41"/>
  <c r="CI182" i="41"/>
  <c r="CJ182" i="41"/>
  <c r="CK182" i="41"/>
  <c r="CL182" i="41"/>
  <c r="CM182" i="41"/>
  <c r="CN182" i="41"/>
  <c r="CO182" i="41"/>
  <c r="CP182" i="41"/>
  <c r="CQ182" i="41"/>
  <c r="CR182" i="41"/>
  <c r="CS182" i="41"/>
  <c r="CT182" i="41"/>
  <c r="CU182" i="41"/>
  <c r="CV182" i="41"/>
  <c r="CW182" i="41"/>
  <c r="CX182" i="41"/>
  <c r="CY182" i="41"/>
  <c r="CZ182" i="41"/>
  <c r="DA182" i="41"/>
  <c r="DB182" i="41"/>
  <c r="DC182" i="41"/>
  <c r="DD182" i="41"/>
  <c r="DE182" i="41"/>
  <c r="DF182" i="41"/>
  <c r="DG182" i="41"/>
  <c r="DH182" i="41"/>
  <c r="DI182" i="41"/>
  <c r="DJ182" i="41"/>
  <c r="DK182" i="41"/>
  <c r="DL182" i="41"/>
  <c r="DM182" i="41"/>
  <c r="DN182" i="41"/>
  <c r="DO182" i="41"/>
  <c r="DP182" i="41"/>
  <c r="DQ182" i="41"/>
  <c r="DR182" i="41"/>
  <c r="DS182" i="41"/>
  <c r="DT182" i="41"/>
  <c r="DU182" i="41"/>
  <c r="DV182" i="41"/>
  <c r="DW182" i="41"/>
  <c r="DX182" i="41"/>
  <c r="DY182" i="41"/>
  <c r="DZ182" i="41"/>
  <c r="EA182" i="41"/>
  <c r="EB182" i="41"/>
  <c r="EC182" i="41"/>
  <c r="ED182" i="41"/>
  <c r="EE182" i="41"/>
  <c r="EF182" i="41"/>
  <c r="EG182" i="41"/>
  <c r="EH182" i="41"/>
  <c r="EI182" i="41"/>
  <c r="EJ182" i="41"/>
  <c r="EK182" i="41"/>
  <c r="EL182" i="41"/>
  <c r="EM182" i="41"/>
  <c r="EN182" i="41"/>
  <c r="I183" i="41"/>
  <c r="J183" i="41"/>
  <c r="K183" i="41"/>
  <c r="L183" i="41"/>
  <c r="M183" i="41"/>
  <c r="N183" i="41"/>
  <c r="O183" i="41"/>
  <c r="P183" i="41"/>
  <c r="Q183" i="41"/>
  <c r="R183" i="41"/>
  <c r="S183" i="41"/>
  <c r="T183" i="41"/>
  <c r="U183" i="41"/>
  <c r="V183" i="41"/>
  <c r="W183" i="41"/>
  <c r="X183" i="41"/>
  <c r="Y183" i="41"/>
  <c r="Z183" i="41"/>
  <c r="AA183" i="41"/>
  <c r="AB183" i="41"/>
  <c r="AC183" i="41"/>
  <c r="AD183" i="41"/>
  <c r="AE183" i="41"/>
  <c r="AF183" i="41"/>
  <c r="AG183" i="41"/>
  <c r="AH183" i="41"/>
  <c r="AI183" i="41"/>
  <c r="AJ183" i="41"/>
  <c r="AK183" i="41"/>
  <c r="AL183" i="41"/>
  <c r="AM183" i="41"/>
  <c r="AN183" i="41"/>
  <c r="AO183" i="41"/>
  <c r="AP183" i="41"/>
  <c r="AQ183" i="41"/>
  <c r="AR183" i="41"/>
  <c r="AS183" i="41"/>
  <c r="AT183" i="41"/>
  <c r="AU183" i="41"/>
  <c r="AV183" i="41"/>
  <c r="AW183" i="41"/>
  <c r="AX183" i="41"/>
  <c r="AY183" i="41"/>
  <c r="AZ183" i="41"/>
  <c r="BA183" i="41"/>
  <c r="BB183" i="41"/>
  <c r="BC183" i="41"/>
  <c r="BD183" i="41"/>
  <c r="BE183" i="41"/>
  <c r="BF183" i="41"/>
  <c r="BG183" i="41"/>
  <c r="BH183" i="41"/>
  <c r="BI183" i="41"/>
  <c r="BJ183" i="41"/>
  <c r="BK183" i="41"/>
  <c r="BL183" i="41"/>
  <c r="BM183" i="41"/>
  <c r="BN183" i="41"/>
  <c r="BO183" i="41"/>
  <c r="BP183" i="41"/>
  <c r="BQ183" i="41"/>
  <c r="BR183" i="41"/>
  <c r="BS183" i="41"/>
  <c r="BT183" i="41"/>
  <c r="BU183" i="41"/>
  <c r="BV183" i="41"/>
  <c r="BW183" i="41"/>
  <c r="BX183" i="41"/>
  <c r="BY183" i="41"/>
  <c r="BZ183" i="41"/>
  <c r="CA183" i="41"/>
  <c r="CB183" i="41"/>
  <c r="CC183" i="41"/>
  <c r="CD183" i="41"/>
  <c r="CE183" i="41"/>
  <c r="CF183" i="41"/>
  <c r="CG183" i="41"/>
  <c r="CH183" i="41"/>
  <c r="CI183" i="41"/>
  <c r="CJ183" i="41"/>
  <c r="CK183" i="41"/>
  <c r="CL183" i="41"/>
  <c r="CM183" i="41"/>
  <c r="CN183" i="41"/>
  <c r="CO183" i="41"/>
  <c r="CP183" i="41"/>
  <c r="CQ183" i="41"/>
  <c r="CR183" i="41"/>
  <c r="CS183" i="41"/>
  <c r="CT183" i="41"/>
  <c r="CU183" i="41"/>
  <c r="CV183" i="41"/>
  <c r="CW183" i="41"/>
  <c r="CX183" i="41"/>
  <c r="CY183" i="41"/>
  <c r="CZ183" i="41"/>
  <c r="DA183" i="41"/>
  <c r="DB183" i="41"/>
  <c r="DC183" i="41"/>
  <c r="DD183" i="41"/>
  <c r="DE183" i="41"/>
  <c r="DF183" i="41"/>
  <c r="DG183" i="41"/>
  <c r="DH183" i="41"/>
  <c r="DI183" i="41"/>
  <c r="DJ183" i="41"/>
  <c r="DK183" i="41"/>
  <c r="DL183" i="41"/>
  <c r="DM183" i="41"/>
  <c r="DN183" i="41"/>
  <c r="DO183" i="41"/>
  <c r="DP183" i="41"/>
  <c r="DQ183" i="41"/>
  <c r="DR183" i="41"/>
  <c r="DS183" i="41"/>
  <c r="DT183" i="41"/>
  <c r="DU183" i="41"/>
  <c r="DV183" i="41"/>
  <c r="DW183" i="41"/>
  <c r="DX183" i="41"/>
  <c r="DY183" i="41"/>
  <c r="DZ183" i="41"/>
  <c r="EA183" i="41"/>
  <c r="EB183" i="41"/>
  <c r="EC183" i="41"/>
  <c r="ED183" i="41"/>
  <c r="EE183" i="41"/>
  <c r="EF183" i="41"/>
  <c r="EG183" i="41"/>
  <c r="EH183" i="41"/>
  <c r="EI183" i="41"/>
  <c r="EJ183" i="41"/>
  <c r="EK183" i="41"/>
  <c r="EL183" i="41"/>
  <c r="EM183" i="41"/>
  <c r="EN183" i="41"/>
  <c r="I184" i="41"/>
  <c r="J184" i="41"/>
  <c r="K184" i="41"/>
  <c r="L184" i="41"/>
  <c r="M184" i="41"/>
  <c r="N184" i="41"/>
  <c r="O184" i="41"/>
  <c r="P184" i="41"/>
  <c r="Q184" i="41"/>
  <c r="R184" i="41"/>
  <c r="S184" i="41"/>
  <c r="T184" i="41"/>
  <c r="U184" i="41"/>
  <c r="V184" i="41"/>
  <c r="W184" i="41"/>
  <c r="X184" i="41"/>
  <c r="Y184" i="41"/>
  <c r="Z184" i="41"/>
  <c r="AA184" i="41"/>
  <c r="AB184" i="41"/>
  <c r="AC184" i="41"/>
  <c r="AD184" i="41"/>
  <c r="AE184" i="41"/>
  <c r="AF184" i="41"/>
  <c r="AG184" i="41"/>
  <c r="AH184" i="41"/>
  <c r="AI184" i="41"/>
  <c r="AJ184" i="41"/>
  <c r="AK184" i="41"/>
  <c r="AL184" i="41"/>
  <c r="AM184" i="41"/>
  <c r="AN184" i="41"/>
  <c r="AO184" i="41"/>
  <c r="AP184" i="41"/>
  <c r="AQ184" i="41"/>
  <c r="AR184" i="41"/>
  <c r="AS184" i="41"/>
  <c r="AT184" i="41"/>
  <c r="AU184" i="41"/>
  <c r="AV184" i="41"/>
  <c r="AW184" i="41"/>
  <c r="AX184" i="41"/>
  <c r="AY184" i="41"/>
  <c r="AZ184" i="41"/>
  <c r="BA184" i="41"/>
  <c r="BB184" i="41"/>
  <c r="BC184" i="41"/>
  <c r="BD184" i="41"/>
  <c r="BE184" i="41"/>
  <c r="BF184" i="41"/>
  <c r="BG184" i="41"/>
  <c r="BH184" i="41"/>
  <c r="BI184" i="41"/>
  <c r="BJ184" i="41"/>
  <c r="BK184" i="41"/>
  <c r="BL184" i="41"/>
  <c r="BM184" i="41"/>
  <c r="BN184" i="41"/>
  <c r="BO184" i="41"/>
  <c r="BP184" i="41"/>
  <c r="BQ184" i="41"/>
  <c r="BR184" i="41"/>
  <c r="BS184" i="41"/>
  <c r="BT184" i="41"/>
  <c r="BU184" i="41"/>
  <c r="BV184" i="41"/>
  <c r="BW184" i="41"/>
  <c r="BX184" i="41"/>
  <c r="BY184" i="41"/>
  <c r="BZ184" i="41"/>
  <c r="CA184" i="41"/>
  <c r="CB184" i="41"/>
  <c r="CC184" i="41"/>
  <c r="CD184" i="41"/>
  <c r="CE184" i="41"/>
  <c r="CF184" i="41"/>
  <c r="CG184" i="41"/>
  <c r="CH184" i="41"/>
  <c r="CI184" i="41"/>
  <c r="CJ184" i="41"/>
  <c r="CK184" i="41"/>
  <c r="CL184" i="41"/>
  <c r="CM184" i="41"/>
  <c r="CN184" i="41"/>
  <c r="CO184" i="41"/>
  <c r="CP184" i="41"/>
  <c r="CQ184" i="41"/>
  <c r="CR184" i="41"/>
  <c r="CS184" i="41"/>
  <c r="CT184" i="41"/>
  <c r="CU184" i="41"/>
  <c r="CV184" i="41"/>
  <c r="CW184" i="41"/>
  <c r="CX184" i="41"/>
  <c r="CY184" i="41"/>
  <c r="CZ184" i="41"/>
  <c r="DA184" i="41"/>
  <c r="DB184" i="41"/>
  <c r="DC184" i="41"/>
  <c r="DD184" i="41"/>
  <c r="DE184" i="41"/>
  <c r="DF184" i="41"/>
  <c r="DG184" i="41"/>
  <c r="DH184" i="41"/>
  <c r="DI184" i="41"/>
  <c r="DJ184" i="41"/>
  <c r="DK184" i="41"/>
  <c r="DL184" i="41"/>
  <c r="DM184" i="41"/>
  <c r="DN184" i="41"/>
  <c r="DO184" i="41"/>
  <c r="DP184" i="41"/>
  <c r="DQ184" i="41"/>
  <c r="DR184" i="41"/>
  <c r="DS184" i="41"/>
  <c r="DT184" i="41"/>
  <c r="DU184" i="41"/>
  <c r="DV184" i="41"/>
  <c r="DW184" i="41"/>
  <c r="DX184" i="41"/>
  <c r="DY184" i="41"/>
  <c r="DZ184" i="41"/>
  <c r="EA184" i="41"/>
  <c r="EB184" i="41"/>
  <c r="EC184" i="41"/>
  <c r="ED184" i="41"/>
  <c r="EE184" i="41"/>
  <c r="EF184" i="41"/>
  <c r="EG184" i="41"/>
  <c r="EH184" i="41"/>
  <c r="EI184" i="41"/>
  <c r="EJ184" i="41"/>
  <c r="EK184" i="41"/>
  <c r="EL184" i="41"/>
  <c r="EM184" i="41"/>
  <c r="EN184" i="41"/>
  <c r="I185" i="41"/>
  <c r="J185" i="41"/>
  <c r="K185" i="41"/>
  <c r="L185" i="41"/>
  <c r="M185" i="41"/>
  <c r="N185" i="41"/>
  <c r="O185" i="41"/>
  <c r="P185" i="41"/>
  <c r="Q185" i="41"/>
  <c r="R185" i="41"/>
  <c r="S185" i="41"/>
  <c r="T185" i="41"/>
  <c r="U185" i="41"/>
  <c r="V185" i="41"/>
  <c r="W185" i="41"/>
  <c r="X185" i="41"/>
  <c r="Y185" i="41"/>
  <c r="Z185" i="41"/>
  <c r="AA185" i="41"/>
  <c r="AB185" i="41"/>
  <c r="AC185" i="41"/>
  <c r="AD185" i="41"/>
  <c r="AE185" i="41"/>
  <c r="AF185" i="41"/>
  <c r="AG185" i="41"/>
  <c r="AH185" i="41"/>
  <c r="AI185" i="41"/>
  <c r="AJ185" i="41"/>
  <c r="AK185" i="41"/>
  <c r="AL185" i="41"/>
  <c r="AM185" i="41"/>
  <c r="AN185" i="41"/>
  <c r="AO185" i="41"/>
  <c r="AP185" i="41"/>
  <c r="AQ185" i="41"/>
  <c r="AR185" i="41"/>
  <c r="AS185" i="41"/>
  <c r="AT185" i="41"/>
  <c r="AU185" i="41"/>
  <c r="AV185" i="41"/>
  <c r="AW185" i="41"/>
  <c r="AX185" i="41"/>
  <c r="AY185" i="41"/>
  <c r="AZ185" i="41"/>
  <c r="BA185" i="41"/>
  <c r="BB185" i="41"/>
  <c r="BC185" i="41"/>
  <c r="BD185" i="41"/>
  <c r="BE185" i="41"/>
  <c r="BF185" i="41"/>
  <c r="BG185" i="41"/>
  <c r="BH185" i="41"/>
  <c r="BI185" i="41"/>
  <c r="BJ185" i="41"/>
  <c r="BK185" i="41"/>
  <c r="BL185" i="41"/>
  <c r="BM185" i="41"/>
  <c r="BN185" i="41"/>
  <c r="BO185" i="41"/>
  <c r="BP185" i="41"/>
  <c r="BQ185" i="41"/>
  <c r="BR185" i="41"/>
  <c r="BS185" i="41"/>
  <c r="BT185" i="41"/>
  <c r="BU185" i="41"/>
  <c r="BV185" i="41"/>
  <c r="BW185" i="41"/>
  <c r="BX185" i="41"/>
  <c r="BY185" i="41"/>
  <c r="BZ185" i="41"/>
  <c r="CA185" i="41"/>
  <c r="CB185" i="41"/>
  <c r="CC185" i="41"/>
  <c r="CD185" i="41"/>
  <c r="CE185" i="41"/>
  <c r="CF185" i="41"/>
  <c r="CG185" i="41"/>
  <c r="CH185" i="41"/>
  <c r="CI185" i="41"/>
  <c r="CJ185" i="41"/>
  <c r="CK185" i="41"/>
  <c r="CL185" i="41"/>
  <c r="CM185" i="41"/>
  <c r="CN185" i="41"/>
  <c r="CO185" i="41"/>
  <c r="CP185" i="41"/>
  <c r="CQ185" i="41"/>
  <c r="CR185" i="41"/>
  <c r="CS185" i="41"/>
  <c r="CT185" i="41"/>
  <c r="CU185" i="41"/>
  <c r="CV185" i="41"/>
  <c r="CW185" i="41"/>
  <c r="CX185" i="41"/>
  <c r="CY185" i="41"/>
  <c r="CZ185" i="41"/>
  <c r="DA185" i="41"/>
  <c r="DB185" i="41"/>
  <c r="DC185" i="41"/>
  <c r="DD185" i="41"/>
  <c r="DE185" i="41"/>
  <c r="DF185" i="41"/>
  <c r="DG185" i="41"/>
  <c r="DH185" i="41"/>
  <c r="DI185" i="41"/>
  <c r="DJ185" i="41"/>
  <c r="DK185" i="41"/>
  <c r="DL185" i="41"/>
  <c r="DM185" i="41"/>
  <c r="DN185" i="41"/>
  <c r="DO185" i="41"/>
  <c r="DP185" i="41"/>
  <c r="DQ185" i="41"/>
  <c r="DR185" i="41"/>
  <c r="DS185" i="41"/>
  <c r="DT185" i="41"/>
  <c r="DU185" i="41"/>
  <c r="DV185" i="41"/>
  <c r="DW185" i="41"/>
  <c r="DX185" i="41"/>
  <c r="DY185" i="41"/>
  <c r="DZ185" i="41"/>
  <c r="EA185" i="41"/>
  <c r="EB185" i="41"/>
  <c r="EC185" i="41"/>
  <c r="ED185" i="41"/>
  <c r="EE185" i="41"/>
  <c r="EF185" i="41"/>
  <c r="EG185" i="41"/>
  <c r="EH185" i="41"/>
  <c r="EI185" i="41"/>
  <c r="EJ185" i="41"/>
  <c r="EK185" i="41"/>
  <c r="EL185" i="41"/>
  <c r="EM185" i="41"/>
  <c r="EN185" i="41"/>
  <c r="I186" i="41"/>
  <c r="J186" i="41"/>
  <c r="K186" i="41"/>
  <c r="L186" i="41"/>
  <c r="M186" i="41"/>
  <c r="N186" i="41"/>
  <c r="O186" i="41"/>
  <c r="P186" i="41"/>
  <c r="Q186" i="41"/>
  <c r="R186" i="41"/>
  <c r="S186" i="41"/>
  <c r="T186" i="41"/>
  <c r="U186" i="41"/>
  <c r="V186" i="41"/>
  <c r="W186" i="41"/>
  <c r="X186" i="41"/>
  <c r="Y186" i="41"/>
  <c r="Z186" i="41"/>
  <c r="AA186" i="41"/>
  <c r="AB186" i="41"/>
  <c r="AC186" i="41"/>
  <c r="AD186" i="41"/>
  <c r="AE186" i="41"/>
  <c r="AF186" i="41"/>
  <c r="AG186" i="41"/>
  <c r="AH186" i="41"/>
  <c r="AI186" i="41"/>
  <c r="AJ186" i="41"/>
  <c r="AK186" i="41"/>
  <c r="AL186" i="41"/>
  <c r="AM186" i="41"/>
  <c r="AN186" i="41"/>
  <c r="AO186" i="41"/>
  <c r="AP186" i="41"/>
  <c r="AQ186" i="41"/>
  <c r="AR186" i="41"/>
  <c r="AS186" i="41"/>
  <c r="AT186" i="41"/>
  <c r="AU186" i="41"/>
  <c r="AV186" i="41"/>
  <c r="AW186" i="41"/>
  <c r="AX186" i="41"/>
  <c r="AY186" i="41"/>
  <c r="AZ186" i="41"/>
  <c r="BA186" i="41"/>
  <c r="BB186" i="41"/>
  <c r="BC186" i="41"/>
  <c r="BD186" i="41"/>
  <c r="BE186" i="41"/>
  <c r="BF186" i="41"/>
  <c r="BG186" i="41"/>
  <c r="BH186" i="41"/>
  <c r="BI186" i="41"/>
  <c r="BJ186" i="41"/>
  <c r="BK186" i="41"/>
  <c r="BL186" i="41"/>
  <c r="BM186" i="41"/>
  <c r="BN186" i="41"/>
  <c r="BO186" i="41"/>
  <c r="BP186" i="41"/>
  <c r="BQ186" i="41"/>
  <c r="BR186" i="41"/>
  <c r="BS186" i="41"/>
  <c r="BT186" i="41"/>
  <c r="BU186" i="41"/>
  <c r="BV186" i="41"/>
  <c r="BW186" i="41"/>
  <c r="BX186" i="41"/>
  <c r="BY186" i="41"/>
  <c r="BZ186" i="41"/>
  <c r="CA186" i="41"/>
  <c r="CB186" i="41"/>
  <c r="CC186" i="41"/>
  <c r="CD186" i="41"/>
  <c r="CE186" i="41"/>
  <c r="CF186" i="41"/>
  <c r="CG186" i="41"/>
  <c r="CH186" i="41"/>
  <c r="CI186" i="41"/>
  <c r="CJ186" i="41"/>
  <c r="CK186" i="41"/>
  <c r="CL186" i="41"/>
  <c r="CM186" i="41"/>
  <c r="CN186" i="41"/>
  <c r="CO186" i="41"/>
  <c r="CP186" i="41"/>
  <c r="CQ186" i="41"/>
  <c r="CR186" i="41"/>
  <c r="CS186" i="41"/>
  <c r="CT186" i="41"/>
  <c r="CU186" i="41"/>
  <c r="CV186" i="41"/>
  <c r="CW186" i="41"/>
  <c r="CX186" i="41"/>
  <c r="CY186" i="41"/>
  <c r="CZ186" i="41"/>
  <c r="DA186" i="41"/>
  <c r="DB186" i="41"/>
  <c r="DC186" i="41"/>
  <c r="DD186" i="41"/>
  <c r="DE186" i="41"/>
  <c r="DF186" i="41"/>
  <c r="DG186" i="41"/>
  <c r="DH186" i="41"/>
  <c r="DI186" i="41"/>
  <c r="DJ186" i="41"/>
  <c r="DK186" i="41"/>
  <c r="DL186" i="41"/>
  <c r="DM186" i="41"/>
  <c r="DN186" i="41"/>
  <c r="DO186" i="41"/>
  <c r="DP186" i="41"/>
  <c r="DQ186" i="41"/>
  <c r="DR186" i="41"/>
  <c r="DS186" i="41"/>
  <c r="DT186" i="41"/>
  <c r="DU186" i="41"/>
  <c r="DV186" i="41"/>
  <c r="DW186" i="41"/>
  <c r="DX186" i="41"/>
  <c r="DY186" i="41"/>
  <c r="DZ186" i="41"/>
  <c r="EA186" i="41"/>
  <c r="EB186" i="41"/>
  <c r="EC186" i="41"/>
  <c r="ED186" i="41"/>
  <c r="EE186" i="41"/>
  <c r="EF186" i="41"/>
  <c r="EG186" i="41"/>
  <c r="EH186" i="41"/>
  <c r="EI186" i="41"/>
  <c r="EJ186" i="41"/>
  <c r="EK186" i="41"/>
  <c r="EL186" i="41"/>
  <c r="EM186" i="41"/>
  <c r="EN186" i="41"/>
  <c r="I187" i="41"/>
  <c r="J187" i="41"/>
  <c r="K187" i="41"/>
  <c r="L187" i="41"/>
  <c r="M187" i="41"/>
  <c r="N187" i="41"/>
  <c r="O187" i="41"/>
  <c r="P187" i="41"/>
  <c r="Q187" i="41"/>
  <c r="R187" i="41"/>
  <c r="S187" i="41"/>
  <c r="T187" i="41"/>
  <c r="U187" i="41"/>
  <c r="V187" i="41"/>
  <c r="W187" i="41"/>
  <c r="X187" i="41"/>
  <c r="Y187" i="41"/>
  <c r="Z187" i="41"/>
  <c r="AA187" i="41"/>
  <c r="AB187" i="41"/>
  <c r="AC187" i="41"/>
  <c r="AD187" i="41"/>
  <c r="AE187" i="41"/>
  <c r="AF187" i="41"/>
  <c r="AG187" i="41"/>
  <c r="AH187" i="41"/>
  <c r="AI187" i="41"/>
  <c r="AJ187" i="41"/>
  <c r="AK187" i="41"/>
  <c r="AL187" i="41"/>
  <c r="AM187" i="41"/>
  <c r="AN187" i="41"/>
  <c r="AO187" i="41"/>
  <c r="AP187" i="41"/>
  <c r="AQ187" i="41"/>
  <c r="AR187" i="41"/>
  <c r="AS187" i="41"/>
  <c r="AT187" i="41"/>
  <c r="AU187" i="41"/>
  <c r="AV187" i="41"/>
  <c r="AW187" i="41"/>
  <c r="AX187" i="41"/>
  <c r="AY187" i="41"/>
  <c r="AZ187" i="41"/>
  <c r="BA187" i="41"/>
  <c r="BB187" i="41"/>
  <c r="BC187" i="41"/>
  <c r="BD187" i="41"/>
  <c r="BE187" i="41"/>
  <c r="BF187" i="41"/>
  <c r="BG187" i="41"/>
  <c r="BH187" i="41"/>
  <c r="BI187" i="41"/>
  <c r="BJ187" i="41"/>
  <c r="BK187" i="41"/>
  <c r="BL187" i="41"/>
  <c r="BM187" i="41"/>
  <c r="BN187" i="41"/>
  <c r="BO187" i="41"/>
  <c r="BP187" i="41"/>
  <c r="BQ187" i="41"/>
  <c r="BR187" i="41"/>
  <c r="BS187" i="41"/>
  <c r="BT187" i="41"/>
  <c r="BU187" i="41"/>
  <c r="BV187" i="41"/>
  <c r="BW187" i="41"/>
  <c r="BX187" i="41"/>
  <c r="BY187" i="41"/>
  <c r="BZ187" i="41"/>
  <c r="CA187" i="41"/>
  <c r="CB187" i="41"/>
  <c r="CC187" i="41"/>
  <c r="CD187" i="41"/>
  <c r="CE187" i="41"/>
  <c r="CF187" i="41"/>
  <c r="CG187" i="41"/>
  <c r="CH187" i="41"/>
  <c r="CI187" i="41"/>
  <c r="CJ187" i="41"/>
  <c r="CK187" i="41"/>
  <c r="CL187" i="41"/>
  <c r="CM187" i="41"/>
  <c r="CN187" i="41"/>
  <c r="CO187" i="41"/>
  <c r="CP187" i="41"/>
  <c r="CQ187" i="41"/>
  <c r="CR187" i="41"/>
  <c r="CS187" i="41"/>
  <c r="CT187" i="41"/>
  <c r="CU187" i="41"/>
  <c r="CV187" i="41"/>
  <c r="CW187" i="41"/>
  <c r="CX187" i="41"/>
  <c r="CY187" i="41"/>
  <c r="CZ187" i="41"/>
  <c r="DA187" i="41"/>
  <c r="DB187" i="41"/>
  <c r="DC187" i="41"/>
  <c r="DD187" i="41"/>
  <c r="DE187" i="41"/>
  <c r="DF187" i="41"/>
  <c r="DG187" i="41"/>
  <c r="DH187" i="41"/>
  <c r="DI187" i="41"/>
  <c r="DJ187" i="41"/>
  <c r="DK187" i="41"/>
  <c r="DL187" i="41"/>
  <c r="DM187" i="41"/>
  <c r="DN187" i="41"/>
  <c r="DO187" i="41"/>
  <c r="DP187" i="41"/>
  <c r="DQ187" i="41"/>
  <c r="DR187" i="41"/>
  <c r="DS187" i="41"/>
  <c r="DT187" i="41"/>
  <c r="DU187" i="41"/>
  <c r="DV187" i="41"/>
  <c r="DW187" i="41"/>
  <c r="DX187" i="41"/>
  <c r="DY187" i="41"/>
  <c r="DZ187" i="41"/>
  <c r="EA187" i="41"/>
  <c r="EB187" i="41"/>
  <c r="EC187" i="41"/>
  <c r="ED187" i="41"/>
  <c r="EE187" i="41"/>
  <c r="EF187" i="41"/>
  <c r="EG187" i="41"/>
  <c r="EH187" i="41"/>
  <c r="EI187" i="41"/>
  <c r="EJ187" i="41"/>
  <c r="EK187" i="41"/>
  <c r="EL187" i="41"/>
  <c r="EM187" i="41"/>
  <c r="EN187" i="41"/>
  <c r="I188" i="41"/>
  <c r="J188" i="41"/>
  <c r="K188" i="41"/>
  <c r="L188" i="41"/>
  <c r="M188" i="41"/>
  <c r="N188" i="41"/>
  <c r="O188" i="41"/>
  <c r="P188" i="41"/>
  <c r="Q188" i="41"/>
  <c r="R188" i="41"/>
  <c r="S188" i="41"/>
  <c r="T188" i="41"/>
  <c r="U188" i="41"/>
  <c r="V188" i="41"/>
  <c r="W188" i="41"/>
  <c r="X188" i="41"/>
  <c r="Y188" i="41"/>
  <c r="Z188" i="41"/>
  <c r="AA188" i="41"/>
  <c r="AB188" i="41"/>
  <c r="AC188" i="41"/>
  <c r="AD188" i="41"/>
  <c r="AE188" i="41"/>
  <c r="AF188" i="41"/>
  <c r="AG188" i="41"/>
  <c r="AH188" i="41"/>
  <c r="AI188" i="41"/>
  <c r="AJ188" i="41"/>
  <c r="AK188" i="41"/>
  <c r="AL188" i="41"/>
  <c r="AM188" i="41"/>
  <c r="AN188" i="41"/>
  <c r="AO188" i="41"/>
  <c r="AP188" i="41"/>
  <c r="AQ188" i="41"/>
  <c r="AR188" i="41"/>
  <c r="AS188" i="41"/>
  <c r="AT188" i="41"/>
  <c r="AU188" i="41"/>
  <c r="AV188" i="41"/>
  <c r="AW188" i="41"/>
  <c r="AX188" i="41"/>
  <c r="AY188" i="41"/>
  <c r="AZ188" i="41"/>
  <c r="BA188" i="41"/>
  <c r="BB188" i="41"/>
  <c r="BC188" i="41"/>
  <c r="BD188" i="41"/>
  <c r="BE188" i="41"/>
  <c r="BF188" i="41"/>
  <c r="BG188" i="41"/>
  <c r="BH188" i="41"/>
  <c r="BI188" i="41"/>
  <c r="BJ188" i="41"/>
  <c r="BK188" i="41"/>
  <c r="BL188" i="41"/>
  <c r="BM188" i="41"/>
  <c r="BN188" i="41"/>
  <c r="BO188" i="41"/>
  <c r="BP188" i="41"/>
  <c r="BQ188" i="41"/>
  <c r="BR188" i="41"/>
  <c r="BS188" i="41"/>
  <c r="BT188" i="41"/>
  <c r="BU188" i="41"/>
  <c r="BV188" i="41"/>
  <c r="BW188" i="41"/>
  <c r="BX188" i="41"/>
  <c r="BY188" i="41"/>
  <c r="BZ188" i="41"/>
  <c r="CA188" i="41"/>
  <c r="CB188" i="41"/>
  <c r="CC188" i="41"/>
  <c r="CD188" i="41"/>
  <c r="CE188" i="41"/>
  <c r="CF188" i="41"/>
  <c r="CG188" i="41"/>
  <c r="CH188" i="41"/>
  <c r="CI188" i="41"/>
  <c r="CJ188" i="41"/>
  <c r="CK188" i="41"/>
  <c r="CL188" i="41"/>
  <c r="CM188" i="41"/>
  <c r="CN188" i="41"/>
  <c r="CO188" i="41"/>
  <c r="CP188" i="41"/>
  <c r="CQ188" i="41"/>
  <c r="CR188" i="41"/>
  <c r="CS188" i="41"/>
  <c r="CT188" i="41"/>
  <c r="CU188" i="41"/>
  <c r="CV188" i="41"/>
  <c r="CW188" i="41"/>
  <c r="CX188" i="41"/>
  <c r="CY188" i="41"/>
  <c r="CZ188" i="41"/>
  <c r="DA188" i="41"/>
  <c r="DB188" i="41"/>
  <c r="DC188" i="41"/>
  <c r="DD188" i="41"/>
  <c r="DE188" i="41"/>
  <c r="DF188" i="41"/>
  <c r="DG188" i="41"/>
  <c r="DH188" i="41"/>
  <c r="DI188" i="41"/>
  <c r="DJ188" i="41"/>
  <c r="DK188" i="41"/>
  <c r="DL188" i="41"/>
  <c r="DM188" i="41"/>
  <c r="DN188" i="41"/>
  <c r="DO188" i="41"/>
  <c r="DP188" i="41"/>
  <c r="DQ188" i="41"/>
  <c r="DR188" i="41"/>
  <c r="DS188" i="41"/>
  <c r="DT188" i="41"/>
  <c r="DU188" i="41"/>
  <c r="DV188" i="41"/>
  <c r="DW188" i="41"/>
  <c r="DX188" i="41"/>
  <c r="DY188" i="41"/>
  <c r="DZ188" i="41"/>
  <c r="EA188" i="41"/>
  <c r="EB188" i="41"/>
  <c r="EC188" i="41"/>
  <c r="ED188" i="41"/>
  <c r="EE188" i="41"/>
  <c r="EF188" i="41"/>
  <c r="EG188" i="41"/>
  <c r="EH188" i="41"/>
  <c r="EI188" i="41"/>
  <c r="EJ188" i="41"/>
  <c r="EK188" i="41"/>
  <c r="EL188" i="41"/>
  <c r="EM188" i="41"/>
  <c r="EN188" i="41"/>
  <c r="I189" i="41"/>
  <c r="J189" i="41"/>
  <c r="K189" i="41"/>
  <c r="L189" i="41"/>
  <c r="M189" i="41"/>
  <c r="N189" i="41"/>
  <c r="O189" i="41"/>
  <c r="P189" i="41"/>
  <c r="Q189" i="41"/>
  <c r="R189" i="41"/>
  <c r="S189" i="41"/>
  <c r="T189" i="41"/>
  <c r="U189" i="41"/>
  <c r="V189" i="41"/>
  <c r="W189" i="41"/>
  <c r="X189" i="41"/>
  <c r="Y189" i="41"/>
  <c r="Z189" i="41"/>
  <c r="AA189" i="41"/>
  <c r="AB189" i="41"/>
  <c r="AC189" i="41"/>
  <c r="AD189" i="41"/>
  <c r="AE189" i="41"/>
  <c r="AF189" i="41"/>
  <c r="AG189" i="41"/>
  <c r="AH189" i="41"/>
  <c r="AI189" i="41"/>
  <c r="AJ189" i="41"/>
  <c r="AK189" i="41"/>
  <c r="AL189" i="41"/>
  <c r="AM189" i="41"/>
  <c r="AN189" i="41"/>
  <c r="AO189" i="41"/>
  <c r="AP189" i="41"/>
  <c r="AQ189" i="41"/>
  <c r="AR189" i="41"/>
  <c r="AS189" i="41"/>
  <c r="AT189" i="41"/>
  <c r="AU189" i="41"/>
  <c r="AV189" i="41"/>
  <c r="AW189" i="41"/>
  <c r="AX189" i="41"/>
  <c r="AY189" i="41"/>
  <c r="AZ189" i="41"/>
  <c r="BA189" i="41"/>
  <c r="BB189" i="41"/>
  <c r="BC189" i="41"/>
  <c r="BD189" i="41"/>
  <c r="BE189" i="41"/>
  <c r="BF189" i="41"/>
  <c r="BG189" i="41"/>
  <c r="BH189" i="41"/>
  <c r="BI189" i="41"/>
  <c r="BJ189" i="41"/>
  <c r="BK189" i="41"/>
  <c r="BL189" i="41"/>
  <c r="BM189" i="41"/>
  <c r="BN189" i="41"/>
  <c r="BO189" i="41"/>
  <c r="BP189" i="41"/>
  <c r="BQ189" i="41"/>
  <c r="BR189" i="41"/>
  <c r="BS189" i="41"/>
  <c r="BT189" i="41"/>
  <c r="BU189" i="41"/>
  <c r="BV189" i="41"/>
  <c r="BW189" i="41"/>
  <c r="BX189" i="41"/>
  <c r="BY189" i="41"/>
  <c r="BZ189" i="41"/>
  <c r="CP189" i="41"/>
  <c r="CQ189" i="41"/>
  <c r="CR189" i="41"/>
  <c r="CS189" i="41"/>
  <c r="CT189" i="41"/>
  <c r="CU189" i="41"/>
  <c r="CV189" i="41"/>
  <c r="CW189" i="41"/>
  <c r="CX189" i="41"/>
  <c r="CY189" i="41"/>
  <c r="CZ189" i="41"/>
  <c r="DA189" i="41"/>
  <c r="DB189" i="41"/>
  <c r="DC189" i="41"/>
  <c r="DD189" i="41"/>
  <c r="DE189" i="41"/>
  <c r="DF189" i="41"/>
  <c r="DG189" i="41"/>
  <c r="DH189" i="41"/>
  <c r="DI189" i="41"/>
  <c r="DJ189" i="41"/>
  <c r="DK189" i="41"/>
  <c r="DL189" i="41"/>
  <c r="DM189" i="41"/>
  <c r="DN189" i="41"/>
  <c r="DO189" i="41"/>
  <c r="DP189" i="41"/>
  <c r="DQ189" i="41"/>
  <c r="DR189" i="41"/>
  <c r="DS189" i="41"/>
  <c r="DT189" i="41"/>
  <c r="DU189" i="41"/>
  <c r="DV189" i="41"/>
  <c r="DW189" i="41"/>
  <c r="DX189" i="41"/>
  <c r="DY189" i="41"/>
  <c r="DZ189" i="41"/>
  <c r="EA189" i="41"/>
  <c r="EM189" i="41"/>
  <c r="EN189" i="41"/>
  <c r="EN22" i="41"/>
  <c r="EM22" i="41"/>
  <c r="DY22" i="41"/>
  <c r="DX22" i="41"/>
  <c r="DW22" i="41"/>
  <c r="DV22" i="41"/>
  <c r="DU22" i="41"/>
  <c r="DT22" i="41"/>
  <c r="DS22" i="41"/>
  <c r="DR22" i="41"/>
  <c r="DQ22" i="41"/>
  <c r="DP22" i="41"/>
  <c r="DO22" i="41"/>
  <c r="DN22" i="41"/>
  <c r="DM22" i="41"/>
  <c r="DL22" i="41"/>
  <c r="DK22" i="41"/>
  <c r="DJ22" i="41"/>
  <c r="DI22" i="41"/>
  <c r="DH22" i="41"/>
  <c r="DG22" i="41"/>
  <c r="DF22" i="41"/>
  <c r="DE22" i="41"/>
  <c r="DD22" i="41"/>
  <c r="DC22" i="41"/>
  <c r="DB22" i="41"/>
  <c r="DA22" i="41"/>
  <c r="CZ22" i="41"/>
  <c r="CY22" i="41"/>
  <c r="CX22" i="41"/>
  <c r="CW22" i="41"/>
  <c r="CV22" i="41"/>
  <c r="CU22" i="41"/>
  <c r="CT22" i="41"/>
  <c r="CS22" i="41"/>
  <c r="CR22" i="41"/>
  <c r="CQ22" i="41"/>
  <c r="CP22" i="41"/>
  <c r="CA22" i="41"/>
  <c r="BZ22" i="41"/>
  <c r="BY22" i="41"/>
  <c r="BX22" i="41"/>
  <c r="BW22" i="41"/>
  <c r="BV22" i="41"/>
  <c r="BU22" i="41"/>
  <c r="BT22" i="41"/>
  <c r="BS22" i="41"/>
  <c r="BR22" i="41"/>
  <c r="BQ22" i="41"/>
  <c r="BP22" i="41"/>
  <c r="BO22" i="41"/>
  <c r="BN22" i="41"/>
  <c r="BM22" i="41"/>
  <c r="BL22" i="41"/>
  <c r="BK22" i="41"/>
  <c r="BJ22" i="41"/>
  <c r="BI22" i="41"/>
  <c r="BH22" i="41"/>
  <c r="BG22" i="41"/>
  <c r="BF22" i="41"/>
  <c r="BE22" i="41"/>
  <c r="BD22" i="41"/>
  <c r="BC22" i="41"/>
  <c r="BB22" i="41"/>
  <c r="BA22" i="41"/>
  <c r="AZ22" i="41"/>
  <c r="AY22" i="41"/>
  <c r="AX22" i="41"/>
  <c r="AW22" i="41"/>
  <c r="AV22" i="41"/>
  <c r="AU22" i="41"/>
  <c r="AT22" i="41"/>
  <c r="AS22" i="41"/>
  <c r="AR22" i="41"/>
  <c r="AQ22" i="41"/>
  <c r="AP22" i="41"/>
  <c r="AO22" i="41"/>
  <c r="AN22" i="41"/>
  <c r="AM22" i="41"/>
  <c r="AL22" i="41"/>
  <c r="AK22" i="41"/>
  <c r="AJ22" i="41"/>
  <c r="AI22" i="41"/>
  <c r="AH22" i="41"/>
  <c r="AG22" i="41"/>
  <c r="AF22" i="41"/>
  <c r="AE22" i="41"/>
  <c r="AD22" i="41"/>
  <c r="AC22" i="41"/>
  <c r="AB22" i="41"/>
  <c r="AA22" i="41"/>
  <c r="Z22" i="41"/>
  <c r="Y22" i="41"/>
  <c r="X22" i="41"/>
  <c r="W22" i="41"/>
  <c r="V22" i="41"/>
  <c r="U22" i="41"/>
  <c r="T22" i="41"/>
  <c r="S22" i="41"/>
  <c r="R22" i="41"/>
  <c r="Q22" i="41"/>
  <c r="P22" i="41"/>
  <c r="O22" i="41"/>
  <c r="N22" i="41"/>
  <c r="M22" i="41"/>
  <c r="L22" i="41"/>
  <c r="K22" i="41"/>
  <c r="J22" i="41"/>
  <c r="I22" i="41"/>
  <c r="EN21" i="41"/>
  <c r="EM21" i="41"/>
  <c r="EL21" i="41"/>
  <c r="EK21" i="41"/>
  <c r="EJ21" i="41"/>
  <c r="EI21" i="41"/>
  <c r="EH21" i="41"/>
  <c r="EG21" i="41"/>
  <c r="EF21" i="41"/>
  <c r="EE21" i="41"/>
  <c r="ED21" i="41"/>
  <c r="EC21" i="41"/>
  <c r="EB21" i="41"/>
  <c r="EA21" i="41"/>
  <c r="DZ21" i="41"/>
  <c r="DY21" i="41"/>
  <c r="DX21" i="41"/>
  <c r="DW21" i="41"/>
  <c r="DV21" i="41"/>
  <c r="DU21" i="41"/>
  <c r="DT21" i="41"/>
  <c r="DS21" i="41"/>
  <c r="DR21" i="41"/>
  <c r="DQ21" i="41"/>
  <c r="DP21" i="41"/>
  <c r="DO21" i="41"/>
  <c r="DN21" i="41"/>
  <c r="DM21" i="41"/>
  <c r="DL21" i="41"/>
  <c r="DK21" i="41"/>
  <c r="DJ21" i="41"/>
  <c r="DI21" i="41"/>
  <c r="DH21" i="41"/>
  <c r="DG21" i="41"/>
  <c r="DF21" i="41"/>
  <c r="DE21" i="41"/>
  <c r="DD21" i="41"/>
  <c r="DC21" i="41"/>
  <c r="DB21" i="41"/>
  <c r="DA21" i="41"/>
  <c r="CZ21" i="41"/>
  <c r="CY21" i="41"/>
  <c r="CX21" i="41"/>
  <c r="CW21" i="41"/>
  <c r="CV21" i="41"/>
  <c r="CU21" i="41"/>
  <c r="CT21" i="41"/>
  <c r="CS21" i="41"/>
  <c r="CR21" i="41"/>
  <c r="CQ21" i="41"/>
  <c r="CP21" i="41"/>
  <c r="CO21" i="41"/>
  <c r="CN21" i="41"/>
  <c r="CM21" i="41"/>
  <c r="CL21" i="41"/>
  <c r="CK21" i="41"/>
  <c r="CJ21" i="41"/>
  <c r="CI21" i="41"/>
  <c r="CH21" i="41"/>
  <c r="CG21" i="41"/>
  <c r="CF21" i="41"/>
  <c r="CE21" i="41"/>
  <c r="CD21" i="41"/>
  <c r="CC21" i="41"/>
  <c r="CB21" i="41"/>
  <c r="CA21" i="41"/>
  <c r="BZ21" i="41"/>
  <c r="BY21" i="41"/>
  <c r="BX21" i="41"/>
  <c r="BW21" i="41"/>
  <c r="BV21" i="41"/>
  <c r="BU21" i="41"/>
  <c r="BT21" i="41"/>
  <c r="BS21" i="41"/>
  <c r="BR21" i="41"/>
  <c r="BQ21" i="41"/>
  <c r="BP21" i="41"/>
  <c r="BO21" i="41"/>
  <c r="BN21" i="41"/>
  <c r="BM21" i="41"/>
  <c r="BL21" i="41"/>
  <c r="BK21" i="41"/>
  <c r="BJ21" i="41"/>
  <c r="BI21" i="41"/>
  <c r="BH21" i="41"/>
  <c r="BG21" i="41"/>
  <c r="BF21" i="41"/>
  <c r="BE21" i="41"/>
  <c r="BD21" i="41"/>
  <c r="BC21" i="41"/>
  <c r="BB21" i="41"/>
  <c r="BA21" i="41"/>
  <c r="AZ21" i="41"/>
  <c r="AY21" i="41"/>
  <c r="AX21" i="41"/>
  <c r="AW21" i="41"/>
  <c r="AV21" i="41"/>
  <c r="AU21" i="41"/>
  <c r="AT21" i="41"/>
  <c r="AS21" i="41"/>
  <c r="AR21" i="41"/>
  <c r="AQ21" i="41"/>
  <c r="AP21" i="41"/>
  <c r="AO21" i="41"/>
  <c r="AN21" i="41"/>
  <c r="AM21" i="41"/>
  <c r="AL21" i="41"/>
  <c r="AK21" i="41"/>
  <c r="AJ21" i="41"/>
  <c r="AI21" i="41"/>
  <c r="AH21" i="41"/>
  <c r="AG21" i="41"/>
  <c r="AF21" i="41"/>
  <c r="AE21" i="41"/>
  <c r="AD21" i="41"/>
  <c r="AC21" i="41"/>
  <c r="AB21" i="41"/>
  <c r="AA21" i="41"/>
  <c r="Z21" i="41"/>
  <c r="Y21" i="41"/>
  <c r="X21" i="41"/>
  <c r="W21" i="41"/>
  <c r="V21" i="41"/>
  <c r="U21" i="41"/>
  <c r="T21" i="41"/>
  <c r="S21" i="41"/>
  <c r="R21" i="41"/>
  <c r="Q21" i="41"/>
  <c r="P21" i="41"/>
  <c r="O21" i="41"/>
  <c r="N21" i="41"/>
  <c r="M21" i="41"/>
  <c r="L21" i="41"/>
  <c r="K21" i="41"/>
  <c r="J21" i="41"/>
  <c r="I21" i="41"/>
  <c r="EN20" i="41"/>
  <c r="EM20" i="41"/>
  <c r="DX20" i="41"/>
  <c r="DW20" i="41"/>
  <c r="DV20" i="41"/>
  <c r="DU20" i="41"/>
  <c r="DT20" i="41"/>
  <c r="DS20" i="41"/>
  <c r="DR20" i="41"/>
  <c r="DQ20" i="41"/>
  <c r="DP20" i="41"/>
  <c r="DO20" i="41"/>
  <c r="DN20" i="41"/>
  <c r="DM20" i="41"/>
  <c r="DL20" i="41"/>
  <c r="DK20" i="41"/>
  <c r="DJ20" i="41"/>
  <c r="DI20" i="41"/>
  <c r="DH20" i="41"/>
  <c r="DG20" i="41"/>
  <c r="DF20" i="41"/>
  <c r="DE20" i="41"/>
  <c r="DD20" i="41"/>
  <c r="DC20" i="41"/>
  <c r="DB20" i="41"/>
  <c r="DA20" i="41"/>
  <c r="CZ20" i="41"/>
  <c r="CY20" i="41"/>
  <c r="CX20" i="41"/>
  <c r="CW20" i="41"/>
  <c r="CV20" i="41"/>
  <c r="CU20" i="41"/>
  <c r="CT20" i="41"/>
  <c r="CS20" i="41"/>
  <c r="CR20" i="41"/>
  <c r="CQ20" i="41"/>
  <c r="CP20" i="41"/>
  <c r="BQ20" i="41"/>
  <c r="BP20" i="41"/>
  <c r="BO20" i="41"/>
  <c r="BN20" i="41"/>
  <c r="BM20" i="41"/>
  <c r="BL20" i="41"/>
  <c r="BK20" i="41"/>
  <c r="BJ20" i="41"/>
  <c r="BI20" i="41"/>
  <c r="BH20" i="41"/>
  <c r="BG20" i="41"/>
  <c r="BF20" i="41"/>
  <c r="BE20" i="41"/>
  <c r="BD20" i="41"/>
  <c r="BC20" i="41"/>
  <c r="BB20" i="41"/>
  <c r="BA20" i="41"/>
  <c r="AZ20" i="41"/>
  <c r="AY20" i="41"/>
  <c r="AX20" i="41"/>
  <c r="AW20" i="41"/>
  <c r="AV20" i="41"/>
  <c r="AU20" i="41"/>
  <c r="AT20" i="41"/>
  <c r="AS20" i="41"/>
  <c r="AR20" i="41"/>
  <c r="AQ20" i="41"/>
  <c r="AP20" i="41"/>
  <c r="AO20" i="41"/>
  <c r="AN20" i="41"/>
  <c r="AM20" i="41"/>
  <c r="AL20" i="41"/>
  <c r="AK20" i="41"/>
  <c r="AJ20" i="41"/>
  <c r="AI20" i="41"/>
  <c r="AH20" i="41"/>
  <c r="AG20" i="41"/>
  <c r="AF20" i="41"/>
  <c r="AE20" i="41"/>
  <c r="AD20" i="41"/>
  <c r="AC20" i="41"/>
  <c r="AB20" i="41"/>
  <c r="AA20" i="41"/>
  <c r="Z20" i="41"/>
  <c r="Y20" i="41"/>
  <c r="X20" i="41"/>
  <c r="W20" i="41"/>
  <c r="V20" i="41"/>
  <c r="U20" i="41"/>
  <c r="T20" i="41"/>
  <c r="S20" i="41"/>
  <c r="R20" i="41"/>
  <c r="Q20" i="41"/>
  <c r="P20" i="41"/>
  <c r="O20" i="41"/>
  <c r="N20" i="41"/>
  <c r="M20" i="41"/>
  <c r="L20" i="41"/>
  <c r="K20" i="41"/>
  <c r="J20" i="41"/>
  <c r="I20" i="41"/>
  <c r="EN19" i="41"/>
  <c r="EM19" i="41"/>
  <c r="EL19" i="41"/>
  <c r="EK19" i="41"/>
  <c r="EJ19" i="41"/>
  <c r="EI19" i="41"/>
  <c r="EH19" i="41"/>
  <c r="EG19" i="41"/>
  <c r="EF19" i="41"/>
  <c r="EE19" i="41"/>
  <c r="ED19" i="41"/>
  <c r="EC19" i="41"/>
  <c r="EB19" i="41"/>
  <c r="EA19" i="41"/>
  <c r="DZ19" i="41"/>
  <c r="DY19" i="41"/>
  <c r="DX19" i="41"/>
  <c r="DW19" i="41"/>
  <c r="DV19" i="41"/>
  <c r="DU19" i="41"/>
  <c r="DT19" i="41"/>
  <c r="DS19" i="41"/>
  <c r="DR19" i="41"/>
  <c r="DQ19" i="41"/>
  <c r="DP19" i="41"/>
  <c r="DO19" i="41"/>
  <c r="DN19" i="41"/>
  <c r="DM19" i="41"/>
  <c r="DL19" i="41"/>
  <c r="DK19" i="41"/>
  <c r="DJ19" i="41"/>
  <c r="DI19" i="41"/>
  <c r="DH19" i="41"/>
  <c r="DG19" i="41"/>
  <c r="DF19" i="41"/>
  <c r="DE19" i="41"/>
  <c r="DD19" i="41"/>
  <c r="DC19" i="41"/>
  <c r="DB19" i="41"/>
  <c r="DA19" i="41"/>
  <c r="CZ19" i="41"/>
  <c r="CY19" i="41"/>
  <c r="CX19" i="41"/>
  <c r="CW19" i="41"/>
  <c r="CV19" i="41"/>
  <c r="CU19" i="41"/>
  <c r="CT19" i="41"/>
  <c r="CS19" i="41"/>
  <c r="CR19" i="41"/>
  <c r="CQ19" i="41"/>
  <c r="CP19" i="41"/>
  <c r="CO19" i="41"/>
  <c r="CN19" i="41"/>
  <c r="CM19" i="41"/>
  <c r="CL19" i="41"/>
  <c r="CK19" i="41"/>
  <c r="CJ19" i="41"/>
  <c r="CI19" i="41"/>
  <c r="CH19" i="41"/>
  <c r="CG19" i="41"/>
  <c r="CF19" i="41"/>
  <c r="CE19" i="41"/>
  <c r="CD19" i="41"/>
  <c r="CC19" i="41"/>
  <c r="CB19" i="41"/>
  <c r="CA19" i="41"/>
  <c r="BZ19" i="41"/>
  <c r="BY19" i="41"/>
  <c r="BX19" i="41"/>
  <c r="BW19" i="41"/>
  <c r="BV19" i="41"/>
  <c r="BU19" i="41"/>
  <c r="BT19" i="41"/>
  <c r="BS19" i="41"/>
  <c r="BR19" i="41"/>
  <c r="BQ19" i="41"/>
  <c r="BP19" i="41"/>
  <c r="BO19" i="41"/>
  <c r="BN19" i="41"/>
  <c r="BM19" i="41"/>
  <c r="BL19" i="41"/>
  <c r="BK19" i="41"/>
  <c r="BJ19" i="41"/>
  <c r="BI19" i="41"/>
  <c r="BH19" i="41"/>
  <c r="BG19" i="41"/>
  <c r="BF19" i="41"/>
  <c r="BE19" i="41"/>
  <c r="BD19" i="41"/>
  <c r="BC19" i="41"/>
  <c r="BB19" i="41"/>
  <c r="BA19" i="41"/>
  <c r="AZ19" i="41"/>
  <c r="AY19" i="41"/>
  <c r="AX19" i="41"/>
  <c r="AW19" i="41"/>
  <c r="AV19" i="41"/>
  <c r="AU19" i="41"/>
  <c r="AT19" i="41"/>
  <c r="AS19" i="41"/>
  <c r="AR19" i="41"/>
  <c r="AQ19" i="41"/>
  <c r="AP19" i="41"/>
  <c r="AO19" i="41"/>
  <c r="AN19" i="41"/>
  <c r="AM19" i="41"/>
  <c r="AL19" i="41"/>
  <c r="AK19" i="41"/>
  <c r="AJ19" i="41"/>
  <c r="AI19" i="41"/>
  <c r="AH19" i="41"/>
  <c r="AG19" i="41"/>
  <c r="AF19" i="41"/>
  <c r="AE19" i="41"/>
  <c r="AD19" i="41"/>
  <c r="AC19" i="41"/>
  <c r="AB19" i="41"/>
  <c r="AA19" i="41"/>
  <c r="Z19" i="41"/>
  <c r="Y19" i="41"/>
  <c r="X19" i="41"/>
  <c r="W19" i="41"/>
  <c r="V19" i="41"/>
  <c r="U19" i="41"/>
  <c r="T19" i="41"/>
  <c r="S19" i="41"/>
  <c r="R19" i="41"/>
  <c r="Q19" i="41"/>
  <c r="P19" i="41"/>
  <c r="O19" i="41"/>
  <c r="N19" i="41"/>
  <c r="M19" i="41"/>
  <c r="L19" i="41"/>
  <c r="K19" i="41"/>
  <c r="J19" i="41"/>
  <c r="I19" i="41"/>
  <c r="EM18" i="41"/>
  <c r="DX18" i="41"/>
  <c r="DW18" i="41"/>
  <c r="DV18" i="41"/>
  <c r="DU18" i="41"/>
  <c r="DT18" i="41"/>
  <c r="DS18" i="41"/>
  <c r="DR18" i="41"/>
  <c r="DQ18" i="41"/>
  <c r="DP18" i="41"/>
  <c r="DO18" i="41"/>
  <c r="DN18" i="41"/>
  <c r="DM18" i="41"/>
  <c r="DL18" i="41"/>
  <c r="DK18" i="41"/>
  <c r="DJ18" i="41"/>
  <c r="DI18" i="41"/>
  <c r="DH18" i="41"/>
  <c r="DG18" i="41"/>
  <c r="DF18" i="41"/>
  <c r="DE18" i="41"/>
  <c r="DD18" i="41"/>
  <c r="DC18" i="41"/>
  <c r="DB18" i="41"/>
  <c r="DA18" i="41"/>
  <c r="CZ18" i="41"/>
  <c r="CY18" i="41"/>
  <c r="CX18" i="41"/>
  <c r="CW18" i="41"/>
  <c r="CV18" i="41"/>
  <c r="CU18" i="41"/>
  <c r="CT18" i="41"/>
  <c r="CS18" i="41"/>
  <c r="CR18" i="41"/>
  <c r="CQ18" i="41"/>
  <c r="CP18" i="41"/>
  <c r="BQ18" i="41"/>
  <c r="BP18" i="41"/>
  <c r="BO18" i="41"/>
  <c r="BN18" i="41"/>
  <c r="BM18" i="41"/>
  <c r="BL18" i="41"/>
  <c r="BK18" i="41"/>
  <c r="BJ18" i="41"/>
  <c r="BI18" i="41"/>
  <c r="BH18" i="41"/>
  <c r="BG18" i="41"/>
  <c r="BF18" i="41"/>
  <c r="BE18" i="41"/>
  <c r="BD18" i="41"/>
  <c r="BC18" i="41"/>
  <c r="BB18" i="41"/>
  <c r="BA18" i="41"/>
  <c r="AZ18" i="41"/>
  <c r="AY18" i="41"/>
  <c r="AX18" i="41"/>
  <c r="AW18" i="41"/>
  <c r="AV18" i="41"/>
  <c r="AU18" i="41"/>
  <c r="AT18" i="41"/>
  <c r="AS18" i="41"/>
  <c r="AR18" i="41"/>
  <c r="AQ18" i="41"/>
  <c r="AP18" i="41"/>
  <c r="AO18" i="41"/>
  <c r="AN18" i="41"/>
  <c r="AM18" i="41"/>
  <c r="AL18" i="41"/>
  <c r="AK18" i="41"/>
  <c r="AJ18" i="41"/>
  <c r="AI18" i="41"/>
  <c r="AH18" i="41"/>
  <c r="AG18" i="41"/>
  <c r="AF18" i="41"/>
  <c r="AE18" i="41"/>
  <c r="AD18" i="41"/>
  <c r="AC18" i="41"/>
  <c r="AB18" i="41"/>
  <c r="AA18" i="41"/>
  <c r="Z18" i="41"/>
  <c r="Y18" i="41"/>
  <c r="X18" i="41"/>
  <c r="W18" i="41"/>
  <c r="V18" i="41"/>
  <c r="U18" i="41"/>
  <c r="T18" i="41"/>
  <c r="S18" i="41"/>
  <c r="R18" i="41"/>
  <c r="Q18" i="41"/>
  <c r="P18" i="41"/>
  <c r="O18" i="41"/>
  <c r="N18" i="41"/>
  <c r="M18" i="41"/>
  <c r="L18" i="41"/>
  <c r="K18" i="41"/>
  <c r="J18" i="41"/>
  <c r="I18" i="41"/>
  <c r="EM17" i="41"/>
  <c r="DY17" i="41"/>
  <c r="DX17" i="41"/>
  <c r="DW17" i="41"/>
  <c r="DV17" i="41"/>
  <c r="DU17" i="41"/>
  <c r="DT17" i="41"/>
  <c r="DS17" i="41"/>
  <c r="DR17" i="41"/>
  <c r="DQ17" i="41"/>
  <c r="DP17" i="41"/>
  <c r="DO17" i="41"/>
  <c r="DN17" i="41"/>
  <c r="DM17" i="41"/>
  <c r="DL17" i="41"/>
  <c r="DK17" i="41"/>
  <c r="DJ17" i="41"/>
  <c r="DI17" i="41"/>
  <c r="DH17" i="41"/>
  <c r="DG17" i="41"/>
  <c r="DF17" i="41"/>
  <c r="DE17" i="41"/>
  <c r="DD17" i="41"/>
  <c r="DC17" i="41"/>
  <c r="DB17" i="41"/>
  <c r="DA17" i="41"/>
  <c r="CZ17" i="41"/>
  <c r="CY17" i="41"/>
  <c r="CX17" i="41"/>
  <c r="CW17" i="41"/>
  <c r="CV17" i="41"/>
  <c r="CU17" i="41"/>
  <c r="CT17" i="41"/>
  <c r="CS17" i="41"/>
  <c r="CR17" i="41"/>
  <c r="CQ17" i="41"/>
  <c r="CP17" i="41"/>
  <c r="BZ17" i="41"/>
  <c r="BY17" i="41"/>
  <c r="BX17" i="41"/>
  <c r="BW17" i="41"/>
  <c r="BV17" i="41"/>
  <c r="BU17" i="41"/>
  <c r="BT17" i="41"/>
  <c r="BS17" i="41"/>
  <c r="BR17" i="41"/>
  <c r="BQ17" i="41"/>
  <c r="BP17" i="41"/>
  <c r="BO17" i="41"/>
  <c r="BN17" i="41"/>
  <c r="BM17" i="41"/>
  <c r="BL17" i="41"/>
  <c r="BK17" i="41"/>
  <c r="BJ17" i="41"/>
  <c r="BI17" i="41"/>
  <c r="BH17" i="41"/>
  <c r="BG17" i="41"/>
  <c r="BF17" i="41"/>
  <c r="BE17" i="41"/>
  <c r="BD17" i="41"/>
  <c r="BC17" i="41"/>
  <c r="BB17" i="41"/>
  <c r="BA17" i="41"/>
  <c r="AZ17" i="41"/>
  <c r="AY17" i="41"/>
  <c r="AX17" i="41"/>
  <c r="AW17" i="41"/>
  <c r="AV17" i="41"/>
  <c r="AU17" i="41"/>
  <c r="AT17" i="41"/>
  <c r="AS17" i="41"/>
  <c r="AR17" i="41"/>
  <c r="AQ17" i="41"/>
  <c r="AP17" i="41"/>
  <c r="AO17" i="41"/>
  <c r="AN17" i="41"/>
  <c r="AM17" i="41"/>
  <c r="AL17" i="41"/>
  <c r="AK17" i="41"/>
  <c r="AJ17" i="41"/>
  <c r="AI17" i="41"/>
  <c r="AH17" i="41"/>
  <c r="AG17" i="41"/>
  <c r="AF17" i="41"/>
  <c r="AE17" i="41"/>
  <c r="AD17" i="41"/>
  <c r="AC17" i="41"/>
  <c r="AB17" i="41"/>
  <c r="AA17" i="41"/>
  <c r="Z17" i="41"/>
  <c r="Y17" i="41"/>
  <c r="X17" i="41"/>
  <c r="W17" i="41"/>
  <c r="V17" i="41"/>
  <c r="U17" i="41"/>
  <c r="T17" i="41"/>
  <c r="S17" i="41"/>
  <c r="R17" i="41"/>
  <c r="Q17" i="41"/>
  <c r="P17" i="41"/>
  <c r="O17" i="41"/>
  <c r="N17" i="41"/>
  <c r="M17" i="41"/>
  <c r="L17" i="41"/>
  <c r="K17" i="41"/>
  <c r="J17" i="41"/>
  <c r="I17" i="41"/>
  <c r="EM16" i="41"/>
  <c r="DX16" i="41"/>
  <c r="DW16" i="41"/>
  <c r="DV16" i="41"/>
  <c r="DU16" i="41"/>
  <c r="DT16" i="41"/>
  <c r="DS16" i="41"/>
  <c r="DR16" i="41"/>
  <c r="DQ16" i="41"/>
  <c r="DP16" i="41"/>
  <c r="DO16" i="41"/>
  <c r="DN16" i="41"/>
  <c r="DM16" i="41"/>
  <c r="DL16" i="41"/>
  <c r="DK16" i="41"/>
  <c r="DJ16" i="41"/>
  <c r="DI16" i="41"/>
  <c r="DH16" i="41"/>
  <c r="DG16" i="41"/>
  <c r="DF16" i="41"/>
  <c r="DE16" i="41"/>
  <c r="DD16" i="41"/>
  <c r="DC16" i="41"/>
  <c r="DB16" i="41"/>
  <c r="DA16" i="41"/>
  <c r="CZ16" i="41"/>
  <c r="CY16" i="41"/>
  <c r="CX16" i="41"/>
  <c r="CW16" i="41"/>
  <c r="CV16" i="41"/>
  <c r="CU16" i="41"/>
  <c r="CT16" i="41"/>
  <c r="CS16" i="41"/>
  <c r="CR16" i="41"/>
  <c r="CQ16" i="41"/>
  <c r="CP16" i="41"/>
  <c r="BQ16" i="41"/>
  <c r="BP16" i="41"/>
  <c r="BO16" i="41"/>
  <c r="BN16" i="41"/>
  <c r="BM16" i="41"/>
  <c r="BL16" i="41"/>
  <c r="BK16" i="41"/>
  <c r="BJ16" i="41"/>
  <c r="BI16" i="41"/>
  <c r="BH16" i="41"/>
  <c r="BG16" i="41"/>
  <c r="BF16" i="41"/>
  <c r="BE16" i="41"/>
  <c r="BD16" i="41"/>
  <c r="BC16" i="41"/>
  <c r="BB16" i="41"/>
  <c r="BA16" i="41"/>
  <c r="AZ16" i="41"/>
  <c r="AY16" i="41"/>
  <c r="AX16" i="41"/>
  <c r="AW16" i="41"/>
  <c r="AV16" i="41"/>
  <c r="AU16" i="41"/>
  <c r="AT16" i="41"/>
  <c r="AS16" i="41"/>
  <c r="AR16" i="41"/>
  <c r="AQ16" i="41"/>
  <c r="AP16" i="41"/>
  <c r="AO16" i="41"/>
  <c r="AN16" i="41"/>
  <c r="AM16" i="41"/>
  <c r="AL16" i="41"/>
  <c r="AK16" i="41"/>
  <c r="AJ16" i="41"/>
  <c r="AI16" i="41"/>
  <c r="AH16" i="41"/>
  <c r="AG16" i="41"/>
  <c r="AF16" i="41"/>
  <c r="AE16" i="41"/>
  <c r="AD16" i="41"/>
  <c r="AC16" i="41"/>
  <c r="AB16" i="41"/>
  <c r="AA16" i="41"/>
  <c r="Z16" i="41"/>
  <c r="Y16" i="41"/>
  <c r="X16" i="41"/>
  <c r="W16" i="41"/>
  <c r="V16" i="41"/>
  <c r="U16" i="41"/>
  <c r="T16" i="41"/>
  <c r="S16" i="41"/>
  <c r="R16" i="41"/>
  <c r="Q16" i="41"/>
  <c r="P16" i="41"/>
  <c r="O16" i="41"/>
  <c r="N16" i="41"/>
  <c r="M16" i="41"/>
  <c r="L16" i="41"/>
  <c r="K16" i="41"/>
  <c r="J16" i="41"/>
  <c r="I16" i="41"/>
  <c r="EM15" i="41"/>
  <c r="DX15" i="41"/>
  <c r="DW15" i="41"/>
  <c r="DV15" i="41"/>
  <c r="DU15" i="41"/>
  <c r="DT15" i="41"/>
  <c r="DS15" i="41"/>
  <c r="DR15" i="41"/>
  <c r="DQ15" i="41"/>
  <c r="DP15" i="41"/>
  <c r="DO15" i="41"/>
  <c r="DN15" i="41"/>
  <c r="DM15" i="41"/>
  <c r="DL15" i="41"/>
  <c r="DK15" i="41"/>
  <c r="DJ15" i="41"/>
  <c r="DI15" i="41"/>
  <c r="DH15" i="41"/>
  <c r="DG15" i="41"/>
  <c r="DF15" i="41"/>
  <c r="DE15" i="41"/>
  <c r="DD15" i="41"/>
  <c r="DC15" i="41"/>
  <c r="DB15" i="41"/>
  <c r="DA15" i="41"/>
  <c r="CZ15" i="41"/>
  <c r="CY15" i="41"/>
  <c r="CX15" i="41"/>
  <c r="CW15" i="41"/>
  <c r="CV15" i="41"/>
  <c r="CU15" i="41"/>
  <c r="CT15" i="41"/>
  <c r="CS15" i="41"/>
  <c r="CR15" i="41"/>
  <c r="CQ15" i="41"/>
  <c r="CP15" i="41"/>
  <c r="BQ15" i="41"/>
  <c r="BP15" i="41"/>
  <c r="BO15" i="41"/>
  <c r="BN15" i="41"/>
  <c r="BM15" i="41"/>
  <c r="BL15" i="41"/>
  <c r="BK15" i="41"/>
  <c r="BJ15" i="41"/>
  <c r="BI15" i="41"/>
  <c r="BH15" i="41"/>
  <c r="BG15" i="41"/>
  <c r="BF15" i="41"/>
  <c r="BE15" i="41"/>
  <c r="BD15" i="41"/>
  <c r="BC15" i="41"/>
  <c r="BB15" i="41"/>
  <c r="BA15" i="41"/>
  <c r="AZ15" i="41"/>
  <c r="AY15" i="41"/>
  <c r="AX15" i="41"/>
  <c r="AW15" i="41"/>
  <c r="AV15" i="41"/>
  <c r="AU15" i="41"/>
  <c r="AT15" i="41"/>
  <c r="AS15" i="41"/>
  <c r="AR15" i="41"/>
  <c r="AQ15" i="41"/>
  <c r="AP15" i="41"/>
  <c r="AO15" i="41"/>
  <c r="AN15" i="41"/>
  <c r="AM15" i="41"/>
  <c r="AL15" i="41"/>
  <c r="AK15" i="41"/>
  <c r="AJ15" i="41"/>
  <c r="AI15" i="41"/>
  <c r="AH15" i="41"/>
  <c r="AG15" i="41"/>
  <c r="AF15" i="41"/>
  <c r="AE15" i="41"/>
  <c r="AD15" i="41"/>
  <c r="AC15" i="41"/>
  <c r="AB15" i="41"/>
  <c r="AA15" i="41"/>
  <c r="Z15" i="41"/>
  <c r="Y15" i="41"/>
  <c r="X15" i="41"/>
  <c r="W15" i="41"/>
  <c r="V15" i="41"/>
  <c r="U15" i="41"/>
  <c r="T15" i="41"/>
  <c r="S15" i="41"/>
  <c r="R15" i="41"/>
  <c r="Q15" i="41"/>
  <c r="P15" i="41"/>
  <c r="O15" i="41"/>
  <c r="N15" i="41"/>
  <c r="M15" i="41"/>
  <c r="L15" i="41"/>
  <c r="K15" i="41"/>
  <c r="J15" i="41"/>
  <c r="I15" i="41"/>
  <c r="EN14" i="41"/>
  <c r="EM14" i="41"/>
  <c r="EL14" i="41"/>
  <c r="EK14" i="41"/>
  <c r="EJ14" i="41"/>
  <c r="EI14" i="41"/>
  <c r="EH14" i="41"/>
  <c r="EG14" i="41"/>
  <c r="EF14" i="41"/>
  <c r="EE14" i="41"/>
  <c r="ED14" i="41"/>
  <c r="EC14" i="41"/>
  <c r="EB14" i="41"/>
  <c r="EA14" i="41"/>
  <c r="DZ14" i="41"/>
  <c r="DY14" i="41"/>
  <c r="DX14" i="41"/>
  <c r="DW14" i="41"/>
  <c r="DV14" i="41"/>
  <c r="DU14" i="41"/>
  <c r="DT14" i="41"/>
  <c r="DS14" i="41"/>
  <c r="DR14" i="41"/>
  <c r="DQ14" i="41"/>
  <c r="DP14" i="41"/>
  <c r="DO14" i="41"/>
  <c r="DN14" i="41"/>
  <c r="DM14" i="41"/>
  <c r="DL14" i="41"/>
  <c r="DK14" i="41"/>
  <c r="DJ14" i="41"/>
  <c r="DI14" i="41"/>
  <c r="DH14" i="41"/>
  <c r="DG14" i="41"/>
  <c r="DF14" i="41"/>
  <c r="DE14" i="41"/>
  <c r="DD14" i="41"/>
  <c r="DC14" i="41"/>
  <c r="DB14" i="41"/>
  <c r="DA14" i="41"/>
  <c r="CZ14" i="41"/>
  <c r="CY14" i="41"/>
  <c r="CX14" i="41"/>
  <c r="CW14" i="41"/>
  <c r="CV14" i="41"/>
  <c r="CU14" i="41"/>
  <c r="CT14" i="41"/>
  <c r="CS14" i="41"/>
  <c r="CR14" i="41"/>
  <c r="CQ14" i="41"/>
  <c r="CP14" i="41"/>
  <c r="CO14" i="41"/>
  <c r="CN14" i="41"/>
  <c r="CM14" i="41"/>
  <c r="CL14" i="41"/>
  <c r="CK14" i="41"/>
  <c r="CJ14" i="41"/>
  <c r="CI14" i="41"/>
  <c r="CH14" i="41"/>
  <c r="CG14" i="41"/>
  <c r="CF14" i="41"/>
  <c r="CE14" i="41"/>
  <c r="CD14" i="41"/>
  <c r="CC14" i="41"/>
  <c r="CB14" i="41"/>
  <c r="CA14" i="41"/>
  <c r="BZ14" i="41"/>
  <c r="BY14" i="41"/>
  <c r="BX14" i="41"/>
  <c r="BW14" i="41"/>
  <c r="BV14" i="41"/>
  <c r="BU14" i="41"/>
  <c r="BT14" i="41"/>
  <c r="BS14" i="41"/>
  <c r="BR14" i="41"/>
  <c r="BQ14" i="41"/>
  <c r="BP14" i="41"/>
  <c r="BO14" i="41"/>
  <c r="BN14" i="41"/>
  <c r="BM14" i="41"/>
  <c r="BL14" i="41"/>
  <c r="BK14" i="41"/>
  <c r="BJ14" i="41"/>
  <c r="BI14" i="41"/>
  <c r="BH14" i="41"/>
  <c r="BG14" i="41"/>
  <c r="BF14" i="41"/>
  <c r="BE14" i="41"/>
  <c r="BD14" i="41"/>
  <c r="BC14" i="41"/>
  <c r="BB14" i="41"/>
  <c r="BA14" i="41"/>
  <c r="AZ14" i="41"/>
  <c r="AY14" i="41"/>
  <c r="AX14" i="41"/>
  <c r="AW14" i="41"/>
  <c r="AV14" i="41"/>
  <c r="AU14" i="41"/>
  <c r="AT14" i="41"/>
  <c r="AS14" i="41"/>
  <c r="AR14" i="41"/>
  <c r="AQ14" i="41"/>
  <c r="AP14" i="41"/>
  <c r="AO14" i="41"/>
  <c r="AN14" i="41"/>
  <c r="AM14" i="41"/>
  <c r="AL14" i="41"/>
  <c r="AK14" i="41"/>
  <c r="AJ14" i="41"/>
  <c r="AI14" i="41"/>
  <c r="AH14" i="41"/>
  <c r="AG14" i="41"/>
  <c r="AF14" i="41"/>
  <c r="AE14" i="41"/>
  <c r="AD14" i="41"/>
  <c r="AC14" i="41"/>
  <c r="AB14" i="41"/>
  <c r="AA14" i="41"/>
  <c r="Z14" i="41"/>
  <c r="Y14" i="41"/>
  <c r="X14" i="41"/>
  <c r="W14" i="41"/>
  <c r="V14" i="41"/>
  <c r="U14" i="41"/>
  <c r="T14" i="41"/>
  <c r="S14" i="41"/>
  <c r="R14" i="41"/>
  <c r="Q14" i="41"/>
  <c r="P14" i="41"/>
  <c r="O14" i="41"/>
  <c r="N14" i="41"/>
  <c r="M14" i="41"/>
  <c r="L14" i="41"/>
  <c r="K14" i="41"/>
  <c r="J14" i="41"/>
  <c r="I14" i="41"/>
  <c r="EN13" i="41"/>
  <c r="EM13" i="41"/>
  <c r="DX13" i="41"/>
  <c r="DW13" i="41"/>
  <c r="DV13" i="41"/>
  <c r="DU13" i="41"/>
  <c r="DT13" i="41"/>
  <c r="DS13" i="41"/>
  <c r="DR13" i="41"/>
  <c r="DQ13" i="41"/>
  <c r="DP13" i="41"/>
  <c r="DO13" i="41"/>
  <c r="DN13" i="41"/>
  <c r="DM13" i="41"/>
  <c r="DL13" i="41"/>
  <c r="DK13" i="41"/>
  <c r="DJ13" i="41"/>
  <c r="DI13" i="41"/>
  <c r="DH13" i="41"/>
  <c r="DG13" i="41"/>
  <c r="DF13" i="41"/>
  <c r="DE13" i="41"/>
  <c r="DD13" i="41"/>
  <c r="DC13" i="41"/>
  <c r="DB13" i="41"/>
  <c r="DA13" i="41"/>
  <c r="CZ13" i="41"/>
  <c r="CY13" i="41"/>
  <c r="CX13" i="41"/>
  <c r="CW13" i="41"/>
  <c r="CV13" i="41"/>
  <c r="CU13" i="41"/>
  <c r="CT13" i="41"/>
  <c r="CS13" i="41"/>
  <c r="CR13" i="41"/>
  <c r="CQ13" i="41"/>
  <c r="CP13" i="41"/>
  <c r="BQ13" i="41"/>
  <c r="BP13" i="41"/>
  <c r="BO13" i="41"/>
  <c r="BN13" i="41"/>
  <c r="BM13" i="41"/>
  <c r="BL13" i="41"/>
  <c r="BK13" i="41"/>
  <c r="BJ13" i="41"/>
  <c r="BI13" i="41"/>
  <c r="BH13" i="41"/>
  <c r="BG13" i="41"/>
  <c r="BF13" i="41"/>
  <c r="BE13" i="41"/>
  <c r="BD13" i="41"/>
  <c r="BC13" i="41"/>
  <c r="BB13" i="41"/>
  <c r="BA13" i="41"/>
  <c r="AZ13" i="41"/>
  <c r="AY13" i="41"/>
  <c r="AX13" i="41"/>
  <c r="AW13" i="41"/>
  <c r="AV13" i="41"/>
  <c r="AU13" i="41"/>
  <c r="AT13" i="41"/>
  <c r="AS13" i="41"/>
  <c r="AR13" i="41"/>
  <c r="AQ13" i="41"/>
  <c r="AP13" i="41"/>
  <c r="AO13" i="41"/>
  <c r="AN13" i="41"/>
  <c r="AM13" i="41"/>
  <c r="AL13" i="41"/>
  <c r="AK13" i="41"/>
  <c r="AJ13" i="41"/>
  <c r="AI13" i="41"/>
  <c r="AH13" i="41"/>
  <c r="AG13" i="41"/>
  <c r="AF13" i="41"/>
  <c r="AE13" i="41"/>
  <c r="AD13" i="41"/>
  <c r="AC13" i="41"/>
  <c r="AB13" i="41"/>
  <c r="AA13" i="41"/>
  <c r="Z13" i="41"/>
  <c r="Y13" i="41"/>
  <c r="X13" i="41"/>
  <c r="W13" i="41"/>
  <c r="V13" i="41"/>
  <c r="U13" i="41"/>
  <c r="T13" i="41"/>
  <c r="S13" i="41"/>
  <c r="R13" i="41"/>
  <c r="Q13" i="41"/>
  <c r="P13" i="41"/>
  <c r="O13" i="41"/>
  <c r="N13" i="41"/>
  <c r="M13" i="41"/>
  <c r="L13" i="41"/>
  <c r="K13" i="41"/>
  <c r="J13" i="41"/>
  <c r="I13" i="41"/>
  <c r="EM12" i="41"/>
  <c r="DX12" i="41"/>
  <c r="DW12" i="41"/>
  <c r="DV12" i="41"/>
  <c r="DU12" i="41"/>
  <c r="DT12" i="41"/>
  <c r="DS12" i="41"/>
  <c r="DR12" i="41"/>
  <c r="DQ12" i="41"/>
  <c r="DP12" i="41"/>
  <c r="DO12" i="41"/>
  <c r="DN12" i="41"/>
  <c r="DM12" i="41"/>
  <c r="DL12" i="41"/>
  <c r="DK12" i="41"/>
  <c r="DJ12" i="41"/>
  <c r="DI12" i="41"/>
  <c r="DH12" i="41"/>
  <c r="DG12" i="41"/>
  <c r="DF12" i="41"/>
  <c r="DE12" i="41"/>
  <c r="DD12" i="41"/>
  <c r="DC12" i="41"/>
  <c r="DB12" i="41"/>
  <c r="DA12" i="41"/>
  <c r="CZ12" i="41"/>
  <c r="CY12" i="41"/>
  <c r="CX12" i="41"/>
  <c r="CW12" i="41"/>
  <c r="CV12" i="41"/>
  <c r="CU12" i="41"/>
  <c r="CT12" i="41"/>
  <c r="CS12" i="41"/>
  <c r="CR12" i="41"/>
  <c r="CQ12" i="41"/>
  <c r="CP12" i="41"/>
  <c r="BQ12" i="41"/>
  <c r="BP12" i="41"/>
  <c r="BO12" i="41"/>
  <c r="BN12" i="41"/>
  <c r="BM12" i="41"/>
  <c r="BL12" i="41"/>
  <c r="BK12" i="41"/>
  <c r="BJ12" i="41"/>
  <c r="BI12" i="41"/>
  <c r="BH12" i="41"/>
  <c r="BG12" i="41"/>
  <c r="BF12" i="41"/>
  <c r="BE12" i="41"/>
  <c r="BD12" i="41"/>
  <c r="BC12" i="41"/>
  <c r="BB12" i="41"/>
  <c r="BA12" i="41"/>
  <c r="AZ12" i="41"/>
  <c r="AY12" i="41"/>
  <c r="AX12" i="41"/>
  <c r="AW12" i="41"/>
  <c r="AV12" i="41"/>
  <c r="AU12" i="41"/>
  <c r="AT12" i="41"/>
  <c r="AS12" i="41"/>
  <c r="AR12" i="41"/>
  <c r="AQ12" i="41"/>
  <c r="AP12" i="41"/>
  <c r="AO12" i="41"/>
  <c r="AN12" i="41"/>
  <c r="AM12" i="41"/>
  <c r="AL12" i="41"/>
  <c r="AK12" i="41"/>
  <c r="AJ12" i="41"/>
  <c r="AI12" i="41"/>
  <c r="AH12" i="41"/>
  <c r="AG12" i="41"/>
  <c r="AF12" i="41"/>
  <c r="AE12" i="41"/>
  <c r="AD12" i="41"/>
  <c r="AC12" i="41"/>
  <c r="AB12" i="41"/>
  <c r="AA12" i="41"/>
  <c r="Z12" i="41"/>
  <c r="Y12" i="41"/>
  <c r="X12" i="41"/>
  <c r="W12" i="41"/>
  <c r="V12" i="41"/>
  <c r="U12" i="41"/>
  <c r="T12" i="41"/>
  <c r="S12" i="41"/>
  <c r="R12" i="41"/>
  <c r="Q12" i="41"/>
  <c r="P12" i="41"/>
  <c r="O12" i="41"/>
  <c r="N12" i="41"/>
  <c r="M12" i="41"/>
  <c r="L12" i="41"/>
  <c r="K12" i="41"/>
  <c r="J12" i="41"/>
  <c r="I12" i="41"/>
  <c r="EM11" i="41"/>
  <c r="DX11" i="41"/>
  <c r="DW11" i="41"/>
  <c r="DV11" i="41"/>
  <c r="DU11" i="41"/>
  <c r="DT11" i="41"/>
  <c r="DS11" i="41"/>
  <c r="DR11" i="41"/>
  <c r="DQ11" i="41"/>
  <c r="DP11" i="41"/>
  <c r="DO11" i="41"/>
  <c r="DN11" i="41"/>
  <c r="DM11" i="41"/>
  <c r="DL11" i="41"/>
  <c r="DK11" i="41"/>
  <c r="DJ11" i="41"/>
  <c r="DI11" i="41"/>
  <c r="DH11" i="41"/>
  <c r="DG11" i="41"/>
  <c r="DF11" i="41"/>
  <c r="DE11" i="41"/>
  <c r="DD11" i="41"/>
  <c r="DC11" i="41"/>
  <c r="DB11" i="41"/>
  <c r="DA11" i="41"/>
  <c r="CZ11" i="41"/>
  <c r="CY11" i="41"/>
  <c r="CX11" i="41"/>
  <c r="CW11" i="41"/>
  <c r="CV11" i="41"/>
  <c r="CU11" i="41"/>
  <c r="CT11" i="41"/>
  <c r="CS11" i="41"/>
  <c r="CR11" i="41"/>
  <c r="CQ11" i="41"/>
  <c r="CP11" i="41"/>
  <c r="BQ11" i="41"/>
  <c r="BP11" i="41"/>
  <c r="BO11" i="41"/>
  <c r="BN11" i="41"/>
  <c r="BM11" i="41"/>
  <c r="BL11" i="41"/>
  <c r="BK11" i="41"/>
  <c r="BJ11" i="41"/>
  <c r="BI11" i="41"/>
  <c r="BH11" i="41"/>
  <c r="BG11" i="41"/>
  <c r="BF11" i="41"/>
  <c r="BE11" i="41"/>
  <c r="BD11" i="41"/>
  <c r="BC11" i="41"/>
  <c r="BB11" i="41"/>
  <c r="BA11" i="41"/>
  <c r="AZ11" i="41"/>
  <c r="AY11" i="41"/>
  <c r="AX11" i="41"/>
  <c r="AW11" i="41"/>
  <c r="AV11" i="41"/>
  <c r="AU11" i="41"/>
  <c r="AT11" i="41"/>
  <c r="AS11" i="41"/>
  <c r="AR11" i="41"/>
  <c r="AQ11" i="41"/>
  <c r="AP11" i="41"/>
  <c r="AO11" i="41"/>
  <c r="AN11" i="41"/>
  <c r="AM11" i="41"/>
  <c r="AL11" i="41"/>
  <c r="AK11" i="41"/>
  <c r="AJ11" i="41"/>
  <c r="AI11" i="41"/>
  <c r="AH11" i="41"/>
  <c r="AG11" i="41"/>
  <c r="AF11" i="41"/>
  <c r="AE11" i="41"/>
  <c r="AD11" i="41"/>
  <c r="AC11" i="41"/>
  <c r="AB11" i="41"/>
  <c r="AA11" i="41"/>
  <c r="Z11" i="41"/>
  <c r="Y11" i="41"/>
  <c r="X11" i="41"/>
  <c r="W11" i="41"/>
  <c r="V11" i="41"/>
  <c r="U11" i="41"/>
  <c r="T11" i="41"/>
  <c r="S11" i="41"/>
  <c r="R11" i="41"/>
  <c r="Q11" i="41"/>
  <c r="P11" i="41"/>
  <c r="O11" i="41"/>
  <c r="N11" i="41"/>
  <c r="M11" i="41"/>
  <c r="L11" i="41"/>
  <c r="K11" i="41"/>
  <c r="J11" i="41"/>
  <c r="I11" i="41"/>
  <c r="EN10" i="41"/>
  <c r="EM10" i="41"/>
  <c r="EL10" i="41"/>
  <c r="EK10" i="41"/>
  <c r="EJ10" i="41"/>
  <c r="EI10" i="41"/>
  <c r="EH10" i="41"/>
  <c r="EG10" i="41"/>
  <c r="EF10" i="41"/>
  <c r="EE10" i="41"/>
  <c r="ED10" i="41"/>
  <c r="EC10" i="41"/>
  <c r="EB10" i="41"/>
  <c r="EA10" i="41"/>
  <c r="DZ10" i="41"/>
  <c r="DY10" i="41"/>
  <c r="DX10" i="41"/>
  <c r="DW10" i="41"/>
  <c r="DV10" i="41"/>
  <c r="DU10" i="41"/>
  <c r="DT10" i="41"/>
  <c r="DS10" i="41"/>
  <c r="DR10" i="41"/>
  <c r="DQ10" i="41"/>
  <c r="DP10" i="41"/>
  <c r="DO10" i="41"/>
  <c r="DN10" i="41"/>
  <c r="DM10" i="41"/>
  <c r="DL10" i="41"/>
  <c r="DK10" i="41"/>
  <c r="DJ10" i="41"/>
  <c r="DI10" i="41"/>
  <c r="DH10" i="41"/>
  <c r="DG10" i="41"/>
  <c r="DF10" i="41"/>
  <c r="DE10" i="41"/>
  <c r="DD10" i="41"/>
  <c r="DC10" i="41"/>
  <c r="DB10" i="41"/>
  <c r="DA10" i="41"/>
  <c r="CZ10" i="41"/>
  <c r="CY10" i="41"/>
  <c r="CX10" i="41"/>
  <c r="CW10" i="41"/>
  <c r="CV10" i="41"/>
  <c r="CU10" i="41"/>
  <c r="CT10" i="41"/>
  <c r="CS10" i="41"/>
  <c r="CR10" i="41"/>
  <c r="CQ10" i="41"/>
  <c r="CP10" i="41"/>
  <c r="CO10" i="41"/>
  <c r="CN10" i="41"/>
  <c r="CM10" i="41"/>
  <c r="CL10" i="41"/>
  <c r="CK10" i="41"/>
  <c r="CJ10" i="41"/>
  <c r="CI10" i="41"/>
  <c r="CH10" i="41"/>
  <c r="CG10" i="41"/>
  <c r="CF10" i="41"/>
  <c r="CE10" i="41"/>
  <c r="CD10" i="41"/>
  <c r="CC10" i="41"/>
  <c r="CB10" i="41"/>
  <c r="CA10" i="41"/>
  <c r="BZ10" i="41"/>
  <c r="BY10" i="41"/>
  <c r="BX10" i="41"/>
  <c r="BW10" i="41"/>
  <c r="BV10" i="41"/>
  <c r="BU10" i="41"/>
  <c r="BT10" i="41"/>
  <c r="BS10" i="41"/>
  <c r="BR10" i="41"/>
  <c r="BQ10" i="41"/>
  <c r="BP10" i="41"/>
  <c r="BO10" i="41"/>
  <c r="BN10" i="41"/>
  <c r="BM10" i="41"/>
  <c r="BL10" i="41"/>
  <c r="BK10" i="41"/>
  <c r="BJ10" i="41"/>
  <c r="BI10" i="41"/>
  <c r="BH10" i="41"/>
  <c r="BG10" i="41"/>
  <c r="BF10" i="41"/>
  <c r="BE10" i="41"/>
  <c r="BD10" i="41"/>
  <c r="BC10" i="41"/>
  <c r="BB10" i="41"/>
  <c r="BA10" i="41"/>
  <c r="AZ10" i="41"/>
  <c r="AY10" i="41"/>
  <c r="AX10" i="41"/>
  <c r="AW10" i="41"/>
  <c r="AV10" i="41"/>
  <c r="AU10" i="41"/>
  <c r="AT10" i="41"/>
  <c r="AS10" i="41"/>
  <c r="AR10" i="41"/>
  <c r="AQ10" i="41"/>
  <c r="AP10" i="41"/>
  <c r="AO10" i="41"/>
  <c r="AN10" i="41"/>
  <c r="AM10" i="41"/>
  <c r="AL10" i="41"/>
  <c r="AK10" i="41"/>
  <c r="AJ10" i="41"/>
  <c r="AI10" i="41"/>
  <c r="AH10" i="41"/>
  <c r="AG10" i="41"/>
  <c r="AF10" i="41"/>
  <c r="AE10" i="41"/>
  <c r="AD10" i="41"/>
  <c r="AC10" i="41"/>
  <c r="AB10" i="41"/>
  <c r="AA10" i="41"/>
  <c r="Z10" i="41"/>
  <c r="Y10" i="41"/>
  <c r="X10" i="41"/>
  <c r="W10" i="41"/>
  <c r="V10" i="41"/>
  <c r="U10" i="41"/>
  <c r="T10" i="41"/>
  <c r="S10" i="41"/>
  <c r="R10" i="41"/>
  <c r="Q10" i="41"/>
  <c r="P10" i="41"/>
  <c r="O10" i="41"/>
  <c r="N10" i="41"/>
  <c r="M10" i="41"/>
  <c r="L10" i="41"/>
  <c r="K10" i="41"/>
  <c r="J10" i="41"/>
  <c r="I10" i="41"/>
  <c r="EN9" i="41"/>
  <c r="EM9" i="41"/>
  <c r="DY9" i="41"/>
  <c r="DX9" i="41"/>
  <c r="DW9" i="41"/>
  <c r="DV9" i="41"/>
  <c r="DU9" i="41"/>
  <c r="DT9" i="41"/>
  <c r="DS9" i="41"/>
  <c r="DR9" i="41"/>
  <c r="DQ9" i="41"/>
  <c r="DP9" i="41"/>
  <c r="DO9" i="41"/>
  <c r="DN9" i="41"/>
  <c r="DM9" i="41"/>
  <c r="DL9" i="41"/>
  <c r="DK9" i="41"/>
  <c r="DJ9" i="41"/>
  <c r="DI9" i="41"/>
  <c r="DH9" i="41"/>
  <c r="DG9" i="41"/>
  <c r="DF9" i="41"/>
  <c r="DE9" i="41"/>
  <c r="DD9" i="41"/>
  <c r="DC9" i="41"/>
  <c r="DB9" i="41"/>
  <c r="DA9" i="41"/>
  <c r="CZ9" i="41"/>
  <c r="CY9" i="41"/>
  <c r="CX9" i="41"/>
  <c r="CW9" i="41"/>
  <c r="CV9" i="41"/>
  <c r="CU9" i="41"/>
  <c r="CT9" i="41"/>
  <c r="CS9" i="41"/>
  <c r="CR9" i="41"/>
  <c r="CQ9" i="41"/>
  <c r="CP9" i="41"/>
  <c r="BU9" i="41"/>
  <c r="BT9" i="41"/>
  <c r="BS9" i="41"/>
  <c r="BR9" i="41"/>
  <c r="BQ9" i="41"/>
  <c r="BP9" i="41"/>
  <c r="BO9" i="41"/>
  <c r="BN9" i="41"/>
  <c r="BM9" i="41"/>
  <c r="BL9" i="41"/>
  <c r="BK9" i="41"/>
  <c r="BJ9" i="41"/>
  <c r="BI9" i="41"/>
  <c r="BH9" i="41"/>
  <c r="BG9" i="41"/>
  <c r="BF9" i="41"/>
  <c r="BE9" i="41"/>
  <c r="BD9" i="41"/>
  <c r="BC9" i="41"/>
  <c r="BB9" i="41"/>
  <c r="BA9" i="41"/>
  <c r="AZ9" i="41"/>
  <c r="AY9" i="41"/>
  <c r="AX9" i="41"/>
  <c r="AW9" i="41"/>
  <c r="AV9" i="41"/>
  <c r="AU9" i="41"/>
  <c r="AT9" i="41"/>
  <c r="AS9" i="41"/>
  <c r="AR9" i="41"/>
  <c r="AQ9" i="41"/>
  <c r="AP9" i="41"/>
  <c r="AO9" i="41"/>
  <c r="AN9" i="41"/>
  <c r="AM9" i="41"/>
  <c r="AL9" i="41"/>
  <c r="AK9" i="41"/>
  <c r="AJ9" i="41"/>
  <c r="AI9" i="41"/>
  <c r="AH9" i="41"/>
  <c r="AG9" i="41"/>
  <c r="AF9" i="41"/>
  <c r="AE9" i="41"/>
  <c r="AD9" i="41"/>
  <c r="AC9" i="41"/>
  <c r="AB9" i="41"/>
  <c r="AA9" i="41"/>
  <c r="Z9" i="41"/>
  <c r="Y9" i="41"/>
  <c r="X9" i="41"/>
  <c r="W9" i="41"/>
  <c r="V9" i="41"/>
  <c r="U9" i="41"/>
  <c r="T9" i="41"/>
  <c r="S9" i="41"/>
  <c r="R9" i="41"/>
  <c r="Q9" i="41"/>
  <c r="P9" i="41"/>
  <c r="O9" i="41"/>
  <c r="N9" i="41"/>
  <c r="M9" i="41"/>
  <c r="L9" i="41"/>
  <c r="K9" i="41"/>
  <c r="J9" i="41"/>
  <c r="I9" i="41"/>
  <c r="EM8" i="41"/>
  <c r="DX8" i="41"/>
  <c r="DW8" i="41"/>
  <c r="DV8" i="41"/>
  <c r="DU8" i="41"/>
  <c r="DT8" i="41"/>
  <c r="DS8" i="41"/>
  <c r="DR8" i="41"/>
  <c r="DQ8" i="41"/>
  <c r="DP8" i="41"/>
  <c r="DO8" i="41"/>
  <c r="DN8" i="41"/>
  <c r="DM8" i="41"/>
  <c r="DL8" i="41"/>
  <c r="DK8" i="41"/>
  <c r="DJ8" i="41"/>
  <c r="DI8" i="41"/>
  <c r="DH8" i="41"/>
  <c r="DG8" i="41"/>
  <c r="DF8" i="41"/>
  <c r="DE8" i="41"/>
  <c r="DD8" i="41"/>
  <c r="DC8" i="41"/>
  <c r="DB8" i="41"/>
  <c r="DA8" i="41"/>
  <c r="CZ8" i="41"/>
  <c r="CY8" i="41"/>
  <c r="CX8" i="41"/>
  <c r="CW8" i="41"/>
  <c r="CV8" i="41"/>
  <c r="CU8" i="41"/>
  <c r="CT8" i="41"/>
  <c r="CS8" i="41"/>
  <c r="CR8" i="41"/>
  <c r="CQ8" i="41"/>
  <c r="CP8" i="41"/>
  <c r="BQ8" i="41"/>
  <c r="BP8" i="41"/>
  <c r="BO8" i="41"/>
  <c r="BN8" i="41"/>
  <c r="BM8" i="41"/>
  <c r="BL8" i="41"/>
  <c r="BK8" i="41"/>
  <c r="BJ8" i="41"/>
  <c r="BI8" i="41"/>
  <c r="BH8" i="41"/>
  <c r="BG8" i="41"/>
  <c r="BF8" i="41"/>
  <c r="BE8" i="41"/>
  <c r="BD8" i="41"/>
  <c r="BC8" i="41"/>
  <c r="BB8" i="41"/>
  <c r="BA8" i="41"/>
  <c r="AZ8" i="41"/>
  <c r="AY8" i="41"/>
  <c r="AX8" i="41"/>
  <c r="AW8" i="41"/>
  <c r="AV8" i="41"/>
  <c r="AU8" i="41"/>
  <c r="AT8" i="41"/>
  <c r="AS8" i="41"/>
  <c r="AR8" i="41"/>
  <c r="AQ8" i="41"/>
  <c r="AP8" i="41"/>
  <c r="AO8" i="41"/>
  <c r="AN8" i="41"/>
  <c r="AM8" i="41"/>
  <c r="AL8" i="41"/>
  <c r="AK8" i="41"/>
  <c r="AJ8" i="41"/>
  <c r="AI8" i="41"/>
  <c r="AH8" i="41"/>
  <c r="AG8" i="41"/>
  <c r="AF8" i="41"/>
  <c r="AE8" i="41"/>
  <c r="AD8" i="41"/>
  <c r="AC8" i="41"/>
  <c r="AB8" i="41"/>
  <c r="AA8" i="41"/>
  <c r="Z8" i="41"/>
  <c r="Y8" i="41"/>
  <c r="X8" i="41"/>
  <c r="W8" i="41"/>
  <c r="V8" i="41"/>
  <c r="U8" i="41"/>
  <c r="T8" i="41"/>
  <c r="S8" i="41"/>
  <c r="R8" i="41"/>
  <c r="Q8" i="41"/>
  <c r="P8" i="41"/>
  <c r="O8" i="41"/>
  <c r="N8" i="41"/>
  <c r="M8" i="41"/>
  <c r="L8" i="41"/>
  <c r="K8" i="41"/>
  <c r="J8" i="41"/>
  <c r="I8" i="41"/>
  <c r="EN7" i="41"/>
  <c r="EM7" i="41"/>
  <c r="EL7" i="41"/>
  <c r="EK7" i="41"/>
  <c r="EJ7" i="41"/>
  <c r="EI7" i="41"/>
  <c r="EH7" i="41"/>
  <c r="EG7" i="41"/>
  <c r="EF7" i="41"/>
  <c r="EE7" i="41"/>
  <c r="ED7" i="41"/>
  <c r="EC7" i="41"/>
  <c r="EB7" i="41"/>
  <c r="EA7" i="41"/>
  <c r="DZ7" i="41"/>
  <c r="DY7" i="41"/>
  <c r="DX7" i="41"/>
  <c r="DW7" i="41"/>
  <c r="DV7" i="41"/>
  <c r="DU7" i="41"/>
  <c r="DT7" i="41"/>
  <c r="DS7" i="41"/>
  <c r="DR7" i="41"/>
  <c r="DQ7" i="41"/>
  <c r="DP7" i="41"/>
  <c r="DO7" i="41"/>
  <c r="DN7" i="41"/>
  <c r="DM7" i="41"/>
  <c r="DL7" i="41"/>
  <c r="DK7" i="41"/>
  <c r="DJ7" i="41"/>
  <c r="DI7" i="41"/>
  <c r="DH7" i="41"/>
  <c r="DG7" i="41"/>
  <c r="DF7" i="41"/>
  <c r="DE7" i="41"/>
  <c r="DD7" i="41"/>
  <c r="DC7" i="41"/>
  <c r="DB7" i="41"/>
  <c r="DA7" i="41"/>
  <c r="CZ7" i="41"/>
  <c r="CY7" i="41"/>
  <c r="CX7" i="41"/>
  <c r="CW7" i="41"/>
  <c r="CV7" i="41"/>
  <c r="CU7" i="41"/>
  <c r="CT7" i="41"/>
  <c r="CS7" i="41"/>
  <c r="CR7" i="41"/>
  <c r="CQ7" i="41"/>
  <c r="CP7" i="41"/>
  <c r="CO7" i="41"/>
  <c r="CN7" i="41"/>
  <c r="CM7" i="41"/>
  <c r="CL7" i="41"/>
  <c r="CK7" i="41"/>
  <c r="CJ7" i="41"/>
  <c r="CI7" i="41"/>
  <c r="CH7" i="41"/>
  <c r="CG7" i="41"/>
  <c r="CF7" i="41"/>
  <c r="CE7" i="41"/>
  <c r="CD7" i="41"/>
  <c r="CC7" i="41"/>
  <c r="CB7" i="41"/>
  <c r="CA7" i="41"/>
  <c r="BZ7" i="41"/>
  <c r="BY7" i="41"/>
  <c r="BX7" i="41"/>
  <c r="BW7" i="41"/>
  <c r="BV7" i="41"/>
  <c r="BU7" i="41"/>
  <c r="BT7" i="41"/>
  <c r="BS7" i="41"/>
  <c r="BR7" i="41"/>
  <c r="BQ7" i="41"/>
  <c r="BP7" i="41"/>
  <c r="BO7" i="41"/>
  <c r="BN7" i="41"/>
  <c r="BM7" i="41"/>
  <c r="BL7" i="41"/>
  <c r="BK7" i="41"/>
  <c r="BJ7" i="41"/>
  <c r="BI7" i="41"/>
  <c r="BH7" i="41"/>
  <c r="BG7" i="41"/>
  <c r="BF7" i="41"/>
  <c r="BE7" i="41"/>
  <c r="BD7" i="41"/>
  <c r="BC7" i="41"/>
  <c r="BB7" i="41"/>
  <c r="BA7" i="41"/>
  <c r="AZ7" i="41"/>
  <c r="AY7" i="41"/>
  <c r="AX7" i="41"/>
  <c r="AW7" i="41"/>
  <c r="AV7" i="41"/>
  <c r="AU7" i="41"/>
  <c r="AT7" i="41"/>
  <c r="AS7" i="41"/>
  <c r="AR7" i="41"/>
  <c r="AQ7" i="41"/>
  <c r="AP7" i="41"/>
  <c r="AO7" i="41"/>
  <c r="AN7" i="41"/>
  <c r="AM7" i="41"/>
  <c r="AL7" i="41"/>
  <c r="AK7" i="41"/>
  <c r="AJ7" i="41"/>
  <c r="AI7" i="41"/>
  <c r="AH7" i="41"/>
  <c r="AG7" i="41"/>
  <c r="AF7" i="41"/>
  <c r="AE7" i="41"/>
  <c r="AD7" i="41"/>
  <c r="AC7" i="41"/>
  <c r="AB7" i="41"/>
  <c r="AA7" i="41"/>
  <c r="Z7" i="41"/>
  <c r="Y7" i="41"/>
  <c r="X7" i="41"/>
  <c r="W7" i="41"/>
  <c r="V7" i="41"/>
  <c r="U7" i="41"/>
  <c r="T7" i="41"/>
  <c r="S7" i="41"/>
  <c r="R7" i="41"/>
  <c r="Q7" i="41"/>
  <c r="P7" i="41"/>
  <c r="O7" i="41"/>
  <c r="N7" i="41"/>
  <c r="M7" i="41"/>
  <c r="L7" i="41"/>
  <c r="K7" i="41"/>
  <c r="J7" i="41"/>
  <c r="I7" i="41"/>
  <c r="EN6" i="41"/>
  <c r="EM6" i="41"/>
  <c r="DW6" i="41"/>
  <c r="DV6" i="41"/>
  <c r="DU6" i="41"/>
  <c r="DT6" i="41"/>
  <c r="DS6" i="41"/>
  <c r="DR6" i="41"/>
  <c r="DQ6" i="41"/>
  <c r="DP6" i="41"/>
  <c r="DO6" i="41"/>
  <c r="DN6" i="41"/>
  <c r="DM6" i="41"/>
  <c r="DL6" i="41"/>
  <c r="DK6" i="41"/>
  <c r="DJ6" i="41"/>
  <c r="BQ6" i="41"/>
  <c r="BP6" i="41"/>
  <c r="BO6" i="41"/>
  <c r="BN6" i="41"/>
  <c r="BM6" i="41"/>
  <c r="BL6" i="41"/>
  <c r="BK6" i="41"/>
  <c r="BJ6" i="41"/>
  <c r="BI6" i="41"/>
  <c r="BH6" i="41"/>
  <c r="BG6" i="41"/>
  <c r="BF6" i="41"/>
  <c r="BE6" i="41"/>
  <c r="BD6" i="41"/>
  <c r="BC6" i="41"/>
  <c r="BB6" i="41"/>
  <c r="BA6" i="41"/>
  <c r="AZ6" i="41"/>
  <c r="AY6" i="41"/>
  <c r="AX6" i="41"/>
  <c r="AW6" i="41"/>
  <c r="AV6" i="41"/>
  <c r="AU6" i="41"/>
  <c r="AT6" i="41"/>
  <c r="AS6" i="41"/>
  <c r="AR6" i="41"/>
  <c r="AQ6" i="41"/>
  <c r="AP6" i="41"/>
  <c r="AO6" i="41"/>
  <c r="AN6" i="41"/>
  <c r="AM6" i="41"/>
  <c r="AL6" i="41"/>
  <c r="AK6" i="41"/>
  <c r="AJ6" i="41"/>
  <c r="AI6" i="41"/>
  <c r="AH6" i="41"/>
  <c r="AG6" i="41"/>
  <c r="AF6" i="41"/>
  <c r="AE6" i="41"/>
  <c r="AD6" i="41"/>
  <c r="AC6" i="41"/>
  <c r="AB6" i="41"/>
  <c r="AA6" i="41"/>
  <c r="Z6" i="41"/>
  <c r="Y6" i="41"/>
  <c r="X6" i="41"/>
  <c r="W6" i="41"/>
  <c r="V6" i="41"/>
  <c r="U6" i="41"/>
  <c r="T6" i="41"/>
  <c r="S6" i="41"/>
  <c r="R6" i="41"/>
  <c r="Q6" i="41"/>
  <c r="P6" i="41"/>
  <c r="O6" i="41"/>
  <c r="N6" i="41"/>
  <c r="M6" i="41"/>
  <c r="L6" i="41"/>
  <c r="K6" i="41"/>
  <c r="J6" i="41"/>
  <c r="I6" i="41"/>
  <c r="EN5" i="41"/>
  <c r="EM5" i="41"/>
  <c r="EL5" i="41"/>
  <c r="EK5" i="41"/>
  <c r="EJ5" i="41"/>
  <c r="EI5" i="41"/>
  <c r="EH5" i="41"/>
  <c r="EG5" i="41"/>
  <c r="EF5" i="41"/>
  <c r="EE5" i="41"/>
  <c r="ED5" i="41"/>
  <c r="EC5" i="41"/>
  <c r="EB5" i="41"/>
  <c r="EA5" i="41"/>
  <c r="DZ5" i="41"/>
  <c r="DY5" i="41"/>
  <c r="DX5" i="41"/>
  <c r="DW5" i="41"/>
  <c r="DV5" i="41"/>
  <c r="DU5" i="41"/>
  <c r="DT5" i="41"/>
  <c r="DS5" i="41"/>
  <c r="DR5" i="41"/>
  <c r="DQ5" i="41"/>
  <c r="DP5" i="41"/>
  <c r="DO5" i="41"/>
  <c r="DN5" i="41"/>
  <c r="DM5" i="41"/>
  <c r="DL5" i="41"/>
  <c r="DK5" i="41"/>
  <c r="DJ5" i="41"/>
  <c r="DI5" i="41"/>
  <c r="DH5" i="41"/>
  <c r="DG5" i="41"/>
  <c r="DE5" i="41"/>
  <c r="DD5" i="41"/>
  <c r="DC5" i="41"/>
  <c r="DA5" i="41"/>
  <c r="CZ5" i="41"/>
  <c r="CY5" i="41"/>
  <c r="CW5" i="41"/>
  <c r="CV5" i="41"/>
  <c r="CU5" i="41"/>
  <c r="CS5" i="41"/>
  <c r="CR5" i="41"/>
  <c r="CQ5" i="41"/>
  <c r="CO5" i="41"/>
  <c r="CN5" i="41"/>
  <c r="CM5" i="41"/>
  <c r="CK5" i="41"/>
  <c r="CJ5" i="41"/>
  <c r="CI5" i="41"/>
  <c r="CG5" i="41"/>
  <c r="CF5" i="41"/>
  <c r="CE5" i="41"/>
  <c r="CC5" i="41"/>
  <c r="CB5" i="41"/>
  <c r="CA5" i="41"/>
  <c r="BY5" i="41"/>
  <c r="BX5" i="41"/>
  <c r="BW5" i="41"/>
  <c r="BU5" i="41"/>
  <c r="BT5" i="41"/>
  <c r="BS5" i="41"/>
  <c r="BR5" i="41"/>
  <c r="BQ5" i="41"/>
  <c r="BP5" i="41"/>
  <c r="BO5" i="41"/>
  <c r="BN5" i="41"/>
  <c r="BM5" i="41"/>
  <c r="BL5" i="41"/>
  <c r="BK5" i="41"/>
  <c r="BJ5" i="41"/>
  <c r="BI5" i="41"/>
  <c r="BH5" i="41"/>
  <c r="BG5" i="41"/>
  <c r="BF5" i="41"/>
  <c r="BE5" i="41"/>
  <c r="BD5" i="41"/>
  <c r="BC5" i="41"/>
  <c r="BB5" i="41"/>
  <c r="BA5" i="41"/>
  <c r="AZ5" i="41"/>
  <c r="AY5" i="41"/>
  <c r="AX5" i="41"/>
  <c r="AW5" i="41"/>
  <c r="AV5" i="41"/>
  <c r="AU5" i="41"/>
  <c r="AT5" i="41"/>
  <c r="AS5" i="41"/>
  <c r="AR5" i="41"/>
  <c r="AQ5" i="41"/>
  <c r="AP5" i="41"/>
  <c r="AO5" i="41"/>
  <c r="AN5" i="41"/>
  <c r="AM5" i="41"/>
  <c r="AL5" i="41"/>
  <c r="AK5" i="41"/>
  <c r="AJ5" i="41"/>
  <c r="AI5" i="41"/>
  <c r="AH5" i="41"/>
  <c r="AG5" i="41"/>
  <c r="AF5" i="41"/>
  <c r="AE5" i="41"/>
  <c r="AD5" i="41"/>
  <c r="AC5" i="41"/>
  <c r="AB5" i="41"/>
  <c r="AA5" i="41"/>
  <c r="Z5" i="41"/>
  <c r="Y5" i="41"/>
  <c r="X5" i="41"/>
  <c r="W5" i="41"/>
  <c r="V5" i="41"/>
  <c r="U5" i="41"/>
  <c r="T5" i="41"/>
  <c r="S5" i="41"/>
  <c r="R5" i="41"/>
  <c r="Q5" i="41"/>
  <c r="P5" i="41"/>
  <c r="O5" i="41"/>
  <c r="N5" i="41"/>
  <c r="M5" i="41"/>
  <c r="L5" i="41"/>
  <c r="K5" i="41"/>
  <c r="J5" i="41"/>
  <c r="I5" i="41"/>
  <c r="CB128" i="2" l="1"/>
  <c r="CB129" i="2"/>
  <c r="CB110" i="2"/>
  <c r="CB289" i="41" s="1"/>
  <c r="CB111" i="2"/>
  <c r="CE169" i="41"/>
  <c r="EE395" i="2" l="1"/>
  <c r="EE571" i="41" s="1"/>
  <c r="ED395" i="2"/>
  <c r="ED571" i="41" s="1"/>
  <c r="EC395" i="2"/>
  <c r="EC571" i="41" s="1"/>
  <c r="CA30" i="1" l="1"/>
  <c r="CA27" i="41" s="1"/>
  <c r="Q48" i="22" l="1"/>
  <c r="Q47" i="22"/>
  <c r="X61" i="22"/>
  <c r="Q48" i="20"/>
  <c r="Q47" i="20"/>
  <c r="X61" i="20"/>
  <c r="CA168" i="41" l="1"/>
  <c r="Q49" i="20" l="1"/>
  <c r="Q49" i="22"/>
  <c r="EH419" i="41" l="1"/>
  <c r="EI419" i="41" l="1"/>
  <c r="EJ419" i="41" l="1"/>
  <c r="X66" i="22"/>
  <c r="X66" i="20"/>
  <c r="EL419" i="41" l="1"/>
  <c r="EK419" i="41"/>
  <c r="CA400" i="2" l="1"/>
  <c r="CA195" i="1" l="1"/>
  <c r="CA189" i="41" s="1"/>
  <c r="CA576" i="41"/>
  <c r="CA396" i="2"/>
  <c r="CA572" i="41" s="1"/>
  <c r="CB393" i="2"/>
  <c r="CB569" i="41" l="1"/>
  <c r="CB394" i="2"/>
  <c r="CB570" i="41" l="1"/>
  <c r="CB572" i="41" l="1"/>
  <c r="P151" i="36"/>
  <c r="O151" i="36"/>
  <c r="N151" i="36"/>
  <c r="M151" i="36"/>
  <c r="N145" i="36"/>
  <c r="P144" i="36"/>
  <c r="P143" i="36"/>
  <c r="P142" i="36"/>
  <c r="P141" i="36"/>
  <c r="P140" i="36"/>
  <c r="P139" i="36"/>
  <c r="P138" i="36"/>
  <c r="X68" i="36"/>
  <c r="X67" i="36"/>
  <c r="X65" i="36"/>
  <c r="Q46" i="36" s="1"/>
  <c r="X63" i="36"/>
  <c r="N153" i="36" s="1"/>
  <c r="X62" i="36"/>
  <c r="N152" i="36" s="1"/>
  <c r="X60" i="36"/>
  <c r="U54" i="36"/>
  <c r="V54" i="36" s="1"/>
  <c r="W54" i="36" s="1"/>
  <c r="X54" i="36" s="1"/>
  <c r="Y54" i="36" s="1"/>
  <c r="Z54" i="36" s="1"/>
  <c r="AA54" i="36" s="1"/>
  <c r="AB54" i="36" s="1"/>
  <c r="AC54" i="36" s="1"/>
  <c r="R20" i="36"/>
  <c r="Q20" i="36"/>
  <c r="N7" i="36"/>
  <c r="O7" i="36" s="1"/>
  <c r="N6" i="36"/>
  <c r="O6" i="36" s="1"/>
  <c r="P6" i="36" s="1"/>
  <c r="Q6" i="36" s="1"/>
  <c r="R6" i="36" s="1"/>
  <c r="S6" i="36" s="1"/>
  <c r="T6" i="36" s="1"/>
  <c r="U6" i="36" s="1"/>
  <c r="V6" i="36" s="1"/>
  <c r="W6" i="36" s="1"/>
  <c r="X6" i="36" s="1"/>
  <c r="Y6" i="36" s="1"/>
  <c r="Z6" i="36" s="1"/>
  <c r="AA6" i="36" s="1"/>
  <c r="M5" i="36"/>
  <c r="Q51" i="36" l="1"/>
  <c r="CB576" i="41"/>
  <c r="CB401" i="2"/>
  <c r="CB577" i="41" s="1"/>
  <c r="CB195" i="1"/>
  <c r="CB189" i="41" s="1"/>
  <c r="N5" i="36"/>
  <c r="P145" i="36"/>
  <c r="O145" i="36" s="1"/>
  <c r="Q50" i="36"/>
  <c r="O148" i="36" s="1"/>
  <c r="Q46" i="22"/>
  <c r="Q46" i="20"/>
  <c r="P152" i="36"/>
  <c r="O153" i="36"/>
  <c r="P153" i="36"/>
  <c r="O152" i="36"/>
  <c r="O5" i="36"/>
  <c r="O75" i="36"/>
  <c r="P7" i="36"/>
  <c r="S36" i="36"/>
  <c r="N75" i="36"/>
  <c r="M152" i="36"/>
  <c r="M153" i="36"/>
  <c r="CC569" i="41" l="1"/>
  <c r="CB27" i="41"/>
  <c r="CB28" i="41"/>
  <c r="M148" i="36"/>
  <c r="P148" i="36"/>
  <c r="V34" i="36"/>
  <c r="V40" i="36" s="1"/>
  <c r="N148" i="36"/>
  <c r="S42" i="36"/>
  <c r="S35" i="36"/>
  <c r="S41" i="36" s="1"/>
  <c r="S37" i="36"/>
  <c r="S43" i="36" s="1"/>
  <c r="P75" i="36"/>
  <c r="Q7" i="36"/>
  <c r="P5" i="36"/>
  <c r="U34" i="36" l="1"/>
  <c r="U40" i="36" s="1"/>
  <c r="W34" i="36"/>
  <c r="W40" i="36" s="1"/>
  <c r="CC570" i="41"/>
  <c r="Q75" i="36"/>
  <c r="Q53" i="36"/>
  <c r="R7" i="36"/>
  <c r="Q5" i="36"/>
  <c r="BZ350" i="2"/>
  <c r="BZ377" i="2"/>
  <c r="BZ553" i="41" s="1"/>
  <c r="X34" i="36" l="1"/>
  <c r="X40" i="36" s="1"/>
  <c r="T34" i="36"/>
  <c r="T40" i="36" s="1"/>
  <c r="BZ351" i="2"/>
  <c r="BZ529" i="41"/>
  <c r="CC572" i="41"/>
  <c r="R53" i="36"/>
  <c r="S7" i="36"/>
  <c r="R5" i="36"/>
  <c r="R75" i="36"/>
  <c r="BZ530" i="41" l="1"/>
  <c r="CC576" i="41"/>
  <c r="EB400" i="2"/>
  <c r="CC195" i="1"/>
  <c r="CC189" i="41" s="1"/>
  <c r="CC401" i="2"/>
  <c r="CC577" i="41" s="1"/>
  <c r="S5" i="36"/>
  <c r="S75" i="36"/>
  <c r="S53" i="36"/>
  <c r="T7" i="36"/>
  <c r="CD569" i="41" l="1"/>
  <c r="CD394" i="2"/>
  <c r="CC27" i="41"/>
  <c r="CC28" i="41"/>
  <c r="EB576" i="41"/>
  <c r="EB396" i="2"/>
  <c r="EB31" i="1"/>
  <c r="EB195" i="1"/>
  <c r="EB189" i="41" s="1"/>
  <c r="T75" i="36"/>
  <c r="T53" i="36"/>
  <c r="U7" i="36"/>
  <c r="T5" i="36"/>
  <c r="EB30" i="1" l="1"/>
  <c r="EB27" i="41" s="1"/>
  <c r="EB28" i="41"/>
  <c r="EC393" i="2"/>
  <c r="EC569" i="41" s="1"/>
  <c r="EB572" i="41"/>
  <c r="CD396" i="2"/>
  <c r="CD570" i="41"/>
  <c r="U75" i="36"/>
  <c r="U53" i="36"/>
  <c r="V7" i="36"/>
  <c r="U5" i="36"/>
  <c r="CD30" i="1" l="1"/>
  <c r="CE393" i="2"/>
  <c r="CE394" i="2" s="1"/>
  <c r="CE570" i="41" s="1"/>
  <c r="CD400" i="2"/>
  <c r="EG382" i="41"/>
  <c r="CD572" i="41"/>
  <c r="V53" i="36"/>
  <c r="W7" i="36"/>
  <c r="V5" i="36"/>
  <c r="V75" i="36"/>
  <c r="EJ382" i="41" l="1"/>
  <c r="EI382" i="41"/>
  <c r="EH382" i="41"/>
  <c r="CD576" i="41"/>
  <c r="CD401" i="2"/>
  <c r="CD577" i="41" s="1"/>
  <c r="CD195" i="1"/>
  <c r="CD189" i="41" s="1"/>
  <c r="CD31" i="1"/>
  <c r="W5" i="36"/>
  <c r="W75" i="36"/>
  <c r="W53" i="36"/>
  <c r="X7" i="36"/>
  <c r="CE396" i="2" l="1"/>
  <c r="CF393" i="2" s="1"/>
  <c r="CE569" i="41"/>
  <c r="CD27" i="41"/>
  <c r="CD28" i="41"/>
  <c r="X75" i="36"/>
  <c r="X53" i="36"/>
  <c r="Y7" i="36"/>
  <c r="X5" i="36"/>
  <c r="CI305" i="2"/>
  <c r="CJ305" i="2" l="1"/>
  <c r="CI484" i="41"/>
  <c r="CG383" i="41"/>
  <c r="CG384" i="41"/>
  <c r="CE30" i="1"/>
  <c r="CE400" i="2"/>
  <c r="CE572" i="41"/>
  <c r="Y75" i="36"/>
  <c r="Y53" i="36"/>
  <c r="Z7" i="36"/>
  <c r="Y5" i="36"/>
  <c r="CK305" i="2" l="1"/>
  <c r="CJ484" i="41"/>
  <c r="CI384" i="41"/>
  <c r="CI383" i="41"/>
  <c r="CE576" i="41"/>
  <c r="CE401" i="2"/>
  <c r="CE577" i="41" s="1"/>
  <c r="CE195" i="1"/>
  <c r="CE189" i="41" s="1"/>
  <c r="CE31" i="1"/>
  <c r="Z53" i="36"/>
  <c r="AA7" i="36"/>
  <c r="Z5" i="36"/>
  <c r="Z75" i="36"/>
  <c r="CK484" i="41" l="1"/>
  <c r="CL305" i="2"/>
  <c r="CJ383" i="41"/>
  <c r="CJ384" i="41"/>
  <c r="CF569" i="41"/>
  <c r="CF394" i="2"/>
  <c r="CF570" i="41" s="1"/>
  <c r="CE28" i="41"/>
  <c r="CE27" i="41"/>
  <c r="AA5" i="36"/>
  <c r="AA75" i="36"/>
  <c r="AA53" i="36"/>
  <c r="AB7" i="36"/>
  <c r="CM305" i="2" l="1"/>
  <c r="CL484" i="41"/>
  <c r="CK384" i="41"/>
  <c r="CK383" i="41"/>
  <c r="CF396" i="2"/>
  <c r="AB53" i="36"/>
  <c r="AC7" i="36"/>
  <c r="AC53" i="36" s="1"/>
  <c r="CG393" i="2" l="1"/>
  <c r="CG396" i="2"/>
  <c r="CN305" i="2"/>
  <c r="CM484" i="41"/>
  <c r="CL383" i="41"/>
  <c r="CM205" i="2"/>
  <c r="CL384" i="41"/>
  <c r="CF30" i="1"/>
  <c r="CF572" i="41"/>
  <c r="CF400" i="2"/>
  <c r="CF401" i="2" s="1"/>
  <c r="CF577" i="41" s="1"/>
  <c r="CO305" i="2" l="1"/>
  <c r="CO484" i="41" s="1"/>
  <c r="CN484" i="41"/>
  <c r="CN205" i="2"/>
  <c r="CM384" i="41"/>
  <c r="CN204" i="2"/>
  <c r="CM383" i="41"/>
  <c r="CF576" i="41"/>
  <c r="CF195" i="1"/>
  <c r="CF189" i="41" s="1"/>
  <c r="CF31" i="1"/>
  <c r="CF27" i="41" s="1"/>
  <c r="CG569" i="41"/>
  <c r="CH393" i="2"/>
  <c r="CH394" i="2" s="1"/>
  <c r="CO204" i="2" l="1"/>
  <c r="CO383" i="41" s="1"/>
  <c r="CN383" i="41"/>
  <c r="CO205" i="2"/>
  <c r="CO384" i="41" s="1"/>
  <c r="CN384" i="41"/>
  <c r="CG30" i="1"/>
  <c r="EC396" i="2"/>
  <c r="CF28" i="41"/>
  <c r="CG400" i="2"/>
  <c r="Q40" i="36" s="1"/>
  <c r="CG572" i="41"/>
  <c r="EC394" i="2"/>
  <c r="EC570" i="41" s="1"/>
  <c r="CG570" i="41"/>
  <c r="EC30" i="1" l="1"/>
  <c r="EC400" i="2"/>
  <c r="CG401" i="2"/>
  <c r="CG577" i="41" s="1"/>
  <c r="CG576" i="41"/>
  <c r="CG195" i="1"/>
  <c r="CG189" i="41" s="1"/>
  <c r="CG31" i="1"/>
  <c r="Q40" i="20" l="1"/>
  <c r="C14" i="12"/>
  <c r="Q40" i="22"/>
  <c r="CH569" i="41"/>
  <c r="CG27" i="41"/>
  <c r="CG28" i="41"/>
  <c r="CH396" i="2" l="1"/>
  <c r="CH570" i="41"/>
  <c r="CH30" i="1" l="1"/>
  <c r="CI393" i="2"/>
  <c r="CH400" i="2"/>
  <c r="CH572" i="41"/>
  <c r="R20" i="22"/>
  <c r="Q20" i="22"/>
  <c r="R20" i="20"/>
  <c r="Q20" i="20"/>
  <c r="CH31" i="1" l="1"/>
  <c r="CH576" i="41"/>
  <c r="CH401" i="2"/>
  <c r="CH577" i="41" s="1"/>
  <c r="CH195" i="1"/>
  <c r="CH189" i="41" s="1"/>
  <c r="CI569" i="41" l="1"/>
  <c r="CI394" i="2"/>
  <c r="CH27" i="41"/>
  <c r="CH28" i="41"/>
  <c r="CI396" i="2" l="1"/>
  <c r="CJ393" i="2" s="1"/>
  <c r="CI570" i="41"/>
  <c r="CI30" i="1" l="1"/>
  <c r="CI400" i="2"/>
  <c r="CI572" i="41"/>
  <c r="CI576" i="41" l="1"/>
  <c r="CI401" i="2"/>
  <c r="CI577" i="41" s="1"/>
  <c r="CI195" i="1"/>
  <c r="CI189" i="41" s="1"/>
  <c r="CI31" i="1"/>
  <c r="EG126" i="2"/>
  <c r="EH126" i="2" l="1"/>
  <c r="EG305" i="41"/>
  <c r="CJ569" i="41"/>
  <c r="CJ394" i="2"/>
  <c r="CI27" i="41"/>
  <c r="CI28" i="41"/>
  <c r="BZ282" i="2"/>
  <c r="BZ461" i="41" s="1"/>
  <c r="DY93" i="2"/>
  <c r="DY272" i="41" s="1"/>
  <c r="BZ93" i="2"/>
  <c r="BY93" i="2"/>
  <c r="BX93" i="2"/>
  <c r="BW93" i="2"/>
  <c r="BV93" i="2"/>
  <c r="BV272" i="41" s="1"/>
  <c r="BU93" i="2"/>
  <c r="BU272" i="41" s="1"/>
  <c r="BS93" i="2"/>
  <c r="BS272" i="41" s="1"/>
  <c r="BT93" i="2"/>
  <c r="BT272" i="41" s="1"/>
  <c r="BR93" i="2"/>
  <c r="BR272" i="41" s="1"/>
  <c r="BY272" i="41" l="1"/>
  <c r="CC95" i="2"/>
  <c r="CC94" i="2"/>
  <c r="CA96" i="2"/>
  <c r="BZ272" i="41"/>
  <c r="CA97" i="2"/>
  <c r="CA94" i="2"/>
  <c r="CA95" i="2"/>
  <c r="BW272" i="41"/>
  <c r="CB94" i="2"/>
  <c r="CB95" i="2"/>
  <c r="BX272" i="41"/>
  <c r="EI126" i="2"/>
  <c r="EH305" i="41"/>
  <c r="CJ396" i="2"/>
  <c r="CK393" i="2" s="1"/>
  <c r="CK394" i="2" s="1"/>
  <c r="CJ570" i="41"/>
  <c r="BW94" i="2"/>
  <c r="BW273" i="41" s="1"/>
  <c r="BX97" i="2"/>
  <c r="BX276" i="41" s="1"/>
  <c r="BV97" i="2"/>
  <c r="BV276" i="41" s="1"/>
  <c r="BW95" i="2"/>
  <c r="BW274" i="41" s="1"/>
  <c r="BX94" i="2"/>
  <c r="BX273" i="41" s="1"/>
  <c r="BY97" i="2"/>
  <c r="BY276" i="41" s="1"/>
  <c r="BZ97" i="2"/>
  <c r="BZ276" i="41" s="1"/>
  <c r="BX96" i="2"/>
  <c r="BX275" i="41" s="1"/>
  <c r="BW96" i="2"/>
  <c r="BW275" i="41" s="1"/>
  <c r="BW97" i="2"/>
  <c r="BW276" i="41" s="1"/>
  <c r="BX95" i="2"/>
  <c r="BX274" i="41" s="1"/>
  <c r="BY96" i="2"/>
  <c r="BY275" i="41" s="1"/>
  <c r="BV94" i="2"/>
  <c r="BV273" i="41" s="1"/>
  <c r="BV95" i="2"/>
  <c r="BV274" i="41" s="1"/>
  <c r="BV96" i="2"/>
  <c r="BV275" i="41" s="1"/>
  <c r="BZ94" i="2"/>
  <c r="BZ273" i="41" s="1"/>
  <c r="BZ95" i="2"/>
  <c r="BZ274" i="41" s="1"/>
  <c r="BZ96" i="2"/>
  <c r="BZ275" i="41" s="1"/>
  <c r="BY94" i="2"/>
  <c r="BY273" i="41" s="1"/>
  <c r="BY95" i="2"/>
  <c r="BY274" i="41" s="1"/>
  <c r="BV247" i="2"/>
  <c r="BV426" i="41" s="1"/>
  <c r="BW250" i="2"/>
  <c r="BW247" i="2" l="1"/>
  <c r="BW426" i="41" s="1"/>
  <c r="BW429" i="41"/>
  <c r="CJ30" i="1"/>
  <c r="CJ400" i="2"/>
  <c r="EJ126" i="2"/>
  <c r="EI305" i="41"/>
  <c r="CJ572" i="41"/>
  <c r="BX250" i="2"/>
  <c r="BX429" i="41" s="1"/>
  <c r="EK126" i="2" l="1"/>
  <c r="EJ305" i="41"/>
  <c r="CJ576" i="41"/>
  <c r="CJ401" i="2"/>
  <c r="CJ577" i="41" s="1"/>
  <c r="CJ195" i="1"/>
  <c r="CJ189" i="41" s="1"/>
  <c r="CJ31" i="1"/>
  <c r="BY250" i="2"/>
  <c r="BY429" i="41" s="1"/>
  <c r="BX247" i="2"/>
  <c r="BX426" i="41" s="1"/>
  <c r="EL126" i="2" l="1"/>
  <c r="EL305" i="41" s="1"/>
  <c r="EK305" i="41"/>
  <c r="CJ27" i="41"/>
  <c r="CJ28" i="41"/>
  <c r="CK569" i="41"/>
  <c r="BZ250" i="2"/>
  <c r="BZ429" i="41" s="1"/>
  <c r="ED394" i="2" l="1"/>
  <c r="ED570" i="41" s="1"/>
  <c r="CK570" i="41"/>
  <c r="CK396" i="2"/>
  <c r="CL393" i="2" s="1"/>
  <c r="BZ247" i="2"/>
  <c r="BZ426" i="41" s="1"/>
  <c r="CA250" i="2"/>
  <c r="CB250" i="2" l="1"/>
  <c r="CA429" i="41"/>
  <c r="ED396" i="2"/>
  <c r="CK30" i="1"/>
  <c r="CK400" i="2"/>
  <c r="CK572" i="41"/>
  <c r="CA247" i="2"/>
  <c r="CA426" i="41" s="1"/>
  <c r="ED30" i="1" l="1"/>
  <c r="CB247" i="2"/>
  <c r="CB426" i="41" s="1"/>
  <c r="CB429" i="41"/>
  <c r="CK401" i="2"/>
  <c r="CK577" i="41" s="1"/>
  <c r="CK576" i="41"/>
  <c r="CK195" i="1"/>
  <c r="CK189" i="41" s="1"/>
  <c r="CK31" i="1"/>
  <c r="ED400" i="2"/>
  <c r="CC250" i="2"/>
  <c r="CC429" i="41" s="1"/>
  <c r="ED576" i="41" l="1"/>
  <c r="ED195" i="1"/>
  <c r="ED189" i="41" s="1"/>
  <c r="CL569" i="41"/>
  <c r="CL394" i="2"/>
  <c r="CK27" i="41"/>
  <c r="CK28" i="41"/>
  <c r="CD250" i="2"/>
  <c r="CD429" i="41" s="1"/>
  <c r="CC247" i="2"/>
  <c r="CC426" i="41" s="1"/>
  <c r="EE393" i="2" l="1"/>
  <c r="EE569" i="41" s="1"/>
  <c r="ED572" i="41"/>
  <c r="CL396" i="2"/>
  <c r="CL570" i="41"/>
  <c r="CE250" i="2"/>
  <c r="CE429" i="41" s="1"/>
  <c r="CD247" i="2"/>
  <c r="CD426" i="41" s="1"/>
  <c r="CL30" i="1" l="1"/>
  <c r="CM393" i="2"/>
  <c r="CL400" i="2"/>
  <c r="CL572" i="41"/>
  <c r="CF250" i="2"/>
  <c r="CF429" i="41" s="1"/>
  <c r="CE247" i="2"/>
  <c r="CE426" i="41" s="1"/>
  <c r="CL401" i="2" l="1"/>
  <c r="CL577" i="41" s="1"/>
  <c r="CL576" i="41"/>
  <c r="CL195" i="1"/>
  <c r="CL189" i="41" s="1"/>
  <c r="CL31" i="1"/>
  <c r="CG250" i="2"/>
  <c r="CG429" i="41" s="1"/>
  <c r="CF247" i="2"/>
  <c r="CF426" i="41" s="1"/>
  <c r="CL27" i="41" l="1"/>
  <c r="CL28" i="41"/>
  <c r="CM569" i="41"/>
  <c r="CM394" i="2"/>
  <c r="CM570" i="41" s="1"/>
  <c r="CG247" i="2"/>
  <c r="CG426" i="41" s="1"/>
  <c r="CH250" i="2"/>
  <c r="CH429" i="41" s="1"/>
  <c r="CM396" i="2" l="1"/>
  <c r="CN393" i="2" s="1"/>
  <c r="CH247" i="2"/>
  <c r="CH426" i="41" s="1"/>
  <c r="CI250" i="2"/>
  <c r="CI429" i="41" s="1"/>
  <c r="CM30" i="1" l="1"/>
  <c r="CM400" i="2"/>
  <c r="CM572" i="41"/>
  <c r="CJ250" i="2"/>
  <c r="CJ429" i="41" s="1"/>
  <c r="CM401" i="2" l="1"/>
  <c r="CM577" i="41" s="1"/>
  <c r="CM576" i="41"/>
  <c r="CM195" i="1"/>
  <c r="CM189" i="41" s="1"/>
  <c r="CM31" i="1"/>
  <c r="CK250" i="2"/>
  <c r="CK429" i="41" s="1"/>
  <c r="CJ247" i="2"/>
  <c r="CJ426" i="41" s="1"/>
  <c r="CN569" i="41" l="1"/>
  <c r="CN394" i="2"/>
  <c r="CN570" i="41" s="1"/>
  <c r="CM27" i="41"/>
  <c r="CM28" i="41"/>
  <c r="CL250" i="2"/>
  <c r="CL429" i="41" s="1"/>
  <c r="CN396" i="2" l="1"/>
  <c r="CO393" i="2" s="1"/>
  <c r="CM250" i="2"/>
  <c r="CM429" i="41" s="1"/>
  <c r="CL247" i="2"/>
  <c r="CL426" i="41" s="1"/>
  <c r="CN30" i="1" l="1"/>
  <c r="CN572" i="41"/>
  <c r="CN400" i="2"/>
  <c r="CN401" i="2" s="1"/>
  <c r="CN577" i="41" s="1"/>
  <c r="CN250" i="2"/>
  <c r="CN429" i="41" s="1"/>
  <c r="CN195" i="1" l="1"/>
  <c r="CN189" i="41" s="1"/>
  <c r="CN576" i="41"/>
  <c r="CN31" i="1"/>
  <c r="CN27" i="41" s="1"/>
  <c r="CO569" i="41"/>
  <c r="CO394" i="2"/>
  <c r="CO396" i="2" s="1"/>
  <c r="CO250" i="2"/>
  <c r="CO429" i="41" s="1"/>
  <c r="CO400" i="2" l="1"/>
  <c r="CO30" i="1"/>
  <c r="EE396" i="2"/>
  <c r="CN28" i="41"/>
  <c r="CO572" i="41"/>
  <c r="EE394" i="2"/>
  <c r="EE570" i="41" s="1"/>
  <c r="CO570" i="41"/>
  <c r="EE30" i="1" l="1"/>
  <c r="CO401" i="2"/>
  <c r="CO577" i="41" s="1"/>
  <c r="CO576" i="41"/>
  <c r="CO195" i="1"/>
  <c r="CO189" i="41" s="1"/>
  <c r="CO31" i="1"/>
  <c r="EE400" i="2"/>
  <c r="P151" i="22"/>
  <c r="O151" i="22"/>
  <c r="N151" i="22"/>
  <c r="M151" i="22"/>
  <c r="N145" i="22"/>
  <c r="P144" i="22"/>
  <c r="P143" i="22"/>
  <c r="P142" i="22"/>
  <c r="P141" i="22"/>
  <c r="P140" i="22"/>
  <c r="P139" i="22"/>
  <c r="P138" i="22"/>
  <c r="X68" i="22"/>
  <c r="X63" i="22"/>
  <c r="P153" i="22" s="1"/>
  <c r="X62" i="22"/>
  <c r="P152" i="22" s="1"/>
  <c r="X60" i="22"/>
  <c r="Q51" i="22" s="1"/>
  <c r="U54" i="22"/>
  <c r="V54" i="22" s="1"/>
  <c r="W54" i="22" s="1"/>
  <c r="X54" i="22" s="1"/>
  <c r="Y54" i="22" s="1"/>
  <c r="Z54" i="22" s="1"/>
  <c r="AA54" i="22" s="1"/>
  <c r="AB54" i="22" s="1"/>
  <c r="AC54" i="22" s="1"/>
  <c r="AC26" i="22"/>
  <c r="AD26" i="22" s="1"/>
  <c r="N7" i="22"/>
  <c r="O7" i="22" s="1"/>
  <c r="N6" i="22"/>
  <c r="O6" i="22" s="1"/>
  <c r="P6" i="22" s="1"/>
  <c r="Q6" i="22" s="1"/>
  <c r="R6" i="22" s="1"/>
  <c r="S6" i="22" s="1"/>
  <c r="T6" i="22" s="1"/>
  <c r="U6" i="22" s="1"/>
  <c r="V6" i="22" s="1"/>
  <c r="W6" i="22" s="1"/>
  <c r="X6" i="22" s="1"/>
  <c r="Y6" i="22" s="1"/>
  <c r="Z6" i="22" s="1"/>
  <c r="AA6" i="22" s="1"/>
  <c r="M5" i="22"/>
  <c r="P151" i="20"/>
  <c r="O151" i="20"/>
  <c r="N151" i="20"/>
  <c r="M151" i="20"/>
  <c r="N145" i="20"/>
  <c r="P144" i="20"/>
  <c r="P143" i="20"/>
  <c r="P142" i="20"/>
  <c r="P141" i="20"/>
  <c r="P140" i="20"/>
  <c r="P139" i="20"/>
  <c r="P138" i="20"/>
  <c r="X65" i="20"/>
  <c r="Q50" i="20" s="1"/>
  <c r="X63" i="20"/>
  <c r="P153" i="20" s="1"/>
  <c r="X62" i="20"/>
  <c r="O152" i="20" s="1"/>
  <c r="X60" i="20"/>
  <c r="Q51" i="20" s="1"/>
  <c r="S36" i="20" s="1"/>
  <c r="U54" i="20"/>
  <c r="V54" i="20" s="1"/>
  <c r="W54" i="20" s="1"/>
  <c r="X54" i="20" s="1"/>
  <c r="Y54" i="20" s="1"/>
  <c r="Z54" i="20" s="1"/>
  <c r="AA54" i="20" s="1"/>
  <c r="AB54" i="20" s="1"/>
  <c r="AC54" i="20" s="1"/>
  <c r="N7" i="20"/>
  <c r="N75" i="20" s="1"/>
  <c r="N6" i="20"/>
  <c r="O6" i="20" s="1"/>
  <c r="P6" i="20" s="1"/>
  <c r="Q6" i="20" s="1"/>
  <c r="R6" i="20" s="1"/>
  <c r="S6" i="20" s="1"/>
  <c r="T6" i="20" s="1"/>
  <c r="U6" i="20" s="1"/>
  <c r="V6" i="20" s="1"/>
  <c r="W6" i="20" s="1"/>
  <c r="X6" i="20" s="1"/>
  <c r="Y6" i="20" s="1"/>
  <c r="Z6" i="20" s="1"/>
  <c r="AA6" i="20" s="1"/>
  <c r="M5" i="20"/>
  <c r="CO27" i="41" l="1"/>
  <c r="CO28" i="41"/>
  <c r="EE401" i="2"/>
  <c r="EE577" i="41" s="1"/>
  <c r="EE576" i="41"/>
  <c r="EE195" i="1"/>
  <c r="EE189" i="41" s="1"/>
  <c r="EE31" i="1"/>
  <c r="X65" i="22"/>
  <c r="Q50" i="22" s="1"/>
  <c r="N148" i="22" s="1"/>
  <c r="P145" i="20"/>
  <c r="O145" i="20" s="1"/>
  <c r="P152" i="20"/>
  <c r="P145" i="22"/>
  <c r="O145" i="22" s="1"/>
  <c r="X67" i="20"/>
  <c r="X68" i="20"/>
  <c r="N152" i="20"/>
  <c r="N5" i="22"/>
  <c r="P7" i="22"/>
  <c r="O75" i="22"/>
  <c r="O5" i="22"/>
  <c r="S36" i="22"/>
  <c r="S42" i="22" s="1"/>
  <c r="N75" i="22"/>
  <c r="M152" i="22"/>
  <c r="M153" i="22"/>
  <c r="X67" i="22"/>
  <c r="N152" i="22"/>
  <c r="N153" i="22"/>
  <c r="O152" i="22"/>
  <c r="O153" i="22"/>
  <c r="N5" i="20"/>
  <c r="P148" i="20"/>
  <c r="V34" i="20"/>
  <c r="N148" i="20"/>
  <c r="O148" i="20"/>
  <c r="M148" i="20"/>
  <c r="S42" i="20"/>
  <c r="S35" i="20"/>
  <c r="S41" i="20" s="1"/>
  <c r="S37" i="20"/>
  <c r="S43" i="20" s="1"/>
  <c r="O7" i="20"/>
  <c r="M152" i="20"/>
  <c r="M153" i="20"/>
  <c r="O153" i="20"/>
  <c r="N153" i="20"/>
  <c r="EE27" i="41" l="1"/>
  <c r="EE28" i="41"/>
  <c r="EF393" i="2"/>
  <c r="EE572" i="41"/>
  <c r="O148" i="22"/>
  <c r="V34" i="22"/>
  <c r="V40" i="22" s="1"/>
  <c r="M148" i="22"/>
  <c r="P148" i="22"/>
  <c r="Q7" i="22"/>
  <c r="P75" i="22"/>
  <c r="P5" i="22"/>
  <c r="S35" i="22"/>
  <c r="S41" i="22" s="1"/>
  <c r="S37" i="22"/>
  <c r="S43" i="22" s="1"/>
  <c r="O75" i="20"/>
  <c r="O5" i="20"/>
  <c r="P7" i="20"/>
  <c r="U34" i="20"/>
  <c r="V40" i="20"/>
  <c r="W34" i="20"/>
  <c r="EF569" i="41" l="1"/>
  <c r="EF394" i="2"/>
  <c r="U34" i="22"/>
  <c r="U40" i="22" s="1"/>
  <c r="W34" i="22"/>
  <c r="W40" i="22" s="1"/>
  <c r="Q75" i="22"/>
  <c r="Q5" i="22"/>
  <c r="Q53" i="22"/>
  <c r="R7" i="22"/>
  <c r="W40" i="20"/>
  <c r="X34" i="20"/>
  <c r="X40" i="20" s="1"/>
  <c r="U40" i="20"/>
  <c r="T34" i="20"/>
  <c r="T40" i="20" s="1"/>
  <c r="P75" i="20"/>
  <c r="Q7" i="20"/>
  <c r="P5" i="20"/>
  <c r="EF396" i="2" l="1"/>
  <c r="EF570" i="41"/>
  <c r="T34" i="22"/>
  <c r="T40" i="22" s="1"/>
  <c r="X34" i="22"/>
  <c r="X40" i="22" s="1"/>
  <c r="R53" i="22"/>
  <c r="S7" i="22"/>
  <c r="R75" i="22"/>
  <c r="R5" i="22"/>
  <c r="Q75" i="20"/>
  <c r="R7" i="20"/>
  <c r="Q53" i="20"/>
  <c r="Q5" i="20"/>
  <c r="EF30" i="1" l="1"/>
  <c r="EF572" i="41"/>
  <c r="EF400" i="2"/>
  <c r="T7" i="22"/>
  <c r="S75" i="22"/>
  <c r="S5" i="22"/>
  <c r="S53" i="22"/>
  <c r="R53" i="20"/>
  <c r="R75" i="20"/>
  <c r="S7" i="20"/>
  <c r="R5" i="20"/>
  <c r="U7" i="22" l="1"/>
  <c r="T75" i="22"/>
  <c r="T5" i="22"/>
  <c r="T53" i="22"/>
  <c r="S75" i="20"/>
  <c r="S53" i="20"/>
  <c r="S5" i="20"/>
  <c r="T7" i="20"/>
  <c r="U75" i="22" l="1"/>
  <c r="U5" i="22"/>
  <c r="U53" i="22"/>
  <c r="V7" i="22"/>
  <c r="T53" i="20"/>
  <c r="T75" i="20"/>
  <c r="U7" i="20"/>
  <c r="T5" i="20"/>
  <c r="V53" i="22" l="1"/>
  <c r="W7" i="22"/>
  <c r="V75" i="22"/>
  <c r="V5" i="22"/>
  <c r="U75" i="20"/>
  <c r="V7" i="20"/>
  <c r="U53" i="20"/>
  <c r="U5" i="20"/>
  <c r="X7" i="22" l="1"/>
  <c r="W75" i="22"/>
  <c r="W5" i="22"/>
  <c r="W53" i="22"/>
  <c r="V53" i="20"/>
  <c r="V5" i="20"/>
  <c r="V75" i="20"/>
  <c r="W7" i="20"/>
  <c r="Y7" i="22" l="1"/>
  <c r="X75" i="22"/>
  <c r="X5" i="22"/>
  <c r="X53" i="22"/>
  <c r="W75" i="20"/>
  <c r="W53" i="20"/>
  <c r="W5" i="20"/>
  <c r="X7" i="20"/>
  <c r="Y75" i="22" l="1"/>
  <c r="Y5" i="22"/>
  <c r="Y53" i="22"/>
  <c r="Z7" i="22"/>
  <c r="X75" i="20"/>
  <c r="Y7" i="20"/>
  <c r="X53" i="20"/>
  <c r="X5" i="20"/>
  <c r="Z53" i="22" l="1"/>
  <c r="AA7" i="22"/>
  <c r="Z75" i="22"/>
  <c r="Z5" i="22"/>
  <c r="Y75" i="20"/>
  <c r="Z7" i="20"/>
  <c r="Y53" i="20"/>
  <c r="Y5" i="20"/>
  <c r="AB7" i="22" l="1"/>
  <c r="AA75" i="22"/>
  <c r="AA5" i="22"/>
  <c r="AA53" i="22"/>
  <c r="Z53" i="20"/>
  <c r="Z75" i="20"/>
  <c r="AA7" i="20"/>
  <c r="Z5" i="20"/>
  <c r="AC7" i="22" l="1"/>
  <c r="AC53" i="22" s="1"/>
  <c r="AB53" i="22"/>
  <c r="AA75" i="20"/>
  <c r="AA53" i="20"/>
  <c r="AA5" i="20"/>
  <c r="AB7" i="20"/>
  <c r="AB53" i="20" l="1"/>
  <c r="AC7" i="20"/>
  <c r="AC53" i="20" s="1"/>
  <c r="BZ316" i="2" l="1"/>
  <c r="BZ495" i="41" s="1"/>
  <c r="CF124" i="1" l="1"/>
  <c r="CF121" i="1"/>
  <c r="CF120" i="1"/>
  <c r="CF127" i="1"/>
  <c r="BY131" i="1"/>
  <c r="BY125" i="41" s="1"/>
  <c r="BZ131" i="1"/>
  <c r="BZ125" i="41" s="1"/>
  <c r="CJ120" i="1" l="1"/>
  <c r="CF114" i="41"/>
  <c r="CJ124" i="1"/>
  <c r="CF118" i="41"/>
  <c r="CJ127" i="1"/>
  <c r="CF121" i="41"/>
  <c r="CJ121" i="1"/>
  <c r="CF115" i="41"/>
  <c r="CN124" i="1" l="1"/>
  <c r="CN118" i="41" s="1"/>
  <c r="CJ118" i="41"/>
  <c r="CN121" i="1"/>
  <c r="CN115" i="41" s="1"/>
  <c r="CJ115" i="41"/>
  <c r="CN127" i="1"/>
  <c r="CN121" i="41" s="1"/>
  <c r="CJ121" i="41"/>
  <c r="CN120" i="1"/>
  <c r="CN114" i="41" s="1"/>
  <c r="CJ114" i="41"/>
  <c r="DY50" i="1"/>
  <c r="DY47" i="41" s="1"/>
  <c r="BZ50" i="1"/>
  <c r="BZ47" i="41" s="1"/>
  <c r="BY50" i="1"/>
  <c r="BY47" i="41" s="1"/>
  <c r="BX50" i="1"/>
  <c r="BX47" i="41" s="1"/>
  <c r="BW50" i="1"/>
  <c r="BW47" i="41" s="1"/>
  <c r="BV50" i="1"/>
  <c r="BV47" i="41" s="1"/>
  <c r="BU50" i="1"/>
  <c r="BU47" i="41" s="1"/>
  <c r="BT50" i="1"/>
  <c r="BT47" i="41" s="1"/>
  <c r="BS50" i="1"/>
  <c r="BS47" i="41" s="1"/>
  <c r="BR50" i="1"/>
  <c r="BR47" i="41" s="1"/>
  <c r="C5" i="12" l="1"/>
  <c r="B16" i="12"/>
  <c r="D17" i="12"/>
  <c r="E17" i="12" s="1"/>
  <c r="C38" i="12"/>
  <c r="D38" i="12"/>
  <c r="F17" i="12" l="1"/>
  <c r="E38" i="12"/>
  <c r="G17" i="12" l="1"/>
  <c r="F38" i="12"/>
  <c r="H17" i="12" l="1"/>
  <c r="G38" i="12"/>
  <c r="I17" i="12" l="1"/>
  <c r="H38" i="12"/>
  <c r="J17" i="12" l="1"/>
  <c r="I38" i="12"/>
  <c r="J38" i="12" l="1"/>
  <c r="K17" i="12"/>
  <c r="K38" i="12" l="1"/>
  <c r="L17" i="12"/>
  <c r="L38" i="12" s="1"/>
  <c r="EG202" i="2" l="1"/>
  <c r="EA13" i="2"/>
  <c r="EA199" i="41" s="1"/>
  <c r="DZ13" i="2"/>
  <c r="DZ199" i="41" s="1"/>
  <c r="EH202" i="2" l="1"/>
  <c r="EG381" i="41"/>
  <c r="CL126" i="2"/>
  <c r="CM126" i="2" l="1"/>
  <c r="CL305" i="41"/>
  <c r="EI202" i="2"/>
  <c r="EH381" i="41"/>
  <c r="BX83" i="2"/>
  <c r="BX263" i="41" s="1"/>
  <c r="BX76" i="2"/>
  <c r="BW76" i="2" l="1"/>
  <c r="BW256" i="41" s="1"/>
  <c r="BX256" i="41"/>
  <c r="CN126" i="2"/>
  <c r="CM305" i="41"/>
  <c r="EJ202" i="2"/>
  <c r="EI381" i="41"/>
  <c r="BX84" i="2"/>
  <c r="BW83" i="2"/>
  <c r="BX77" i="2"/>
  <c r="BX257" i="41" s="1"/>
  <c r="EL178" i="1"/>
  <c r="EL172" i="41" s="1"/>
  <c r="EK178" i="1"/>
  <c r="EK172" i="41" s="1"/>
  <c r="EE177" i="1"/>
  <c r="EE171" i="41" s="1"/>
  <c r="ED177" i="1"/>
  <c r="ED171" i="41" s="1"/>
  <c r="EE176" i="1"/>
  <c r="EE170" i="41" s="1"/>
  <c r="ED176" i="1"/>
  <c r="ED170" i="41" s="1"/>
  <c r="EE175" i="1"/>
  <c r="EE169" i="41" s="1"/>
  <c r="ED175" i="1"/>
  <c r="ED169" i="41" s="1"/>
  <c r="EE174" i="1"/>
  <c r="EE168" i="41" s="1"/>
  <c r="ED174" i="1"/>
  <c r="ED168" i="41" s="1"/>
  <c r="EE173" i="1"/>
  <c r="EE167" i="41" s="1"/>
  <c r="ED173" i="1"/>
  <c r="ED167" i="41" s="1"/>
  <c r="EE172" i="1"/>
  <c r="EE166" i="41" s="1"/>
  <c r="ED172" i="1"/>
  <c r="ED166" i="41" s="1"/>
  <c r="EE168" i="1"/>
  <c r="EE162" i="41" s="1"/>
  <c r="ED168" i="1"/>
  <c r="ED162" i="41" s="1"/>
  <c r="EE167" i="1"/>
  <c r="EE161" i="41" s="1"/>
  <c r="ED167" i="1"/>
  <c r="ED161" i="41" s="1"/>
  <c r="EE166" i="1"/>
  <c r="EE160" i="41" s="1"/>
  <c r="ED166" i="1"/>
  <c r="ED160" i="41" s="1"/>
  <c r="EE145" i="1"/>
  <c r="EE139" i="41" s="1"/>
  <c r="ED145" i="1"/>
  <c r="ED139" i="41" s="1"/>
  <c r="EE144" i="1"/>
  <c r="EE138" i="41" s="1"/>
  <c r="ED144" i="1"/>
  <c r="ED138" i="41" s="1"/>
  <c r="EE142" i="1"/>
  <c r="EE136" i="41" s="1"/>
  <c r="ED142" i="1"/>
  <c r="ED136" i="41" s="1"/>
  <c r="EE141" i="1"/>
  <c r="EE135" i="41" s="1"/>
  <c r="ED141" i="1"/>
  <c r="ED135" i="41" s="1"/>
  <c r="EE109" i="1"/>
  <c r="EE103" i="41" s="1"/>
  <c r="ED109" i="1"/>
  <c r="ED103" i="41" s="1"/>
  <c r="EE115" i="2"/>
  <c r="EE294" i="41" s="1"/>
  <c r="ED115" i="2"/>
  <c r="ED294" i="41" s="1"/>
  <c r="EE113" i="2"/>
  <c r="EE292" i="41" s="1"/>
  <c r="ED113" i="2"/>
  <c r="ED292" i="41" s="1"/>
  <c r="CI101" i="1"/>
  <c r="CO178" i="1"/>
  <c r="CO172" i="41" s="1"/>
  <c r="CN178" i="1"/>
  <c r="CN172" i="41" s="1"/>
  <c r="CM178" i="1"/>
  <c r="CM172" i="41" s="1"/>
  <c r="CL178" i="1"/>
  <c r="CL172" i="41" s="1"/>
  <c r="CK178" i="1"/>
  <c r="CK172" i="41" s="1"/>
  <c r="CJ178" i="1"/>
  <c r="CJ172" i="41" s="1"/>
  <c r="CI178" i="1"/>
  <c r="CI172" i="41" s="1"/>
  <c r="CH178" i="1"/>
  <c r="CH172" i="41" s="1"/>
  <c r="CL253" i="2"/>
  <c r="CL432" i="41" s="1"/>
  <c r="CH245" i="2"/>
  <c r="CH424" i="41" s="1"/>
  <c r="CG253" i="2"/>
  <c r="CG432" i="41" s="1"/>
  <c r="CF253" i="2"/>
  <c r="CF432" i="41" s="1"/>
  <c r="CE253" i="2"/>
  <c r="CE432" i="41" s="1"/>
  <c r="CG246" i="2"/>
  <c r="CG425" i="41" s="1"/>
  <c r="CF246" i="2"/>
  <c r="CF425" i="41" s="1"/>
  <c r="CE246" i="2"/>
  <c r="CE425" i="41" s="1"/>
  <c r="CG245" i="2"/>
  <c r="CG424" i="41" s="1"/>
  <c r="CF245" i="2"/>
  <c r="CF424" i="41" s="1"/>
  <c r="CE245" i="2"/>
  <c r="CE424" i="41" s="1"/>
  <c r="BZ322" i="2"/>
  <c r="BZ501" i="41" s="1"/>
  <c r="CG108" i="1"/>
  <c r="CG102" i="41" s="1"/>
  <c r="CF108" i="1"/>
  <c r="CF102" i="41" s="1"/>
  <c r="CE108" i="1"/>
  <c r="CE102" i="41" s="1"/>
  <c r="CD108" i="1"/>
  <c r="CD102" i="41" s="1"/>
  <c r="BZ107" i="1"/>
  <c r="BZ101" i="41" s="1"/>
  <c r="BW77" i="2" l="1"/>
  <c r="BW257" i="41" s="1"/>
  <c r="BV76" i="2"/>
  <c r="CO126" i="2"/>
  <c r="CO305" i="41" s="1"/>
  <c r="CN305" i="41"/>
  <c r="BW84" i="2"/>
  <c r="BV83" i="2"/>
  <c r="BW263" i="41"/>
  <c r="BX85" i="2"/>
  <c r="BX265" i="41" s="1"/>
  <c r="BX264" i="41"/>
  <c r="CI381" i="41"/>
  <c r="CI95" i="41"/>
  <c r="CM105" i="41"/>
  <c r="CI105" i="41"/>
  <c r="EK202" i="2"/>
  <c r="EJ381" i="41"/>
  <c r="CJ382" i="41"/>
  <c r="CB157" i="41"/>
  <c r="CB141" i="41"/>
  <c r="EE178" i="1"/>
  <c r="EE172" i="41" s="1"/>
  <c r="ED178" i="1"/>
  <c r="ED172" i="41" s="1"/>
  <c r="CH253" i="2"/>
  <c r="CH432" i="41" s="1"/>
  <c r="BV84" i="2"/>
  <c r="BU76" i="2"/>
  <c r="BU256" i="41" s="1"/>
  <c r="CL245" i="2"/>
  <c r="CL424" i="41" s="1"/>
  <c r="CH246" i="2"/>
  <c r="CH425" i="41" s="1"/>
  <c r="CM423" i="41"/>
  <c r="CI423" i="41"/>
  <c r="BV85" i="2" l="1"/>
  <c r="BV265" i="41" s="1"/>
  <c r="BV264" i="41"/>
  <c r="BU83" i="2"/>
  <c r="BU84" i="2" s="1"/>
  <c r="BV263" i="41"/>
  <c r="BV77" i="2"/>
  <c r="BV257" i="41" s="1"/>
  <c r="BV256" i="41"/>
  <c r="BW85" i="2"/>
  <c r="BW265" i="41" s="1"/>
  <c r="BW264" i="41"/>
  <c r="CK381" i="41"/>
  <c r="CJ381" i="41"/>
  <c r="CJ95" i="41"/>
  <c r="CO105" i="41"/>
  <c r="CN105" i="41"/>
  <c r="CK105" i="41"/>
  <c r="CJ105" i="41"/>
  <c r="EL202" i="2"/>
  <c r="EL381" i="41" s="1"/>
  <c r="EK381" i="41"/>
  <c r="CK382" i="41"/>
  <c r="CC157" i="41"/>
  <c r="CD147" i="1"/>
  <c r="CC141" i="41"/>
  <c r="CI253" i="2"/>
  <c r="CI432" i="41" s="1"/>
  <c r="CI247" i="2"/>
  <c r="CI426" i="41" s="1"/>
  <c r="CM253" i="2"/>
  <c r="CM432" i="41" s="1"/>
  <c r="CM247" i="2"/>
  <c r="CM426" i="41" s="1"/>
  <c r="CI245" i="2"/>
  <c r="CI424" i="41" s="1"/>
  <c r="CI246" i="2"/>
  <c r="CI425" i="41" s="1"/>
  <c r="BT76" i="2"/>
  <c r="BT256" i="41" s="1"/>
  <c r="BU77" i="2"/>
  <c r="BU257" i="41" s="1"/>
  <c r="CM246" i="2"/>
  <c r="CM425" i="41" s="1"/>
  <c r="CM245" i="2"/>
  <c r="CM424" i="41" s="1"/>
  <c r="CN423" i="41"/>
  <c r="DY98" i="1"/>
  <c r="DY92" i="41" s="1"/>
  <c r="BT83" i="2" l="1"/>
  <c r="BT84" i="2" s="1"/>
  <c r="BU263" i="41"/>
  <c r="BU85" i="2"/>
  <c r="BU265" i="41" s="1"/>
  <c r="BU264" i="41"/>
  <c r="CL101" i="1"/>
  <c r="CK95" i="41"/>
  <c r="CL382" i="41"/>
  <c r="CE163" i="1"/>
  <c r="CD157" i="41"/>
  <c r="CE147" i="1"/>
  <c r="CD141" i="41"/>
  <c r="CN246" i="2"/>
  <c r="CN425" i="41" s="1"/>
  <c r="CN247" i="2"/>
  <c r="CN426" i="41" s="1"/>
  <c r="ED244" i="2"/>
  <c r="ED423" i="41" s="1"/>
  <c r="CK247" i="2"/>
  <c r="CK426" i="41" s="1"/>
  <c r="CJ246" i="2"/>
  <c r="CJ425" i="41" s="1"/>
  <c r="CN253" i="2"/>
  <c r="CN432" i="41" s="1"/>
  <c r="CJ253" i="2"/>
  <c r="CJ432" i="41" s="1"/>
  <c r="BS76" i="2"/>
  <c r="BS256" i="41" s="1"/>
  <c r="BT77" i="2"/>
  <c r="BT257" i="41" s="1"/>
  <c r="CJ245" i="2"/>
  <c r="CJ424" i="41" s="1"/>
  <c r="CO423" i="41"/>
  <c r="CN245" i="2"/>
  <c r="CN424" i="41" s="1"/>
  <c r="CK253" i="2"/>
  <c r="CK432" i="41" s="1"/>
  <c r="CK245" i="2"/>
  <c r="CK424" i="41" s="1"/>
  <c r="CL246" i="2"/>
  <c r="CL425" i="41" s="1"/>
  <c r="CK246" i="2"/>
  <c r="CK425" i="41" s="1"/>
  <c r="CD245" i="2"/>
  <c r="CD424" i="41" s="1"/>
  <c r="CB424" i="41"/>
  <c r="CA245" i="2"/>
  <c r="CA424" i="41" s="1"/>
  <c r="CD246" i="2"/>
  <c r="CD425" i="41" s="1"/>
  <c r="CC246" i="2"/>
  <c r="CC425" i="41" s="1"/>
  <c r="CB425" i="41"/>
  <c r="CA246" i="2"/>
  <c r="CA425" i="41" s="1"/>
  <c r="BX246" i="2"/>
  <c r="BX425" i="41" s="1"/>
  <c r="BW246" i="2"/>
  <c r="BW425" i="41" s="1"/>
  <c r="EA245" i="2"/>
  <c r="EA424" i="41" s="1"/>
  <c r="DZ245" i="2"/>
  <c r="DZ424" i="41" s="1"/>
  <c r="BZ245" i="2"/>
  <c r="BZ424" i="41" s="1"/>
  <c r="BT85" i="2" l="1"/>
  <c r="BT265" i="41" s="1"/>
  <c r="BT264" i="41"/>
  <c r="BS83" i="2"/>
  <c r="BS84" i="2" s="1"/>
  <c r="BT263" i="41"/>
  <c r="CL95" i="41"/>
  <c r="CM101" i="1"/>
  <c r="CM382" i="41"/>
  <c r="CF163" i="1"/>
  <c r="CE157" i="41"/>
  <c r="CF147" i="1"/>
  <c r="CE141" i="41"/>
  <c r="CO245" i="2"/>
  <c r="CO424" i="41" s="1"/>
  <c r="CO247" i="2"/>
  <c r="CO426" i="41" s="1"/>
  <c r="EE244" i="2"/>
  <c r="CO253" i="2"/>
  <c r="CO432" i="41" s="1"/>
  <c r="CO246" i="2"/>
  <c r="CO425" i="41" s="1"/>
  <c r="BR76" i="2"/>
  <c r="BR256" i="41" s="1"/>
  <c r="BS77" i="2"/>
  <c r="BS257" i="41" s="1"/>
  <c r="BS85" i="2" l="1"/>
  <c r="BS265" i="41" s="1"/>
  <c r="BS264" i="41"/>
  <c r="BR83" i="2"/>
  <c r="BR263" i="41" s="1"/>
  <c r="BS263" i="41"/>
  <c r="EE245" i="2"/>
  <c r="EE424" i="41" s="1"/>
  <c r="EE423" i="41"/>
  <c r="CM95" i="41"/>
  <c r="CN101" i="1"/>
  <c r="CO382" i="41"/>
  <c r="CN382" i="41"/>
  <c r="CG163" i="1"/>
  <c r="CF157" i="41"/>
  <c r="CG147" i="1"/>
  <c r="CF141" i="41"/>
  <c r="BR77" i="2"/>
  <c r="BR257" i="41" s="1"/>
  <c r="CD336" i="2"/>
  <c r="CD253" i="2"/>
  <c r="CD432" i="41" s="1"/>
  <c r="EC244" i="2"/>
  <c r="EC423" i="41" s="1"/>
  <c r="EC115" i="2"/>
  <c r="EC294" i="41" s="1"/>
  <c r="EC113" i="2"/>
  <c r="EC292" i="41" s="1"/>
  <c r="EC176" i="1"/>
  <c r="EC170" i="41" s="1"/>
  <c r="EC175" i="1"/>
  <c r="EC169" i="41" s="1"/>
  <c r="EC173" i="1"/>
  <c r="EC167" i="41" s="1"/>
  <c r="EC172" i="1"/>
  <c r="EC166" i="41" s="1"/>
  <c r="EC168" i="1"/>
  <c r="EC162" i="41" s="1"/>
  <c r="EC167" i="1"/>
  <c r="EC161" i="41" s="1"/>
  <c r="EC166" i="1"/>
  <c r="EC160" i="41" s="1"/>
  <c r="EC145" i="1"/>
  <c r="EC139" i="41" s="1"/>
  <c r="EC144" i="1"/>
  <c r="EC138" i="41" s="1"/>
  <c r="EC142" i="1"/>
  <c r="EC136" i="41" s="1"/>
  <c r="EC141" i="1"/>
  <c r="EC135" i="41" s="1"/>
  <c r="EC109" i="1"/>
  <c r="EC103" i="41" s="1"/>
  <c r="CD178" i="1"/>
  <c r="CD172" i="41" s="1"/>
  <c r="EC177" i="1"/>
  <c r="EC171" i="41" s="1"/>
  <c r="BR84" i="2" l="1"/>
  <c r="BR85" i="2"/>
  <c r="BR265" i="41" s="1"/>
  <c r="BR264" i="41"/>
  <c r="CD515" i="41"/>
  <c r="CN95" i="41"/>
  <c r="CO101" i="1"/>
  <c r="CO95" i="41" s="1"/>
  <c r="CH163" i="1"/>
  <c r="CG157" i="41"/>
  <c r="CH147" i="1"/>
  <c r="CG141" i="41"/>
  <c r="ED245" i="2"/>
  <c r="ED424" i="41" s="1"/>
  <c r="CD341" i="2"/>
  <c r="CD520" i="41" s="1"/>
  <c r="CH336" i="2"/>
  <c r="CH515" i="41" s="1"/>
  <c r="CD18" i="1"/>
  <c r="CD16" i="41" s="1"/>
  <c r="CD506" i="41" l="1"/>
  <c r="CH157" i="41"/>
  <c r="CI163" i="1"/>
  <c r="CH141" i="41"/>
  <c r="CI147" i="1"/>
  <c r="CH18" i="1"/>
  <c r="CH16" i="41" s="1"/>
  <c r="CL336" i="2"/>
  <c r="CL515" i="41" s="1"/>
  <c r="CH341" i="2"/>
  <c r="CH520" i="41" s="1"/>
  <c r="EF244" i="2"/>
  <c r="EF423" i="41" s="1"/>
  <c r="DY329" i="2"/>
  <c r="DY508" i="41" s="1"/>
  <c r="EA332" i="2"/>
  <c r="EA511" i="41" s="1"/>
  <c r="DZ332" i="2"/>
  <c r="DZ511" i="41" s="1"/>
  <c r="DY332" i="2"/>
  <c r="DY333" i="2" l="1"/>
  <c r="DY512" i="41" s="1"/>
  <c r="DY511" i="41"/>
  <c r="CJ163" i="1"/>
  <c r="CI157" i="41"/>
  <c r="CJ147" i="1"/>
  <c r="CI141" i="41"/>
  <c r="CL18" i="1"/>
  <c r="CL16" i="41" s="1"/>
  <c r="CL341" i="2"/>
  <c r="CL520" i="41" s="1"/>
  <c r="EG244" i="2"/>
  <c r="EG423" i="41" s="1"/>
  <c r="BZ256" i="2"/>
  <c r="BZ435" i="41" s="1"/>
  <c r="BZ254" i="2"/>
  <c r="BZ433" i="41" s="1"/>
  <c r="CC253" i="2"/>
  <c r="CC432" i="41" s="1"/>
  <c r="CB253" i="2"/>
  <c r="CB432" i="41" s="1"/>
  <c r="CA253" i="2"/>
  <c r="CA432" i="41" s="1"/>
  <c r="BZ253" i="2"/>
  <c r="BZ432" i="41" s="1"/>
  <c r="BY256" i="2"/>
  <c r="BY435" i="41" s="1"/>
  <c r="BX256" i="2"/>
  <c r="BX435" i="41" s="1"/>
  <c r="BW256" i="2"/>
  <c r="BW435" i="41" s="1"/>
  <c r="BY254" i="2"/>
  <c r="BY433" i="41" s="1"/>
  <c r="BX254" i="2"/>
  <c r="BX433" i="41" s="1"/>
  <c r="BW254" i="2"/>
  <c r="BW433" i="41" s="1"/>
  <c r="BX253" i="2"/>
  <c r="BX432" i="41" s="1"/>
  <c r="BW253" i="2"/>
  <c r="BW432" i="41" s="1"/>
  <c r="EB244" i="2"/>
  <c r="EB423" i="41" s="1"/>
  <c r="BX236" i="2"/>
  <c r="BW236" i="2"/>
  <c r="BY237" i="2"/>
  <c r="BY416" i="41" s="1"/>
  <c r="BY244" i="2"/>
  <c r="BY423" i="41" s="1"/>
  <c r="CE236" i="2" l="1"/>
  <c r="CE415" i="41" s="1"/>
  <c r="CA240" i="2"/>
  <c r="CA419" i="41" s="1"/>
  <c r="BW415" i="41"/>
  <c r="CB240" i="2"/>
  <c r="CB419" i="41" s="1"/>
  <c r="BX415" i="41"/>
  <c r="CF236" i="2"/>
  <c r="CF415" i="41" s="1"/>
  <c r="CB415" i="41"/>
  <c r="CJ157" i="41"/>
  <c r="CK163" i="1"/>
  <c r="ED163" i="1" s="1"/>
  <c r="ED157" i="41" s="1"/>
  <c r="CK147" i="1"/>
  <c r="ED147" i="1" s="1"/>
  <c r="ED141" i="41" s="1"/>
  <c r="CJ141" i="41"/>
  <c r="EC245" i="2"/>
  <c r="EC424" i="41" s="1"/>
  <c r="EB245" i="2"/>
  <c r="EB424" i="41" s="1"/>
  <c r="EB253" i="2"/>
  <c r="EB432" i="41" s="1"/>
  <c r="CC245" i="2"/>
  <c r="CC424" i="41" s="1"/>
  <c r="BY247" i="2"/>
  <c r="BY426" i="41" s="1"/>
  <c r="EH244" i="2"/>
  <c r="EH423" i="41" s="1"/>
  <c r="BY246" i="2"/>
  <c r="BY425" i="41" s="1"/>
  <c r="BZ246" i="2"/>
  <c r="BZ425" i="41" s="1"/>
  <c r="BX241" i="2"/>
  <c r="BX420" i="41" s="1"/>
  <c r="CD19" i="1"/>
  <c r="CD21" i="1" s="1"/>
  <c r="BW255" i="2"/>
  <c r="BZ255" i="2"/>
  <c r="BX255" i="2"/>
  <c r="BX238" i="2"/>
  <c r="BX417" i="41" s="1"/>
  <c r="BY236" i="2"/>
  <c r="BY253" i="2"/>
  <c r="BW238" i="2"/>
  <c r="BW417" i="41" s="1"/>
  <c r="EC253" i="2"/>
  <c r="EC432" i="41" s="1"/>
  <c r="DZ224" i="2"/>
  <c r="DZ403" i="41" s="1"/>
  <c r="EA224" i="2"/>
  <c r="EA403" i="41" s="1"/>
  <c r="BR225" i="2"/>
  <c r="BR404" i="41" s="1"/>
  <c r="BS225" i="2"/>
  <c r="BS404" i="41" s="1"/>
  <c r="BT225" i="2"/>
  <c r="BT404" i="41" s="1"/>
  <c r="BU225" i="2"/>
  <c r="BU404" i="41" s="1"/>
  <c r="BV225" i="2"/>
  <c r="BV404" i="41" s="1"/>
  <c r="BW225" i="2"/>
  <c r="BX225" i="2"/>
  <c r="BY225" i="2"/>
  <c r="BZ225" i="2"/>
  <c r="DY225" i="2"/>
  <c r="DY404" i="41" s="1"/>
  <c r="BY189" i="2"/>
  <c r="BX189" i="2"/>
  <c r="BW189" i="2"/>
  <c r="BV189" i="2"/>
  <c r="BU189" i="2"/>
  <c r="BT189" i="2"/>
  <c r="BS189" i="2"/>
  <c r="BR189" i="2"/>
  <c r="BY188" i="2"/>
  <c r="BY367" i="41" s="1"/>
  <c r="BX188" i="2"/>
  <c r="BX367" i="41" s="1"/>
  <c r="BW188" i="2"/>
  <c r="BW367" i="41" s="1"/>
  <c r="BV188" i="2"/>
  <c r="BV367" i="41" s="1"/>
  <c r="BU188" i="2"/>
  <c r="BU367" i="41" s="1"/>
  <c r="BT188" i="2"/>
  <c r="BT367" i="41" s="1"/>
  <c r="BS188" i="2"/>
  <c r="BS367" i="41" s="1"/>
  <c r="BR188" i="2"/>
  <c r="BY186" i="2"/>
  <c r="BY365" i="41" s="1"/>
  <c r="BX186" i="2"/>
  <c r="BX365" i="41" s="1"/>
  <c r="BW186" i="2"/>
  <c r="BW365" i="41" s="1"/>
  <c r="BV186" i="2"/>
  <c r="BV365" i="41" s="1"/>
  <c r="BU186" i="2"/>
  <c r="BU365" i="41" s="1"/>
  <c r="BT186" i="2"/>
  <c r="BT365" i="41" s="1"/>
  <c r="BS186" i="2"/>
  <c r="BR186" i="2"/>
  <c r="BR365" i="41" s="1"/>
  <c r="BZ189" i="2"/>
  <c r="BZ188" i="2"/>
  <c r="BZ209" i="2"/>
  <c r="BZ388" i="41" s="1"/>
  <c r="BU216" i="2"/>
  <c r="BT216" i="2"/>
  <c r="BS216" i="2"/>
  <c r="BR216" i="2"/>
  <c r="BY216" i="2"/>
  <c r="BX216" i="2"/>
  <c r="BW216" i="2"/>
  <c r="BV216" i="2"/>
  <c r="BZ216" i="2"/>
  <c r="BV256" i="2"/>
  <c r="BV435" i="41" s="1"/>
  <c r="BV254" i="2"/>
  <c r="BV433" i="41" s="1"/>
  <c r="EA253" i="2"/>
  <c r="EA432" i="41" s="1"/>
  <c r="DZ253" i="2"/>
  <c r="DZ432" i="41" s="1"/>
  <c r="DY253" i="2"/>
  <c r="DY432" i="41" s="1"/>
  <c r="BV253" i="2"/>
  <c r="BV432" i="41" s="1"/>
  <c r="BV236" i="2"/>
  <c r="BV415" i="41" s="1"/>
  <c r="BZ236" i="2"/>
  <c r="EA236" i="2"/>
  <c r="EA415" i="41" s="1"/>
  <c r="DZ236" i="2"/>
  <c r="DZ415" i="41" s="1"/>
  <c r="DY236" i="2"/>
  <c r="DY415" i="41" s="1"/>
  <c r="BV187" i="2" l="1"/>
  <c r="BV366" i="41" s="1"/>
  <c r="BV395" i="41"/>
  <c r="BR187" i="2"/>
  <c r="BR196" i="2" s="1"/>
  <c r="BR375" i="41" s="1"/>
  <c r="BR395" i="41"/>
  <c r="BS209" i="2"/>
  <c r="BS388" i="41" s="1"/>
  <c r="BS365" i="41"/>
  <c r="BS212" i="2"/>
  <c r="BS391" i="41" s="1"/>
  <c r="BS368" i="41"/>
  <c r="BW212" i="2"/>
  <c r="BW391" i="41" s="1"/>
  <c r="BW368" i="41"/>
  <c r="BZ226" i="2"/>
  <c r="BZ405" i="41" s="1"/>
  <c r="CA227" i="2"/>
  <c r="BZ404" i="41"/>
  <c r="CE224" i="2"/>
  <c r="BZ187" i="2"/>
  <c r="BZ196" i="2" s="1"/>
  <c r="BZ375" i="41" s="1"/>
  <c r="BZ395" i="41"/>
  <c r="BW187" i="2"/>
  <c r="BW366" i="41" s="1"/>
  <c r="BW395" i="41"/>
  <c r="BS187" i="2"/>
  <c r="BS366" i="41" s="1"/>
  <c r="BS395" i="41"/>
  <c r="BZ211" i="2"/>
  <c r="BZ390" i="41" s="1"/>
  <c r="BZ367" i="41"/>
  <c r="BT212" i="2"/>
  <c r="BT391" i="41" s="1"/>
  <c r="BT368" i="41"/>
  <c r="BX212" i="2"/>
  <c r="BX391" i="41" s="1"/>
  <c r="BX368" i="41"/>
  <c r="BY226" i="2"/>
  <c r="BY405" i="41" s="1"/>
  <c r="CC226" i="2"/>
  <c r="BY404" i="41"/>
  <c r="BY255" i="2"/>
  <c r="BY432" i="41"/>
  <c r="CI236" i="2"/>
  <c r="CI415" i="41" s="1"/>
  <c r="CA241" i="2"/>
  <c r="BZ415" i="41"/>
  <c r="BY187" i="2"/>
  <c r="BY366" i="41" s="1"/>
  <c r="BY395" i="41"/>
  <c r="BX187" i="2"/>
  <c r="BX366" i="41" s="1"/>
  <c r="BX395" i="41"/>
  <c r="BT187" i="2"/>
  <c r="BT366" i="41" s="1"/>
  <c r="BT395" i="41"/>
  <c r="BZ212" i="2"/>
  <c r="BZ391" i="41" s="1"/>
  <c r="BZ368" i="41"/>
  <c r="BU212" i="2"/>
  <c r="BU391" i="41" s="1"/>
  <c r="BU368" i="41"/>
  <c r="BY212" i="2"/>
  <c r="BY391" i="41" s="1"/>
  <c r="BY368" i="41"/>
  <c r="BX226" i="2"/>
  <c r="BX405" i="41" s="1"/>
  <c r="CB226" i="2"/>
  <c r="BX404" i="41"/>
  <c r="CC236" i="2"/>
  <c r="BY415" i="41"/>
  <c r="BU187" i="2"/>
  <c r="BU366" i="41" s="1"/>
  <c r="BU395" i="41"/>
  <c r="BR211" i="2"/>
  <c r="BR390" i="41" s="1"/>
  <c r="BR367" i="41"/>
  <c r="BR212" i="2"/>
  <c r="BR391" i="41" s="1"/>
  <c r="BR368" i="41"/>
  <c r="BV212" i="2"/>
  <c r="BV391" i="41" s="1"/>
  <c r="BV368" i="41"/>
  <c r="CA226" i="2"/>
  <c r="BW404" i="41"/>
  <c r="BX257" i="2"/>
  <c r="BX436" i="41" s="1"/>
  <c r="BX434" i="41"/>
  <c r="BY257" i="2"/>
  <c r="BY436" i="41" s="1"/>
  <c r="BY434" i="41"/>
  <c r="BZ257" i="2"/>
  <c r="BZ436" i="41" s="1"/>
  <c r="BZ434" i="41"/>
  <c r="BW257" i="2"/>
  <c r="BW436" i="41" s="1"/>
  <c r="BW434" i="41"/>
  <c r="CG236" i="2"/>
  <c r="CG415" i="41" s="1"/>
  <c r="CC415" i="41"/>
  <c r="CJ236" i="2"/>
  <c r="CJ415" i="41" s="1"/>
  <c r="CF224" i="2"/>
  <c r="CF403" i="41" s="1"/>
  <c r="CF241" i="2"/>
  <c r="CF420" i="41" s="1"/>
  <c r="CE403" i="41"/>
  <c r="CL163" i="1"/>
  <c r="CK157" i="41"/>
  <c r="CL147" i="1"/>
  <c r="CK141" i="41"/>
  <c r="CD17" i="41"/>
  <c r="BV226" i="2"/>
  <c r="BV405" i="41" s="1"/>
  <c r="CE282" i="2"/>
  <c r="CE461" i="41" s="1"/>
  <c r="CA322" i="2"/>
  <c r="CA501" i="41" s="1"/>
  <c r="CA282" i="2"/>
  <c r="CA461" i="41" s="1"/>
  <c r="BW195" i="2"/>
  <c r="BW374" i="41" s="1"/>
  <c r="BW209" i="2"/>
  <c r="BW388" i="41" s="1"/>
  <c r="BW210" i="2"/>
  <c r="BW389" i="41" s="1"/>
  <c r="BT195" i="2"/>
  <c r="BT374" i="41" s="1"/>
  <c r="BT209" i="2"/>
  <c r="BT388" i="41" s="1"/>
  <c r="BT197" i="2"/>
  <c r="BT376" i="41" s="1"/>
  <c r="BT211" i="2"/>
  <c r="BT390" i="41" s="1"/>
  <c r="BU195" i="2"/>
  <c r="BU374" i="41" s="1"/>
  <c r="BU209" i="2"/>
  <c r="BU388" i="41" s="1"/>
  <c r="BY195" i="2"/>
  <c r="BY209" i="2"/>
  <c r="BY388" i="41" s="1"/>
  <c r="BU197" i="2"/>
  <c r="BU376" i="41" s="1"/>
  <c r="BU211" i="2"/>
  <c r="BU390" i="41" s="1"/>
  <c r="BY197" i="2"/>
  <c r="BY211" i="2"/>
  <c r="BY390" i="41" s="1"/>
  <c r="BU196" i="2"/>
  <c r="BU375" i="41" s="1"/>
  <c r="BU210" i="2"/>
  <c r="BU389" i="41" s="1"/>
  <c r="BR195" i="2"/>
  <c r="BR374" i="41" s="1"/>
  <c r="BR209" i="2"/>
  <c r="BR388" i="41" s="1"/>
  <c r="BV195" i="2"/>
  <c r="BV374" i="41" s="1"/>
  <c r="BV209" i="2"/>
  <c r="BV388" i="41" s="1"/>
  <c r="BV197" i="2"/>
  <c r="BV376" i="41" s="1"/>
  <c r="BV211" i="2"/>
  <c r="BV390" i="41" s="1"/>
  <c r="CE229" i="2"/>
  <c r="CE408" i="41" s="1"/>
  <c r="CE322" i="2"/>
  <c r="CE501" i="41" s="1"/>
  <c r="CE228" i="2"/>
  <c r="CE407" i="41" s="1"/>
  <c r="BS197" i="2"/>
  <c r="BS376" i="41" s="1"/>
  <c r="BS211" i="2"/>
  <c r="BS390" i="41" s="1"/>
  <c r="BW197" i="2"/>
  <c r="BW376" i="41" s="1"/>
  <c r="BW211" i="2"/>
  <c r="BW390" i="41" s="1"/>
  <c r="CI224" i="2"/>
  <c r="CM236" i="2"/>
  <c r="CM415" i="41" s="1"/>
  <c r="BV196" i="2"/>
  <c r="BV375" i="41" s="1"/>
  <c r="BV210" i="2"/>
  <c r="BV389" i="41" s="1"/>
  <c r="BS210" i="2"/>
  <c r="BS389" i="41" s="1"/>
  <c r="BX195" i="2"/>
  <c r="BX209" i="2"/>
  <c r="BX388" i="41" s="1"/>
  <c r="BX197" i="2"/>
  <c r="BX211" i="2"/>
  <c r="BX390" i="41" s="1"/>
  <c r="CA410" i="41"/>
  <c r="CA409" i="41"/>
  <c r="CA407" i="41"/>
  <c r="CA408" i="41"/>
  <c r="BW226" i="2"/>
  <c r="BW405" i="41" s="1"/>
  <c r="EI244" i="2"/>
  <c r="EI423" i="41" s="1"/>
  <c r="EB236" i="2"/>
  <c r="CD236" i="2"/>
  <c r="CD415" i="41" s="1"/>
  <c r="DZ240" i="2"/>
  <c r="DZ419" i="41" s="1"/>
  <c r="BV241" i="2"/>
  <c r="BV420" i="41" s="1"/>
  <c r="BZ195" i="2"/>
  <c r="BZ374" i="41" s="1"/>
  <c r="BY241" i="2"/>
  <c r="BY420" i="41" s="1"/>
  <c r="BZ241" i="2"/>
  <c r="BZ420" i="41" s="1"/>
  <c r="BZ240" i="2"/>
  <c r="BZ419" i="41" s="1"/>
  <c r="EA240" i="2"/>
  <c r="EA419" i="41" s="1"/>
  <c r="BW241" i="2"/>
  <c r="BW420" i="41" s="1"/>
  <c r="BZ197" i="2"/>
  <c r="BZ376" i="41" s="1"/>
  <c r="CD348" i="2"/>
  <c r="CD527" i="41" s="1"/>
  <c r="CD42" i="1"/>
  <c r="CD39" i="41" s="1"/>
  <c r="BY238" i="2"/>
  <c r="BY417" i="41" s="1"/>
  <c r="BS198" i="2"/>
  <c r="BS377" i="41" s="1"/>
  <c r="BW198" i="2"/>
  <c r="BW377" i="41" s="1"/>
  <c r="DZ188" i="2"/>
  <c r="DZ367" i="41" s="1"/>
  <c r="DZ186" i="2"/>
  <c r="DZ365" i="41" s="1"/>
  <c r="EA186" i="2"/>
  <c r="EA365" i="41" s="1"/>
  <c r="BR198" i="2"/>
  <c r="BR377" i="41" s="1"/>
  <c r="BZ198" i="2"/>
  <c r="BV198" i="2"/>
  <c r="BV377" i="41" s="1"/>
  <c r="BS195" i="2"/>
  <c r="BS374" i="41" s="1"/>
  <c r="DZ189" i="2"/>
  <c r="DZ368" i="41" s="1"/>
  <c r="BU198" i="2"/>
  <c r="BU377" i="41" s="1"/>
  <c r="BX198" i="2"/>
  <c r="BX377" i="41" s="1"/>
  <c r="BT198" i="2"/>
  <c r="BT377" i="41" s="1"/>
  <c r="BY198" i="2"/>
  <c r="BR197" i="2"/>
  <c r="BR376" i="41" s="1"/>
  <c r="BV255" i="2"/>
  <c r="BZ11" i="2"/>
  <c r="BZ197" i="41" s="1"/>
  <c r="BY11" i="2"/>
  <c r="BY197" i="41" s="1"/>
  <c r="BX11" i="2"/>
  <c r="BW11" i="2"/>
  <c r="BV11" i="2"/>
  <c r="BU11" i="2"/>
  <c r="BU197" i="41" s="1"/>
  <c r="BT11" i="2"/>
  <c r="BT197" i="41" s="1"/>
  <c r="BS11" i="2"/>
  <c r="BS197" i="41" s="1"/>
  <c r="DZ187" i="2" l="1"/>
  <c r="DZ366" i="41" s="1"/>
  <c r="BY196" i="2"/>
  <c r="BS196" i="2"/>
  <c r="BS375" i="41" s="1"/>
  <c r="BT210" i="2"/>
  <c r="BT389" i="41" s="1"/>
  <c r="BT196" i="2"/>
  <c r="BT375" i="41" s="1"/>
  <c r="BY210" i="2"/>
  <c r="BY389" i="41" s="1"/>
  <c r="CC197" i="2"/>
  <c r="BY376" i="41"/>
  <c r="CC195" i="2"/>
  <c r="BY374" i="41"/>
  <c r="BW196" i="2"/>
  <c r="BW375" i="41" s="1"/>
  <c r="CC196" i="2"/>
  <c r="BY375" i="41"/>
  <c r="CC198" i="2"/>
  <c r="CC377" i="41" s="1"/>
  <c r="BY377" i="41"/>
  <c r="CD198" i="2"/>
  <c r="CH198" i="2" s="1"/>
  <c r="CH377" i="41" s="1"/>
  <c r="BZ377" i="41"/>
  <c r="CB195" i="2"/>
  <c r="BX374" i="41"/>
  <c r="BX210" i="2"/>
  <c r="BX389" i="41" s="1"/>
  <c r="BZ210" i="2"/>
  <c r="BZ389" i="41" s="1"/>
  <c r="BZ366" i="41"/>
  <c r="BR210" i="2"/>
  <c r="BR389" i="41" s="1"/>
  <c r="BR366" i="41"/>
  <c r="BX196" i="2"/>
  <c r="CB197" i="2"/>
  <c r="BX376" i="41"/>
  <c r="BX259" i="2"/>
  <c r="BX197" i="41"/>
  <c r="BV259" i="2"/>
  <c r="BV438" i="41" s="1"/>
  <c r="BV197" i="41"/>
  <c r="BW259" i="2"/>
  <c r="BW197" i="41"/>
  <c r="BV257" i="2"/>
  <c r="BV436" i="41" s="1"/>
  <c r="BV434" i="41"/>
  <c r="CG241" i="2"/>
  <c r="CG420" i="41" s="1"/>
  <c r="CG224" i="2"/>
  <c r="CG403" i="41" s="1"/>
  <c r="CK236" i="2"/>
  <c r="CK415" i="41" s="1"/>
  <c r="CF231" i="2"/>
  <c r="CF410" i="41" s="1"/>
  <c r="CF282" i="2"/>
  <c r="CF461" i="41" s="1"/>
  <c r="CF230" i="2"/>
  <c r="CF409" i="41" s="1"/>
  <c r="CF322" i="2"/>
  <c r="CF501" i="41" s="1"/>
  <c r="CJ224" i="2"/>
  <c r="CJ403" i="41" s="1"/>
  <c r="CN236" i="2"/>
  <c r="CN415" i="41" s="1"/>
  <c r="CJ241" i="2"/>
  <c r="CJ420" i="41" s="1"/>
  <c r="CG197" i="2"/>
  <c r="CG376" i="41" s="1"/>
  <c r="CC376" i="41"/>
  <c r="CF197" i="2"/>
  <c r="CB376" i="41"/>
  <c r="CG195" i="2"/>
  <c r="CG374" i="41" s="1"/>
  <c r="CC374" i="41"/>
  <c r="CF195" i="2"/>
  <c r="CB374" i="41"/>
  <c r="CG196" i="2"/>
  <c r="CG375" i="41" s="1"/>
  <c r="CC375" i="41"/>
  <c r="EB240" i="2"/>
  <c r="EB419" i="41" s="1"/>
  <c r="EB415" i="41"/>
  <c r="CI403" i="41"/>
  <c r="CL157" i="41"/>
  <c r="CM163" i="1"/>
  <c r="CL141" i="41"/>
  <c r="CM147" i="1"/>
  <c r="CI282" i="2"/>
  <c r="CI461" i="41" s="1"/>
  <c r="BY259" i="2"/>
  <c r="BZ259" i="2"/>
  <c r="BT199" i="2"/>
  <c r="BT378" i="41" s="1"/>
  <c r="BY203" i="2"/>
  <c r="BY382" i="41" s="1"/>
  <c r="CD46" i="1"/>
  <c r="CD43" i="41" s="1"/>
  <c r="CD52" i="1"/>
  <c r="CD49" i="41" s="1"/>
  <c r="BW204" i="2"/>
  <c r="BW383" i="41" s="1"/>
  <c r="BV202" i="2"/>
  <c r="BV381" i="41" s="1"/>
  <c r="BV199" i="2"/>
  <c r="BV378" i="41" s="1"/>
  <c r="BX202" i="2"/>
  <c r="BX381" i="41" s="1"/>
  <c r="BY202" i="2"/>
  <c r="BY381" i="41" s="1"/>
  <c r="BV204" i="2"/>
  <c r="BV383" i="41" s="1"/>
  <c r="BX204" i="2"/>
  <c r="BX383" i="41" s="1"/>
  <c r="BU199" i="2"/>
  <c r="BU378" i="41" s="1"/>
  <c r="BX203" i="2"/>
  <c r="BX382" i="41" s="1"/>
  <c r="BY204" i="2"/>
  <c r="BY383" i="41" s="1"/>
  <c r="BW203" i="2"/>
  <c r="BW382" i="41" s="1"/>
  <c r="EC236" i="2"/>
  <c r="CH236" i="2"/>
  <c r="CH415" i="41" s="1"/>
  <c r="CE241" i="2"/>
  <c r="CE420" i="41" s="1"/>
  <c r="CM224" i="2"/>
  <c r="CC199" i="2"/>
  <c r="CC378" i="41" s="1"/>
  <c r="CG198" i="2"/>
  <c r="CG377" i="41" s="1"/>
  <c r="CI322" i="2"/>
  <c r="CI501" i="41" s="1"/>
  <c r="CI17" i="1"/>
  <c r="CI228" i="2"/>
  <c r="CI407" i="41" s="1"/>
  <c r="CI229" i="2"/>
  <c r="CI408" i="41" s="1"/>
  <c r="DZ190" i="2"/>
  <c r="DZ369" i="41" s="1"/>
  <c r="BZ203" i="2"/>
  <c r="BZ382" i="41" s="1"/>
  <c r="CD196" i="2"/>
  <c r="BZ202" i="2"/>
  <c r="BZ381" i="41" s="1"/>
  <c r="CD195" i="2"/>
  <c r="BZ204" i="2"/>
  <c r="BZ383" i="41" s="1"/>
  <c r="CD197" i="2"/>
  <c r="BX199" i="2"/>
  <c r="CB198" i="2"/>
  <c r="BY205" i="2"/>
  <c r="BY384" i="41" s="1"/>
  <c r="EJ244" i="2"/>
  <c r="CB403" i="41"/>
  <c r="CA420" i="41"/>
  <c r="ED253" i="2"/>
  <c r="ED432" i="41" s="1"/>
  <c r="BZ199" i="2"/>
  <c r="BZ378" i="41" s="1"/>
  <c r="BW205" i="2"/>
  <c r="BW384" i="41" s="1"/>
  <c r="BS199" i="2"/>
  <c r="BS378" i="41" s="1"/>
  <c r="BW199" i="2"/>
  <c r="BW378" i="41" s="1"/>
  <c r="BR199" i="2"/>
  <c r="BR378" i="41" s="1"/>
  <c r="BW202" i="2"/>
  <c r="BW381" i="41" s="1"/>
  <c r="BZ205" i="2"/>
  <c r="BZ384" i="41" s="1"/>
  <c r="BY199" i="2"/>
  <c r="BY378" i="41" s="1"/>
  <c r="BX205" i="2"/>
  <c r="BX384" i="41" s="1"/>
  <c r="BV205" i="2"/>
  <c r="BV384" i="41" s="1"/>
  <c r="BV203" i="2"/>
  <c r="BV382" i="41" s="1"/>
  <c r="CD377" i="41" l="1"/>
  <c r="CB196" i="2"/>
  <c r="BX375" i="41"/>
  <c r="BX206" i="2"/>
  <c r="BX385" i="41" s="1"/>
  <c r="BX378" i="41"/>
  <c r="CL198" i="2"/>
  <c r="CL377" i="41" s="1"/>
  <c r="CK197" i="2"/>
  <c r="CK376" i="41" s="1"/>
  <c r="CH197" i="2"/>
  <c r="CH376" i="41" s="1"/>
  <c r="CD376" i="41"/>
  <c r="CK196" i="2"/>
  <c r="CK375" i="41" s="1"/>
  <c r="CK195" i="2"/>
  <c r="CK374" i="41" s="1"/>
  <c r="CI15" i="41"/>
  <c r="BZ260" i="2"/>
  <c r="BZ439" i="41" s="1"/>
  <c r="BZ438" i="41"/>
  <c r="BV260" i="2"/>
  <c r="BV439" i="41" s="1"/>
  <c r="BY260" i="2"/>
  <c r="BY439" i="41" s="1"/>
  <c r="BY438" i="41"/>
  <c r="BW260" i="2"/>
  <c r="BW439" i="41" s="1"/>
  <c r="BW438" i="41"/>
  <c r="BX260" i="2"/>
  <c r="BX439" i="41" s="1"/>
  <c r="BX438" i="41"/>
  <c r="CK241" i="2"/>
  <c r="CK420" i="41" s="1"/>
  <c r="CJ282" i="2"/>
  <c r="CJ461" i="41" s="1"/>
  <c r="EK244" i="2"/>
  <c r="EK423" i="41" s="1"/>
  <c r="EJ423" i="41"/>
  <c r="CG231" i="2"/>
  <c r="CG410" i="41" s="1"/>
  <c r="CK224" i="2"/>
  <c r="CK228" i="2" s="1"/>
  <c r="CK407" i="41" s="1"/>
  <c r="CO236" i="2"/>
  <c r="CO415" i="41" s="1"/>
  <c r="CJ322" i="2"/>
  <c r="CJ501" i="41" s="1"/>
  <c r="CH195" i="2"/>
  <c r="CH374" i="41" s="1"/>
  <c r="CD374" i="41"/>
  <c r="CH196" i="2"/>
  <c r="CH375" i="41" s="1"/>
  <c r="CD375" i="41"/>
  <c r="CG322" i="2"/>
  <c r="CG501" i="41" s="1"/>
  <c r="CG282" i="2"/>
  <c r="CG461" i="41" s="1"/>
  <c r="CG230" i="2"/>
  <c r="CG409" i="41" s="1"/>
  <c r="CN241" i="2"/>
  <c r="CN420" i="41" s="1"/>
  <c r="CN224" i="2"/>
  <c r="CN403" i="41" s="1"/>
  <c r="CJ229" i="2"/>
  <c r="CJ408" i="41" s="1"/>
  <c r="CJ230" i="2"/>
  <c r="CJ409" i="41" s="1"/>
  <c r="CJ228" i="2"/>
  <c r="CJ407" i="41" s="1"/>
  <c r="CJ231" i="2"/>
  <c r="CJ410" i="41" s="1"/>
  <c r="CJ17" i="1"/>
  <c r="CF198" i="2"/>
  <c r="CF377" i="41" s="1"/>
  <c r="CB377" i="41"/>
  <c r="CJ197" i="2"/>
  <c r="CF376" i="41"/>
  <c r="CG199" i="2"/>
  <c r="CG378" i="41" s="1"/>
  <c r="CJ195" i="2"/>
  <c r="CF374" i="41"/>
  <c r="EC240" i="2"/>
  <c r="EC419" i="41" s="1"/>
  <c r="EC415" i="41"/>
  <c r="CM403" i="41"/>
  <c r="CN163" i="1"/>
  <c r="CM157" i="41"/>
  <c r="CN147" i="1"/>
  <c r="CM141" i="41"/>
  <c r="CM282" i="2"/>
  <c r="CM461" i="41" s="1"/>
  <c r="CB282" i="2"/>
  <c r="CB461" i="41" s="1"/>
  <c r="BV206" i="2"/>
  <c r="BV385" i="41" s="1"/>
  <c r="BY206" i="2"/>
  <c r="BY385" i="41" s="1"/>
  <c r="CB322" i="2"/>
  <c r="CB501" i="41" s="1"/>
  <c r="CF229" i="2"/>
  <c r="CF408" i="41" s="1"/>
  <c r="CF228" i="2"/>
  <c r="CF407" i="41" s="1"/>
  <c r="CH241" i="2"/>
  <c r="CH420" i="41" s="1"/>
  <c r="ED236" i="2"/>
  <c r="CL236" i="2"/>
  <c r="CL415" i="41" s="1"/>
  <c r="CH224" i="2"/>
  <c r="CH403" i="41" s="1"/>
  <c r="CI241" i="2"/>
  <c r="CI420" i="41" s="1"/>
  <c r="CM322" i="2"/>
  <c r="CM501" i="41" s="1"/>
  <c r="CM17" i="1"/>
  <c r="CM229" i="2"/>
  <c r="CM408" i="41" s="1"/>
  <c r="CM228" i="2"/>
  <c r="CM407" i="41" s="1"/>
  <c r="CK198" i="2"/>
  <c r="CK377" i="41" s="1"/>
  <c r="CB407" i="41"/>
  <c r="CB408" i="41"/>
  <c r="CB409" i="41"/>
  <c r="CB410" i="41"/>
  <c r="CB199" i="2"/>
  <c r="CB378" i="41" s="1"/>
  <c r="CD199" i="2"/>
  <c r="EE253" i="2"/>
  <c r="EE432" i="41" s="1"/>
  <c r="CB420" i="41"/>
  <c r="CC403" i="41"/>
  <c r="BZ206" i="2"/>
  <c r="BZ385" i="41" s="1"/>
  <c r="BW206" i="2"/>
  <c r="BW385" i="41" s="1"/>
  <c r="CL197" i="2" l="1"/>
  <c r="CL376" i="41" s="1"/>
  <c r="CF196" i="2"/>
  <c r="CB375" i="41"/>
  <c r="CL196" i="2"/>
  <c r="CL375" i="41" s="1"/>
  <c r="CO197" i="2"/>
  <c r="CO376" i="41" s="1"/>
  <c r="CO196" i="2"/>
  <c r="CO375" i="41" s="1"/>
  <c r="CO195" i="2"/>
  <c r="CO374" i="41" s="1"/>
  <c r="CF199" i="2"/>
  <c r="CF378" i="41" s="1"/>
  <c r="CJ198" i="2"/>
  <c r="CJ377" i="41" s="1"/>
  <c r="CL195" i="2"/>
  <c r="CL374" i="41" s="1"/>
  <c r="CM15" i="41"/>
  <c r="CJ15" i="41"/>
  <c r="CK403" i="41"/>
  <c r="ED224" i="2"/>
  <c r="EK253" i="2"/>
  <c r="EK432" i="41" s="1"/>
  <c r="EL244" i="2"/>
  <c r="CK231" i="2"/>
  <c r="CK410" i="41" s="1"/>
  <c r="CK17" i="1"/>
  <c r="CK282" i="2"/>
  <c r="CK461" i="41" s="1"/>
  <c r="CK230" i="2"/>
  <c r="CK409" i="41" s="1"/>
  <c r="CK322" i="2"/>
  <c r="CK501" i="41" s="1"/>
  <c r="CK229" i="2"/>
  <c r="CK408" i="41" s="1"/>
  <c r="CO241" i="2"/>
  <c r="CO420" i="41" s="1"/>
  <c r="CO224" i="2"/>
  <c r="CO282" i="2" s="1"/>
  <c r="CO461" i="41" s="1"/>
  <c r="CN17" i="1"/>
  <c r="CN230" i="2"/>
  <c r="CN409" i="41" s="1"/>
  <c r="CD206" i="2"/>
  <c r="CD385" i="41" s="1"/>
  <c r="CD378" i="41"/>
  <c r="CH199" i="2"/>
  <c r="CH378" i="41" s="1"/>
  <c r="CN231" i="2"/>
  <c r="CN410" i="41" s="1"/>
  <c r="CN229" i="2"/>
  <c r="CN408" i="41" s="1"/>
  <c r="CN228" i="2"/>
  <c r="CN407" i="41" s="1"/>
  <c r="CN322" i="2"/>
  <c r="CN501" i="41" s="1"/>
  <c r="CN282" i="2"/>
  <c r="CN461" i="41" s="1"/>
  <c r="CJ376" i="41"/>
  <c r="CN197" i="2"/>
  <c r="CN376" i="41" s="1"/>
  <c r="CJ374" i="41"/>
  <c r="CN195" i="2"/>
  <c r="CN374" i="41" s="1"/>
  <c r="ED240" i="2"/>
  <c r="ED419" i="41" s="1"/>
  <c r="ED415" i="41"/>
  <c r="CO163" i="1"/>
  <c r="CO157" i="41" s="1"/>
  <c r="CN157" i="41"/>
  <c r="CO147" i="1"/>
  <c r="CO141" i="41" s="1"/>
  <c r="CN141" i="41"/>
  <c r="CH282" i="2"/>
  <c r="CH461" i="41" s="1"/>
  <c r="CC282" i="2"/>
  <c r="CC461" i="41" s="1"/>
  <c r="CO198" i="2"/>
  <c r="CO377" i="41" s="1"/>
  <c r="CH322" i="2"/>
  <c r="CH501" i="41" s="1"/>
  <c r="CH17" i="1"/>
  <c r="CH231" i="2"/>
  <c r="CH410" i="41" s="1"/>
  <c r="CH230" i="2"/>
  <c r="CH409" i="41" s="1"/>
  <c r="CI230" i="2"/>
  <c r="CI409" i="41" s="1"/>
  <c r="CI231" i="2"/>
  <c r="CI410" i="41" s="1"/>
  <c r="CC322" i="2"/>
  <c r="CC501" i="41" s="1"/>
  <c r="CG228" i="2"/>
  <c r="CG407" i="41" s="1"/>
  <c r="CG229" i="2"/>
  <c r="CG408" i="41" s="1"/>
  <c r="CK199" i="2"/>
  <c r="CK378" i="41" s="1"/>
  <c r="EE236" i="2"/>
  <c r="EE415" i="41" s="1"/>
  <c r="CL241" i="2"/>
  <c r="CL420" i="41" s="1"/>
  <c r="CL224" i="2"/>
  <c r="CL403" i="41" s="1"/>
  <c r="CM241" i="2"/>
  <c r="CM420" i="41" s="1"/>
  <c r="CC408" i="41"/>
  <c r="CC409" i="41"/>
  <c r="CC410" i="41"/>
  <c r="CC407" i="41"/>
  <c r="CC206" i="2"/>
  <c r="CC385" i="41" s="1"/>
  <c r="EB224" i="2"/>
  <c r="EF253" i="2"/>
  <c r="EF432" i="41" s="1"/>
  <c r="CD224" i="2"/>
  <c r="CD403" i="41" s="1"/>
  <c r="CC241" i="2"/>
  <c r="CC420" i="41" s="1"/>
  <c r="BZ365" i="2"/>
  <c r="BZ364" i="2"/>
  <c r="BZ543" i="41" s="1"/>
  <c r="BZ110" i="1"/>
  <c r="BZ102" i="1"/>
  <c r="BZ96" i="41" s="1"/>
  <c r="BZ100" i="1"/>
  <c r="BZ94" i="41" s="1"/>
  <c r="BZ98" i="1"/>
  <c r="BZ92" i="41" s="1"/>
  <c r="BZ178" i="1"/>
  <c r="BZ172" i="41" s="1"/>
  <c r="BW180" i="1"/>
  <c r="BW174" i="41" s="1"/>
  <c r="BV180" i="1"/>
  <c r="BV174" i="41" s="1"/>
  <c r="BX180" i="1"/>
  <c r="BX174" i="41" s="1"/>
  <c r="BV181" i="1"/>
  <c r="BV175" i="41" s="1"/>
  <c r="BW181" i="1"/>
  <c r="BW175" i="41" s="1"/>
  <c r="BX181" i="1"/>
  <c r="BX175" i="41" s="1"/>
  <c r="BY181" i="1"/>
  <c r="BY175" i="41" s="1"/>
  <c r="BV183" i="1"/>
  <c r="BV177" i="41" s="1"/>
  <c r="BW183" i="1"/>
  <c r="BW177" i="41" s="1"/>
  <c r="BX183" i="1"/>
  <c r="BY183" i="1"/>
  <c r="BY177" i="41" s="1"/>
  <c r="BZ88" i="1"/>
  <c r="BZ82" i="1"/>
  <c r="BZ76" i="41" s="1"/>
  <c r="BZ65" i="1"/>
  <c r="BZ290" i="2"/>
  <c r="BZ469" i="41" s="1"/>
  <c r="BZ287" i="2"/>
  <c r="BZ466" i="41" s="1"/>
  <c r="BY290" i="2"/>
  <c r="BY469" i="41" s="1"/>
  <c r="BY287" i="2"/>
  <c r="BY278" i="2"/>
  <c r="BZ19" i="2"/>
  <c r="BY316" i="2" l="1"/>
  <c r="BY457" i="41"/>
  <c r="BY308" i="2"/>
  <c r="BY487" i="41" s="1"/>
  <c r="BY466" i="41"/>
  <c r="BZ61" i="2"/>
  <c r="BZ241" i="41" s="1"/>
  <c r="BZ205" i="41"/>
  <c r="CF375" i="41"/>
  <c r="CJ196" i="2"/>
  <c r="CJ199" i="2" s="1"/>
  <c r="CJ378" i="41" s="1"/>
  <c r="BZ90" i="1"/>
  <c r="BZ84" i="41" s="1"/>
  <c r="BZ82" i="41"/>
  <c r="CN198" i="2"/>
  <c r="CN377" i="41" s="1"/>
  <c r="CG206" i="2"/>
  <c r="CG385" i="41" s="1"/>
  <c r="EE147" i="1"/>
  <c r="EF147" i="1" s="1"/>
  <c r="CO230" i="2"/>
  <c r="CO409" i="41" s="1"/>
  <c r="CL199" i="2"/>
  <c r="CL378" i="41" s="1"/>
  <c r="CH15" i="41"/>
  <c r="CK15" i="41"/>
  <c r="CN15" i="41"/>
  <c r="BZ70" i="1"/>
  <c r="BZ65" i="41" s="1"/>
  <c r="BZ60" i="41"/>
  <c r="BX182" i="1"/>
  <c r="BX176" i="41" s="1"/>
  <c r="BX177" i="41"/>
  <c r="CA106" i="1"/>
  <c r="CA113" i="1"/>
  <c r="BZ104" i="41"/>
  <c r="CO403" i="41"/>
  <c r="EE224" i="2"/>
  <c r="CO17" i="1"/>
  <c r="CO231" i="2"/>
  <c r="CO410" i="41" s="1"/>
  <c r="CO322" i="2"/>
  <c r="CO501" i="41" s="1"/>
  <c r="CO229" i="2"/>
  <c r="CO408" i="41" s="1"/>
  <c r="EL253" i="2"/>
  <c r="EL432" i="41" s="1"/>
  <c r="EL423" i="41"/>
  <c r="CO228" i="2"/>
  <c r="CO407" i="41" s="1"/>
  <c r="CH206" i="2"/>
  <c r="CH385" i="41" s="1"/>
  <c r="BZ544" i="41"/>
  <c r="CA366" i="2"/>
  <c r="ED403" i="41"/>
  <c r="EE163" i="1"/>
  <c r="EE141" i="41"/>
  <c r="EB403" i="41"/>
  <c r="EB282" i="2"/>
  <c r="EB461" i="41" s="1"/>
  <c r="EB228" i="2"/>
  <c r="EB407" i="41" s="1"/>
  <c r="EB322" i="2"/>
  <c r="EB17" i="1"/>
  <c r="EB229" i="2"/>
  <c r="EB408" i="41" s="1"/>
  <c r="ED282" i="2"/>
  <c r="ED461" i="41" s="1"/>
  <c r="CL282" i="2"/>
  <c r="CL461" i="41" s="1"/>
  <c r="CH229" i="2"/>
  <c r="CH408" i="41" s="1"/>
  <c r="CD282" i="2"/>
  <c r="CD461" i="41" s="1"/>
  <c r="EE240" i="2"/>
  <c r="EE419" i="41" s="1"/>
  <c r="EF236" i="2"/>
  <c r="EF415" i="41" s="1"/>
  <c r="CD322" i="2"/>
  <c r="CD501" i="41" s="1"/>
  <c r="CE230" i="2"/>
  <c r="CE409" i="41" s="1"/>
  <c r="CE231" i="2"/>
  <c r="CE410" i="41" s="1"/>
  <c r="CL17" i="1"/>
  <c r="CL229" i="2"/>
  <c r="CL408" i="41" s="1"/>
  <c r="CL228" i="2"/>
  <c r="CL407" i="41" s="1"/>
  <c r="CL231" i="2"/>
  <c r="CL410" i="41" s="1"/>
  <c r="CL230" i="2"/>
  <c r="CL409" i="41" s="1"/>
  <c r="CL322" i="2"/>
  <c r="CL501" i="41" s="1"/>
  <c r="CM230" i="2"/>
  <c r="CM409" i="41" s="1"/>
  <c r="CM231" i="2"/>
  <c r="CM410" i="41" s="1"/>
  <c r="CH228" i="2"/>
  <c r="CH407" i="41" s="1"/>
  <c r="ED322" i="2"/>
  <c r="CO199" i="2"/>
  <c r="CO378" i="41" s="1"/>
  <c r="BZ108" i="1"/>
  <c r="BZ102" i="41" s="1"/>
  <c r="BX184" i="1"/>
  <c r="BX178" i="41" s="1"/>
  <c r="CA287" i="2"/>
  <c r="CA466" i="41" s="1"/>
  <c r="BZ311" i="2"/>
  <c r="BZ490" i="41" s="1"/>
  <c r="EA290" i="2"/>
  <c r="EA469" i="41" s="1"/>
  <c r="BY311" i="2"/>
  <c r="CD230" i="2"/>
  <c r="CD409" i="41" s="1"/>
  <c r="CD228" i="2"/>
  <c r="CD407" i="41" s="1"/>
  <c r="CD229" i="2"/>
  <c r="CD408" i="41" s="1"/>
  <c r="CD231" i="2"/>
  <c r="CD410" i="41" s="1"/>
  <c r="CD17" i="1"/>
  <c r="EG253" i="2"/>
  <c r="EG432" i="41" s="1"/>
  <c r="CD241" i="2"/>
  <c r="CD420" i="41" s="1"/>
  <c r="EH253" i="2"/>
  <c r="EH432" i="41" s="1"/>
  <c r="BZ91" i="1"/>
  <c r="BZ85" i="41" s="1"/>
  <c r="BY184" i="1"/>
  <c r="BY178" i="41" s="1"/>
  <c r="BV182" i="1"/>
  <c r="BV176" i="41" s="1"/>
  <c r="BV184" i="1"/>
  <c r="BV178" i="41" s="1"/>
  <c r="BW182" i="1"/>
  <c r="BW176" i="41" s="1"/>
  <c r="BW184" i="1"/>
  <c r="BW178" i="41" s="1"/>
  <c r="BZ10" i="1"/>
  <c r="CN196" i="2" l="1"/>
  <c r="CN375" i="41" s="1"/>
  <c r="CJ375" i="41"/>
  <c r="BZ308" i="2"/>
  <c r="BZ487" i="41" s="1"/>
  <c r="BY490" i="41"/>
  <c r="BY495" i="41"/>
  <c r="BZ8" i="41"/>
  <c r="D11" i="43"/>
  <c r="CK206" i="2"/>
  <c r="CK385" i="41" s="1"/>
  <c r="CL206" i="2"/>
  <c r="CL385" i="41" s="1"/>
  <c r="CL15" i="41"/>
  <c r="CO15" i="41"/>
  <c r="CA109" i="1"/>
  <c r="CA103" i="41" s="1"/>
  <c r="CA100" i="41"/>
  <c r="ED501" i="41"/>
  <c r="EE403" i="41"/>
  <c r="EF163" i="1"/>
  <c r="EE157" i="41"/>
  <c r="EG147" i="1"/>
  <c r="EF141" i="41"/>
  <c r="CD15" i="41"/>
  <c r="EB15" i="41"/>
  <c r="EB501" i="41"/>
  <c r="EA311" i="2"/>
  <c r="EA490" i="41" s="1"/>
  <c r="BZ132" i="1"/>
  <c r="BZ126" i="41" s="1"/>
  <c r="EE282" i="2"/>
  <c r="EE461" i="41" s="1"/>
  <c r="EE322" i="2"/>
  <c r="EE501" i="41" s="1"/>
  <c r="EE228" i="2"/>
  <c r="EE407" i="41" s="1"/>
  <c r="EG236" i="2"/>
  <c r="EG415" i="41" s="1"/>
  <c r="EF224" i="2"/>
  <c r="CA308" i="2"/>
  <c r="CA487" i="41" s="1"/>
  <c r="CD18" i="41"/>
  <c r="BZ101" i="1"/>
  <c r="BZ95" i="41" s="1"/>
  <c r="EI253" i="2"/>
  <c r="EI432" i="41" s="1"/>
  <c r="BZ125" i="1"/>
  <c r="BZ119" i="41" s="1"/>
  <c r="BZ124" i="1"/>
  <c r="BZ119" i="1"/>
  <c r="BZ113" i="41" s="1"/>
  <c r="BZ128" i="1"/>
  <c r="BZ122" i="41" s="1"/>
  <c r="BZ111" i="1"/>
  <c r="BZ105" i="41" s="1"/>
  <c r="BZ99" i="1"/>
  <c r="CN199" i="2" l="1"/>
  <c r="CN378" i="41" s="1"/>
  <c r="EB308" i="2"/>
  <c r="EB487" i="41" s="1"/>
  <c r="EF403" i="41"/>
  <c r="EG163" i="1"/>
  <c r="EF157" i="41"/>
  <c r="EH147" i="1"/>
  <c r="EG141" i="41"/>
  <c r="BZ93" i="41"/>
  <c r="CD124" i="1"/>
  <c r="BZ118" i="41"/>
  <c r="EF282" i="2"/>
  <c r="EF461" i="41" s="1"/>
  <c r="EF322" i="2"/>
  <c r="EF228" i="2"/>
  <c r="EF407" i="41" s="1"/>
  <c r="EG224" i="2"/>
  <c r="EH236" i="2"/>
  <c r="EH415" i="41" s="1"/>
  <c r="EJ253" i="2"/>
  <c r="EJ432" i="41" s="1"/>
  <c r="CO206" i="2" l="1"/>
  <c r="CO385" i="41" s="1"/>
  <c r="EF501" i="41"/>
  <c r="EG403" i="41"/>
  <c r="EH163" i="1"/>
  <c r="EG157" i="41"/>
  <c r="EI147" i="1"/>
  <c r="EH141" i="41"/>
  <c r="CH124" i="1"/>
  <c r="CD118" i="41"/>
  <c r="EG282" i="2"/>
  <c r="EG461" i="41" s="1"/>
  <c r="EG322" i="2"/>
  <c r="EG228" i="2"/>
  <c r="EG407" i="41" s="1"/>
  <c r="EI236" i="2"/>
  <c r="EI415" i="41" s="1"/>
  <c r="EH224" i="2"/>
  <c r="EH403" i="41" l="1"/>
  <c r="EG501" i="41"/>
  <c r="EI163" i="1"/>
  <c r="EH157" i="41"/>
  <c r="EJ147" i="1"/>
  <c r="EI141" i="41"/>
  <c r="CL124" i="1"/>
  <c r="CL118" i="41" s="1"/>
  <c r="CH118" i="41"/>
  <c r="EH282" i="2"/>
  <c r="EH461" i="41" s="1"/>
  <c r="EH322" i="2"/>
  <c r="EH228" i="2"/>
  <c r="EH407" i="41" s="1"/>
  <c r="EI224" i="2"/>
  <c r="EJ236" i="2"/>
  <c r="EJ415" i="41" s="1"/>
  <c r="EI403" i="41" l="1"/>
  <c r="EH501" i="41"/>
  <c r="EJ163" i="1"/>
  <c r="EI157" i="41"/>
  <c r="EK147" i="1"/>
  <c r="EJ141" i="41"/>
  <c r="EI282" i="2"/>
  <c r="EI461" i="41" s="1"/>
  <c r="EJ224" i="2"/>
  <c r="EK236" i="2"/>
  <c r="EK415" i="41" s="1"/>
  <c r="EI322" i="2"/>
  <c r="EI228" i="2"/>
  <c r="EI407" i="41" s="1"/>
  <c r="BX322" i="2"/>
  <c r="BX501" i="41" s="1"/>
  <c r="BW322" i="2"/>
  <c r="BW501" i="41" s="1"/>
  <c r="BV322" i="2"/>
  <c r="BV501" i="41" s="1"/>
  <c r="BY322" i="2"/>
  <c r="BY501" i="41" s="1"/>
  <c r="BZ44" i="1"/>
  <c r="BZ41" i="41" s="1"/>
  <c r="BZ63" i="2"/>
  <c r="BZ243" i="41" s="1"/>
  <c r="BZ57" i="2"/>
  <c r="EA10" i="2"/>
  <c r="EA196" i="41" s="1"/>
  <c r="DZ10" i="2"/>
  <c r="DZ196" i="41" s="1"/>
  <c r="BZ343" i="2"/>
  <c r="BZ522" i="41" s="1"/>
  <c r="BZ342" i="2"/>
  <c r="BZ521" i="41" s="1"/>
  <c r="BZ341" i="2"/>
  <c r="BZ520" i="41" s="1"/>
  <c r="BZ340" i="2"/>
  <c r="BZ519" i="41" s="1"/>
  <c r="BZ337" i="2"/>
  <c r="BZ180" i="2"/>
  <c r="BZ359" i="41" s="1"/>
  <c r="BZ179" i="2"/>
  <c r="BZ358" i="41" s="1"/>
  <c r="BZ178" i="2"/>
  <c r="BZ357" i="41" s="1"/>
  <c r="BZ177" i="2"/>
  <c r="BZ356" i="41" s="1"/>
  <c r="BZ174" i="2"/>
  <c r="BZ231" i="2"/>
  <c r="BZ410" i="41" s="1"/>
  <c r="BZ230" i="2"/>
  <c r="BZ409" i="41" s="1"/>
  <c r="BZ229" i="2"/>
  <c r="BZ408" i="41" s="1"/>
  <c r="BZ228" i="2"/>
  <c r="BZ407" i="41" s="1"/>
  <c r="DY18" i="1"/>
  <c r="DY16" i="41" s="1"/>
  <c r="BY18" i="1"/>
  <c r="BX18" i="1"/>
  <c r="BW18" i="1"/>
  <c r="BV18" i="1"/>
  <c r="BU18" i="1"/>
  <c r="BU16" i="41" s="1"/>
  <c r="BT18" i="1"/>
  <c r="BT16" i="41" s="1"/>
  <c r="BS18" i="1"/>
  <c r="BS16" i="41" s="1"/>
  <c r="BR18" i="1"/>
  <c r="BR16" i="41" s="1"/>
  <c r="DY13" i="1"/>
  <c r="DY11" i="41" s="1"/>
  <c r="BY13" i="1"/>
  <c r="BY11" i="41" s="1"/>
  <c r="BX13" i="1"/>
  <c r="BX11" i="41" s="1"/>
  <c r="BW13" i="1"/>
  <c r="BW11" i="41" s="1"/>
  <c r="BV13" i="1"/>
  <c r="BV11" i="41" s="1"/>
  <c r="BU13" i="1"/>
  <c r="BU11" i="41" s="1"/>
  <c r="BT13" i="1"/>
  <c r="BT11" i="41" s="1"/>
  <c r="BS13" i="1"/>
  <c r="BS11" i="41" s="1"/>
  <c r="BR13" i="1"/>
  <c r="BR11" i="41" s="1"/>
  <c r="DY17" i="1"/>
  <c r="DY15" i="41" s="1"/>
  <c r="BY17" i="1"/>
  <c r="BY15" i="41" s="1"/>
  <c r="BX17" i="1"/>
  <c r="BX15" i="41" s="1"/>
  <c r="BW17" i="1"/>
  <c r="BW15" i="41" s="1"/>
  <c r="BV17" i="1"/>
  <c r="BV15" i="41" s="1"/>
  <c r="BU17" i="1"/>
  <c r="BU15" i="41" s="1"/>
  <c r="BT17" i="1"/>
  <c r="BT15" i="41" s="1"/>
  <c r="BS17" i="1"/>
  <c r="BS15" i="41" s="1"/>
  <c r="BR17" i="1"/>
  <c r="BR15" i="41" s="1"/>
  <c r="BZ118" i="2"/>
  <c r="BZ116" i="2"/>
  <c r="BZ295" i="41" s="1"/>
  <c r="BZ100" i="2"/>
  <c r="BZ125" i="2"/>
  <c r="BZ16" i="2"/>
  <c r="DY10" i="1"/>
  <c r="DY8" i="41" s="1"/>
  <c r="BU10" i="1"/>
  <c r="BT10" i="1"/>
  <c r="BS10" i="1"/>
  <c r="BR10" i="1"/>
  <c r="BY10" i="1"/>
  <c r="BY8" i="41" s="1"/>
  <c r="BX10" i="1"/>
  <c r="CB11" i="1" s="1"/>
  <c r="BW10" i="1"/>
  <c r="BV10" i="1"/>
  <c r="CA104" i="2" l="1"/>
  <c r="CA103" i="2"/>
  <c r="CA282" i="41" s="1"/>
  <c r="BZ279" i="41"/>
  <c r="BZ114" i="2"/>
  <c r="BZ293" i="41" s="1"/>
  <c r="BZ202" i="41"/>
  <c r="CD174" i="2"/>
  <c r="CA176" i="2"/>
  <c r="CA355" i="41" s="1"/>
  <c r="BZ353" i="41"/>
  <c r="BZ58" i="2"/>
  <c r="BZ237" i="41"/>
  <c r="CD125" i="2"/>
  <c r="CA129" i="2"/>
  <c r="CA308" i="41" s="1"/>
  <c r="CA128" i="2"/>
  <c r="CA307" i="41" s="1"/>
  <c r="BZ304" i="41"/>
  <c r="CA122" i="2"/>
  <c r="CA121" i="2"/>
  <c r="BZ297" i="41"/>
  <c r="CH125" i="2"/>
  <c r="CH304" i="41" s="1"/>
  <c r="CD304" i="41"/>
  <c r="CA339" i="2"/>
  <c r="BZ516" i="41"/>
  <c r="CH174" i="2"/>
  <c r="CH353" i="41" s="1"/>
  <c r="CD353" i="41"/>
  <c r="EJ403" i="41"/>
  <c r="EI501" i="41"/>
  <c r="EK163" i="1"/>
  <c r="EJ157" i="41"/>
  <c r="EL147" i="1"/>
  <c r="EL141" i="41" s="1"/>
  <c r="EK141" i="41"/>
  <c r="CB140" i="41"/>
  <c r="BS8" i="41"/>
  <c r="BU8" i="41"/>
  <c r="BY16" i="41"/>
  <c r="BV8" i="41"/>
  <c r="BR8" i="41"/>
  <c r="BV16" i="41"/>
  <c r="BW16" i="41"/>
  <c r="BW8" i="41"/>
  <c r="BX8" i="41"/>
  <c r="BT8" i="41"/>
  <c r="BX16" i="41"/>
  <c r="EJ282" i="2"/>
  <c r="EJ461" i="41" s="1"/>
  <c r="EB287" i="2"/>
  <c r="EB466" i="41" s="1"/>
  <c r="DZ290" i="2"/>
  <c r="EA287" i="2" s="1"/>
  <c r="EA466" i="41" s="1"/>
  <c r="BY132" i="1"/>
  <c r="BY126" i="41" s="1"/>
  <c r="CH127" i="2"/>
  <c r="CH306" i="41" s="1"/>
  <c r="EK224" i="2"/>
  <c r="EL236" i="2"/>
  <c r="EJ322" i="2"/>
  <c r="EJ228" i="2"/>
  <c r="EJ407" i="41" s="1"/>
  <c r="CD182" i="2"/>
  <c r="CD361" i="41" s="1"/>
  <c r="CD19" i="2"/>
  <c r="CD205" i="41" s="1"/>
  <c r="CD127" i="2"/>
  <c r="CD306" i="41" s="1"/>
  <c r="BZ182" i="2"/>
  <c r="BZ361" i="41" s="1"/>
  <c r="EA11" i="2"/>
  <c r="EA197" i="41" s="1"/>
  <c r="BZ276" i="2"/>
  <c r="BZ455" i="41" s="1"/>
  <c r="BX276" i="2"/>
  <c r="BX455" i="41" s="1"/>
  <c r="BY276" i="2"/>
  <c r="BY455" i="41" s="1"/>
  <c r="BV276" i="2"/>
  <c r="BV455" i="41" s="1"/>
  <c r="BW276" i="2"/>
  <c r="BW455" i="41" s="1"/>
  <c r="EA17" i="1"/>
  <c r="DZ17" i="1"/>
  <c r="DZ15" i="41" s="1"/>
  <c r="DZ276" i="2"/>
  <c r="DZ455" i="41" s="1"/>
  <c r="EA276" i="2"/>
  <c r="EA455" i="41" s="1"/>
  <c r="BZ107" i="2"/>
  <c r="BZ286" i="41" l="1"/>
  <c r="CA111" i="2"/>
  <c r="CA290" i="41" s="1"/>
  <c r="CA110" i="2"/>
  <c r="CA289" i="41" s="1"/>
  <c r="DZ311" i="2"/>
  <c r="DZ490" i="41" s="1"/>
  <c r="DZ469" i="41"/>
  <c r="BZ62" i="2"/>
  <c r="BZ242" i="41" s="1"/>
  <c r="BZ238" i="41"/>
  <c r="CA233" i="2"/>
  <c r="CA283" i="41"/>
  <c r="CH19" i="2"/>
  <c r="CH205" i="41" s="1"/>
  <c r="CL125" i="2"/>
  <c r="CL304" i="41" s="1"/>
  <c r="CL174" i="2"/>
  <c r="CL353" i="41" s="1"/>
  <c r="CH182" i="2"/>
  <c r="CH361" i="41" s="1"/>
  <c r="EJ501" i="41"/>
  <c r="EL224" i="2"/>
  <c r="EL229" i="2" s="1"/>
  <c r="EL408" i="41" s="1"/>
  <c r="EL415" i="41"/>
  <c r="EK403" i="41"/>
  <c r="EL163" i="1"/>
  <c r="EL157" i="41" s="1"/>
  <c r="EK157" i="41"/>
  <c r="CC140" i="41"/>
  <c r="EA15" i="41"/>
  <c r="EB276" i="2"/>
  <c r="EB455" i="41" s="1"/>
  <c r="EA259" i="2"/>
  <c r="EA438" i="41" s="1"/>
  <c r="EK282" i="2"/>
  <c r="EK461" i="41" s="1"/>
  <c r="BZ277" i="2"/>
  <c r="EA308" i="2"/>
  <c r="EA487" i="41" s="1"/>
  <c r="EK228" i="2"/>
  <c r="EK407" i="41" s="1"/>
  <c r="EK322" i="2"/>
  <c r="EK17" i="1"/>
  <c r="EK15" i="41" s="1"/>
  <c r="EK229" i="2"/>
  <c r="EK408" i="41" s="1"/>
  <c r="CH38" i="2"/>
  <c r="CH218" i="41" s="1"/>
  <c r="CL127" i="2"/>
  <c r="CL306" i="41" s="1"/>
  <c r="CD183" i="2"/>
  <c r="CD362" i="41" s="1"/>
  <c r="CA276" i="2"/>
  <c r="CA455" i="41" s="1"/>
  <c r="CD38" i="2"/>
  <c r="CD218" i="41" s="1"/>
  <c r="EA277" i="2"/>
  <c r="BY277" i="2"/>
  <c r="BZ64" i="2"/>
  <c r="BZ244" i="41" s="1"/>
  <c r="CH183" i="2" l="1"/>
  <c r="CH362" i="41" s="1"/>
  <c r="EA88" i="2"/>
  <c r="EA456" i="41"/>
  <c r="BZ279" i="2"/>
  <c r="BZ458" i="41" s="1"/>
  <c r="BZ456" i="41"/>
  <c r="BY279" i="2"/>
  <c r="BY456" i="41"/>
  <c r="CL19" i="2"/>
  <c r="CL205" i="41" s="1"/>
  <c r="CL182" i="2"/>
  <c r="CL183" i="2" s="1"/>
  <c r="CL362" i="41" s="1"/>
  <c r="EL17" i="1"/>
  <c r="EL15" i="41" s="1"/>
  <c r="EL228" i="2"/>
  <c r="EL407" i="41" s="1"/>
  <c r="EL322" i="2"/>
  <c r="EL501" i="41" s="1"/>
  <c r="EL282" i="2"/>
  <c r="EL461" i="41" s="1"/>
  <c r="EK501" i="41"/>
  <c r="EL403" i="41"/>
  <c r="CD140" i="41"/>
  <c r="CE146" i="1"/>
  <c r="BZ283" i="2"/>
  <c r="BZ288" i="2"/>
  <c r="BY313" i="2"/>
  <c r="BY492" i="41" s="1"/>
  <c r="BZ313" i="2"/>
  <c r="CL38" i="2"/>
  <c r="CL218" i="41" s="1"/>
  <c r="DZ277" i="2"/>
  <c r="DZ456" i="41" s="1"/>
  <c r="CB276" i="2"/>
  <c r="CB455" i="41" s="1"/>
  <c r="BY80" i="2"/>
  <c r="BY260" i="41" s="1"/>
  <c r="BU365" i="2"/>
  <c r="BU544" i="41" s="1"/>
  <c r="BV365" i="2"/>
  <c r="BV544" i="41" s="1"/>
  <c r="BW365" i="2"/>
  <c r="BW544" i="41" s="1"/>
  <c r="BX365" i="2"/>
  <c r="BX544" i="41" s="1"/>
  <c r="BY365" i="2"/>
  <c r="BY364" i="2"/>
  <c r="BY543" i="41" s="1"/>
  <c r="BX364" i="2"/>
  <c r="BX543" i="41" s="1"/>
  <c r="BW364" i="2"/>
  <c r="BW543" i="41" s="1"/>
  <c r="BV364" i="2"/>
  <c r="BV543" i="41" s="1"/>
  <c r="BU364" i="2"/>
  <c r="BU543" i="41" s="1"/>
  <c r="BT364" i="2"/>
  <c r="BT543" i="41" s="1"/>
  <c r="BS364" i="2"/>
  <c r="BS543" i="41" s="1"/>
  <c r="BR364" i="2"/>
  <c r="BR543" i="41" s="1"/>
  <c r="BZ289" i="2" l="1"/>
  <c r="BZ467" i="41"/>
  <c r="BZ284" i="2"/>
  <c r="BZ463" i="41" s="1"/>
  <c r="BZ462" i="41"/>
  <c r="BZ314" i="2"/>
  <c r="BZ493" i="41" s="1"/>
  <c r="BZ492" i="41"/>
  <c r="BX279" i="2"/>
  <c r="BY458" i="41"/>
  <c r="CL361" i="41"/>
  <c r="CF146" i="1"/>
  <c r="CE140" i="41"/>
  <c r="BZ366" i="2"/>
  <c r="BY544" i="41"/>
  <c r="CA283" i="2"/>
  <c r="CA462" i="41" s="1"/>
  <c r="EA313" i="2"/>
  <c r="EA492" i="41" s="1"/>
  <c r="BY314" i="2"/>
  <c r="BY493" i="41" s="1"/>
  <c r="CC276" i="2"/>
  <c r="CC455" i="41" s="1"/>
  <c r="BY366" i="2"/>
  <c r="EA364" i="2"/>
  <c r="EA543" i="41" s="1"/>
  <c r="DZ364" i="2"/>
  <c r="DZ543" i="41" s="1"/>
  <c r="DZ388" i="2"/>
  <c r="DZ564" i="41" s="1"/>
  <c r="BX458" i="41" l="1"/>
  <c r="BW279" i="2"/>
  <c r="BX277" i="2"/>
  <c r="BX456" i="41" s="1"/>
  <c r="BZ293" i="2"/>
  <c r="BZ468" i="41"/>
  <c r="BY545" i="41"/>
  <c r="CC366" i="2"/>
  <c r="CF140" i="41"/>
  <c r="CG146" i="1"/>
  <c r="EC146" i="1" s="1"/>
  <c r="EC140" i="41" s="1"/>
  <c r="BZ545" i="41"/>
  <c r="CA288" i="2"/>
  <c r="CA467" i="41" s="1"/>
  <c r="CA277" i="2"/>
  <c r="CA456" i="41" s="1"/>
  <c r="CB283" i="2"/>
  <c r="CB462" i="41" s="1"/>
  <c r="EA314" i="2"/>
  <c r="EA493" i="41" s="1"/>
  <c r="EA316" i="2"/>
  <c r="EA495" i="41" s="1"/>
  <c r="CD276" i="2"/>
  <c r="CD455" i="41" s="1"/>
  <c r="EA345" i="2"/>
  <c r="EA524" i="41" s="1"/>
  <c r="EA362" i="2"/>
  <c r="EA361" i="2"/>
  <c r="DZ17" i="2"/>
  <c r="DZ203" i="41" s="1"/>
  <c r="EA355" i="2"/>
  <c r="EA360" i="2" l="1"/>
  <c r="EA534" i="41"/>
  <c r="BZ472" i="41"/>
  <c r="BZ296" i="2"/>
  <c r="BZ475" i="41" s="1"/>
  <c r="BZ304" i="2"/>
  <c r="DZ361" i="2"/>
  <c r="DZ540" i="41" s="1"/>
  <c r="EA540" i="41"/>
  <c r="BW458" i="41"/>
  <c r="BV279" i="2"/>
  <c r="BW277" i="2"/>
  <c r="BW456" i="41" s="1"/>
  <c r="DZ362" i="2"/>
  <c r="DZ541" i="41" s="1"/>
  <c r="EA541" i="41"/>
  <c r="CG140" i="41"/>
  <c r="CH146" i="1"/>
  <c r="CA545" i="41"/>
  <c r="CC283" i="2"/>
  <c r="CB277" i="2"/>
  <c r="CB456" i="41" s="1"/>
  <c r="CA278" i="2"/>
  <c r="CA457" i="41" s="1"/>
  <c r="CB288" i="2"/>
  <c r="CE276" i="2"/>
  <c r="DZ195" i="2"/>
  <c r="DZ374" i="41" s="1"/>
  <c r="DZ196" i="2"/>
  <c r="DZ375" i="41" s="1"/>
  <c r="DZ198" i="2"/>
  <c r="DZ377" i="41" s="1"/>
  <c r="DZ197" i="2"/>
  <c r="DZ376" i="41" s="1"/>
  <c r="DZ256" i="2"/>
  <c r="DZ435" i="41" s="1"/>
  <c r="DZ356" i="2"/>
  <c r="DZ535" i="41" s="1"/>
  <c r="DY361" i="2"/>
  <c r="DY362" i="2"/>
  <c r="DZ357" i="2"/>
  <c r="DZ536" i="41" s="1"/>
  <c r="EB73" i="2"/>
  <c r="EB253" i="41" s="1"/>
  <c r="EB69" i="2"/>
  <c r="EB249" i="41" s="1"/>
  <c r="EA83" i="2"/>
  <c r="BZ83" i="2"/>
  <c r="BY84" i="2"/>
  <c r="BY264" i="41" s="1"/>
  <c r="EA263" i="41" l="1"/>
  <c r="CA83" i="2"/>
  <c r="CA263" i="41" s="1"/>
  <c r="BZ263" i="41"/>
  <c r="BV277" i="2"/>
  <c r="BV456" i="41" s="1"/>
  <c r="BV458" i="41"/>
  <c r="CA304" i="2"/>
  <c r="BZ483" i="41"/>
  <c r="BZ310" i="2"/>
  <c r="DZ360" i="2"/>
  <c r="EA539" i="41"/>
  <c r="CB467" i="41"/>
  <c r="DY356" i="2"/>
  <c r="DY535" i="41" s="1"/>
  <c r="DY540" i="41"/>
  <c r="DY357" i="2"/>
  <c r="DY536" i="41" s="1"/>
  <c r="DY541" i="41"/>
  <c r="CC288" i="2"/>
  <c r="CC467" i="41" s="1"/>
  <c r="CC462" i="41"/>
  <c r="CH140" i="41"/>
  <c r="CI146" i="1"/>
  <c r="CB545" i="41"/>
  <c r="CF276" i="2"/>
  <c r="CF455" i="41" s="1"/>
  <c r="CE455" i="41"/>
  <c r="EC69" i="2"/>
  <c r="EC249" i="41" s="1"/>
  <c r="EC73" i="2"/>
  <c r="EC253" i="41" s="1"/>
  <c r="EB283" i="2"/>
  <c r="CC277" i="2"/>
  <c r="CC456" i="41" s="1"/>
  <c r="CB278" i="2"/>
  <c r="CB457" i="41" s="1"/>
  <c r="CD283" i="2"/>
  <c r="CD462" i="41" s="1"/>
  <c r="BY85" i="2"/>
  <c r="BY265" i="41" s="1"/>
  <c r="BY89" i="2"/>
  <c r="BY268" i="41" s="1"/>
  <c r="DZ199" i="2"/>
  <c r="DZ378" i="41" s="1"/>
  <c r="DZ345" i="2"/>
  <c r="DZ524" i="41" s="1"/>
  <c r="CB83" i="2"/>
  <c r="EF178" i="1"/>
  <c r="EF172" i="41" s="1"/>
  <c r="EG178" i="1"/>
  <c r="EG172" i="41" s="1"/>
  <c r="EH178" i="1"/>
  <c r="EH172" i="41" s="1"/>
  <c r="EI178" i="1"/>
  <c r="EI172" i="41" s="1"/>
  <c r="EJ178" i="1"/>
  <c r="EJ172" i="41" s="1"/>
  <c r="EG115" i="2"/>
  <c r="EB115" i="2"/>
  <c r="EB294" i="41" s="1"/>
  <c r="EA115" i="2"/>
  <c r="DZ115" i="2"/>
  <c r="EF113" i="2"/>
  <c r="EB113" i="2"/>
  <c r="EB292" i="41" s="1"/>
  <c r="EA113" i="2"/>
  <c r="EA292" i="41" s="1"/>
  <c r="DZ113" i="2"/>
  <c r="DZ292" i="41" s="1"/>
  <c r="EA76" i="2"/>
  <c r="BY77" i="2"/>
  <c r="BY257" i="41" s="1"/>
  <c r="BZ76" i="2"/>
  <c r="BZ256" i="41" s="1"/>
  <c r="EB171" i="41"/>
  <c r="EB169" i="41"/>
  <c r="EB167" i="41"/>
  <c r="EB166" i="41"/>
  <c r="EB162" i="41"/>
  <c r="EB161" i="41"/>
  <c r="EB160" i="41"/>
  <c r="EB139" i="41"/>
  <c r="EB138" i="41"/>
  <c r="EB136" i="41"/>
  <c r="EB135" i="41"/>
  <c r="CG178" i="1"/>
  <c r="CG172" i="41" s="1"/>
  <c r="CE178" i="1"/>
  <c r="CE172" i="41" s="1"/>
  <c r="CB172" i="41"/>
  <c r="CA182" i="1"/>
  <c r="BY110" i="1"/>
  <c r="BZ181" i="1"/>
  <c r="BZ175" i="41" s="1"/>
  <c r="CB78" i="41"/>
  <c r="BY121" i="1"/>
  <c r="BY115" i="41" s="1"/>
  <c r="CP63" i="1"/>
  <c r="CP58" i="41" s="1"/>
  <c r="CQ63" i="1"/>
  <c r="CQ58" i="41" s="1"/>
  <c r="CR63" i="1"/>
  <c r="CR58" i="41" s="1"/>
  <c r="CS63" i="1"/>
  <c r="CS58" i="41" s="1"/>
  <c r="CT63" i="1"/>
  <c r="CT58" i="41" s="1"/>
  <c r="CU63" i="1"/>
  <c r="CU58" i="41" s="1"/>
  <c r="CV63" i="1"/>
  <c r="CV58" i="41" s="1"/>
  <c r="CW63" i="1"/>
  <c r="CW58" i="41" s="1"/>
  <c r="CX63" i="1"/>
  <c r="CX58" i="41" s="1"/>
  <c r="CY63" i="1"/>
  <c r="CY58" i="41" s="1"/>
  <c r="CZ63" i="1"/>
  <c r="CZ58" i="41" s="1"/>
  <c r="DA63" i="1"/>
  <c r="DA58" i="41" s="1"/>
  <c r="DB63" i="1"/>
  <c r="DB58" i="41" s="1"/>
  <c r="DC63" i="1"/>
  <c r="DC58" i="41" s="1"/>
  <c r="DD63" i="1"/>
  <c r="DD58" i="41" s="1"/>
  <c r="DE63" i="1"/>
  <c r="DE58" i="41" s="1"/>
  <c r="DF63" i="1"/>
  <c r="DF58" i="41" s="1"/>
  <c r="DG63" i="1"/>
  <c r="DG58" i="41" s="1"/>
  <c r="DH63" i="1"/>
  <c r="DH58" i="41" s="1"/>
  <c r="DI63" i="1"/>
  <c r="DI58" i="41" s="1"/>
  <c r="BY120" i="1"/>
  <c r="BY114" i="41" s="1"/>
  <c r="BY128" i="1"/>
  <c r="CF128" i="1"/>
  <c r="CD128" i="1"/>
  <c r="BY125" i="1"/>
  <c r="BY119" i="41" s="1"/>
  <c r="BY124" i="1"/>
  <c r="BY118" i="41" s="1"/>
  <c r="DZ100" i="1"/>
  <c r="DZ94" i="41" s="1"/>
  <c r="EA100" i="1"/>
  <c r="EA94" i="41" s="1"/>
  <c r="EA98" i="1"/>
  <c r="EA92" i="41" s="1"/>
  <c r="DZ98" i="1"/>
  <c r="DZ92" i="41" s="1"/>
  <c r="EA61" i="1"/>
  <c r="EA56" i="41" s="1"/>
  <c r="DZ61" i="1"/>
  <c r="DZ56" i="41" s="1"/>
  <c r="EA69" i="1"/>
  <c r="EA64" i="41" s="1"/>
  <c r="DZ69" i="1"/>
  <c r="DZ64" i="41" s="1"/>
  <c r="EA67" i="1"/>
  <c r="EA62" i="41" s="1"/>
  <c r="DZ67" i="1"/>
  <c r="DZ62" i="41" s="1"/>
  <c r="EA89" i="1"/>
  <c r="EA83" i="41" s="1"/>
  <c r="DZ89" i="1"/>
  <c r="DZ83" i="41" s="1"/>
  <c r="EA88" i="1"/>
  <c r="EA82" i="41" s="1"/>
  <c r="DZ88" i="1"/>
  <c r="DZ82" i="41" s="1"/>
  <c r="EA87" i="1"/>
  <c r="EA81" i="41" s="1"/>
  <c r="DZ87" i="1"/>
  <c r="DZ81" i="41" s="1"/>
  <c r="EA86" i="1"/>
  <c r="EA80" i="41" s="1"/>
  <c r="DZ86" i="1"/>
  <c r="DZ80" i="41" s="1"/>
  <c r="EA85" i="1"/>
  <c r="EA79" i="41" s="1"/>
  <c r="DZ85" i="1"/>
  <c r="DZ79" i="41" s="1"/>
  <c r="EA84" i="1"/>
  <c r="EA78" i="41" s="1"/>
  <c r="DZ84" i="1"/>
  <c r="DZ78" i="41" s="1"/>
  <c r="EA81" i="1"/>
  <c r="EA75" i="41" s="1"/>
  <c r="DZ81" i="1"/>
  <c r="DZ75" i="41" s="1"/>
  <c r="EA80" i="1"/>
  <c r="EA74" i="41" s="1"/>
  <c r="DZ80" i="1"/>
  <c r="DZ74" i="41" s="1"/>
  <c r="EA41" i="1"/>
  <c r="EA38" i="41" s="1"/>
  <c r="DZ41" i="1"/>
  <c r="DZ38" i="41" s="1"/>
  <c r="EA27" i="1"/>
  <c r="EA24" i="41" s="1"/>
  <c r="DZ27" i="1"/>
  <c r="DZ24" i="41" s="1"/>
  <c r="EA25" i="1"/>
  <c r="EA22" i="41" s="1"/>
  <c r="DZ25" i="1"/>
  <c r="DZ22" i="41" s="1"/>
  <c r="EA19" i="1"/>
  <c r="EA17" i="41" s="1"/>
  <c r="DZ19" i="1"/>
  <c r="DZ17" i="41" s="1"/>
  <c r="EA18" i="1"/>
  <c r="EA16" i="41" s="1"/>
  <c r="DZ18" i="1"/>
  <c r="DZ16" i="41" s="1"/>
  <c r="EA13" i="1"/>
  <c r="EA11" i="41" s="1"/>
  <c r="DZ13" i="1"/>
  <c r="EA10" i="1"/>
  <c r="DZ10" i="1"/>
  <c r="BY119" i="1"/>
  <c r="BY113" i="41" s="1"/>
  <c r="BY104" i="41" l="1"/>
  <c r="CC112" i="1"/>
  <c r="EA256" i="41"/>
  <c r="EG113" i="2"/>
  <c r="EF292" i="41"/>
  <c r="EK115" i="2"/>
  <c r="EK294" i="41" s="1"/>
  <c r="EG294" i="41"/>
  <c r="EH115" i="2"/>
  <c r="DZ294" i="41"/>
  <c r="CA483" i="41"/>
  <c r="CB304" i="2"/>
  <c r="CA310" i="2"/>
  <c r="CA489" i="41" s="1"/>
  <c r="EI115" i="2"/>
  <c r="EI294" i="41" s="1"/>
  <c r="EA294" i="41"/>
  <c r="CC83" i="2"/>
  <c r="CC263" i="41" s="1"/>
  <c r="CB263" i="41"/>
  <c r="DZ539" i="41"/>
  <c r="DY360" i="2"/>
  <c r="DZ355" i="2"/>
  <c r="DZ534" i="41" s="1"/>
  <c r="BZ489" i="41"/>
  <c r="BZ309" i="2"/>
  <c r="CC90" i="1"/>
  <c r="CC91" i="1" s="1"/>
  <c r="CB182" i="1"/>
  <c r="CB176" i="41" s="1"/>
  <c r="CA176" i="41"/>
  <c r="CB90" i="1"/>
  <c r="CB91" i="1" s="1"/>
  <c r="EB170" i="41"/>
  <c r="EB178" i="1"/>
  <c r="DY345" i="2"/>
  <c r="DY524" i="41" s="1"/>
  <c r="CA80" i="41"/>
  <c r="CJ128" i="1"/>
  <c r="CF122" i="41"/>
  <c r="CA79" i="41"/>
  <c r="CA81" i="41"/>
  <c r="EB288" i="2"/>
  <c r="EB467" i="41" s="1"/>
  <c r="CG276" i="2"/>
  <c r="CG455" i="41" s="1"/>
  <c r="CJ146" i="1"/>
  <c r="CI140" i="41"/>
  <c r="CC74" i="41"/>
  <c r="CB74" i="41"/>
  <c r="DZ8" i="41"/>
  <c r="CD366" i="2"/>
  <c r="CC545" i="41"/>
  <c r="EA8" i="41"/>
  <c r="BY122" i="41"/>
  <c r="DZ11" i="41"/>
  <c r="CH128" i="1"/>
  <c r="CH122" i="41" s="1"/>
  <c r="CD122" i="41"/>
  <c r="CC62" i="41"/>
  <c r="CB62" i="41"/>
  <c r="EB284" i="2"/>
  <c r="EB463" i="41" s="1"/>
  <c r="EB462" i="41"/>
  <c r="EF115" i="2"/>
  <c r="R9" i="36"/>
  <c r="R21" i="36"/>
  <c r="Q9" i="36"/>
  <c r="Q10" i="36" s="1"/>
  <c r="Q21" i="36"/>
  <c r="CD288" i="2"/>
  <c r="CD467" i="41" s="1"/>
  <c r="CD277" i="2"/>
  <c r="CD456" i="41" s="1"/>
  <c r="CC278" i="2"/>
  <c r="CC457" i="41" s="1"/>
  <c r="EB277" i="2"/>
  <c r="CE283" i="2"/>
  <c r="EA90" i="1"/>
  <c r="EA84" i="41" s="1"/>
  <c r="Q21" i="22"/>
  <c r="Q21" i="20"/>
  <c r="R21" i="22"/>
  <c r="R21" i="20"/>
  <c r="R9" i="22"/>
  <c r="R9" i="20"/>
  <c r="Q9" i="20"/>
  <c r="Q9" i="22"/>
  <c r="DZ50" i="1"/>
  <c r="DZ47" i="41" s="1"/>
  <c r="CC182" i="1"/>
  <c r="EA50" i="1"/>
  <c r="EA47" i="41" s="1"/>
  <c r="CD67" i="1"/>
  <c r="EA84" i="2"/>
  <c r="EA80" i="2"/>
  <c r="EA260" i="41" s="1"/>
  <c r="CA76" i="2"/>
  <c r="BZ80" i="2"/>
  <c r="BZ106" i="1"/>
  <c r="BZ103" i="1"/>
  <c r="BZ97" i="41" s="1"/>
  <c r="BZ113" i="1"/>
  <c r="BZ107" i="41" s="1"/>
  <c r="CA158" i="41"/>
  <c r="CB158" i="41"/>
  <c r="DZ119" i="1"/>
  <c r="DZ113" i="41" s="1"/>
  <c r="CD125" i="1"/>
  <c r="CD69" i="1" s="1"/>
  <c r="DZ125" i="1"/>
  <c r="DZ119" i="41" s="1"/>
  <c r="EA125" i="1"/>
  <c r="EA119" i="41" s="1"/>
  <c r="EA119" i="1"/>
  <c r="EA113" i="41" s="1"/>
  <c r="BZ84" i="2"/>
  <c r="EA77" i="2"/>
  <c r="EA257" i="41" s="1"/>
  <c r="EB83" i="2"/>
  <c r="EB263" i="41" s="1"/>
  <c r="CD83" i="2"/>
  <c r="CC78" i="41"/>
  <c r="EA350" i="2"/>
  <c r="EA529" i="41" s="1"/>
  <c r="DZ350" i="2"/>
  <c r="DZ529" i="41" s="1"/>
  <c r="DY350" i="2"/>
  <c r="DY529" i="41" s="1"/>
  <c r="BS350" i="2"/>
  <c r="BS529" i="41" s="1"/>
  <c r="BT350" i="2"/>
  <c r="BT529" i="41" s="1"/>
  <c r="BU350" i="2"/>
  <c r="BU529" i="41" s="1"/>
  <c r="BV350" i="2"/>
  <c r="BV529" i="41" s="1"/>
  <c r="BW350" i="2"/>
  <c r="BW529" i="41" s="1"/>
  <c r="BX350" i="2"/>
  <c r="BX529" i="41" s="1"/>
  <c r="BY350" i="2"/>
  <c r="BY529" i="41" s="1"/>
  <c r="BR350" i="2"/>
  <c r="BR529" i="41" s="1"/>
  <c r="BU348" i="2"/>
  <c r="BU527" i="41" s="1"/>
  <c r="BT348" i="2"/>
  <c r="BT527" i="41" s="1"/>
  <c r="BS348" i="2"/>
  <c r="BS527" i="41" s="1"/>
  <c r="BR348" i="2"/>
  <c r="BR527" i="41" s="1"/>
  <c r="BY44" i="1"/>
  <c r="BY41" i="41" s="1"/>
  <c r="BX44" i="1"/>
  <c r="BX41" i="41" s="1"/>
  <c r="BW44" i="1"/>
  <c r="BW41" i="41" s="1"/>
  <c r="BV44" i="1"/>
  <c r="BV41" i="41" s="1"/>
  <c r="BS43" i="1"/>
  <c r="BS40" i="41" s="1"/>
  <c r="BT43" i="1"/>
  <c r="BT40" i="41" s="1"/>
  <c r="BU43" i="1"/>
  <c r="BU40" i="41" s="1"/>
  <c r="BR43" i="1"/>
  <c r="BR40" i="41" s="1"/>
  <c r="BS44" i="1"/>
  <c r="BS41" i="41" s="1"/>
  <c r="BT44" i="1"/>
  <c r="BT41" i="41" s="1"/>
  <c r="BU44" i="1"/>
  <c r="BU41" i="41" s="1"/>
  <c r="BR44" i="1"/>
  <c r="BR41" i="41" s="1"/>
  <c r="BU42" i="1"/>
  <c r="BU39" i="41" s="1"/>
  <c r="BT42" i="1"/>
  <c r="BT39" i="41" s="1"/>
  <c r="BS42" i="1"/>
  <c r="BS39" i="41" s="1"/>
  <c r="BR42" i="1"/>
  <c r="BW49" i="2"/>
  <c r="BW229" i="41" s="1"/>
  <c r="BX49" i="2"/>
  <c r="BX229" i="41" s="1"/>
  <c r="BY49" i="2"/>
  <c r="BY229" i="41" s="1"/>
  <c r="BW51" i="2"/>
  <c r="BW231" i="41" s="1"/>
  <c r="BX51" i="2"/>
  <c r="BX231" i="41" s="1"/>
  <c r="BY51" i="2"/>
  <c r="BY231" i="41" s="1"/>
  <c r="BU51" i="2"/>
  <c r="BU231" i="41" s="1"/>
  <c r="BT51" i="2"/>
  <c r="BT231" i="41" s="1"/>
  <c r="BS51" i="2"/>
  <c r="BS231" i="41" s="1"/>
  <c r="BU49" i="2"/>
  <c r="BU229" i="41" s="1"/>
  <c r="BT49" i="2"/>
  <c r="BT229" i="41" s="1"/>
  <c r="BS49" i="2"/>
  <c r="BS229" i="41" s="1"/>
  <c r="BV51" i="2"/>
  <c r="BV231" i="41" s="1"/>
  <c r="BV49" i="2"/>
  <c r="BV229" i="41" s="1"/>
  <c r="BU21" i="1"/>
  <c r="BU18" i="41" s="1"/>
  <c r="BT21" i="1"/>
  <c r="BT18" i="41" s="1"/>
  <c r="BS21" i="1"/>
  <c r="BS18" i="41" s="1"/>
  <c r="BR21" i="1"/>
  <c r="BR18" i="41" s="1"/>
  <c r="BW63" i="2"/>
  <c r="BW243" i="41" s="1"/>
  <c r="BX63" i="2"/>
  <c r="BX243" i="41" s="1"/>
  <c r="BY63" i="2"/>
  <c r="BY243" i="41" s="1"/>
  <c r="BV63" i="2"/>
  <c r="BV243" i="41" s="1"/>
  <c r="EA17" i="2"/>
  <c r="CE83" i="2" l="1"/>
  <c r="CE263" i="41" s="1"/>
  <c r="CD263" i="41"/>
  <c r="BZ81" i="2"/>
  <c r="BZ261" i="41" s="1"/>
  <c r="BZ260" i="41"/>
  <c r="BZ323" i="2"/>
  <c r="BZ488" i="41"/>
  <c r="EA203" i="41"/>
  <c r="CA80" i="2"/>
  <c r="CA81" i="2" s="1"/>
  <c r="CA261" i="41" s="1"/>
  <c r="CA256" i="41"/>
  <c r="EL115" i="2"/>
  <c r="EL294" i="41" s="1"/>
  <c r="EH294" i="41"/>
  <c r="EH113" i="2"/>
  <c r="EG292" i="41"/>
  <c r="CC304" i="2"/>
  <c r="CB483" i="41"/>
  <c r="BZ89" i="2"/>
  <c r="BZ268" i="41" s="1"/>
  <c r="BZ264" i="41"/>
  <c r="EA264" i="41"/>
  <c r="DY539" i="41"/>
  <c r="DY355" i="2"/>
  <c r="DY534" i="41" s="1"/>
  <c r="CD182" i="1"/>
  <c r="CC176" i="41"/>
  <c r="EB80" i="1"/>
  <c r="EB74" i="41" s="1"/>
  <c r="CC158" i="41"/>
  <c r="EB67" i="1"/>
  <c r="EB62" i="41" s="1"/>
  <c r="BZ109" i="1"/>
  <c r="BZ103" i="41" s="1"/>
  <c r="BZ100" i="41"/>
  <c r="CB81" i="41"/>
  <c r="CN128" i="1"/>
  <c r="CN122" i="41" s="1"/>
  <c r="CJ122" i="41"/>
  <c r="CB79" i="41"/>
  <c r="CB80" i="41"/>
  <c r="BR52" i="1"/>
  <c r="BR49" i="41" s="1"/>
  <c r="BR39" i="41"/>
  <c r="CH276" i="2"/>
  <c r="CH455" i="41" s="1"/>
  <c r="EB456" i="41"/>
  <c r="EB88" i="2"/>
  <c r="CL128" i="1"/>
  <c r="CL122" i="41" s="1"/>
  <c r="CE288" i="2"/>
  <c r="CE467" i="41" s="1"/>
  <c r="CE462" i="41"/>
  <c r="CK146" i="1"/>
  <c r="ED146" i="1" s="1"/>
  <c r="ED140" i="41" s="1"/>
  <c r="CJ140" i="41"/>
  <c r="CD80" i="1"/>
  <c r="CD74" i="41" s="1"/>
  <c r="CH125" i="1"/>
  <c r="CH119" i="41" s="1"/>
  <c r="CD119" i="41"/>
  <c r="CE366" i="2"/>
  <c r="CD545" i="41"/>
  <c r="CD164" i="1"/>
  <c r="CD158" i="41" s="1"/>
  <c r="CD62" i="41"/>
  <c r="EJ115" i="2"/>
  <c r="EJ294" i="41" s="1"/>
  <c r="EF294" i="41"/>
  <c r="EB278" i="2"/>
  <c r="EB457" i="41" s="1"/>
  <c r="R10" i="36"/>
  <c r="CF283" i="2"/>
  <c r="CE277" i="2"/>
  <c r="CE456" i="41" s="1"/>
  <c r="CD278" i="2"/>
  <c r="CD457" i="41" s="1"/>
  <c r="EA81" i="2"/>
  <c r="EA78" i="2"/>
  <c r="R13" i="20"/>
  <c r="R13" i="22"/>
  <c r="Q10" i="22"/>
  <c r="Q10" i="20"/>
  <c r="E39" i="12"/>
  <c r="AC9" i="20"/>
  <c r="R10" i="20"/>
  <c r="R10" i="22"/>
  <c r="AC9" i="22"/>
  <c r="BU46" i="1"/>
  <c r="BU43" i="41" s="1"/>
  <c r="BU52" i="1"/>
  <c r="BU49" i="41" s="1"/>
  <c r="BS46" i="1"/>
  <c r="BS43" i="41" s="1"/>
  <c r="BS52" i="1"/>
  <c r="BS49" i="41" s="1"/>
  <c r="BT46" i="1"/>
  <c r="BT43" i="41" s="1"/>
  <c r="BT52" i="1"/>
  <c r="BT49" i="41" s="1"/>
  <c r="EB182" i="1"/>
  <c r="EB176" i="41" s="1"/>
  <c r="DZ352" i="2"/>
  <c r="DZ531" i="41" s="1"/>
  <c r="EA352" i="2"/>
  <c r="EA531" i="41" s="1"/>
  <c r="F39" i="12"/>
  <c r="CF83" i="2"/>
  <c r="CF263" i="41" s="1"/>
  <c r="CE67" i="1"/>
  <c r="CE62" i="41" s="1"/>
  <c r="CA84" i="2"/>
  <c r="CB76" i="2"/>
  <c r="EA85" i="2"/>
  <c r="EA265" i="41" s="1"/>
  <c r="EA89" i="2"/>
  <c r="EA268" i="41" s="1"/>
  <c r="EA195" i="2"/>
  <c r="EA256" i="2"/>
  <c r="EA435" i="41" s="1"/>
  <c r="DZ44" i="1"/>
  <c r="DZ41" i="41" s="1"/>
  <c r="DZ42" i="1"/>
  <c r="EB158" i="41"/>
  <c r="CD84" i="1"/>
  <c r="EB84" i="1"/>
  <c r="EB78" i="41" s="1"/>
  <c r="CD119" i="1"/>
  <c r="DZ43" i="1"/>
  <c r="DZ40" i="41" s="1"/>
  <c r="BR46" i="1"/>
  <c r="BR43" i="41" s="1"/>
  <c r="EA44" i="1"/>
  <c r="EA41" i="41" s="1"/>
  <c r="BY43" i="1"/>
  <c r="BY40" i="41" s="1"/>
  <c r="BX43" i="1"/>
  <c r="BX40" i="41" s="1"/>
  <c r="BW43" i="1"/>
  <c r="BW40" i="41" s="1"/>
  <c r="BV43" i="1"/>
  <c r="BV40" i="41" s="1"/>
  <c r="BS381" i="2"/>
  <c r="BS557" i="41" s="1"/>
  <c r="BT381" i="2"/>
  <c r="BT557" i="41" s="1"/>
  <c r="BU381" i="2"/>
  <c r="BU557" i="41" s="1"/>
  <c r="BV381" i="2"/>
  <c r="BV557" i="41" s="1"/>
  <c r="BW381" i="2"/>
  <c r="BW557" i="41" s="1"/>
  <c r="BX381" i="2"/>
  <c r="BX557" i="41" s="1"/>
  <c r="BY381" i="2"/>
  <c r="BY557" i="41" s="1"/>
  <c r="BR381" i="2"/>
  <c r="BR557" i="41" s="1"/>
  <c r="BT377" i="2"/>
  <c r="BT553" i="41" s="1"/>
  <c r="BU377" i="2"/>
  <c r="BU553" i="41" s="1"/>
  <c r="BV377" i="2"/>
  <c r="BV553" i="41" s="1"/>
  <c r="BW377" i="2"/>
  <c r="BW553" i="41" s="1"/>
  <c r="BX377" i="2"/>
  <c r="BX553" i="41" s="1"/>
  <c r="BY377" i="2"/>
  <c r="BY553" i="41" s="1"/>
  <c r="BS377" i="2"/>
  <c r="BS553" i="41" s="1"/>
  <c r="BR377" i="2"/>
  <c r="BR553" i="41" s="1"/>
  <c r="DY381" i="2"/>
  <c r="DY557" i="41" s="1"/>
  <c r="DY380" i="2"/>
  <c r="DY556" i="41" s="1"/>
  <c r="DY377" i="2"/>
  <c r="DY553" i="41" s="1"/>
  <c r="DY375" i="2"/>
  <c r="DY551" i="41" s="1"/>
  <c r="CA260" i="41" l="1"/>
  <c r="CB80" i="2"/>
  <c r="CB256" i="41"/>
  <c r="EA258" i="41"/>
  <c r="CD304" i="2"/>
  <c r="CC483" i="41"/>
  <c r="CA89" i="2"/>
  <c r="CA268" i="41" s="1"/>
  <c r="CA264" i="41"/>
  <c r="EA261" i="41"/>
  <c r="EI113" i="2"/>
  <c r="EH292" i="41"/>
  <c r="BZ324" i="2"/>
  <c r="BZ503" i="41" s="1"/>
  <c r="BZ502" i="41"/>
  <c r="CD176" i="41"/>
  <c r="CE182" i="1"/>
  <c r="CI276" i="2"/>
  <c r="CI455" i="41" s="1"/>
  <c r="EB86" i="1"/>
  <c r="EB80" i="41" s="1"/>
  <c r="CC80" i="41"/>
  <c r="CD86" i="1"/>
  <c r="EB87" i="1"/>
  <c r="EB81" i="41" s="1"/>
  <c r="CC81" i="41"/>
  <c r="CD87" i="1"/>
  <c r="CD85" i="1"/>
  <c r="CC79" i="41"/>
  <c r="EB85" i="1"/>
  <c r="EB79" i="41" s="1"/>
  <c r="DZ52" i="1"/>
  <c r="DZ49" i="41" s="1"/>
  <c r="DZ39" i="41"/>
  <c r="CL125" i="1"/>
  <c r="CL119" i="41" s="1"/>
  <c r="EA374" i="41"/>
  <c r="CF288" i="2"/>
  <c r="CF467" i="41" s="1"/>
  <c r="CF462" i="41"/>
  <c r="CL146" i="1"/>
  <c r="CK140" i="41"/>
  <c r="CE84" i="1"/>
  <c r="CD78" i="41"/>
  <c r="CE80" i="1"/>
  <c r="CE545" i="41"/>
  <c r="CF366" i="2"/>
  <c r="CH119" i="1"/>
  <c r="CH113" i="41" s="1"/>
  <c r="CD113" i="41"/>
  <c r="CB81" i="2"/>
  <c r="CB261" i="41" s="1"/>
  <c r="CB260" i="41"/>
  <c r="CF277" i="2"/>
  <c r="CF456" i="41" s="1"/>
  <c r="CE278" i="2"/>
  <c r="CE457" i="41" s="1"/>
  <c r="CG283" i="2"/>
  <c r="EA90" i="2"/>
  <c r="EA86" i="2"/>
  <c r="AC13" i="22"/>
  <c r="AC13" i="20"/>
  <c r="AC20" i="20"/>
  <c r="AC20" i="22"/>
  <c r="AC12" i="22"/>
  <c r="AD9" i="22"/>
  <c r="AD9" i="20"/>
  <c r="AD10" i="20" s="1"/>
  <c r="CG83" i="2"/>
  <c r="CG263" i="41" s="1"/>
  <c r="CE164" i="1"/>
  <c r="CE158" i="41" s="1"/>
  <c r="CF67" i="1"/>
  <c r="CF62" i="41" s="1"/>
  <c r="CB84" i="2"/>
  <c r="CC76" i="2"/>
  <c r="EA202" i="2"/>
  <c r="EA381" i="41" s="1"/>
  <c r="CF125" i="1"/>
  <c r="CF119" i="1"/>
  <c r="DY382" i="2"/>
  <c r="DY558" i="41" s="1"/>
  <c r="DZ46" i="1"/>
  <c r="DZ43" i="41" s="1"/>
  <c r="EA43" i="1"/>
  <c r="EA40" i="41" s="1"/>
  <c r="EA381" i="2"/>
  <c r="EA557" i="41" s="1"/>
  <c r="DZ381" i="2"/>
  <c r="DZ557" i="41" s="1"/>
  <c r="DZ377" i="2"/>
  <c r="DZ553" i="41" s="1"/>
  <c r="EA99" i="1"/>
  <c r="EA93" i="41" s="1"/>
  <c r="DZ99" i="1"/>
  <c r="DZ93" i="41" s="1"/>
  <c r="DZ101" i="1"/>
  <c r="DZ95" i="41" s="1"/>
  <c r="EA107" i="1"/>
  <c r="EA110" i="1"/>
  <c r="DY99" i="1"/>
  <c r="DY93" i="41" s="1"/>
  <c r="DY100" i="1"/>
  <c r="DY102" i="1"/>
  <c r="DY96" i="41" s="1"/>
  <c r="BX110" i="1"/>
  <c r="CB112" i="1" s="1"/>
  <c r="BW110" i="1"/>
  <c r="BY107" i="1"/>
  <c r="BX107" i="1"/>
  <c r="BW107" i="1"/>
  <c r="BV107" i="1"/>
  <c r="BU110" i="1"/>
  <c r="BV110" i="1"/>
  <c r="BV104" i="41" s="1"/>
  <c r="CC80" i="2" l="1"/>
  <c r="CC81" i="2" s="1"/>
  <c r="CC261" i="41" s="1"/>
  <c r="CC256" i="41"/>
  <c r="EJ113" i="2"/>
  <c r="EI292" i="41"/>
  <c r="CB89" i="2"/>
  <c r="CB268" i="41" s="1"/>
  <c r="CB264" i="41"/>
  <c r="EA266" i="41"/>
  <c r="CE304" i="2"/>
  <c r="CD483" i="41"/>
  <c r="BW111" i="1"/>
  <c r="BW105" i="41" s="1"/>
  <c r="BW101" i="41"/>
  <c r="BV111" i="1"/>
  <c r="BV105" i="41" s="1"/>
  <c r="BV101" i="41"/>
  <c r="BX111" i="1"/>
  <c r="BX105" i="41" s="1"/>
  <c r="BX101" i="41"/>
  <c r="EA111" i="1"/>
  <c r="EA105" i="41" s="1"/>
  <c r="EA101" i="41"/>
  <c r="BY111" i="1"/>
  <c r="BY105" i="41" s="1"/>
  <c r="BY101" i="41"/>
  <c r="DY101" i="1"/>
  <c r="DY95" i="41" s="1"/>
  <c r="DY94" i="41"/>
  <c r="CF182" i="1"/>
  <c r="CE176" i="41"/>
  <c r="CJ276" i="2"/>
  <c r="CJ455" i="41" s="1"/>
  <c r="CD81" i="41"/>
  <c r="CE87" i="1"/>
  <c r="BV106" i="1"/>
  <c r="BU104" i="41"/>
  <c r="CD80" i="41"/>
  <c r="CE86" i="1"/>
  <c r="BX106" i="1"/>
  <c r="BX100" i="41" s="1"/>
  <c r="CA112" i="1"/>
  <c r="BW104" i="41"/>
  <c r="CJ119" i="1"/>
  <c r="CF113" i="41"/>
  <c r="BY106" i="1"/>
  <c r="BY100" i="41" s="1"/>
  <c r="BX104" i="41"/>
  <c r="EB106" i="1"/>
  <c r="EB100" i="41" s="1"/>
  <c r="EA104" i="41"/>
  <c r="CJ125" i="1"/>
  <c r="CF119" i="41"/>
  <c r="CD79" i="41"/>
  <c r="CE85" i="1"/>
  <c r="EA269" i="41"/>
  <c r="CL119" i="1"/>
  <c r="CL113" i="41" s="1"/>
  <c r="CG288" i="2"/>
  <c r="CG467" i="41" s="1"/>
  <c r="CG462" i="41"/>
  <c r="CL140" i="41"/>
  <c r="CM146" i="1"/>
  <c r="CF84" i="1"/>
  <c r="CE78" i="41"/>
  <c r="CF80" i="1"/>
  <c r="CE74" i="41"/>
  <c r="CF545" i="41"/>
  <c r="CG366" i="2"/>
  <c r="CC260" i="41"/>
  <c r="Q18" i="36"/>
  <c r="EC283" i="2"/>
  <c r="EC462" i="41" s="1"/>
  <c r="CG277" i="2"/>
  <c r="CG456" i="41" s="1"/>
  <c r="CF278" i="2"/>
  <c r="CF457" i="41" s="1"/>
  <c r="CH283" i="2"/>
  <c r="CH462" i="41" s="1"/>
  <c r="AC14" i="22"/>
  <c r="AD12" i="22"/>
  <c r="AD10" i="22"/>
  <c r="CH83" i="2"/>
  <c r="CH263" i="41" s="1"/>
  <c r="CG67" i="1"/>
  <c r="CG62" i="41" s="1"/>
  <c r="CF164" i="1"/>
  <c r="CF158" i="41" s="1"/>
  <c r="CC84" i="2"/>
  <c r="EB76" i="2"/>
  <c r="EB256" i="41" s="1"/>
  <c r="CD76" i="2"/>
  <c r="CD256" i="41" s="1"/>
  <c r="BX113" i="1"/>
  <c r="BX107" i="41" s="1"/>
  <c r="BW106" i="1"/>
  <c r="BW100" i="41" s="1"/>
  <c r="BZ112" i="1"/>
  <c r="BZ106" i="41" s="1"/>
  <c r="DZ110" i="1"/>
  <c r="BY112" i="1"/>
  <c r="BY106" i="41" s="1"/>
  <c r="BW112" i="1"/>
  <c r="BW106" i="41" s="1"/>
  <c r="BY113" i="1"/>
  <c r="BY107" i="41" s="1"/>
  <c r="BV112" i="1"/>
  <c r="BV106" i="41" s="1"/>
  <c r="BV113" i="1"/>
  <c r="BV107" i="41" s="1"/>
  <c r="BX112" i="1"/>
  <c r="BX106" i="41" s="1"/>
  <c r="BW113" i="1"/>
  <c r="BW107" i="41" s="1"/>
  <c r="EK113" i="2" l="1"/>
  <c r="EJ292" i="41"/>
  <c r="CC89" i="2"/>
  <c r="CC268" i="41" s="1"/>
  <c r="CC264" i="41"/>
  <c r="CF304" i="2"/>
  <c r="CE483" i="41"/>
  <c r="CG182" i="1"/>
  <c r="CF176" i="41"/>
  <c r="CK276" i="2"/>
  <c r="CK455" i="41" s="1"/>
  <c r="CN125" i="1"/>
  <c r="CN119" i="41" s="1"/>
  <c r="CJ119" i="41"/>
  <c r="EA112" i="1"/>
  <c r="EA106" i="41" s="1"/>
  <c r="DZ104" i="41"/>
  <c r="CF85" i="1"/>
  <c r="CE79" i="41"/>
  <c r="EA106" i="1"/>
  <c r="EA100" i="41" s="1"/>
  <c r="BV100" i="41"/>
  <c r="CN119" i="1"/>
  <c r="CN113" i="41" s="1"/>
  <c r="CJ113" i="41"/>
  <c r="CF86" i="1"/>
  <c r="CE80" i="41"/>
  <c r="CF87" i="1"/>
  <c r="CE81" i="41"/>
  <c r="CN146" i="1"/>
  <c r="CM140" i="41"/>
  <c r="CF78" i="41"/>
  <c r="CG84" i="1"/>
  <c r="CG80" i="1"/>
  <c r="CF74" i="41"/>
  <c r="CG545" i="41"/>
  <c r="CH366" i="2"/>
  <c r="EB84" i="2"/>
  <c r="EB264" i="41" s="1"/>
  <c r="EB80" i="2"/>
  <c r="EB260" i="41" s="1"/>
  <c r="CH277" i="2"/>
  <c r="CH456" i="41" s="1"/>
  <c r="CG278" i="2"/>
  <c r="CG457" i="41" s="1"/>
  <c r="CH288" i="2"/>
  <c r="CH467" i="41" s="1"/>
  <c r="CI283" i="2"/>
  <c r="EC67" i="1"/>
  <c r="EC62" i="41" s="1"/>
  <c r="CH67" i="1"/>
  <c r="CH62" i="41" s="1"/>
  <c r="CD84" i="2"/>
  <c r="CE76" i="2"/>
  <c r="CE256" i="41" s="1"/>
  <c r="CI83" i="2"/>
  <c r="CI263" i="41" s="1"/>
  <c r="EA103" i="1"/>
  <c r="EA97" i="41" s="1"/>
  <c r="DZ103" i="1"/>
  <c r="DZ97" i="41" s="1"/>
  <c r="CG164" i="1"/>
  <c r="CD80" i="2"/>
  <c r="EC83" i="2"/>
  <c r="EA377" i="2"/>
  <c r="EA553" i="41" s="1"/>
  <c r="DZ102" i="1"/>
  <c r="DZ96" i="41" s="1"/>
  <c r="BU100" i="2"/>
  <c r="BU279" i="41" s="1"/>
  <c r="BT100" i="2"/>
  <c r="BT279" i="41" s="1"/>
  <c r="BS100" i="2"/>
  <c r="BS279" i="41" s="1"/>
  <c r="BR100" i="2"/>
  <c r="BR279" i="41" s="1"/>
  <c r="BU16" i="2"/>
  <c r="BU202" i="41" s="1"/>
  <c r="BT16" i="2"/>
  <c r="BT202" i="41" s="1"/>
  <c r="BS16" i="2"/>
  <c r="BS202" i="41" s="1"/>
  <c r="BR16" i="2"/>
  <c r="BR202" i="41" s="1"/>
  <c r="CD89" i="2" l="1"/>
  <c r="CD268" i="41" s="1"/>
  <c r="CD264" i="41"/>
  <c r="EC263" i="41"/>
  <c r="CG304" i="2"/>
  <c r="CF483" i="41"/>
  <c r="EL113" i="2"/>
  <c r="EL292" i="41" s="1"/>
  <c r="EK292" i="41"/>
  <c r="CH182" i="1"/>
  <c r="CG176" i="41"/>
  <c r="EC182" i="1"/>
  <c r="EC176" i="41" s="1"/>
  <c r="CL276" i="2"/>
  <c r="CL455" i="41" s="1"/>
  <c r="CG86" i="1"/>
  <c r="CF80" i="41"/>
  <c r="CG87" i="1"/>
  <c r="CF81" i="41"/>
  <c r="CG85" i="1"/>
  <c r="CF79" i="41"/>
  <c r="CI288" i="2"/>
  <c r="CI467" i="41" s="1"/>
  <c r="CI462" i="41"/>
  <c r="CO146" i="1"/>
  <c r="CO140" i="41" s="1"/>
  <c r="CN140" i="41"/>
  <c r="CG78" i="41"/>
  <c r="CH84" i="1"/>
  <c r="EC84" i="1"/>
  <c r="EC78" i="41" s="1"/>
  <c r="CG74" i="41"/>
  <c r="EC80" i="1"/>
  <c r="EC74" i="41" s="1"/>
  <c r="CH80" i="1"/>
  <c r="CH545" i="41"/>
  <c r="CI366" i="2"/>
  <c r="EC164" i="1"/>
  <c r="EC158" i="41" s="1"/>
  <c r="CG158" i="41"/>
  <c r="CD81" i="2"/>
  <c r="CD261" i="41" s="1"/>
  <c r="CD260" i="41"/>
  <c r="EB81" i="2"/>
  <c r="EB89" i="2"/>
  <c r="EB268" i="41" s="1"/>
  <c r="R18" i="36"/>
  <c r="CJ283" i="2"/>
  <c r="CI277" i="2"/>
  <c r="CI456" i="41" s="1"/>
  <c r="CH278" i="2"/>
  <c r="CH457" i="41" s="1"/>
  <c r="CI67" i="1"/>
  <c r="CI62" i="41" s="1"/>
  <c r="CH164" i="1"/>
  <c r="CH158" i="41" s="1"/>
  <c r="CJ83" i="2"/>
  <c r="CJ263" i="41" s="1"/>
  <c r="CF76" i="2"/>
  <c r="CF256" i="41" s="1"/>
  <c r="CE80" i="2"/>
  <c r="CE84" i="2"/>
  <c r="BR107" i="2"/>
  <c r="BR286" i="41" s="1"/>
  <c r="BR114" i="2"/>
  <c r="BR293" i="41" s="1"/>
  <c r="BS107" i="2"/>
  <c r="BS286" i="41" s="1"/>
  <c r="BS114" i="2"/>
  <c r="BS293" i="41" s="1"/>
  <c r="BS50" i="2"/>
  <c r="BS230" i="41" s="1"/>
  <c r="BS104" i="2"/>
  <c r="BS283" i="41" s="1"/>
  <c r="BS103" i="2"/>
  <c r="BS282" i="41" s="1"/>
  <c r="BU107" i="2"/>
  <c r="BU286" i="41" s="1"/>
  <c r="BU114" i="2"/>
  <c r="BU293" i="41" s="1"/>
  <c r="BU50" i="2"/>
  <c r="BU230" i="41" s="1"/>
  <c r="BU103" i="2"/>
  <c r="BU282" i="41" s="1"/>
  <c r="BU104" i="2"/>
  <c r="BU283" i="41" s="1"/>
  <c r="ED83" i="2"/>
  <c r="BT107" i="2"/>
  <c r="BT286" i="41" s="1"/>
  <c r="BT114" i="2"/>
  <c r="BT293" i="41" s="1"/>
  <c r="BT50" i="2"/>
  <c r="BT230" i="41" s="1"/>
  <c r="BT104" i="2"/>
  <c r="BT283" i="41" s="1"/>
  <c r="BT103" i="2"/>
  <c r="BT282" i="41" s="1"/>
  <c r="ED263" i="41" l="1"/>
  <c r="CE89" i="2"/>
  <c r="CE268" i="41" s="1"/>
  <c r="CE264" i="41"/>
  <c r="CH304" i="2"/>
  <c r="CG483" i="41"/>
  <c r="CH176" i="41"/>
  <c r="CI182" i="1"/>
  <c r="CM276" i="2"/>
  <c r="CM455" i="41" s="1"/>
  <c r="CG81" i="41"/>
  <c r="EC87" i="1"/>
  <c r="EC81" i="41" s="1"/>
  <c r="CH87" i="1"/>
  <c r="CG79" i="41"/>
  <c r="CH85" i="1"/>
  <c r="EC85" i="1"/>
  <c r="EC79" i="41" s="1"/>
  <c r="CG80" i="41"/>
  <c r="EC86" i="1"/>
  <c r="EC80" i="41" s="1"/>
  <c r="CH86" i="1"/>
  <c r="CJ288" i="2"/>
  <c r="CJ467" i="41" s="1"/>
  <c r="CJ462" i="41"/>
  <c r="EE146" i="1"/>
  <c r="CI84" i="1"/>
  <c r="CH78" i="41"/>
  <c r="CI80" i="1"/>
  <c r="CH74" i="41"/>
  <c r="CI545" i="41"/>
  <c r="CJ366" i="2"/>
  <c r="CE81" i="2"/>
  <c r="CE261" i="41" s="1"/>
  <c r="CE260" i="41"/>
  <c r="EB261" i="41"/>
  <c r="EB90" i="2"/>
  <c r="CK283" i="2"/>
  <c r="CJ277" i="2"/>
  <c r="CJ456" i="41" s="1"/>
  <c r="CI278" i="2"/>
  <c r="CI457" i="41" s="1"/>
  <c r="CJ67" i="1"/>
  <c r="CI164" i="1"/>
  <c r="CI158" i="41" s="1"/>
  <c r="CG76" i="2"/>
  <c r="CF80" i="2"/>
  <c r="CF84" i="2"/>
  <c r="CK83" i="2"/>
  <c r="CK263" i="41" s="1"/>
  <c r="BT110" i="2"/>
  <c r="BT289" i="41" s="1"/>
  <c r="BT111" i="2"/>
  <c r="BT290" i="41" s="1"/>
  <c r="BU111" i="2"/>
  <c r="BU290" i="41" s="1"/>
  <c r="BU110" i="2"/>
  <c r="BU289" i="41" s="1"/>
  <c r="BS111" i="2"/>
  <c r="BS290" i="41" s="1"/>
  <c r="BS110" i="2"/>
  <c r="BS289" i="41" s="1"/>
  <c r="EE83" i="2"/>
  <c r="BY263" i="2"/>
  <c r="BY442" i="41" s="1"/>
  <c r="BY159" i="2"/>
  <c r="BY160" i="2"/>
  <c r="BY158" i="2"/>
  <c r="BY136" i="2"/>
  <c r="BU118" i="2"/>
  <c r="BU297" i="41" s="1"/>
  <c r="BT118" i="2"/>
  <c r="BT297" i="41" s="1"/>
  <c r="BS118" i="2"/>
  <c r="BS297" i="41" s="1"/>
  <c r="BR118" i="2"/>
  <c r="BR297" i="41" s="1"/>
  <c r="EA118" i="2"/>
  <c r="EA297" i="41" s="1"/>
  <c r="EA100" i="2"/>
  <c r="EA279" i="41" s="1"/>
  <c r="DZ100" i="2"/>
  <c r="DZ279" i="41" s="1"/>
  <c r="BY165" i="2" l="1"/>
  <c r="BY344" i="41" s="1"/>
  <c r="BY337" i="41"/>
  <c r="EE263" i="41"/>
  <c r="CF89" i="2"/>
  <c r="CF268" i="41" s="1"/>
  <c r="CF264" i="41"/>
  <c r="BZ143" i="2"/>
  <c r="BZ322" i="41" s="1"/>
  <c r="BY315" i="41"/>
  <c r="BY167" i="2"/>
  <c r="BY346" i="41" s="1"/>
  <c r="BY339" i="41"/>
  <c r="BY166" i="2"/>
  <c r="BY345" i="41" s="1"/>
  <c r="BY338" i="41"/>
  <c r="EC76" i="2"/>
  <c r="CG256" i="41"/>
  <c r="CI304" i="2"/>
  <c r="CH483" i="41"/>
  <c r="CN276" i="2"/>
  <c r="CN455" i="41" s="1"/>
  <c r="CJ182" i="1"/>
  <c r="CI176" i="41"/>
  <c r="CI87" i="1"/>
  <c r="CH81" i="41"/>
  <c r="CI86" i="1"/>
  <c r="CH80" i="41"/>
  <c r="CI85" i="1"/>
  <c r="CH79" i="41"/>
  <c r="CK288" i="2"/>
  <c r="CK467" i="41" s="1"/>
  <c r="CK462" i="41"/>
  <c r="EF146" i="1"/>
  <c r="EE140" i="41"/>
  <c r="CJ84" i="1"/>
  <c r="CI78" i="41"/>
  <c r="CJ80" i="1"/>
  <c r="CI74" i="41"/>
  <c r="CJ545" i="41"/>
  <c r="CK366" i="2"/>
  <c r="CK67" i="1"/>
  <c r="CK62" i="41" s="1"/>
  <c r="CJ62" i="41"/>
  <c r="EB269" i="41"/>
  <c r="CF81" i="2"/>
  <c r="CF261" i="41" s="1"/>
  <c r="CF260" i="41"/>
  <c r="ED283" i="2"/>
  <c r="CL283" i="2"/>
  <c r="CL462" i="41" s="1"/>
  <c r="CK277" i="2"/>
  <c r="CK456" i="41" s="1"/>
  <c r="CJ278" i="2"/>
  <c r="CJ457" i="41" s="1"/>
  <c r="CJ164" i="1"/>
  <c r="CJ158" i="41" s="1"/>
  <c r="CL83" i="2"/>
  <c r="CL263" i="41" s="1"/>
  <c r="CH76" i="2"/>
  <c r="CH256" i="41" s="1"/>
  <c r="CG80" i="2"/>
  <c r="CG84" i="2"/>
  <c r="BU121" i="2"/>
  <c r="BU300" i="41" s="1"/>
  <c r="BU122" i="2"/>
  <c r="BU301" i="41" s="1"/>
  <c r="BT121" i="2"/>
  <c r="BT300" i="41" s="1"/>
  <c r="BT122" i="2"/>
  <c r="BT301" i="41" s="1"/>
  <c r="EC84" i="2"/>
  <c r="BS122" i="2"/>
  <c r="BS301" i="41" s="1"/>
  <c r="BS121" i="2"/>
  <c r="BS300" i="41" s="1"/>
  <c r="EF83" i="2"/>
  <c r="EA101" i="2"/>
  <c r="EA280" i="41" s="1"/>
  <c r="DZ102" i="2"/>
  <c r="DZ101" i="2"/>
  <c r="DZ280" i="41" s="1"/>
  <c r="EA102" i="2"/>
  <c r="BY162" i="2"/>
  <c r="BY341" i="41" s="1"/>
  <c r="BY169" i="2"/>
  <c r="BY348" i="41" s="1"/>
  <c r="DZ118" i="2"/>
  <c r="DZ16" i="2"/>
  <c r="DZ202" i="41" s="1"/>
  <c r="BX16" i="2"/>
  <c r="BW16" i="2"/>
  <c r="BW202" i="41" s="1"/>
  <c r="BW118" i="2"/>
  <c r="BX118" i="2"/>
  <c r="BY118" i="2"/>
  <c r="BX100" i="2"/>
  <c r="BW100" i="2"/>
  <c r="BV100" i="2"/>
  <c r="BV279" i="41" s="1"/>
  <c r="BY100" i="2"/>
  <c r="EA35" i="2"/>
  <c r="EA215" i="41" s="1"/>
  <c r="EA37" i="2"/>
  <c r="EA217" i="41" s="1"/>
  <c r="BY37" i="2"/>
  <c r="BY217" i="41" s="1"/>
  <c r="BX37" i="2"/>
  <c r="BX217" i="41" s="1"/>
  <c r="BW37" i="2"/>
  <c r="BW217" i="41" s="1"/>
  <c r="BY35" i="2"/>
  <c r="BY215" i="41" s="1"/>
  <c r="BX35" i="2"/>
  <c r="BX215" i="41" s="1"/>
  <c r="BW35" i="2"/>
  <c r="BW215" i="41" s="1"/>
  <c r="BV35" i="2"/>
  <c r="BV215" i="41" s="1"/>
  <c r="DZ178" i="1"/>
  <c r="DZ172" i="41" s="1"/>
  <c r="DY178" i="1"/>
  <c r="DY172" i="41" s="1"/>
  <c r="EA178" i="1"/>
  <c r="EA172" i="41" s="1"/>
  <c r="DY169" i="1"/>
  <c r="DY163" i="41" s="1"/>
  <c r="DY150" i="1"/>
  <c r="DY144" i="41" s="1"/>
  <c r="DZ169" i="1"/>
  <c r="DZ150" i="1"/>
  <c r="DZ144" i="41" s="1"/>
  <c r="EA169" i="1"/>
  <c r="EA150" i="1"/>
  <c r="EA144" i="41" s="1"/>
  <c r="EA14" i="1"/>
  <c r="CB101" i="2" l="1"/>
  <c r="CB102" i="2"/>
  <c r="BX279" i="41"/>
  <c r="DZ233" i="2"/>
  <c r="DZ412" i="41" s="1"/>
  <c r="DZ281" i="41"/>
  <c r="CC101" i="2"/>
  <c r="CC102" i="2"/>
  <c r="BY279" i="41"/>
  <c r="CB36" i="2"/>
  <c r="BX202" i="41"/>
  <c r="CJ304" i="2"/>
  <c r="CI483" i="41"/>
  <c r="EC264" i="41"/>
  <c r="EA233" i="2"/>
  <c r="EA412" i="41" s="1"/>
  <c r="EA281" i="41"/>
  <c r="EF263" i="41"/>
  <c r="CG89" i="2"/>
  <c r="CG268" i="41" s="1"/>
  <c r="CG264" i="41"/>
  <c r="BY297" i="41"/>
  <c r="CC119" i="2"/>
  <c r="CC120" i="2"/>
  <c r="CA102" i="2"/>
  <c r="CA281" i="41" s="1"/>
  <c r="CA101" i="2"/>
  <c r="CA280" i="41" s="1"/>
  <c r="BW279" i="41"/>
  <c r="DZ120" i="2"/>
  <c r="DZ299" i="41" s="1"/>
  <c r="DZ297" i="41"/>
  <c r="EC256" i="41"/>
  <c r="CO276" i="2"/>
  <c r="CO455" i="41" s="1"/>
  <c r="F32" i="12"/>
  <c r="F55" i="12" s="1"/>
  <c r="EA163" i="41"/>
  <c r="E32" i="12"/>
  <c r="E55" i="12" s="1"/>
  <c r="DZ163" i="41"/>
  <c r="CK182" i="1"/>
  <c r="ED182" i="1" s="1"/>
  <c r="ED176" i="41" s="1"/>
  <c r="CJ176" i="41"/>
  <c r="CB119" i="2"/>
  <c r="CB120" i="2"/>
  <c r="BX297" i="41"/>
  <c r="CA120" i="2"/>
  <c r="CA119" i="2"/>
  <c r="BW297" i="41"/>
  <c r="CK164" i="1"/>
  <c r="CK158" i="41" s="1"/>
  <c r="CL67" i="1"/>
  <c r="CL62" i="41" s="1"/>
  <c r="CJ86" i="1"/>
  <c r="CI80" i="41"/>
  <c r="ED67" i="1"/>
  <c r="ED62" i="41" s="1"/>
  <c r="CJ85" i="1"/>
  <c r="CI79" i="41"/>
  <c r="CJ87" i="1"/>
  <c r="CI81" i="41"/>
  <c r="ED288" i="2"/>
  <c r="ED467" i="41" s="1"/>
  <c r="ED284" i="2"/>
  <c r="ED462" i="41"/>
  <c r="EG146" i="1"/>
  <c r="EF140" i="41"/>
  <c r="CK84" i="1"/>
  <c r="CJ78" i="41"/>
  <c r="CK80" i="1"/>
  <c r="CJ74" i="41"/>
  <c r="CK545" i="41"/>
  <c r="CL366" i="2"/>
  <c r="EA12" i="41"/>
  <c r="CG81" i="2"/>
  <c r="CG261" i="41" s="1"/>
  <c r="CG260" i="41"/>
  <c r="Q19" i="36"/>
  <c r="R19" i="36"/>
  <c r="CL277" i="2"/>
  <c r="CL456" i="41" s="1"/>
  <c r="CK278" i="2"/>
  <c r="CK457" i="41" s="1"/>
  <c r="ED277" i="2"/>
  <c r="CL288" i="2"/>
  <c r="CL467" i="41" s="1"/>
  <c r="CM283" i="2"/>
  <c r="R19" i="22"/>
  <c r="R19" i="20"/>
  <c r="Q19" i="22"/>
  <c r="Q19" i="20"/>
  <c r="DY16" i="2"/>
  <c r="DY202" i="41" s="1"/>
  <c r="CI76" i="2"/>
  <c r="CI256" i="41" s="1"/>
  <c r="CH80" i="2"/>
  <c r="CH84" i="2"/>
  <c r="CM83" i="2"/>
  <c r="CM263" i="41" s="1"/>
  <c r="BV103" i="2"/>
  <c r="BV282" i="41" s="1"/>
  <c r="BZ102" i="2"/>
  <c r="BZ281" i="41" s="1"/>
  <c r="BZ101" i="2"/>
  <c r="BZ280" i="41" s="1"/>
  <c r="BZ103" i="2"/>
  <c r="BZ282" i="41" s="1"/>
  <c r="BZ104" i="2"/>
  <c r="BZ121" i="2"/>
  <c r="BZ300" i="41" s="1"/>
  <c r="BZ122" i="2"/>
  <c r="BZ301" i="41" s="1"/>
  <c r="EG83" i="2"/>
  <c r="BW107" i="2"/>
  <c r="BW114" i="2"/>
  <c r="BW293" i="41" s="1"/>
  <c r="BX107" i="2"/>
  <c r="BX114" i="2"/>
  <c r="BX293" i="41" s="1"/>
  <c r="BX50" i="2"/>
  <c r="BX230" i="41" s="1"/>
  <c r="DZ107" i="2"/>
  <c r="DZ114" i="2"/>
  <c r="DZ293" i="41" s="1"/>
  <c r="BY121" i="2"/>
  <c r="BY300" i="41" s="1"/>
  <c r="BX104" i="2"/>
  <c r="BY102" i="2"/>
  <c r="BY281" i="41" s="1"/>
  <c r="BY120" i="2"/>
  <c r="BY299" i="41" s="1"/>
  <c r="BY101" i="2"/>
  <c r="BY280" i="41" s="1"/>
  <c r="BY119" i="2"/>
  <c r="BY298" i="41" s="1"/>
  <c r="BX36" i="2"/>
  <c r="BX216" i="41" s="1"/>
  <c r="DZ119" i="2"/>
  <c r="DZ298" i="41" s="1"/>
  <c r="EA120" i="2"/>
  <c r="EA299" i="41" s="1"/>
  <c r="EA119" i="2"/>
  <c r="EA298" i="41" s="1"/>
  <c r="BW36" i="2"/>
  <c r="BW216" i="41" s="1"/>
  <c r="BV118" i="2"/>
  <c r="BV297" i="41" s="1"/>
  <c r="BV37" i="2"/>
  <c r="BV217" i="41" s="1"/>
  <c r="BX122" i="2"/>
  <c r="BX301" i="41" s="1"/>
  <c r="BV16" i="2"/>
  <c r="BV202" i="41" s="1"/>
  <c r="BW104" i="2"/>
  <c r="BX103" i="2"/>
  <c r="BX282" i="41" s="1"/>
  <c r="BX101" i="2"/>
  <c r="BX280" i="41" s="1"/>
  <c r="BY103" i="2"/>
  <c r="BY282" i="41" s="1"/>
  <c r="BY104" i="2"/>
  <c r="BW101" i="2"/>
  <c r="BW280" i="41" s="1"/>
  <c r="BX102" i="2"/>
  <c r="BX281" i="41" s="1"/>
  <c r="BW103" i="2"/>
  <c r="BW282" i="41" s="1"/>
  <c r="BX121" i="2"/>
  <c r="BX300" i="41" s="1"/>
  <c r="BY122" i="2"/>
  <c r="BY301" i="41" s="1"/>
  <c r="BV102" i="2"/>
  <c r="BV281" i="41" s="1"/>
  <c r="BV104" i="2"/>
  <c r="BV101" i="2"/>
  <c r="BV280" i="41" s="1"/>
  <c r="BW102" i="2"/>
  <c r="BW281" i="41" s="1"/>
  <c r="BX119" i="2"/>
  <c r="BX298" i="41" s="1"/>
  <c r="BX120" i="2"/>
  <c r="BX299" i="41" s="1"/>
  <c r="BW119" i="2"/>
  <c r="BW298" i="41" s="1"/>
  <c r="BW120" i="2"/>
  <c r="BW299" i="41" s="1"/>
  <c r="BU90" i="1"/>
  <c r="BU84" i="41" s="1"/>
  <c r="BY90" i="1"/>
  <c r="BY84" i="41" s="1"/>
  <c r="BY65" i="1"/>
  <c r="EA63" i="1"/>
  <c r="EA58" i="41" s="1"/>
  <c r="DZ63" i="1"/>
  <c r="DZ58" i="41" s="1"/>
  <c r="DZ109" i="2" l="1"/>
  <c r="DZ288" i="41" s="1"/>
  <c r="DZ286" i="41"/>
  <c r="BW108" i="2"/>
  <c r="BW287" i="41" s="1"/>
  <c r="BW286" i="41"/>
  <c r="CA109" i="2"/>
  <c r="CA288" i="41" s="1"/>
  <c r="CA108" i="2"/>
  <c r="CA287" i="41" s="1"/>
  <c r="CK304" i="2"/>
  <c r="CJ483" i="41"/>
  <c r="EG263" i="41"/>
  <c r="BX108" i="2"/>
  <c r="BX287" i="41" s="1"/>
  <c r="CB108" i="2"/>
  <c r="CB109" i="2"/>
  <c r="BX286" i="41"/>
  <c r="CH89" i="2"/>
  <c r="CH268" i="41" s="1"/>
  <c r="CH264" i="41"/>
  <c r="CL182" i="1"/>
  <c r="CK176" i="41"/>
  <c r="BW233" i="2"/>
  <c r="BW412" i="41" s="1"/>
  <c r="BW283" i="41"/>
  <c r="BV233" i="2"/>
  <c r="BV412" i="41" s="1"/>
  <c r="BV283" i="41"/>
  <c r="BY233" i="2"/>
  <c r="BY412" i="41" s="1"/>
  <c r="BY283" i="41"/>
  <c r="BX233" i="2"/>
  <c r="BX412" i="41" s="1"/>
  <c r="BX283" i="41"/>
  <c r="BZ233" i="2"/>
  <c r="BZ412" i="41" s="1"/>
  <c r="BZ283" i="41"/>
  <c r="ED164" i="1"/>
  <c r="ED158" i="41" s="1"/>
  <c r="CL164" i="1"/>
  <c r="CL158" i="41" s="1"/>
  <c r="CM67" i="1"/>
  <c r="CM62" i="41" s="1"/>
  <c r="CK85" i="1"/>
  <c r="CJ79" i="41"/>
  <c r="CK87" i="1"/>
  <c r="CJ81" i="41"/>
  <c r="BY70" i="1"/>
  <c r="BY65" i="41" s="1"/>
  <c r="BY60" i="41"/>
  <c r="CK86" i="1"/>
  <c r="CJ80" i="41"/>
  <c r="ED456" i="41"/>
  <c r="ED88" i="2"/>
  <c r="CM288" i="2"/>
  <c r="CM467" i="41" s="1"/>
  <c r="CM462" i="41"/>
  <c r="ED463" i="41"/>
  <c r="EH146" i="1"/>
  <c r="EG140" i="41"/>
  <c r="CK78" i="41"/>
  <c r="ED84" i="1"/>
  <c r="ED78" i="41" s="1"/>
  <c r="CL84" i="1"/>
  <c r="CK74" i="41"/>
  <c r="CL80" i="1"/>
  <c r="ED80" i="1"/>
  <c r="ED74" i="41" s="1"/>
  <c r="CL545" i="41"/>
  <c r="CM366" i="2"/>
  <c r="CH81" i="2"/>
  <c r="CH261" i="41" s="1"/>
  <c r="CH260" i="41"/>
  <c r="CO283" i="2"/>
  <c r="CN283" i="2"/>
  <c r="CM277" i="2"/>
  <c r="CM456" i="41" s="1"/>
  <c r="CL278" i="2"/>
  <c r="CL457" i="41" s="1"/>
  <c r="BW50" i="2"/>
  <c r="BW230" i="41" s="1"/>
  <c r="CN83" i="2"/>
  <c r="CN263" i="41" s="1"/>
  <c r="CJ76" i="2"/>
  <c r="CJ256" i="41" s="1"/>
  <c r="CI80" i="2"/>
  <c r="CI84" i="2"/>
  <c r="CI264" i="41" s="1"/>
  <c r="BX111" i="2"/>
  <c r="BX290" i="41" s="1"/>
  <c r="BV120" i="2"/>
  <c r="BV299" i="41" s="1"/>
  <c r="BZ119" i="2"/>
  <c r="BZ298" i="41" s="1"/>
  <c r="BZ120" i="2"/>
  <c r="BZ299" i="41" s="1"/>
  <c r="BX110" i="2"/>
  <c r="BX289" i="41" s="1"/>
  <c r="BW109" i="2"/>
  <c r="BW288" i="41" s="1"/>
  <c r="BX109" i="2"/>
  <c r="BX288" i="41" s="1"/>
  <c r="DZ108" i="2"/>
  <c r="DZ287" i="41" s="1"/>
  <c r="BZ77" i="2"/>
  <c r="BZ257" i="41" s="1"/>
  <c r="BZ85" i="2"/>
  <c r="BZ265" i="41" s="1"/>
  <c r="BV114" i="2"/>
  <c r="BV293" i="41" s="1"/>
  <c r="BV50" i="2"/>
  <c r="BV230" i="41" s="1"/>
  <c r="EH83" i="2"/>
  <c r="BZ35" i="2"/>
  <c r="BZ215" i="41" s="1"/>
  <c r="BZ49" i="2"/>
  <c r="BZ229" i="41" s="1"/>
  <c r="CB279" i="41"/>
  <c r="CA412" i="41"/>
  <c r="BV122" i="2"/>
  <c r="BV301" i="41" s="1"/>
  <c r="BV119" i="2"/>
  <c r="BV298" i="41" s="1"/>
  <c r="BW121" i="2"/>
  <c r="BW300" i="41" s="1"/>
  <c r="BV121" i="2"/>
  <c r="BV300" i="41" s="1"/>
  <c r="BW122" i="2"/>
  <c r="BW301" i="41" s="1"/>
  <c r="BV107" i="2"/>
  <c r="BV286" i="41" s="1"/>
  <c r="BV36" i="2"/>
  <c r="BV216" i="41" s="1"/>
  <c r="BY16" i="2"/>
  <c r="CC36" i="2" l="1"/>
  <c r="BY202" i="41"/>
  <c r="EH263" i="41"/>
  <c r="CL304" i="2"/>
  <c r="CK483" i="41"/>
  <c r="CL176" i="41"/>
  <c r="CM182" i="1"/>
  <c r="CN67" i="1"/>
  <c r="CN62" i="41" s="1"/>
  <c r="CM164" i="1"/>
  <c r="CM158" i="41" s="1"/>
  <c r="CK80" i="41"/>
  <c r="ED86" i="1"/>
  <c r="ED80" i="41" s="1"/>
  <c r="CL86" i="1"/>
  <c r="CK81" i="41"/>
  <c r="ED87" i="1"/>
  <c r="ED81" i="41" s="1"/>
  <c r="CL87" i="1"/>
  <c r="CK79" i="41"/>
  <c r="CL85" i="1"/>
  <c r="ED85" i="1"/>
  <c r="ED79" i="41" s="1"/>
  <c r="CO288" i="2"/>
  <c r="CO467" i="41" s="1"/>
  <c r="CO462" i="41"/>
  <c r="CN288" i="2"/>
  <c r="CN467" i="41" s="1"/>
  <c r="CN462" i="41"/>
  <c r="EI146" i="1"/>
  <c r="EH140" i="41"/>
  <c r="CM84" i="1"/>
  <c r="CL78" i="41"/>
  <c r="CM80" i="1"/>
  <c r="CL74" i="41"/>
  <c r="CM545" i="41"/>
  <c r="CN366" i="2"/>
  <c r="CI81" i="2"/>
  <c r="CI261" i="41" s="1"/>
  <c r="CI260" i="41"/>
  <c r="EE283" i="2"/>
  <c r="CN277" i="2"/>
  <c r="CN456" i="41" s="1"/>
  <c r="CM278" i="2"/>
  <c r="CM457" i="41" s="1"/>
  <c r="CA290" i="2"/>
  <c r="CA469" i="41" s="1"/>
  <c r="CI89" i="2"/>
  <c r="CI268" i="41" s="1"/>
  <c r="CO83" i="2"/>
  <c r="CO263" i="41" s="1"/>
  <c r="CK76" i="2"/>
  <c r="CK256" i="41" s="1"/>
  <c r="CJ80" i="2"/>
  <c r="CJ84" i="2"/>
  <c r="CA35" i="2"/>
  <c r="CA215" i="41" s="1"/>
  <c r="BZ109" i="2"/>
  <c r="BZ288" i="41" s="1"/>
  <c r="BZ108" i="2"/>
  <c r="BZ287" i="41" s="1"/>
  <c r="BY114" i="2"/>
  <c r="BY293" i="41" s="1"/>
  <c r="BY50" i="2"/>
  <c r="BY230" i="41" s="1"/>
  <c r="CA77" i="2"/>
  <c r="CA257" i="41" s="1"/>
  <c r="CA85" i="2"/>
  <c r="CA265" i="41" s="1"/>
  <c r="EI83" i="2"/>
  <c r="CA49" i="2"/>
  <c r="CA229" i="41" s="1"/>
  <c r="CB281" i="41"/>
  <c r="CB280" i="41"/>
  <c r="BY36" i="2"/>
  <c r="BY216" i="41" s="1"/>
  <c r="BY107" i="2"/>
  <c r="BV111" i="2"/>
  <c r="BV290" i="41" s="1"/>
  <c r="BV109" i="2"/>
  <c r="BV288" i="41" s="1"/>
  <c r="BW110" i="2"/>
  <c r="BW289" i="41" s="1"/>
  <c r="BV110" i="2"/>
  <c r="BV289" i="41" s="1"/>
  <c r="BW111" i="2"/>
  <c r="BW290" i="41" s="1"/>
  <c r="BV108" i="2"/>
  <c r="BV287" i="41" s="1"/>
  <c r="DZ90" i="1"/>
  <c r="DZ84" i="41" s="1"/>
  <c r="EA79" i="1"/>
  <c r="DZ79" i="1"/>
  <c r="EA75" i="1"/>
  <c r="DZ75" i="1"/>
  <c r="EA74" i="1"/>
  <c r="EA69" i="41" s="1"/>
  <c r="DZ74" i="1"/>
  <c r="DZ69" i="41" s="1"/>
  <c r="EA73" i="1"/>
  <c r="DZ73" i="1"/>
  <c r="EA68" i="1"/>
  <c r="EA63" i="41" s="1"/>
  <c r="DZ68" i="1"/>
  <c r="DZ63" i="41" s="1"/>
  <c r="DZ62" i="1"/>
  <c r="DZ57" i="41" s="1"/>
  <c r="EA62" i="1"/>
  <c r="EA57" i="41" s="1"/>
  <c r="DZ64" i="1"/>
  <c r="EA64" i="1"/>
  <c r="EA60" i="1"/>
  <c r="DZ60" i="1"/>
  <c r="BY82" i="1"/>
  <c r="BU77" i="1"/>
  <c r="BU65" i="1"/>
  <c r="CC109" i="2" l="1"/>
  <c r="CC108" i="2"/>
  <c r="BY286" i="41"/>
  <c r="EI263" i="41"/>
  <c r="CJ89" i="2"/>
  <c r="CJ268" i="41" s="1"/>
  <c r="CJ264" i="41"/>
  <c r="CM304" i="2"/>
  <c r="CL483" i="41"/>
  <c r="CN182" i="1"/>
  <c r="CM176" i="41"/>
  <c r="CN164" i="1"/>
  <c r="CN158" i="41" s="1"/>
  <c r="CO67" i="1"/>
  <c r="CO62" i="41" s="1"/>
  <c r="BU82" i="1"/>
  <c r="BU71" i="41"/>
  <c r="EA124" i="1"/>
  <c r="EA118" i="41" s="1"/>
  <c r="EA59" i="41"/>
  <c r="DZ365" i="2"/>
  <c r="DZ544" i="41" s="1"/>
  <c r="DZ73" i="41"/>
  <c r="CM85" i="1"/>
  <c r="CL79" i="41"/>
  <c r="DZ124" i="1"/>
  <c r="DZ118" i="41" s="1"/>
  <c r="DZ59" i="41"/>
  <c r="EA365" i="2"/>
  <c r="EA544" i="41" s="1"/>
  <c r="EA73" i="41"/>
  <c r="CM86" i="1"/>
  <c r="CL80" i="41"/>
  <c r="DZ95" i="1"/>
  <c r="DZ89" i="41" s="1"/>
  <c r="DZ55" i="41"/>
  <c r="DZ77" i="1"/>
  <c r="DZ71" i="41" s="1"/>
  <c r="DZ68" i="41"/>
  <c r="DZ128" i="1"/>
  <c r="DZ122" i="41" s="1"/>
  <c r="DZ70" i="41"/>
  <c r="CM87" i="1"/>
  <c r="CL81" i="41"/>
  <c r="BU70" i="1"/>
  <c r="BU65" i="41" s="1"/>
  <c r="BU60" i="41"/>
  <c r="EA95" i="1"/>
  <c r="EA89" i="41" s="1"/>
  <c r="EA55" i="41"/>
  <c r="EA77" i="1"/>
  <c r="EA71" i="41" s="1"/>
  <c r="EA68" i="41"/>
  <c r="EA128" i="1"/>
  <c r="EA122" i="41" s="1"/>
  <c r="EA70" i="41"/>
  <c r="EE288" i="2"/>
  <c r="EE467" i="41" s="1"/>
  <c r="EE284" i="2"/>
  <c r="EF284" i="2" s="1"/>
  <c r="EE462" i="41"/>
  <c r="EJ146" i="1"/>
  <c r="EI140" i="41"/>
  <c r="CN84" i="1"/>
  <c r="CM78" i="41"/>
  <c r="CN80" i="1"/>
  <c r="CM74" i="41"/>
  <c r="BY91" i="1"/>
  <c r="BY85" i="41" s="1"/>
  <c r="BY76" i="41"/>
  <c r="CN545" i="41"/>
  <c r="CO366" i="2"/>
  <c r="CO545" i="41" s="1"/>
  <c r="CJ81" i="2"/>
  <c r="CJ261" i="41" s="1"/>
  <c r="CJ260" i="41"/>
  <c r="CB196" i="41"/>
  <c r="CB412" i="41"/>
  <c r="CB283" i="41"/>
  <c r="CD100" i="2"/>
  <c r="CD10" i="2" s="1"/>
  <c r="CC279" i="41"/>
  <c r="CA259" i="2"/>
  <c r="CA438" i="41" s="1"/>
  <c r="CA197" i="41"/>
  <c r="CA311" i="2"/>
  <c r="CA490" i="41" s="1"/>
  <c r="CA289" i="2"/>
  <c r="CB287" i="2"/>
  <c r="CB466" i="41" s="1"/>
  <c r="CO277" i="2"/>
  <c r="CO456" i="41" s="1"/>
  <c r="CN278" i="2"/>
  <c r="CN457" i="41" s="1"/>
  <c r="DZ120" i="1"/>
  <c r="DZ114" i="41" s="1"/>
  <c r="DZ131" i="1"/>
  <c r="EA120" i="1"/>
  <c r="EA114" i="41" s="1"/>
  <c r="EA131" i="1"/>
  <c r="ED76" i="2"/>
  <c r="ED256" i="41" s="1"/>
  <c r="CL76" i="2"/>
  <c r="CL256" i="41" s="1"/>
  <c r="CK80" i="2"/>
  <c r="CK84" i="2"/>
  <c r="DZ121" i="1"/>
  <c r="DZ115" i="41" s="1"/>
  <c r="EA121" i="1"/>
  <c r="EA115" i="41" s="1"/>
  <c r="CB290" i="2"/>
  <c r="CB289" i="2" s="1"/>
  <c r="BZ111" i="2"/>
  <c r="BZ290" i="41" s="1"/>
  <c r="BZ110" i="2"/>
  <c r="BZ289" i="41" s="1"/>
  <c r="CB77" i="2"/>
  <c r="CB257" i="41" s="1"/>
  <c r="CB85" i="2"/>
  <c r="CB265" i="41" s="1"/>
  <c r="EJ83" i="2"/>
  <c r="EJ263" i="41" s="1"/>
  <c r="CB215" i="41"/>
  <c r="CB49" i="2"/>
  <c r="CB229" i="41" s="1"/>
  <c r="EA82" i="1"/>
  <c r="BY108" i="1"/>
  <c r="BX108" i="1"/>
  <c r="BW108" i="1"/>
  <c r="BV108" i="1"/>
  <c r="CC281" i="41"/>
  <c r="CC280" i="41"/>
  <c r="BY110" i="2"/>
  <c r="BY289" i="41" s="1"/>
  <c r="BY111" i="2"/>
  <c r="BY290" i="41" s="1"/>
  <c r="BY108" i="2"/>
  <c r="BY287" i="41" s="1"/>
  <c r="BY109" i="2"/>
  <c r="BY288" i="41" s="1"/>
  <c r="DZ65" i="1"/>
  <c r="EA65" i="1"/>
  <c r="BY348" i="2"/>
  <c r="BY527" i="41" s="1"/>
  <c r="BX348" i="2"/>
  <c r="BX527" i="41" s="1"/>
  <c r="BW348" i="2"/>
  <c r="BW527" i="41" s="1"/>
  <c r="BV348" i="2"/>
  <c r="BV527" i="41" s="1"/>
  <c r="DZ348" i="2"/>
  <c r="DZ527" i="41" s="1"/>
  <c r="DY348" i="2"/>
  <c r="DY527" i="41" s="1"/>
  <c r="CE336" i="2"/>
  <c r="DZ20" i="2"/>
  <c r="DY346" i="2"/>
  <c r="DY525" i="41" s="1"/>
  <c r="DZ336" i="2"/>
  <c r="DZ173" i="2"/>
  <c r="DZ352" i="41" s="1"/>
  <c r="EA16" i="2"/>
  <c r="DY8" i="2"/>
  <c r="BU8" i="2"/>
  <c r="BU194" i="41" s="1"/>
  <c r="BT8" i="2"/>
  <c r="BT194" i="41" s="1"/>
  <c r="BS8" i="2"/>
  <c r="BS194" i="41" s="1"/>
  <c r="BR8" i="2"/>
  <c r="BR194" i="41" s="1"/>
  <c r="BV7" i="2"/>
  <c r="DX8" i="1"/>
  <c r="BU8" i="1"/>
  <c r="BU6" i="41" s="1"/>
  <c r="CM483" i="41" l="1"/>
  <c r="CN304" i="2"/>
  <c r="BX8" i="2"/>
  <c r="BX194" i="41" s="1"/>
  <c r="BV193" i="41"/>
  <c r="DZ8" i="2"/>
  <c r="DY194" i="41"/>
  <c r="CK89" i="2"/>
  <c r="CK268" i="41" s="1"/>
  <c r="CK264" i="41"/>
  <c r="EA202" i="41"/>
  <c r="CA468" i="41"/>
  <c r="CA293" i="2"/>
  <c r="CE515" i="41"/>
  <c r="CO182" i="1"/>
  <c r="CO176" i="41" s="1"/>
  <c r="CN176" i="41"/>
  <c r="CO164" i="1"/>
  <c r="EE164" i="1" s="1"/>
  <c r="EE158" i="41" s="1"/>
  <c r="EE67" i="1"/>
  <c r="DY8" i="1"/>
  <c r="DX6" i="41"/>
  <c r="DZ82" i="1"/>
  <c r="DZ91" i="1" s="1"/>
  <c r="DZ85" i="41" s="1"/>
  <c r="EA366" i="2"/>
  <c r="EA545" i="41" s="1"/>
  <c r="EA70" i="1"/>
  <c r="EA65" i="41" s="1"/>
  <c r="EA60" i="41"/>
  <c r="BW109" i="1"/>
  <c r="BW103" i="41" s="1"/>
  <c r="BW102" i="41"/>
  <c r="DZ70" i="1"/>
  <c r="DZ65" i="41" s="1"/>
  <c r="DZ60" i="41"/>
  <c r="BX109" i="1"/>
  <c r="BX103" i="41" s="1"/>
  <c r="BX102" i="41"/>
  <c r="DZ132" i="1"/>
  <c r="DZ126" i="41" s="1"/>
  <c r="DZ125" i="41"/>
  <c r="CN85" i="1"/>
  <c r="CM79" i="41"/>
  <c r="BY109" i="1"/>
  <c r="BY103" i="41" s="1"/>
  <c r="BY102" i="41"/>
  <c r="EA132" i="1"/>
  <c r="EA126" i="41" s="1"/>
  <c r="EA125" i="41"/>
  <c r="BV109" i="1"/>
  <c r="BV103" i="41" s="1"/>
  <c r="BV102" i="41"/>
  <c r="CN87" i="1"/>
  <c r="CM81" i="41"/>
  <c r="CN86" i="1"/>
  <c r="CM80" i="41"/>
  <c r="BU91" i="1"/>
  <c r="BU76" i="41"/>
  <c r="EG284" i="2"/>
  <c r="EF463" i="41"/>
  <c r="EF283" i="2"/>
  <c r="EF462" i="41" s="1"/>
  <c r="DZ206" i="41"/>
  <c r="DZ24" i="2"/>
  <c r="CG336" i="2"/>
  <c r="CC515" i="41"/>
  <c r="CF336" i="2"/>
  <c r="CB515" i="41"/>
  <c r="CD101" i="2"/>
  <c r="CD280" i="41" s="1"/>
  <c r="CD102" i="2"/>
  <c r="CD281" i="41" s="1"/>
  <c r="CD104" i="2"/>
  <c r="CD233" i="2" s="1"/>
  <c r="CD412" i="41" s="1"/>
  <c r="EE463" i="41"/>
  <c r="EK146" i="1"/>
  <c r="EJ140" i="41"/>
  <c r="CO84" i="1"/>
  <c r="CN78" i="41"/>
  <c r="CO80" i="1"/>
  <c r="CN74" i="41"/>
  <c r="EA91" i="1"/>
  <c r="EA85" i="41" s="1"/>
  <c r="EA76" i="41"/>
  <c r="BY92" i="1"/>
  <c r="BY86" i="41" s="1"/>
  <c r="DZ346" i="2"/>
  <c r="DZ525" i="41" s="1"/>
  <c r="DZ515" i="41"/>
  <c r="CK81" i="2"/>
  <c r="CK261" i="41" s="1"/>
  <c r="CK260" i="41"/>
  <c r="CC412" i="41"/>
  <c r="CC283" i="41"/>
  <c r="CD196" i="41"/>
  <c r="CC196" i="41"/>
  <c r="CB311" i="2"/>
  <c r="CB490" i="41" s="1"/>
  <c r="CB469" i="41"/>
  <c r="CE100" i="2"/>
  <c r="CD279" i="41"/>
  <c r="CB259" i="2"/>
  <c r="CB438" i="41" s="1"/>
  <c r="CB197" i="41"/>
  <c r="CA472" i="41"/>
  <c r="CB310" i="2"/>
  <c r="CB489" i="41" s="1"/>
  <c r="CB308" i="2"/>
  <c r="CB487" i="41" s="1"/>
  <c r="CA309" i="2"/>
  <c r="CA488" i="41" s="1"/>
  <c r="CO278" i="2"/>
  <c r="CO457" i="41" s="1"/>
  <c r="EE277" i="2"/>
  <c r="EE88" i="2" s="1"/>
  <c r="EK83" i="2"/>
  <c r="EK263" i="41" s="1"/>
  <c r="ED84" i="2"/>
  <c r="DZ93" i="2"/>
  <c r="DZ272" i="41" s="1"/>
  <c r="EA114" i="2"/>
  <c r="EA293" i="41" s="1"/>
  <c r="CC290" i="2"/>
  <c r="EB290" i="2" s="1"/>
  <c r="EB13" i="2"/>
  <c r="EB199" i="41" s="1"/>
  <c r="CM76" i="2"/>
  <c r="CM256" i="41" s="1"/>
  <c r="CL80" i="2"/>
  <c r="CL84" i="2"/>
  <c r="CE343" i="2"/>
  <c r="CE522" i="41" s="1"/>
  <c r="CI336" i="2"/>
  <c r="CI515" i="41" s="1"/>
  <c r="CE341" i="2"/>
  <c r="CE520" i="41" s="1"/>
  <c r="CE342" i="2"/>
  <c r="CE521" i="41" s="1"/>
  <c r="DZ211" i="2"/>
  <c r="DZ390" i="41" s="1"/>
  <c r="DZ209" i="2"/>
  <c r="DZ388" i="41" s="1"/>
  <c r="DZ212" i="2"/>
  <c r="DZ391" i="41" s="1"/>
  <c r="DZ210" i="2"/>
  <c r="DZ389" i="41" s="1"/>
  <c r="CC287" i="2"/>
  <c r="CC466" i="41" s="1"/>
  <c r="CD342" i="2"/>
  <c r="CD521" i="41" s="1"/>
  <c r="CD343" i="2"/>
  <c r="CD522" i="41" s="1"/>
  <c r="CD11" i="2"/>
  <c r="CD290" i="2"/>
  <c r="CD469" i="41" s="1"/>
  <c r="CD35" i="2"/>
  <c r="CD215" i="41" s="1"/>
  <c r="CD77" i="2"/>
  <c r="CD257" i="41" s="1"/>
  <c r="CD49" i="2"/>
  <c r="CD229" i="41" s="1"/>
  <c r="CD85" i="2"/>
  <c r="CD265" i="41" s="1"/>
  <c r="DZ329" i="2"/>
  <c r="DZ508" i="41" s="1"/>
  <c r="DZ333" i="2"/>
  <c r="DZ225" i="2"/>
  <c r="DZ254" i="2"/>
  <c r="EB10" i="2"/>
  <c r="EB196" i="41" s="1"/>
  <c r="DZ215" i="2"/>
  <c r="DZ394" i="41" s="1"/>
  <c r="DZ217" i="2"/>
  <c r="DZ396" i="41" s="1"/>
  <c r="DY351" i="2"/>
  <c r="DY530" i="41" s="1"/>
  <c r="CC49" i="2"/>
  <c r="CC229" i="41" s="1"/>
  <c r="CC77" i="2"/>
  <c r="CC257" i="41" s="1"/>
  <c r="CC85" i="2"/>
  <c r="CC265" i="41" s="1"/>
  <c r="BT351" i="2"/>
  <c r="BT530" i="41" s="1"/>
  <c r="BT116" i="2"/>
  <c r="BT295" i="41" s="1"/>
  <c r="BX351" i="2"/>
  <c r="BX530" i="41" s="1"/>
  <c r="BX116" i="2"/>
  <c r="BX295" i="41" s="1"/>
  <c r="DZ66" i="2"/>
  <c r="DZ246" i="41" s="1"/>
  <c r="DZ116" i="2"/>
  <c r="DZ295" i="41" s="1"/>
  <c r="BY351" i="2"/>
  <c r="BY530" i="41" s="1"/>
  <c r="BY116" i="2"/>
  <c r="BY295" i="41" s="1"/>
  <c r="BR351" i="2"/>
  <c r="BR530" i="41" s="1"/>
  <c r="BR116" i="2"/>
  <c r="BR295" i="41" s="1"/>
  <c r="BV351" i="2"/>
  <c r="BV530" i="41" s="1"/>
  <c r="BV116" i="2"/>
  <c r="BV295" i="41" s="1"/>
  <c r="BS351" i="2"/>
  <c r="BS530" i="41" s="1"/>
  <c r="BS116" i="2"/>
  <c r="BS295" i="41" s="1"/>
  <c r="BW351" i="2"/>
  <c r="BW530" i="41" s="1"/>
  <c r="BW116" i="2"/>
  <c r="BW295" i="41" s="1"/>
  <c r="BU351" i="2"/>
  <c r="BU530" i="41" s="1"/>
  <c r="BU116" i="2"/>
  <c r="BU295" i="41" s="1"/>
  <c r="DZ19" i="2"/>
  <c r="DZ205" i="41" s="1"/>
  <c r="DZ351" i="2"/>
  <c r="DZ530" i="41" s="1"/>
  <c r="BV22" i="2"/>
  <c r="BV208" i="41" s="1"/>
  <c r="BR174" i="2"/>
  <c r="BS53" i="2"/>
  <c r="BS233" i="41" s="1"/>
  <c r="BS22" i="2"/>
  <c r="BS208" i="41" s="1"/>
  <c r="BS180" i="2"/>
  <c r="BS359" i="41" s="1"/>
  <c r="BS174" i="2"/>
  <c r="BS353" i="41" s="1"/>
  <c r="BS179" i="2"/>
  <c r="BS358" i="41" s="1"/>
  <c r="BT53" i="2"/>
  <c r="BT233" i="41" s="1"/>
  <c r="BT22" i="2"/>
  <c r="BT208" i="41" s="1"/>
  <c r="BX22" i="2"/>
  <c r="BX208" i="41" s="1"/>
  <c r="BT174" i="2"/>
  <c r="BT179" i="2"/>
  <c r="BT358" i="41" s="1"/>
  <c r="BT180" i="2"/>
  <c r="BT359" i="41" s="1"/>
  <c r="BT342" i="2"/>
  <c r="BT521" i="41" s="1"/>
  <c r="BT343" i="2"/>
  <c r="BT522" i="41" s="1"/>
  <c r="BW22" i="2"/>
  <c r="BW208" i="41" s="1"/>
  <c r="BS342" i="2"/>
  <c r="BS521" i="41" s="1"/>
  <c r="BS343" i="2"/>
  <c r="BS522" i="41" s="1"/>
  <c r="BU53" i="2"/>
  <c r="BU233" i="41" s="1"/>
  <c r="BU22" i="2"/>
  <c r="BU208" i="41" s="1"/>
  <c r="BY66" i="2"/>
  <c r="BY246" i="41" s="1"/>
  <c r="BY22" i="2"/>
  <c r="BY208" i="41" s="1"/>
  <c r="BU174" i="2"/>
  <c r="BU179" i="2"/>
  <c r="BU358" i="41" s="1"/>
  <c r="BU180" i="2"/>
  <c r="BU359" i="41" s="1"/>
  <c r="BU343" i="2"/>
  <c r="BU522" i="41" s="1"/>
  <c r="BU342" i="2"/>
  <c r="BU521" i="41" s="1"/>
  <c r="BW66" i="2"/>
  <c r="BW246" i="41" s="1"/>
  <c r="BW53" i="2"/>
  <c r="BW233" i="41" s="1"/>
  <c r="BV66" i="2"/>
  <c r="BV246" i="41" s="1"/>
  <c r="BV53" i="2"/>
  <c r="BV233" i="41" s="1"/>
  <c r="BX66" i="2"/>
  <c r="BX246" i="41" s="1"/>
  <c r="BX53" i="2"/>
  <c r="BX233" i="41" s="1"/>
  <c r="BY53" i="2"/>
  <c r="BY233" i="41" s="1"/>
  <c r="EA108" i="1"/>
  <c r="EA101" i="1"/>
  <c r="EA95" i="41" s="1"/>
  <c r="EA102" i="1"/>
  <c r="EA96" i="41" s="1"/>
  <c r="BR19" i="2"/>
  <c r="BR66" i="2"/>
  <c r="BR246" i="41" s="1"/>
  <c r="BS19" i="2"/>
  <c r="BS205" i="41" s="1"/>
  <c r="BS66" i="2"/>
  <c r="BS246" i="41" s="1"/>
  <c r="BT19" i="2"/>
  <c r="BT205" i="41" s="1"/>
  <c r="BT66" i="2"/>
  <c r="BT246" i="41" s="1"/>
  <c r="BU19" i="2"/>
  <c r="BU205" i="41" s="1"/>
  <c r="BU66" i="2"/>
  <c r="BU246" i="41" s="1"/>
  <c r="BV19" i="2"/>
  <c r="BV205" i="41" s="1"/>
  <c r="BV57" i="2"/>
  <c r="BX19" i="2"/>
  <c r="BX57" i="2"/>
  <c r="BW19" i="2"/>
  <c r="BW205" i="41" s="1"/>
  <c r="BW57" i="2"/>
  <c r="BY57" i="2"/>
  <c r="CA17" i="1"/>
  <c r="CA18" i="1"/>
  <c r="CC17" i="1"/>
  <c r="CC18" i="1"/>
  <c r="BZ17" i="1"/>
  <c r="BZ18" i="1"/>
  <c r="CC215" i="41"/>
  <c r="EA36" i="2"/>
  <c r="EA216" i="41" s="1"/>
  <c r="EA107" i="2"/>
  <c r="EA286" i="41" s="1"/>
  <c r="EB336" i="2"/>
  <c r="CB520" i="41"/>
  <c r="CB522" i="41"/>
  <c r="CB521" i="41"/>
  <c r="CA521" i="41"/>
  <c r="CA522" i="41"/>
  <c r="CA520" i="41"/>
  <c r="CC522" i="41"/>
  <c r="CC520" i="41"/>
  <c r="CC521" i="41"/>
  <c r="BX39" i="2"/>
  <c r="BX219" i="41" s="1"/>
  <c r="BW39" i="2"/>
  <c r="BW219" i="41" s="1"/>
  <c r="DZ39" i="2"/>
  <c r="DZ219" i="41" s="1"/>
  <c r="BY39" i="2"/>
  <c r="BY219" i="41" s="1"/>
  <c r="BV39" i="2"/>
  <c r="BV219" i="41" s="1"/>
  <c r="BW21" i="2"/>
  <c r="BW207" i="41" s="1"/>
  <c r="BV21" i="2"/>
  <c r="BV207" i="41" s="1"/>
  <c r="BY21" i="2"/>
  <c r="BY207" i="41" s="1"/>
  <c r="BY19" i="2"/>
  <c r="DZ21" i="2"/>
  <c r="DZ207" i="41" s="1"/>
  <c r="BX21" i="2"/>
  <c r="BX207" i="41" s="1"/>
  <c r="BX341" i="2"/>
  <c r="BX520" i="41" s="1"/>
  <c r="BY341" i="2"/>
  <c r="BY520" i="41" s="1"/>
  <c r="DY174" i="2"/>
  <c r="DY353" i="41" s="1"/>
  <c r="BY343" i="2"/>
  <c r="BY522" i="41" s="1"/>
  <c r="BT337" i="2"/>
  <c r="BT516" i="41" s="1"/>
  <c r="BX337" i="2"/>
  <c r="BU337" i="2"/>
  <c r="BU516" i="41" s="1"/>
  <c r="BY337" i="2"/>
  <c r="CC338" i="2" s="1"/>
  <c r="BY340" i="2"/>
  <c r="BY519" i="41" s="1"/>
  <c r="BX343" i="2"/>
  <c r="BX522" i="41" s="1"/>
  <c r="BV231" i="2"/>
  <c r="BV410" i="41" s="1"/>
  <c r="BX340" i="2"/>
  <c r="BX519" i="41" s="1"/>
  <c r="DY337" i="2"/>
  <c r="DY516" i="41" s="1"/>
  <c r="DZ228" i="2"/>
  <c r="DZ407" i="41" s="1"/>
  <c r="BW177" i="2"/>
  <c r="BW356" i="41" s="1"/>
  <c r="BW231" i="2"/>
  <c r="BW410" i="41" s="1"/>
  <c r="DZ177" i="2"/>
  <c r="DZ356" i="41" s="1"/>
  <c r="DZ229" i="2"/>
  <c r="DZ408" i="41" s="1"/>
  <c r="BY180" i="2"/>
  <c r="BY359" i="41" s="1"/>
  <c r="BY231" i="2"/>
  <c r="BY410" i="41" s="1"/>
  <c r="BW180" i="2"/>
  <c r="BW359" i="41" s="1"/>
  <c r="DZ340" i="2"/>
  <c r="DZ519" i="41" s="1"/>
  <c r="BV174" i="2"/>
  <c r="BV353" i="41" s="1"/>
  <c r="BR337" i="2"/>
  <c r="BR516" i="41" s="1"/>
  <c r="BV341" i="2"/>
  <c r="BV520" i="41" s="1"/>
  <c r="BW174" i="2"/>
  <c r="BW178" i="2"/>
  <c r="BW357" i="41" s="1"/>
  <c r="BS337" i="2"/>
  <c r="BS516" i="41" s="1"/>
  <c r="BX180" i="2"/>
  <c r="BX359" i="41" s="1"/>
  <c r="BX231" i="2"/>
  <c r="BX410" i="41" s="1"/>
  <c r="BW179" i="2"/>
  <c r="BW358" i="41" s="1"/>
  <c r="BV177" i="2"/>
  <c r="BV356" i="41" s="1"/>
  <c r="BV178" i="2"/>
  <c r="BV357" i="41" s="1"/>
  <c r="BV179" i="2"/>
  <c r="BV358" i="41" s="1"/>
  <c r="BV180" i="2"/>
  <c r="BV359" i="41" s="1"/>
  <c r="BW228" i="2"/>
  <c r="BW407" i="41" s="1"/>
  <c r="BW229" i="2"/>
  <c r="BW408" i="41" s="1"/>
  <c r="BW230" i="2"/>
  <c r="BW409" i="41" s="1"/>
  <c r="BW337" i="2"/>
  <c r="BW340" i="2"/>
  <c r="BW519" i="41" s="1"/>
  <c r="BW341" i="2"/>
  <c r="BW520" i="41" s="1"/>
  <c r="BW343" i="2"/>
  <c r="BW522" i="41" s="1"/>
  <c r="BV343" i="2"/>
  <c r="BV522" i="41" s="1"/>
  <c r="DZ337" i="2"/>
  <c r="DZ516" i="41" s="1"/>
  <c r="DZ178" i="2"/>
  <c r="DZ357" i="41" s="1"/>
  <c r="DZ341" i="2"/>
  <c r="DZ520" i="41" s="1"/>
  <c r="BX174" i="2"/>
  <c r="BX228" i="2"/>
  <c r="BX407" i="41" s="1"/>
  <c r="BX229" i="2"/>
  <c r="BX408" i="41" s="1"/>
  <c r="BX230" i="2"/>
  <c r="BX409" i="41" s="1"/>
  <c r="BY174" i="2"/>
  <c r="BX177" i="2"/>
  <c r="BX356" i="41" s="1"/>
  <c r="BX178" i="2"/>
  <c r="BX357" i="41" s="1"/>
  <c r="BX179" i="2"/>
  <c r="BX358" i="41" s="1"/>
  <c r="BZ227" i="2"/>
  <c r="BZ406" i="41" s="1"/>
  <c r="BY228" i="2"/>
  <c r="BY407" i="41" s="1"/>
  <c r="BY229" i="2"/>
  <c r="BY408" i="41" s="1"/>
  <c r="BY230" i="2"/>
  <c r="BY409" i="41" s="1"/>
  <c r="DZ174" i="2"/>
  <c r="BY177" i="2"/>
  <c r="BY356" i="41" s="1"/>
  <c r="BY178" i="2"/>
  <c r="BY357" i="41" s="1"/>
  <c r="BY179" i="2"/>
  <c r="BY358" i="41" s="1"/>
  <c r="BV228" i="2"/>
  <c r="BV407" i="41" s="1"/>
  <c r="BV229" i="2"/>
  <c r="BV408" i="41" s="1"/>
  <c r="BV230" i="2"/>
  <c r="BV409" i="41" s="1"/>
  <c r="BV337" i="2"/>
  <c r="BV340" i="2"/>
  <c r="BV519" i="41" s="1"/>
  <c r="BW342" i="2"/>
  <c r="BW521" i="41" s="1"/>
  <c r="BV342" i="2"/>
  <c r="BV521" i="41" s="1"/>
  <c r="BX342" i="2"/>
  <c r="BX521" i="41" s="1"/>
  <c r="BY342" i="2"/>
  <c r="BY521" i="41" s="1"/>
  <c r="BZ7" i="2"/>
  <c r="BY8" i="2"/>
  <c r="BY194" i="41" s="1"/>
  <c r="BV8" i="2"/>
  <c r="BV194" i="41" s="1"/>
  <c r="BW8" i="2"/>
  <c r="BW194" i="41" s="1"/>
  <c r="BR8" i="1"/>
  <c r="BR6" i="41" s="1"/>
  <c r="BS8" i="1"/>
  <c r="BS6" i="41" s="1"/>
  <c r="BV7" i="1"/>
  <c r="BV5" i="41" s="1"/>
  <c r="BT8" i="1"/>
  <c r="BT6" i="41" s="1"/>
  <c r="DZ21" i="1"/>
  <c r="DZ18" i="41" s="1"/>
  <c r="DY21" i="1"/>
  <c r="DY18" i="41" s="1"/>
  <c r="BY21" i="1"/>
  <c r="BY18" i="41" s="1"/>
  <c r="BX21" i="1"/>
  <c r="BX18" i="41" s="1"/>
  <c r="BW21" i="1"/>
  <c r="BW18" i="41" s="1"/>
  <c r="BV21" i="1"/>
  <c r="BV18" i="41" s="1"/>
  <c r="DZ11" i="1"/>
  <c r="DZ9" i="41" s="1"/>
  <c r="BW11" i="1"/>
  <c r="BW9" i="41" s="1"/>
  <c r="BX11" i="1"/>
  <c r="BX9" i="41" s="1"/>
  <c r="BY11" i="1"/>
  <c r="BY9" i="41" s="1"/>
  <c r="BV11" i="1"/>
  <c r="BV9" i="41" s="1"/>
  <c r="BY42" i="1"/>
  <c r="BY39" i="41" s="1"/>
  <c r="BX42" i="1"/>
  <c r="BX39" i="41" s="1"/>
  <c r="BW42" i="1"/>
  <c r="BW39" i="41" s="1"/>
  <c r="BV42" i="1"/>
  <c r="DY42" i="1"/>
  <c r="DY39" i="41" s="1"/>
  <c r="DY14" i="1"/>
  <c r="DZ14" i="1"/>
  <c r="EA336" i="2"/>
  <c r="EA515" i="41" s="1"/>
  <c r="EA228" i="2"/>
  <c r="EA407" i="41" s="1"/>
  <c r="EA173" i="2"/>
  <c r="EA352" i="41" s="1"/>
  <c r="BU14" i="1"/>
  <c r="BU12" i="41" s="1"/>
  <c r="BT14" i="1"/>
  <c r="BT12" i="41" s="1"/>
  <c r="BS14" i="1"/>
  <c r="BS12" i="41" s="1"/>
  <c r="BR14" i="1"/>
  <c r="BR12" i="41" s="1"/>
  <c r="BW14" i="1"/>
  <c r="BX14" i="1"/>
  <c r="BY14" i="1"/>
  <c r="BV14" i="1"/>
  <c r="BV12" i="41" s="1"/>
  <c r="BZ338" i="2" l="1"/>
  <c r="BZ517" i="41" s="1"/>
  <c r="BV516" i="41"/>
  <c r="CA175" i="2"/>
  <c r="CA354" i="41" s="1"/>
  <c r="BW353" i="41"/>
  <c r="CB338" i="2"/>
  <c r="BX516" i="41"/>
  <c r="BY61" i="2"/>
  <c r="BY241" i="41" s="1"/>
  <c r="CC38" i="2"/>
  <c r="BY205" i="41"/>
  <c r="BY58" i="2"/>
  <c r="BY238" i="41" s="1"/>
  <c r="BY237" i="41"/>
  <c r="BX61" i="2"/>
  <c r="BX241" i="41" s="1"/>
  <c r="CB38" i="2"/>
  <c r="BX205" i="41"/>
  <c r="CL89" i="2"/>
  <c r="CL268" i="41" s="1"/>
  <c r="CL264" i="41"/>
  <c r="ED264" i="41"/>
  <c r="BW58" i="2"/>
  <c r="BW238" i="41" s="1"/>
  <c r="BW237" i="41"/>
  <c r="BV58" i="2"/>
  <c r="BV238" i="41" s="1"/>
  <c r="BV237" i="41"/>
  <c r="BU182" i="2"/>
  <c r="BU361" i="41" s="1"/>
  <c r="BU353" i="41"/>
  <c r="BT182" i="2"/>
  <c r="BT361" i="41" s="1"/>
  <c r="BT353" i="41"/>
  <c r="BZ8" i="2"/>
  <c r="BZ194" i="41" s="1"/>
  <c r="CB8" i="2"/>
  <c r="CB194" i="41" s="1"/>
  <c r="CA8" i="2"/>
  <c r="CA194" i="41" s="1"/>
  <c r="BZ193" i="41"/>
  <c r="BR125" i="2"/>
  <c r="BR304" i="41" s="1"/>
  <c r="BR205" i="41"/>
  <c r="BR182" i="2"/>
  <c r="BR361" i="41" s="1"/>
  <c r="BR353" i="41"/>
  <c r="CO304" i="2"/>
  <c r="CO483" i="41" s="1"/>
  <c r="CN483" i="41"/>
  <c r="CC175" i="2"/>
  <c r="CC354" i="41" s="1"/>
  <c r="BY353" i="41"/>
  <c r="CB175" i="2"/>
  <c r="CB354" i="41" s="1"/>
  <c r="BX353" i="41"/>
  <c r="CA338" i="2"/>
  <c r="BW516" i="41"/>
  <c r="BX58" i="2"/>
  <c r="BX238" i="41" s="1"/>
  <c r="BX237" i="41"/>
  <c r="EA8" i="2"/>
  <c r="DZ194" i="41"/>
  <c r="CO158" i="41"/>
  <c r="EE182" i="1"/>
  <c r="EE176" i="41" s="1"/>
  <c r="CG515" i="41"/>
  <c r="CG506" i="41"/>
  <c r="CF515" i="41"/>
  <c r="CF506" i="41"/>
  <c r="CE506" i="41"/>
  <c r="BZ339" i="2"/>
  <c r="BZ518" i="41" s="1"/>
  <c r="BY516" i="41"/>
  <c r="CJ336" i="2"/>
  <c r="CJ515" i="41" s="1"/>
  <c r="CF341" i="2"/>
  <c r="CF520" i="41" s="1"/>
  <c r="EA92" i="1"/>
  <c r="EA86" i="41" s="1"/>
  <c r="DZ76" i="41"/>
  <c r="EE62" i="41"/>
  <c r="EF67" i="1"/>
  <c r="DZ8" i="1"/>
  <c r="DY6" i="41"/>
  <c r="BU85" i="41"/>
  <c r="BU92" i="1"/>
  <c r="BU86" i="41" s="1"/>
  <c r="CO87" i="1"/>
  <c r="CN81" i="41"/>
  <c r="CO85" i="1"/>
  <c r="CN79" i="41"/>
  <c r="EA109" i="1"/>
  <c r="EA103" i="41" s="1"/>
  <c r="EA102" i="41"/>
  <c r="CO86" i="1"/>
  <c r="CN80" i="41"/>
  <c r="BV52" i="1"/>
  <c r="BV49" i="41" s="1"/>
  <c r="BV39" i="41"/>
  <c r="EH284" i="2"/>
  <c r="EG463" i="41"/>
  <c r="CD283" i="41"/>
  <c r="CH342" i="2"/>
  <c r="CH521" i="41" s="1"/>
  <c r="CK336" i="2"/>
  <c r="CK515" i="41" s="1"/>
  <c r="CG343" i="2"/>
  <c r="CG522" i="41" s="1"/>
  <c r="CH343" i="2"/>
  <c r="CH522" i="41" s="1"/>
  <c r="CG341" i="2"/>
  <c r="CG520" i="41" s="1"/>
  <c r="CF342" i="2"/>
  <c r="CF521" i="41" s="1"/>
  <c r="CF343" i="2"/>
  <c r="CF522" i="41" s="1"/>
  <c r="CG342" i="2"/>
  <c r="CG521" i="41" s="1"/>
  <c r="CG174" i="2"/>
  <c r="CG353" i="41" s="1"/>
  <c r="CC353" i="41"/>
  <c r="CC308" i="2"/>
  <c r="CC487" i="41" s="1"/>
  <c r="CC310" i="2"/>
  <c r="CC489" i="41" s="1"/>
  <c r="EL146" i="1"/>
  <c r="EL140" i="41" s="1"/>
  <c r="EK140" i="41"/>
  <c r="EE84" i="1"/>
  <c r="CO78" i="41"/>
  <c r="EE80" i="1"/>
  <c r="CO74" i="41"/>
  <c r="DZ92" i="1"/>
  <c r="DZ86" i="41" s="1"/>
  <c r="BW15" i="1"/>
  <c r="BW13" i="41" s="1"/>
  <c r="BW12" i="41"/>
  <c r="DZ15" i="1"/>
  <c r="DZ13" i="41" s="1"/>
  <c r="DZ12" i="41"/>
  <c r="BZ15" i="41"/>
  <c r="CB15" i="41"/>
  <c r="DZ226" i="2"/>
  <c r="DZ405" i="41" s="1"/>
  <c r="DZ404" i="41"/>
  <c r="DY15" i="1"/>
  <c r="DY13" i="41" s="1"/>
  <c r="DY12" i="41"/>
  <c r="CC16" i="41"/>
  <c r="DZ334" i="2"/>
  <c r="DZ513" i="41" s="1"/>
  <c r="DZ512" i="41"/>
  <c r="BY15" i="1"/>
  <c r="BY13" i="41" s="1"/>
  <c r="BY12" i="41"/>
  <c r="DZ182" i="2"/>
  <c r="DZ353" i="41"/>
  <c r="CC15" i="41"/>
  <c r="BX15" i="1"/>
  <c r="BX13" i="41" s="1"/>
  <c r="BX12" i="41"/>
  <c r="BZ16" i="41"/>
  <c r="CB16" i="41"/>
  <c r="DZ255" i="2"/>
  <c r="DZ433" i="41"/>
  <c r="CA16" i="41"/>
  <c r="EB18" i="1"/>
  <c r="EB515" i="41"/>
  <c r="CL81" i="2"/>
  <c r="CL261" i="41" s="1"/>
  <c r="CL260" i="41"/>
  <c r="CA15" i="41"/>
  <c r="EF277" i="2"/>
  <c r="EE456" i="41"/>
  <c r="CI100" i="2"/>
  <c r="CE279" i="41"/>
  <c r="CE102" i="2"/>
  <c r="CE281" i="41" s="1"/>
  <c r="CF100" i="2"/>
  <c r="CE101" i="2"/>
  <c r="CE280" i="41" s="1"/>
  <c r="CE104" i="2"/>
  <c r="CE10" i="2"/>
  <c r="EC287" i="2"/>
  <c r="EC466" i="41" s="1"/>
  <c r="EB469" i="41"/>
  <c r="CC311" i="2"/>
  <c r="CC490" i="41" s="1"/>
  <c r="CC469" i="41"/>
  <c r="CC259" i="2"/>
  <c r="CC438" i="41" s="1"/>
  <c r="CC197" i="41"/>
  <c r="CD259" i="2"/>
  <c r="CD438" i="41" s="1"/>
  <c r="CD197" i="41"/>
  <c r="CB293" i="2"/>
  <c r="CB468" i="41"/>
  <c r="CA296" i="2"/>
  <c r="CA475" i="41" s="1"/>
  <c r="EB35" i="2"/>
  <c r="EB215" i="41" s="1"/>
  <c r="EB100" i="2"/>
  <c r="EB279" i="41" s="1"/>
  <c r="EB77" i="2"/>
  <c r="EB257" i="41" s="1"/>
  <c r="EB11" i="2"/>
  <c r="EB197" i="41" s="1"/>
  <c r="EB85" i="2"/>
  <c r="EB265" i="41" s="1"/>
  <c r="CB309" i="2"/>
  <c r="EB341" i="2"/>
  <c r="EB520" i="41" s="1"/>
  <c r="EB340" i="2"/>
  <c r="EB519" i="41" s="1"/>
  <c r="EG283" i="2"/>
  <c r="CA323" i="2"/>
  <c r="CA313" i="2"/>
  <c r="CA492" i="41" s="1"/>
  <c r="EL83" i="2"/>
  <c r="CC289" i="2"/>
  <c r="CD287" i="2"/>
  <c r="BX46" i="1"/>
  <c r="BX43" i="41" s="1"/>
  <c r="BX52" i="1"/>
  <c r="BX49" i="41" s="1"/>
  <c r="BY46" i="1"/>
  <c r="BY43" i="41" s="1"/>
  <c r="BY52" i="1"/>
  <c r="BY49" i="41" s="1"/>
  <c r="DY46" i="1"/>
  <c r="DY43" i="41" s="1"/>
  <c r="DY52" i="1"/>
  <c r="DY49" i="41" s="1"/>
  <c r="BW46" i="1"/>
  <c r="BW43" i="41" s="1"/>
  <c r="BW52" i="1"/>
  <c r="BW49" i="41" s="1"/>
  <c r="DZ46" i="2"/>
  <c r="DZ226" i="41" s="1"/>
  <c r="CM336" i="2"/>
  <c r="CM515" i="41" s="1"/>
  <c r="CI18" i="1"/>
  <c r="CI341" i="2"/>
  <c r="CI520" i="41" s="1"/>
  <c r="CI343" i="2"/>
  <c r="CI522" i="41" s="1"/>
  <c r="CI342" i="2"/>
  <c r="CI521" i="41" s="1"/>
  <c r="CN76" i="2"/>
  <c r="CN256" i="41" s="1"/>
  <c r="CM80" i="2"/>
  <c r="CM84" i="2"/>
  <c r="CD311" i="2"/>
  <c r="CD490" i="41" s="1"/>
  <c r="CE287" i="2"/>
  <c r="CD176" i="2"/>
  <c r="CD355" i="41" s="1"/>
  <c r="EC336" i="2"/>
  <c r="EC515" i="41" s="1"/>
  <c r="DZ330" i="2"/>
  <c r="DZ509" i="41" s="1"/>
  <c r="BW182" i="2"/>
  <c r="CE174" i="2"/>
  <c r="CE353" i="41" s="1"/>
  <c r="BX182" i="2"/>
  <c r="EA254" i="2"/>
  <c r="BW125" i="2"/>
  <c r="BW61" i="2"/>
  <c r="BV38" i="2"/>
  <c r="BV218" i="41" s="1"/>
  <c r="BV61" i="2"/>
  <c r="DZ125" i="2"/>
  <c r="DY19" i="2"/>
  <c r="DY205" i="41" s="1"/>
  <c r="BZ176" i="2"/>
  <c r="BZ355" i="41" s="1"/>
  <c r="BY182" i="2"/>
  <c r="BV182" i="2"/>
  <c r="BV361" i="41" s="1"/>
  <c r="BZ175" i="2"/>
  <c r="BZ354" i="41" s="1"/>
  <c r="BS176" i="2"/>
  <c r="BS355" i="41" s="1"/>
  <c r="BS182" i="2"/>
  <c r="BS361" i="41" s="1"/>
  <c r="DZ129" i="1"/>
  <c r="DZ123" i="41" s="1"/>
  <c r="DZ127" i="1"/>
  <c r="DZ121" i="41" s="1"/>
  <c r="DZ122" i="1"/>
  <c r="DZ116" i="41" s="1"/>
  <c r="EA215" i="2"/>
  <c r="EA394" i="41" s="1"/>
  <c r="EA340" i="2"/>
  <c r="EA519" i="41" s="1"/>
  <c r="EA346" i="2"/>
  <c r="EA525" i="41" s="1"/>
  <c r="BZ50" i="2"/>
  <c r="BZ230" i="41" s="1"/>
  <c r="BY129" i="1"/>
  <c r="BY123" i="41" s="1"/>
  <c r="BY127" i="1"/>
  <c r="BY121" i="41" s="1"/>
  <c r="BU176" i="2"/>
  <c r="BU355" i="41" s="1"/>
  <c r="BV125" i="2"/>
  <c r="BV304" i="41" s="1"/>
  <c r="BV175" i="2"/>
  <c r="BV354" i="41" s="1"/>
  <c r="BT15" i="1"/>
  <c r="BT13" i="41" s="1"/>
  <c r="BT23" i="1"/>
  <c r="BT56" i="1" s="1"/>
  <c r="BT579" i="41" s="1"/>
  <c r="BU15" i="1"/>
  <c r="BU13" i="41" s="1"/>
  <c r="BU23" i="1"/>
  <c r="BU56" i="1" s="1"/>
  <c r="BU579" i="41" s="1"/>
  <c r="BR15" i="1"/>
  <c r="BR13" i="41" s="1"/>
  <c r="BR23" i="1"/>
  <c r="BR56" i="1" s="1"/>
  <c r="BR579" i="41" s="1"/>
  <c r="CF122" i="1"/>
  <c r="BS15" i="1"/>
  <c r="BS13" i="41" s="1"/>
  <c r="BS23" i="1"/>
  <c r="BS56" i="1" s="1"/>
  <c r="BS579" i="41" s="1"/>
  <c r="BV46" i="1"/>
  <c r="BV43" i="41" s="1"/>
  <c r="EA42" i="1"/>
  <c r="BY122" i="1"/>
  <c r="BS339" i="2"/>
  <c r="BS518" i="41" s="1"/>
  <c r="BU339" i="2"/>
  <c r="BU518" i="41" s="1"/>
  <c r="BT176" i="2"/>
  <c r="BT355" i="41" s="1"/>
  <c r="BT339" i="2"/>
  <c r="BT518" i="41" s="1"/>
  <c r="BW52" i="2"/>
  <c r="BW232" i="41" s="1"/>
  <c r="BV52" i="2"/>
  <c r="BV232" i="41" s="1"/>
  <c r="BT125" i="2"/>
  <c r="BT304" i="41" s="1"/>
  <c r="BT52" i="2"/>
  <c r="BT232" i="41" s="1"/>
  <c r="BU125" i="2"/>
  <c r="BU304" i="41" s="1"/>
  <c r="BU52" i="2"/>
  <c r="BU232" i="41" s="1"/>
  <c r="BS125" i="2"/>
  <c r="BS304" i="41" s="1"/>
  <c r="BS52" i="2"/>
  <c r="BS232" i="41" s="1"/>
  <c r="BX62" i="2"/>
  <c r="BX242" i="41" s="1"/>
  <c r="BX52" i="2"/>
  <c r="BX232" i="41" s="1"/>
  <c r="BY52" i="2"/>
  <c r="BY232" i="41" s="1"/>
  <c r="BX125" i="2"/>
  <c r="BY143" i="2"/>
  <c r="BY322" i="41" s="1"/>
  <c r="BX38" i="2"/>
  <c r="BX218" i="41" s="1"/>
  <c r="BW38" i="2"/>
  <c r="BW218" i="41" s="1"/>
  <c r="CG18" i="1"/>
  <c r="CE18" i="1"/>
  <c r="CF18" i="1"/>
  <c r="CE17" i="1"/>
  <c r="EA177" i="2"/>
  <c r="EA356" i="41" s="1"/>
  <c r="EA108" i="2"/>
  <c r="EA287" i="41" s="1"/>
  <c r="EA109" i="2"/>
  <c r="EA288" i="41" s="1"/>
  <c r="BV176" i="2"/>
  <c r="BV355" i="41" s="1"/>
  <c r="BZ36" i="2"/>
  <c r="BZ216" i="41" s="1"/>
  <c r="CB286" i="41"/>
  <c r="BV339" i="2"/>
  <c r="BV518" i="41" s="1"/>
  <c r="BY38" i="2"/>
  <c r="BY218" i="41" s="1"/>
  <c r="BY125" i="2"/>
  <c r="BX339" i="2"/>
  <c r="BX518" i="41" s="1"/>
  <c r="BV23" i="1"/>
  <c r="BV56" i="1" s="1"/>
  <c r="BV579" i="41" s="1"/>
  <c r="BV227" i="2"/>
  <c r="BV406" i="41" s="1"/>
  <c r="DZ175" i="2"/>
  <c r="DZ354" i="41" s="1"/>
  <c r="EA229" i="2"/>
  <c r="EA408" i="41" s="1"/>
  <c r="EA178" i="2"/>
  <c r="EA357" i="41" s="1"/>
  <c r="EA20" i="2"/>
  <c r="EA348" i="2"/>
  <c r="EA527" i="41" s="1"/>
  <c r="EA341" i="2"/>
  <c r="EA520" i="41" s="1"/>
  <c r="BV338" i="2"/>
  <c r="BV517" i="41" s="1"/>
  <c r="BX338" i="2"/>
  <c r="BX517" i="41" s="1"/>
  <c r="BY339" i="2"/>
  <c r="BY518" i="41" s="1"/>
  <c r="BY338" i="2"/>
  <c r="BY517" i="41" s="1"/>
  <c r="BW338" i="2"/>
  <c r="BW517" i="41" s="1"/>
  <c r="DZ338" i="2"/>
  <c r="DZ517" i="41" s="1"/>
  <c r="BW175" i="2"/>
  <c r="BW354" i="41" s="1"/>
  <c r="BW176" i="2"/>
  <c r="BW355" i="41" s="1"/>
  <c r="BY227" i="2"/>
  <c r="BY406" i="41" s="1"/>
  <c r="BW339" i="2"/>
  <c r="BW518" i="41" s="1"/>
  <c r="BW227" i="2"/>
  <c r="BW406" i="41" s="1"/>
  <c r="BX227" i="2"/>
  <c r="BX406" i="41" s="1"/>
  <c r="BX176" i="2"/>
  <c r="BX355" i="41" s="1"/>
  <c r="BX175" i="2"/>
  <c r="BX354" i="41" s="1"/>
  <c r="BY176" i="2"/>
  <c r="BY355" i="41" s="1"/>
  <c r="BY175" i="2"/>
  <c r="BY354" i="41" s="1"/>
  <c r="CD7" i="2"/>
  <c r="CD193" i="41" s="1"/>
  <c r="CC194" i="41"/>
  <c r="EA21" i="1"/>
  <c r="EA18" i="41" s="1"/>
  <c r="BY23" i="1"/>
  <c r="BY56" i="1" s="1"/>
  <c r="BY579" i="41" s="1"/>
  <c r="BW23" i="1"/>
  <c r="BW56" i="1" s="1"/>
  <c r="BW579" i="41" s="1"/>
  <c r="EA15" i="1"/>
  <c r="EA13" i="41" s="1"/>
  <c r="DZ23" i="1"/>
  <c r="BV15" i="1"/>
  <c r="BV13" i="41" s="1"/>
  <c r="EA11" i="1"/>
  <c r="EA9" i="41" s="1"/>
  <c r="BY8" i="1"/>
  <c r="BY6" i="41" s="1"/>
  <c r="BZ7" i="1"/>
  <c r="BX8" i="1"/>
  <c r="BX6" i="41" s="1"/>
  <c r="BW8" i="1"/>
  <c r="BW6" i="41" s="1"/>
  <c r="BV8" i="1"/>
  <c r="BV6" i="41" s="1"/>
  <c r="BX23" i="1"/>
  <c r="BX56" i="1" s="1"/>
  <c r="BX579" i="41" s="1"/>
  <c r="DY23" i="1"/>
  <c r="BY62" i="2" l="1"/>
  <c r="BY242" i="41" s="1"/>
  <c r="BV62" i="2"/>
  <c r="BV242" i="41" s="1"/>
  <c r="BV241" i="41"/>
  <c r="CM89" i="2"/>
  <c r="CM268" i="41" s="1"/>
  <c r="CM264" i="41"/>
  <c r="BX183" i="2"/>
  <c r="BX362" i="41" s="1"/>
  <c r="CB183" i="2"/>
  <c r="BX361" i="41"/>
  <c r="EL263" i="41"/>
  <c r="CC127" i="2"/>
  <c r="CC126" i="2"/>
  <c r="CC305" i="41" s="1"/>
  <c r="BY304" i="41"/>
  <c r="CB127" i="2"/>
  <c r="CB306" i="41" s="1"/>
  <c r="CB126" i="2"/>
  <c r="CB305" i="41" s="1"/>
  <c r="BX304" i="41"/>
  <c r="BY183" i="2"/>
  <c r="BY362" i="41" s="1"/>
  <c r="CC183" i="2"/>
  <c r="BY361" i="41"/>
  <c r="BW62" i="2"/>
  <c r="BW242" i="41" s="1"/>
  <c r="BW241" i="41"/>
  <c r="CE125" i="2"/>
  <c r="CE304" i="41" s="1"/>
  <c r="CA126" i="2"/>
  <c r="CA305" i="41" s="1"/>
  <c r="BW304" i="41"/>
  <c r="CA127" i="2"/>
  <c r="CA306" i="41" s="1"/>
  <c r="BW361" i="41"/>
  <c r="CA183" i="2"/>
  <c r="CA362" i="41" s="1"/>
  <c r="EB8" i="2"/>
  <c r="EA194" i="41"/>
  <c r="BZ8" i="1"/>
  <c r="BZ6" i="41" s="1"/>
  <c r="CA8" i="1"/>
  <c r="CA6" i="41" s="1"/>
  <c r="BZ5" i="41"/>
  <c r="CJ341" i="2"/>
  <c r="CJ520" i="41" s="1"/>
  <c r="CJ343" i="2"/>
  <c r="CJ522" i="41" s="1"/>
  <c r="CN336" i="2"/>
  <c r="CN515" i="41" s="1"/>
  <c r="CJ18" i="1"/>
  <c r="CJ342" i="2"/>
  <c r="CJ521" i="41" s="1"/>
  <c r="CH506" i="41"/>
  <c r="CL342" i="2"/>
  <c r="CL521" i="41" s="1"/>
  <c r="CJ16" i="41"/>
  <c r="CI16" i="41"/>
  <c r="DY20" i="41"/>
  <c r="DY56" i="1"/>
  <c r="DY579" i="41" s="1"/>
  <c r="DZ20" i="41"/>
  <c r="DZ56" i="1"/>
  <c r="DZ579" i="41" s="1"/>
  <c r="EF62" i="41"/>
  <c r="EG67" i="1"/>
  <c r="EF164" i="1"/>
  <c r="EF158" i="41" s="1"/>
  <c r="EA8" i="1"/>
  <c r="DZ6" i="41"/>
  <c r="EE87" i="1"/>
  <c r="CO81" i="41"/>
  <c r="CJ122" i="1"/>
  <c r="CF116" i="41"/>
  <c r="EE86" i="1"/>
  <c r="CO80" i="41"/>
  <c r="EE85" i="1"/>
  <c r="CO79" i="41"/>
  <c r="EA52" i="1"/>
  <c r="EA49" i="41" s="1"/>
  <c r="EA39" i="41"/>
  <c r="EI284" i="2"/>
  <c r="EH463" i="41"/>
  <c r="EF456" i="41"/>
  <c r="EF88" i="2"/>
  <c r="EB310" i="2"/>
  <c r="EB489" i="41" s="1"/>
  <c r="CB472" i="41"/>
  <c r="CK18" i="1"/>
  <c r="CK343" i="2"/>
  <c r="CK522" i="41" s="1"/>
  <c r="EA206" i="41"/>
  <c r="EA24" i="2"/>
  <c r="CO336" i="2"/>
  <c r="CO515" i="41" s="1"/>
  <c r="ED336" i="2"/>
  <c r="ED515" i="41" s="1"/>
  <c r="CK342" i="2"/>
  <c r="CK521" i="41" s="1"/>
  <c r="CL343" i="2"/>
  <c r="CL522" i="41" s="1"/>
  <c r="CK341" i="2"/>
  <c r="CK520" i="41" s="1"/>
  <c r="CH176" i="2"/>
  <c r="CH355" i="41" s="1"/>
  <c r="CK174" i="2"/>
  <c r="CK353" i="41" s="1"/>
  <c r="CG182" i="2"/>
  <c r="CG361" i="41" s="1"/>
  <c r="CF174" i="2"/>
  <c r="CF182" i="2" s="1"/>
  <c r="CF361" i="41" s="1"/>
  <c r="CB353" i="41"/>
  <c r="CD310" i="2"/>
  <c r="CD489" i="41" s="1"/>
  <c r="CD308" i="2"/>
  <c r="CD487" i="41" s="1"/>
  <c r="EB311" i="2"/>
  <c r="EC308" i="2" s="1"/>
  <c r="EC487" i="41" s="1"/>
  <c r="CC309" i="2"/>
  <c r="CC488" i="41" s="1"/>
  <c r="EG277" i="2"/>
  <c r="EG462" i="41"/>
  <c r="EF84" i="1"/>
  <c r="EE78" i="41"/>
  <c r="EF80" i="1"/>
  <c r="EE74" i="41"/>
  <c r="BW375" i="2"/>
  <c r="BW551" i="41" s="1"/>
  <c r="BW20" i="41"/>
  <c r="CE15" i="41"/>
  <c r="DZ126" i="2"/>
  <c r="DZ305" i="41" s="1"/>
  <c r="DZ304" i="41"/>
  <c r="BY375" i="2"/>
  <c r="BY551" i="41" s="1"/>
  <c r="BY20" i="41"/>
  <c r="BV375" i="2"/>
  <c r="BV551" i="41" s="1"/>
  <c r="BV20" i="41"/>
  <c r="CF16" i="41"/>
  <c r="BR375" i="2"/>
  <c r="BR551" i="41" s="1"/>
  <c r="BR20" i="41"/>
  <c r="DZ183" i="2"/>
  <c r="DZ362" i="41" s="1"/>
  <c r="DZ361" i="41"/>
  <c r="BX375" i="2"/>
  <c r="BX551" i="41" s="1"/>
  <c r="BX20" i="41"/>
  <c r="BS375" i="2"/>
  <c r="BS551" i="41" s="1"/>
  <c r="BS20" i="41"/>
  <c r="BT375" i="2"/>
  <c r="BT551" i="41" s="1"/>
  <c r="BT20" i="41"/>
  <c r="EA255" i="2"/>
  <c r="EA260" i="2" s="1"/>
  <c r="EA439" i="41" s="1"/>
  <c r="EA433" i="41"/>
  <c r="CG16" i="41"/>
  <c r="BY116" i="41"/>
  <c r="BU375" i="2"/>
  <c r="BU551" i="41" s="1"/>
  <c r="BU20" i="41"/>
  <c r="DZ257" i="2"/>
  <c r="DZ436" i="41" s="1"/>
  <c r="DZ434" i="41"/>
  <c r="EB16" i="41"/>
  <c r="CE16" i="41"/>
  <c r="CM81" i="2"/>
  <c r="CM261" i="41" s="1"/>
  <c r="CM260" i="41"/>
  <c r="CD289" i="2"/>
  <c r="CD468" i="41" s="1"/>
  <c r="CD466" i="41"/>
  <c r="CE196" i="41"/>
  <c r="CE11" i="2"/>
  <c r="CE85" i="2"/>
  <c r="CE265" i="41" s="1"/>
  <c r="CE49" i="2"/>
  <c r="CE229" i="41" s="1"/>
  <c r="CE35" i="2"/>
  <c r="CE215" i="41" s="1"/>
  <c r="CE77" i="2"/>
  <c r="CE257" i="41" s="1"/>
  <c r="CE290" i="2"/>
  <c r="CE289" i="2" s="1"/>
  <c r="CJ100" i="2"/>
  <c r="CF279" i="41"/>
  <c r="CF101" i="2"/>
  <c r="CF280" i="41" s="1"/>
  <c r="CG100" i="2"/>
  <c r="CF104" i="2"/>
  <c r="CF102" i="2"/>
  <c r="CF281" i="41" s="1"/>
  <c r="CF10" i="2"/>
  <c r="EB289" i="2"/>
  <c r="EB468" i="41" s="1"/>
  <c r="CC468" i="41"/>
  <c r="CB296" i="2"/>
  <c r="CB475" i="41" s="1"/>
  <c r="CE233" i="2"/>
  <c r="CE412" i="41" s="1"/>
  <c r="CE283" i="41"/>
  <c r="CE466" i="41"/>
  <c r="CM100" i="2"/>
  <c r="CM279" i="41" s="1"/>
  <c r="CI279" i="41"/>
  <c r="CB323" i="2"/>
  <c r="CB488" i="41"/>
  <c r="CA324" i="2"/>
  <c r="CA503" i="41" s="1"/>
  <c r="CA502" i="41"/>
  <c r="EC18" i="1"/>
  <c r="EC16" i="41" s="1"/>
  <c r="EC341" i="2"/>
  <c r="EC520" i="41" s="1"/>
  <c r="EC340" i="2"/>
  <c r="EC519" i="41" s="1"/>
  <c r="CB313" i="2"/>
  <c r="EB86" i="2"/>
  <c r="EB259" i="2"/>
  <c r="EB438" i="41" s="1"/>
  <c r="EB78" i="2"/>
  <c r="EB102" i="2"/>
  <c r="EB101" i="2"/>
  <c r="EB280" i="41" s="1"/>
  <c r="EA46" i="1"/>
  <c r="EA43" i="41" s="1"/>
  <c r="EH283" i="2"/>
  <c r="CA316" i="2"/>
  <c r="CA495" i="41" s="1"/>
  <c r="CA314" i="2"/>
  <c r="CA493" i="41" s="1"/>
  <c r="CC293" i="2"/>
  <c r="EA93" i="2"/>
  <c r="EA272" i="41" s="1"/>
  <c r="DY17" i="2"/>
  <c r="DZ26" i="1"/>
  <c r="DZ49" i="1"/>
  <c r="BV26" i="1"/>
  <c r="BV49" i="1"/>
  <c r="BW26" i="1"/>
  <c r="BW49" i="1"/>
  <c r="BU26" i="1"/>
  <c r="BU49" i="1"/>
  <c r="BT26" i="1"/>
  <c r="BT49" i="1"/>
  <c r="DY26" i="1"/>
  <c r="DY49" i="1"/>
  <c r="BY26" i="1"/>
  <c r="BY49" i="1"/>
  <c r="BS26" i="1"/>
  <c r="BS23" i="41" s="1"/>
  <c r="BS49" i="1"/>
  <c r="BR26" i="1"/>
  <c r="BR49" i="1"/>
  <c r="BX26" i="1"/>
  <c r="BX49" i="1"/>
  <c r="CO76" i="2"/>
  <c r="CO256" i="41" s="1"/>
  <c r="CN80" i="2"/>
  <c r="CN84" i="2"/>
  <c r="CE128" i="2"/>
  <c r="CE307" i="41" s="1"/>
  <c r="CI125" i="2"/>
  <c r="CI304" i="41" s="1"/>
  <c r="CE19" i="2"/>
  <c r="CE205" i="41" s="1"/>
  <c r="CE129" i="2"/>
  <c r="CE308" i="41" s="1"/>
  <c r="CE127" i="2"/>
  <c r="CE306" i="41" s="1"/>
  <c r="CE176" i="2"/>
  <c r="CE355" i="41" s="1"/>
  <c r="CI174" i="2"/>
  <c r="CI353" i="41" s="1"/>
  <c r="CE182" i="2"/>
  <c r="CE361" i="41" s="1"/>
  <c r="CE308" i="2"/>
  <c r="CE487" i="41" s="1"/>
  <c r="CE310" i="2"/>
  <c r="CE489" i="41" s="1"/>
  <c r="CM18" i="1"/>
  <c r="CM341" i="2"/>
  <c r="CM520" i="41" s="1"/>
  <c r="CM343" i="2"/>
  <c r="CM522" i="41" s="1"/>
  <c r="CM342" i="2"/>
  <c r="CM521" i="41" s="1"/>
  <c r="EA209" i="2"/>
  <c r="EA388" i="41" s="1"/>
  <c r="BW126" i="2"/>
  <c r="BW305" i="41" s="1"/>
  <c r="CD8" i="2"/>
  <c r="CD194" i="41" s="1"/>
  <c r="CG8" i="2"/>
  <c r="CG194" i="41" s="1"/>
  <c r="CH7" i="2"/>
  <c r="CH193" i="41" s="1"/>
  <c r="CF8" i="2"/>
  <c r="CF194" i="41" s="1"/>
  <c r="CE8" i="2"/>
  <c r="CE194" i="41" s="1"/>
  <c r="BW183" i="2"/>
  <c r="BW362" i="41" s="1"/>
  <c r="EA329" i="2"/>
  <c r="EA333" i="2"/>
  <c r="EA62" i="2"/>
  <c r="BY64" i="2"/>
  <c r="BY244" i="41" s="1"/>
  <c r="DZ127" i="2"/>
  <c r="DZ306" i="41" s="1"/>
  <c r="EA225" i="2"/>
  <c r="EA404" i="41" s="1"/>
  <c r="BV129" i="2"/>
  <c r="BV308" i="41" s="1"/>
  <c r="DZ38" i="2"/>
  <c r="EA66" i="2"/>
  <c r="BW64" i="2"/>
  <c r="BW244" i="41" s="1"/>
  <c r="BW323" i="2"/>
  <c r="BW502" i="41" s="1"/>
  <c r="BY323" i="2"/>
  <c r="BY502" i="41" s="1"/>
  <c r="BX64" i="2"/>
  <c r="BX244" i="41" s="1"/>
  <c r="BX323" i="2"/>
  <c r="BX502" i="41" s="1"/>
  <c r="BV64" i="2"/>
  <c r="BV244" i="41" s="1"/>
  <c r="BV323" i="2"/>
  <c r="BV502" i="41" s="1"/>
  <c r="BV126" i="2"/>
  <c r="BV305" i="41" s="1"/>
  <c r="BZ127" i="2"/>
  <c r="BZ306" i="41" s="1"/>
  <c r="BZ126" i="2"/>
  <c r="BZ305" i="41" s="1"/>
  <c r="BV183" i="2"/>
  <c r="BV362" i="41" s="1"/>
  <c r="BZ183" i="2"/>
  <c r="BZ362" i="41" s="1"/>
  <c r="BZ129" i="2"/>
  <c r="BZ308" i="41" s="1"/>
  <c r="BZ128" i="2"/>
  <c r="BZ307" i="41" s="1"/>
  <c r="EA122" i="1"/>
  <c r="EA116" i="41" s="1"/>
  <c r="EA127" i="1"/>
  <c r="EA121" i="41" s="1"/>
  <c r="EA129" i="1"/>
  <c r="EA123" i="41" s="1"/>
  <c r="EA188" i="2"/>
  <c r="BZ51" i="2"/>
  <c r="BZ231" i="41" s="1"/>
  <c r="EA57" i="2"/>
  <c r="BV128" i="2"/>
  <c r="BV307" i="41" s="1"/>
  <c r="CA50" i="2"/>
  <c r="CA230" i="41" s="1"/>
  <c r="CA293" i="41"/>
  <c r="BW128" i="2"/>
  <c r="BW307" i="41" s="1"/>
  <c r="BV127" i="2"/>
  <c r="BV306" i="41" s="1"/>
  <c r="BW129" i="2"/>
  <c r="BW308" i="41" s="1"/>
  <c r="EA116" i="2"/>
  <c r="EA295" i="41" s="1"/>
  <c r="EA23" i="1"/>
  <c r="BW127" i="2"/>
  <c r="BW306" i="41" s="1"/>
  <c r="BX126" i="2"/>
  <c r="BX305" i="41" s="1"/>
  <c r="EA39" i="2"/>
  <c r="EA219" i="41" s="1"/>
  <c r="EA351" i="2"/>
  <c r="EA530" i="41" s="1"/>
  <c r="BX127" i="2"/>
  <c r="BX306" i="41" s="1"/>
  <c r="BX128" i="2"/>
  <c r="BX307" i="41" s="1"/>
  <c r="BX129" i="2"/>
  <c r="BX308" i="41" s="1"/>
  <c r="BU129" i="2"/>
  <c r="BU308" i="41" s="1"/>
  <c r="BU128" i="2"/>
  <c r="BU307" i="41" s="1"/>
  <c r="BS128" i="2"/>
  <c r="BS307" i="41" s="1"/>
  <c r="BS129" i="2"/>
  <c r="BS308" i="41" s="1"/>
  <c r="BT128" i="2"/>
  <c r="BT307" i="41" s="1"/>
  <c r="BT129" i="2"/>
  <c r="BT308" i="41" s="1"/>
  <c r="CA36" i="2"/>
  <c r="CA216" i="41" s="1"/>
  <c r="CA203" i="41"/>
  <c r="CB202" i="41"/>
  <c r="CB288" i="41"/>
  <c r="CB290" i="41"/>
  <c r="CB287" i="41"/>
  <c r="BZ37" i="2"/>
  <c r="BZ217" i="41" s="1"/>
  <c r="BY127" i="2"/>
  <c r="BY306" i="41" s="1"/>
  <c r="EA19" i="2"/>
  <c r="EA205" i="41" s="1"/>
  <c r="EA21" i="2"/>
  <c r="EA207" i="41" s="1"/>
  <c r="EA174" i="2"/>
  <c r="EA353" i="41" s="1"/>
  <c r="EA337" i="2"/>
  <c r="EA516" i="41" s="1"/>
  <c r="CC6" i="41"/>
  <c r="CB6" i="41"/>
  <c r="CD7" i="1"/>
  <c r="CD5" i="41" s="1"/>
  <c r="CN89" i="2" l="1"/>
  <c r="CN268" i="41" s="1"/>
  <c r="CN264" i="41"/>
  <c r="EC8" i="2"/>
  <c r="EC194" i="41" s="1"/>
  <c r="EB194" i="41"/>
  <c r="EA211" i="2"/>
  <c r="EA390" i="41" s="1"/>
  <c r="EA367" i="41"/>
  <c r="EA64" i="2"/>
  <c r="EA244" i="41" s="1"/>
  <c r="EA242" i="41"/>
  <c r="CN18" i="1"/>
  <c r="CN343" i="2"/>
  <c r="CN522" i="41" s="1"/>
  <c r="CN342" i="2"/>
  <c r="CN521" i="41" s="1"/>
  <c r="CN341" i="2"/>
  <c r="CN520" i="41" s="1"/>
  <c r="CL176" i="2"/>
  <c r="CL355" i="41" s="1"/>
  <c r="CO174" i="2"/>
  <c r="CO353" i="41" s="1"/>
  <c r="CK182" i="2"/>
  <c r="CK183" i="2" s="1"/>
  <c r="CK362" i="41" s="1"/>
  <c r="CO18" i="1"/>
  <c r="CO16" i="41" s="1"/>
  <c r="CN16" i="41"/>
  <c r="CM16" i="41"/>
  <c r="CG125" i="2"/>
  <c r="CG304" i="41" s="1"/>
  <c r="CC304" i="41"/>
  <c r="CK16" i="41"/>
  <c r="EA20" i="41"/>
  <c r="EA56" i="1"/>
  <c r="EA579" i="41" s="1"/>
  <c r="EH67" i="1"/>
  <c r="EH164" i="1" s="1"/>
  <c r="EH158" i="41" s="1"/>
  <c r="EG164" i="1"/>
  <c r="EG158" i="41" s="1"/>
  <c r="EG62" i="41"/>
  <c r="EB8" i="1"/>
  <c r="EA6" i="41"/>
  <c r="EF85" i="1"/>
  <c r="EE79" i="41"/>
  <c r="CN122" i="1"/>
  <c r="CN116" i="41" s="1"/>
  <c r="CJ116" i="41"/>
  <c r="EF86" i="1"/>
  <c r="EE80" i="41"/>
  <c r="EF87" i="1"/>
  <c r="EE81" i="41"/>
  <c r="EJ284" i="2"/>
  <c r="EI463" i="41"/>
  <c r="EG456" i="41"/>
  <c r="EG88" i="2"/>
  <c r="CC472" i="41"/>
  <c r="ED341" i="2"/>
  <c r="ED520" i="41" s="1"/>
  <c r="ED340" i="2"/>
  <c r="ED519" i="41" s="1"/>
  <c r="EA25" i="2"/>
  <c r="CO342" i="2"/>
  <c r="CO521" i="41" s="1"/>
  <c r="EE336" i="2"/>
  <c r="EE515" i="41" s="1"/>
  <c r="CO343" i="2"/>
  <c r="CO522" i="41" s="1"/>
  <c r="CO341" i="2"/>
  <c r="CO520" i="41" s="1"/>
  <c r="EB309" i="2"/>
  <c r="EB304" i="2" s="1"/>
  <c r="EB483" i="41" s="1"/>
  <c r="CF176" i="2"/>
  <c r="CF355" i="41" s="1"/>
  <c r="CJ174" i="2"/>
  <c r="CN174" i="2" s="1"/>
  <c r="CG176" i="2"/>
  <c r="CG355" i="41" s="1"/>
  <c r="CF353" i="41"/>
  <c r="CD309" i="2"/>
  <c r="CD488" i="41" s="1"/>
  <c r="CC323" i="2"/>
  <c r="CC324" i="2" s="1"/>
  <c r="CC503" i="41" s="1"/>
  <c r="EB294" i="2"/>
  <c r="EB473" i="41" s="1"/>
  <c r="CD293" i="2"/>
  <c r="EB490" i="41"/>
  <c r="EH277" i="2"/>
  <c r="EH462" i="41"/>
  <c r="EG84" i="1"/>
  <c r="EF78" i="41"/>
  <c r="EG80" i="1"/>
  <c r="EF74" i="41"/>
  <c r="BR51" i="1"/>
  <c r="BR46" i="41"/>
  <c r="BY51" i="1"/>
  <c r="BY46" i="41"/>
  <c r="BT51" i="1"/>
  <c r="BT46" i="41"/>
  <c r="BW51" i="1"/>
  <c r="BW46" i="41"/>
  <c r="DZ51" i="1"/>
  <c r="DZ46" i="41"/>
  <c r="DY256" i="2"/>
  <c r="DY435" i="41" s="1"/>
  <c r="DY203" i="41"/>
  <c r="BR28" i="1"/>
  <c r="BR23" i="41"/>
  <c r="BY28" i="1"/>
  <c r="BY23" i="41"/>
  <c r="BT28" i="1"/>
  <c r="BT23" i="41"/>
  <c r="BW28" i="1"/>
  <c r="BW23" i="41"/>
  <c r="DZ28" i="1"/>
  <c r="DZ25" i="41" s="1"/>
  <c r="DZ23" i="41"/>
  <c r="EA257" i="2"/>
  <c r="EA436" i="41" s="1"/>
  <c r="EA434" i="41"/>
  <c r="EA58" i="2"/>
  <c r="EA238" i="41" s="1"/>
  <c r="EA237" i="41"/>
  <c r="EA246" i="41"/>
  <c r="EA334" i="2"/>
  <c r="EA513" i="41" s="1"/>
  <c r="EA512" i="41"/>
  <c r="BX51" i="1"/>
  <c r="BX46" i="41"/>
  <c r="BS51" i="1"/>
  <c r="BS46" i="41"/>
  <c r="DY51" i="1"/>
  <c r="DY46" i="41"/>
  <c r="BU51" i="1"/>
  <c r="BU46" i="41"/>
  <c r="BV51" i="1"/>
  <c r="BV46" i="41"/>
  <c r="DZ45" i="2"/>
  <c r="DZ225" i="41" s="1"/>
  <c r="DZ218" i="41"/>
  <c r="EA330" i="2"/>
  <c r="EA509" i="41" s="1"/>
  <c r="EA508" i="41"/>
  <c r="BX28" i="1"/>
  <c r="BX40" i="1" s="1"/>
  <c r="BX23" i="41"/>
  <c r="DY28" i="1"/>
  <c r="DY138" i="1" s="1"/>
  <c r="DY23" i="41"/>
  <c r="BU28" i="1"/>
  <c r="BU40" i="1" s="1"/>
  <c r="BU23" i="41"/>
  <c r="BV28" i="1"/>
  <c r="BV40" i="1" s="1"/>
  <c r="BV23" i="41"/>
  <c r="CN81" i="2"/>
  <c r="CN261" i="41" s="1"/>
  <c r="CN260" i="41"/>
  <c r="CD107" i="2"/>
  <c r="CD286" i="41" s="1"/>
  <c r="CC286" i="41"/>
  <c r="CF233" i="2"/>
  <c r="CF412" i="41" s="1"/>
  <c r="CF283" i="41"/>
  <c r="CJ279" i="41"/>
  <c r="CN100" i="2"/>
  <c r="CJ103" i="2"/>
  <c r="CJ282" i="41" s="1"/>
  <c r="CK100" i="2"/>
  <c r="CG279" i="41"/>
  <c r="CG104" i="2"/>
  <c r="CG101" i="2"/>
  <c r="CG280" i="41" s="1"/>
  <c r="CG102" i="2"/>
  <c r="CG281" i="41" s="1"/>
  <c r="CG10" i="2"/>
  <c r="CE469" i="41"/>
  <c r="CE311" i="2"/>
  <c r="CE309" i="2" s="1"/>
  <c r="CF287" i="2"/>
  <c r="CF466" i="41" s="1"/>
  <c r="CE293" i="2"/>
  <c r="CE468" i="41"/>
  <c r="CF196" i="41"/>
  <c r="CF49" i="2"/>
  <c r="CF229" i="41" s="1"/>
  <c r="CF290" i="2"/>
  <c r="CF85" i="2"/>
  <c r="CF265" i="41" s="1"/>
  <c r="CF35" i="2"/>
  <c r="CF215" i="41" s="1"/>
  <c r="CF77" i="2"/>
  <c r="CF257" i="41" s="1"/>
  <c r="CF11" i="2"/>
  <c r="CE259" i="2"/>
  <c r="CE438" i="41" s="1"/>
  <c r="CE197" i="41"/>
  <c r="EB258" i="41"/>
  <c r="CB314" i="2"/>
  <c r="CB493" i="41" s="1"/>
  <c r="CB492" i="41"/>
  <c r="EB266" i="41"/>
  <c r="EB233" i="2"/>
  <c r="EB412" i="41" s="1"/>
  <c r="EB281" i="41"/>
  <c r="CB324" i="2"/>
  <c r="CB503" i="41" s="1"/>
  <c r="CB502" i="41"/>
  <c r="CC296" i="2"/>
  <c r="CC475" i="41" s="1"/>
  <c r="CB316" i="2"/>
  <c r="CB495" i="41" s="1"/>
  <c r="CC313" i="2"/>
  <c r="EA226" i="2"/>
  <c r="EA405" i="41" s="1"/>
  <c r="EA338" i="2"/>
  <c r="EA517" i="41" s="1"/>
  <c r="EI283" i="2"/>
  <c r="DY254" i="2"/>
  <c r="EA70" i="2"/>
  <c r="EA94" i="2"/>
  <c r="EA273" i="41" s="1"/>
  <c r="EA95" i="2"/>
  <c r="EA274" i="41" s="1"/>
  <c r="DZ37" i="2"/>
  <c r="EA46" i="2"/>
  <c r="EA226" i="41" s="1"/>
  <c r="EA44" i="2"/>
  <c r="EA224" i="41" s="1"/>
  <c r="EA42" i="2"/>
  <c r="EA222" i="41" s="1"/>
  <c r="EA43" i="2"/>
  <c r="EA223" i="41" s="1"/>
  <c r="BS28" i="1"/>
  <c r="BS25" i="41" s="1"/>
  <c r="BV389" i="2"/>
  <c r="BV565" i="41" s="1"/>
  <c r="BX376" i="2"/>
  <c r="BX552" i="41" s="1"/>
  <c r="BU376" i="2"/>
  <c r="BU552" i="41" s="1"/>
  <c r="EA26" i="1"/>
  <c r="EA49" i="1"/>
  <c r="CF125" i="2"/>
  <c r="CI182" i="2"/>
  <c r="CI176" i="2"/>
  <c r="CI355" i="41" s="1"/>
  <c r="CM174" i="2"/>
  <c r="CM353" i="41" s="1"/>
  <c r="CE38" i="2"/>
  <c r="CE218" i="41" s="1"/>
  <c r="CE52" i="2"/>
  <c r="CE232" i="41" s="1"/>
  <c r="CI129" i="2"/>
  <c r="CI308" i="41" s="1"/>
  <c r="CI128" i="2"/>
  <c r="CI307" i="41" s="1"/>
  <c r="CI19" i="2"/>
  <c r="CI205" i="41" s="1"/>
  <c r="CM125" i="2"/>
  <c r="CM304" i="41" s="1"/>
  <c r="CI127" i="2"/>
  <c r="CI306" i="41" s="1"/>
  <c r="EE76" i="2"/>
  <c r="CO80" i="2"/>
  <c r="CO84" i="2"/>
  <c r="CK125" i="2"/>
  <c r="CK304" i="41" s="1"/>
  <c r="CD8" i="1"/>
  <c r="CD6" i="41" s="1"/>
  <c r="CG8" i="1"/>
  <c r="CG6" i="41" s="1"/>
  <c r="CH7" i="1"/>
  <c r="CH5" i="41" s="1"/>
  <c r="CF8" i="1"/>
  <c r="CF6" i="41" s="1"/>
  <c r="CE8" i="1"/>
  <c r="CE6" i="41" s="1"/>
  <c r="ED18" i="1"/>
  <c r="ED16" i="41" s="1"/>
  <c r="CD129" i="2"/>
  <c r="CD308" i="41" s="1"/>
  <c r="CD128" i="2"/>
  <c r="CD307" i="41" s="1"/>
  <c r="CA256" i="2"/>
  <c r="CA435" i="41" s="1"/>
  <c r="EA217" i="2"/>
  <c r="EA396" i="41" s="1"/>
  <c r="EA197" i="2"/>
  <c r="EA175" i="2"/>
  <c r="EA354" i="41" s="1"/>
  <c r="EA182" i="2"/>
  <c r="EA361" i="41" s="1"/>
  <c r="CA51" i="2"/>
  <c r="CA231" i="41" s="1"/>
  <c r="EA74" i="2"/>
  <c r="CB218" i="41"/>
  <c r="BZ52" i="2"/>
  <c r="BZ232" i="41" s="1"/>
  <c r="CB50" i="2"/>
  <c r="CB230" i="41" s="1"/>
  <c r="CB293" i="41"/>
  <c r="CC307" i="41"/>
  <c r="CB308" i="41"/>
  <c r="CB307" i="41"/>
  <c r="BS376" i="2"/>
  <c r="BS552" i="41" s="1"/>
  <c r="BT376" i="2"/>
  <c r="BT552" i="41" s="1"/>
  <c r="BR376" i="2"/>
  <c r="BR552" i="41" s="1"/>
  <c r="BY389" i="2"/>
  <c r="BY565" i="41" s="1"/>
  <c r="BY376" i="2"/>
  <c r="BY552" i="41" s="1"/>
  <c r="BW389" i="2"/>
  <c r="BW565" i="41" s="1"/>
  <c r="BW376" i="2"/>
  <c r="BW552" i="41" s="1"/>
  <c r="CB216" i="41"/>
  <c r="CB203" i="41"/>
  <c r="CA37" i="2"/>
  <c r="CA217" i="41" s="1"/>
  <c r="CA297" i="41"/>
  <c r="CC202" i="41"/>
  <c r="CC287" i="41"/>
  <c r="CC290" i="41"/>
  <c r="CC288" i="41"/>
  <c r="CA38" i="2"/>
  <c r="CA218" i="41" s="1"/>
  <c r="EA38" i="2"/>
  <c r="EA125" i="2"/>
  <c r="EA304" i="41" s="1"/>
  <c r="CC308" i="41"/>
  <c r="CJ8" i="2"/>
  <c r="CJ194" i="41" s="1"/>
  <c r="CL7" i="2"/>
  <c r="CL193" i="41" s="1"/>
  <c r="CI8" i="2"/>
  <c r="CI194" i="41" s="1"/>
  <c r="CH8" i="2"/>
  <c r="CH194" i="41" s="1"/>
  <c r="CK8" i="2"/>
  <c r="CK194" i="41" s="1"/>
  <c r="EE256" i="41" l="1"/>
  <c r="CO89" i="2"/>
  <c r="CO268" i="41" s="1"/>
  <c r="CO264" i="41"/>
  <c r="CO182" i="2"/>
  <c r="CO361" i="41" s="1"/>
  <c r="CD109" i="2"/>
  <c r="CD288" i="41" s="1"/>
  <c r="CJ176" i="2"/>
  <c r="CJ355" i="41" s="1"/>
  <c r="CG19" i="2"/>
  <c r="CG205" i="41" s="1"/>
  <c r="CH128" i="2"/>
  <c r="CH307" i="41" s="1"/>
  <c r="CG127" i="2"/>
  <c r="CG306" i="41" s="1"/>
  <c r="CH129" i="2"/>
  <c r="CH308" i="41" s="1"/>
  <c r="CD16" i="2"/>
  <c r="CD202" i="41" s="1"/>
  <c r="CE107" i="2"/>
  <c r="CE286" i="41" s="1"/>
  <c r="CK361" i="41"/>
  <c r="CD52" i="2"/>
  <c r="CD232" i="41" s="1"/>
  <c r="CC205" i="41"/>
  <c r="CG128" i="2"/>
  <c r="CG307" i="41" s="1"/>
  <c r="CF304" i="41"/>
  <c r="EE341" i="2"/>
  <c r="EE520" i="41" s="1"/>
  <c r="BW40" i="1"/>
  <c r="BW45" i="1" s="1"/>
  <c r="BW42" i="41" s="1"/>
  <c r="DY40" i="1"/>
  <c r="DY37" i="41" s="1"/>
  <c r="BY40" i="1"/>
  <c r="BY37" i="41" s="1"/>
  <c r="EH62" i="41"/>
  <c r="EI67" i="1"/>
  <c r="EI164" i="1" s="1"/>
  <c r="EI158" i="41" s="1"/>
  <c r="DZ34" i="1"/>
  <c r="DZ31" i="41" s="1"/>
  <c r="BT40" i="1"/>
  <c r="BT37" i="41" s="1"/>
  <c r="EC8" i="1"/>
  <c r="EC6" i="41" s="1"/>
  <c r="EB6" i="41"/>
  <c r="EG86" i="1"/>
  <c r="EF80" i="41"/>
  <c r="EG87" i="1"/>
  <c r="EF81" i="41"/>
  <c r="EG85" i="1"/>
  <c r="EF79" i="41"/>
  <c r="EK284" i="2"/>
  <c r="EJ463" i="41"/>
  <c r="EH456" i="41"/>
  <c r="EH88" i="2"/>
  <c r="CD472" i="41"/>
  <c r="CD323" i="2"/>
  <c r="CD324" i="2" s="1"/>
  <c r="CD503" i="41" s="1"/>
  <c r="EB293" i="2"/>
  <c r="EB472" i="41" s="1"/>
  <c r="CJ182" i="2"/>
  <c r="CJ361" i="41" s="1"/>
  <c r="EE340" i="2"/>
  <c r="EE519" i="41" s="1"/>
  <c r="BR40" i="1"/>
  <c r="BR37" i="41" s="1"/>
  <c r="DZ138" i="1"/>
  <c r="DZ132" i="41" s="1"/>
  <c r="DZ40" i="1"/>
  <c r="DZ37" i="41" s="1"/>
  <c r="EA376" i="41"/>
  <c r="EB488" i="41"/>
  <c r="EB323" i="2"/>
  <c r="EB502" i="41" s="1"/>
  <c r="CO176" i="2"/>
  <c r="CO355" i="41" s="1"/>
  <c r="CN353" i="41"/>
  <c r="CK176" i="2"/>
  <c r="CK355" i="41" s="1"/>
  <c r="CJ353" i="41"/>
  <c r="CC502" i="41"/>
  <c r="CD108" i="2"/>
  <c r="CD287" i="41" s="1"/>
  <c r="CH107" i="2"/>
  <c r="CH286" i="41" s="1"/>
  <c r="CD111" i="2"/>
  <c r="CD290" i="41" s="1"/>
  <c r="CD296" i="2"/>
  <c r="CD475" i="41" s="1"/>
  <c r="EI277" i="2"/>
  <c r="EI462" i="41"/>
  <c r="EH84" i="1"/>
  <c r="EG78" i="41"/>
  <c r="EH80" i="1"/>
  <c r="EG74" i="41"/>
  <c r="BU45" i="1"/>
  <c r="BU47" i="1" s="1"/>
  <c r="BU37" i="41"/>
  <c r="BV45" i="1"/>
  <c r="BV42" i="41" s="1"/>
  <c r="BV37" i="41"/>
  <c r="DY149" i="1"/>
  <c r="DY132" i="41"/>
  <c r="EA254" i="41"/>
  <c r="EA51" i="1"/>
  <c r="EA46" i="41"/>
  <c r="DZ44" i="2"/>
  <c r="DZ224" i="41" s="1"/>
  <c r="DZ217" i="41"/>
  <c r="BV25" i="41"/>
  <c r="DY34" i="1"/>
  <c r="DY31" i="41" s="1"/>
  <c r="DY25" i="41"/>
  <c r="BV53" i="1"/>
  <c r="BV50" i="41" s="1"/>
  <c r="BV48" i="41"/>
  <c r="DY53" i="1"/>
  <c r="DY50" i="41" s="1"/>
  <c r="DY48" i="41"/>
  <c r="BX53" i="1"/>
  <c r="BX50" i="41" s="1"/>
  <c r="BX48" i="41"/>
  <c r="BW25" i="41"/>
  <c r="BY25" i="41"/>
  <c r="BW53" i="1"/>
  <c r="BW50" i="41" s="1"/>
  <c r="BW48" i="41"/>
  <c r="BY53" i="1"/>
  <c r="BY50" i="41" s="1"/>
  <c r="BY48" i="41"/>
  <c r="EA28" i="1"/>
  <c r="EA40" i="1" s="1"/>
  <c r="EA23" i="41"/>
  <c r="EA250" i="41"/>
  <c r="EA45" i="2"/>
  <c r="EA225" i="41" s="1"/>
  <c r="EA218" i="41"/>
  <c r="BX45" i="1"/>
  <c r="BX37" i="41"/>
  <c r="DY255" i="2"/>
  <c r="DY433" i="41"/>
  <c r="BU25" i="41"/>
  <c r="BX25" i="41"/>
  <c r="BU53" i="1"/>
  <c r="BU50" i="41" s="1"/>
  <c r="BU48" i="41"/>
  <c r="BS53" i="1"/>
  <c r="BS50" i="41" s="1"/>
  <c r="BS48" i="41"/>
  <c r="BT25" i="41"/>
  <c r="BR25" i="41"/>
  <c r="DZ53" i="1"/>
  <c r="DZ50" i="41" s="1"/>
  <c r="DZ48" i="41"/>
  <c r="BT53" i="1"/>
  <c r="BT50" i="41" s="1"/>
  <c r="BT48" i="41"/>
  <c r="BR53" i="1"/>
  <c r="BR50" i="41" s="1"/>
  <c r="BR48" i="41"/>
  <c r="CI183" i="2"/>
  <c r="CI362" i="41" s="1"/>
  <c r="CI361" i="41"/>
  <c r="CO81" i="2"/>
  <c r="CO261" i="41" s="1"/>
  <c r="CO260" i="41"/>
  <c r="CE323" i="2"/>
  <c r="CE488" i="41"/>
  <c r="CF259" i="2"/>
  <c r="CF438" i="41" s="1"/>
  <c r="CF197" i="41"/>
  <c r="CF469" i="41"/>
  <c r="CF289" i="2"/>
  <c r="CF311" i="2"/>
  <c r="CG287" i="2"/>
  <c r="CG466" i="41" s="1"/>
  <c r="CK279" i="41"/>
  <c r="CK103" i="2"/>
  <c r="CK282" i="41" s="1"/>
  <c r="CO100" i="2"/>
  <c r="CN103" i="2"/>
  <c r="CN282" i="41" s="1"/>
  <c r="CN279" i="41"/>
  <c r="CE472" i="41"/>
  <c r="CE296" i="2"/>
  <c r="CE475" i="41" s="1"/>
  <c r="CE490" i="41"/>
  <c r="CF308" i="2"/>
  <c r="CF487" i="41" s="1"/>
  <c r="CF310" i="2"/>
  <c r="CF489" i="41" s="1"/>
  <c r="CG233" i="2"/>
  <c r="CG412" i="41" s="1"/>
  <c r="CG283" i="41"/>
  <c r="CG196" i="41"/>
  <c r="CG49" i="2"/>
  <c r="CG229" i="41" s="1"/>
  <c r="CG35" i="2"/>
  <c r="CG215" i="41" s="1"/>
  <c r="CG85" i="2"/>
  <c r="CG265" i="41" s="1"/>
  <c r="CG290" i="2"/>
  <c r="EC13" i="2"/>
  <c r="EC199" i="41" s="1"/>
  <c r="CG11" i="2"/>
  <c r="CG77" i="2"/>
  <c r="CG257" i="41" s="1"/>
  <c r="CA206" i="41"/>
  <c r="CC314" i="2"/>
  <c r="CC493" i="41" s="1"/>
  <c r="CC492" i="41"/>
  <c r="EB313" i="2"/>
  <c r="CA21" i="2"/>
  <c r="CA207" i="41" s="1"/>
  <c r="CD313" i="2"/>
  <c r="CC316" i="2"/>
  <c r="CC495" i="41" s="1"/>
  <c r="EJ283" i="2"/>
  <c r="CA272" i="41"/>
  <c r="BS40" i="1"/>
  <c r="CE109" i="2"/>
  <c r="CE288" i="41" s="1"/>
  <c r="EA375" i="2"/>
  <c r="EA551" i="41" s="1"/>
  <c r="BV376" i="2"/>
  <c r="BV552" i="41" s="1"/>
  <c r="BX389" i="2"/>
  <c r="BX565" i="41" s="1"/>
  <c r="DZ375" i="2"/>
  <c r="DZ551" i="41" s="1"/>
  <c r="CN182" i="2"/>
  <c r="CN176" i="2"/>
  <c r="CN355" i="41" s="1"/>
  <c r="CO125" i="2"/>
  <c r="CO304" i="41" s="1"/>
  <c r="CK19" i="2"/>
  <c r="CK205" i="41" s="1"/>
  <c r="CK127" i="2"/>
  <c r="CK306" i="41" s="1"/>
  <c r="CL129" i="2"/>
  <c r="CL308" i="41" s="1"/>
  <c r="CL128" i="2"/>
  <c r="CL307" i="41" s="1"/>
  <c r="EE84" i="2"/>
  <c r="EF76" i="2"/>
  <c r="CG38" i="2"/>
  <c r="CG218" i="41" s="1"/>
  <c r="CH52" i="2"/>
  <c r="CH232" i="41" s="1"/>
  <c r="CM182" i="2"/>
  <c r="CM176" i="2"/>
  <c r="CM355" i="41" s="1"/>
  <c r="CM127" i="2"/>
  <c r="CM306" i="41" s="1"/>
  <c r="CM129" i="2"/>
  <c r="CM308" i="41" s="1"/>
  <c r="CM19" i="2"/>
  <c r="CM205" i="41" s="1"/>
  <c r="CM128" i="2"/>
  <c r="CM307" i="41" s="1"/>
  <c r="CF129" i="2"/>
  <c r="CF308" i="41" s="1"/>
  <c r="CF19" i="2"/>
  <c r="CJ125" i="2"/>
  <c r="CJ304" i="41" s="1"/>
  <c r="CF127" i="2"/>
  <c r="CF306" i="41" s="1"/>
  <c r="CF128" i="2"/>
  <c r="CF307" i="41" s="1"/>
  <c r="CG129" i="2"/>
  <c r="CG308" i="41" s="1"/>
  <c r="CI52" i="2"/>
  <c r="CI232" i="41" s="1"/>
  <c r="CI38" i="2"/>
  <c r="CI218" i="41" s="1"/>
  <c r="EE18" i="1"/>
  <c r="EE16" i="41" s="1"/>
  <c r="CB187" i="2"/>
  <c r="CB366" i="41" s="1"/>
  <c r="CB186" i="2"/>
  <c r="CB365" i="41" s="1"/>
  <c r="CB188" i="2"/>
  <c r="CB367" i="41" s="1"/>
  <c r="CB189" i="2"/>
  <c r="CB368" i="41" s="1"/>
  <c r="EA204" i="2"/>
  <c r="EA383" i="41" s="1"/>
  <c r="CD114" i="2"/>
  <c r="CD293" i="41" s="1"/>
  <c r="CD36" i="2"/>
  <c r="CD216" i="41" s="1"/>
  <c r="CD50" i="2"/>
  <c r="CD230" i="41" s="1"/>
  <c r="CD17" i="2"/>
  <c r="CD203" i="41" s="1"/>
  <c r="EC10" i="2"/>
  <c r="EC196" i="41" s="1"/>
  <c r="CB256" i="2"/>
  <c r="CB435" i="41" s="1"/>
  <c r="CA352" i="41"/>
  <c r="EA183" i="2"/>
  <c r="EA362" i="41" s="1"/>
  <c r="CB51" i="2"/>
  <c r="CB231" i="41" s="1"/>
  <c r="BZ38" i="2"/>
  <c r="BZ218" i="41" s="1"/>
  <c r="CC52" i="2"/>
  <c r="CC232" i="41" s="1"/>
  <c r="CB52" i="2"/>
  <c r="CB232" i="41" s="1"/>
  <c r="CA52" i="2"/>
  <c r="CA232" i="41" s="1"/>
  <c r="CC50" i="2"/>
  <c r="CC230" i="41" s="1"/>
  <c r="CC293" i="41"/>
  <c r="CA295" i="41"/>
  <c r="BZ22" i="2"/>
  <c r="BZ208" i="41" s="1"/>
  <c r="CA246" i="41"/>
  <c r="CA53" i="2"/>
  <c r="CA233" i="41" s="1"/>
  <c r="CA10" i="1"/>
  <c r="E11" i="43" s="1"/>
  <c r="CA516" i="41"/>
  <c r="EF336" i="2"/>
  <c r="CA298" i="41"/>
  <c r="CA301" i="41"/>
  <c r="CA299" i="41"/>
  <c r="CA300" i="41"/>
  <c r="CB217" i="41"/>
  <c r="CB297" i="41"/>
  <c r="CC216" i="41"/>
  <c r="EA126" i="2"/>
  <c r="EA305" i="41" s="1"/>
  <c r="EA127" i="2"/>
  <c r="EA306" i="41" s="1"/>
  <c r="CC218" i="41"/>
  <c r="CA219" i="41"/>
  <c r="CN8" i="2"/>
  <c r="CN194" i="41" s="1"/>
  <c r="CM8" i="2"/>
  <c r="CM194" i="41" s="1"/>
  <c r="CL8" i="2"/>
  <c r="CL194" i="41" s="1"/>
  <c r="CO8" i="2"/>
  <c r="CO194" i="41" s="1"/>
  <c r="CP7" i="2"/>
  <c r="CP193" i="41" s="1"/>
  <c r="CK8" i="1"/>
  <c r="CK6" i="41" s="1"/>
  <c r="CJ8" i="1"/>
  <c r="CJ6" i="41" s="1"/>
  <c r="CL7" i="1"/>
  <c r="CL5" i="41" s="1"/>
  <c r="CI8" i="1"/>
  <c r="CI6" i="41" s="1"/>
  <c r="CH8" i="1"/>
  <c r="CH6" i="41" s="1"/>
  <c r="CO183" i="2" l="1"/>
  <c r="CO362" i="41" s="1"/>
  <c r="CJ183" i="2"/>
  <c r="CJ362" i="41" s="1"/>
  <c r="EE264" i="41"/>
  <c r="EF256" i="41"/>
  <c r="CC203" i="41"/>
  <c r="E24" i="43"/>
  <c r="E35" i="43"/>
  <c r="CE111" i="2"/>
  <c r="CE290" i="41" s="1"/>
  <c r="CF107" i="2"/>
  <c r="CF109" i="2" s="1"/>
  <c r="CF288" i="41" s="1"/>
  <c r="CI107" i="2"/>
  <c r="CE16" i="2"/>
  <c r="CE17" i="2" s="1"/>
  <c r="CE203" i="41" s="1"/>
  <c r="CE108" i="2"/>
  <c r="CE287" i="41" s="1"/>
  <c r="BT45" i="1"/>
  <c r="BT47" i="1" s="1"/>
  <c r="BT380" i="2" s="1"/>
  <c r="BY45" i="1"/>
  <c r="BY42" i="41" s="1"/>
  <c r="BW37" i="41"/>
  <c r="DY45" i="1"/>
  <c r="DY42" i="41" s="1"/>
  <c r="BR45" i="1"/>
  <c r="BR47" i="1" s="1"/>
  <c r="BR44" i="41" s="1"/>
  <c r="CG52" i="2"/>
  <c r="CG232" i="41" s="1"/>
  <c r="CF205" i="41"/>
  <c r="EB324" i="2"/>
  <c r="EB503" i="41" s="1"/>
  <c r="EI62" i="41"/>
  <c r="EJ67" i="1"/>
  <c r="EJ164" i="1" s="1"/>
  <c r="EJ158" i="41" s="1"/>
  <c r="BX36" i="1"/>
  <c r="BX33" i="41" s="1"/>
  <c r="BX47" i="1"/>
  <c r="BX44" i="41" s="1"/>
  <c r="EH85" i="1"/>
  <c r="EG79" i="41"/>
  <c r="EH87" i="1"/>
  <c r="EG81" i="41"/>
  <c r="EH86" i="1"/>
  <c r="EG80" i="41"/>
  <c r="DZ149" i="1"/>
  <c r="DZ143" i="41" s="1"/>
  <c r="EL284" i="2"/>
  <c r="EK463" i="41"/>
  <c r="EI456" i="41"/>
  <c r="EI88" i="2"/>
  <c r="DZ45" i="1"/>
  <c r="DZ47" i="1" s="1"/>
  <c r="DZ44" i="41" s="1"/>
  <c r="BV36" i="1"/>
  <c r="BV37" i="1" s="1"/>
  <c r="BV34" i="41" s="1"/>
  <c r="EA138" i="1"/>
  <c r="EA132" i="41" s="1"/>
  <c r="BV54" i="1"/>
  <c r="BV51" i="41" s="1"/>
  <c r="BV47" i="1"/>
  <c r="BV44" i="41" s="1"/>
  <c r="CD502" i="41"/>
  <c r="BX54" i="1"/>
  <c r="BX51" i="41" s="1"/>
  <c r="BW36" i="1"/>
  <c r="BW37" i="1" s="1"/>
  <c r="BW34" i="41" s="1"/>
  <c r="BW47" i="1"/>
  <c r="BW380" i="2" s="1"/>
  <c r="BT54" i="1"/>
  <c r="BT51" i="41" s="1"/>
  <c r="BU54" i="1"/>
  <c r="BU51" i="41" s="1"/>
  <c r="EA34" i="1"/>
  <c r="EA31" i="41" s="1"/>
  <c r="BW54" i="1"/>
  <c r="BW51" i="41" s="1"/>
  <c r="CA99" i="1"/>
  <c r="CA124" i="1"/>
  <c r="CA119" i="1"/>
  <c r="CA128" i="1"/>
  <c r="CA125" i="1"/>
  <c r="CA111" i="1"/>
  <c r="CA105" i="41" s="1"/>
  <c r="CA132" i="1"/>
  <c r="CA101" i="1"/>
  <c r="CA95" i="41" s="1"/>
  <c r="CN183" i="2"/>
  <c r="CN362" i="41" s="1"/>
  <c r="CN361" i="41"/>
  <c r="CL107" i="2"/>
  <c r="CL286" i="41" s="1"/>
  <c r="EJ277" i="2"/>
  <c r="EJ462" i="41"/>
  <c r="EI84" i="1"/>
  <c r="EH78" i="41"/>
  <c r="EI80" i="1"/>
  <c r="EH74" i="41"/>
  <c r="EA45" i="1"/>
  <c r="EA37" i="41"/>
  <c r="BX42" i="41"/>
  <c r="EA53" i="1"/>
  <c r="EA50" i="41" s="1"/>
  <c r="EA48" i="41"/>
  <c r="BS45" i="1"/>
  <c r="BS42" i="41" s="1"/>
  <c r="BS37" i="41"/>
  <c r="BU380" i="2"/>
  <c r="BU44" i="41"/>
  <c r="DY257" i="2"/>
  <c r="DY436" i="41" s="1"/>
  <c r="DY434" i="41"/>
  <c r="EA25" i="41"/>
  <c r="DY160" i="1"/>
  <c r="DY143" i="41"/>
  <c r="BU42" i="41"/>
  <c r="EF18" i="1"/>
  <c r="EF16" i="41" s="1"/>
  <c r="EF515" i="41"/>
  <c r="CM183" i="2"/>
  <c r="CM362" i="41" s="1"/>
  <c r="CM361" i="41"/>
  <c r="CG259" i="2"/>
  <c r="CG438" i="41" s="1"/>
  <c r="CG197" i="41"/>
  <c r="CO103" i="2"/>
  <c r="CO282" i="41" s="1"/>
  <c r="CO279" i="41"/>
  <c r="CF490" i="41"/>
  <c r="CF309" i="2"/>
  <c r="CG310" i="2"/>
  <c r="CG489" i="41" s="1"/>
  <c r="CG308" i="2"/>
  <c r="CG487" i="41" s="1"/>
  <c r="CB206" i="41"/>
  <c r="CF293" i="2"/>
  <c r="CF468" i="41"/>
  <c r="CG469" i="41"/>
  <c r="CG289" i="2"/>
  <c r="CH287" i="2"/>
  <c r="CH466" i="41" s="1"/>
  <c r="CG311" i="2"/>
  <c r="EC311" i="2" s="1"/>
  <c r="CE324" i="2"/>
  <c r="CE503" i="41" s="1"/>
  <c r="CE502" i="41"/>
  <c r="CA8" i="41"/>
  <c r="CA405" i="41"/>
  <c r="CA404" i="41"/>
  <c r="EB316" i="2"/>
  <c r="EB495" i="41" s="1"/>
  <c r="EB492" i="41"/>
  <c r="CD314" i="2"/>
  <c r="CD493" i="41" s="1"/>
  <c r="CD492" i="41"/>
  <c r="CE313" i="2"/>
  <c r="EB314" i="2"/>
  <c r="EB493" i="41" s="1"/>
  <c r="CD316" i="2"/>
  <c r="CD495" i="41" s="1"/>
  <c r="EC35" i="2"/>
  <c r="EC215" i="41" s="1"/>
  <c r="EC11" i="2"/>
  <c r="EC197" i="41" s="1"/>
  <c r="EK283" i="2"/>
  <c r="CA406" i="41"/>
  <c r="DZ389" i="2"/>
  <c r="DZ565" i="41" s="1"/>
  <c r="Q18" i="22"/>
  <c r="Q18" i="20"/>
  <c r="EA389" i="2"/>
  <c r="EA565" i="41" s="1"/>
  <c r="R18" i="22"/>
  <c r="R18" i="20"/>
  <c r="CB272" i="41"/>
  <c r="CA275" i="41"/>
  <c r="CA274" i="41"/>
  <c r="CA276" i="41"/>
  <c r="CA273" i="41"/>
  <c r="DZ376" i="2"/>
  <c r="DZ552" i="41" s="1"/>
  <c r="EA376" i="2"/>
  <c r="EA552" i="41" s="1"/>
  <c r="CB211" i="2"/>
  <c r="CB390" i="41" s="1"/>
  <c r="CN125" i="2"/>
  <c r="CJ19" i="2"/>
  <c r="CJ129" i="2"/>
  <c r="CJ308" i="41" s="1"/>
  <c r="CJ127" i="2"/>
  <c r="CJ306" i="41" s="1"/>
  <c r="CJ128" i="2"/>
  <c r="CJ307" i="41" s="1"/>
  <c r="CM52" i="2"/>
  <c r="CM232" i="41" s="1"/>
  <c r="CM38" i="2"/>
  <c r="CM218" i="41" s="1"/>
  <c r="EG76" i="2"/>
  <c r="EF84" i="2"/>
  <c r="CO19" i="2"/>
  <c r="CO205" i="41" s="1"/>
  <c r="CO127" i="2"/>
  <c r="CO306" i="41" s="1"/>
  <c r="CB209" i="2"/>
  <c r="CB388" i="41" s="1"/>
  <c r="CF52" i="2"/>
  <c r="CF232" i="41" s="1"/>
  <c r="CF38" i="2"/>
  <c r="CF218" i="41" s="1"/>
  <c r="CK129" i="2"/>
  <c r="CK308" i="41" s="1"/>
  <c r="CB210" i="2"/>
  <c r="CB389" i="41" s="1"/>
  <c r="CK128" i="2"/>
  <c r="CK307" i="41" s="1"/>
  <c r="CB212" i="2"/>
  <c r="CB391" i="41" s="1"/>
  <c r="CK38" i="2"/>
  <c r="CK218" i="41" s="1"/>
  <c r="CL52" i="2"/>
  <c r="CL232" i="41" s="1"/>
  <c r="CA101" i="41"/>
  <c r="EC290" i="2"/>
  <c r="CD51" i="2"/>
  <c r="CD231" i="41" s="1"/>
  <c r="CC187" i="2"/>
  <c r="CC366" i="41" s="1"/>
  <c r="CC186" i="2"/>
  <c r="CC365" i="41" s="1"/>
  <c r="CC188" i="2"/>
  <c r="CC367" i="41" s="1"/>
  <c r="CC189" i="2"/>
  <c r="CC368" i="41" s="1"/>
  <c r="CD189" i="2"/>
  <c r="CD368" i="41" s="1"/>
  <c r="CD186" i="2"/>
  <c r="CD365" i="41" s="1"/>
  <c r="CD188" i="2"/>
  <c r="CD367" i="41" s="1"/>
  <c r="CD187" i="2"/>
  <c r="CD366" i="41" s="1"/>
  <c r="CB190" i="2"/>
  <c r="CD118" i="2"/>
  <c r="CD297" i="41" s="1"/>
  <c r="CD20" i="2"/>
  <c r="CD256" i="2"/>
  <c r="CD435" i="41" s="1"/>
  <c r="CD37" i="2"/>
  <c r="CD217" i="41" s="1"/>
  <c r="CA254" i="2"/>
  <c r="CC256" i="2"/>
  <c r="CC435" i="41" s="1"/>
  <c r="CB352" i="41"/>
  <c r="CB295" i="41"/>
  <c r="CA56" i="41"/>
  <c r="EB157" i="41"/>
  <c r="BX37" i="1"/>
  <c r="BX34" i="41" s="1"/>
  <c r="BX29" i="2"/>
  <c r="BZ39" i="2"/>
  <c r="BZ219" i="41" s="1"/>
  <c r="BZ53" i="2"/>
  <c r="BZ233" i="41" s="1"/>
  <c r="BZ21" i="2"/>
  <c r="BZ207" i="41" s="1"/>
  <c r="BZ66" i="2"/>
  <c r="BZ246" i="41" s="1"/>
  <c r="CA22" i="2"/>
  <c r="CA208" i="41" s="1"/>
  <c r="BZ143" i="1"/>
  <c r="EC85" i="2"/>
  <c r="EC77" i="2"/>
  <c r="CC51" i="2"/>
  <c r="CC231" i="41" s="1"/>
  <c r="BV388" i="2"/>
  <c r="EA388" i="2"/>
  <c r="CB208" i="41"/>
  <c r="CB53" i="2"/>
  <c r="CB233" i="41" s="1"/>
  <c r="CB207" i="41"/>
  <c r="CB66" i="2"/>
  <c r="CB246" i="41" s="1"/>
  <c r="CA92" i="41"/>
  <c r="EF341" i="2"/>
  <c r="EF520" i="41" s="1"/>
  <c r="EG336" i="2"/>
  <c r="CA517" i="41"/>
  <c r="CB219" i="41"/>
  <c r="CB516" i="41"/>
  <c r="CA11" i="1"/>
  <c r="CA9" i="41" s="1"/>
  <c r="EB17" i="2"/>
  <c r="EB203" i="41" s="1"/>
  <c r="EC100" i="2"/>
  <c r="EC279" i="41" s="1"/>
  <c r="CB298" i="41"/>
  <c r="CB300" i="41"/>
  <c r="CB301" i="41"/>
  <c r="CB299" i="41"/>
  <c r="CC297" i="41"/>
  <c r="CC217" i="41"/>
  <c r="CR8" i="2"/>
  <c r="CR194" i="41" s="1"/>
  <c r="CQ8" i="2"/>
  <c r="CQ194" i="41" s="1"/>
  <c r="CP8" i="2"/>
  <c r="CP194" i="41" s="1"/>
  <c r="CT7" i="2"/>
  <c r="CT193" i="41" s="1"/>
  <c r="CS8" i="2"/>
  <c r="CS194" i="41" s="1"/>
  <c r="CO8" i="1"/>
  <c r="CO6" i="41" s="1"/>
  <c r="CP7" i="1"/>
  <c r="CP5" i="41" s="1"/>
  <c r="CN8" i="1"/>
  <c r="CN6" i="41" s="1"/>
  <c r="CM8" i="1"/>
  <c r="CM6" i="41" s="1"/>
  <c r="CL8" i="1"/>
  <c r="CL6" i="41" s="1"/>
  <c r="BT44" i="41" l="1"/>
  <c r="BR380" i="2"/>
  <c r="BR556" i="41" s="1"/>
  <c r="EG256" i="41"/>
  <c r="EB388" i="2"/>
  <c r="EB564" i="41" s="1"/>
  <c r="EA564" i="41"/>
  <c r="BV390" i="2"/>
  <c r="BV566" i="41" s="1"/>
  <c r="BV564" i="41"/>
  <c r="EF264" i="41"/>
  <c r="CE202" i="41"/>
  <c r="CE36" i="2"/>
  <c r="CE216" i="41" s="1"/>
  <c r="CF111" i="2"/>
  <c r="CF290" i="41" s="1"/>
  <c r="CF286" i="41"/>
  <c r="CE50" i="2"/>
  <c r="CE230" i="41" s="1"/>
  <c r="CE114" i="2"/>
  <c r="CE293" i="41" s="1"/>
  <c r="CF16" i="2"/>
  <c r="CF108" i="2"/>
  <c r="CF287" i="41" s="1"/>
  <c r="CJ107" i="2"/>
  <c r="CN107" i="2" s="1"/>
  <c r="CN110" i="2" s="1"/>
  <c r="CN289" i="41" s="1"/>
  <c r="CG107" i="2"/>
  <c r="CK107" i="2" s="1"/>
  <c r="CO107" i="2" s="1"/>
  <c r="EA149" i="1"/>
  <c r="EA160" i="1" s="1"/>
  <c r="BY54" i="1"/>
  <c r="BY51" i="41" s="1"/>
  <c r="CI286" i="41"/>
  <c r="CM107" i="2"/>
  <c r="CM286" i="41" s="1"/>
  <c r="CI110" i="2"/>
  <c r="CI289" i="41" s="1"/>
  <c r="CD24" i="2"/>
  <c r="CD25" i="2" s="1"/>
  <c r="CD371" i="2"/>
  <c r="CC371" i="2"/>
  <c r="BY36" i="1"/>
  <c r="BY29" i="2" s="1"/>
  <c r="BY30" i="2" s="1"/>
  <c r="BY211" i="41" s="1"/>
  <c r="BR42" i="41"/>
  <c r="BT42" i="41"/>
  <c r="BY47" i="1"/>
  <c r="DY36" i="1"/>
  <c r="DY37" i="1" s="1"/>
  <c r="DY34" i="41" s="1"/>
  <c r="DY47" i="1"/>
  <c r="DY44" i="41" s="1"/>
  <c r="DY54" i="1"/>
  <c r="DY51" i="41" s="1"/>
  <c r="EA36" i="1"/>
  <c r="EA33" i="41" s="1"/>
  <c r="BX380" i="2"/>
  <c r="BX382" i="2" s="1"/>
  <c r="BX558" i="41" s="1"/>
  <c r="BR54" i="1"/>
  <c r="BR51" i="41" s="1"/>
  <c r="EA47" i="1"/>
  <c r="EA44" i="41" s="1"/>
  <c r="CK52" i="2"/>
  <c r="CK232" i="41" s="1"/>
  <c r="CJ205" i="41"/>
  <c r="CO129" i="2"/>
  <c r="CO308" i="41" s="1"/>
  <c r="CN304" i="41"/>
  <c r="EJ62" i="41"/>
  <c r="EK67" i="1"/>
  <c r="EK164" i="1" s="1"/>
  <c r="EK158" i="41" s="1"/>
  <c r="BW44" i="41"/>
  <c r="EI86" i="1"/>
  <c r="EH80" i="41"/>
  <c r="EI85" i="1"/>
  <c r="EH79" i="41"/>
  <c r="EI87" i="1"/>
  <c r="EH81" i="41"/>
  <c r="CA143" i="1"/>
  <c r="CB143" i="1" s="1"/>
  <c r="BZ137" i="41"/>
  <c r="DZ160" i="1"/>
  <c r="DZ154" i="41" s="1"/>
  <c r="BV380" i="2"/>
  <c r="BW33" i="41"/>
  <c r="EL463" i="41"/>
  <c r="EJ456" i="41"/>
  <c r="EJ88" i="2"/>
  <c r="BW29" i="2"/>
  <c r="BW210" i="41" s="1"/>
  <c r="BV33" i="41"/>
  <c r="DZ42" i="41"/>
  <c r="DZ54" i="1"/>
  <c r="DZ51" i="41" s="1"/>
  <c r="DZ36" i="1"/>
  <c r="BV29" i="2"/>
  <c r="BV210" i="41" s="1"/>
  <c r="CM110" i="2"/>
  <c r="CM289" i="41" s="1"/>
  <c r="BS47" i="1"/>
  <c r="BS380" i="2" s="1"/>
  <c r="EA54" i="1"/>
  <c r="EA51" i="41" s="1"/>
  <c r="BS54" i="1"/>
  <c r="BS51" i="41" s="1"/>
  <c r="CA122" i="41"/>
  <c r="CE128" i="1"/>
  <c r="CA113" i="41"/>
  <c r="CE119" i="1"/>
  <c r="CA118" i="41"/>
  <c r="CE124" i="1"/>
  <c r="CE64" i="1" s="1"/>
  <c r="CA119" i="41"/>
  <c r="CE125" i="1"/>
  <c r="CA93" i="41"/>
  <c r="EC310" i="2"/>
  <c r="EC489" i="41" s="1"/>
  <c r="EK277" i="2"/>
  <c r="EK462" i="41"/>
  <c r="EJ84" i="1"/>
  <c r="EI78" i="41"/>
  <c r="EJ80" i="1"/>
  <c r="EI74" i="41"/>
  <c r="BX30" i="2"/>
  <c r="BX211" i="41" s="1"/>
  <c r="BX210" i="41"/>
  <c r="BU382" i="2"/>
  <c r="BU558" i="41" s="1"/>
  <c r="BU556" i="41"/>
  <c r="DY180" i="1"/>
  <c r="DY154" i="41"/>
  <c r="BT382" i="2"/>
  <c r="BT558" i="41" s="1"/>
  <c r="BT556" i="41"/>
  <c r="BW382" i="2"/>
  <c r="BW558" i="41" s="1"/>
  <c r="BW556" i="41"/>
  <c r="EA143" i="41"/>
  <c r="EA42" i="41"/>
  <c r="EG18" i="1"/>
  <c r="EG16" i="41" s="1"/>
  <c r="EG515" i="41"/>
  <c r="CB218" i="2"/>
  <c r="CB397" i="41" s="1"/>
  <c r="CB369" i="41"/>
  <c r="ED287" i="2"/>
  <c r="ED466" i="41" s="1"/>
  <c r="EC469" i="41"/>
  <c r="CG293" i="2"/>
  <c r="CG468" i="41"/>
  <c r="CF323" i="2"/>
  <c r="CF488" i="41"/>
  <c r="CB8" i="41"/>
  <c r="EC78" i="2"/>
  <c r="EC258" i="41" s="1"/>
  <c r="EC257" i="41"/>
  <c r="CG490" i="41"/>
  <c r="CH308" i="2"/>
  <c r="CH487" i="41" s="1"/>
  <c r="CH310" i="2"/>
  <c r="CH489" i="41" s="1"/>
  <c r="CG309" i="2"/>
  <c r="CC206" i="41"/>
  <c r="EC86" i="2"/>
  <c r="EC266" i="41" s="1"/>
  <c r="EC265" i="41"/>
  <c r="CD206" i="41"/>
  <c r="ED308" i="2"/>
  <c r="ED487" i="41" s="1"/>
  <c r="EC490" i="41"/>
  <c r="CF36" i="2"/>
  <c r="CF216" i="41" s="1"/>
  <c r="CF202" i="41"/>
  <c r="CB406" i="41"/>
  <c r="CB404" i="41"/>
  <c r="CF472" i="41"/>
  <c r="CF296" i="2"/>
  <c r="CF475" i="41" s="1"/>
  <c r="CA133" i="41"/>
  <c r="CA94" i="41"/>
  <c r="CA154" i="1"/>
  <c r="CA59" i="41"/>
  <c r="CA155" i="1"/>
  <c r="CA64" i="41"/>
  <c r="CA255" i="2"/>
  <c r="CA260" i="2" s="1"/>
  <c r="CA439" i="41" s="1"/>
  <c r="CA433" i="41"/>
  <c r="CE314" i="2"/>
  <c r="CE493" i="41" s="1"/>
  <c r="CE492" i="41"/>
  <c r="CA158" i="1"/>
  <c r="CA70" i="41"/>
  <c r="S15" i="22"/>
  <c r="S15" i="20"/>
  <c r="CE316" i="2"/>
  <c r="CE495" i="41" s="1"/>
  <c r="CF313" i="2"/>
  <c r="EC101" i="2"/>
  <c r="EC280" i="41" s="1"/>
  <c r="EC102" i="2"/>
  <c r="EC281" i="41" s="1"/>
  <c r="EB118" i="2"/>
  <c r="EB297" i="41" s="1"/>
  <c r="EB16" i="2"/>
  <c r="EB202" i="41" s="1"/>
  <c r="EB256" i="2"/>
  <c r="EB435" i="41" s="1"/>
  <c r="EB37" i="2"/>
  <c r="EB217" i="41" s="1"/>
  <c r="EL283" i="2"/>
  <c r="CB405" i="41"/>
  <c r="EC259" i="2"/>
  <c r="EC438" i="41" s="1"/>
  <c r="CE20" i="2"/>
  <c r="CC272" i="41"/>
  <c r="CB276" i="41"/>
  <c r="CB274" i="41"/>
  <c r="CB275" i="41"/>
  <c r="CB273" i="41"/>
  <c r="CD225" i="2"/>
  <c r="CD404" i="41" s="1"/>
  <c r="CD93" i="2"/>
  <c r="CD272" i="41" s="1"/>
  <c r="CF50" i="2"/>
  <c r="CF230" i="41" s="1"/>
  <c r="CG109" i="2"/>
  <c r="CG288" i="41" s="1"/>
  <c r="CE256" i="2"/>
  <c r="CE435" i="41" s="1"/>
  <c r="CG108" i="2"/>
  <c r="CG287" i="41" s="1"/>
  <c r="CH110" i="2"/>
  <c r="CH289" i="41" s="1"/>
  <c r="CE51" i="2"/>
  <c r="CE231" i="41" s="1"/>
  <c r="CE118" i="2"/>
  <c r="CG111" i="2"/>
  <c r="CG290" i="41" s="1"/>
  <c r="CG16" i="2"/>
  <c r="CF17" i="2"/>
  <c r="CF203" i="41" s="1"/>
  <c r="CF114" i="2"/>
  <c r="CF293" i="41" s="1"/>
  <c r="CE37" i="2"/>
  <c r="CE217" i="41" s="1"/>
  <c r="CA151" i="1"/>
  <c r="EB151" i="1" s="1"/>
  <c r="CA111" i="41"/>
  <c r="CD212" i="2"/>
  <c r="CD391" i="41" s="1"/>
  <c r="CD210" i="2"/>
  <c r="CD389" i="41" s="1"/>
  <c r="CD211" i="2"/>
  <c r="CD390" i="41" s="1"/>
  <c r="CC209" i="2"/>
  <c r="CC388" i="41" s="1"/>
  <c r="CJ38" i="2"/>
  <c r="CJ218" i="41" s="1"/>
  <c r="CJ52" i="2"/>
  <c r="CJ232" i="41" s="1"/>
  <c r="CC210" i="2"/>
  <c r="CC389" i="41" s="1"/>
  <c r="CH111" i="2"/>
  <c r="CH290" i="41" s="1"/>
  <c r="CH16" i="2"/>
  <c r="CH202" i="41" s="1"/>
  <c r="CH109" i="2"/>
  <c r="CH288" i="41" s="1"/>
  <c r="CN19" i="2"/>
  <c r="CN127" i="2"/>
  <c r="CN306" i="41" s="1"/>
  <c r="CN129" i="2"/>
  <c r="CN308" i="41" s="1"/>
  <c r="CN128" i="2"/>
  <c r="CN307" i="41" s="1"/>
  <c r="CC212" i="2"/>
  <c r="CC391" i="41" s="1"/>
  <c r="CO38" i="2"/>
  <c r="CO218" i="41" s="1"/>
  <c r="EH76" i="2"/>
  <c r="EG84" i="2"/>
  <c r="CD209" i="2"/>
  <c r="CD388" i="41" s="1"/>
  <c r="CC211" i="2"/>
  <c r="CC390" i="41" s="1"/>
  <c r="CO128" i="2"/>
  <c r="CO307" i="41" s="1"/>
  <c r="CB216" i="2"/>
  <c r="CB395" i="41" s="1"/>
  <c r="CB217" i="2"/>
  <c r="CB396" i="41" s="1"/>
  <c r="CC190" i="2"/>
  <c r="CC369" i="41" s="1"/>
  <c r="CB215" i="2"/>
  <c r="CB394" i="41" s="1"/>
  <c r="CD190" i="2"/>
  <c r="CB191" i="2"/>
  <c r="CB370" i="41" s="1"/>
  <c r="CD120" i="2"/>
  <c r="CD299" i="41" s="1"/>
  <c r="CD119" i="2"/>
  <c r="CD298" i="41" s="1"/>
  <c r="CD10" i="1"/>
  <c r="I11" i="43" s="1"/>
  <c r="CD173" i="2"/>
  <c r="CD116" i="2"/>
  <c r="CD295" i="41" s="1"/>
  <c r="CD337" i="2"/>
  <c r="CD39" i="2"/>
  <c r="CD219" i="41" s="1"/>
  <c r="CD66" i="2"/>
  <c r="CD246" i="41" s="1"/>
  <c r="CD21" i="2"/>
  <c r="CD207" i="41" s="1"/>
  <c r="CD121" i="2"/>
  <c r="CD300" i="41" s="1"/>
  <c r="CD122" i="2"/>
  <c r="CD301" i="41" s="1"/>
  <c r="CD22" i="2"/>
  <c r="CD208" i="41" s="1"/>
  <c r="CD53" i="2"/>
  <c r="CD233" i="41" s="1"/>
  <c r="CB254" i="2"/>
  <c r="CC352" i="41"/>
  <c r="CA134" i="41"/>
  <c r="EA187" i="2"/>
  <c r="BZ11" i="1"/>
  <c r="BZ9" i="41" s="1"/>
  <c r="CA518" i="41"/>
  <c r="CC295" i="41"/>
  <c r="CC219" i="41"/>
  <c r="CC21" i="2"/>
  <c r="CC207" i="41" s="1"/>
  <c r="EB20" i="2"/>
  <c r="CC53" i="2"/>
  <c r="CC233" i="41" s="1"/>
  <c r="CC10" i="1"/>
  <c r="CC22" i="2"/>
  <c r="CC208" i="41" s="1"/>
  <c r="CC66" i="2"/>
  <c r="CC246" i="41" s="1"/>
  <c r="CB56" i="41"/>
  <c r="CA96" i="41"/>
  <c r="CB9" i="41"/>
  <c r="EG341" i="2"/>
  <c r="EG520" i="41" s="1"/>
  <c r="EH336" i="2"/>
  <c r="CB518" i="41"/>
  <c r="CB517" i="41"/>
  <c r="CC298" i="41"/>
  <c r="CC301" i="41"/>
  <c r="CC300" i="41"/>
  <c r="CC299" i="41"/>
  <c r="CV8" i="2"/>
  <c r="CV194" i="41" s="1"/>
  <c r="CU8" i="2"/>
  <c r="CU194" i="41" s="1"/>
  <c r="CX7" i="2"/>
  <c r="CX193" i="41" s="1"/>
  <c r="CT8" i="2"/>
  <c r="CT194" i="41" s="1"/>
  <c r="CW8" i="2"/>
  <c r="CW194" i="41" s="1"/>
  <c r="CS8" i="1"/>
  <c r="CS6" i="41" s="1"/>
  <c r="CR8" i="1"/>
  <c r="CR6" i="41" s="1"/>
  <c r="CQ8" i="1"/>
  <c r="CQ6" i="41" s="1"/>
  <c r="CP8" i="1"/>
  <c r="CP6" i="41" s="1"/>
  <c r="CT7" i="1"/>
  <c r="CT5" i="41" s="1"/>
  <c r="CA149" i="41" l="1"/>
  <c r="EB155" i="1"/>
  <c r="CA152" i="41"/>
  <c r="EB158" i="1"/>
  <c r="CA148" i="41"/>
  <c r="EB154" i="1"/>
  <c r="BW388" i="2"/>
  <c r="BR382" i="2"/>
  <c r="BR558" i="41" s="1"/>
  <c r="DZ380" i="2"/>
  <c r="DZ556" i="41" s="1"/>
  <c r="CG286" i="41"/>
  <c r="CC125" i="1"/>
  <c r="CC128" i="1"/>
  <c r="CC101" i="1"/>
  <c r="CC95" i="41" s="1"/>
  <c r="CC124" i="1"/>
  <c r="CC119" i="1"/>
  <c r="CC111" i="1"/>
  <c r="CC105" i="41" s="1"/>
  <c r="CC99" i="1"/>
  <c r="CC132" i="1"/>
  <c r="EA210" i="2"/>
  <c r="EA389" i="41" s="1"/>
  <c r="EA366" i="41"/>
  <c r="EG264" i="41"/>
  <c r="EG89" i="2"/>
  <c r="EH256" i="41"/>
  <c r="CJ286" i="41"/>
  <c r="CN286" i="41"/>
  <c r="CJ110" i="2"/>
  <c r="CJ289" i="41" s="1"/>
  <c r="I35" i="43"/>
  <c r="I24" i="43"/>
  <c r="CC8" i="41"/>
  <c r="G11" i="43"/>
  <c r="BY210" i="41"/>
  <c r="R12" i="22"/>
  <c r="R14" i="22" s="1"/>
  <c r="CD352" i="41"/>
  <c r="CD349" i="41"/>
  <c r="CD369" i="41"/>
  <c r="CD26" i="2"/>
  <c r="EB24" i="2"/>
  <c r="EB25" i="2" s="1"/>
  <c r="EB371" i="2"/>
  <c r="CE24" i="2"/>
  <c r="CE25" i="2" s="1"/>
  <c r="CE371" i="2"/>
  <c r="BY37" i="1"/>
  <c r="BY34" i="41" s="1"/>
  <c r="BY33" i="41"/>
  <c r="BW30" i="2"/>
  <c r="BW211" i="41" s="1"/>
  <c r="BY44" i="41"/>
  <c r="BY380" i="2"/>
  <c r="EA380" i="2" s="1"/>
  <c r="BX556" i="41"/>
  <c r="BV556" i="41"/>
  <c r="EA37" i="1"/>
  <c r="EA34" i="41" s="1"/>
  <c r="DY33" i="41"/>
  <c r="EA29" i="2"/>
  <c r="EA210" i="41" s="1"/>
  <c r="R12" i="36"/>
  <c r="R22" i="36" s="1"/>
  <c r="DY29" i="2"/>
  <c r="DY210" i="41" s="1"/>
  <c r="R12" i="20"/>
  <c r="R22" i="20" s="1"/>
  <c r="BV382" i="2"/>
  <c r="BV558" i="41" s="1"/>
  <c r="CO52" i="2"/>
  <c r="CO232" i="41" s="1"/>
  <c r="CN205" i="41"/>
  <c r="EK62" i="41"/>
  <c r="EL67" i="1"/>
  <c r="EL62" i="41" s="1"/>
  <c r="DZ180" i="1"/>
  <c r="DZ174" i="41" s="1"/>
  <c r="CA145" i="41"/>
  <c r="EJ85" i="1"/>
  <c r="EI79" i="41"/>
  <c r="EJ87" i="1"/>
  <c r="EI81" i="41"/>
  <c r="EJ86" i="1"/>
  <c r="EI80" i="41"/>
  <c r="BV30" i="2"/>
  <c r="BV211" i="41" s="1"/>
  <c r="EK456" i="41"/>
  <c r="EK88" i="2"/>
  <c r="BS44" i="41"/>
  <c r="DZ33" i="41"/>
  <c r="DZ37" i="1"/>
  <c r="DZ34" i="41" s="1"/>
  <c r="Q12" i="20"/>
  <c r="DZ29" i="2"/>
  <c r="Q12" i="22"/>
  <c r="Q12" i="36"/>
  <c r="EN18" i="1"/>
  <c r="EN16" i="41" s="1"/>
  <c r="CI125" i="1"/>
  <c r="CE119" i="41"/>
  <c r="CE113" i="41"/>
  <c r="CI119" i="1"/>
  <c r="CI124" i="1"/>
  <c r="CE118" i="41"/>
  <c r="CI128" i="1"/>
  <c r="CE122" i="41"/>
  <c r="CK110" i="2"/>
  <c r="CK289" i="41" s="1"/>
  <c r="EL277" i="2"/>
  <c r="EL462" i="41"/>
  <c r="EK84" i="1"/>
  <c r="EJ78" i="41"/>
  <c r="EK80" i="1"/>
  <c r="EJ74" i="41"/>
  <c r="BW390" i="2"/>
  <c r="BW564" i="41"/>
  <c r="BS382" i="2"/>
  <c r="BS558" i="41" s="1"/>
  <c r="BS556" i="41"/>
  <c r="DY183" i="1"/>
  <c r="DY174" i="41"/>
  <c r="EA154" i="41"/>
  <c r="EA155" i="41"/>
  <c r="EA180" i="1"/>
  <c r="EH18" i="1"/>
  <c r="EH16" i="41" s="1"/>
  <c r="EH515" i="41"/>
  <c r="CB149" i="41"/>
  <c r="CB64" i="41"/>
  <c r="CB70" i="41"/>
  <c r="CB255" i="2"/>
  <c r="CB257" i="2" s="1"/>
  <c r="CB436" i="41" s="1"/>
  <c r="CB433" i="41"/>
  <c r="CG472" i="41"/>
  <c r="CG296" i="2"/>
  <c r="CG475" i="41" s="1"/>
  <c r="CD8" i="41"/>
  <c r="CG36" i="2"/>
  <c r="CG216" i="41" s="1"/>
  <c r="CG202" i="41"/>
  <c r="CC405" i="41"/>
  <c r="CC404" i="41"/>
  <c r="CG323" i="2"/>
  <c r="CG488" i="41"/>
  <c r="CB148" i="41"/>
  <c r="CB59" i="41"/>
  <c r="CC518" i="41"/>
  <c r="CC516" i="41"/>
  <c r="CD338" i="2"/>
  <c r="CD517" i="41" s="1"/>
  <c r="CD516" i="41"/>
  <c r="CO110" i="2"/>
  <c r="CO289" i="41" s="1"/>
  <c r="CO286" i="41"/>
  <c r="CE119" i="2"/>
  <c r="CE298" i="41" s="1"/>
  <c r="CE297" i="41"/>
  <c r="CE206" i="41"/>
  <c r="CL110" i="2"/>
  <c r="CL289" i="41" s="1"/>
  <c r="CK286" i="41"/>
  <c r="CF324" i="2"/>
  <c r="CF503" i="41" s="1"/>
  <c r="CF502" i="41"/>
  <c r="EB206" i="41"/>
  <c r="CF314" i="2"/>
  <c r="CF493" i="41" s="1"/>
  <c r="CF492" i="41"/>
  <c r="CA169" i="1"/>
  <c r="CA163" i="41" s="1"/>
  <c r="CA159" i="41"/>
  <c r="CA257" i="2"/>
  <c r="CA436" i="41" s="1"/>
  <c r="CA434" i="41"/>
  <c r="CF316" i="2"/>
  <c r="CF495" i="41" s="1"/>
  <c r="CG313" i="2"/>
  <c r="CC406" i="41"/>
  <c r="CE116" i="2"/>
  <c r="CE295" i="41" s="1"/>
  <c r="CD227" i="2"/>
  <c r="CD406" i="41" s="1"/>
  <c r="CE39" i="2"/>
  <c r="CE219" i="41" s="1"/>
  <c r="CE53" i="2"/>
  <c r="CE233" i="41" s="1"/>
  <c r="CE337" i="2"/>
  <c r="CE21" i="2"/>
  <c r="CE207" i="41" s="1"/>
  <c r="EB114" i="2"/>
  <c r="EB293" i="41" s="1"/>
  <c r="EB107" i="2"/>
  <c r="EB286" i="41" s="1"/>
  <c r="EB36" i="2"/>
  <c r="EB216" i="41" s="1"/>
  <c r="EB337" i="2"/>
  <c r="EB225" i="2"/>
  <c r="EB116" i="2"/>
  <c r="EB295" i="41" s="1"/>
  <c r="EB93" i="2"/>
  <c r="EB272" i="41" s="1"/>
  <c r="EB19" i="2"/>
  <c r="EB205" i="41" s="1"/>
  <c r="EB66" i="2"/>
  <c r="EB246" i="41" s="1"/>
  <c r="EB10" i="1"/>
  <c r="N11" i="43" s="1"/>
  <c r="EB39" i="2"/>
  <c r="EB21" i="2"/>
  <c r="EB207" i="41" s="1"/>
  <c r="CE225" i="2"/>
  <c r="CE22" i="2"/>
  <c r="CE208" i="41" s="1"/>
  <c r="CE93" i="2"/>
  <c r="EB119" i="2"/>
  <c r="EB298" i="41" s="1"/>
  <c r="EB120" i="2"/>
  <c r="EB299" i="41" s="1"/>
  <c r="CE173" i="2"/>
  <c r="CE349" i="41" s="1"/>
  <c r="CE66" i="2"/>
  <c r="CE246" i="41" s="1"/>
  <c r="CD226" i="2"/>
  <c r="CD405" i="41" s="1"/>
  <c r="CF37" i="2"/>
  <c r="CF217" i="41" s="1"/>
  <c r="R14" i="20"/>
  <c r="CD97" i="2"/>
  <c r="CD276" i="41" s="1"/>
  <c r="CD96" i="2"/>
  <c r="CD275" i="41" s="1"/>
  <c r="CD95" i="2"/>
  <c r="CD274" i="41" s="1"/>
  <c r="CD94" i="2"/>
  <c r="CD273" i="41" s="1"/>
  <c r="CC276" i="41"/>
  <c r="CC275" i="41"/>
  <c r="CC274" i="41"/>
  <c r="CC273" i="41"/>
  <c r="R26" i="20"/>
  <c r="CG114" i="2"/>
  <c r="CG293" i="41" s="1"/>
  <c r="CG17" i="2"/>
  <c r="CG203" i="41" s="1"/>
  <c r="CG50" i="2"/>
  <c r="CG230" i="41" s="1"/>
  <c r="CE120" i="2"/>
  <c r="CE299" i="41" s="1"/>
  <c r="CE121" i="2"/>
  <c r="CE300" i="41" s="1"/>
  <c r="CE122" i="2"/>
  <c r="CE301" i="41" s="1"/>
  <c r="CF118" i="2"/>
  <c r="CF188" i="2"/>
  <c r="CF367" i="41" s="1"/>
  <c r="CF256" i="2"/>
  <c r="CF435" i="41" s="1"/>
  <c r="CF186" i="2"/>
  <c r="CF365" i="41" s="1"/>
  <c r="CF189" i="2"/>
  <c r="CF368" i="41" s="1"/>
  <c r="CF20" i="2"/>
  <c r="CF51" i="2"/>
  <c r="CF231" i="41" s="1"/>
  <c r="CF187" i="2"/>
  <c r="CF366" i="41" s="1"/>
  <c r="CB145" i="41"/>
  <c r="EI76" i="2"/>
  <c r="EH84" i="2"/>
  <c r="CH114" i="2"/>
  <c r="CH293" i="41" s="1"/>
  <c r="CH50" i="2"/>
  <c r="CH230" i="41" s="1"/>
  <c r="CH36" i="2"/>
  <c r="CH216" i="41" s="1"/>
  <c r="CN38" i="2"/>
  <c r="CN218" i="41" s="1"/>
  <c r="CN52" i="2"/>
  <c r="CN232" i="41" s="1"/>
  <c r="CI16" i="2"/>
  <c r="CI202" i="41" s="1"/>
  <c r="CI109" i="2"/>
  <c r="CI288" i="41" s="1"/>
  <c r="CI111" i="2"/>
  <c r="CI290" i="41" s="1"/>
  <c r="CA102" i="41"/>
  <c r="CD191" i="2"/>
  <c r="CD370" i="41" s="1"/>
  <c r="EC309" i="2"/>
  <c r="EC488" i="41" s="1"/>
  <c r="CC191" i="2"/>
  <c r="CC370" i="41" s="1"/>
  <c r="CD215" i="2"/>
  <c r="CD394" i="41" s="1"/>
  <c r="CD218" i="2"/>
  <c r="CD397" i="41" s="1"/>
  <c r="CC218" i="2"/>
  <c r="CC397" i="41" s="1"/>
  <c r="CC216" i="2"/>
  <c r="CC395" i="41" s="1"/>
  <c r="CC215" i="2"/>
  <c r="CC394" i="41" s="1"/>
  <c r="CD216" i="2"/>
  <c r="CD395" i="41" s="1"/>
  <c r="CD217" i="2"/>
  <c r="CD396" i="41" s="1"/>
  <c r="CC217" i="2"/>
  <c r="CC396" i="41" s="1"/>
  <c r="CD11" i="1"/>
  <c r="CD9" i="41" s="1"/>
  <c r="CD64" i="41"/>
  <c r="CD61" i="1"/>
  <c r="CD56" i="41" s="1"/>
  <c r="CD75" i="1"/>
  <c r="CD70" i="41" s="1"/>
  <c r="CD64" i="1"/>
  <c r="CD59" i="41" s="1"/>
  <c r="CD13" i="1"/>
  <c r="CD254" i="2"/>
  <c r="CD178" i="2"/>
  <c r="CD357" i="41" s="1"/>
  <c r="CD177" i="2"/>
  <c r="CD356" i="41" s="1"/>
  <c r="CD339" i="2"/>
  <c r="CD518" i="41" s="1"/>
  <c r="CD179" i="2"/>
  <c r="CD358" i="41" s="1"/>
  <c r="CD180" i="2"/>
  <c r="CD359" i="41" s="1"/>
  <c r="CC254" i="2"/>
  <c r="EA216" i="2"/>
  <c r="EA395" i="41" s="1"/>
  <c r="EA196" i="2"/>
  <c r="CC70" i="41"/>
  <c r="BZ348" i="2"/>
  <c r="BZ527" i="41" s="1"/>
  <c r="EA189" i="2"/>
  <c r="EA368" i="41" s="1"/>
  <c r="BZ169" i="1"/>
  <c r="BZ163" i="41" s="1"/>
  <c r="CC517" i="41"/>
  <c r="CC56" i="41"/>
  <c r="CC11" i="1"/>
  <c r="CC9" i="41" s="1"/>
  <c r="CC64" i="41"/>
  <c r="BZ42" i="1"/>
  <c r="BZ39" i="41" s="1"/>
  <c r="CB96" i="41"/>
  <c r="EH341" i="2"/>
  <c r="EH520" i="41" s="1"/>
  <c r="EI336" i="2"/>
  <c r="CZ8" i="2"/>
  <c r="CZ194" i="41" s="1"/>
  <c r="DB7" i="2"/>
  <c r="DB193" i="41" s="1"/>
  <c r="CY8" i="2"/>
  <c r="CY194" i="41" s="1"/>
  <c r="CX8" i="2"/>
  <c r="CX194" i="41" s="1"/>
  <c r="DA8" i="2"/>
  <c r="DA194" i="41" s="1"/>
  <c r="CW8" i="1"/>
  <c r="CW6" i="41" s="1"/>
  <c r="CV8" i="1"/>
  <c r="CV6" i="41" s="1"/>
  <c r="CU8" i="1"/>
  <c r="CU6" i="41" s="1"/>
  <c r="CX7" i="1"/>
  <c r="CX5" i="41" s="1"/>
  <c r="CT8" i="1"/>
  <c r="CT6" i="41" s="1"/>
  <c r="DZ382" i="2" l="1"/>
  <c r="DZ558" i="41" s="1"/>
  <c r="CC118" i="41"/>
  <c r="CG124" i="1"/>
  <c r="EH264" i="41"/>
  <c r="CC122" i="41"/>
  <c r="CG128" i="1"/>
  <c r="EI256" i="41"/>
  <c r="CC113" i="41"/>
  <c r="CG119" i="1"/>
  <c r="CC119" i="41"/>
  <c r="CG125" i="1"/>
  <c r="G24" i="43"/>
  <c r="G35" i="43"/>
  <c r="N47" i="43" s="1"/>
  <c r="CC94" i="41"/>
  <c r="F43" i="12"/>
  <c r="N35" i="43"/>
  <c r="F47" i="43"/>
  <c r="N24" i="43"/>
  <c r="G48" i="43" s="1"/>
  <c r="R22" i="22"/>
  <c r="R28" i="22" s="1"/>
  <c r="R26" i="22"/>
  <c r="DY32" i="2"/>
  <c r="DY212" i="41" s="1"/>
  <c r="CC101" i="41"/>
  <c r="CC59" i="41"/>
  <c r="R26" i="36"/>
  <c r="CD371" i="41"/>
  <c r="CE26" i="2"/>
  <c r="CF24" i="2"/>
  <c r="CF25" i="2" s="1"/>
  <c r="CF371" i="2"/>
  <c r="EA30" i="2"/>
  <c r="EA211" i="41" s="1"/>
  <c r="R27" i="20"/>
  <c r="DY30" i="2"/>
  <c r="DY211" i="41" s="1"/>
  <c r="EA382" i="2"/>
  <c r="EA558" i="41" s="1"/>
  <c r="EA556" i="41"/>
  <c r="DZ32" i="2"/>
  <c r="DZ212" i="41" s="1"/>
  <c r="BY556" i="41"/>
  <c r="BY382" i="2"/>
  <c r="BY558" i="41" s="1"/>
  <c r="R27" i="36"/>
  <c r="EA32" i="2"/>
  <c r="EA212" i="41" s="1"/>
  <c r="EL164" i="1"/>
  <c r="EL158" i="41" s="1"/>
  <c r="EK86" i="1"/>
  <c r="EJ80" i="41"/>
  <c r="EK85" i="1"/>
  <c r="EJ79" i="41"/>
  <c r="EK87" i="1"/>
  <c r="EJ81" i="41"/>
  <c r="CB152" i="41"/>
  <c r="EL456" i="41"/>
  <c r="EL88" i="2"/>
  <c r="Q22" i="22"/>
  <c r="Q26" i="22"/>
  <c r="Q27" i="22"/>
  <c r="Q22" i="36"/>
  <c r="R23" i="36" s="1"/>
  <c r="Q26" i="36"/>
  <c r="Q27" i="36"/>
  <c r="E43" i="12"/>
  <c r="DZ210" i="41"/>
  <c r="DZ30" i="2"/>
  <c r="R27" i="22"/>
  <c r="Q26" i="20"/>
  <c r="Q22" i="20"/>
  <c r="R23" i="20" s="1"/>
  <c r="Q27" i="20"/>
  <c r="CD101" i="41"/>
  <c r="EA375" i="41"/>
  <c r="CM119" i="1"/>
  <c r="CM113" i="41" s="1"/>
  <c r="CI113" i="41"/>
  <c r="CI122" i="41"/>
  <c r="CM128" i="1"/>
  <c r="CM122" i="41" s="1"/>
  <c r="CM124" i="1"/>
  <c r="CM118" i="41" s="1"/>
  <c r="CI118" i="41"/>
  <c r="CI119" i="41"/>
  <c r="CM125" i="1"/>
  <c r="CM119" i="41" s="1"/>
  <c r="EL84" i="1"/>
  <c r="EL78" i="41" s="1"/>
  <c r="EK78" i="41"/>
  <c r="EL80" i="1"/>
  <c r="EL74" i="41" s="1"/>
  <c r="EK74" i="41"/>
  <c r="EA174" i="41"/>
  <c r="DY177" i="41"/>
  <c r="DY184" i="1"/>
  <c r="DY178" i="41" s="1"/>
  <c r="DZ181" i="1"/>
  <c r="BX388" i="2"/>
  <c r="BW566" i="41"/>
  <c r="EI18" i="1"/>
  <c r="EI16" i="41" s="1"/>
  <c r="EI515" i="41"/>
  <c r="CD255" i="2"/>
  <c r="CD434" i="41" s="1"/>
  <c r="CD433" i="41"/>
  <c r="CD11" i="41"/>
  <c r="CE94" i="2"/>
  <c r="CE273" i="41" s="1"/>
  <c r="CE272" i="41"/>
  <c r="CG324" i="2"/>
  <c r="CG503" i="41" s="1"/>
  <c r="CG502" i="41"/>
  <c r="CF206" i="41"/>
  <c r="CF122" i="2"/>
  <c r="CF301" i="41" s="1"/>
  <c r="CF297" i="41"/>
  <c r="CE226" i="2"/>
  <c r="CE405" i="41" s="1"/>
  <c r="CE404" i="41"/>
  <c r="CB260" i="2"/>
  <c r="CB439" i="41" s="1"/>
  <c r="CB434" i="41"/>
  <c r="CC255" i="2"/>
  <c r="CC257" i="2" s="1"/>
  <c r="CC436" i="41" s="1"/>
  <c r="CC433" i="41"/>
  <c r="CE180" i="2"/>
  <c r="CE359" i="41" s="1"/>
  <c r="CE352" i="41"/>
  <c r="CE339" i="2"/>
  <c r="CE518" i="41" s="1"/>
  <c r="CE516" i="41"/>
  <c r="EB44" i="2"/>
  <c r="EB224" i="41" s="1"/>
  <c r="EB219" i="41"/>
  <c r="EB226" i="2"/>
  <c r="EB405" i="41" s="1"/>
  <c r="EB404" i="41"/>
  <c r="CG314" i="2"/>
  <c r="CG493" i="41" s="1"/>
  <c r="CG492" i="41"/>
  <c r="EB8" i="41"/>
  <c r="EB338" i="2"/>
  <c r="EB517" i="41" s="1"/>
  <c r="EB516" i="41"/>
  <c r="CA17" i="41"/>
  <c r="CG316" i="2"/>
  <c r="CG495" i="41" s="1"/>
  <c r="EC313" i="2"/>
  <c r="CE97" i="2"/>
  <c r="CE276" i="41" s="1"/>
  <c r="CF53" i="2"/>
  <c r="CF233" i="41" s="1"/>
  <c r="CE227" i="2"/>
  <c r="CE406" i="41" s="1"/>
  <c r="CE177" i="2"/>
  <c r="CE356" i="41" s="1"/>
  <c r="CE179" i="2"/>
  <c r="CE358" i="41" s="1"/>
  <c r="CE95" i="2"/>
  <c r="CE274" i="41" s="1"/>
  <c r="CE254" i="2"/>
  <c r="CE178" i="2"/>
  <c r="CE357" i="41" s="1"/>
  <c r="CE96" i="2"/>
  <c r="CE275" i="41" s="1"/>
  <c r="CE338" i="2"/>
  <c r="CE517" i="41" s="1"/>
  <c r="EB74" i="2"/>
  <c r="EB70" i="2"/>
  <c r="EC304" i="2"/>
  <c r="EB125" i="2"/>
  <c r="EB304" i="41" s="1"/>
  <c r="EB38" i="2"/>
  <c r="EB43" i="2"/>
  <c r="EB223" i="41" s="1"/>
  <c r="EB42" i="2"/>
  <c r="EB222" i="41" s="1"/>
  <c r="EB46" i="2"/>
  <c r="EB226" i="41" s="1"/>
  <c r="EB95" i="2"/>
  <c r="EB274" i="41" s="1"/>
  <c r="EB94" i="2"/>
  <c r="EB273" i="41" s="1"/>
  <c r="S9" i="36"/>
  <c r="S10" i="36" s="1"/>
  <c r="S10" i="22" s="1"/>
  <c r="S9" i="22" s="1"/>
  <c r="S9" i="20"/>
  <c r="EB11" i="1"/>
  <c r="EB9" i="41" s="1"/>
  <c r="EB108" i="2"/>
  <c r="EB287" i="41" s="1"/>
  <c r="EB109" i="2"/>
  <c r="EB288" i="41" s="1"/>
  <c r="R28" i="36"/>
  <c r="R24" i="36"/>
  <c r="R55" i="36"/>
  <c r="CG118" i="2"/>
  <c r="EC323" i="2"/>
  <c r="EC502" i="41" s="1"/>
  <c r="CF116" i="2"/>
  <c r="CF295" i="41" s="1"/>
  <c r="CF93" i="2"/>
  <c r="CF272" i="41" s="1"/>
  <c r="R24" i="20"/>
  <c r="R55" i="20"/>
  <c r="R28" i="20"/>
  <c r="CG256" i="2"/>
  <c r="CG435" i="41" s="1"/>
  <c r="CG189" i="2"/>
  <c r="CG368" i="41" s="1"/>
  <c r="CG186" i="2"/>
  <c r="CG365" i="41" s="1"/>
  <c r="CG20" i="2"/>
  <c r="CG51" i="2"/>
  <c r="CG231" i="41" s="1"/>
  <c r="CG187" i="2"/>
  <c r="CG366" i="41" s="1"/>
  <c r="CG37" i="2"/>
  <c r="CG217" i="41" s="1"/>
  <c r="CG188" i="2"/>
  <c r="CG367" i="41" s="1"/>
  <c r="CF173" i="2"/>
  <c r="CF349" i="41" s="1"/>
  <c r="CF22" i="2"/>
  <c r="CF208" i="41" s="1"/>
  <c r="CF21" i="2"/>
  <c r="CF207" i="41" s="1"/>
  <c r="CF120" i="2"/>
  <c r="CF299" i="41" s="1"/>
  <c r="CF211" i="2"/>
  <c r="CF390" i="41" s="1"/>
  <c r="CF225" i="2"/>
  <c r="CF66" i="2"/>
  <c r="CF246" i="41" s="1"/>
  <c r="CF337" i="2"/>
  <c r="CF39" i="2"/>
  <c r="CF219" i="41" s="1"/>
  <c r="CF210" i="2"/>
  <c r="CF389" i="41" s="1"/>
  <c r="CF209" i="2"/>
  <c r="CF388" i="41" s="1"/>
  <c r="CF121" i="2"/>
  <c r="CF300" i="41" s="1"/>
  <c r="CF119" i="2"/>
  <c r="CF298" i="41" s="1"/>
  <c r="CF190" i="2"/>
  <c r="CF371" i="41" s="1"/>
  <c r="CF212" i="2"/>
  <c r="CF391" i="41" s="1"/>
  <c r="BZ46" i="1"/>
  <c r="BZ43" i="41" s="1"/>
  <c r="BZ52" i="1"/>
  <c r="BZ49" i="41" s="1"/>
  <c r="CA527" i="41"/>
  <c r="CD165" i="1"/>
  <c r="CD116" i="1"/>
  <c r="CD110" i="41" s="1"/>
  <c r="CD117" i="1"/>
  <c r="CD111" i="41" s="1"/>
  <c r="CC169" i="1"/>
  <c r="CJ111" i="2"/>
  <c r="CJ290" i="41" s="1"/>
  <c r="CJ109" i="2"/>
  <c r="CJ288" i="41" s="1"/>
  <c r="CJ16" i="2"/>
  <c r="CJ202" i="41" s="1"/>
  <c r="EI84" i="2"/>
  <c r="EJ76" i="2"/>
  <c r="CI114" i="2"/>
  <c r="CI293" i="41" s="1"/>
  <c r="CI50" i="2"/>
  <c r="CI230" i="41" s="1"/>
  <c r="CI36" i="2"/>
  <c r="CI216" i="41" s="1"/>
  <c r="CA42" i="1"/>
  <c r="CA39" i="41" s="1"/>
  <c r="CA21" i="1"/>
  <c r="EA190" i="2"/>
  <c r="EA369" i="41" s="1"/>
  <c r="EA212" i="2"/>
  <c r="EA391" i="41" s="1"/>
  <c r="EB61" i="1"/>
  <c r="EB56" i="41" s="1"/>
  <c r="CD151" i="1"/>
  <c r="CD145" i="41" s="1"/>
  <c r="CD155" i="1"/>
  <c r="CD149" i="41" s="1"/>
  <c r="EB64" i="1"/>
  <c r="CD154" i="1"/>
  <c r="CD148" i="41" s="1"/>
  <c r="EB75" i="1"/>
  <c r="CD158" i="1"/>
  <c r="CD152" i="41" s="1"/>
  <c r="EA203" i="2"/>
  <c r="EA382" i="41" s="1"/>
  <c r="EA218" i="2"/>
  <c r="EA397" i="41" s="1"/>
  <c r="EA198" i="2"/>
  <c r="CC133" i="41"/>
  <c r="BZ21" i="1"/>
  <c r="BZ18" i="41" s="1"/>
  <c r="CA103" i="1"/>
  <c r="EB69" i="1"/>
  <c r="EI341" i="2"/>
  <c r="EI520" i="41" s="1"/>
  <c r="EJ336" i="2"/>
  <c r="EJ515" i="41" s="1"/>
  <c r="CE10" i="1"/>
  <c r="J11" i="43" s="1"/>
  <c r="DD8" i="2"/>
  <c r="DD194" i="41" s="1"/>
  <c r="DC8" i="2"/>
  <c r="DC194" i="41" s="1"/>
  <c r="DB8" i="2"/>
  <c r="DB194" i="41" s="1"/>
  <c r="DE8" i="2"/>
  <c r="DE194" i="41" s="1"/>
  <c r="DF7" i="2"/>
  <c r="DF193" i="41" s="1"/>
  <c r="DA8" i="1"/>
  <c r="DA6" i="41" s="1"/>
  <c r="CZ8" i="1"/>
  <c r="CZ6" i="41" s="1"/>
  <c r="DB7" i="1"/>
  <c r="DB5" i="41" s="1"/>
  <c r="CY8" i="1"/>
  <c r="CY6" i="41" s="1"/>
  <c r="CX8" i="1"/>
  <c r="CX6" i="41" s="1"/>
  <c r="R23" i="22" l="1"/>
  <c r="EJ256" i="41"/>
  <c r="EI264" i="41"/>
  <c r="CK125" i="1"/>
  <c r="CG119" i="41"/>
  <c r="CK119" i="1"/>
  <c r="CG113" i="41"/>
  <c r="CK128" i="1"/>
  <c r="CG122" i="41"/>
  <c r="CG118" i="41"/>
  <c r="CK124" i="1"/>
  <c r="R55" i="22"/>
  <c r="R24" i="22"/>
  <c r="CD12" i="41"/>
  <c r="I12" i="43"/>
  <c r="J35" i="43"/>
  <c r="J24" i="43"/>
  <c r="CF26" i="2"/>
  <c r="CG24" i="2"/>
  <c r="CG25" i="2" s="1"/>
  <c r="CG371" i="2"/>
  <c r="CB42" i="1"/>
  <c r="CB348" i="2"/>
  <c r="CB527" i="41" s="1"/>
  <c r="EL85" i="1"/>
  <c r="EL79" i="41" s="1"/>
  <c r="EK79" i="41"/>
  <c r="EL87" i="1"/>
  <c r="EL81" i="41" s="1"/>
  <c r="EK81" i="41"/>
  <c r="EL86" i="1"/>
  <c r="EL80" i="41" s="1"/>
  <c r="EK80" i="41"/>
  <c r="DZ211" i="41"/>
  <c r="DZ31" i="2"/>
  <c r="EA31" i="2"/>
  <c r="Q24" i="20"/>
  <c r="Q55" i="20"/>
  <c r="Q28" i="20"/>
  <c r="Q28" i="36"/>
  <c r="Q24" i="36"/>
  <c r="Q55" i="36"/>
  <c r="Q55" i="22"/>
  <c r="Q28" i="22"/>
  <c r="Q24" i="22"/>
  <c r="EA377" i="41"/>
  <c r="CA122" i="1"/>
  <c r="CA129" i="1"/>
  <c r="CA123" i="41" s="1"/>
  <c r="CA127" i="1"/>
  <c r="CD260" i="2"/>
  <c r="CD439" i="41" s="1"/>
  <c r="CD257" i="2"/>
  <c r="CD436" i="41" s="1"/>
  <c r="BX390" i="2"/>
  <c r="BX564" i="41"/>
  <c r="DZ175" i="41"/>
  <c r="DZ183" i="1"/>
  <c r="CE255" i="2"/>
  <c r="CE260" i="2" s="1"/>
  <c r="CE433" i="41"/>
  <c r="CC163" i="41"/>
  <c r="CC159" i="41"/>
  <c r="EB148" i="41"/>
  <c r="CC148" i="41"/>
  <c r="EB128" i="1"/>
  <c r="EB122" i="41" s="1"/>
  <c r="EB70" i="41"/>
  <c r="EB149" i="41"/>
  <c r="CC149" i="41"/>
  <c r="CF227" i="2"/>
  <c r="CF406" i="41" s="1"/>
  <c r="CF404" i="41"/>
  <c r="CE8" i="41"/>
  <c r="EB145" i="41"/>
  <c r="CC145" i="41"/>
  <c r="EB125" i="1"/>
  <c r="EB119" i="41" s="1"/>
  <c r="EB64" i="41"/>
  <c r="CB17" i="41"/>
  <c r="CF179" i="2"/>
  <c r="CF358" i="41" s="1"/>
  <c r="CF352" i="41"/>
  <c r="CG119" i="2"/>
  <c r="CG298" i="41" s="1"/>
  <c r="CG297" i="41"/>
  <c r="EB152" i="41"/>
  <c r="CC152" i="41"/>
  <c r="CF217" i="2"/>
  <c r="CF396" i="41" s="1"/>
  <c r="CF369" i="41"/>
  <c r="EB124" i="1"/>
  <c r="EB118" i="41" s="1"/>
  <c r="EB59" i="41"/>
  <c r="CD169" i="1"/>
  <c r="CD163" i="41" s="1"/>
  <c r="CD159" i="41"/>
  <c r="CF339" i="2"/>
  <c r="CF518" i="41" s="1"/>
  <c r="CF516" i="41"/>
  <c r="CG206" i="41"/>
  <c r="EC305" i="2"/>
  <c r="EC484" i="41" s="1"/>
  <c r="EC483" i="41"/>
  <c r="CC260" i="2"/>
  <c r="CC439" i="41" s="1"/>
  <c r="CC434" i="41"/>
  <c r="EB45" i="2"/>
  <c r="EB225" i="41" s="1"/>
  <c r="EB218" i="41"/>
  <c r="EB254" i="41"/>
  <c r="EC314" i="2"/>
  <c r="EC493" i="41" s="1"/>
  <c r="EC492" i="41"/>
  <c r="CA63" i="41"/>
  <c r="CA104" i="41"/>
  <c r="CA18" i="41"/>
  <c r="EB250" i="41"/>
  <c r="CG93" i="2"/>
  <c r="CG121" i="2"/>
  <c r="CG300" i="41" s="1"/>
  <c r="CG120" i="2"/>
  <c r="CG299" i="41" s="1"/>
  <c r="CG122" i="2"/>
  <c r="CG301" i="41" s="1"/>
  <c r="EB126" i="2"/>
  <c r="EB305" i="41" s="1"/>
  <c r="EB127" i="2"/>
  <c r="EB306" i="41" s="1"/>
  <c r="EB119" i="1"/>
  <c r="EB113" i="41" s="1"/>
  <c r="S13" i="20"/>
  <c r="CF97" i="2"/>
  <c r="CF276" i="41" s="1"/>
  <c r="CF96" i="2"/>
  <c r="CF275" i="41" s="1"/>
  <c r="CF95" i="2"/>
  <c r="CF274" i="41" s="1"/>
  <c r="CF94" i="2"/>
  <c r="CF273" i="41" s="1"/>
  <c r="CG66" i="2"/>
  <c r="CG246" i="41" s="1"/>
  <c r="CF216" i="2"/>
  <c r="CF395" i="41" s="1"/>
  <c r="CF178" i="2"/>
  <c r="CF357" i="41" s="1"/>
  <c r="CF177" i="2"/>
  <c r="CF356" i="41" s="1"/>
  <c r="CG39" i="2"/>
  <c r="CG219" i="41" s="1"/>
  <c r="CG173" i="2"/>
  <c r="CG349" i="41" s="1"/>
  <c r="CG211" i="2"/>
  <c r="CG390" i="41" s="1"/>
  <c r="CG53" i="2"/>
  <c r="CG233" i="41" s="1"/>
  <c r="CG116" i="2"/>
  <c r="CG295" i="41" s="1"/>
  <c r="CG209" i="2"/>
  <c r="CG388" i="41" s="1"/>
  <c r="CF218" i="2"/>
  <c r="CF397" i="41" s="1"/>
  <c r="CG225" i="2"/>
  <c r="CG21" i="2"/>
  <c r="CG207" i="41" s="1"/>
  <c r="CG212" i="2"/>
  <c r="CG391" i="41" s="1"/>
  <c r="CG337" i="2"/>
  <c r="CG22" i="2"/>
  <c r="CG208" i="41" s="1"/>
  <c r="CF215" i="2"/>
  <c r="CF394" i="41" s="1"/>
  <c r="CG190" i="2"/>
  <c r="CG371" i="41" s="1"/>
  <c r="CG210" i="2"/>
  <c r="CG389" i="41" s="1"/>
  <c r="CF254" i="2"/>
  <c r="CF226" i="2"/>
  <c r="CF405" i="41" s="1"/>
  <c r="CF180" i="2"/>
  <c r="CF359" i="41" s="1"/>
  <c r="CF191" i="2"/>
  <c r="CF370" i="41" s="1"/>
  <c r="CF338" i="2"/>
  <c r="CF517" i="41" s="1"/>
  <c r="CA46" i="1"/>
  <c r="CA43" i="41" s="1"/>
  <c r="CA52" i="1"/>
  <c r="CA49" i="41" s="1"/>
  <c r="EK76" i="2"/>
  <c r="EJ84" i="2"/>
  <c r="CK16" i="2"/>
  <c r="CK202" i="41" s="1"/>
  <c r="CK111" i="2"/>
  <c r="CK290" i="41" s="1"/>
  <c r="CK109" i="2"/>
  <c r="CK288" i="41" s="1"/>
  <c r="EJ18" i="1"/>
  <c r="EJ16" i="41" s="1"/>
  <c r="EK336" i="2"/>
  <c r="EK515" i="41" s="1"/>
  <c r="CJ114" i="2"/>
  <c r="CJ293" i="41" s="1"/>
  <c r="CJ50" i="2"/>
  <c r="CJ230" i="41" s="1"/>
  <c r="CJ36" i="2"/>
  <c r="CJ216" i="41" s="1"/>
  <c r="CB39" i="41"/>
  <c r="EC17" i="2"/>
  <c r="EA205" i="2"/>
  <c r="EA384" i="41" s="1"/>
  <c r="CD15" i="1"/>
  <c r="CD13" i="41" s="1"/>
  <c r="CD23" i="1"/>
  <c r="EC163" i="1"/>
  <c r="EC157" i="41" s="1"/>
  <c r="EA199" i="2"/>
  <c r="EA378" i="41" s="1"/>
  <c r="BZ129" i="1"/>
  <c r="BZ123" i="41" s="1"/>
  <c r="BZ122" i="1"/>
  <c r="BZ127" i="1"/>
  <c r="CA107" i="41"/>
  <c r="CA106" i="41"/>
  <c r="CA97" i="41"/>
  <c r="CE61" i="1"/>
  <c r="CE69" i="1"/>
  <c r="CE75" i="1"/>
  <c r="DY386" i="2"/>
  <c r="DY562" i="41" s="1"/>
  <c r="DY384" i="2"/>
  <c r="CE107" i="1"/>
  <c r="CE115" i="1" s="1"/>
  <c r="CE109" i="41" s="1"/>
  <c r="CF10" i="1"/>
  <c r="K11" i="43" s="1"/>
  <c r="CE11" i="1"/>
  <c r="CE9" i="41" s="1"/>
  <c r="EJ341" i="2"/>
  <c r="EJ520" i="41" s="1"/>
  <c r="EC20" i="2"/>
  <c r="DH8" i="2"/>
  <c r="DH194" i="41" s="1"/>
  <c r="DG8" i="2"/>
  <c r="DG194" i="41" s="1"/>
  <c r="DF8" i="2"/>
  <c r="DF194" i="41" s="1"/>
  <c r="DI8" i="2"/>
  <c r="DI194" i="41" s="1"/>
  <c r="DE8" i="1"/>
  <c r="DE6" i="41" s="1"/>
  <c r="DF7" i="1"/>
  <c r="DF5" i="41" s="1"/>
  <c r="DD8" i="1"/>
  <c r="DD6" i="41" s="1"/>
  <c r="DC8" i="1"/>
  <c r="DC6" i="41" s="1"/>
  <c r="DB8" i="1"/>
  <c r="DB6" i="41" s="1"/>
  <c r="EK256" i="41" l="1"/>
  <c r="DY383" i="2"/>
  <c r="DY559" i="41" s="1"/>
  <c r="DY560" i="41"/>
  <c r="CO124" i="1"/>
  <c r="CO118" i="41" s="1"/>
  <c r="CK118" i="41"/>
  <c r="CO119" i="1"/>
  <c r="CO113" i="41" s="1"/>
  <c r="CK113" i="41"/>
  <c r="EJ264" i="41"/>
  <c r="CO128" i="1"/>
  <c r="CO122" i="41" s="1"/>
  <c r="CK122" i="41"/>
  <c r="CO125" i="1"/>
  <c r="CO119" i="41" s="1"/>
  <c r="CK119" i="41"/>
  <c r="I13" i="43"/>
  <c r="I37" i="43" s="1"/>
  <c r="I36" i="43"/>
  <c r="K35" i="43"/>
  <c r="K24" i="43"/>
  <c r="CD56" i="1"/>
  <c r="I14" i="43"/>
  <c r="CG26" i="2"/>
  <c r="EC24" i="2"/>
  <c r="EC25" i="2" s="1"/>
  <c r="EC371" i="2"/>
  <c r="CB46" i="1"/>
  <c r="CB43" i="41" s="1"/>
  <c r="CB52" i="1"/>
  <c r="CB49" i="41" s="1"/>
  <c r="CE101" i="41"/>
  <c r="CA121" i="41"/>
  <c r="CE127" i="1"/>
  <c r="CA116" i="41"/>
  <c r="CE122" i="1"/>
  <c r="CD127" i="1"/>
  <c r="CD74" i="1" s="1"/>
  <c r="CD69" i="41" s="1"/>
  <c r="BZ121" i="41"/>
  <c r="EA181" i="1"/>
  <c r="DZ177" i="41"/>
  <c r="DZ184" i="1"/>
  <c r="DZ178" i="41" s="1"/>
  <c r="CD122" i="1"/>
  <c r="CD116" i="41" s="1"/>
  <c r="BZ116" i="41"/>
  <c r="BY388" i="2"/>
  <c r="BX566" i="41"/>
  <c r="CF8" i="41"/>
  <c r="CE151" i="1"/>
  <c r="CE145" i="41" s="1"/>
  <c r="CE56" i="41"/>
  <c r="CD375" i="2"/>
  <c r="CD551" i="41" s="1"/>
  <c r="CD20" i="41"/>
  <c r="CG215" i="2"/>
  <c r="CG394" i="41" s="1"/>
  <c r="CG369" i="41"/>
  <c r="CG179" i="2"/>
  <c r="CG358" i="41" s="1"/>
  <c r="CG352" i="41"/>
  <c r="CG94" i="2"/>
  <c r="CG273" i="41" s="1"/>
  <c r="CG272" i="41"/>
  <c r="CE158" i="1"/>
  <c r="CE152" i="41" s="1"/>
  <c r="CE70" i="41"/>
  <c r="EC206" i="41"/>
  <c r="CE155" i="1"/>
  <c r="CE149" i="41" s="1"/>
  <c r="CE64" i="41"/>
  <c r="EC37" i="2"/>
  <c r="EC217" i="41" s="1"/>
  <c r="EC203" i="41"/>
  <c r="CF255" i="2"/>
  <c r="CF257" i="2" s="1"/>
  <c r="CF436" i="41" s="1"/>
  <c r="CF433" i="41"/>
  <c r="CG226" i="2"/>
  <c r="CG405" i="41" s="1"/>
  <c r="CG404" i="41"/>
  <c r="CE154" i="1"/>
  <c r="CE148" i="41" s="1"/>
  <c r="CE59" i="41"/>
  <c r="CB151" i="41"/>
  <c r="CB18" i="41"/>
  <c r="CG338" i="2"/>
  <c r="CG517" i="41" s="1"/>
  <c r="CG516" i="41"/>
  <c r="CE257" i="2"/>
  <c r="CE436" i="41" s="1"/>
  <c r="CE434" i="41"/>
  <c r="CB100" i="41"/>
  <c r="CA157" i="1"/>
  <c r="CA69" i="41"/>
  <c r="CA153" i="1"/>
  <c r="CA58" i="41"/>
  <c r="EA206" i="2"/>
  <c r="EA385" i="41" s="1"/>
  <c r="CG96" i="2"/>
  <c r="CG275" i="41" s="1"/>
  <c r="CG97" i="2"/>
  <c r="CG276" i="41" s="1"/>
  <c r="CG95" i="2"/>
  <c r="CG274" i="41" s="1"/>
  <c r="EC66" i="2"/>
  <c r="EC39" i="2"/>
  <c r="EC219" i="41" s="1"/>
  <c r="EC21" i="2"/>
  <c r="EC207" i="41" s="1"/>
  <c r="EC93" i="2"/>
  <c r="EC272" i="41" s="1"/>
  <c r="CG216" i="2"/>
  <c r="CG395" i="41" s="1"/>
  <c r="CG339" i="2"/>
  <c r="CG518" i="41" s="1"/>
  <c r="CG218" i="2"/>
  <c r="CG397" i="41" s="1"/>
  <c r="CG180" i="2"/>
  <c r="CG359" i="41" s="1"/>
  <c r="CG178" i="2"/>
  <c r="CG357" i="41" s="1"/>
  <c r="CG177" i="2"/>
  <c r="CG356" i="41" s="1"/>
  <c r="CG254" i="2"/>
  <c r="CG217" i="2"/>
  <c r="CG396" i="41" s="1"/>
  <c r="CG227" i="2"/>
  <c r="CG406" i="41" s="1"/>
  <c r="CG191" i="2"/>
  <c r="CG370" i="41" s="1"/>
  <c r="CD49" i="1"/>
  <c r="CD46" i="41" s="1"/>
  <c r="CE116" i="1"/>
  <c r="CE110" i="41" s="1"/>
  <c r="CE117" i="1"/>
  <c r="CE111" i="41" s="1"/>
  <c r="G39" i="12"/>
  <c r="CL109" i="2"/>
  <c r="CL288" i="41" s="1"/>
  <c r="CL16" i="2"/>
  <c r="CL202" i="41" s="1"/>
  <c r="CL111" i="2"/>
  <c r="CL290" i="41" s="1"/>
  <c r="EK84" i="2"/>
  <c r="EL76" i="2"/>
  <c r="EL256" i="41" s="1"/>
  <c r="EK18" i="1"/>
  <c r="EK16" i="41" s="1"/>
  <c r="EL336" i="2"/>
  <c r="EL515" i="41" s="1"/>
  <c r="EK341" i="2"/>
  <c r="EK520" i="41" s="1"/>
  <c r="CK50" i="2"/>
  <c r="CK230" i="41" s="1"/>
  <c r="CK114" i="2"/>
  <c r="CK293" i="41" s="1"/>
  <c r="CK36" i="2"/>
  <c r="CK216" i="41" s="1"/>
  <c r="CE165" i="1"/>
  <c r="CE159" i="41" s="1"/>
  <c r="EC256" i="2"/>
  <c r="EC435" i="41" s="1"/>
  <c r="EC173" i="2"/>
  <c r="EC352" i="41" s="1"/>
  <c r="EC118" i="2"/>
  <c r="EC297" i="41" s="1"/>
  <c r="CD129" i="1"/>
  <c r="CD123" i="41" s="1"/>
  <c r="CE13" i="1"/>
  <c r="CF69" i="1"/>
  <c r="CF64" i="41" s="1"/>
  <c r="CF61" i="1"/>
  <c r="CF56" i="41" s="1"/>
  <c r="CF75" i="1"/>
  <c r="CF64" i="1"/>
  <c r="CF59" i="41" s="1"/>
  <c r="CF107" i="1"/>
  <c r="CF115" i="1" s="1"/>
  <c r="CF109" i="41" s="1"/>
  <c r="CE19" i="1"/>
  <c r="CG10" i="1"/>
  <c r="L11" i="43" s="1"/>
  <c r="CF11" i="1"/>
  <c r="CF9" i="41" s="1"/>
  <c r="EC16" i="2"/>
  <c r="EC202" i="41" s="1"/>
  <c r="DI8" i="1"/>
  <c r="DI6" i="41" s="1"/>
  <c r="DH8" i="1"/>
  <c r="DH6" i="41" s="1"/>
  <c r="DG8" i="1"/>
  <c r="DG6" i="41" s="1"/>
  <c r="DF8" i="1"/>
  <c r="DF6" i="41" s="1"/>
  <c r="CA151" i="41" l="1"/>
  <c r="EB157" i="1"/>
  <c r="CA147" i="41"/>
  <c r="EB153" i="1"/>
  <c r="EK264" i="41"/>
  <c r="L24" i="43"/>
  <c r="L35" i="43"/>
  <c r="CD579" i="41"/>
  <c r="I16" i="43"/>
  <c r="I38" i="43"/>
  <c r="I15" i="43"/>
  <c r="I39" i="43" s="1"/>
  <c r="CE17" i="41"/>
  <c r="CE21" i="1"/>
  <c r="CE18" i="41" s="1"/>
  <c r="CB104" i="41"/>
  <c r="CB63" i="41"/>
  <c r="CD63" i="1"/>
  <c r="CD58" i="41" s="1"/>
  <c r="CH122" i="1"/>
  <c r="CH116" i="41" s="1"/>
  <c r="CE116" i="41"/>
  <c r="CI122" i="1"/>
  <c r="CE121" i="41"/>
  <c r="CI127" i="1"/>
  <c r="CB107" i="41"/>
  <c r="CB106" i="41"/>
  <c r="CB69" i="41"/>
  <c r="BY390" i="2"/>
  <c r="BY564" i="41"/>
  <c r="EA175" i="41"/>
  <c r="EA183" i="1"/>
  <c r="CH127" i="1"/>
  <c r="CD121" i="41"/>
  <c r="CG255" i="2"/>
  <c r="CG260" i="2" s="1"/>
  <c r="CG439" i="41" s="1"/>
  <c r="CG433" i="41"/>
  <c r="CG8" i="41"/>
  <c r="CB147" i="41"/>
  <c r="CB58" i="41"/>
  <c r="EC246" i="41"/>
  <c r="CF260" i="2"/>
  <c r="CF439" i="41" s="1"/>
  <c r="CF434" i="41"/>
  <c r="CF158" i="1"/>
  <c r="CF152" i="41" s="1"/>
  <c r="CF70" i="41"/>
  <c r="CF165" i="1"/>
  <c r="CF159" i="41" s="1"/>
  <c r="CF101" i="41"/>
  <c r="CE11" i="41"/>
  <c r="CC100" i="41"/>
  <c r="EC36" i="2"/>
  <c r="EC216" i="41" s="1"/>
  <c r="EC119" i="2"/>
  <c r="EC298" i="41" s="1"/>
  <c r="EC120" i="2"/>
  <c r="EC299" i="41" s="1"/>
  <c r="EC95" i="2"/>
  <c r="EC274" i="41" s="1"/>
  <c r="EC94" i="2"/>
  <c r="EC273" i="41" s="1"/>
  <c r="EL84" i="2"/>
  <c r="EL264" i="41" s="1"/>
  <c r="EC114" i="2"/>
  <c r="EC293" i="41" s="1"/>
  <c r="CE348" i="2"/>
  <c r="CE527" i="41" s="1"/>
  <c r="CF117" i="1"/>
  <c r="CF111" i="41" s="1"/>
  <c r="CM16" i="2"/>
  <c r="CM202" i="41" s="1"/>
  <c r="CM109" i="2"/>
  <c r="CM288" i="41" s="1"/>
  <c r="CM111" i="2"/>
  <c r="CM290" i="41" s="1"/>
  <c r="EL18" i="1"/>
  <c r="EL16" i="41" s="1"/>
  <c r="EL341" i="2"/>
  <c r="EL520" i="41" s="1"/>
  <c r="CL114" i="2"/>
  <c r="CL293" i="41" s="1"/>
  <c r="CL36" i="2"/>
  <c r="CL216" i="41" s="1"/>
  <c r="CL50" i="2"/>
  <c r="CL230" i="41" s="1"/>
  <c r="CD81" i="1"/>
  <c r="CH129" i="1"/>
  <c r="CH123" i="41" s="1"/>
  <c r="CE14" i="1"/>
  <c r="CE169" i="1"/>
  <c r="CE163" i="41" s="1"/>
  <c r="CA75" i="41"/>
  <c r="CE129" i="1"/>
  <c r="EC116" i="2"/>
  <c r="EC295" i="41" s="1"/>
  <c r="CF13" i="1"/>
  <c r="CG75" i="1"/>
  <c r="CG70" i="41" s="1"/>
  <c r="CG64" i="1"/>
  <c r="CG59" i="41" s="1"/>
  <c r="CG69" i="1"/>
  <c r="CG64" i="41" s="1"/>
  <c r="CG61" i="1"/>
  <c r="CG56" i="41" s="1"/>
  <c r="CF155" i="1"/>
  <c r="CF149" i="41" s="1"/>
  <c r="CF154" i="1"/>
  <c r="CF148" i="41" s="1"/>
  <c r="CF151" i="1"/>
  <c r="CF145" i="41" s="1"/>
  <c r="CE42" i="1"/>
  <c r="CE39" i="41" s="1"/>
  <c r="BR383" i="2"/>
  <c r="CG107" i="1"/>
  <c r="CF19" i="1"/>
  <c r="CF17" i="41" s="1"/>
  <c r="EC10" i="1"/>
  <c r="O11" i="43" s="1"/>
  <c r="K47" i="43" s="1"/>
  <c r="EC337" i="2"/>
  <c r="CG11" i="1"/>
  <c r="CG9" i="41" s="1"/>
  <c r="EC107" i="2"/>
  <c r="EC286" i="41" s="1"/>
  <c r="EC19" i="2"/>
  <c r="BY126" i="2"/>
  <c r="BY305" i="41" s="1"/>
  <c r="CC306" i="41"/>
  <c r="BY128" i="2"/>
  <c r="BY307" i="41" s="1"/>
  <c r="BY129" i="2"/>
  <c r="BY308" i="41" s="1"/>
  <c r="CG101" i="41" l="1"/>
  <c r="CG115" i="1"/>
  <c r="CG109" i="41" s="1"/>
  <c r="BS383" i="2"/>
  <c r="BS559" i="41" s="1"/>
  <c r="BR559" i="41"/>
  <c r="CE12" i="41"/>
  <c r="J12" i="43"/>
  <c r="O35" i="43"/>
  <c r="O47" i="43" s="1"/>
  <c r="O24" i="43"/>
  <c r="L48" i="43" s="1"/>
  <c r="I40" i="43"/>
  <c r="I17" i="43"/>
  <c r="I41" i="43" s="1"/>
  <c r="CL122" i="1"/>
  <c r="CL116" i="41" s="1"/>
  <c r="CA99" i="41"/>
  <c r="CM122" i="1"/>
  <c r="CM116" i="41" s="1"/>
  <c r="CI116" i="41"/>
  <c r="CM127" i="1"/>
  <c r="CM121" i="41" s="1"/>
  <c r="CI121" i="41"/>
  <c r="CF169" i="1"/>
  <c r="CF163" i="41" s="1"/>
  <c r="CI129" i="1"/>
  <c r="CE123" i="41"/>
  <c r="EA184" i="1"/>
  <c r="EA178" i="41" s="1"/>
  <c r="EA177" i="41"/>
  <c r="EB181" i="1"/>
  <c r="EB175" i="41" s="1"/>
  <c r="CD75" i="41"/>
  <c r="CL127" i="1"/>
  <c r="CL121" i="41" s="1"/>
  <c r="CH121" i="41"/>
  <c r="BZ388" i="2"/>
  <c r="BZ564" i="41" s="1"/>
  <c r="BY566" i="41"/>
  <c r="BZ383" i="2"/>
  <c r="BZ559" i="41" s="1"/>
  <c r="EC38" i="2"/>
  <c r="EC218" i="41" s="1"/>
  <c r="EC205" i="41"/>
  <c r="EC8" i="41"/>
  <c r="EC338" i="2"/>
  <c r="EC517" i="41" s="1"/>
  <c r="EC516" i="41"/>
  <c r="CF11" i="41"/>
  <c r="CG257" i="2"/>
  <c r="CG436" i="41" s="1"/>
  <c r="CG434" i="41"/>
  <c r="EL89" i="2"/>
  <c r="EL268" i="41" s="1"/>
  <c r="EC11" i="1"/>
  <c r="EC9" i="41" s="1"/>
  <c r="T9" i="36"/>
  <c r="T10" i="36" s="1"/>
  <c r="EC108" i="2"/>
  <c r="EC287" i="41" s="1"/>
  <c r="EC109" i="2"/>
  <c r="EC288" i="41" s="1"/>
  <c r="EC125" i="2"/>
  <c r="EC304" i="41" s="1"/>
  <c r="EC43" i="2"/>
  <c r="EC223" i="41" s="1"/>
  <c r="EC46" i="2"/>
  <c r="EC226" i="41" s="1"/>
  <c r="EC42" i="2"/>
  <c r="EC222" i="41" s="1"/>
  <c r="EC44" i="2"/>
  <c r="EC224" i="41" s="1"/>
  <c r="CF348" i="2"/>
  <c r="CF527" i="41" s="1"/>
  <c r="CE46" i="1"/>
  <c r="CE43" i="41" s="1"/>
  <c r="CE52" i="1"/>
  <c r="CE49" i="41" s="1"/>
  <c r="EC107" i="1"/>
  <c r="EC115" i="1" s="1"/>
  <c r="EC109" i="41" s="1"/>
  <c r="CG116" i="1"/>
  <c r="CG110" i="41" s="1"/>
  <c r="CG117" i="1"/>
  <c r="CG111" i="41" s="1"/>
  <c r="CM36" i="2"/>
  <c r="CM216" i="41" s="1"/>
  <c r="CM114" i="2"/>
  <c r="CM293" i="41" s="1"/>
  <c r="CM50" i="2"/>
  <c r="CM230" i="41" s="1"/>
  <c r="CN16" i="2"/>
  <c r="CN202" i="41" s="1"/>
  <c r="CN111" i="2"/>
  <c r="CN290" i="41" s="1"/>
  <c r="CN109" i="2"/>
  <c r="CN288" i="41" s="1"/>
  <c r="EC61" i="1"/>
  <c r="EC69" i="1"/>
  <c r="CL129" i="1"/>
  <c r="CL123" i="41" s="1"/>
  <c r="EC64" i="1"/>
  <c r="CF62" i="1"/>
  <c r="CE15" i="1"/>
  <c r="CE13" i="41" s="1"/>
  <c r="CF129" i="1"/>
  <c r="CB75" i="41"/>
  <c r="CF14" i="1"/>
  <c r="CF73" i="1"/>
  <c r="CG13" i="1"/>
  <c r="CG11" i="41" s="1"/>
  <c r="BT383" i="2"/>
  <c r="BT559" i="41" s="1"/>
  <c r="BS384" i="2"/>
  <c r="CG154" i="1"/>
  <c r="CG151" i="1"/>
  <c r="CG155" i="1"/>
  <c r="EC75" i="1"/>
  <c r="CG158" i="1"/>
  <c r="CE23" i="1"/>
  <c r="CE74" i="1"/>
  <c r="CE69" i="41" s="1"/>
  <c r="CE81" i="1"/>
  <c r="CE63" i="1"/>
  <c r="CG165" i="1"/>
  <c r="CF42" i="1"/>
  <c r="CF39" i="41" s="1"/>
  <c r="BR384" i="2"/>
  <c r="CG19" i="1"/>
  <c r="CG17" i="41" s="1"/>
  <c r="CE56" i="1" l="1"/>
  <c r="J14" i="43"/>
  <c r="J13" i="43"/>
  <c r="J37" i="43" s="1"/>
  <c r="J36" i="43"/>
  <c r="CF12" i="41"/>
  <c r="K12" i="43"/>
  <c r="T10" i="20"/>
  <c r="T9" i="20" s="1"/>
  <c r="U9" i="20" s="1"/>
  <c r="V9" i="20" s="1"/>
  <c r="W9" i="20" s="1"/>
  <c r="X9" i="20" s="1"/>
  <c r="T10" i="22"/>
  <c r="T9" i="22" s="1"/>
  <c r="U9" i="22" s="1"/>
  <c r="V9" i="22" s="1"/>
  <c r="W9" i="22" s="1"/>
  <c r="X9" i="22" s="1"/>
  <c r="CJ129" i="1"/>
  <c r="CF123" i="41"/>
  <c r="CE99" i="41"/>
  <c r="EC99" i="41"/>
  <c r="EC45" i="2"/>
  <c r="EC225" i="41" s="1"/>
  <c r="CM129" i="1"/>
  <c r="CM123" i="41" s="1"/>
  <c r="CI123" i="41"/>
  <c r="BR386" i="2"/>
  <c r="BR562" i="41" s="1"/>
  <c r="BR560" i="41"/>
  <c r="BS386" i="2"/>
  <c r="BS562" i="41" s="1"/>
  <c r="BS560" i="41"/>
  <c r="CE153" i="1"/>
  <c r="CE147" i="41" s="1"/>
  <c r="CE58" i="41"/>
  <c r="CE159" i="1"/>
  <c r="CE153" i="41" s="1"/>
  <c r="CE75" i="41"/>
  <c r="EC128" i="1"/>
  <c r="EC122" i="41" s="1"/>
  <c r="EC70" i="41"/>
  <c r="CF68" i="41"/>
  <c r="CF57" i="41"/>
  <c r="EC119" i="1"/>
  <c r="EC113" i="41" s="1"/>
  <c r="EC56" i="41"/>
  <c r="EC155" i="1"/>
  <c r="EC149" i="41" s="1"/>
  <c r="CG149" i="41"/>
  <c r="EC108" i="1"/>
  <c r="EC102" i="41" s="1"/>
  <c r="EC124" i="1"/>
  <c r="EC118" i="41" s="1"/>
  <c r="EC59" i="41"/>
  <c r="EC165" i="1"/>
  <c r="T20" i="22" s="1"/>
  <c r="CG159" i="41"/>
  <c r="CE375" i="2"/>
  <c r="CE551" i="41" s="1"/>
  <c r="CE20" i="41"/>
  <c r="EC151" i="1"/>
  <c r="EC145" i="41" s="1"/>
  <c r="CG145" i="41"/>
  <c r="EC101" i="41"/>
  <c r="EC158" i="1"/>
  <c r="EC152" i="41" s="1"/>
  <c r="CG152" i="41"/>
  <c r="EC154" i="1"/>
  <c r="EC148" i="41" s="1"/>
  <c r="CG148" i="41"/>
  <c r="EC125" i="1"/>
  <c r="EC119" i="41" s="1"/>
  <c r="EC64" i="41"/>
  <c r="EC126" i="2"/>
  <c r="EC305" i="41" s="1"/>
  <c r="EC127" i="2"/>
  <c r="EC306" i="41" s="1"/>
  <c r="EC111" i="1"/>
  <c r="EC105" i="41" s="1"/>
  <c r="H39" i="12"/>
  <c r="CE157" i="1"/>
  <c r="CE151" i="41" s="1"/>
  <c r="CF46" i="1"/>
  <c r="CF43" i="41" s="1"/>
  <c r="CF52" i="1"/>
  <c r="CF49" i="41" s="1"/>
  <c r="CG348" i="2"/>
  <c r="CG527" i="41" s="1"/>
  <c r="CE49" i="1"/>
  <c r="CN50" i="2"/>
  <c r="CN230" i="41" s="1"/>
  <c r="CN36" i="2"/>
  <c r="CN216" i="41" s="1"/>
  <c r="CN114" i="2"/>
  <c r="CN293" i="41" s="1"/>
  <c r="CO16" i="2"/>
  <c r="CO202" i="41" s="1"/>
  <c r="CO111" i="2"/>
  <c r="CO290" i="41" s="1"/>
  <c r="CO109" i="2"/>
  <c r="CO288" i="41" s="1"/>
  <c r="CF15" i="1"/>
  <c r="CF13" i="41" s="1"/>
  <c r="EC254" i="2"/>
  <c r="EC174" i="2"/>
  <c r="EC353" i="41" s="1"/>
  <c r="CG14" i="1"/>
  <c r="EC13" i="1"/>
  <c r="EC11" i="41" s="1"/>
  <c r="BU383" i="2"/>
  <c r="BU559" i="41" s="1"/>
  <c r="BT384" i="2"/>
  <c r="CG169" i="1"/>
  <c r="CG163" i="41" s="1"/>
  <c r="CG42" i="1"/>
  <c r="CG39" i="41" s="1"/>
  <c r="CG12" i="41" l="1"/>
  <c r="L12" i="43"/>
  <c r="K13" i="43"/>
  <c r="K37" i="43" s="1"/>
  <c r="K36" i="43"/>
  <c r="J15" i="43"/>
  <c r="J39" i="43" s="1"/>
  <c r="J38" i="43"/>
  <c r="CE579" i="41"/>
  <c r="J16" i="43"/>
  <c r="AE10" i="22"/>
  <c r="Y9" i="22"/>
  <c r="Z9" i="22" s="1"/>
  <c r="AA9" i="22" s="1"/>
  <c r="AB9" i="22" s="1"/>
  <c r="AE10" i="20"/>
  <c r="Y9" i="20"/>
  <c r="CN129" i="1"/>
  <c r="CN123" i="41" s="1"/>
  <c r="CJ123" i="41"/>
  <c r="T20" i="20"/>
  <c r="BT386" i="2"/>
  <c r="BT562" i="41" s="1"/>
  <c r="BT560" i="41"/>
  <c r="EC255" i="2"/>
  <c r="EC257" i="2" s="1"/>
  <c r="EC436" i="41" s="1"/>
  <c r="EC433" i="41"/>
  <c r="CE46" i="41"/>
  <c r="T20" i="36"/>
  <c r="EC159" i="41"/>
  <c r="CG46" i="1"/>
  <c r="CG43" i="41" s="1"/>
  <c r="CG52" i="1"/>
  <c r="CG49" i="41" s="1"/>
  <c r="CO50" i="2"/>
  <c r="CO230" i="41" s="1"/>
  <c r="CO36" i="2"/>
  <c r="CO216" i="41" s="1"/>
  <c r="CO114" i="2"/>
  <c r="CO293" i="41" s="1"/>
  <c r="CG15" i="1"/>
  <c r="CG13" i="41" s="1"/>
  <c r="EC182" i="2"/>
  <c r="EC361" i="41" s="1"/>
  <c r="EC14" i="1"/>
  <c r="BV383" i="2"/>
  <c r="BV559" i="41" s="1"/>
  <c r="BU384" i="2"/>
  <c r="BU560" i="41" s="1"/>
  <c r="EC169" i="1"/>
  <c r="J40" i="43" l="1"/>
  <c r="J17" i="43"/>
  <c r="J41" i="43" s="1"/>
  <c r="EC12" i="41"/>
  <c r="O12" i="43"/>
  <c r="K48" i="43" s="1"/>
  <c r="L13" i="43"/>
  <c r="L37" i="43" s="1"/>
  <c r="L36" i="43"/>
  <c r="H32" i="12"/>
  <c r="H55" i="12" s="1"/>
  <c r="EC163" i="41"/>
  <c r="EC260" i="2"/>
  <c r="EC439" i="41" s="1"/>
  <c r="EC434" i="41"/>
  <c r="Z9" i="20"/>
  <c r="EC15" i="1"/>
  <c r="BU386" i="2"/>
  <c r="DZ384" i="2"/>
  <c r="DZ560" i="41" s="1"/>
  <c r="BW383" i="2"/>
  <c r="BW559" i="41" s="1"/>
  <c r="BV384" i="2"/>
  <c r="BV560" i="41" s="1"/>
  <c r="O13" i="43" l="1"/>
  <c r="O36" i="43"/>
  <c r="DZ386" i="2"/>
  <c r="DZ562" i="41" s="1"/>
  <c r="BU562" i="41"/>
  <c r="EC13" i="41"/>
  <c r="AA9" i="20"/>
  <c r="BV386" i="2"/>
  <c r="BV562" i="41" s="1"/>
  <c r="BX383" i="2"/>
  <c r="BX559" i="41" s="1"/>
  <c r="BW384" i="2"/>
  <c r="DZ383" i="2"/>
  <c r="DZ559" i="41" s="1"/>
  <c r="O37" i="43" l="1"/>
  <c r="K49" i="43"/>
  <c r="BW386" i="2"/>
  <c r="BW562" i="41" s="1"/>
  <c r="BW560" i="41"/>
  <c r="AB9" i="20"/>
  <c r="BY383" i="2"/>
  <c r="BX384" i="2"/>
  <c r="BX560" i="41" s="1"/>
  <c r="BY384" i="2" l="1"/>
  <c r="BY560" i="41" s="1"/>
  <c r="BY559" i="41"/>
  <c r="BX386" i="2"/>
  <c r="BY386" i="2" l="1"/>
  <c r="BY562" i="41" s="1"/>
  <c r="EA384" i="2"/>
  <c r="EA560" i="41" s="1"/>
  <c r="BX562" i="41"/>
  <c r="EA386" i="2" l="1"/>
  <c r="EA562" i="41" s="1"/>
  <c r="EA383" i="2"/>
  <c r="EA559" i="41" s="1"/>
  <c r="BZ13" i="1" l="1"/>
  <c r="BZ11" i="41" s="1"/>
  <c r="BZ121" i="1" l="1"/>
  <c r="BZ120" i="1"/>
  <c r="BZ14" i="1"/>
  <c r="CA13" i="1"/>
  <c r="CA359" i="41"/>
  <c r="CA356" i="41"/>
  <c r="CA358" i="41"/>
  <c r="CA357" i="41"/>
  <c r="CE183" i="2"/>
  <c r="CE362" i="41" s="1"/>
  <c r="BZ12" i="41" l="1"/>
  <c r="D12" i="43"/>
  <c r="D13" i="43" s="1"/>
  <c r="CA11" i="41"/>
  <c r="CA120" i="1"/>
  <c r="CA121" i="1"/>
  <c r="CD120" i="1"/>
  <c r="CD62" i="1" s="1"/>
  <c r="CD57" i="41" s="1"/>
  <c r="BZ114" i="41"/>
  <c r="CD121" i="1"/>
  <c r="BZ115" i="41"/>
  <c r="BZ23" i="1"/>
  <c r="CA57" i="41"/>
  <c r="BZ15" i="1"/>
  <c r="BZ13" i="41" s="1"/>
  <c r="BZ150" i="1"/>
  <c r="BZ144" i="41" s="1"/>
  <c r="CC13" i="1"/>
  <c r="CA14" i="1"/>
  <c r="CA68" i="41"/>
  <c r="CC356" i="41"/>
  <c r="CC358" i="41"/>
  <c r="CC359" i="41"/>
  <c r="CC357" i="41"/>
  <c r="CB356" i="41"/>
  <c r="CB358" i="41"/>
  <c r="CB357" i="41"/>
  <c r="CB359" i="41"/>
  <c r="EB173" i="2"/>
  <c r="EB352" i="41" s="1"/>
  <c r="CC120" i="1" l="1"/>
  <c r="CC121" i="1"/>
  <c r="CA12" i="41"/>
  <c r="E12" i="43"/>
  <c r="CC11" i="41"/>
  <c r="CC14" i="1"/>
  <c r="G12" i="43" s="1"/>
  <c r="BZ56" i="1"/>
  <c r="D14" i="43"/>
  <c r="D15" i="43" s="1"/>
  <c r="CA115" i="41"/>
  <c r="CE121" i="1"/>
  <c r="CA114" i="41"/>
  <c r="CE120" i="1"/>
  <c r="CG183" i="2"/>
  <c r="CG362" i="41" s="1"/>
  <c r="CC361" i="41"/>
  <c r="CF183" i="2"/>
  <c r="CF362" i="41" s="1"/>
  <c r="CB361" i="41"/>
  <c r="BZ375" i="2"/>
  <c r="BZ20" i="41"/>
  <c r="CH121" i="1"/>
  <c r="CD115" i="41"/>
  <c r="CD73" i="1"/>
  <c r="CD77" i="1" s="1"/>
  <c r="CD71" i="41" s="1"/>
  <c r="CH120" i="1"/>
  <c r="CD114" i="41"/>
  <c r="CB11" i="41"/>
  <c r="EB174" i="2"/>
  <c r="EB353" i="41" s="1"/>
  <c r="EB254" i="2"/>
  <c r="EB13" i="1"/>
  <c r="EB178" i="2"/>
  <c r="EB357" i="41" s="1"/>
  <c r="EB177" i="2"/>
  <c r="EB356" i="41" s="1"/>
  <c r="EC177" i="2"/>
  <c r="EC356" i="41" s="1"/>
  <c r="EC178" i="2"/>
  <c r="EC357" i="41" s="1"/>
  <c r="CA152" i="1"/>
  <c r="EB152" i="1" s="1"/>
  <c r="BZ49" i="1"/>
  <c r="CA15" i="1"/>
  <c r="CA13" i="41" s="1"/>
  <c r="CA156" i="1"/>
  <c r="CA71" i="41"/>
  <c r="CB362" i="41"/>
  <c r="CC362" i="41"/>
  <c r="CC57" i="41"/>
  <c r="CA23" i="1"/>
  <c r="E14" i="43" s="1"/>
  <c r="CB12" i="41"/>
  <c r="CB57" i="41"/>
  <c r="CB355" i="41"/>
  <c r="CC355" i="41"/>
  <c r="CA150" i="41" l="1"/>
  <c r="EB156" i="1"/>
  <c r="CC114" i="41"/>
  <c r="CG120" i="1"/>
  <c r="CC115" i="41"/>
  <c r="CG121" i="1"/>
  <c r="CC12" i="41"/>
  <c r="E38" i="43"/>
  <c r="E15" i="43"/>
  <c r="E39" i="43" s="1"/>
  <c r="BZ579" i="41"/>
  <c r="D16" i="43"/>
  <c r="D17" i="43" s="1"/>
  <c r="E13" i="43"/>
  <c r="E37" i="43" s="1"/>
  <c r="E36" i="43"/>
  <c r="G13" i="43"/>
  <c r="G37" i="43" s="1"/>
  <c r="G36" i="43"/>
  <c r="CA375" i="2"/>
  <c r="CA376" i="2" s="1"/>
  <c r="CA56" i="1"/>
  <c r="CA146" i="41"/>
  <c r="CA159" i="1"/>
  <c r="CI120" i="1"/>
  <c r="CE114" i="41"/>
  <c r="CE62" i="1"/>
  <c r="CE115" i="41"/>
  <c r="CI121" i="1"/>
  <c r="CE73" i="1"/>
  <c r="CE156" i="1" s="1"/>
  <c r="CE150" i="41" s="1"/>
  <c r="CD131" i="1"/>
  <c r="CD132" i="1" s="1"/>
  <c r="CD126" i="41" s="1"/>
  <c r="CD68" i="41"/>
  <c r="CB68" i="41"/>
  <c r="CB71" i="41"/>
  <c r="CL120" i="1"/>
  <c r="CL114" i="41" s="1"/>
  <c r="CH114" i="41"/>
  <c r="CL121" i="1"/>
  <c r="CL115" i="41" s="1"/>
  <c r="CH115" i="41"/>
  <c r="BZ51" i="1"/>
  <c r="BZ46" i="41"/>
  <c r="BZ376" i="2"/>
  <c r="BZ552" i="41" s="1"/>
  <c r="BZ551" i="41"/>
  <c r="EB73" i="1"/>
  <c r="EB121" i="1" s="1"/>
  <c r="EB115" i="41" s="1"/>
  <c r="CC68" i="41"/>
  <c r="CA20" i="41"/>
  <c r="EB11" i="41"/>
  <c r="EB255" i="2"/>
  <c r="EB434" i="41" s="1"/>
  <c r="EB433" i="41"/>
  <c r="CA126" i="41"/>
  <c r="CA125" i="41"/>
  <c r="EB14" i="1"/>
  <c r="EB182" i="2"/>
  <c r="EB361" i="41" s="1"/>
  <c r="EB175" i="2"/>
  <c r="EB354" i="41" s="1"/>
  <c r="EB326" i="2"/>
  <c r="EB505" i="41" s="1"/>
  <c r="EC175" i="2"/>
  <c r="EC354" i="41" s="1"/>
  <c r="CD152" i="1"/>
  <c r="CA49" i="1"/>
  <c r="CC15" i="1"/>
  <c r="CC13" i="41" s="1"/>
  <c r="CD156" i="1"/>
  <c r="CB13" i="41"/>
  <c r="CC146" i="41"/>
  <c r="EB62" i="1"/>
  <c r="EB57" i="41" s="1"/>
  <c r="CB146" i="41"/>
  <c r="CB150" i="41"/>
  <c r="CB159" i="1" l="1"/>
  <c r="CC159" i="1" s="1"/>
  <c r="CG115" i="41"/>
  <c r="CK121" i="1"/>
  <c r="CG73" i="1"/>
  <c r="CK120" i="1"/>
  <c r="CG114" i="41"/>
  <c r="CG62" i="1"/>
  <c r="CA579" i="41"/>
  <c r="E16" i="43"/>
  <c r="EB12" i="41"/>
  <c r="N12" i="43"/>
  <c r="CC150" i="41"/>
  <c r="CA551" i="41"/>
  <c r="CB49" i="1"/>
  <c r="CB51" i="1" s="1"/>
  <c r="CB53" i="1" s="1"/>
  <c r="CB56" i="1"/>
  <c r="CA150" i="1"/>
  <c r="CA153" i="41"/>
  <c r="CE57" i="41"/>
  <c r="CF152" i="1"/>
  <c r="CF146" i="41" s="1"/>
  <c r="CE131" i="1"/>
  <c r="CE152" i="1"/>
  <c r="CE146" i="41" s="1"/>
  <c r="CE68" i="41"/>
  <c r="CE77" i="1"/>
  <c r="CE71" i="41" s="1"/>
  <c r="CF156" i="1"/>
  <c r="CF150" i="41" s="1"/>
  <c r="CI115" i="41"/>
  <c r="CM121" i="1"/>
  <c r="CM115" i="41" s="1"/>
  <c r="CI114" i="41"/>
  <c r="CM120" i="1"/>
  <c r="CM114" i="41" s="1"/>
  <c r="CD125" i="41"/>
  <c r="EB257" i="2"/>
  <c r="EB436" i="41" s="1"/>
  <c r="EB68" i="41"/>
  <c r="BZ53" i="1"/>
  <c r="BZ50" i="41" s="1"/>
  <c r="BZ48" i="41"/>
  <c r="CD146" i="41"/>
  <c r="CB551" i="41"/>
  <c r="CB20" i="41"/>
  <c r="CD150" i="41"/>
  <c r="CB126" i="41"/>
  <c r="CB125" i="41"/>
  <c r="EB260" i="2"/>
  <c r="EB439" i="41" s="1"/>
  <c r="CA46" i="41"/>
  <c r="EB15" i="1"/>
  <c r="EB13" i="41" s="1"/>
  <c r="EB183" i="2"/>
  <c r="EB362" i="41" s="1"/>
  <c r="EC183" i="2"/>
  <c r="EC362" i="41" s="1"/>
  <c r="EB120" i="1"/>
  <c r="EB114" i="41" s="1"/>
  <c r="EB150" i="41"/>
  <c r="CB153" i="41" l="1"/>
  <c r="CB150" i="1"/>
  <c r="CB144" i="41" s="1"/>
  <c r="CA144" i="41"/>
  <c r="EB159" i="1"/>
  <c r="CK114" i="41"/>
  <c r="CO120" i="1"/>
  <c r="CO114" i="41" s="1"/>
  <c r="EC73" i="1"/>
  <c r="CG156" i="1"/>
  <c r="CG150" i="41" s="1"/>
  <c r="CG68" i="41"/>
  <c r="CG57" i="41"/>
  <c r="CG152" i="1"/>
  <c r="CG146" i="41" s="1"/>
  <c r="EC62" i="1"/>
  <c r="CO121" i="1"/>
  <c r="CO115" i="41" s="1"/>
  <c r="CK115" i="41"/>
  <c r="CB579" i="41"/>
  <c r="F16" i="43"/>
  <c r="N13" i="43"/>
  <c r="F48" i="43"/>
  <c r="N36" i="43"/>
  <c r="E40" i="43"/>
  <c r="E17" i="43"/>
  <c r="E41" i="43" s="1"/>
  <c r="EB146" i="41"/>
  <c r="CE132" i="1"/>
  <c r="CE126" i="41" s="1"/>
  <c r="CE125" i="41"/>
  <c r="CE150" i="1"/>
  <c r="CE144" i="41" s="1"/>
  <c r="CB46" i="41"/>
  <c r="EC152" i="1" l="1"/>
  <c r="EC146" i="41" s="1"/>
  <c r="EC156" i="1"/>
  <c r="EC150" i="41" s="1"/>
  <c r="EC57" i="41"/>
  <c r="EC120" i="1"/>
  <c r="EC114" i="41" s="1"/>
  <c r="EC121" i="1"/>
  <c r="EC115" i="41" s="1"/>
  <c r="EC68" i="41"/>
  <c r="N37" i="43"/>
  <c r="F49" i="43"/>
  <c r="F17" i="43"/>
  <c r="F41" i="43" s="1"/>
  <c r="F40" i="43"/>
  <c r="BY154" i="41"/>
  <c r="BY180" i="1"/>
  <c r="BY174" i="41" l="1"/>
  <c r="BY182" i="1"/>
  <c r="BY176" i="41" s="1"/>
  <c r="DZ216" i="2"/>
  <c r="DZ395" i="41" s="1"/>
  <c r="DZ218" i="2" l="1"/>
  <c r="DZ397" i="41" s="1"/>
  <c r="BZ381" i="2" l="1"/>
  <c r="BZ557" i="41" s="1"/>
  <c r="BZ26" i="1"/>
  <c r="BZ23" i="41" s="1"/>
  <c r="BZ43" i="1"/>
  <c r="BZ40" i="41" s="1"/>
  <c r="EB140" i="41" l="1"/>
  <c r="BZ389" i="2"/>
  <c r="BZ390" i="2" l="1"/>
  <c r="CA388" i="2" s="1"/>
  <c r="CA564" i="41" s="1"/>
  <c r="BZ565" i="41"/>
  <c r="CD389" i="2"/>
  <c r="CD565" i="41" s="1"/>
  <c r="CA389" i="2"/>
  <c r="CA565" i="41" s="1"/>
  <c r="BZ566" i="41" l="1"/>
  <c r="CA383" i="2"/>
  <c r="CA553" i="41"/>
  <c r="CA552" i="41"/>
  <c r="CA24" i="41"/>
  <c r="CA390" i="2"/>
  <c r="CA566" i="41" s="1"/>
  <c r="CB389" i="2"/>
  <c r="CB565" i="41" s="1"/>
  <c r="BZ28" i="1"/>
  <c r="CA559" i="41" l="1"/>
  <c r="CB383" i="2"/>
  <c r="BZ25" i="41"/>
  <c r="CB559" i="41"/>
  <c r="CB388" i="2"/>
  <c r="BZ40" i="1"/>
  <c r="BZ34" i="1"/>
  <c r="BZ138" i="1"/>
  <c r="CA44" i="1"/>
  <c r="CA41" i="41" s="1"/>
  <c r="CC383" i="2" l="1"/>
  <c r="BZ31" i="41"/>
  <c r="D18" i="43"/>
  <c r="BZ132" i="41"/>
  <c r="CA138" i="1"/>
  <c r="CB138" i="1" s="1"/>
  <c r="BZ45" i="1"/>
  <c r="BZ54" i="1" s="1"/>
  <c r="BZ51" i="41" s="1"/>
  <c r="BZ37" i="41"/>
  <c r="CB553" i="41"/>
  <c r="CB552" i="41"/>
  <c r="CB390" i="2"/>
  <c r="CB566" i="41" s="1"/>
  <c r="CB564" i="41"/>
  <c r="CE389" i="2"/>
  <c r="CE565" i="41" s="1"/>
  <c r="BZ149" i="1"/>
  <c r="CB149" i="1" l="1"/>
  <c r="CB160" i="1" s="1"/>
  <c r="CB180" i="1" s="1"/>
  <c r="CC138" i="1"/>
  <c r="EB138" i="1" s="1"/>
  <c r="BZ47" i="1"/>
  <c r="BZ44" i="41" s="1"/>
  <c r="BZ36" i="1"/>
  <c r="BZ33" i="41" s="1"/>
  <c r="BZ160" i="1"/>
  <c r="BZ154" i="41" s="1"/>
  <c r="BZ143" i="41"/>
  <c r="BZ42" i="41"/>
  <c r="CC388" i="2"/>
  <c r="CC564" i="41" s="1"/>
  <c r="CB44" i="1"/>
  <c r="CC559" i="41"/>
  <c r="BZ380" i="2" l="1"/>
  <c r="BZ382" i="2" s="1"/>
  <c r="BZ29" i="2"/>
  <c r="BZ210" i="41" s="1"/>
  <c r="BZ37" i="1"/>
  <c r="BZ34" i="41" s="1"/>
  <c r="CB24" i="41"/>
  <c r="BZ155" i="41"/>
  <c r="BZ180" i="1"/>
  <c r="BZ183" i="1" s="1"/>
  <c r="BZ184" i="1" s="1"/>
  <c r="BZ178" i="41" s="1"/>
  <c r="CB41" i="41"/>
  <c r="EB141" i="41"/>
  <c r="BZ92" i="1"/>
  <c r="BZ86" i="41" s="1"/>
  <c r="BZ556" i="41" l="1"/>
  <c r="BZ32" i="2"/>
  <c r="BZ212" i="41" s="1"/>
  <c r="BZ30" i="2"/>
  <c r="BZ211" i="41" s="1"/>
  <c r="BZ174" i="41"/>
  <c r="BZ384" i="2"/>
  <c r="BZ558" i="41"/>
  <c r="CA181" i="1"/>
  <c r="CA175" i="41" s="1"/>
  <c r="BZ177" i="41"/>
  <c r="BZ31" i="2" l="1"/>
  <c r="BZ386" i="2"/>
  <c r="BZ562" i="41" s="1"/>
  <c r="BZ560" i="41"/>
  <c r="EA61" i="2" l="1"/>
  <c r="DZ278" i="2"/>
  <c r="DZ457" i="41" s="1"/>
  <c r="EA59" i="2" l="1"/>
  <c r="EA239" i="41" s="1"/>
  <c r="EA241" i="41"/>
  <c r="EC224" i="2"/>
  <c r="CF17" i="1"/>
  <c r="CF21" i="1" s="1"/>
  <c r="EC403" i="41" l="1"/>
  <c r="CF15" i="41"/>
  <c r="EC228" i="2"/>
  <c r="EC407" i="41" s="1"/>
  <c r="EC229" i="2"/>
  <c r="EC408" i="41" s="1"/>
  <c r="EC276" i="2"/>
  <c r="EC455" i="41" s="1"/>
  <c r="EC282" i="2"/>
  <c r="EC233" i="2"/>
  <c r="EC412" i="41" s="1"/>
  <c r="EC322" i="2"/>
  <c r="ED228" i="2"/>
  <c r="ED407" i="41" s="1"/>
  <c r="CF18" i="41"/>
  <c r="EC17" i="1"/>
  <c r="EC225" i="2"/>
  <c r="CG17" i="1"/>
  <c r="CG21" i="1" s="1"/>
  <c r="EC501" i="41" l="1"/>
  <c r="EC284" i="2"/>
  <c r="EC461" i="41"/>
  <c r="EC15" i="41"/>
  <c r="CG15" i="41"/>
  <c r="EC226" i="2"/>
  <c r="EC405" i="41" s="1"/>
  <c r="EC404" i="41"/>
  <c r="EC324" i="2"/>
  <c r="EC503" i="41" s="1"/>
  <c r="EC277" i="2"/>
  <c r="CF23" i="1"/>
  <c r="K14" i="43" s="1"/>
  <c r="CF63" i="1"/>
  <c r="CF58" i="41" s="1"/>
  <c r="CF74" i="1"/>
  <c r="CF81" i="1"/>
  <c r="CG18" i="41"/>
  <c r="ED229" i="2"/>
  <c r="ED408" i="41" s="1"/>
  <c r="ED17" i="1"/>
  <c r="K15" i="43" l="1"/>
  <c r="K39" i="43" s="1"/>
  <c r="K38" i="43"/>
  <c r="CF20" i="41"/>
  <c r="CF56" i="1"/>
  <c r="EC456" i="41"/>
  <c r="EC88" i="2"/>
  <c r="CF69" i="41"/>
  <c r="CF77" i="1"/>
  <c r="CF71" i="41" s="1"/>
  <c r="EC463" i="41"/>
  <c r="ED15" i="41"/>
  <c r="CF159" i="1"/>
  <c r="CF153" i="41" s="1"/>
  <c r="CF75" i="41"/>
  <c r="CF49" i="1"/>
  <c r="CF375" i="2"/>
  <c r="CF551" i="41" s="1"/>
  <c r="CF131" i="1"/>
  <c r="EC288" i="2"/>
  <c r="EC467" i="41" s="1"/>
  <c r="CF157" i="1"/>
  <c r="CF151" i="41" s="1"/>
  <c r="CF153" i="1"/>
  <c r="CF147" i="41" s="1"/>
  <c r="EC80" i="2"/>
  <c r="EC89" i="2"/>
  <c r="EE17" i="1"/>
  <c r="EE229" i="2"/>
  <c r="EE408" i="41" s="1"/>
  <c r="CG23" i="1"/>
  <c r="L14" i="43" s="1"/>
  <c r="L38" i="43" l="1"/>
  <c r="L15" i="43"/>
  <c r="L39" i="43" s="1"/>
  <c r="CF579" i="41"/>
  <c r="K16" i="43"/>
  <c r="CG20" i="41"/>
  <c r="CG56" i="1"/>
  <c r="EE15" i="41"/>
  <c r="EC81" i="2"/>
  <c r="EC261" i="41" s="1"/>
  <c r="EC260" i="41"/>
  <c r="EC90" i="2"/>
  <c r="EC269" i="41" s="1"/>
  <c r="EC268" i="41"/>
  <c r="CF132" i="1"/>
  <c r="CF126" i="41" s="1"/>
  <c r="CF125" i="41"/>
  <c r="CF46" i="41"/>
  <c r="CG49" i="1"/>
  <c r="CG375" i="2"/>
  <c r="CF389" i="2"/>
  <c r="CF150" i="1"/>
  <c r="CF144" i="41" s="1"/>
  <c r="EF17" i="1"/>
  <c r="EF15" i="41" s="1"/>
  <c r="EF229" i="2"/>
  <c r="EF408" i="41" s="1"/>
  <c r="EC289" i="2"/>
  <c r="EC468" i="41" s="1"/>
  <c r="ED80" i="2"/>
  <c r="ED260" i="41" s="1"/>
  <c r="ED89" i="2"/>
  <c r="ED268" i="41" s="1"/>
  <c r="CG551" i="41" l="1"/>
  <c r="CG389" i="2"/>
  <c r="CG565" i="41" s="1"/>
  <c r="CG579" i="41"/>
  <c r="L16" i="43"/>
  <c r="K17" i="43"/>
  <c r="K41" i="43" s="1"/>
  <c r="K40" i="43"/>
  <c r="CG46" i="41"/>
  <c r="CF565" i="41"/>
  <c r="EC294" i="2"/>
  <c r="EC473" i="41" s="1"/>
  <c r="ED90" i="2"/>
  <c r="ED81" i="2"/>
  <c r="EG17" i="1"/>
  <c r="EG15" i="41" s="1"/>
  <c r="EG229" i="2"/>
  <c r="EG408" i="41" s="1"/>
  <c r="EE80" i="2"/>
  <c r="EE260" i="41" s="1"/>
  <c r="EE89" i="2"/>
  <c r="EE268" i="41" s="1"/>
  <c r="L17" i="43" l="1"/>
  <c r="L41" i="43" s="1"/>
  <c r="L40" i="43"/>
  <c r="ED269" i="41"/>
  <c r="ED261" i="41"/>
  <c r="EN17" i="1"/>
  <c r="EN15" i="41" s="1"/>
  <c r="EC326" i="2"/>
  <c r="EC505" i="41" s="1"/>
  <c r="EC293" i="2"/>
  <c r="EC472" i="41" s="1"/>
  <c r="EE90" i="2"/>
  <c r="EE81" i="2"/>
  <c r="EC375" i="2"/>
  <c r="EH17" i="1"/>
  <c r="EH15" i="41" s="1"/>
  <c r="EH229" i="2"/>
  <c r="EH408" i="41" s="1"/>
  <c r="EE261" i="41" l="1"/>
  <c r="EE269" i="41"/>
  <c r="EC551" i="41"/>
  <c r="EC147" i="1"/>
  <c r="EC141" i="41" s="1"/>
  <c r="EI229" i="2"/>
  <c r="EI408" i="41" s="1"/>
  <c r="EI17" i="1"/>
  <c r="EI15" i="41" s="1"/>
  <c r="EC389" i="2"/>
  <c r="EC565" i="41" s="1"/>
  <c r="EJ229" i="2" l="1"/>
  <c r="EJ408" i="41" s="1"/>
  <c r="EJ17" i="1"/>
  <c r="EJ15" i="41" s="1"/>
  <c r="O45" i="12" l="1"/>
  <c r="DZ36" i="2" l="1"/>
  <c r="DY10" i="2"/>
  <c r="DZ43" i="2" l="1"/>
  <c r="DZ223" i="41" s="1"/>
  <c r="DZ216" i="41"/>
  <c r="DY196" i="41"/>
  <c r="DY24" i="2"/>
  <c r="BR11" i="2"/>
  <c r="BR197" i="41" s="1"/>
  <c r="DZ11" i="2"/>
  <c r="DZ35" i="2"/>
  <c r="DY25" i="2" l="1"/>
  <c r="DZ25" i="2"/>
  <c r="DZ197" i="41"/>
  <c r="DZ42" i="2"/>
  <c r="DZ222" i="41" s="1"/>
  <c r="DZ215" i="41"/>
  <c r="DZ259" i="2"/>
  <c r="DZ260" i="2" l="1"/>
  <c r="DZ439" i="41" s="1"/>
  <c r="DZ438" i="41"/>
  <c r="AC26" i="20" l="1"/>
  <c r="EA298" i="2" l="1"/>
  <c r="EA476" i="41"/>
  <c r="AD26" i="20"/>
  <c r="AD12" i="20" s="1"/>
  <c r="AC12" i="20"/>
  <c r="EA299" i="2" l="1"/>
  <c r="EA478" i="41" s="1"/>
  <c r="EA477" i="41"/>
  <c r="AC14" i="20"/>
  <c r="S10" i="20"/>
  <c r="CH100" i="2"/>
  <c r="CH279" i="41" s="1"/>
  <c r="EG287" i="41" l="1"/>
  <c r="CH10" i="2"/>
  <c r="CH196" i="41" s="1"/>
  <c r="CH103" i="2"/>
  <c r="CH282" i="41" s="1"/>
  <c r="CI103" i="2"/>
  <c r="CI282" i="41" s="1"/>
  <c r="CL100" i="2"/>
  <c r="CL279" i="41" s="1"/>
  <c r="CI10" i="2"/>
  <c r="CI102" i="2"/>
  <c r="CI281" i="41" s="1"/>
  <c r="CI104" i="2"/>
  <c r="CH104" i="2"/>
  <c r="CH102" i="2"/>
  <c r="CH281" i="41" s="1"/>
  <c r="EH287" i="41" l="1"/>
  <c r="CH233" i="2"/>
  <c r="CH412" i="41" s="1"/>
  <c r="CH283" i="41"/>
  <c r="CI196" i="41"/>
  <c r="CI233" i="2"/>
  <c r="CI412" i="41" s="1"/>
  <c r="CI283" i="41"/>
  <c r="CH77" i="2"/>
  <c r="CH257" i="41" s="1"/>
  <c r="CH17" i="2"/>
  <c r="CI85" i="2"/>
  <c r="CI265" i="41" s="1"/>
  <c r="CH290" i="2"/>
  <c r="CH11" i="2"/>
  <c r="CH49" i="2"/>
  <c r="CH229" i="41" s="1"/>
  <c r="CM103" i="2"/>
  <c r="CM282" i="41" s="1"/>
  <c r="CL103" i="2"/>
  <c r="CL282" i="41" s="1"/>
  <c r="CH85" i="2"/>
  <c r="CH265" i="41" s="1"/>
  <c r="CH35" i="2"/>
  <c r="CH215" i="41" s="1"/>
  <c r="CI290" i="2"/>
  <c r="CI469" i="41" s="1"/>
  <c r="CI35" i="2"/>
  <c r="CI215" i="41" s="1"/>
  <c r="CI17" i="2"/>
  <c r="CI203" i="41" s="1"/>
  <c r="CI49" i="2"/>
  <c r="CI229" i="41" s="1"/>
  <c r="CI77" i="2"/>
  <c r="CI257" i="41" s="1"/>
  <c r="CI11" i="2"/>
  <c r="CJ102" i="2"/>
  <c r="CJ281" i="41" s="1"/>
  <c r="CJ104" i="2"/>
  <c r="CJ10" i="2"/>
  <c r="EI287" i="41" l="1"/>
  <c r="CH259" i="2"/>
  <c r="CH438" i="41" s="1"/>
  <c r="CH197" i="41"/>
  <c r="CI287" i="2"/>
  <c r="CI466" i="41" s="1"/>
  <c r="CH469" i="41"/>
  <c r="CI259" i="2"/>
  <c r="CI438" i="41" s="1"/>
  <c r="CI197" i="41"/>
  <c r="CJ196" i="41"/>
  <c r="CJ233" i="2"/>
  <c r="CJ412" i="41" s="1"/>
  <c r="CJ283" i="41"/>
  <c r="CH37" i="2"/>
  <c r="CH217" i="41" s="1"/>
  <c r="CH203" i="41"/>
  <c r="CH20" i="2"/>
  <c r="CH51" i="2"/>
  <c r="CH231" i="41" s="1"/>
  <c r="CH311" i="2"/>
  <c r="CH289" i="2"/>
  <c r="CH186" i="2"/>
  <c r="CH365" i="41" s="1"/>
  <c r="CH188" i="2"/>
  <c r="CH367" i="41" s="1"/>
  <c r="CH118" i="2"/>
  <c r="CH256" i="2"/>
  <c r="CH435" i="41" s="1"/>
  <c r="CH187" i="2"/>
  <c r="CH366" i="41" s="1"/>
  <c r="CH189" i="2"/>
  <c r="CH368" i="41" s="1"/>
  <c r="CI51" i="2"/>
  <c r="CI231" i="41" s="1"/>
  <c r="CI118" i="2"/>
  <c r="CI297" i="41" s="1"/>
  <c r="CI256" i="2"/>
  <c r="CI435" i="41" s="1"/>
  <c r="CI20" i="2"/>
  <c r="CI37" i="2"/>
  <c r="CI217" i="41" s="1"/>
  <c r="CI311" i="2"/>
  <c r="CJ287" i="2"/>
  <c r="CJ466" i="41" s="1"/>
  <c r="CK102" i="2"/>
  <c r="CK281" i="41" s="1"/>
  <c r="CK104" i="2"/>
  <c r="CK10" i="2"/>
  <c r="CJ49" i="2"/>
  <c r="CJ229" i="41" s="1"/>
  <c r="CJ11" i="2"/>
  <c r="CJ77" i="2"/>
  <c r="CJ257" i="41" s="1"/>
  <c r="CJ85" i="2"/>
  <c r="CJ265" i="41" s="1"/>
  <c r="CJ35" i="2"/>
  <c r="CJ215" i="41" s="1"/>
  <c r="CJ290" i="2"/>
  <c r="CJ469" i="41" s="1"/>
  <c r="CJ17" i="2"/>
  <c r="CJ203" i="41" s="1"/>
  <c r="CI24" i="2" l="1"/>
  <c r="CI25" i="2" s="1"/>
  <c r="CI371" i="2"/>
  <c r="CH24" i="2"/>
  <c r="CH371" i="2"/>
  <c r="EJ287" i="41"/>
  <c r="CI289" i="2"/>
  <c r="CI468" i="41" s="1"/>
  <c r="CI206" i="41"/>
  <c r="CH293" i="2"/>
  <c r="CH468" i="41"/>
  <c r="CH206" i="41"/>
  <c r="CK196" i="41"/>
  <c r="CJ310" i="2"/>
  <c r="CJ489" i="41" s="1"/>
  <c r="CI490" i="41"/>
  <c r="CK233" i="2"/>
  <c r="CK412" i="41" s="1"/>
  <c r="CK283" i="41"/>
  <c r="CH119" i="2"/>
  <c r="CH298" i="41" s="1"/>
  <c r="CH297" i="41"/>
  <c r="CI308" i="2"/>
  <c r="CI487" i="41" s="1"/>
  <c r="CH490" i="41"/>
  <c r="CJ259" i="2"/>
  <c r="CJ438" i="41" s="1"/>
  <c r="CJ197" i="41"/>
  <c r="CI93" i="2"/>
  <c r="CH93" i="2"/>
  <c r="CH225" i="2"/>
  <c r="CH227" i="2" s="1"/>
  <c r="CH406" i="41" s="1"/>
  <c r="CH116" i="2"/>
  <c r="CH295" i="41" s="1"/>
  <c r="CH212" i="2"/>
  <c r="CH391" i="41" s="1"/>
  <c r="CH211" i="2"/>
  <c r="CH390" i="41" s="1"/>
  <c r="CH22" i="2"/>
  <c r="CH208" i="41" s="1"/>
  <c r="CH66" i="2"/>
  <c r="CH246" i="41" s="1"/>
  <c r="CH210" i="2"/>
  <c r="CH389" i="41" s="1"/>
  <c r="CH209" i="2"/>
  <c r="CH388" i="41" s="1"/>
  <c r="CH21" i="2"/>
  <c r="CH207" i="41" s="1"/>
  <c r="CH10" i="1"/>
  <c r="CH337" i="2"/>
  <c r="CH173" i="2"/>
  <c r="CH53" i="2"/>
  <c r="CH233" i="41" s="1"/>
  <c r="CH39" i="2"/>
  <c r="CH219" i="41" s="1"/>
  <c r="CI310" i="2"/>
  <c r="CH309" i="2"/>
  <c r="CH121" i="2"/>
  <c r="CH300" i="41" s="1"/>
  <c r="CI121" i="2"/>
  <c r="CI300" i="41" s="1"/>
  <c r="CH122" i="2"/>
  <c r="CH301" i="41" s="1"/>
  <c r="CH120" i="2"/>
  <c r="CH299" i="41" s="1"/>
  <c r="CH190" i="2"/>
  <c r="CH369" i="41" s="1"/>
  <c r="CI173" i="2"/>
  <c r="CI39" i="2"/>
  <c r="CI219" i="41" s="1"/>
  <c r="CI116" i="2"/>
  <c r="CI295" i="41" s="1"/>
  <c r="CI122" i="2"/>
  <c r="CI301" i="41" s="1"/>
  <c r="CI22" i="2"/>
  <c r="CI208" i="41" s="1"/>
  <c r="CI21" i="2"/>
  <c r="CI207" i="41" s="1"/>
  <c r="CI119" i="2"/>
  <c r="CI298" i="41" s="1"/>
  <c r="CI225" i="2"/>
  <c r="CI66" i="2"/>
  <c r="CI246" i="41" s="1"/>
  <c r="CI120" i="2"/>
  <c r="CI299" i="41" s="1"/>
  <c r="CI10" i="1"/>
  <c r="CI337" i="2"/>
  <c r="CI516" i="41" s="1"/>
  <c r="CI53" i="2"/>
  <c r="CI233" i="41" s="1"/>
  <c r="ED10" i="2"/>
  <c r="CJ308" i="2"/>
  <c r="CJ487" i="41" s="1"/>
  <c r="CJ256" i="2"/>
  <c r="CJ435" i="41" s="1"/>
  <c r="CJ118" i="2"/>
  <c r="CJ297" i="41" s="1"/>
  <c r="CJ189" i="2"/>
  <c r="CJ368" i="41" s="1"/>
  <c r="CJ188" i="2"/>
  <c r="CJ367" i="41" s="1"/>
  <c r="CJ37" i="2"/>
  <c r="CJ217" i="41" s="1"/>
  <c r="CJ51" i="2"/>
  <c r="CJ231" i="41" s="1"/>
  <c r="CJ187" i="2"/>
  <c r="CJ366" i="41" s="1"/>
  <c r="CJ186" i="2"/>
  <c r="CJ365" i="41" s="1"/>
  <c r="CJ20" i="2"/>
  <c r="CJ289" i="2"/>
  <c r="CJ468" i="41" s="1"/>
  <c r="CK287" i="2"/>
  <c r="CK466" i="41" s="1"/>
  <c r="CJ311" i="2"/>
  <c r="CJ490" i="41" s="1"/>
  <c r="ED13" i="2"/>
  <c r="ED199" i="41" s="1"/>
  <c r="CK35" i="2"/>
  <c r="CK215" i="41" s="1"/>
  <c r="CK85" i="2"/>
  <c r="CK265" i="41" s="1"/>
  <c r="CK77" i="2"/>
  <c r="CK257" i="41" s="1"/>
  <c r="CK49" i="2"/>
  <c r="CK229" i="41" s="1"/>
  <c r="CK11" i="2"/>
  <c r="CK17" i="2"/>
  <c r="CK203" i="41" s="1"/>
  <c r="CK290" i="2"/>
  <c r="CK469" i="41" s="1"/>
  <c r="CL102" i="2"/>
  <c r="CL281" i="41" s="1"/>
  <c r="CL104" i="2"/>
  <c r="CL10" i="2"/>
  <c r="CI293" i="2" l="1"/>
  <c r="CI26" i="2"/>
  <c r="CH26" i="2"/>
  <c r="CH25" i="2"/>
  <c r="CJ24" i="2"/>
  <c r="CJ25" i="2" s="1"/>
  <c r="CJ371" i="2"/>
  <c r="CH472" i="41"/>
  <c r="EL287" i="41"/>
  <c r="EK287" i="41"/>
  <c r="CH296" i="2"/>
  <c r="CH475" i="41" s="1"/>
  <c r="ED196" i="41"/>
  <c r="CI100" i="1"/>
  <c r="CI94" i="41" s="1"/>
  <c r="CI8" i="41"/>
  <c r="CI226" i="2"/>
  <c r="CI405" i="41" s="1"/>
  <c r="CI404" i="41"/>
  <c r="CH226" i="2"/>
  <c r="CH405" i="41" s="1"/>
  <c r="CH404" i="41"/>
  <c r="CL196" i="41"/>
  <c r="CH313" i="2"/>
  <c r="CH316" i="2" s="1"/>
  <c r="CH495" i="41" s="1"/>
  <c r="CH488" i="41"/>
  <c r="CH179" i="2"/>
  <c r="CH358" i="41" s="1"/>
  <c r="CH352" i="41"/>
  <c r="CH95" i="2"/>
  <c r="CH274" i="41" s="1"/>
  <c r="CH272" i="41"/>
  <c r="CL233" i="2"/>
  <c r="CL412" i="41" s="1"/>
  <c r="CL283" i="41"/>
  <c r="CK259" i="2"/>
  <c r="CK438" i="41" s="1"/>
  <c r="CK197" i="41"/>
  <c r="CI309" i="2"/>
  <c r="CI489" i="41"/>
  <c r="CH338" i="2"/>
  <c r="CH517" i="41" s="1"/>
  <c r="CH516" i="41"/>
  <c r="CJ206" i="41"/>
  <c r="CI178" i="2"/>
  <c r="CI357" i="41" s="1"/>
  <c r="CI352" i="41"/>
  <c r="CH11" i="1"/>
  <c r="CH9" i="41" s="1"/>
  <c r="CH8" i="41"/>
  <c r="CI95" i="2"/>
  <c r="CI274" i="41" s="1"/>
  <c r="CI272" i="41"/>
  <c r="ED11" i="2"/>
  <c r="CH61" i="1"/>
  <c r="CI94" i="2"/>
  <c r="CI273" i="41" s="1"/>
  <c r="CH69" i="1"/>
  <c r="CJ93" i="2"/>
  <c r="CH339" i="2"/>
  <c r="CH518" i="41" s="1"/>
  <c r="CH177" i="2"/>
  <c r="CH356" i="41" s="1"/>
  <c r="CI96" i="2"/>
  <c r="CI275" i="41" s="1"/>
  <c r="CH96" i="2"/>
  <c r="CH275" i="41" s="1"/>
  <c r="CH254" i="2"/>
  <c r="CH178" i="2"/>
  <c r="CH357" i="41" s="1"/>
  <c r="CI97" i="2"/>
  <c r="CI276" i="41" s="1"/>
  <c r="CH97" i="2"/>
  <c r="CH276" i="41" s="1"/>
  <c r="CH94" i="2"/>
  <c r="CH273" i="41" s="1"/>
  <c r="CH323" i="2"/>
  <c r="CI339" i="2"/>
  <c r="CI518" i="41" s="1"/>
  <c r="CH107" i="1"/>
  <c r="CH115" i="1" s="1"/>
  <c r="CH109" i="41" s="1"/>
  <c r="CH75" i="1"/>
  <c r="CH64" i="1"/>
  <c r="CH100" i="1"/>
  <c r="CH13" i="1"/>
  <c r="CH180" i="2"/>
  <c r="CH359" i="41" s="1"/>
  <c r="CH191" i="2"/>
  <c r="CH370" i="41" s="1"/>
  <c r="CH216" i="2"/>
  <c r="CH395" i="41" s="1"/>
  <c r="CI13" i="1"/>
  <c r="CI179" i="2"/>
  <c r="CI358" i="41" s="1"/>
  <c r="CH218" i="2"/>
  <c r="CH397" i="41" s="1"/>
  <c r="CH215" i="2"/>
  <c r="CH394" i="41" s="1"/>
  <c r="ED100" i="2"/>
  <c r="CI177" i="2"/>
  <c r="CI356" i="41" s="1"/>
  <c r="CI180" i="2"/>
  <c r="CI359" i="41" s="1"/>
  <c r="CI107" i="1"/>
  <c r="CI115" i="1" s="1"/>
  <c r="CI109" i="41" s="1"/>
  <c r="CI254" i="2"/>
  <c r="CH217" i="2"/>
  <c r="CH396" i="41" s="1"/>
  <c r="ED85" i="2"/>
  <c r="CI69" i="1"/>
  <c r="CI64" i="41" s="1"/>
  <c r="CI64" i="1"/>
  <c r="CI59" i="41" s="1"/>
  <c r="CI227" i="2"/>
  <c r="CI406" i="41" s="1"/>
  <c r="CI338" i="2"/>
  <c r="CI517" i="41" s="1"/>
  <c r="CI11" i="1"/>
  <c r="CI9" i="41" s="1"/>
  <c r="CI75" i="1"/>
  <c r="CI70" i="41" s="1"/>
  <c r="CI61" i="1"/>
  <c r="CI56" i="41" s="1"/>
  <c r="ED290" i="2"/>
  <c r="ED77" i="2"/>
  <c r="ED35" i="2"/>
  <c r="ED215" i="41" s="1"/>
  <c r="CM102" i="2"/>
  <c r="CM281" i="41" s="1"/>
  <c r="CM104" i="2"/>
  <c r="CM10" i="2"/>
  <c r="CL35" i="2"/>
  <c r="CL215" i="41" s="1"/>
  <c r="CL49" i="2"/>
  <c r="CL229" i="41" s="1"/>
  <c r="CL77" i="2"/>
  <c r="CL257" i="41" s="1"/>
  <c r="CL85" i="2"/>
  <c r="CL265" i="41" s="1"/>
  <c r="CL11" i="2"/>
  <c r="CL17" i="2"/>
  <c r="CL203" i="41" s="1"/>
  <c r="CL290" i="2"/>
  <c r="CL469" i="41" s="1"/>
  <c r="CK188" i="2"/>
  <c r="CK187" i="2"/>
  <c r="CK51" i="2"/>
  <c r="CK231" i="41" s="1"/>
  <c r="CK256" i="2"/>
  <c r="CK435" i="41" s="1"/>
  <c r="CK118" i="2"/>
  <c r="CK297" i="41" s="1"/>
  <c r="CK37" i="2"/>
  <c r="CK217" i="41" s="1"/>
  <c r="CK186" i="2"/>
  <c r="CK189" i="2"/>
  <c r="CK20" i="2"/>
  <c r="CJ210" i="2"/>
  <c r="CJ389" i="41" s="1"/>
  <c r="CJ212" i="2"/>
  <c r="CJ391" i="41" s="1"/>
  <c r="CJ293" i="2"/>
  <c r="ED17" i="2"/>
  <c r="ED203" i="41" s="1"/>
  <c r="CJ120" i="2"/>
  <c r="CJ299" i="41" s="1"/>
  <c r="CJ121" i="2"/>
  <c r="CJ300" i="41" s="1"/>
  <c r="CJ119" i="2"/>
  <c r="CJ298" i="41" s="1"/>
  <c r="CJ122" i="2"/>
  <c r="CJ301" i="41" s="1"/>
  <c r="CJ66" i="2"/>
  <c r="CJ246" i="41" s="1"/>
  <c r="CJ116" i="2"/>
  <c r="CJ295" i="41" s="1"/>
  <c r="CJ337" i="2"/>
  <c r="CJ516" i="41" s="1"/>
  <c r="CJ39" i="2"/>
  <c r="CJ219" i="41" s="1"/>
  <c r="CJ22" i="2"/>
  <c r="CJ208" i="41" s="1"/>
  <c r="CJ21" i="2"/>
  <c r="CJ207" i="41" s="1"/>
  <c r="CJ53" i="2"/>
  <c r="CJ233" i="41" s="1"/>
  <c r="CJ225" i="2"/>
  <c r="CJ404" i="41" s="1"/>
  <c r="CJ173" i="2"/>
  <c r="CJ352" i="41" s="1"/>
  <c r="CJ10" i="1"/>
  <c r="CJ8" i="41" s="1"/>
  <c r="CK289" i="2"/>
  <c r="CL287" i="2"/>
  <c r="CL466" i="41" s="1"/>
  <c r="CK311" i="2"/>
  <c r="CK490" i="41" s="1"/>
  <c r="CK310" i="2"/>
  <c r="CK308" i="2"/>
  <c r="CK487" i="41" s="1"/>
  <c r="CJ309" i="2"/>
  <c r="CJ488" i="41" s="1"/>
  <c r="CJ209" i="2"/>
  <c r="CJ388" i="41" s="1"/>
  <c r="CJ190" i="2"/>
  <c r="CJ369" i="41" s="1"/>
  <c r="CJ211" i="2"/>
  <c r="CJ390" i="41" s="1"/>
  <c r="CI472" i="41" l="1"/>
  <c r="CI296" i="2"/>
  <c r="CI475" i="41" s="1"/>
  <c r="CJ26" i="2"/>
  <c r="CK24" i="2"/>
  <c r="CK26" i="2" s="1"/>
  <c r="CK371" i="2"/>
  <c r="CJ472" i="41"/>
  <c r="CI313" i="2"/>
  <c r="CI492" i="41" s="1"/>
  <c r="CI139" i="1"/>
  <c r="CI133" i="41" s="1"/>
  <c r="CH314" i="2"/>
  <c r="CH493" i="41" s="1"/>
  <c r="CH492" i="41"/>
  <c r="CK293" i="2"/>
  <c r="CK468" i="41"/>
  <c r="CK206" i="41"/>
  <c r="CK367" i="41"/>
  <c r="CM196" i="41"/>
  <c r="ED86" i="2"/>
  <c r="ED265" i="41"/>
  <c r="CI116" i="1"/>
  <c r="CI110" i="41" s="1"/>
  <c r="CI101" i="41"/>
  <c r="CH139" i="1"/>
  <c r="CH133" i="41" s="1"/>
  <c r="CH94" i="41"/>
  <c r="CH117" i="1"/>
  <c r="CH111" i="41" s="1"/>
  <c r="CH101" i="41"/>
  <c r="ED259" i="2"/>
  <c r="ED438" i="41" s="1"/>
  <c r="ED197" i="41"/>
  <c r="ED310" i="2"/>
  <c r="ED489" i="41" s="1"/>
  <c r="CK489" i="41"/>
  <c r="CK368" i="41"/>
  <c r="CM233" i="2"/>
  <c r="CM412" i="41" s="1"/>
  <c r="CM283" i="41"/>
  <c r="CH154" i="1"/>
  <c r="CH148" i="41" s="1"/>
  <c r="CH59" i="41"/>
  <c r="CJ95" i="2"/>
  <c r="CJ274" i="41" s="1"/>
  <c r="CJ272" i="41"/>
  <c r="CH151" i="1"/>
  <c r="CH145" i="41" s="1"/>
  <c r="CH56" i="41"/>
  <c r="CI323" i="2"/>
  <c r="CI488" i="41"/>
  <c r="CK365" i="41"/>
  <c r="ED257" i="41"/>
  <c r="CH324" i="2"/>
  <c r="CH503" i="41" s="1"/>
  <c r="CH502" i="41"/>
  <c r="CK366" i="41"/>
  <c r="CL259" i="2"/>
  <c r="CL438" i="41" s="1"/>
  <c r="CL197" i="41"/>
  <c r="EE287" i="2"/>
  <c r="EE466" i="41" s="1"/>
  <c r="ED469" i="41"/>
  <c r="CI255" i="2"/>
  <c r="CI257" i="2" s="1"/>
  <c r="CI436" i="41" s="1"/>
  <c r="CI433" i="41"/>
  <c r="ED102" i="2"/>
  <c r="ED279" i="41"/>
  <c r="CI73" i="1"/>
  <c r="CI68" i="41" s="1"/>
  <c r="CI11" i="41"/>
  <c r="CH14" i="1"/>
  <c r="CH11" i="41"/>
  <c r="CH158" i="1"/>
  <c r="CH152" i="41" s="1"/>
  <c r="CH70" i="41"/>
  <c r="CH255" i="2"/>
  <c r="CH260" i="2" s="1"/>
  <c r="CH439" i="41" s="1"/>
  <c r="CH433" i="41"/>
  <c r="CH155" i="1"/>
  <c r="CH149" i="41" s="1"/>
  <c r="CH64" i="41"/>
  <c r="CJ296" i="2"/>
  <c r="CJ475" i="41" s="1"/>
  <c r="CI151" i="1"/>
  <c r="CI145" i="41" s="1"/>
  <c r="ED101" i="2"/>
  <c r="ED280" i="41" s="1"/>
  <c r="CI154" i="1"/>
  <c r="CI148" i="41" s="1"/>
  <c r="CJ96" i="2"/>
  <c r="CJ275" i="41" s="1"/>
  <c r="CI155" i="1"/>
  <c r="CI149" i="41" s="1"/>
  <c r="CJ94" i="2"/>
  <c r="CJ273" i="41" s="1"/>
  <c r="CJ97" i="2"/>
  <c r="CJ276" i="41" s="1"/>
  <c r="CH165" i="1"/>
  <c r="CH116" i="1"/>
  <c r="CH110" i="41" s="1"/>
  <c r="CI158" i="1"/>
  <c r="CI152" i="41" s="1"/>
  <c r="CH73" i="1"/>
  <c r="CI14" i="1"/>
  <c r="CH62" i="1"/>
  <c r="CI62" i="1"/>
  <c r="CI57" i="41" s="1"/>
  <c r="CI165" i="1"/>
  <c r="ED78" i="2"/>
  <c r="CI117" i="1"/>
  <c r="CI111" i="41" s="1"/>
  <c r="CJ191" i="2"/>
  <c r="CJ370" i="41" s="1"/>
  <c r="ED20" i="2"/>
  <c r="ED371" i="2" s="1"/>
  <c r="CK93" i="2"/>
  <c r="CK272" i="41" s="1"/>
  <c r="CJ339" i="2"/>
  <c r="CJ518" i="41" s="1"/>
  <c r="CJ338" i="2"/>
  <c r="CJ517" i="41" s="1"/>
  <c r="CJ180" i="2"/>
  <c r="CJ359" i="41" s="1"/>
  <c r="CJ179" i="2"/>
  <c r="CJ358" i="41" s="1"/>
  <c r="CJ177" i="2"/>
  <c r="CJ356" i="41" s="1"/>
  <c r="CJ178" i="2"/>
  <c r="CJ357" i="41" s="1"/>
  <c r="CJ254" i="2"/>
  <c r="CJ13" i="1"/>
  <c r="CK209" i="2"/>
  <c r="CK388" i="41" s="1"/>
  <c r="CK190" i="2"/>
  <c r="CN102" i="2"/>
  <c r="CN281" i="41" s="1"/>
  <c r="CN104" i="2"/>
  <c r="CN10" i="2"/>
  <c r="CJ11" i="1"/>
  <c r="CJ9" i="41" s="1"/>
  <c r="CJ107" i="1"/>
  <c r="CJ69" i="1"/>
  <c r="CJ64" i="41" s="1"/>
  <c r="CJ64" i="1"/>
  <c r="CJ59" i="41" s="1"/>
  <c r="CJ75" i="1"/>
  <c r="CJ100" i="1"/>
  <c r="CJ94" i="41" s="1"/>
  <c r="CJ61" i="1"/>
  <c r="CJ56" i="41" s="1"/>
  <c r="ED289" i="2"/>
  <c r="CK210" i="2"/>
  <c r="CK389" i="41" s="1"/>
  <c r="CM35" i="2"/>
  <c r="CM215" i="41" s="1"/>
  <c r="CM77" i="2"/>
  <c r="CM257" i="41" s="1"/>
  <c r="CM85" i="2"/>
  <c r="CM265" i="41" s="1"/>
  <c r="CM49" i="2"/>
  <c r="CM229" i="41" s="1"/>
  <c r="CM11" i="2"/>
  <c r="CM290" i="2"/>
  <c r="CM469" i="41" s="1"/>
  <c r="CM17" i="2"/>
  <c r="CM203" i="41" s="1"/>
  <c r="CL308" i="2"/>
  <c r="CL487" i="41" s="1"/>
  <c r="CK309" i="2"/>
  <c r="CK488" i="41" s="1"/>
  <c r="ED311" i="2"/>
  <c r="CL310" i="2"/>
  <c r="CL489" i="41" s="1"/>
  <c r="CJ217" i="2"/>
  <c r="CJ396" i="41" s="1"/>
  <c r="CJ215" i="2"/>
  <c r="CJ394" i="41" s="1"/>
  <c r="CJ323" i="2"/>
  <c r="CJ227" i="2"/>
  <c r="CJ406" i="41" s="1"/>
  <c r="CJ226" i="2"/>
  <c r="CJ405" i="41" s="1"/>
  <c r="CJ218" i="2"/>
  <c r="CJ397" i="41" s="1"/>
  <c r="CJ216" i="2"/>
  <c r="CJ395" i="41" s="1"/>
  <c r="CK22" i="2"/>
  <c r="CK208" i="41" s="1"/>
  <c r="CK66" i="2"/>
  <c r="CK246" i="41" s="1"/>
  <c r="CK225" i="2"/>
  <c r="CK404" i="41" s="1"/>
  <c r="CK116" i="2"/>
  <c r="CK295" i="41" s="1"/>
  <c r="CK39" i="2"/>
  <c r="CK219" i="41" s="1"/>
  <c r="CK53" i="2"/>
  <c r="CK233" i="41" s="1"/>
  <c r="CK337" i="2"/>
  <c r="CK516" i="41" s="1"/>
  <c r="CK21" i="2"/>
  <c r="CK207" i="41" s="1"/>
  <c r="CK173" i="2"/>
  <c r="CK352" i="41" s="1"/>
  <c r="CK10" i="1"/>
  <c r="CK8" i="41" s="1"/>
  <c r="CK119" i="2"/>
  <c r="CK298" i="41" s="1"/>
  <c r="CK120" i="2"/>
  <c r="CK299" i="41" s="1"/>
  <c r="CK121" i="2"/>
  <c r="CK300" i="41" s="1"/>
  <c r="CK122" i="2"/>
  <c r="CK301" i="41" s="1"/>
  <c r="CK211" i="2"/>
  <c r="CK390" i="41" s="1"/>
  <c r="CM287" i="2"/>
  <c r="CM466" i="41" s="1"/>
  <c r="CL289" i="2"/>
  <c r="CL468" i="41" s="1"/>
  <c r="CL311" i="2"/>
  <c r="CL490" i="41" s="1"/>
  <c r="ED118" i="2"/>
  <c r="ED297" i="41" s="1"/>
  <c r="ED256" i="2"/>
  <c r="ED435" i="41" s="1"/>
  <c r="ED37" i="2"/>
  <c r="ED217" i="41" s="1"/>
  <c r="ED16" i="2"/>
  <c r="ED202" i="41" s="1"/>
  <c r="CK212" i="2"/>
  <c r="CK391" i="41" s="1"/>
  <c r="CL37" i="2"/>
  <c r="CL217" i="41" s="1"/>
  <c r="CL256" i="2"/>
  <c r="CL435" i="41" s="1"/>
  <c r="CL51" i="2"/>
  <c r="CL231" i="41" s="1"/>
  <c r="CL118" i="2"/>
  <c r="CL297" i="41" s="1"/>
  <c r="CL188" i="2"/>
  <c r="CL367" i="41" s="1"/>
  <c r="CL186" i="2"/>
  <c r="CL365" i="41" s="1"/>
  <c r="CL189" i="2"/>
  <c r="CL368" i="41" s="1"/>
  <c r="CL20" i="2"/>
  <c r="CL187" i="2"/>
  <c r="CL366" i="41" s="1"/>
  <c r="CJ101" i="41" l="1"/>
  <c r="CJ115" i="1"/>
  <c r="CJ109" i="41" s="1"/>
  <c r="CK25" i="2"/>
  <c r="CL24" i="2"/>
  <c r="CL26" i="2" s="1"/>
  <c r="CL371" i="2"/>
  <c r="CK472" i="41"/>
  <c r="CJ313" i="2"/>
  <c r="CJ492" i="41" s="1"/>
  <c r="ED206" i="41"/>
  <c r="ED24" i="2"/>
  <c r="ED25" i="2" s="1"/>
  <c r="CI314" i="2"/>
  <c r="CI493" i="41" s="1"/>
  <c r="CI316" i="2"/>
  <c r="CI495" i="41" s="1"/>
  <c r="CK296" i="2"/>
  <c r="CK475" i="41" s="1"/>
  <c r="CM259" i="2"/>
  <c r="CM438" i="41" s="1"/>
  <c r="CM197" i="41"/>
  <c r="CN233" i="2"/>
  <c r="CN412" i="41" s="1"/>
  <c r="CN283" i="41"/>
  <c r="ED258" i="41"/>
  <c r="CH152" i="1"/>
  <c r="CH146" i="41" s="1"/>
  <c r="CH57" i="41"/>
  <c r="CJ14" i="1"/>
  <c r="CJ12" i="41" s="1"/>
  <c r="CJ11" i="41"/>
  <c r="CI169" i="1"/>
  <c r="CI163" i="41" s="1"/>
  <c r="CI159" i="41"/>
  <c r="CH257" i="2"/>
  <c r="CH436" i="41" s="1"/>
  <c r="CH434" i="41"/>
  <c r="CH15" i="1"/>
  <c r="CH13" i="41" s="1"/>
  <c r="CH12" i="41"/>
  <c r="ED233" i="2"/>
  <c r="ED412" i="41" s="1"/>
  <c r="ED281" i="41"/>
  <c r="CL206" i="41"/>
  <c r="CJ324" i="2"/>
  <c r="CJ503" i="41" s="1"/>
  <c r="CJ502" i="41"/>
  <c r="EE308" i="2"/>
  <c r="EE487" i="41" s="1"/>
  <c r="ED490" i="41"/>
  <c r="ED468" i="41"/>
  <c r="CJ158" i="1"/>
  <c r="CJ152" i="41" s="1"/>
  <c r="CJ70" i="41"/>
  <c r="CK215" i="2"/>
  <c r="CK394" i="41" s="1"/>
  <c r="CK369" i="41"/>
  <c r="CJ255" i="2"/>
  <c r="CJ434" i="41" s="1"/>
  <c r="CJ433" i="41"/>
  <c r="CI15" i="1"/>
  <c r="CI13" i="41" s="1"/>
  <c r="CI12" i="41"/>
  <c r="CH169" i="1"/>
  <c r="CH163" i="41" s="1"/>
  <c r="CH159" i="41"/>
  <c r="CN196" i="41"/>
  <c r="CI156" i="1"/>
  <c r="CI150" i="41" s="1"/>
  <c r="CH68" i="41"/>
  <c r="CI260" i="2"/>
  <c r="CI434" i="41"/>
  <c r="CI324" i="2"/>
  <c r="CI503" i="41" s="1"/>
  <c r="CI502" i="41"/>
  <c r="ED266" i="41"/>
  <c r="ED39" i="2"/>
  <c r="CL93" i="2"/>
  <c r="CH156" i="1"/>
  <c r="CH150" i="41" s="1"/>
  <c r="ED337" i="2"/>
  <c r="CI152" i="1"/>
  <c r="CI146" i="41" s="1"/>
  <c r="ED93" i="2"/>
  <c r="CK217" i="2"/>
  <c r="CK396" i="41" s="1"/>
  <c r="ED294" i="2"/>
  <c r="ED473" i="41" s="1"/>
  <c r="ED10" i="1"/>
  <c r="P11" i="43" s="1"/>
  <c r="ED225" i="2"/>
  <c r="ED116" i="2"/>
  <c r="ED295" i="41" s="1"/>
  <c r="ED66" i="2"/>
  <c r="ED19" i="2"/>
  <c r="ED21" i="2"/>
  <c r="ED207" i="41" s="1"/>
  <c r="CK218" i="2"/>
  <c r="CK397" i="41" s="1"/>
  <c r="CK216" i="2"/>
  <c r="CK395" i="41" s="1"/>
  <c r="CK97" i="2"/>
  <c r="CK276" i="41" s="1"/>
  <c r="CK96" i="2"/>
  <c r="CK275" i="41" s="1"/>
  <c r="CK95" i="2"/>
  <c r="CK274" i="41" s="1"/>
  <c r="CK94" i="2"/>
  <c r="CK273" i="41" s="1"/>
  <c r="CK339" i="2"/>
  <c r="CK518" i="41" s="1"/>
  <c r="CK338" i="2"/>
  <c r="CK517" i="41" s="1"/>
  <c r="CL122" i="2"/>
  <c r="CL301" i="41" s="1"/>
  <c r="CL121" i="2"/>
  <c r="CL300" i="41" s="1"/>
  <c r="CL119" i="2"/>
  <c r="CL298" i="41" s="1"/>
  <c r="CL120" i="2"/>
  <c r="CL299" i="41" s="1"/>
  <c r="CK178" i="2"/>
  <c r="CK357" i="41" s="1"/>
  <c r="CK177" i="2"/>
  <c r="CK356" i="41" s="1"/>
  <c r="CK179" i="2"/>
  <c r="CK358" i="41" s="1"/>
  <c r="CK180" i="2"/>
  <c r="CK359" i="41" s="1"/>
  <c r="CK254" i="2"/>
  <c r="CK13" i="1"/>
  <c r="CN77" i="2"/>
  <c r="CN257" i="41" s="1"/>
  <c r="CN35" i="2"/>
  <c r="CN215" i="41" s="1"/>
  <c r="CN85" i="2"/>
  <c r="CN265" i="41" s="1"/>
  <c r="CN49" i="2"/>
  <c r="CN229" i="41" s="1"/>
  <c r="CN11" i="2"/>
  <c r="CN290" i="2"/>
  <c r="CN469" i="41" s="1"/>
  <c r="CN17" i="2"/>
  <c r="CN203" i="41" s="1"/>
  <c r="ED173" i="2"/>
  <c r="CO102" i="2"/>
  <c r="CO281" i="41" s="1"/>
  <c r="CO104" i="2"/>
  <c r="CO10" i="2"/>
  <c r="ED120" i="2"/>
  <c r="ED299" i="41" s="1"/>
  <c r="ED119" i="2"/>
  <c r="ED298" i="41" s="1"/>
  <c r="CK323" i="2"/>
  <c r="CM51" i="2"/>
  <c r="CM231" i="41" s="1"/>
  <c r="CM37" i="2"/>
  <c r="CM217" i="41" s="1"/>
  <c r="CM256" i="2"/>
  <c r="CM435" i="41" s="1"/>
  <c r="CM118" i="2"/>
  <c r="CM297" i="41" s="1"/>
  <c r="CM20" i="2"/>
  <c r="CM371" i="2" s="1"/>
  <c r="CJ154" i="1"/>
  <c r="CJ148" i="41" s="1"/>
  <c r="CK191" i="2"/>
  <c r="CK370" i="41" s="1"/>
  <c r="CJ62" i="1"/>
  <c r="CJ57" i="41" s="1"/>
  <c r="CJ73" i="1"/>
  <c r="CJ68" i="41" s="1"/>
  <c r="CL53" i="2"/>
  <c r="CL233" i="41" s="1"/>
  <c r="CL21" i="2"/>
  <c r="CL207" i="41" s="1"/>
  <c r="CL22" i="2"/>
  <c r="CL208" i="41" s="1"/>
  <c r="CL116" i="2"/>
  <c r="CL295" i="41" s="1"/>
  <c r="CL66" i="2"/>
  <c r="CL246" i="41" s="1"/>
  <c r="CL39" i="2"/>
  <c r="CL219" i="41" s="1"/>
  <c r="CL337" i="2"/>
  <c r="CL516" i="41" s="1"/>
  <c r="CL225" i="2"/>
  <c r="CL404" i="41" s="1"/>
  <c r="CL173" i="2"/>
  <c r="CL352" i="41" s="1"/>
  <c r="CL10" i="1"/>
  <c r="CL8" i="41" s="1"/>
  <c r="CL211" i="2"/>
  <c r="CL390" i="41" s="1"/>
  <c r="CL293" i="2"/>
  <c r="CK226" i="2"/>
  <c r="CK405" i="41" s="1"/>
  <c r="CK227" i="2"/>
  <c r="CK406" i="41" s="1"/>
  <c r="CL212" i="2"/>
  <c r="CL391" i="41" s="1"/>
  <c r="CL210" i="2"/>
  <c r="CL389" i="41" s="1"/>
  <c r="CL209" i="2"/>
  <c r="CL388" i="41" s="1"/>
  <c r="CL190" i="2"/>
  <c r="CL369" i="41" s="1"/>
  <c r="ED114" i="2"/>
  <c r="ED293" i="41" s="1"/>
  <c r="ED107" i="2"/>
  <c r="ED286" i="41" s="1"/>
  <c r="ED36" i="2"/>
  <c r="ED216" i="41" s="1"/>
  <c r="CM310" i="2"/>
  <c r="CM489" i="41" s="1"/>
  <c r="CM308" i="2"/>
  <c r="CM487" i="41" s="1"/>
  <c r="CL309" i="2"/>
  <c r="CL488" i="41" s="1"/>
  <c r="ED309" i="2"/>
  <c r="CN287" i="2"/>
  <c r="CN466" i="41" s="1"/>
  <c r="CM289" i="2"/>
  <c r="CM311" i="2"/>
  <c r="CM490" i="41" s="1"/>
  <c r="CJ151" i="1"/>
  <c r="CJ145" i="41" s="1"/>
  <c r="CJ155" i="1"/>
  <c r="CJ149" i="41" s="1"/>
  <c r="CK107" i="1"/>
  <c r="CK115" i="1" s="1"/>
  <c r="CK109" i="41" s="1"/>
  <c r="CK11" i="1"/>
  <c r="CK9" i="41" s="1"/>
  <c r="CK100" i="1"/>
  <c r="CK75" i="1"/>
  <c r="CK70" i="41" s="1"/>
  <c r="CK69" i="1"/>
  <c r="CK64" i="41" s="1"/>
  <c r="CK64" i="1"/>
  <c r="CK59" i="41" s="1"/>
  <c r="CK61" i="1"/>
  <c r="CJ139" i="1"/>
  <c r="CJ133" i="41" s="1"/>
  <c r="CJ116" i="1"/>
  <c r="CJ110" i="41" s="1"/>
  <c r="CJ117" i="1"/>
  <c r="CJ111" i="41" s="1"/>
  <c r="CJ165" i="1"/>
  <c r="CJ159" i="41" s="1"/>
  <c r="P35" i="43" l="1"/>
  <c r="P24" i="43"/>
  <c r="CL25" i="2"/>
  <c r="CK313" i="2"/>
  <c r="CK314" i="2" s="1"/>
  <c r="CK493" i="41" s="1"/>
  <c r="CL472" i="41"/>
  <c r="CJ316" i="2"/>
  <c r="CJ495" i="41" s="1"/>
  <c r="CJ314" i="2"/>
  <c r="CJ493" i="41" s="1"/>
  <c r="CM206" i="41"/>
  <c r="CM24" i="2"/>
  <c r="CJ15" i="1"/>
  <c r="CJ13" i="41" s="1"/>
  <c r="CJ260" i="2"/>
  <c r="CJ439" i="41" s="1"/>
  <c r="CJ257" i="2"/>
  <c r="CJ436" i="41" s="1"/>
  <c r="ED100" i="1"/>
  <c r="ED94" i="41" s="1"/>
  <c r="CK94" i="41"/>
  <c r="CK324" i="2"/>
  <c r="CK503" i="41" s="1"/>
  <c r="CK502" i="41"/>
  <c r="CO233" i="2"/>
  <c r="CO412" i="41" s="1"/>
  <c r="CO283" i="41"/>
  <c r="CK255" i="2"/>
  <c r="CK434" i="41" s="1"/>
  <c r="CK433" i="41"/>
  <c r="ED94" i="2"/>
  <c r="ED273" i="41" s="1"/>
  <c r="ED272" i="41"/>
  <c r="ED304" i="2"/>
  <c r="ED483" i="41" s="1"/>
  <c r="ED488" i="41"/>
  <c r="CN259" i="2"/>
  <c r="CN438" i="41" s="1"/>
  <c r="CN197" i="41"/>
  <c r="ED246" i="41"/>
  <c r="ED226" i="2"/>
  <c r="ED405" i="41" s="1"/>
  <c r="ED404" i="41"/>
  <c r="CL94" i="2"/>
  <c r="CL273" i="41" s="1"/>
  <c r="CL272" i="41"/>
  <c r="ED107" i="1"/>
  <c r="CK101" i="41"/>
  <c r="ED352" i="41"/>
  <c r="ED205" i="41"/>
  <c r="ED8" i="41"/>
  <c r="CK151" i="1"/>
  <c r="CK145" i="41" s="1"/>
  <c r="CK56" i="41"/>
  <c r="CM293" i="2"/>
  <c r="CM468" i="41"/>
  <c r="CO196" i="41"/>
  <c r="CK14" i="1"/>
  <c r="CK12" i="41" s="1"/>
  <c r="CK11" i="41"/>
  <c r="ED338" i="2"/>
  <c r="ED517" i="41" s="1"/>
  <c r="ED516" i="41"/>
  <c r="ED42" i="2"/>
  <c r="ED222" i="41" s="1"/>
  <c r="ED219" i="41"/>
  <c r="CK492" i="41"/>
  <c r="ED43" i="2"/>
  <c r="ED223" i="41" s="1"/>
  <c r="ED46" i="2"/>
  <c r="ED226" i="41" s="1"/>
  <c r="ED44" i="2"/>
  <c r="ED224" i="41" s="1"/>
  <c r="CM93" i="2"/>
  <c r="CL95" i="2"/>
  <c r="CL274" i="41" s="1"/>
  <c r="CL96" i="2"/>
  <c r="CL275" i="41" s="1"/>
  <c r="CL97" i="2"/>
  <c r="CL276" i="41" s="1"/>
  <c r="CL296" i="2"/>
  <c r="CL475" i="41" s="1"/>
  <c r="ED95" i="2"/>
  <c r="ED274" i="41" s="1"/>
  <c r="ED11" i="1"/>
  <c r="ED9" i="41" s="1"/>
  <c r="U9" i="36"/>
  <c r="ED38" i="2"/>
  <c r="ED293" i="2"/>
  <c r="ED125" i="2"/>
  <c r="EE10" i="2"/>
  <c r="ED323" i="2"/>
  <c r="CL191" i="2"/>
  <c r="CL370" i="41" s="1"/>
  <c r="CL218" i="2"/>
  <c r="CL397" i="41" s="1"/>
  <c r="CK316" i="2"/>
  <c r="CK495" i="41" s="1"/>
  <c r="CO287" i="2"/>
  <c r="CO466" i="41" s="1"/>
  <c r="CN289" i="2"/>
  <c r="CN468" i="41" s="1"/>
  <c r="CN311" i="2"/>
  <c r="CN490" i="41" s="1"/>
  <c r="CJ169" i="1"/>
  <c r="CJ163" i="41" s="1"/>
  <c r="CK139" i="1"/>
  <c r="CK133" i="41" s="1"/>
  <c r="CL323" i="2"/>
  <c r="CL313" i="2"/>
  <c r="CL492" i="41" s="1"/>
  <c r="CL216" i="2"/>
  <c r="CL395" i="41" s="1"/>
  <c r="CL227" i="2"/>
  <c r="CL406" i="41" s="1"/>
  <c r="CL226" i="2"/>
  <c r="CL405" i="41" s="1"/>
  <c r="CO49" i="2"/>
  <c r="CO229" i="41" s="1"/>
  <c r="CO77" i="2"/>
  <c r="CO257" i="41" s="1"/>
  <c r="CO85" i="2"/>
  <c r="CO265" i="41" s="1"/>
  <c r="CO35" i="2"/>
  <c r="CO215" i="41" s="1"/>
  <c r="EE13" i="2"/>
  <c r="EE199" i="41" s="1"/>
  <c r="CO11" i="2"/>
  <c r="CO17" i="2"/>
  <c r="CO203" i="41" s="1"/>
  <c r="CO290" i="2"/>
  <c r="CO469" i="41" s="1"/>
  <c r="ED178" i="2"/>
  <c r="ED357" i="41" s="1"/>
  <c r="ED177" i="2"/>
  <c r="ED356" i="41" s="1"/>
  <c r="ED174" i="2"/>
  <c r="ED254" i="2"/>
  <c r="ED13" i="1"/>
  <c r="CK158" i="1"/>
  <c r="ED75" i="1"/>
  <c r="ED64" i="1"/>
  <c r="ED109" i="2"/>
  <c r="ED288" i="41" s="1"/>
  <c r="ED108" i="2"/>
  <c r="ED287" i="41" s="1"/>
  <c r="CL11" i="1"/>
  <c r="CL9" i="41" s="1"/>
  <c r="CL75" i="1"/>
  <c r="CL64" i="1"/>
  <c r="CL69" i="1"/>
  <c r="CL61" i="1"/>
  <c r="CL100" i="1"/>
  <c r="CL94" i="41" s="1"/>
  <c r="CL107" i="1"/>
  <c r="CL338" i="2"/>
  <c r="CL517" i="41" s="1"/>
  <c r="CL339" i="2"/>
  <c r="CL518" i="41" s="1"/>
  <c r="CK154" i="1"/>
  <c r="CM121" i="2"/>
  <c r="CM300" i="41" s="1"/>
  <c r="CM120" i="2"/>
  <c r="CM299" i="41" s="1"/>
  <c r="CM122" i="2"/>
  <c r="CM301" i="41" s="1"/>
  <c r="CM119" i="2"/>
  <c r="CM298" i="41" s="1"/>
  <c r="CM309" i="2"/>
  <c r="CM488" i="41" s="1"/>
  <c r="CN308" i="2"/>
  <c r="CN487" i="41" s="1"/>
  <c r="CN310" i="2"/>
  <c r="CN489" i="41" s="1"/>
  <c r="ED61" i="1"/>
  <c r="ED56" i="41" s="1"/>
  <c r="ED69" i="1"/>
  <c r="CK116" i="1"/>
  <c r="CK110" i="41" s="1"/>
  <c r="CK117" i="1"/>
  <c r="CK111" i="41" s="1"/>
  <c r="CK165" i="1"/>
  <c r="CK155" i="1"/>
  <c r="CL215" i="2"/>
  <c r="CL394" i="41" s="1"/>
  <c r="CL217" i="2"/>
  <c r="CL396" i="41" s="1"/>
  <c r="CL177" i="2"/>
  <c r="CL356" i="41" s="1"/>
  <c r="CL180" i="2"/>
  <c r="CL359" i="41" s="1"/>
  <c r="CL178" i="2"/>
  <c r="CL357" i="41" s="1"/>
  <c r="CL179" i="2"/>
  <c r="CL358" i="41" s="1"/>
  <c r="CL254" i="2"/>
  <c r="CL13" i="1"/>
  <c r="CL11" i="41" s="1"/>
  <c r="CJ156" i="1"/>
  <c r="CJ150" i="41" s="1"/>
  <c r="CM116" i="2"/>
  <c r="CM295" i="41" s="1"/>
  <c r="CM39" i="2"/>
  <c r="CM219" i="41" s="1"/>
  <c r="CM21" i="2"/>
  <c r="CM207" i="41" s="1"/>
  <c r="CM22" i="2"/>
  <c r="CM208" i="41" s="1"/>
  <c r="CM66" i="2"/>
  <c r="CM246" i="41" s="1"/>
  <c r="CM53" i="2"/>
  <c r="CM233" i="41" s="1"/>
  <c r="CM337" i="2"/>
  <c r="CM516" i="41" s="1"/>
  <c r="CM225" i="2"/>
  <c r="CM404" i="41" s="1"/>
  <c r="CM173" i="2"/>
  <c r="CM352" i="41" s="1"/>
  <c r="CM10" i="1"/>
  <c r="CM8" i="41" s="1"/>
  <c r="CN51" i="2"/>
  <c r="CN231" i="41" s="1"/>
  <c r="CN187" i="2"/>
  <c r="CN366" i="41" s="1"/>
  <c r="CN188" i="2"/>
  <c r="CN367" i="41" s="1"/>
  <c r="CN256" i="2"/>
  <c r="CN435" i="41" s="1"/>
  <c r="CN118" i="2"/>
  <c r="CN297" i="41" s="1"/>
  <c r="CN37" i="2"/>
  <c r="CN217" i="41" s="1"/>
  <c r="CN186" i="2"/>
  <c r="CN365" i="41" s="1"/>
  <c r="CN189" i="2"/>
  <c r="CN368" i="41" s="1"/>
  <c r="CN20" i="2"/>
  <c r="CN371" i="2" s="1"/>
  <c r="CK62" i="1"/>
  <c r="CK73" i="1"/>
  <c r="CK68" i="41" s="1"/>
  <c r="CJ152" i="1"/>
  <c r="CJ146" i="41" s="1"/>
  <c r="ED101" i="41" l="1"/>
  <c r="ED115" i="1"/>
  <c r="ED109" i="41" s="1"/>
  <c r="CL101" i="41"/>
  <c r="CL115" i="1"/>
  <c r="CL109" i="41" s="1"/>
  <c r="ED313" i="2"/>
  <c r="ED492" i="41" s="1"/>
  <c r="ED472" i="41"/>
  <c r="CM472" i="41"/>
  <c r="CM25" i="2"/>
  <c r="CM26" i="2"/>
  <c r="CK257" i="2"/>
  <c r="CK436" i="41" s="1"/>
  <c r="CN206" i="41"/>
  <c r="CN24" i="2"/>
  <c r="CK260" i="2"/>
  <c r="CK439" i="41" s="1"/>
  <c r="ED139" i="1"/>
  <c r="ED133" i="41" s="1"/>
  <c r="CK15" i="1"/>
  <c r="CK13" i="41" s="1"/>
  <c r="ED101" i="1"/>
  <c r="ED95" i="41" s="1"/>
  <c r="ED305" i="2"/>
  <c r="ED484" i="41" s="1"/>
  <c r="CM296" i="2"/>
  <c r="CM475" i="41" s="1"/>
  <c r="ED151" i="1"/>
  <c r="ED145" i="41" s="1"/>
  <c r="ED111" i="1"/>
  <c r="ED105" i="41" s="1"/>
  <c r="ED116" i="1"/>
  <c r="ED110" i="41" s="1"/>
  <c r="ED155" i="1"/>
  <c r="ED149" i="41" s="1"/>
  <c r="CK149" i="41"/>
  <c r="ED125" i="1"/>
  <c r="ED119" i="41" s="1"/>
  <c r="ED64" i="41"/>
  <c r="ED154" i="1"/>
  <c r="ED148" i="41" s="1"/>
  <c r="CK148" i="41"/>
  <c r="CL155" i="1"/>
  <c r="CL149" i="41" s="1"/>
  <c r="CL64" i="41"/>
  <c r="ED326" i="2"/>
  <c r="ED505" i="41" s="1"/>
  <c r="ED353" i="41"/>
  <c r="CK152" i="1"/>
  <c r="CK146" i="41" s="1"/>
  <c r="CK57" i="41"/>
  <c r="CL255" i="2"/>
  <c r="CL434" i="41" s="1"/>
  <c r="CL433" i="41"/>
  <c r="CK169" i="1"/>
  <c r="CK163" i="41" s="1"/>
  <c r="CK159" i="41"/>
  <c r="CL154" i="1"/>
  <c r="CL148" i="41" s="1"/>
  <c r="CL59" i="41"/>
  <c r="CL324" i="2"/>
  <c r="CL503" i="41" s="1"/>
  <c r="CL502" i="41"/>
  <c r="ED324" i="2"/>
  <c r="ED502" i="41"/>
  <c r="CL158" i="1"/>
  <c r="CL152" i="41" s="1"/>
  <c r="CL70" i="41"/>
  <c r="ED124" i="1"/>
  <c r="ED118" i="41" s="1"/>
  <c r="ED59" i="41"/>
  <c r="ED128" i="1"/>
  <c r="ED122" i="41" s="1"/>
  <c r="ED70" i="41"/>
  <c r="ED11" i="41"/>
  <c r="CO259" i="2"/>
  <c r="CO438" i="41" s="1"/>
  <c r="CO197" i="41"/>
  <c r="EE196" i="41"/>
  <c r="CL151" i="1"/>
  <c r="CL145" i="41" s="1"/>
  <c r="CL56" i="41"/>
  <c r="ED158" i="1"/>
  <c r="ED152" i="41" s="1"/>
  <c r="CK152" i="41"/>
  <c r="ED255" i="2"/>
  <c r="ED434" i="41" s="1"/>
  <c r="ED433" i="41"/>
  <c r="ED127" i="2"/>
  <c r="ED306" i="41" s="1"/>
  <c r="ED304" i="41"/>
  <c r="ED45" i="2"/>
  <c r="ED225" i="41" s="1"/>
  <c r="ED218" i="41"/>
  <c r="CM97" i="2"/>
  <c r="CM276" i="41" s="1"/>
  <c r="CM272" i="41"/>
  <c r="U10" i="36"/>
  <c r="CM95" i="2"/>
  <c r="CM274" i="41" s="1"/>
  <c r="CM96" i="2"/>
  <c r="CM275" i="41" s="1"/>
  <c r="CM94" i="2"/>
  <c r="CM273" i="41" s="1"/>
  <c r="CN93" i="2"/>
  <c r="EE11" i="2"/>
  <c r="I39" i="12"/>
  <c r="ED126" i="2"/>
  <c r="ED305" i="41" s="1"/>
  <c r="EE290" i="2"/>
  <c r="EE100" i="2"/>
  <c r="EE85" i="2"/>
  <c r="EE35" i="2"/>
  <c r="EE215" i="41" s="1"/>
  <c r="EE77" i="2"/>
  <c r="EE17" i="2"/>
  <c r="CL316" i="2"/>
  <c r="CL495" i="41" s="1"/>
  <c r="CL314" i="2"/>
  <c r="CL493" i="41" s="1"/>
  <c r="ED62" i="1"/>
  <c r="CN53" i="2"/>
  <c r="CN233" i="41" s="1"/>
  <c r="CN39" i="2"/>
  <c r="CN219" i="41" s="1"/>
  <c r="CN116" i="2"/>
  <c r="CN295" i="41" s="1"/>
  <c r="CN21" i="2"/>
  <c r="CN207" i="41" s="1"/>
  <c r="CN66" i="2"/>
  <c r="CN246" i="41" s="1"/>
  <c r="CN22" i="2"/>
  <c r="CN208" i="41" s="1"/>
  <c r="CN337" i="2"/>
  <c r="CN516" i="41" s="1"/>
  <c r="CN225" i="2"/>
  <c r="CN404" i="41" s="1"/>
  <c r="CN173" i="2"/>
  <c r="CN352" i="41" s="1"/>
  <c r="CN10" i="1"/>
  <c r="CN8" i="41" s="1"/>
  <c r="CN120" i="2"/>
  <c r="CN299" i="41" s="1"/>
  <c r="CN121" i="2"/>
  <c r="CN300" i="41" s="1"/>
  <c r="CN122" i="2"/>
  <c r="CN301" i="41" s="1"/>
  <c r="CN119" i="2"/>
  <c r="CN298" i="41" s="1"/>
  <c r="CM177" i="2"/>
  <c r="CM356" i="41" s="1"/>
  <c r="CM179" i="2"/>
  <c r="CM358" i="41" s="1"/>
  <c r="CM178" i="2"/>
  <c r="CM357" i="41" s="1"/>
  <c r="CM180" i="2"/>
  <c r="CM359" i="41" s="1"/>
  <c r="CM254" i="2"/>
  <c r="CM13" i="1"/>
  <c r="CL139" i="1"/>
  <c r="CL133" i="41" s="1"/>
  <c r="CO256" i="2"/>
  <c r="CO435" i="41" s="1"/>
  <c r="CO37" i="2"/>
  <c r="CO217" i="41" s="1"/>
  <c r="CO51" i="2"/>
  <c r="CO231" i="41" s="1"/>
  <c r="CO118" i="2"/>
  <c r="CO297" i="41" s="1"/>
  <c r="CO188" i="2"/>
  <c r="CO187" i="2"/>
  <c r="CO189" i="2"/>
  <c r="CO186" i="2"/>
  <c r="CO20" i="2"/>
  <c r="CO371" i="2" s="1"/>
  <c r="CO308" i="2"/>
  <c r="CO487" i="41" s="1"/>
  <c r="CO310" i="2"/>
  <c r="CN309" i="2"/>
  <c r="CN488" i="41" s="1"/>
  <c r="CN212" i="2"/>
  <c r="CN391" i="41" s="1"/>
  <c r="CM226" i="2"/>
  <c r="CM405" i="41" s="1"/>
  <c r="CM227" i="2"/>
  <c r="CM406" i="41" s="1"/>
  <c r="CL62" i="1"/>
  <c r="CL57" i="41" s="1"/>
  <c r="CL73" i="1"/>
  <c r="CL68" i="41" s="1"/>
  <c r="ED119" i="1"/>
  <c r="ED113" i="41" s="1"/>
  <c r="CM313" i="2"/>
  <c r="CM492" i="41" s="1"/>
  <c r="CM323" i="2"/>
  <c r="CL117" i="1"/>
  <c r="CL111" i="41" s="1"/>
  <c r="CL116" i="1"/>
  <c r="CL110" i="41" s="1"/>
  <c r="CL165" i="1"/>
  <c r="CL159" i="41" s="1"/>
  <c r="ED14" i="1"/>
  <c r="CN293" i="2"/>
  <c r="CN209" i="2"/>
  <c r="CN388" i="41" s="1"/>
  <c r="CN190" i="2"/>
  <c r="CN369" i="41" s="1"/>
  <c r="CN211" i="2"/>
  <c r="CN390" i="41" s="1"/>
  <c r="CM11" i="1"/>
  <c r="CM9" i="41" s="1"/>
  <c r="CM100" i="1"/>
  <c r="CM94" i="41" s="1"/>
  <c r="CM107" i="1"/>
  <c r="CM75" i="1"/>
  <c r="CM69" i="1"/>
  <c r="CM64" i="1"/>
  <c r="CM61" i="1"/>
  <c r="CM338" i="2"/>
  <c r="CM517" i="41" s="1"/>
  <c r="CM339" i="2"/>
  <c r="CM518" i="41" s="1"/>
  <c r="CL14" i="1"/>
  <c r="CL12" i="41" s="1"/>
  <c r="ED165" i="1"/>
  <c r="CK156" i="1"/>
  <c r="ED73" i="1"/>
  <c r="ED68" i="41" s="1"/>
  <c r="CN210" i="2"/>
  <c r="CN389" i="41" s="1"/>
  <c r="ED175" i="2"/>
  <c r="ED354" i="41" s="1"/>
  <c r="ED182" i="2"/>
  <c r="CO289" i="2"/>
  <c r="CO311" i="2"/>
  <c r="CO490" i="41" s="1"/>
  <c r="CM101" i="41" l="1"/>
  <c r="CM115" i="1"/>
  <c r="CM109" i="41" s="1"/>
  <c r="ED314" i="2"/>
  <c r="ED493" i="41" s="1"/>
  <c r="ED12" i="41"/>
  <c r="P12" i="43"/>
  <c r="CN472" i="41"/>
  <c r="ED260" i="2"/>
  <c r="ED439" i="41" s="1"/>
  <c r="ED152" i="1"/>
  <c r="ED146" i="41" s="1"/>
  <c r="CN25" i="2"/>
  <c r="CN26" i="2"/>
  <c r="CO206" i="41"/>
  <c r="CO24" i="2"/>
  <c r="CL260" i="2"/>
  <c r="CL439" i="41" s="1"/>
  <c r="CL257" i="2"/>
  <c r="CL436" i="41" s="1"/>
  <c r="ED257" i="2"/>
  <c r="ED436" i="41" s="1"/>
  <c r="CO368" i="41"/>
  <c r="CM14" i="1"/>
  <c r="CM12" i="41" s="1"/>
  <c r="CM11" i="41"/>
  <c r="ED120" i="1"/>
  <c r="ED114" i="41" s="1"/>
  <c r="ED57" i="41"/>
  <c r="EE256" i="2"/>
  <c r="EE435" i="41" s="1"/>
  <c r="EE203" i="41"/>
  <c r="EE257" i="41"/>
  <c r="EF287" i="2"/>
  <c r="EF466" i="41" s="1"/>
  <c r="EE469" i="41"/>
  <c r="U20" i="36"/>
  <c r="ED159" i="41"/>
  <c r="CM255" i="2"/>
  <c r="CM434" i="41" s="1"/>
  <c r="CM433" i="41"/>
  <c r="CN97" i="2"/>
  <c r="CN276" i="41" s="1"/>
  <c r="CN272" i="41"/>
  <c r="CM154" i="1"/>
  <c r="CM148" i="41" s="1"/>
  <c r="CM59" i="41"/>
  <c r="CM155" i="1"/>
  <c r="CM149" i="41" s="1"/>
  <c r="CM64" i="41"/>
  <c r="ED156" i="1"/>
  <c r="ED150" i="41" s="1"/>
  <c r="CK150" i="41"/>
  <c r="CM158" i="1"/>
  <c r="CM152" i="41" s="1"/>
  <c r="CM70" i="41"/>
  <c r="EE310" i="2"/>
  <c r="EE489" i="41" s="1"/>
  <c r="CO489" i="41"/>
  <c r="CO367" i="41"/>
  <c r="EE265" i="41"/>
  <c r="EE197" i="41"/>
  <c r="ED183" i="2"/>
  <c r="ED362" i="41" s="1"/>
  <c r="ED361" i="41"/>
  <c r="CO366" i="41"/>
  <c r="CO293" i="2"/>
  <c r="CO468" i="41"/>
  <c r="CM151" i="1"/>
  <c r="CM145" i="41" s="1"/>
  <c r="CM56" i="41"/>
  <c r="CM324" i="2"/>
  <c r="CM503" i="41" s="1"/>
  <c r="CM502" i="41"/>
  <c r="CO365" i="41"/>
  <c r="EE102" i="2"/>
  <c r="EE279" i="41"/>
  <c r="ED503" i="41"/>
  <c r="EE259" i="2"/>
  <c r="EE438" i="41" s="1"/>
  <c r="CN95" i="2"/>
  <c r="CN274" i="41" s="1"/>
  <c r="CN94" i="2"/>
  <c r="CN273" i="41" s="1"/>
  <c r="CN96" i="2"/>
  <c r="CN275" i="41" s="1"/>
  <c r="EE20" i="2"/>
  <c r="CN296" i="2"/>
  <c r="CN475" i="41" s="1"/>
  <c r="EE118" i="2"/>
  <c r="EE16" i="2"/>
  <c r="EE78" i="2"/>
  <c r="EE86" i="2"/>
  <c r="EE101" i="2"/>
  <c r="EE37" i="2"/>
  <c r="EE217" i="41" s="1"/>
  <c r="CM316" i="2"/>
  <c r="CM495" i="41" s="1"/>
  <c r="CM314" i="2"/>
  <c r="CM493" i="41" s="1"/>
  <c r="U20" i="22"/>
  <c r="U20" i="20"/>
  <c r="CN191" i="2"/>
  <c r="CN370" i="41" s="1"/>
  <c r="CO93" i="2"/>
  <c r="CO272" i="41" s="1"/>
  <c r="CN217" i="2"/>
  <c r="CN396" i="41" s="1"/>
  <c r="CN215" i="2"/>
  <c r="CN394" i="41" s="1"/>
  <c r="CN216" i="2"/>
  <c r="CN395" i="41" s="1"/>
  <c r="ED121" i="1"/>
  <c r="ED115" i="41" s="1"/>
  <c r="CL156" i="1"/>
  <c r="CL150" i="41" s="1"/>
  <c r="CO209" i="2"/>
  <c r="CO388" i="41" s="1"/>
  <c r="CO190" i="2"/>
  <c r="CO122" i="2"/>
  <c r="CO301" i="41" s="1"/>
  <c r="CO121" i="2"/>
  <c r="CO300" i="41" s="1"/>
  <c r="CO120" i="2"/>
  <c r="CO299" i="41" s="1"/>
  <c r="CO119" i="2"/>
  <c r="CO298" i="41" s="1"/>
  <c r="CM62" i="1"/>
  <c r="CM73" i="1"/>
  <c r="CM68" i="41" s="1"/>
  <c r="CN177" i="2"/>
  <c r="CN356" i="41" s="1"/>
  <c r="CN178" i="2"/>
  <c r="CN357" i="41" s="1"/>
  <c r="CN180" i="2"/>
  <c r="CN359" i="41" s="1"/>
  <c r="CN179" i="2"/>
  <c r="CN358" i="41" s="1"/>
  <c r="CN254" i="2"/>
  <c r="CN13" i="1"/>
  <c r="ED15" i="1"/>
  <c r="CO212" i="2"/>
  <c r="CO391" i="41" s="1"/>
  <c r="CO309" i="2"/>
  <c r="CO488" i="41" s="1"/>
  <c r="EE311" i="2"/>
  <c r="CM117" i="1"/>
  <c r="CM111" i="41" s="1"/>
  <c r="CM165" i="1"/>
  <c r="CM116" i="1"/>
  <c r="CM110" i="41" s="1"/>
  <c r="EE289" i="2"/>
  <c r="CN323" i="2"/>
  <c r="CN313" i="2"/>
  <c r="CN492" i="41" s="1"/>
  <c r="CO210" i="2"/>
  <c r="CO389" i="41" s="1"/>
  <c r="CN226" i="2"/>
  <c r="CN405" i="41" s="1"/>
  <c r="CN227" i="2"/>
  <c r="CN406" i="41" s="1"/>
  <c r="CL15" i="1"/>
  <c r="CL13" i="41" s="1"/>
  <c r="ED169" i="1"/>
  <c r="CM139" i="1"/>
  <c r="CM133" i="41" s="1"/>
  <c r="CL169" i="1"/>
  <c r="CL163" i="41" s="1"/>
  <c r="CN218" i="2"/>
  <c r="CN397" i="41" s="1"/>
  <c r="CO22" i="2"/>
  <c r="CO208" i="41" s="1"/>
  <c r="CO21" i="2"/>
  <c r="CO207" i="41" s="1"/>
  <c r="CO39" i="2"/>
  <c r="CO219" i="41" s="1"/>
  <c r="CO53" i="2"/>
  <c r="CO233" i="41" s="1"/>
  <c r="CO66" i="2"/>
  <c r="CO246" i="41" s="1"/>
  <c r="CO225" i="2"/>
  <c r="CO404" i="41" s="1"/>
  <c r="CO337" i="2"/>
  <c r="CO516" i="41" s="1"/>
  <c r="CO116" i="2"/>
  <c r="CO295" i="41" s="1"/>
  <c r="CO173" i="2"/>
  <c r="CO10" i="1"/>
  <c r="CO8" i="41" s="1"/>
  <c r="CO211" i="2"/>
  <c r="CO390" i="41" s="1"/>
  <c r="CN75" i="1"/>
  <c r="CN100" i="1"/>
  <c r="CN94" i="41" s="1"/>
  <c r="CN11" i="1"/>
  <c r="CN9" i="41" s="1"/>
  <c r="CN107" i="1"/>
  <c r="CN69" i="1"/>
  <c r="CN64" i="41" s="1"/>
  <c r="CN61" i="1"/>
  <c r="CN64" i="1"/>
  <c r="CN338" i="2"/>
  <c r="CN517" i="41" s="1"/>
  <c r="CN339" i="2"/>
  <c r="CN518" i="41" s="1"/>
  <c r="CL152" i="1"/>
  <c r="CL146" i="41" s="1"/>
  <c r="CN101" i="41" l="1"/>
  <c r="CN115" i="1"/>
  <c r="CN109" i="41" s="1"/>
  <c r="EI101" i="2"/>
  <c r="EJ101" i="2" s="1"/>
  <c r="EK101" i="2" s="1"/>
  <c r="EL101" i="2" s="1"/>
  <c r="P13" i="43"/>
  <c r="P37" i="43" s="1"/>
  <c r="P36" i="43"/>
  <c r="EE24" i="2"/>
  <c r="EE25" i="2" s="1"/>
  <c r="EE371" i="2"/>
  <c r="EE280" i="41"/>
  <c r="CO472" i="41"/>
  <c r="CO26" i="2"/>
  <c r="CO25" i="2"/>
  <c r="CM15" i="1"/>
  <c r="CM13" i="41" s="1"/>
  <c r="CO296" i="2"/>
  <c r="CO475" i="41" s="1"/>
  <c r="CM257" i="2"/>
  <c r="CM436" i="41" s="1"/>
  <c r="CM260" i="2"/>
  <c r="CN151" i="1"/>
  <c r="CN145" i="41" s="1"/>
  <c r="CN56" i="41"/>
  <c r="EF308" i="2"/>
  <c r="EF487" i="41" s="1"/>
  <c r="EE490" i="41"/>
  <c r="EE119" i="2"/>
  <c r="EE298" i="41" s="1"/>
  <c r="EE297" i="41"/>
  <c r="EE233" i="2"/>
  <c r="EE412" i="41" s="1"/>
  <c r="EE281" i="41"/>
  <c r="CN158" i="1"/>
  <c r="CN152" i="41" s="1"/>
  <c r="CN70" i="41"/>
  <c r="CN324" i="2"/>
  <c r="CN503" i="41" s="1"/>
  <c r="CN502" i="41"/>
  <c r="CM169" i="1"/>
  <c r="CM163" i="41" s="1"/>
  <c r="CM159" i="41"/>
  <c r="ED13" i="41"/>
  <c r="CM152" i="1"/>
  <c r="CM146" i="41" s="1"/>
  <c r="CM57" i="41"/>
  <c r="EE258" i="41"/>
  <c r="EE206" i="41"/>
  <c r="EE173" i="2"/>
  <c r="EE352" i="41" s="1"/>
  <c r="CO352" i="41"/>
  <c r="I32" i="12"/>
  <c r="I55" i="12" s="1"/>
  <c r="ED163" i="41"/>
  <c r="EE468" i="41"/>
  <c r="CN14" i="1"/>
  <c r="CN12" i="41" s="1"/>
  <c r="CN11" i="41"/>
  <c r="CO218" i="2"/>
  <c r="CO397" i="41" s="1"/>
  <c r="CO369" i="41"/>
  <c r="EE202" i="41"/>
  <c r="CN154" i="1"/>
  <c r="CN148" i="41" s="1"/>
  <c r="CN59" i="41"/>
  <c r="CN255" i="2"/>
  <c r="CN434" i="41" s="1"/>
  <c r="CN433" i="41"/>
  <c r="EE266" i="41"/>
  <c r="EO20" i="2"/>
  <c r="EE120" i="2"/>
  <c r="EE299" i="41" s="1"/>
  <c r="EE114" i="2"/>
  <c r="EE293" i="41" s="1"/>
  <c r="EE107" i="2"/>
  <c r="EE36" i="2"/>
  <c r="EE216" i="41" s="1"/>
  <c r="EE294" i="2"/>
  <c r="EE473" i="41" s="1"/>
  <c r="CN316" i="2"/>
  <c r="CN495" i="41" s="1"/>
  <c r="CN314" i="2"/>
  <c r="CN493" i="41" s="1"/>
  <c r="EE93" i="2"/>
  <c r="EE66" i="2"/>
  <c r="EE246" i="41" s="1"/>
  <c r="CO216" i="2"/>
  <c r="CO395" i="41" s="1"/>
  <c r="CO217" i="2"/>
  <c r="CO396" i="41" s="1"/>
  <c r="EE39" i="2"/>
  <c r="EE10" i="1"/>
  <c r="EE19" i="2"/>
  <c r="EE337" i="2"/>
  <c r="EE116" i="2"/>
  <c r="EE295" i="41" s="1"/>
  <c r="EE225" i="2"/>
  <c r="EE21" i="2"/>
  <c r="EE207" i="41" s="1"/>
  <c r="CO97" i="2"/>
  <c r="CO276" i="41" s="1"/>
  <c r="CO96" i="2"/>
  <c r="CO275" i="41" s="1"/>
  <c r="CO95" i="2"/>
  <c r="CO274" i="41" s="1"/>
  <c r="CO94" i="2"/>
  <c r="CO273" i="41" s="1"/>
  <c r="CO215" i="2"/>
  <c r="CO394" i="41" s="1"/>
  <c r="CM156" i="1"/>
  <c r="CM150" i="41" s="1"/>
  <c r="CN139" i="1"/>
  <c r="CN133" i="41" s="1"/>
  <c r="CN155" i="1"/>
  <c r="CN149" i="41" s="1"/>
  <c r="CN116" i="1"/>
  <c r="CN110" i="41" s="1"/>
  <c r="CN117" i="1"/>
  <c r="CN111" i="41" s="1"/>
  <c r="CN165" i="1"/>
  <c r="CN159" i="41" s="1"/>
  <c r="CO100" i="1"/>
  <c r="CO107" i="1"/>
  <c r="CO11" i="1"/>
  <c r="CO9" i="41" s="1"/>
  <c r="CO64" i="1"/>
  <c r="CO75" i="1"/>
  <c r="CO70" i="41" s="1"/>
  <c r="CO69" i="1"/>
  <c r="CO61" i="1"/>
  <c r="CO338" i="2"/>
  <c r="CO517" i="41" s="1"/>
  <c r="CO339" i="2"/>
  <c r="CO518" i="41" s="1"/>
  <c r="CO323" i="2"/>
  <c r="CO313" i="2"/>
  <c r="EE309" i="2"/>
  <c r="CN62" i="1"/>
  <c r="CN73" i="1"/>
  <c r="CN68" i="41" s="1"/>
  <c r="CO179" i="2"/>
  <c r="CO358" i="41" s="1"/>
  <c r="CO177" i="2"/>
  <c r="CO356" i="41" s="1"/>
  <c r="CO180" i="2"/>
  <c r="CO359" i="41" s="1"/>
  <c r="CO178" i="2"/>
  <c r="CO357" i="41" s="1"/>
  <c r="CO254" i="2"/>
  <c r="CO13" i="1"/>
  <c r="CO226" i="2"/>
  <c r="CO405" i="41" s="1"/>
  <c r="CO227" i="2"/>
  <c r="CO406" i="41" s="1"/>
  <c r="CO191" i="2"/>
  <c r="CO370" i="41" s="1"/>
  <c r="CO101" i="41" l="1"/>
  <c r="CO115" i="1"/>
  <c r="CO109" i="41" s="1"/>
  <c r="EF100" i="2"/>
  <c r="EG100" i="2" s="1"/>
  <c r="EF280" i="41"/>
  <c r="CN260" i="2"/>
  <c r="CN439" i="41" s="1"/>
  <c r="CN15" i="1"/>
  <c r="CN13" i="41" s="1"/>
  <c r="CN257" i="2"/>
  <c r="CN436" i="41" s="1"/>
  <c r="EE254" i="2"/>
  <c r="EE255" i="2" s="1"/>
  <c r="EE174" i="2"/>
  <c r="EE353" i="41" s="1"/>
  <c r="EE177" i="2"/>
  <c r="EE356" i="41" s="1"/>
  <c r="EE13" i="1"/>
  <c r="EE11" i="41" s="1"/>
  <c r="EE178" i="2"/>
  <c r="EE357" i="41" s="1"/>
  <c r="CO14" i="1"/>
  <c r="CO12" i="41" s="1"/>
  <c r="CO11" i="41"/>
  <c r="CN152" i="1"/>
  <c r="CN146" i="41" s="1"/>
  <c r="CN57" i="41"/>
  <c r="CO151" i="1"/>
  <c r="CO145" i="41" s="1"/>
  <c r="CO56" i="41"/>
  <c r="EE64" i="1"/>
  <c r="EE59" i="41" s="1"/>
  <c r="CO59" i="41"/>
  <c r="EE226" i="2"/>
  <c r="EE405" i="41" s="1"/>
  <c r="EE404" i="41"/>
  <c r="EE125" i="2"/>
  <c r="EE304" i="41" s="1"/>
  <c r="EE205" i="41"/>
  <c r="EE109" i="2"/>
  <c r="EE288" i="41" s="1"/>
  <c r="EE286" i="41"/>
  <c r="CO255" i="2"/>
  <c r="CO434" i="41" s="1"/>
  <c r="CO433" i="41"/>
  <c r="CO324" i="2"/>
  <c r="CO503" i="41" s="1"/>
  <c r="CO502" i="41"/>
  <c r="EE8" i="41"/>
  <c r="EE69" i="1"/>
  <c r="EE64" i="41" s="1"/>
  <c r="CO64" i="41"/>
  <c r="EE338" i="2"/>
  <c r="EE517" i="41" s="1"/>
  <c r="EE516" i="41"/>
  <c r="EE44" i="2"/>
  <c r="EE224" i="41" s="1"/>
  <c r="EE219" i="41"/>
  <c r="EE304" i="2"/>
  <c r="EE305" i="2" s="1"/>
  <c r="EE484" i="41" s="1"/>
  <c r="EE488" i="41"/>
  <c r="EE100" i="1"/>
  <c r="EE94" i="41" s="1"/>
  <c r="CO94" i="41"/>
  <c r="EE95" i="2"/>
  <c r="EE274" i="41" s="1"/>
  <c r="EE272" i="41"/>
  <c r="CO314" i="2"/>
  <c r="CO493" i="41" s="1"/>
  <c r="CO492" i="41"/>
  <c r="EE108" i="2"/>
  <c r="EE287" i="41" s="1"/>
  <c r="EF107" i="2"/>
  <c r="EE46" i="2"/>
  <c r="EE226" i="41" s="1"/>
  <c r="EE11" i="1"/>
  <c r="EE9" i="41" s="1"/>
  <c r="V9" i="36"/>
  <c r="V10" i="36" s="1"/>
  <c r="EE293" i="2"/>
  <c r="EE42" i="2"/>
  <c r="EE222" i="41" s="1"/>
  <c r="EE94" i="2"/>
  <c r="EE273" i="41" s="1"/>
  <c r="EE43" i="2"/>
  <c r="EE223" i="41" s="1"/>
  <c r="EE323" i="2"/>
  <c r="EE38" i="2"/>
  <c r="CO154" i="1"/>
  <c r="CO155" i="1"/>
  <c r="CO62" i="1"/>
  <c r="CO73" i="1"/>
  <c r="CO68" i="41" s="1"/>
  <c r="CN156" i="1"/>
  <c r="CN150" i="41" s="1"/>
  <c r="CO117" i="1"/>
  <c r="CO111" i="41" s="1"/>
  <c r="CO116" i="1"/>
  <c r="CO110" i="41" s="1"/>
  <c r="CO165" i="1"/>
  <c r="CN169" i="1"/>
  <c r="CN163" i="41" s="1"/>
  <c r="EE61" i="1"/>
  <c r="EE56" i="41" s="1"/>
  <c r="CO158" i="1"/>
  <c r="EE75" i="1"/>
  <c r="CO139" i="1"/>
  <c r="CO133" i="41" s="1"/>
  <c r="CO316" i="2"/>
  <c r="CO495" i="41" s="1"/>
  <c r="EE313" i="2"/>
  <c r="EE492" i="41" s="1"/>
  <c r="EE107" i="1"/>
  <c r="EE101" i="41" l="1"/>
  <c r="EE115" i="1"/>
  <c r="EE109" i="41" s="1"/>
  <c r="EF102" i="2"/>
  <c r="EF233" i="2" s="1"/>
  <c r="EF412" i="41" s="1"/>
  <c r="EF279" i="41"/>
  <c r="EF10" i="2"/>
  <c r="EF11" i="2" s="1"/>
  <c r="EF197" i="41" s="1"/>
  <c r="EG280" i="41"/>
  <c r="EL382" i="41"/>
  <c r="EK382" i="41"/>
  <c r="CO15" i="1"/>
  <c r="CO13" i="41" s="1"/>
  <c r="EE151" i="1"/>
  <c r="EE145" i="41" s="1"/>
  <c r="EF125" i="2"/>
  <c r="EG125" i="2" s="1"/>
  <c r="EG304" i="41" s="1"/>
  <c r="EF174" i="2"/>
  <c r="EF353" i="41" s="1"/>
  <c r="EE101" i="1"/>
  <c r="EE95" i="41" s="1"/>
  <c r="EE14" i="1"/>
  <c r="EE12" i="41" s="1"/>
  <c r="EE124" i="1"/>
  <c r="EE118" i="41" s="1"/>
  <c r="CO260" i="2"/>
  <c r="CO439" i="41" s="1"/>
  <c r="EE125" i="1"/>
  <c r="EF125" i="1" s="1"/>
  <c r="CO257" i="2"/>
  <c r="CO436" i="41" s="1"/>
  <c r="EE139" i="1"/>
  <c r="EE133" i="41" s="1"/>
  <c r="EE126" i="2"/>
  <c r="EE305" i="41" s="1"/>
  <c r="EE127" i="2"/>
  <c r="EE306" i="41" s="1"/>
  <c r="EE434" i="41"/>
  <c r="EE257" i="2"/>
  <c r="EE436" i="41" s="1"/>
  <c r="EE260" i="2"/>
  <c r="EE439" i="41" s="1"/>
  <c r="EE433" i="41"/>
  <c r="EE182" i="2"/>
  <c r="EE361" i="41" s="1"/>
  <c r="EE326" i="2"/>
  <c r="EE505" i="41" s="1"/>
  <c r="EE175" i="2"/>
  <c r="EE354" i="41" s="1"/>
  <c r="EE128" i="1"/>
  <c r="EE70" i="41"/>
  <c r="EG10" i="2"/>
  <c r="EG279" i="41"/>
  <c r="EE158" i="1"/>
  <c r="EE152" i="41" s="1"/>
  <c r="CO152" i="41"/>
  <c r="EE62" i="1"/>
  <c r="EE57" i="41" s="1"/>
  <c r="CO57" i="41"/>
  <c r="EE154" i="1"/>
  <c r="EE148" i="41" s="1"/>
  <c r="CO148" i="41"/>
  <c r="EE324" i="2"/>
  <c r="EE502" i="41"/>
  <c r="EE472" i="41"/>
  <c r="EF304" i="2"/>
  <c r="EE483" i="41"/>
  <c r="EF196" i="41"/>
  <c r="CO169" i="1"/>
  <c r="CO163" i="41" s="1"/>
  <c r="CO159" i="41"/>
  <c r="EG107" i="2"/>
  <c r="EG286" i="41" s="1"/>
  <c r="EF286" i="41"/>
  <c r="EE155" i="1"/>
  <c r="EE149" i="41" s="1"/>
  <c r="CO149" i="41"/>
  <c r="EE45" i="2"/>
  <c r="EE225" i="41" s="1"/>
  <c r="EE218" i="41"/>
  <c r="EF109" i="2"/>
  <c r="EF288" i="41" s="1"/>
  <c r="EF16" i="2"/>
  <c r="EE314" i="2"/>
  <c r="EE493" i="41" s="1"/>
  <c r="EH100" i="2"/>
  <c r="EG102" i="2"/>
  <c r="EE165" i="1"/>
  <c r="CO152" i="1"/>
  <c r="EE119" i="1"/>
  <c r="CO156" i="1"/>
  <c r="EE73" i="1"/>
  <c r="EE68" i="41" s="1"/>
  <c r="EE116" i="1"/>
  <c r="EE110" i="41" s="1"/>
  <c r="EE111" i="1"/>
  <c r="EF281" i="41" l="1"/>
  <c r="EF259" i="2"/>
  <c r="EF438" i="41" s="1"/>
  <c r="EF85" i="2"/>
  <c r="EF265" i="41" s="1"/>
  <c r="EF290" i="2"/>
  <c r="EF469" i="41" s="1"/>
  <c r="EF35" i="2"/>
  <c r="EF215" i="41" s="1"/>
  <c r="EF77" i="2"/>
  <c r="EF257" i="41" s="1"/>
  <c r="EI100" i="2"/>
  <c r="EH280" i="41"/>
  <c r="EF101" i="1"/>
  <c r="EE120" i="1"/>
  <c r="EE114" i="41" s="1"/>
  <c r="EG85" i="2"/>
  <c r="EG265" i="41" s="1"/>
  <c r="EF19" i="2"/>
  <c r="EF205" i="41" s="1"/>
  <c r="EF127" i="2"/>
  <c r="EF306" i="41" s="1"/>
  <c r="EF304" i="41"/>
  <c r="EG290" i="2"/>
  <c r="EG469" i="41" s="1"/>
  <c r="EG11" i="2"/>
  <c r="EG197" i="41" s="1"/>
  <c r="EF124" i="1"/>
  <c r="EF118" i="41" s="1"/>
  <c r="EF182" i="2"/>
  <c r="EF361" i="41" s="1"/>
  <c r="EE119" i="41"/>
  <c r="EE15" i="1"/>
  <c r="EE13" i="41" s="1"/>
  <c r="EG35" i="2"/>
  <c r="EG215" i="41" s="1"/>
  <c r="EF119" i="41"/>
  <c r="EG125" i="1"/>
  <c r="EG119" i="41" s="1"/>
  <c r="EG174" i="2"/>
  <c r="EG353" i="41" s="1"/>
  <c r="EG109" i="2"/>
  <c r="EG288" i="41" s="1"/>
  <c r="EE183" i="2"/>
  <c r="EE362" i="41" s="1"/>
  <c r="EG16" i="2"/>
  <c r="EG202" i="41" s="1"/>
  <c r="EH107" i="2"/>
  <c r="EH286" i="41" s="1"/>
  <c r="EG77" i="2"/>
  <c r="EG257" i="41" s="1"/>
  <c r="EG233" i="2"/>
  <c r="EG412" i="41" s="1"/>
  <c r="EG281" i="41"/>
  <c r="EF17" i="2"/>
  <c r="EF203" i="41" s="1"/>
  <c r="EF202" i="41"/>
  <c r="EE152" i="1"/>
  <c r="EE146" i="41" s="1"/>
  <c r="CO146" i="41"/>
  <c r="EH10" i="2"/>
  <c r="EH279" i="41"/>
  <c r="EE503" i="41"/>
  <c r="EN10" i="2"/>
  <c r="EN196" i="41" s="1"/>
  <c r="EG196" i="41"/>
  <c r="EF128" i="1"/>
  <c r="EE122" i="41"/>
  <c r="EF105" i="41"/>
  <c r="EE105" i="41"/>
  <c r="EF119" i="1"/>
  <c r="EF113" i="41" s="1"/>
  <c r="EE113" i="41"/>
  <c r="V20" i="36"/>
  <c r="EE159" i="41"/>
  <c r="EE156" i="1"/>
  <c r="EE150" i="41" s="1"/>
  <c r="CO150" i="41"/>
  <c r="EF483" i="41"/>
  <c r="EG304" i="2"/>
  <c r="EF36" i="2"/>
  <c r="EF216" i="41" s="1"/>
  <c r="EF114" i="2"/>
  <c r="EF293" i="41" s="1"/>
  <c r="J39" i="12"/>
  <c r="V20" i="20"/>
  <c r="V20" i="22"/>
  <c r="EH102" i="2"/>
  <c r="EE169" i="1"/>
  <c r="EG127" i="2"/>
  <c r="EG306" i="41" s="1"/>
  <c r="EG19" i="2"/>
  <c r="EG205" i="41" s="1"/>
  <c r="EH125" i="2"/>
  <c r="EH304" i="41" s="1"/>
  <c r="EE121" i="1"/>
  <c r="EF86" i="2" l="1"/>
  <c r="EF78" i="2"/>
  <c r="EF258" i="41" s="1"/>
  <c r="EG287" i="2"/>
  <c r="EG466" i="41" s="1"/>
  <c r="EF95" i="41"/>
  <c r="EG101" i="1"/>
  <c r="EH101" i="1" s="1"/>
  <c r="EI101" i="1" s="1"/>
  <c r="EJ101" i="1" s="1"/>
  <c r="EK101" i="1" s="1"/>
  <c r="EL101" i="1" s="1"/>
  <c r="EF311" i="2"/>
  <c r="EG308" i="2" s="1"/>
  <c r="EG487" i="41" s="1"/>
  <c r="EH125" i="1"/>
  <c r="EH119" i="41" s="1"/>
  <c r="EJ100" i="2"/>
  <c r="EI280" i="41"/>
  <c r="EF120" i="1"/>
  <c r="EF114" i="41" s="1"/>
  <c r="EG259" i="2"/>
  <c r="EG438" i="41" s="1"/>
  <c r="EG124" i="1"/>
  <c r="EH35" i="2"/>
  <c r="EH215" i="41" s="1"/>
  <c r="EG114" i="2"/>
  <c r="EG293" i="41" s="1"/>
  <c r="EG86" i="2"/>
  <c r="EG266" i="41" s="1"/>
  <c r="EG17" i="2"/>
  <c r="EG118" i="2" s="1"/>
  <c r="EF183" i="2"/>
  <c r="EF362" i="41" s="1"/>
  <c r="EF38" i="2"/>
  <c r="EF218" i="41" s="1"/>
  <c r="EH290" i="2"/>
  <c r="EH469" i="41" s="1"/>
  <c r="EH85" i="2"/>
  <c r="EH265" i="41" s="1"/>
  <c r="EH77" i="2"/>
  <c r="EH257" i="41" s="1"/>
  <c r="EG311" i="2"/>
  <c r="EG490" i="41" s="1"/>
  <c r="EH11" i="2"/>
  <c r="EH197" i="41" s="1"/>
  <c r="EH287" i="2"/>
  <c r="EH466" i="41" s="1"/>
  <c r="EG182" i="2"/>
  <c r="EG183" i="2" s="1"/>
  <c r="EG362" i="41" s="1"/>
  <c r="EH174" i="2"/>
  <c r="EH353" i="41" s="1"/>
  <c r="EG36" i="2"/>
  <c r="EG216" i="41" s="1"/>
  <c r="EF20" i="2"/>
  <c r="EI107" i="2"/>
  <c r="EI286" i="41" s="1"/>
  <c r="EH16" i="2"/>
  <c r="EH202" i="41" s="1"/>
  <c r="EF37" i="2"/>
  <c r="EF217" i="41" s="1"/>
  <c r="EF118" i="2"/>
  <c r="EF120" i="2" s="1"/>
  <c r="EF299" i="41" s="1"/>
  <c r="EG78" i="2"/>
  <c r="EH109" i="2"/>
  <c r="EH288" i="41" s="1"/>
  <c r="EG119" i="1"/>
  <c r="EG113" i="41" s="1"/>
  <c r="EF256" i="2"/>
  <c r="EF435" i="41" s="1"/>
  <c r="EG111" i="1"/>
  <c r="EG105" i="41" s="1"/>
  <c r="EG483" i="41"/>
  <c r="EH304" i="2"/>
  <c r="EF121" i="1"/>
  <c r="EF115" i="41" s="1"/>
  <c r="EE115" i="41"/>
  <c r="J32" i="12"/>
  <c r="J55" i="12" s="1"/>
  <c r="EE163" i="41"/>
  <c r="EH196" i="41"/>
  <c r="EH233" i="2"/>
  <c r="EH412" i="41" s="1"/>
  <c r="EH281" i="41"/>
  <c r="EF122" i="41"/>
  <c r="EG128" i="1"/>
  <c r="EI10" i="2"/>
  <c r="EI279" i="41"/>
  <c r="EI102" i="2"/>
  <c r="EH127" i="2"/>
  <c r="EH306" i="41" s="1"/>
  <c r="EH19" i="2"/>
  <c r="EH205" i="41" s="1"/>
  <c r="EI125" i="2"/>
  <c r="EI304" i="41" s="1"/>
  <c r="EG38" i="2"/>
  <c r="EG218" i="41" s="1"/>
  <c r="EI125" i="1" l="1"/>
  <c r="EI119" i="41" s="1"/>
  <c r="EF266" i="41"/>
  <c r="EF490" i="41"/>
  <c r="EF310" i="2"/>
  <c r="EF489" i="41" s="1"/>
  <c r="EG95" i="41"/>
  <c r="EK100" i="2"/>
  <c r="EJ280" i="41"/>
  <c r="EG120" i="1"/>
  <c r="EG114" i="41" s="1"/>
  <c r="EG256" i="2"/>
  <c r="EG435" i="41" s="1"/>
  <c r="EH95" i="41"/>
  <c r="EH311" i="2"/>
  <c r="EH310" i="2" s="1"/>
  <c r="EH489" i="41" s="1"/>
  <c r="EH259" i="2"/>
  <c r="EH438" i="41" s="1"/>
  <c r="EG37" i="2"/>
  <c r="EG217" i="41" s="1"/>
  <c r="EG203" i="41"/>
  <c r="EG20" i="2"/>
  <c r="EG93" i="2" s="1"/>
  <c r="EG118" i="41"/>
  <c r="EH124" i="1"/>
  <c r="EI287" i="2"/>
  <c r="EI466" i="41" s="1"/>
  <c r="EH308" i="2"/>
  <c r="EH487" i="41" s="1"/>
  <c r="EF206" i="41"/>
  <c r="EF24" i="2"/>
  <c r="EF25" i="2" s="1"/>
  <c r="EG310" i="2"/>
  <c r="EG489" i="41" s="1"/>
  <c r="EF225" i="2"/>
  <c r="EF226" i="2" s="1"/>
  <c r="EF405" i="41" s="1"/>
  <c r="EI174" i="2"/>
  <c r="EI353" i="41" s="1"/>
  <c r="EH86" i="2"/>
  <c r="EH266" i="41" s="1"/>
  <c r="EI290" i="2"/>
  <c r="EI469" i="41" s="1"/>
  <c r="EH78" i="2"/>
  <c r="EH258" i="41" s="1"/>
  <c r="EH182" i="2"/>
  <c r="EH183" i="2" s="1"/>
  <c r="EH362" i="41" s="1"/>
  <c r="EG361" i="41"/>
  <c r="EI16" i="2"/>
  <c r="EI202" i="41" s="1"/>
  <c r="EF39" i="2"/>
  <c r="EF45" i="2" s="1"/>
  <c r="EF225" i="41" s="1"/>
  <c r="EI77" i="2"/>
  <c r="EI257" i="41" s="1"/>
  <c r="EF93" i="2"/>
  <c r="EF94" i="2" s="1"/>
  <c r="EF273" i="41" s="1"/>
  <c r="EH36" i="2"/>
  <c r="EH216" i="41" s="1"/>
  <c r="EF173" i="2"/>
  <c r="EF352" i="41" s="1"/>
  <c r="EF21" i="2"/>
  <c r="EF207" i="41" s="1"/>
  <c r="EF10" i="1"/>
  <c r="EF337" i="2"/>
  <c r="EF338" i="2" s="1"/>
  <c r="EF517" i="41" s="1"/>
  <c r="EF116" i="2"/>
  <c r="EF295" i="41" s="1"/>
  <c r="EG258" i="41"/>
  <c r="EF66" i="2"/>
  <c r="EJ107" i="2"/>
  <c r="EJ286" i="41" s="1"/>
  <c r="EI109" i="2"/>
  <c r="EI288" i="41" s="1"/>
  <c r="EH17" i="2"/>
  <c r="EH203" i="41" s="1"/>
  <c r="EH114" i="2"/>
  <c r="EH293" i="41" s="1"/>
  <c r="EF297" i="41"/>
  <c r="EF119" i="2"/>
  <c r="EF298" i="41" s="1"/>
  <c r="EI35" i="2"/>
  <c r="EI215" i="41" s="1"/>
  <c r="EI85" i="2"/>
  <c r="EI265" i="41" s="1"/>
  <c r="EI11" i="2"/>
  <c r="EI197" i="41" s="1"/>
  <c r="EH119" i="1"/>
  <c r="EH113" i="41" s="1"/>
  <c r="EG121" i="1"/>
  <c r="EG115" i="41" s="1"/>
  <c r="EH111" i="1"/>
  <c r="EH105" i="41" s="1"/>
  <c r="EI233" i="2"/>
  <c r="EI412" i="41" s="1"/>
  <c r="EI281" i="41"/>
  <c r="EG122" i="41"/>
  <c r="EH128" i="1"/>
  <c r="EJ10" i="2"/>
  <c r="EJ279" i="41"/>
  <c r="EI196" i="41"/>
  <c r="EG120" i="2"/>
  <c r="EG299" i="41" s="1"/>
  <c r="EG297" i="41"/>
  <c r="EH483" i="41"/>
  <c r="EI304" i="2"/>
  <c r="EG119" i="2"/>
  <c r="EG298" i="41" s="1"/>
  <c r="EJ102" i="2"/>
  <c r="EH38" i="2"/>
  <c r="EH218" i="41" s="1"/>
  <c r="EI19" i="2"/>
  <c r="EI205" i="41" s="1"/>
  <c r="EI127" i="2"/>
  <c r="EI306" i="41" s="1"/>
  <c r="EJ125" i="2"/>
  <c r="EJ304" i="41" s="1"/>
  <c r="EJ125" i="1" l="1"/>
  <c r="EJ119" i="41" s="1"/>
  <c r="EH490" i="41"/>
  <c r="EL280" i="41"/>
  <c r="EK280" i="41"/>
  <c r="EG225" i="2"/>
  <c r="EG226" i="2" s="1"/>
  <c r="EG405" i="41" s="1"/>
  <c r="EI308" i="2"/>
  <c r="EI487" i="41" s="1"/>
  <c r="EH120" i="1"/>
  <c r="EH114" i="41" s="1"/>
  <c r="EI95" i="41"/>
  <c r="EJ16" i="2"/>
  <c r="EJ202" i="41" s="1"/>
  <c r="EJ290" i="2"/>
  <c r="EJ469" i="41" s="1"/>
  <c r="EJ35" i="2"/>
  <c r="EJ215" i="41" s="1"/>
  <c r="EJ174" i="2"/>
  <c r="EJ353" i="41" s="1"/>
  <c r="EI182" i="2"/>
  <c r="EI361" i="41" s="1"/>
  <c r="EI78" i="2"/>
  <c r="EI258" i="41" s="1"/>
  <c r="EG21" i="2"/>
  <c r="EG207" i="41" s="1"/>
  <c r="EG116" i="2"/>
  <c r="EG295" i="41" s="1"/>
  <c r="EG10" i="1"/>
  <c r="EG11" i="1" s="1"/>
  <c r="EG9" i="41" s="1"/>
  <c r="EG39" i="2"/>
  <c r="EG43" i="2" s="1"/>
  <c r="EG223" i="41" s="1"/>
  <c r="EG173" i="2"/>
  <c r="EG177" i="2" s="1"/>
  <c r="EG356" i="41" s="1"/>
  <c r="EG337" i="2"/>
  <c r="EG338" i="2" s="1"/>
  <c r="EG517" i="41" s="1"/>
  <c r="EG206" i="41"/>
  <c r="EJ11" i="2"/>
  <c r="EJ197" i="41" s="1"/>
  <c r="EG24" i="2"/>
  <c r="EG25" i="2" s="1"/>
  <c r="EJ77" i="2"/>
  <c r="EJ257" i="41" s="1"/>
  <c r="EJ85" i="2"/>
  <c r="EJ265" i="41" s="1"/>
  <c r="EG66" i="2"/>
  <c r="EG246" i="41" s="1"/>
  <c r="EH20" i="2"/>
  <c r="EH206" i="41" s="1"/>
  <c r="EF254" i="2"/>
  <c r="EF433" i="41" s="1"/>
  <c r="EF404" i="41"/>
  <c r="EH361" i="41"/>
  <c r="EH118" i="41"/>
  <c r="EI124" i="1"/>
  <c r="EJ287" i="2"/>
  <c r="EJ466" i="41" s="1"/>
  <c r="EI36" i="2"/>
  <c r="EI216" i="41" s="1"/>
  <c r="EF13" i="1"/>
  <c r="EF11" i="41" s="1"/>
  <c r="EI311" i="2"/>
  <c r="EI310" i="2" s="1"/>
  <c r="EI489" i="41" s="1"/>
  <c r="EK107" i="2"/>
  <c r="EK286" i="41" s="1"/>
  <c r="EH37" i="2"/>
  <c r="EH217" i="41" s="1"/>
  <c r="EH256" i="2"/>
  <c r="EH435" i="41" s="1"/>
  <c r="EJ109" i="2"/>
  <c r="EJ288" i="41" s="1"/>
  <c r="EH118" i="2"/>
  <c r="EH297" i="41" s="1"/>
  <c r="EF43" i="2"/>
  <c r="EF223" i="41" s="1"/>
  <c r="EF177" i="2"/>
  <c r="EF356" i="41" s="1"/>
  <c r="EF272" i="41"/>
  <c r="EI259" i="2"/>
  <c r="EI438" i="41" s="1"/>
  <c r="EI17" i="2"/>
  <c r="EI203" i="41" s="1"/>
  <c r="EF178" i="2"/>
  <c r="EF357" i="41" s="1"/>
  <c r="EF516" i="41"/>
  <c r="EI114" i="2"/>
  <c r="EI293" i="41" s="1"/>
  <c r="EF95" i="2"/>
  <c r="EF274" i="41" s="1"/>
  <c r="EF42" i="2"/>
  <c r="EF222" i="41" s="1"/>
  <c r="EF44" i="2"/>
  <c r="EF224" i="41" s="1"/>
  <c r="EF219" i="41"/>
  <c r="EF11" i="1"/>
  <c r="EF9" i="41" s="1"/>
  <c r="EF46" i="2"/>
  <c r="EF226" i="41" s="1"/>
  <c r="EF246" i="41"/>
  <c r="EF107" i="1"/>
  <c r="W9" i="36"/>
  <c r="W10" i="36" s="1"/>
  <c r="EF100" i="1"/>
  <c r="EF139" i="1" s="1"/>
  <c r="EF133" i="41" s="1"/>
  <c r="EF8" i="41"/>
  <c r="EI119" i="1"/>
  <c r="EI113" i="41" s="1"/>
  <c r="EF75" i="1"/>
  <c r="EF158" i="1" s="1"/>
  <c r="EF152" i="41" s="1"/>
  <c r="EF64" i="1"/>
  <c r="EF154" i="1" s="1"/>
  <c r="EF148" i="41" s="1"/>
  <c r="EF61" i="1"/>
  <c r="EF56" i="41" s="1"/>
  <c r="EF69" i="1"/>
  <c r="EF64" i="41" s="1"/>
  <c r="EI111" i="1"/>
  <c r="EI105" i="41" s="1"/>
  <c r="EH121" i="1"/>
  <c r="EH115" i="41" s="1"/>
  <c r="EI86" i="2"/>
  <c r="EI266" i="41" s="1"/>
  <c r="EK10" i="2"/>
  <c r="EK279" i="41"/>
  <c r="EJ233" i="2"/>
  <c r="EJ412" i="41" s="1"/>
  <c r="EJ281" i="41"/>
  <c r="EH122" i="41"/>
  <c r="EI128" i="1"/>
  <c r="EI483" i="41"/>
  <c r="EJ304" i="2"/>
  <c r="EG94" i="2"/>
  <c r="EG273" i="41" s="1"/>
  <c r="EG272" i="41"/>
  <c r="EJ196" i="41"/>
  <c r="EG95" i="2"/>
  <c r="EG274" i="41" s="1"/>
  <c r="EK102" i="2"/>
  <c r="EJ127" i="2"/>
  <c r="EJ306" i="41" s="1"/>
  <c r="EK125" i="2"/>
  <c r="EK304" i="41" s="1"/>
  <c r="EJ19" i="2"/>
  <c r="EJ205" i="41" s="1"/>
  <c r="EI38" i="2"/>
  <c r="EI218" i="41" s="1"/>
  <c r="EF165" i="1" l="1"/>
  <c r="W20" i="36" s="1"/>
  <c r="EF115" i="1"/>
  <c r="EF109" i="41" s="1"/>
  <c r="EK125" i="1"/>
  <c r="EK119" i="41" s="1"/>
  <c r="EL100" i="2"/>
  <c r="EL10" i="2" s="1"/>
  <c r="EG404" i="41"/>
  <c r="EJ311" i="2"/>
  <c r="EJ310" i="2" s="1"/>
  <c r="EJ489" i="41" s="1"/>
  <c r="EK287" i="2"/>
  <c r="EK466" i="41" s="1"/>
  <c r="EG100" i="1"/>
  <c r="EG94" i="41" s="1"/>
  <c r="EJ78" i="2"/>
  <c r="EJ258" i="41" s="1"/>
  <c r="EG61" i="1"/>
  <c r="EG56" i="41" s="1"/>
  <c r="EG64" i="1"/>
  <c r="EG154" i="1" s="1"/>
  <c r="EG148" i="41" s="1"/>
  <c r="X9" i="36"/>
  <c r="AE10" i="36" s="1"/>
  <c r="EG69" i="1"/>
  <c r="EG155" i="1" s="1"/>
  <c r="EG149" i="41" s="1"/>
  <c r="EH39" i="2"/>
  <c r="EH46" i="2" s="1"/>
  <c r="EH226" i="41" s="1"/>
  <c r="L39" i="12"/>
  <c r="EH10" i="1"/>
  <c r="EH8" i="41" s="1"/>
  <c r="EH173" i="2"/>
  <c r="EH177" i="2" s="1"/>
  <c r="EH356" i="41" s="1"/>
  <c r="EH21" i="2"/>
  <c r="EH207" i="41" s="1"/>
  <c r="EH337" i="2"/>
  <c r="EH338" i="2" s="1"/>
  <c r="EH517" i="41" s="1"/>
  <c r="EG8" i="41"/>
  <c r="EH116" i="2"/>
  <c r="EH295" i="41" s="1"/>
  <c r="EN10" i="1"/>
  <c r="EN8" i="41" s="1"/>
  <c r="EG75" i="1"/>
  <c r="EG158" i="1" s="1"/>
  <c r="EG152" i="41" s="1"/>
  <c r="EG107" i="1"/>
  <c r="EH93" i="2"/>
  <c r="EH95" i="2" s="1"/>
  <c r="EH274" i="41" s="1"/>
  <c r="EH225" i="2"/>
  <c r="EH404" i="41" s="1"/>
  <c r="EJ182" i="2"/>
  <c r="EJ183" i="2" s="1"/>
  <c r="EJ362" i="41" s="1"/>
  <c r="EJ114" i="2"/>
  <c r="EJ293" i="41" s="1"/>
  <c r="EG42" i="2"/>
  <c r="EG222" i="41" s="1"/>
  <c r="EJ36" i="2"/>
  <c r="EJ216" i="41" s="1"/>
  <c r="EG44" i="2"/>
  <c r="EG224" i="41" s="1"/>
  <c r="EG46" i="2"/>
  <c r="EG226" i="41" s="1"/>
  <c r="EG219" i="41"/>
  <c r="EJ17" i="2"/>
  <c r="EJ203" i="41" s="1"/>
  <c r="EK174" i="2"/>
  <c r="EK353" i="41" s="1"/>
  <c r="EG45" i="2"/>
  <c r="EG225" i="41" s="1"/>
  <c r="EI120" i="1"/>
  <c r="EI114" i="41" s="1"/>
  <c r="EI183" i="2"/>
  <c r="EI362" i="41" s="1"/>
  <c r="EJ95" i="41"/>
  <c r="EI256" i="2"/>
  <c r="EI435" i="41" s="1"/>
  <c r="EF255" i="2"/>
  <c r="EF257" i="2" s="1"/>
  <c r="EF436" i="41" s="1"/>
  <c r="EG254" i="2"/>
  <c r="EG433" i="41" s="1"/>
  <c r="EG516" i="41"/>
  <c r="EJ308" i="2"/>
  <c r="EJ487" i="41" s="1"/>
  <c r="EH119" i="2"/>
  <c r="EH298" i="41" s="1"/>
  <c r="EI490" i="41"/>
  <c r="EJ86" i="2"/>
  <c r="EJ259" i="2"/>
  <c r="EJ438" i="41" s="1"/>
  <c r="EH66" i="2"/>
  <c r="EH246" i="41" s="1"/>
  <c r="EH24" i="2"/>
  <c r="EH25" i="2" s="1"/>
  <c r="EJ119" i="1"/>
  <c r="EJ113" i="41" s="1"/>
  <c r="EG178" i="2"/>
  <c r="EG357" i="41" s="1"/>
  <c r="EG352" i="41"/>
  <c r="EG13" i="1"/>
  <c r="EF14" i="1"/>
  <c r="EF12" i="41" s="1"/>
  <c r="EK109" i="2"/>
  <c r="EK288" i="41" s="1"/>
  <c r="EI20" i="2"/>
  <c r="EF62" i="1"/>
  <c r="EF57" i="41" s="1"/>
  <c r="EF73" i="1"/>
  <c r="EF156" i="1" s="1"/>
  <c r="EF150" i="41" s="1"/>
  <c r="EK16" i="2"/>
  <c r="EK202" i="41" s="1"/>
  <c r="EH120" i="2"/>
  <c r="EH299" i="41" s="1"/>
  <c r="EL107" i="2"/>
  <c r="EL286" i="41" s="1"/>
  <c r="EI118" i="41"/>
  <c r="EJ124" i="1"/>
  <c r="EF155" i="1"/>
  <c r="EF149" i="41" s="1"/>
  <c r="EI121" i="1"/>
  <c r="EI115" i="41" s="1"/>
  <c r="EJ111" i="1"/>
  <c r="EJ105" i="41" s="1"/>
  <c r="EI118" i="2"/>
  <c r="EI297" i="41" s="1"/>
  <c r="EI37" i="2"/>
  <c r="EI217" i="41" s="1"/>
  <c r="EF151" i="1"/>
  <c r="EF145" i="41" s="1"/>
  <c r="EF169" i="1"/>
  <c r="EF163" i="41" s="1"/>
  <c r="EF59" i="41"/>
  <c r="EF101" i="41"/>
  <c r="EF116" i="1"/>
  <c r="EF110" i="41" s="1"/>
  <c r="EK35" i="2"/>
  <c r="EK215" i="41" s="1"/>
  <c r="K39" i="12"/>
  <c r="EK85" i="2"/>
  <c r="EK265" i="41" s="1"/>
  <c r="EK290" i="2"/>
  <c r="EK469" i="41" s="1"/>
  <c r="EK77" i="2"/>
  <c r="EK257" i="41" s="1"/>
  <c r="EF70" i="41"/>
  <c r="EF94" i="41"/>
  <c r="EK11" i="2"/>
  <c r="EK197" i="41" s="1"/>
  <c r="EK233" i="2"/>
  <c r="EK412" i="41" s="1"/>
  <c r="EK281" i="41"/>
  <c r="EJ483" i="41"/>
  <c r="EK304" i="2"/>
  <c r="EI122" i="41"/>
  <c r="EJ128" i="1"/>
  <c r="EK196" i="41"/>
  <c r="EJ38" i="2"/>
  <c r="EJ218" i="41" s="1"/>
  <c r="EK127" i="2"/>
  <c r="EK306" i="41" s="1"/>
  <c r="EK19" i="2"/>
  <c r="EK205" i="41" s="1"/>
  <c r="EL125" i="2"/>
  <c r="EL304" i="41" s="1"/>
  <c r="W20" i="20" l="1"/>
  <c r="W20" i="22"/>
  <c r="EF159" i="41"/>
  <c r="EG101" i="41"/>
  <c r="EG115" i="1"/>
  <c r="EG109" i="41" s="1"/>
  <c r="EL125" i="1"/>
  <c r="EL119" i="41" s="1"/>
  <c r="EI24" i="2"/>
  <c r="EI25" i="2" s="1"/>
  <c r="EI371" i="2"/>
  <c r="EK111" i="1"/>
  <c r="EK105" i="41" s="1"/>
  <c r="EG59" i="41"/>
  <c r="EL279" i="41"/>
  <c r="EL102" i="2"/>
  <c r="EL281" i="41" s="1"/>
  <c r="EK119" i="1"/>
  <c r="EK113" i="41" s="1"/>
  <c r="EK182" i="2"/>
  <c r="EK361" i="41" s="1"/>
  <c r="EL174" i="2"/>
  <c r="EL353" i="41" s="1"/>
  <c r="EH44" i="2"/>
  <c r="EH224" i="41" s="1"/>
  <c r="EJ266" i="41"/>
  <c r="EK95" i="41"/>
  <c r="X10" i="36"/>
  <c r="EG70" i="41"/>
  <c r="EH45" i="2"/>
  <c r="EH225" i="41" s="1"/>
  <c r="EG139" i="1"/>
  <c r="EG133" i="41" s="1"/>
  <c r="EG116" i="1"/>
  <c r="EG110" i="41" s="1"/>
  <c r="EK308" i="2"/>
  <c r="EK487" i="41" s="1"/>
  <c r="EJ490" i="41"/>
  <c r="EJ256" i="2"/>
  <c r="EJ435" i="41" s="1"/>
  <c r="EH516" i="41"/>
  <c r="EI120" i="2"/>
  <c r="EI299" i="41" s="1"/>
  <c r="EG165" i="1"/>
  <c r="EG159" i="41" s="1"/>
  <c r="EG255" i="2"/>
  <c r="EG260" i="2" s="1"/>
  <c r="EG439" i="41" s="1"/>
  <c r="EH43" i="2"/>
  <c r="EH223" i="41" s="1"/>
  <c r="EH226" i="2"/>
  <c r="EH405" i="41" s="1"/>
  <c r="EG151" i="1"/>
  <c r="EG145" i="41" s="1"/>
  <c r="EH13" i="1"/>
  <c r="EH11" i="41" s="1"/>
  <c r="EI66" i="2"/>
  <c r="EI246" i="41" s="1"/>
  <c r="EJ37" i="2"/>
  <c r="EJ217" i="41" s="1"/>
  <c r="EH178" i="2"/>
  <c r="EH357" i="41" s="1"/>
  <c r="EH254" i="2"/>
  <c r="EH433" i="41" s="1"/>
  <c r="EH219" i="41"/>
  <c r="EJ118" i="2"/>
  <c r="EJ297" i="41" s="1"/>
  <c r="EH42" i="2"/>
  <c r="EH222" i="41" s="1"/>
  <c r="EH352" i="41"/>
  <c r="EJ20" i="2"/>
  <c r="EG64" i="41"/>
  <c r="EH61" i="1"/>
  <c r="EH151" i="1" s="1"/>
  <c r="EH145" i="41" s="1"/>
  <c r="EH69" i="1"/>
  <c r="EH155" i="1" s="1"/>
  <c r="EH149" i="41" s="1"/>
  <c r="Y9" i="36"/>
  <c r="Y10" i="36" s="1"/>
  <c r="EH272" i="41"/>
  <c r="EH94" i="2"/>
  <c r="EH273" i="41" s="1"/>
  <c r="EH11" i="1"/>
  <c r="EH9" i="41" s="1"/>
  <c r="EH100" i="1"/>
  <c r="EH64" i="1"/>
  <c r="EH154" i="1" s="1"/>
  <c r="EH148" i="41" s="1"/>
  <c r="EH75" i="1"/>
  <c r="EH70" i="41" s="1"/>
  <c r="EJ361" i="41"/>
  <c r="EH107" i="1"/>
  <c r="EL16" i="2"/>
  <c r="EL202" i="41" s="1"/>
  <c r="EK36" i="2"/>
  <c r="EK216" i="41" s="1"/>
  <c r="EL109" i="2"/>
  <c r="EL288" i="41" s="1"/>
  <c r="EF260" i="2"/>
  <c r="EF439" i="41" s="1"/>
  <c r="EK114" i="2"/>
  <c r="EK293" i="41" s="1"/>
  <c r="EJ120" i="1"/>
  <c r="EJ114" i="41" s="1"/>
  <c r="EI337" i="2"/>
  <c r="EI338" i="2" s="1"/>
  <c r="EI517" i="41" s="1"/>
  <c r="EI21" i="2"/>
  <c r="EI207" i="41" s="1"/>
  <c r="EI39" i="2"/>
  <c r="EI44" i="2" s="1"/>
  <c r="EI224" i="41" s="1"/>
  <c r="EI173" i="2"/>
  <c r="EI352" i="41" s="1"/>
  <c r="EI116" i="2"/>
  <c r="EI295" i="41" s="1"/>
  <c r="EI10" i="1"/>
  <c r="EI8" i="41" s="1"/>
  <c r="EI225" i="2"/>
  <c r="EI226" i="2" s="1"/>
  <c r="EI405" i="41" s="1"/>
  <c r="EI93" i="2"/>
  <c r="EI94" i="2" s="1"/>
  <c r="EI273" i="41" s="1"/>
  <c r="K32" i="12"/>
  <c r="K55" i="12" s="1"/>
  <c r="EK17" i="2"/>
  <c r="EK203" i="41" s="1"/>
  <c r="EI119" i="2"/>
  <c r="EI298" i="41" s="1"/>
  <c r="EF434" i="41"/>
  <c r="EN13" i="1"/>
  <c r="EN11" i="41" s="1"/>
  <c r="EG73" i="1"/>
  <c r="EG68" i="41" s="1"/>
  <c r="EG14" i="1"/>
  <c r="EG12" i="41" s="1"/>
  <c r="EG11" i="41"/>
  <c r="EI206" i="41"/>
  <c r="EG62" i="1"/>
  <c r="EG57" i="41" s="1"/>
  <c r="EF68" i="41"/>
  <c r="EF152" i="1"/>
  <c r="EF146" i="41" s="1"/>
  <c r="EJ121" i="1"/>
  <c r="EJ115" i="41" s="1"/>
  <c r="EF15" i="1"/>
  <c r="EF13" i="41" s="1"/>
  <c r="EL11" i="2"/>
  <c r="EL197" i="41" s="1"/>
  <c r="EL290" i="2"/>
  <c r="EL469" i="41" s="1"/>
  <c r="EJ118" i="41"/>
  <c r="EK124" i="1"/>
  <c r="EK78" i="2"/>
  <c r="EK258" i="41" s="1"/>
  <c r="EK311" i="2"/>
  <c r="EK490" i="41" s="1"/>
  <c r="EL287" i="2"/>
  <c r="EL466" i="41" s="1"/>
  <c r="EL77" i="2"/>
  <c r="EL257" i="41" s="1"/>
  <c r="EL85" i="2"/>
  <c r="EL265" i="41" s="1"/>
  <c r="EK259" i="2"/>
  <c r="EK438" i="41" s="1"/>
  <c r="EL35" i="2"/>
  <c r="EL215" i="41" s="1"/>
  <c r="EK86" i="2"/>
  <c r="EO10" i="2"/>
  <c r="EL196" i="41"/>
  <c r="EJ122" i="41"/>
  <c r="EK128" i="1"/>
  <c r="EK483" i="41"/>
  <c r="EL304" i="2"/>
  <c r="EL483" i="41" s="1"/>
  <c r="EK38" i="2"/>
  <c r="EK218" i="41" s="1"/>
  <c r="EL127" i="2"/>
  <c r="EL306" i="41" s="1"/>
  <c r="EL19" i="2"/>
  <c r="EL205" i="41" s="1"/>
  <c r="EH101" i="41" l="1"/>
  <c r="EH115" i="1"/>
  <c r="EH109" i="41" s="1"/>
  <c r="EL111" i="1"/>
  <c r="EL105" i="41" s="1"/>
  <c r="EJ24" i="2"/>
  <c r="EJ25" i="2" s="1"/>
  <c r="EJ371" i="2"/>
  <c r="EL119" i="1"/>
  <c r="EL113" i="41" s="1"/>
  <c r="EL233" i="2"/>
  <c r="EL412" i="41" s="1"/>
  <c r="EK183" i="2"/>
  <c r="EK362" i="41" s="1"/>
  <c r="EL182" i="2"/>
  <c r="EL361" i="41" s="1"/>
  <c r="EJ39" i="2"/>
  <c r="EJ44" i="2" s="1"/>
  <c r="EJ224" i="41" s="1"/>
  <c r="EJ21" i="2"/>
  <c r="EJ207" i="41" s="1"/>
  <c r="EG169" i="1"/>
  <c r="L32" i="12" s="1"/>
  <c r="L55" i="12" s="1"/>
  <c r="EL95" i="41"/>
  <c r="EJ337" i="2"/>
  <c r="EJ338" i="2" s="1"/>
  <c r="EJ517" i="41" s="1"/>
  <c r="EJ66" i="2"/>
  <c r="EJ246" i="41" s="1"/>
  <c r="EJ119" i="2"/>
  <c r="EJ298" i="41" s="1"/>
  <c r="EJ225" i="2"/>
  <c r="EJ226" i="2" s="1"/>
  <c r="EJ405" i="41" s="1"/>
  <c r="EJ93" i="2"/>
  <c r="EJ272" i="41" s="1"/>
  <c r="EH59" i="41"/>
  <c r="EJ206" i="41"/>
  <c r="EH165" i="1"/>
  <c r="EH169" i="1" s="1"/>
  <c r="EH163" i="41" s="1"/>
  <c r="EJ173" i="2"/>
  <c r="EJ352" i="41" s="1"/>
  <c r="EJ120" i="2"/>
  <c r="EJ299" i="41" s="1"/>
  <c r="EJ10" i="1"/>
  <c r="EJ8" i="41" s="1"/>
  <c r="EJ116" i="2"/>
  <c r="EJ295" i="41" s="1"/>
  <c r="EH116" i="1"/>
  <c r="EH110" i="41" s="1"/>
  <c r="EH64" i="41"/>
  <c r="X20" i="36"/>
  <c r="EI11" i="1"/>
  <c r="EI9" i="41" s="1"/>
  <c r="EH255" i="2"/>
  <c r="EH257" i="2" s="1"/>
  <c r="EH436" i="41" s="1"/>
  <c r="EG434" i="41"/>
  <c r="EH62" i="1"/>
  <c r="EH57" i="41" s="1"/>
  <c r="EG257" i="2"/>
  <c r="EG436" i="41" s="1"/>
  <c r="EH73" i="1"/>
  <c r="EH68" i="41" s="1"/>
  <c r="EH14" i="1"/>
  <c r="EH12" i="41" s="1"/>
  <c r="EL308" i="2"/>
  <c r="EL487" i="41" s="1"/>
  <c r="EK310" i="2"/>
  <c r="EK489" i="41" s="1"/>
  <c r="EL259" i="2"/>
  <c r="EL438" i="41" s="1"/>
  <c r="EH139" i="1"/>
  <c r="EH133" i="41" s="1"/>
  <c r="EH56" i="41"/>
  <c r="EI45" i="2"/>
  <c r="EI225" i="41" s="1"/>
  <c r="EI107" i="1"/>
  <c r="EI100" i="1"/>
  <c r="EI94" i="41" s="1"/>
  <c r="EK20" i="2"/>
  <c r="EI64" i="1"/>
  <c r="EI59" i="41" s="1"/>
  <c r="EK256" i="2"/>
  <c r="EK435" i="41" s="1"/>
  <c r="EI42" i="2"/>
  <c r="EI222" i="41" s="1"/>
  <c r="Z9" i="36"/>
  <c r="Z10" i="36" s="1"/>
  <c r="EI61" i="1"/>
  <c r="EI56" i="41" s="1"/>
  <c r="EI75" i="1"/>
  <c r="EI70" i="41" s="1"/>
  <c r="EI46" i="2"/>
  <c r="EI226" i="41" s="1"/>
  <c r="EK118" i="2"/>
  <c r="EK297" i="41" s="1"/>
  <c r="EI69" i="1"/>
  <c r="EI64" i="41" s="1"/>
  <c r="EI43" i="2"/>
  <c r="EI223" i="41" s="1"/>
  <c r="EG152" i="1"/>
  <c r="EG146" i="41" s="1"/>
  <c r="EL17" i="2"/>
  <c r="EL203" i="41" s="1"/>
  <c r="EH158" i="1"/>
  <c r="EH152" i="41" s="1"/>
  <c r="EH94" i="41"/>
  <c r="EL36" i="2"/>
  <c r="EL216" i="41" s="1"/>
  <c r="EL114" i="2"/>
  <c r="EL293" i="41" s="1"/>
  <c r="EG156" i="1"/>
  <c r="EG150" i="41" s="1"/>
  <c r="EI516" i="41"/>
  <c r="EI404" i="41"/>
  <c r="EI177" i="2"/>
  <c r="EI356" i="41" s="1"/>
  <c r="EI219" i="41"/>
  <c r="EK120" i="1"/>
  <c r="EK114" i="41" s="1"/>
  <c r="EI254" i="2"/>
  <c r="EI255" i="2" s="1"/>
  <c r="EI434" i="41" s="1"/>
  <c r="EI13" i="1"/>
  <c r="EI11" i="41" s="1"/>
  <c r="EI178" i="2"/>
  <c r="EI357" i="41" s="1"/>
  <c r="EI95" i="2"/>
  <c r="EI274" i="41" s="1"/>
  <c r="EI272" i="41"/>
  <c r="EK37" i="2"/>
  <c r="EK217" i="41" s="1"/>
  <c r="EG15" i="1"/>
  <c r="EN14" i="1"/>
  <c r="EN12" i="41" s="1"/>
  <c r="EL311" i="2"/>
  <c r="EL490" i="41" s="1"/>
  <c r="EK121" i="1"/>
  <c r="EK115" i="41" s="1"/>
  <c r="EL78" i="2"/>
  <c r="EK118" i="41"/>
  <c r="EL124" i="1"/>
  <c r="EL118" i="41" s="1"/>
  <c r="EK266" i="41"/>
  <c r="EL86" i="2"/>
  <c r="EK122" i="41"/>
  <c r="EL128" i="1"/>
  <c r="EL122" i="41" s="1"/>
  <c r="EL38" i="2"/>
  <c r="EL218" i="41" s="1"/>
  <c r="EI101" i="41" l="1"/>
  <c r="EI115" i="1"/>
  <c r="EI109" i="41" s="1"/>
  <c r="EK24" i="2"/>
  <c r="EK25" i="2" s="1"/>
  <c r="EK371" i="2"/>
  <c r="EJ107" i="1"/>
  <c r="EL183" i="2"/>
  <c r="EL362" i="41" s="1"/>
  <c r="EJ178" i="2"/>
  <c r="EJ357" i="41" s="1"/>
  <c r="EJ94" i="2"/>
  <c r="EJ273" i="41" s="1"/>
  <c r="EJ254" i="2"/>
  <c r="EJ255" i="2" s="1"/>
  <c r="EJ434" i="41" s="1"/>
  <c r="EJ95" i="2"/>
  <c r="EJ274" i="41" s="1"/>
  <c r="EJ177" i="2"/>
  <c r="EJ356" i="41" s="1"/>
  <c r="EJ75" i="1"/>
  <c r="EJ158" i="1" s="1"/>
  <c r="EJ152" i="41" s="1"/>
  <c r="AA9" i="36"/>
  <c r="AA10" i="36" s="1"/>
  <c r="EG163" i="41"/>
  <c r="EL37" i="2"/>
  <c r="EL217" i="41" s="1"/>
  <c r="EJ69" i="1"/>
  <c r="EJ155" i="1" s="1"/>
  <c r="EJ149" i="41" s="1"/>
  <c r="EJ13" i="1"/>
  <c r="EJ11" i="41" s="1"/>
  <c r="EJ42" i="2"/>
  <c r="EJ222" i="41" s="1"/>
  <c r="EJ46" i="2"/>
  <c r="EJ226" i="41" s="1"/>
  <c r="EJ45" i="2"/>
  <c r="EJ225" i="41" s="1"/>
  <c r="EJ219" i="41"/>
  <c r="EJ43" i="2"/>
  <c r="EJ223" i="41" s="1"/>
  <c r="EJ61" i="1"/>
  <c r="EJ56" i="41" s="1"/>
  <c r="EJ64" i="1"/>
  <c r="EJ59" i="41" s="1"/>
  <c r="EJ516" i="41"/>
  <c r="EJ100" i="1"/>
  <c r="EJ94" i="41" s="1"/>
  <c r="EJ11" i="1"/>
  <c r="EJ9" i="41" s="1"/>
  <c r="EH159" i="41"/>
  <c r="EK119" i="2"/>
  <c r="EK298" i="41" s="1"/>
  <c r="EJ404" i="41"/>
  <c r="EH152" i="1"/>
  <c r="EH146" i="41" s="1"/>
  <c r="EI151" i="1"/>
  <c r="EI145" i="41" s="1"/>
  <c r="Y20" i="36"/>
  <c r="EH15" i="1"/>
  <c r="EI154" i="1"/>
  <c r="EI148" i="41" s="1"/>
  <c r="EK337" i="2"/>
  <c r="EK516" i="41" s="1"/>
  <c r="EI139" i="1"/>
  <c r="EI133" i="41" s="1"/>
  <c r="EL20" i="2"/>
  <c r="EL118" i="2"/>
  <c r="EL297" i="41" s="1"/>
  <c r="EI155" i="1"/>
  <c r="EI149" i="41" s="1"/>
  <c r="EK66" i="2"/>
  <c r="EK246" i="41" s="1"/>
  <c r="EK10" i="1"/>
  <c r="EK8" i="41" s="1"/>
  <c r="EK21" i="2"/>
  <c r="EK207" i="41" s="1"/>
  <c r="EK93" i="2"/>
  <c r="EK94" i="2" s="1"/>
  <c r="EK273" i="41" s="1"/>
  <c r="EK39" i="2"/>
  <c r="EK45" i="2" s="1"/>
  <c r="EK225" i="41" s="1"/>
  <c r="EH434" i="41"/>
  <c r="EH260" i="2"/>
  <c r="EH439" i="41" s="1"/>
  <c r="EH156" i="1"/>
  <c r="EH150" i="41" s="1"/>
  <c r="EI158" i="1"/>
  <c r="EI152" i="41" s="1"/>
  <c r="EL256" i="2"/>
  <c r="EL435" i="41" s="1"/>
  <c r="EK173" i="2"/>
  <c r="EK352" i="41" s="1"/>
  <c r="EK225" i="2"/>
  <c r="EK404" i="41" s="1"/>
  <c r="EK116" i="2"/>
  <c r="EK295" i="41" s="1"/>
  <c r="EK206" i="41"/>
  <c r="EI116" i="1"/>
  <c r="EI110" i="41" s="1"/>
  <c r="EK120" i="2"/>
  <c r="EK299" i="41" s="1"/>
  <c r="EI165" i="1"/>
  <c r="Z20" i="36" s="1"/>
  <c r="EI62" i="1"/>
  <c r="EI57" i="41" s="1"/>
  <c r="EG13" i="41"/>
  <c r="EI73" i="1"/>
  <c r="EI68" i="41" s="1"/>
  <c r="EI14" i="1"/>
  <c r="EI15" i="1" s="1"/>
  <c r="EL120" i="1"/>
  <c r="EL114" i="41" s="1"/>
  <c r="EI433" i="41"/>
  <c r="EL266" i="41"/>
  <c r="EL258" i="41"/>
  <c r="EL310" i="2"/>
  <c r="EL489" i="41" s="1"/>
  <c r="EL121" i="1"/>
  <c r="EL115" i="41" s="1"/>
  <c r="EI260" i="2"/>
  <c r="EI439" i="41" s="1"/>
  <c r="EI257" i="2"/>
  <c r="EI436" i="41" s="1"/>
  <c r="EJ433" i="41"/>
  <c r="EJ101" i="41" l="1"/>
  <c r="EJ115" i="1"/>
  <c r="EJ109" i="41" s="1"/>
  <c r="EJ165" i="1"/>
  <c r="EJ169" i="1" s="1"/>
  <c r="EJ163" i="41" s="1"/>
  <c r="EJ116" i="1"/>
  <c r="EJ110" i="41" s="1"/>
  <c r="EL24" i="2"/>
  <c r="EL25" i="2" s="1"/>
  <c r="EL371" i="2"/>
  <c r="EJ70" i="41"/>
  <c r="EJ64" i="41"/>
  <c r="EK61" i="1"/>
  <c r="EK56" i="41" s="1"/>
  <c r="EK100" i="1"/>
  <c r="EK94" i="41" s="1"/>
  <c r="EJ73" i="1"/>
  <c r="EJ68" i="41" s="1"/>
  <c r="EJ14" i="1"/>
  <c r="EJ12" i="41" s="1"/>
  <c r="EK69" i="1"/>
  <c r="EK64" i="41" s="1"/>
  <c r="EJ154" i="1"/>
  <c r="EJ148" i="41" s="1"/>
  <c r="EK338" i="2"/>
  <c r="EK517" i="41" s="1"/>
  <c r="EJ151" i="1"/>
  <c r="EJ145" i="41" s="1"/>
  <c r="EJ62" i="1"/>
  <c r="EJ57" i="41" s="1"/>
  <c r="EJ139" i="1"/>
  <c r="EJ133" i="41" s="1"/>
  <c r="EH13" i="41"/>
  <c r="EL206" i="41"/>
  <c r="EK11" i="1"/>
  <c r="EK9" i="41" s="1"/>
  <c r="EK107" i="1"/>
  <c r="EL337" i="2"/>
  <c r="EL516" i="41" s="1"/>
  <c r="EL225" i="2"/>
  <c r="EL404" i="41" s="1"/>
  <c r="EL119" i="2"/>
  <c r="EL298" i="41" s="1"/>
  <c r="EK46" i="2"/>
  <c r="EK226" i="41" s="1"/>
  <c r="EK95" i="2"/>
  <c r="EK274" i="41" s="1"/>
  <c r="EL120" i="2"/>
  <c r="EL299" i="41" s="1"/>
  <c r="EK272" i="41"/>
  <c r="EK44" i="2"/>
  <c r="EK224" i="41" s="1"/>
  <c r="EI169" i="1"/>
  <c r="EI163" i="41" s="1"/>
  <c r="EK43" i="2"/>
  <c r="EK223" i="41" s="1"/>
  <c r="EK219" i="41"/>
  <c r="EL66" i="2"/>
  <c r="EL246" i="41" s="1"/>
  <c r="EK64" i="1"/>
  <c r="EK59" i="41" s="1"/>
  <c r="EK75" i="1"/>
  <c r="EK70" i="41" s="1"/>
  <c r="EK42" i="2"/>
  <c r="EK222" i="41" s="1"/>
  <c r="EL10" i="1"/>
  <c r="EL8" i="41" s="1"/>
  <c r="EK13" i="1"/>
  <c r="EK11" i="41" s="1"/>
  <c r="EL93" i="2"/>
  <c r="EL272" i="41" s="1"/>
  <c r="EL173" i="2"/>
  <c r="EL352" i="41" s="1"/>
  <c r="EL39" i="2"/>
  <c r="EL44" i="2" s="1"/>
  <c r="EL224" i="41" s="1"/>
  <c r="EL116" i="2"/>
  <c r="EL295" i="41" s="1"/>
  <c r="EL21" i="2"/>
  <c r="EL207" i="41" s="1"/>
  <c r="AB9" i="36"/>
  <c r="AB10" i="36" s="1"/>
  <c r="EK178" i="2"/>
  <c r="EK357" i="41" s="1"/>
  <c r="EK226" i="2"/>
  <c r="EK405" i="41" s="1"/>
  <c r="EI159" i="41"/>
  <c r="EI156" i="1"/>
  <c r="EI150" i="41" s="1"/>
  <c r="EK254" i="2"/>
  <c r="EK255" i="2" s="1"/>
  <c r="EK434" i="41" s="1"/>
  <c r="EK177" i="2"/>
  <c r="EK356" i="41" s="1"/>
  <c r="EI152" i="1"/>
  <c r="EI146" i="41" s="1"/>
  <c r="EI12" i="41"/>
  <c r="EJ257" i="2"/>
  <c r="EJ436" i="41" s="1"/>
  <c r="EJ260" i="2"/>
  <c r="EJ439" i="41" s="1"/>
  <c r="EI13" i="41"/>
  <c r="EK101" i="41" l="1"/>
  <c r="EK115" i="1"/>
  <c r="EK109" i="41" s="1"/>
  <c r="EJ159" i="41"/>
  <c r="AA20" i="36"/>
  <c r="EJ15" i="1"/>
  <c r="EJ13" i="41" s="1"/>
  <c r="EK151" i="1"/>
  <c r="EK145" i="41" s="1"/>
  <c r="EK139" i="1"/>
  <c r="EK133" i="41" s="1"/>
  <c r="EL226" i="2"/>
  <c r="EL405" i="41" s="1"/>
  <c r="EJ156" i="1"/>
  <c r="EJ150" i="41" s="1"/>
  <c r="EK155" i="1"/>
  <c r="EK149" i="41" s="1"/>
  <c r="EL75" i="1"/>
  <c r="EL70" i="41" s="1"/>
  <c r="EJ152" i="1"/>
  <c r="EJ146" i="41" s="1"/>
  <c r="EL42" i="2"/>
  <c r="EL222" i="41" s="1"/>
  <c r="EK14" i="1"/>
  <c r="EK15" i="1" s="1"/>
  <c r="EK116" i="1"/>
  <c r="EK110" i="41" s="1"/>
  <c r="EK165" i="1"/>
  <c r="EK169" i="1" s="1"/>
  <c r="EK163" i="41" s="1"/>
  <c r="EL338" i="2"/>
  <c r="EL517" i="41" s="1"/>
  <c r="EL45" i="2"/>
  <c r="EL225" i="41" s="1"/>
  <c r="EL178" i="2"/>
  <c r="EL357" i="41" s="1"/>
  <c r="EK154" i="1"/>
  <c r="EK148" i="41" s="1"/>
  <c r="EL43" i="2"/>
  <c r="EL223" i="41" s="1"/>
  <c r="EL46" i="2"/>
  <c r="EL226" i="41" s="1"/>
  <c r="EL95" i="2"/>
  <c r="EL274" i="41" s="1"/>
  <c r="EK73" i="1"/>
  <c r="EK68" i="41" s="1"/>
  <c r="EK158" i="1"/>
  <c r="EK152" i="41" s="1"/>
  <c r="EK62" i="1"/>
  <c r="EK57" i="41" s="1"/>
  <c r="EL219" i="41"/>
  <c r="EL13" i="1"/>
  <c r="EL11" i="41" s="1"/>
  <c r="EL107" i="1"/>
  <c r="EL254" i="2"/>
  <c r="EL255" i="2" s="1"/>
  <c r="EL434" i="41" s="1"/>
  <c r="EL11" i="1"/>
  <c r="EL9" i="41" s="1"/>
  <c r="EL100" i="1"/>
  <c r="EL94" i="41" s="1"/>
  <c r="EL61" i="1"/>
  <c r="EL151" i="1" s="1"/>
  <c r="EL145" i="41" s="1"/>
  <c r="EL177" i="2"/>
  <c r="EL356" i="41" s="1"/>
  <c r="EL64" i="1"/>
  <c r="EL154" i="1" s="1"/>
  <c r="EL148" i="41" s="1"/>
  <c r="EL69" i="1"/>
  <c r="EL64" i="41" s="1"/>
  <c r="AC9" i="36"/>
  <c r="EL94" i="2"/>
  <c r="EL273" i="41" s="1"/>
  <c r="EK433" i="41"/>
  <c r="EK260" i="2"/>
  <c r="EK439" i="41" s="1"/>
  <c r="EK257" i="2"/>
  <c r="EK436" i="41" s="1"/>
  <c r="EL101" i="41" l="1"/>
  <c r="EL115" i="1"/>
  <c r="EL109" i="41" s="1"/>
  <c r="EL158" i="1"/>
  <c r="EL152" i="41" s="1"/>
  <c r="AD9" i="36"/>
  <c r="AD10" i="36" s="1"/>
  <c r="AF10" i="36"/>
  <c r="AB20" i="36"/>
  <c r="EL139" i="1"/>
  <c r="EL133" i="41" s="1"/>
  <c r="EL62" i="1"/>
  <c r="EL57" i="41" s="1"/>
  <c r="EK12" i="41"/>
  <c r="EK159" i="41"/>
  <c r="EL73" i="1"/>
  <c r="EL68" i="41" s="1"/>
  <c r="EL14" i="1"/>
  <c r="EL15" i="1" s="1"/>
  <c r="EL116" i="1"/>
  <c r="EL110" i="41" s="1"/>
  <c r="EK152" i="1"/>
  <c r="EK146" i="41" s="1"/>
  <c r="EL155" i="1"/>
  <c r="EL149" i="41" s="1"/>
  <c r="EL165" i="1"/>
  <c r="AC20" i="36" s="1"/>
  <c r="EK156" i="1"/>
  <c r="EK150" i="41" s="1"/>
  <c r="EL56" i="41"/>
  <c r="EL433" i="41"/>
  <c r="EL59" i="41"/>
  <c r="AC10" i="36"/>
  <c r="EL260" i="2"/>
  <c r="EL439" i="41" s="1"/>
  <c r="EL257" i="2"/>
  <c r="EL436" i="41" s="1"/>
  <c r="EK13" i="41"/>
  <c r="EL152" i="1" l="1"/>
  <c r="EL146" i="41" s="1"/>
  <c r="EL156" i="1"/>
  <c r="EL150" i="41" s="1"/>
  <c r="EL12" i="41"/>
  <c r="EL169" i="1"/>
  <c r="EL163" i="41" s="1"/>
  <c r="EL159" i="41"/>
  <c r="EL13" i="41"/>
  <c r="T13" i="20" l="1"/>
  <c r="X20" i="20" l="1"/>
  <c r="Z20" i="20"/>
  <c r="AB20" i="20"/>
  <c r="AA20" i="20"/>
  <c r="Y20" i="20"/>
  <c r="W10" i="20"/>
  <c r="AB10" i="20"/>
  <c r="AA10" i="20"/>
  <c r="Z10" i="20"/>
  <c r="AA13" i="20"/>
  <c r="V10" i="20"/>
  <c r="Y10" i="20"/>
  <c r="W13" i="20"/>
  <c r="U10" i="20"/>
  <c r="AC10" i="20"/>
  <c r="V13" i="20"/>
  <c r="X13" i="20"/>
  <c r="AB13" i="20"/>
  <c r="Z13" i="20"/>
  <c r="Y13" i="20"/>
  <c r="X10" i="20"/>
  <c r="U13" i="20"/>
  <c r="S13" i="22" l="1"/>
  <c r="U13" i="22"/>
  <c r="U10" i="22" l="1"/>
  <c r="T13" i="22"/>
  <c r="V10" i="22" l="1"/>
  <c r="V13" i="22"/>
  <c r="W13" i="22" l="1"/>
  <c r="W10" i="22"/>
  <c r="X10" i="22" l="1"/>
  <c r="X20" i="22"/>
  <c r="X13" i="22"/>
  <c r="Y13" i="22" l="1"/>
  <c r="Y20" i="22"/>
  <c r="Y10" i="22"/>
  <c r="Z13" i="22" l="1"/>
  <c r="Z10" i="22"/>
  <c r="Z20" i="22"/>
  <c r="AA20" i="22" l="1"/>
  <c r="AA13" i="22"/>
  <c r="AA10" i="22"/>
  <c r="AB20" i="22" l="1"/>
  <c r="AB13" i="22"/>
  <c r="AC10" i="22"/>
  <c r="AB10" i="22"/>
  <c r="EH309" i="2" l="1"/>
  <c r="EG309" i="2"/>
  <c r="EG488" i="41" s="1"/>
  <c r="EI309" i="2"/>
  <c r="EJ309" i="2"/>
  <c r="EK309" i="2"/>
  <c r="EK488" i="41" s="1"/>
  <c r="EL309" i="2"/>
  <c r="EL488" i="41" s="1"/>
  <c r="EI323" i="2" l="1"/>
  <c r="EI488" i="41"/>
  <c r="EJ323" i="2"/>
  <c r="EJ488" i="41"/>
  <c r="EH323" i="2"/>
  <c r="EH488" i="41"/>
  <c r="EK323" i="2"/>
  <c r="EG323" i="2"/>
  <c r="EL323" i="2"/>
  <c r="EJ324" i="2" l="1"/>
  <c r="EJ503" i="41" s="1"/>
  <c r="EJ502" i="41"/>
  <c r="EG324" i="2"/>
  <c r="EG503" i="41" s="1"/>
  <c r="EG502" i="41"/>
  <c r="EK324" i="2"/>
  <c r="EK503" i="41" s="1"/>
  <c r="EK502" i="41"/>
  <c r="EL324" i="2"/>
  <c r="EL503" i="41" s="1"/>
  <c r="EL502" i="41"/>
  <c r="EH324" i="2"/>
  <c r="EH503" i="41" s="1"/>
  <c r="EH502" i="41"/>
  <c r="EI324" i="2"/>
  <c r="EI503" i="41" s="1"/>
  <c r="EI502" i="41"/>
  <c r="EF89" i="2" l="1"/>
  <c r="EF80" i="2"/>
  <c r="EF288" i="2"/>
  <c r="EJ80" i="2"/>
  <c r="EI288" i="2"/>
  <c r="EI89" i="2"/>
  <c r="EI268" i="41" s="1"/>
  <c r="EH89" i="2"/>
  <c r="EJ89" i="2"/>
  <c r="EK89" i="2"/>
  <c r="EL80" i="2"/>
  <c r="EH80" i="2"/>
  <c r="EH260" i="41" s="1"/>
  <c r="EK288" i="2"/>
  <c r="EG80" i="2"/>
  <c r="EI80" i="2"/>
  <c r="EI260" i="41" s="1"/>
  <c r="EK80" i="2"/>
  <c r="EG288" i="2"/>
  <c r="EL288" i="2"/>
  <c r="EJ288" i="2"/>
  <c r="EH288" i="2"/>
  <c r="EJ289" i="2" l="1"/>
  <c r="EJ468" i="41" s="1"/>
  <c r="EJ467" i="41"/>
  <c r="EG268" i="41"/>
  <c r="EL260" i="41"/>
  <c r="EF260" i="41"/>
  <c r="EL289" i="2"/>
  <c r="EL468" i="41" s="1"/>
  <c r="EL467" i="41"/>
  <c r="EG289" i="2"/>
  <c r="EG468" i="41" s="1"/>
  <c r="EG467" i="41"/>
  <c r="EG260" i="41"/>
  <c r="EK268" i="41"/>
  <c r="EI289" i="2"/>
  <c r="EI468" i="41" s="1"/>
  <c r="EI467" i="41"/>
  <c r="EF268" i="41"/>
  <c r="EH289" i="2"/>
  <c r="EH467" i="41"/>
  <c r="EK260" i="41"/>
  <c r="EK289" i="2"/>
  <c r="EK468" i="41" s="1"/>
  <c r="EK467" i="41"/>
  <c r="EJ268" i="41"/>
  <c r="EJ260" i="41"/>
  <c r="EH268" i="41"/>
  <c r="EF289" i="2"/>
  <c r="EF468" i="41" s="1"/>
  <c r="EF467" i="41"/>
  <c r="EF81" i="2"/>
  <c r="EG81" i="2"/>
  <c r="EF90" i="2"/>
  <c r="EG90" i="2"/>
  <c r="EH81" i="2"/>
  <c r="EL90" i="2"/>
  <c r="EH90" i="2"/>
  <c r="EI81" i="2"/>
  <c r="EK90" i="2"/>
  <c r="EJ90" i="2"/>
  <c r="EI90" i="2"/>
  <c r="EJ81" i="2"/>
  <c r="EL81" i="2"/>
  <c r="EK81" i="2"/>
  <c r="EG294" i="2" l="1"/>
  <c r="EG473" i="41" s="1"/>
  <c r="EI294" i="2"/>
  <c r="EI473" i="41" s="1"/>
  <c r="EF294" i="2"/>
  <c r="EF473" i="41" s="1"/>
  <c r="EH294" i="2"/>
  <c r="EH473" i="41" s="1"/>
  <c r="EH468" i="41"/>
  <c r="EJ294" i="2"/>
  <c r="EJ473" i="41" s="1"/>
  <c r="EK294" i="2"/>
  <c r="EK473" i="41" s="1"/>
  <c r="EL294" i="2"/>
  <c r="EL261" i="41"/>
  <c r="EJ269" i="41"/>
  <c r="EL269" i="41"/>
  <c r="EG261" i="41"/>
  <c r="EK261" i="41"/>
  <c r="EH261" i="41"/>
  <c r="EJ261" i="41"/>
  <c r="EI261" i="41"/>
  <c r="EG269" i="41"/>
  <c r="EK269" i="41"/>
  <c r="EI269" i="41"/>
  <c r="EH269" i="41"/>
  <c r="EF269" i="41"/>
  <c r="EF261" i="41"/>
  <c r="EF309" i="2"/>
  <c r="EL293" i="2" l="1"/>
  <c r="EJ293" i="2"/>
  <c r="EG326" i="2"/>
  <c r="EG505" i="41" s="1"/>
  <c r="EG293" i="2"/>
  <c r="EI326" i="2"/>
  <c r="EI505" i="41" s="1"/>
  <c r="EI293" i="2"/>
  <c r="EJ326" i="2"/>
  <c r="EJ505" i="41" s="1"/>
  <c r="EH293" i="2"/>
  <c r="EK293" i="2"/>
  <c r="EK326" i="2"/>
  <c r="EK505" i="41" s="1"/>
  <c r="EH326" i="2"/>
  <c r="EH505" i="41" s="1"/>
  <c r="EF293" i="2"/>
  <c r="EL326" i="2"/>
  <c r="EL505" i="41" s="1"/>
  <c r="EF326" i="2"/>
  <c r="EF505" i="41" s="1"/>
  <c r="EL473" i="41"/>
  <c r="EF313" i="2"/>
  <c r="EF492" i="41" s="1"/>
  <c r="EF488" i="41"/>
  <c r="EF323" i="2"/>
  <c r="EF502" i="41" s="1"/>
  <c r="EI472" i="41" l="1"/>
  <c r="EG472" i="41"/>
  <c r="EL472" i="41"/>
  <c r="EK472" i="41"/>
  <c r="EJ472" i="41"/>
  <c r="EF472" i="41"/>
  <c r="EH472" i="41"/>
  <c r="EF314" i="2"/>
  <c r="EF493" i="41" s="1"/>
  <c r="EG313" i="2"/>
  <c r="EG492" i="41" s="1"/>
  <c r="EF324" i="2"/>
  <c r="EG314" i="2" l="1"/>
  <c r="EG493" i="41" s="1"/>
  <c r="EH313" i="2"/>
  <c r="EH492" i="41" s="1"/>
  <c r="EF503" i="41"/>
  <c r="EI313" i="2" l="1"/>
  <c r="EI492" i="41" s="1"/>
  <c r="EH314" i="2"/>
  <c r="EH493" i="41" s="1"/>
  <c r="EJ313" i="2" l="1"/>
  <c r="EJ492" i="41" s="1"/>
  <c r="EI314" i="2"/>
  <c r="EI493" i="41" s="1"/>
  <c r="EJ314" i="2" l="1"/>
  <c r="EJ493" i="41" s="1"/>
  <c r="EK313" i="2"/>
  <c r="EK492" i="41" s="1"/>
  <c r="EL313" i="2" l="1"/>
  <c r="EL492" i="41" s="1"/>
  <c r="EK314" i="2"/>
  <c r="EK493" i="41" s="1"/>
  <c r="EL314" i="2" l="1"/>
  <c r="EL493" i="41" s="1"/>
  <c r="EC278" i="2" l="1"/>
  <c r="EC457" i="41" s="1"/>
  <c r="EC316" i="2"/>
  <c r="EC495" i="41" s="1"/>
  <c r="EC74" i="2"/>
  <c r="EC70" i="2"/>
  <c r="ED8" i="1"/>
  <c r="ED8" i="2"/>
  <c r="ED69" i="2"/>
  <c r="EE69" i="2"/>
  <c r="EF69" i="2"/>
  <c r="ED73" i="2"/>
  <c r="ED276" i="2"/>
  <c r="EE70" i="2" l="1"/>
  <c r="EE250" i="41" s="1"/>
  <c r="EE249" i="41"/>
  <c r="ED249" i="41"/>
  <c r="EF70" i="2"/>
  <c r="EF249" i="41"/>
  <c r="EE73" i="2"/>
  <c r="ED253" i="41"/>
  <c r="EE8" i="2"/>
  <c r="ED194" i="41"/>
  <c r="EE8" i="1"/>
  <c r="ED6" i="41"/>
  <c r="EE276" i="2"/>
  <c r="EE455" i="41" s="1"/>
  <c r="ED455" i="41"/>
  <c r="EC250" i="41"/>
  <c r="EC254" i="41"/>
  <c r="ED316" i="2"/>
  <c r="ED495" i="41" s="1"/>
  <c r="ED278" i="2"/>
  <c r="ED457" i="41" s="1"/>
  <c r="ED74" i="2"/>
  <c r="EE74" i="2"/>
  <c r="ED70" i="2"/>
  <c r="EG69" i="2"/>
  <c r="EG249" i="41" s="1"/>
  <c r="EF250" i="41" l="1"/>
  <c r="EF73" i="2"/>
  <c r="EE253" i="41"/>
  <c r="EF8" i="2"/>
  <c r="EE194" i="41"/>
  <c r="EF8" i="1"/>
  <c r="EE6" i="41"/>
  <c r="EE278" i="2"/>
  <c r="EE457" i="41" s="1"/>
  <c r="EE316" i="2"/>
  <c r="EE495" i="41" s="1"/>
  <c r="EF276" i="2"/>
  <c r="EF455" i="41" s="1"/>
  <c r="ED250" i="41"/>
  <c r="ED254" i="41"/>
  <c r="EE254" i="41"/>
  <c r="EH69" i="2"/>
  <c r="EH249" i="41" s="1"/>
  <c r="EG70" i="2"/>
  <c r="EG8" i="2" l="1"/>
  <c r="EF194" i="41"/>
  <c r="EF253" i="41"/>
  <c r="EF74" i="2"/>
  <c r="EG73" i="2"/>
  <c r="EG8" i="1"/>
  <c r="EF6" i="41"/>
  <c r="EG276" i="2"/>
  <c r="EG455" i="41" s="1"/>
  <c r="EF316" i="2"/>
  <c r="EF495" i="41" s="1"/>
  <c r="EF278" i="2"/>
  <c r="EF457" i="41" s="1"/>
  <c r="EG250" i="41"/>
  <c r="EI69" i="2"/>
  <c r="EI249" i="41" s="1"/>
  <c r="EH70" i="2"/>
  <c r="EF254" i="41" l="1"/>
  <c r="EG253" i="41"/>
  <c r="EG74" i="2"/>
  <c r="EH73" i="2"/>
  <c r="EH8" i="2"/>
  <c r="EG194" i="41"/>
  <c r="EH8" i="1"/>
  <c r="EG6" i="41"/>
  <c r="EH276" i="2"/>
  <c r="EH455" i="41" s="1"/>
  <c r="EG316" i="2"/>
  <c r="EG495" i="41" s="1"/>
  <c r="EG278" i="2"/>
  <c r="EG457" i="41" s="1"/>
  <c r="EH250" i="41"/>
  <c r="EI70" i="2"/>
  <c r="EJ69" i="2"/>
  <c r="EJ249" i="41" s="1"/>
  <c r="EI8" i="2" l="1"/>
  <c r="EH194" i="41"/>
  <c r="EH253" i="41"/>
  <c r="EH74" i="2"/>
  <c r="EI73" i="2"/>
  <c r="EG254" i="41"/>
  <c r="EI8" i="1"/>
  <c r="EH6" i="41"/>
  <c r="EH316" i="2"/>
  <c r="EH495" i="41" s="1"/>
  <c r="EI276" i="2"/>
  <c r="EI455" i="41" s="1"/>
  <c r="EH278" i="2"/>
  <c r="EH457" i="41" s="1"/>
  <c r="EI250" i="41"/>
  <c r="EK69" i="2"/>
  <c r="EK249" i="41" s="1"/>
  <c r="EJ70" i="2"/>
  <c r="EI253" i="41" l="1"/>
  <c r="EJ73" i="2"/>
  <c r="EI74" i="2"/>
  <c r="EH254" i="41"/>
  <c r="EJ8" i="2"/>
  <c r="EI194" i="41"/>
  <c r="EJ8" i="1"/>
  <c r="EI6" i="41"/>
  <c r="EI316" i="2"/>
  <c r="EI495" i="41" s="1"/>
  <c r="EJ276" i="2"/>
  <c r="EJ455" i="41" s="1"/>
  <c r="EI278" i="2"/>
  <c r="EI457" i="41" s="1"/>
  <c r="EJ250" i="41"/>
  <c r="EK70" i="2"/>
  <c r="EL69" i="2"/>
  <c r="EL249" i="41" s="1"/>
  <c r="EI254" i="41" l="1"/>
  <c r="EK8" i="2"/>
  <c r="EJ194" i="41"/>
  <c r="EJ253" i="41"/>
  <c r="EJ74" i="2"/>
  <c r="EK73" i="2"/>
  <c r="EK8" i="1"/>
  <c r="EJ6" i="41"/>
  <c r="EJ278" i="2"/>
  <c r="EJ457" i="41" s="1"/>
  <c r="EK276" i="2"/>
  <c r="EK455" i="41" s="1"/>
  <c r="EJ316" i="2"/>
  <c r="EJ495" i="41" s="1"/>
  <c r="EK250" i="41"/>
  <c r="EL70" i="2"/>
  <c r="EK253" i="41" l="1"/>
  <c r="EK74" i="2"/>
  <c r="EL73" i="2"/>
  <c r="EL8" i="2"/>
  <c r="EL194" i="41" s="1"/>
  <c r="EK194" i="41"/>
  <c r="EJ254" i="41"/>
  <c r="EL8" i="1"/>
  <c r="EL6" i="41" s="1"/>
  <c r="EK6" i="41"/>
  <c r="EL276" i="2"/>
  <c r="EL455" i="41" s="1"/>
  <c r="EK316" i="2"/>
  <c r="EK495" i="41" s="1"/>
  <c r="EK278" i="2"/>
  <c r="EK457" i="41" s="1"/>
  <c r="EL250" i="41"/>
  <c r="EL253" i="41" l="1"/>
  <c r="EL74" i="2"/>
  <c r="EK254" i="41"/>
  <c r="EL316" i="2"/>
  <c r="EL495" i="41" s="1"/>
  <c r="EL278" i="2"/>
  <c r="EL457" i="41" s="1"/>
  <c r="EL254" i="41" l="1"/>
  <c r="CA82" i="1"/>
  <c r="CA76" i="41" s="1"/>
  <c r="CC73" i="41" l="1"/>
  <c r="CB73" i="41"/>
  <c r="CA543" i="41"/>
  <c r="CA544" i="41"/>
  <c r="CA178" i="1"/>
  <c r="CA172" i="41" s="1"/>
  <c r="CA557" i="41"/>
  <c r="CA40" i="41"/>
  <c r="CA26" i="1"/>
  <c r="CB76" i="41"/>
  <c r="CC365" i="2" l="1"/>
  <c r="CC544" i="41" s="1"/>
  <c r="CB544" i="41"/>
  <c r="EB79" i="1"/>
  <c r="EB73" i="41" s="1"/>
  <c r="EB172" i="41"/>
  <c r="EB168" i="41"/>
  <c r="CD79" i="1"/>
  <c r="CD73" i="41" s="1"/>
  <c r="CA28" i="1"/>
  <c r="CA25" i="41" s="1"/>
  <c r="CA23" i="41"/>
  <c r="CC364" i="2"/>
  <c r="CC43" i="1" s="1"/>
  <c r="CD82" i="1" l="1"/>
  <c r="CD76" i="41" s="1"/>
  <c r="CD365" i="2"/>
  <c r="CD364" i="2" s="1"/>
  <c r="CD543" i="41" s="1"/>
  <c r="CE79" i="1"/>
  <c r="CE73" i="41" s="1"/>
  <c r="EB365" i="2"/>
  <c r="EB544" i="41" s="1"/>
  <c r="CB543" i="41"/>
  <c r="CC543" i="41"/>
  <c r="CA34" i="1"/>
  <c r="CA132" i="41"/>
  <c r="CA40" i="1"/>
  <c r="CB22" i="41"/>
  <c r="EB364" i="2"/>
  <c r="EB543" i="41" s="1"/>
  <c r="CE365" i="2" l="1"/>
  <c r="CE364" i="2" s="1"/>
  <c r="CA31" i="41"/>
  <c r="E18" i="43"/>
  <c r="E42" i="43" s="1"/>
  <c r="CE82" i="1"/>
  <c r="CE76" i="41" s="1"/>
  <c r="CD544" i="41"/>
  <c r="CC40" i="41"/>
  <c r="CC557" i="41"/>
  <c r="CD25" i="1"/>
  <c r="CC22" i="41"/>
  <c r="CA37" i="41"/>
  <c r="CA83" i="41"/>
  <c r="CB40" i="41"/>
  <c r="EB366" i="2"/>
  <c r="EB545" i="41" s="1"/>
  <c r="EB25" i="1"/>
  <c r="EB43" i="1" s="1"/>
  <c r="CE544" i="41" l="1"/>
  <c r="CD22" i="41"/>
  <c r="CD43" i="1"/>
  <c r="CD40" i="41" s="1"/>
  <c r="CD26" i="1"/>
  <c r="EB22" i="41"/>
  <c r="CD381" i="2"/>
  <c r="CD557" i="41" s="1"/>
  <c r="EB381" i="2"/>
  <c r="EB557" i="41" s="1"/>
  <c r="CB557" i="41"/>
  <c r="CE25" i="1"/>
  <c r="CE43" i="1" s="1"/>
  <c r="CE543" i="41"/>
  <c r="CB40" i="1"/>
  <c r="CB45" i="1" s="1"/>
  <c r="CB23" i="41"/>
  <c r="EB40" i="41"/>
  <c r="CD23" i="41" l="1"/>
  <c r="CB47" i="1"/>
  <c r="CB380" i="2" s="1"/>
  <c r="CB382" i="2" s="1"/>
  <c r="CB384" i="2" s="1"/>
  <c r="CB54" i="1"/>
  <c r="CB25" i="41"/>
  <c r="CB34" i="1"/>
  <c r="F18" i="43" s="1"/>
  <c r="F42" i="43" s="1"/>
  <c r="CE22" i="41"/>
  <c r="CE381" i="2"/>
  <c r="CE557" i="41" s="1"/>
  <c r="CE40" i="41"/>
  <c r="CE26" i="1"/>
  <c r="CB37" i="41"/>
  <c r="CB31" i="41" l="1"/>
  <c r="CB132" i="41"/>
  <c r="CB83" i="41"/>
  <c r="CE23" i="41"/>
  <c r="CF178" i="1" l="1"/>
  <c r="CF172" i="41" s="1"/>
  <c r="EC174" i="1"/>
  <c r="CF79" i="1"/>
  <c r="EC178" i="1" l="1"/>
  <c r="EC172" i="41" s="1"/>
  <c r="EC168" i="41"/>
  <c r="CF82" i="1"/>
  <c r="CF76" i="41" s="1"/>
  <c r="CF73" i="41"/>
  <c r="CF365" i="2"/>
  <c r="CG79" i="1"/>
  <c r="Q37" i="36" s="1"/>
  <c r="CG73" i="41" l="1"/>
  <c r="CF364" i="2"/>
  <c r="CF544" i="41"/>
  <c r="EC79" i="1"/>
  <c r="EC73" i="41" s="1"/>
  <c r="CG365" i="2"/>
  <c r="CG544" i="41" s="1"/>
  <c r="CH79" i="1"/>
  <c r="CH73" i="41" s="1"/>
  <c r="Q37" i="22" l="1"/>
  <c r="Q37" i="20"/>
  <c r="C12" i="12"/>
  <c r="CF25" i="1"/>
  <c r="CF43" i="1" s="1"/>
  <c r="CF543" i="41"/>
  <c r="CH365" i="2"/>
  <c r="CI79" i="1"/>
  <c r="CI73" i="41" s="1"/>
  <c r="CG364" i="2"/>
  <c r="CG543" i="41" s="1"/>
  <c r="EC365" i="2"/>
  <c r="EC544" i="41" s="1"/>
  <c r="CH364" i="2" l="1"/>
  <c r="CH543" i="41" s="1"/>
  <c r="CH544" i="41"/>
  <c r="CF22" i="41"/>
  <c r="CF40" i="41"/>
  <c r="CF381" i="2"/>
  <c r="CF557" i="41" s="1"/>
  <c r="CF26" i="1"/>
  <c r="CI365" i="2"/>
  <c r="CI544" i="41" s="1"/>
  <c r="CJ79" i="1"/>
  <c r="CJ73" i="41" s="1"/>
  <c r="CG25" i="1"/>
  <c r="EC364" i="2"/>
  <c r="EC543" i="41" s="1"/>
  <c r="CG22" i="41" l="1"/>
  <c r="CG43" i="1"/>
  <c r="CG40" i="41" s="1"/>
  <c r="CH25" i="1"/>
  <c r="CF23" i="41"/>
  <c r="CI364" i="2"/>
  <c r="CG381" i="2"/>
  <c r="CG26" i="1"/>
  <c r="CJ365" i="2"/>
  <c r="CK79" i="1"/>
  <c r="CK73" i="41" s="1"/>
  <c r="EC366" i="2"/>
  <c r="EC545" i="41" s="1"/>
  <c r="EC25" i="1"/>
  <c r="EC22" i="41" l="1"/>
  <c r="EC43" i="1"/>
  <c r="EC40" i="41" s="1"/>
  <c r="CH22" i="41"/>
  <c r="CH43" i="1"/>
  <c r="CH40" i="41" s="1"/>
  <c r="CH381" i="2"/>
  <c r="CH557" i="41" s="1"/>
  <c r="CJ364" i="2"/>
  <c r="CJ544" i="41"/>
  <c r="EC381" i="2"/>
  <c r="EC557" i="41" s="1"/>
  <c r="CG557" i="41"/>
  <c r="CI25" i="1"/>
  <c r="CI43" i="1" s="1"/>
  <c r="CI543" i="41"/>
  <c r="CG23" i="41"/>
  <c r="ED79" i="1"/>
  <c r="ED73" i="41" s="1"/>
  <c r="CL79" i="1"/>
  <c r="CL73" i="41" s="1"/>
  <c r="CK365" i="2"/>
  <c r="CK544" i="41" s="1"/>
  <c r="CI22" i="41" l="1"/>
  <c r="CI40" i="41"/>
  <c r="CI381" i="2"/>
  <c r="CI557" i="41" s="1"/>
  <c r="CJ25" i="1"/>
  <c r="CJ43" i="1" s="1"/>
  <c r="CJ543" i="41"/>
  <c r="CK364" i="2"/>
  <c r="CK543" i="41" s="1"/>
  <c r="CL365" i="2"/>
  <c r="CL544" i="41" s="1"/>
  <c r="CM79" i="1"/>
  <c r="CM73" i="41" s="1"/>
  <c r="ED365" i="2"/>
  <c r="ED544" i="41" s="1"/>
  <c r="CJ22" i="41" l="1"/>
  <c r="CJ40" i="41"/>
  <c r="CJ381" i="2"/>
  <c r="CJ557" i="41" s="1"/>
  <c r="CN79" i="1"/>
  <c r="CN73" i="41" s="1"/>
  <c r="CM365" i="2"/>
  <c r="CM544" i="41" s="1"/>
  <c r="CK25" i="1"/>
  <c r="ED364" i="2"/>
  <c r="ED543" i="41" s="1"/>
  <c r="CL364" i="2"/>
  <c r="CL543" i="41" s="1"/>
  <c r="CK22" i="41" l="1"/>
  <c r="CK43" i="1"/>
  <c r="CK40" i="41" s="1"/>
  <c r="CL25" i="1"/>
  <c r="CM364" i="2"/>
  <c r="ED366" i="2"/>
  <c r="ED545" i="41" s="1"/>
  <c r="ED25" i="1"/>
  <c r="CO79" i="1"/>
  <c r="CO73" i="41" s="1"/>
  <c r="CN365" i="2"/>
  <c r="CN544" i="41" s="1"/>
  <c r="CK381" i="2"/>
  <c r="ED22" i="41" l="1"/>
  <c r="ED43" i="1"/>
  <c r="ED40" i="41" s="1"/>
  <c r="CL22" i="41"/>
  <c r="CL43" i="1"/>
  <c r="CL40" i="41" s="1"/>
  <c r="CM25" i="1"/>
  <c r="CM543" i="41"/>
  <c r="ED381" i="2"/>
  <c r="ED557" i="41" s="1"/>
  <c r="CK557" i="41"/>
  <c r="CO365" i="2"/>
  <c r="EE79" i="1"/>
  <c r="EE73" i="41" s="1"/>
  <c r="CN364" i="2"/>
  <c r="CN543" i="41" s="1"/>
  <c r="CL381" i="2"/>
  <c r="CL557" i="41" s="1"/>
  <c r="CM22" i="41" l="1"/>
  <c r="CM43" i="1"/>
  <c r="CM40" i="41" s="1"/>
  <c r="CM381" i="2"/>
  <c r="CM557" i="41" s="1"/>
  <c r="CO364" i="2"/>
  <c r="EE364" i="2" s="1"/>
  <c r="EE543" i="41" s="1"/>
  <c r="CO544" i="41"/>
  <c r="EE365" i="2"/>
  <c r="EE544" i="41" s="1"/>
  <c r="EF79" i="1"/>
  <c r="EF73" i="41" s="1"/>
  <c r="CN25" i="1"/>
  <c r="CN22" i="41" l="1"/>
  <c r="CN43" i="1"/>
  <c r="CN40" i="41" s="1"/>
  <c r="CO25" i="1"/>
  <c r="CO43" i="1" s="1"/>
  <c r="CO543" i="41"/>
  <c r="EG79" i="1"/>
  <c r="EG73" i="41" s="1"/>
  <c r="EF365" i="2"/>
  <c r="EF544" i="41" s="1"/>
  <c r="CN381" i="2"/>
  <c r="EE25" i="1"/>
  <c r="EE366" i="2"/>
  <c r="EE22" i="41" l="1"/>
  <c r="EE43" i="1"/>
  <c r="EE40" i="41" s="1"/>
  <c r="CN557" i="41"/>
  <c r="EF366" i="2"/>
  <c r="EF545" i="41" s="1"/>
  <c r="EE545" i="41"/>
  <c r="CO22" i="41"/>
  <c r="CO40" i="41"/>
  <c r="CO381" i="2"/>
  <c r="CO557" i="41" s="1"/>
  <c r="EG365" i="2"/>
  <c r="EG544" i="41" s="1"/>
  <c r="EH79" i="1"/>
  <c r="EH73" i="41" s="1"/>
  <c r="EF364" i="2" l="1"/>
  <c r="EF25" i="1" s="1"/>
  <c r="EG366" i="2"/>
  <c r="EG545" i="41" s="1"/>
  <c r="EE381" i="2"/>
  <c r="EE557" i="41" s="1"/>
  <c r="EH365" i="2"/>
  <c r="EH544" i="41" s="1"/>
  <c r="EI79" i="1"/>
  <c r="EI73" i="41" s="1"/>
  <c r="EF543" i="41" l="1"/>
  <c r="EH366" i="2"/>
  <c r="EH545" i="41" s="1"/>
  <c r="EG364" i="2"/>
  <c r="EG25" i="1" s="1"/>
  <c r="EF22" i="41"/>
  <c r="EF43" i="1"/>
  <c r="EF40" i="41" s="1"/>
  <c r="EF381" i="2"/>
  <c r="EF557" i="41" s="1"/>
  <c r="EI365" i="2"/>
  <c r="EI544" i="41" s="1"/>
  <c r="EJ79" i="1"/>
  <c r="EJ73" i="41" s="1"/>
  <c r="EG543" i="41" l="1"/>
  <c r="EH364" i="2"/>
  <c r="EH543" i="41" s="1"/>
  <c r="EI366" i="2"/>
  <c r="EI545" i="41" s="1"/>
  <c r="EG22" i="41"/>
  <c r="EG43" i="1"/>
  <c r="EG40" i="41" s="1"/>
  <c r="EG381" i="2"/>
  <c r="EG557" i="41" s="1"/>
  <c r="EK79" i="1"/>
  <c r="EK73" i="41" s="1"/>
  <c r="EJ365" i="2"/>
  <c r="EJ544" i="41" s="1"/>
  <c r="EI364" i="2" l="1"/>
  <c r="EI25" i="1" s="1"/>
  <c r="EH25" i="1"/>
  <c r="EH381" i="2" s="1"/>
  <c r="EH557" i="41" s="1"/>
  <c r="EJ366" i="2"/>
  <c r="EJ545" i="41" s="1"/>
  <c r="EL79" i="1"/>
  <c r="EL73" i="41" s="1"/>
  <c r="EK365" i="2"/>
  <c r="EK544" i="41" s="1"/>
  <c r="EH43" i="1" l="1"/>
  <c r="EH40" i="41" s="1"/>
  <c r="EH22" i="41"/>
  <c r="EJ364" i="2"/>
  <c r="EJ25" i="1" s="1"/>
  <c r="EI543" i="41"/>
  <c r="EK366" i="2"/>
  <c r="EK545" i="41" s="1"/>
  <c r="EI22" i="41"/>
  <c r="EI43" i="1"/>
  <c r="EI40" i="41" s="1"/>
  <c r="EI381" i="2"/>
  <c r="EI557" i="41" s="1"/>
  <c r="EL365" i="2"/>
  <c r="EL544" i="41" s="1"/>
  <c r="EJ543" i="41" l="1"/>
  <c r="EL366" i="2"/>
  <c r="EL545" i="41" s="1"/>
  <c r="EK364" i="2"/>
  <c r="EK25" i="1" s="1"/>
  <c r="EK381" i="2" s="1"/>
  <c r="EK557" i="41" s="1"/>
  <c r="EJ22" i="41"/>
  <c r="EJ43" i="1"/>
  <c r="EJ40" i="41" s="1"/>
  <c r="EJ381" i="2"/>
  <c r="EJ557" i="41" s="1"/>
  <c r="EK543" i="41" l="1"/>
  <c r="EL364" i="2"/>
  <c r="EL25" i="1" s="1"/>
  <c r="EK22" i="41"/>
  <c r="EK43" i="1"/>
  <c r="EK40" i="41" s="1"/>
  <c r="EL543" i="41" l="1"/>
  <c r="EL43" i="1"/>
  <c r="EL40" i="41" s="1"/>
  <c r="EL381" i="2"/>
  <c r="EL557" i="41" s="1"/>
  <c r="EL22" i="41"/>
  <c r="EG393" i="2" l="1"/>
  <c r="EG569" i="41" s="1"/>
  <c r="EF576" i="41"/>
  <c r="EF31" i="1" l="1"/>
  <c r="EF28" i="41" s="1"/>
  <c r="EF195" i="1"/>
  <c r="EF189" i="41" s="1"/>
  <c r="EF401" i="2"/>
  <c r="EF577" i="41" s="1"/>
  <c r="EG394" i="2"/>
  <c r="EG396" i="2" l="1"/>
  <c r="EG570" i="41"/>
  <c r="EF27" i="41"/>
  <c r="EG30" i="1" l="1"/>
  <c r="EG572" i="41"/>
  <c r="EG400" i="2"/>
  <c r="EG576" i="41" s="1"/>
  <c r="EH393" i="2"/>
  <c r="EH569" i="41" s="1"/>
  <c r="EG31" i="1" l="1"/>
  <c r="EG28" i="41" s="1"/>
  <c r="EG195" i="1"/>
  <c r="EG189" i="41" s="1"/>
  <c r="EG401" i="2"/>
  <c r="EG577" i="41" s="1"/>
  <c r="EH394" i="2"/>
  <c r="EH396" i="2" s="1"/>
  <c r="EH400" i="2" l="1"/>
  <c r="EH576" i="41" s="1"/>
  <c r="EH30" i="1"/>
  <c r="EG27" i="41"/>
  <c r="EH572" i="41"/>
  <c r="EI393" i="2"/>
  <c r="EI569" i="41" s="1"/>
  <c r="EH570" i="41"/>
  <c r="EI394" i="2" l="1"/>
  <c r="EI570" i="41" s="1"/>
  <c r="EH31" i="1"/>
  <c r="EH28" i="41" s="1"/>
  <c r="EH401" i="2"/>
  <c r="EH577" i="41" s="1"/>
  <c r="EH195" i="1"/>
  <c r="EH189" i="41" s="1"/>
  <c r="EI396" i="2" l="1"/>
  <c r="EI30" i="1"/>
  <c r="EI572" i="41"/>
  <c r="EI400" i="2"/>
  <c r="EI576" i="41" s="1"/>
  <c r="EH27" i="41"/>
  <c r="EJ393" i="2"/>
  <c r="EJ569" i="41" s="1"/>
  <c r="EJ394" i="2" l="1"/>
  <c r="EJ570" i="41" s="1"/>
  <c r="EI31" i="1"/>
  <c r="EI28" i="41" s="1"/>
  <c r="EI195" i="1"/>
  <c r="EI189" i="41" s="1"/>
  <c r="EI401" i="2"/>
  <c r="EI577" i="41" s="1"/>
  <c r="EJ396" i="2" l="1"/>
  <c r="EI27" i="41"/>
  <c r="EJ30" i="1" l="1"/>
  <c r="EJ572" i="41"/>
  <c r="EJ400" i="2"/>
  <c r="EJ576" i="41" s="1"/>
  <c r="EK393" i="2"/>
  <c r="EK569" i="41" s="1"/>
  <c r="EJ31" i="1" l="1"/>
  <c r="EJ28" i="41" s="1"/>
  <c r="EJ401" i="2"/>
  <c r="EJ577" i="41" s="1"/>
  <c r="EJ195" i="1"/>
  <c r="EJ189" i="41" s="1"/>
  <c r="EK394" i="2"/>
  <c r="EJ27" i="41"/>
  <c r="EK570" i="41" l="1"/>
  <c r="EK396" i="2"/>
  <c r="EK30" i="1" l="1"/>
  <c r="EK572" i="41"/>
  <c r="EK400" i="2"/>
  <c r="EK31" i="1" s="1"/>
  <c r="EL393" i="2"/>
  <c r="EK28" i="41" l="1"/>
  <c r="EK27" i="41"/>
  <c r="EL569" i="41"/>
  <c r="EL394" i="2"/>
  <c r="EL570" i="41" s="1"/>
  <c r="EK576" i="41"/>
  <c r="EK195" i="1"/>
  <c r="EK189" i="41" s="1"/>
  <c r="EK401" i="2"/>
  <c r="EK577" i="41" s="1"/>
  <c r="EL396" i="2" l="1"/>
  <c r="EL30" i="1" s="1"/>
  <c r="EL572" i="41" l="1"/>
  <c r="EL400" i="2"/>
  <c r="EL31" i="1" s="1"/>
  <c r="EL27" i="41" s="1"/>
  <c r="EL401" i="2" l="1"/>
  <c r="EL577" i="41" s="1"/>
  <c r="EL195" i="1"/>
  <c r="EL189" i="41" s="1"/>
  <c r="EL28" i="41"/>
  <c r="EL576" i="41"/>
  <c r="CA529" i="41"/>
  <c r="CA530" i="41"/>
  <c r="CA50" i="1" l="1"/>
  <c r="CA45" i="1"/>
  <c r="CA38" i="41"/>
  <c r="CA47" i="1" l="1"/>
  <c r="CA380" i="2" s="1"/>
  <c r="CA382" i="2" s="1"/>
  <c r="CA384" i="2" s="1"/>
  <c r="CA36" i="1"/>
  <c r="CA42" i="41"/>
  <c r="CA47" i="41"/>
  <c r="CA51" i="1"/>
  <c r="CA137" i="41"/>
  <c r="CA149" i="1"/>
  <c r="CA143" i="41" l="1"/>
  <c r="CA160" i="1"/>
  <c r="CA44" i="41"/>
  <c r="CA48" i="41"/>
  <c r="CA53" i="1"/>
  <c r="CA82" i="41"/>
  <c r="CA90" i="1"/>
  <c r="CA33" i="41"/>
  <c r="CA29" i="2"/>
  <c r="CA37" i="1"/>
  <c r="CA34" i="41" s="1"/>
  <c r="CA556" i="41" l="1"/>
  <c r="CA30" i="2"/>
  <c r="CA210" i="41"/>
  <c r="CA32" i="2"/>
  <c r="CA212" i="41" s="1"/>
  <c r="CA84" i="41"/>
  <c r="CA91" i="1"/>
  <c r="CA85" i="41" s="1"/>
  <c r="CA50" i="41"/>
  <c r="CA54" i="1"/>
  <c r="CA51" i="41" s="1"/>
  <c r="CD530" i="41"/>
  <c r="CD350" i="2"/>
  <c r="CA154" i="41"/>
  <c r="CA155" i="41"/>
  <c r="CA180" i="1"/>
  <c r="CA211" i="41" l="1"/>
  <c r="CA31" i="2"/>
  <c r="CA174" i="41"/>
  <c r="CA183" i="1"/>
  <c r="CB181" i="1" s="1"/>
  <c r="CB183" i="1" s="1"/>
  <c r="CD529" i="41"/>
  <c r="CD41" i="1"/>
  <c r="CA558" i="41"/>
  <c r="CE530" i="41"/>
  <c r="CE350" i="2"/>
  <c r="CB155" i="41"/>
  <c r="CD50" i="1" l="1"/>
  <c r="CD143" i="1"/>
  <c r="CB184" i="1"/>
  <c r="CC181" i="1"/>
  <c r="CF530" i="41"/>
  <c r="CF350" i="2"/>
  <c r="CG351" i="2"/>
  <c r="CA177" i="41"/>
  <c r="CA184" i="1"/>
  <c r="CA178" i="41" s="1"/>
  <c r="CE529" i="41"/>
  <c r="CE41" i="1"/>
  <c r="CE50" i="1" s="1"/>
  <c r="CA386" i="2"/>
  <c r="CA560" i="41"/>
  <c r="CD38" i="41"/>
  <c r="CA562" i="41" l="1"/>
  <c r="CD137" i="41"/>
  <c r="CD47" i="41"/>
  <c r="CD51" i="1"/>
  <c r="CB175" i="41"/>
  <c r="CG530" i="41"/>
  <c r="CG350" i="2"/>
  <c r="CH351" i="2"/>
  <c r="CE38" i="41"/>
  <c r="CE143" i="1"/>
  <c r="CA55" i="41"/>
  <c r="CA65" i="1"/>
  <c r="CF529" i="41"/>
  <c r="CF41" i="1"/>
  <c r="CF50" i="1" s="1"/>
  <c r="CE137" i="41" l="1"/>
  <c r="CH530" i="41"/>
  <c r="CH350" i="2"/>
  <c r="CF38" i="41"/>
  <c r="CF143" i="1"/>
  <c r="CE47" i="41"/>
  <c r="CE51" i="1"/>
  <c r="CG529" i="41"/>
  <c r="CG41" i="1"/>
  <c r="CG50" i="1" s="1"/>
  <c r="EC350" i="2"/>
  <c r="CA89" i="41"/>
  <c r="CC155" i="41"/>
  <c r="CD48" i="41"/>
  <c r="CD53" i="1"/>
  <c r="CA60" i="41"/>
  <c r="CA70" i="1"/>
  <c r="CA65" i="41" l="1"/>
  <c r="CA92" i="1"/>
  <c r="CA86" i="41" s="1"/>
  <c r="CE48" i="41"/>
  <c r="CE53" i="1"/>
  <c r="CF47" i="41"/>
  <c r="CF51" i="1"/>
  <c r="EC529" i="41"/>
  <c r="EC351" i="2"/>
  <c r="EC530" i="41" s="1"/>
  <c r="EC41" i="1"/>
  <c r="EC50" i="1" s="1"/>
  <c r="CG38" i="41"/>
  <c r="CG143" i="1"/>
  <c r="CH529" i="41"/>
  <c r="CH41" i="1"/>
  <c r="CH50" i="1" s="1"/>
  <c r="EB155" i="41"/>
  <c r="CD50" i="41"/>
  <c r="CF137" i="41"/>
  <c r="CH38" i="41" l="1"/>
  <c r="CH143" i="1"/>
  <c r="CG51" i="1"/>
  <c r="CG47" i="41"/>
  <c r="CF48" i="41"/>
  <c r="CF53" i="1"/>
  <c r="CG137" i="41"/>
  <c r="EC143" i="1"/>
  <c r="T21" i="20"/>
  <c r="T21" i="36"/>
  <c r="T21" i="22"/>
  <c r="EC38" i="41"/>
  <c r="CE50" i="41"/>
  <c r="CI529" i="41"/>
  <c r="CI41" i="1"/>
  <c r="CI50" i="1" s="1"/>
  <c r="CI530" i="41" l="1"/>
  <c r="CJ351" i="2"/>
  <c r="CG48" i="41"/>
  <c r="CG53" i="1"/>
  <c r="CF50" i="41"/>
  <c r="CI38" i="41"/>
  <c r="CI143" i="1"/>
  <c r="EC137" i="41"/>
  <c r="CH137" i="41"/>
  <c r="EC47" i="41"/>
  <c r="CH47" i="41"/>
  <c r="CI137" i="41" l="1"/>
  <c r="CI47" i="41"/>
  <c r="CJ530" i="41"/>
  <c r="CJ350" i="2"/>
  <c r="CK351" i="2"/>
  <c r="CG50" i="41"/>
  <c r="CK530" i="41" l="1"/>
  <c r="CK350" i="2"/>
  <c r="ED350" i="2" s="1"/>
  <c r="CL351" i="2"/>
  <c r="CJ529" i="41"/>
  <c r="CJ41" i="1"/>
  <c r="CJ50" i="1" s="1"/>
  <c r="EC155" i="41"/>
  <c r="ED529" i="41" l="1"/>
  <c r="ED352" i="2"/>
  <c r="ED531" i="41" s="1"/>
  <c r="ED351" i="2"/>
  <c r="ED530" i="41" s="1"/>
  <c r="ED41" i="1"/>
  <c r="ED50" i="1" s="1"/>
  <c r="CJ38" i="41"/>
  <c r="CJ143" i="1"/>
  <c r="CL530" i="41"/>
  <c r="CM351" i="2"/>
  <c r="CL350" i="2"/>
  <c r="CK529" i="41"/>
  <c r="CK41" i="1"/>
  <c r="CK50" i="1" s="1"/>
  <c r="CJ137" i="41" l="1"/>
  <c r="U21" i="20"/>
  <c r="U21" i="22"/>
  <c r="U21" i="36"/>
  <c r="ED38" i="41"/>
  <c r="CK38" i="41"/>
  <c r="CK143" i="1"/>
  <c r="CL529" i="41"/>
  <c r="CL41" i="1"/>
  <c r="CL50" i="1" s="1"/>
  <c r="CJ47" i="41"/>
  <c r="CM530" i="41"/>
  <c r="CN351" i="2"/>
  <c r="CM350" i="2"/>
  <c r="CN530" i="41" l="1"/>
  <c r="CO351" i="2"/>
  <c r="CN350" i="2"/>
  <c r="CK137" i="41"/>
  <c r="CM529" i="41"/>
  <c r="CM41" i="1"/>
  <c r="CM50" i="1" s="1"/>
  <c r="CL38" i="41"/>
  <c r="CL143" i="1"/>
  <c r="CK47" i="41"/>
  <c r="ED47" i="41"/>
  <c r="ED143" i="1"/>
  <c r="CO530" i="41" l="1"/>
  <c r="CO350" i="2"/>
  <c r="EE350" i="2" s="1"/>
  <c r="CM38" i="41"/>
  <c r="CM143" i="1"/>
  <c r="CL47" i="41"/>
  <c r="ED137" i="41"/>
  <c r="CL137" i="41"/>
  <c r="CN529" i="41"/>
  <c r="CN41" i="1"/>
  <c r="CN50" i="1" s="1"/>
  <c r="EE529" i="41" l="1"/>
  <c r="EE352" i="2"/>
  <c r="EE531" i="41" s="1"/>
  <c r="EE41" i="1"/>
  <c r="EE50" i="1" s="1"/>
  <c r="EE351" i="2"/>
  <c r="CM137" i="41"/>
  <c r="CM47" i="41"/>
  <c r="CO529" i="41"/>
  <c r="CO41" i="1"/>
  <c r="CO50" i="1" s="1"/>
  <c r="CN38" i="41"/>
  <c r="CN143" i="1"/>
  <c r="CN137" i="41" l="1"/>
  <c r="CO38" i="41"/>
  <c r="CO143" i="1"/>
  <c r="EE143" i="1" s="1"/>
  <c r="EE530" i="41"/>
  <c r="CN47" i="41"/>
  <c r="V21" i="22"/>
  <c r="V21" i="36"/>
  <c r="V21" i="20"/>
  <c r="EE38" i="41"/>
  <c r="ED155" i="41"/>
  <c r="EE47" i="41" l="1"/>
  <c r="EF530" i="41"/>
  <c r="EF350" i="2"/>
  <c r="CO137" i="41"/>
  <c r="CO47" i="41"/>
  <c r="EE137" i="41"/>
  <c r="EG530" i="41" l="1"/>
  <c r="EG350" i="2"/>
  <c r="EF529" i="41"/>
  <c r="EF352" i="2"/>
  <c r="EF531" i="41" s="1"/>
  <c r="EF41" i="1"/>
  <c r="EF50" i="1" s="1"/>
  <c r="W21" i="36" l="1"/>
  <c r="W21" i="22"/>
  <c r="EF38" i="41"/>
  <c r="W21" i="20"/>
  <c r="EF143" i="1"/>
  <c r="EH530" i="41"/>
  <c r="EH350" i="2"/>
  <c r="EG352" i="2"/>
  <c r="EG531" i="41" s="1"/>
  <c r="EG529" i="41"/>
  <c r="EG41" i="1"/>
  <c r="EG50" i="1" s="1"/>
  <c r="EE155" i="41"/>
  <c r="X21" i="20" l="1"/>
  <c r="EG38" i="41"/>
  <c r="X21" i="22"/>
  <c r="X21" i="36"/>
  <c r="EN41" i="1"/>
  <c r="EN38" i="41" s="1"/>
  <c r="EG143" i="1"/>
  <c r="EI530" i="41"/>
  <c r="EI350" i="2"/>
  <c r="EF47" i="41"/>
  <c r="EH352" i="2"/>
  <c r="EH531" i="41" s="1"/>
  <c r="EH529" i="41"/>
  <c r="EH41" i="1"/>
  <c r="EH50" i="1" s="1"/>
  <c r="EF137" i="41"/>
  <c r="EG137" i="41" l="1"/>
  <c r="EI352" i="2"/>
  <c r="EI531" i="41" s="1"/>
  <c r="EI529" i="41"/>
  <c r="EI41" i="1"/>
  <c r="EI50" i="1" s="1"/>
  <c r="EG47" i="41"/>
  <c r="EJ530" i="41"/>
  <c r="EJ350" i="2"/>
  <c r="Y21" i="20"/>
  <c r="Y21" i="22"/>
  <c r="EH38" i="41"/>
  <c r="Y21" i="36"/>
  <c r="EH143" i="1"/>
  <c r="EJ352" i="2" l="1"/>
  <c r="EJ531" i="41" s="1"/>
  <c r="EJ529" i="41"/>
  <c r="EJ41" i="1"/>
  <c r="EJ50" i="1" s="1"/>
  <c r="EH47" i="41"/>
  <c r="Z21" i="22"/>
  <c r="Z21" i="20"/>
  <c r="Z21" i="36"/>
  <c r="EI38" i="41"/>
  <c r="EI143" i="1"/>
  <c r="EH137" i="41"/>
  <c r="EK530" i="41"/>
  <c r="EK350" i="2"/>
  <c r="EI137" i="41" l="1"/>
  <c r="AA21" i="22"/>
  <c r="AA21" i="20"/>
  <c r="EJ38" i="41"/>
  <c r="AA21" i="36"/>
  <c r="EJ143" i="1"/>
  <c r="EI47" i="41"/>
  <c r="EL530" i="41"/>
  <c r="EL350" i="2"/>
  <c r="EK529" i="41"/>
  <c r="EK352" i="2"/>
  <c r="EK531" i="41" s="1"/>
  <c r="EK41" i="1"/>
  <c r="EK50" i="1" s="1"/>
  <c r="EJ137" i="41" l="1"/>
  <c r="AB21" i="22"/>
  <c r="AB21" i="20"/>
  <c r="AB21" i="36"/>
  <c r="EK38" i="41"/>
  <c r="EK143" i="1"/>
  <c r="EL529" i="41"/>
  <c r="EL352" i="2"/>
  <c r="EL531" i="41" s="1"/>
  <c r="EL41" i="1"/>
  <c r="EL50" i="1" s="1"/>
  <c r="EJ47" i="41"/>
  <c r="AC21" i="20" l="1"/>
  <c r="EL38" i="41"/>
  <c r="AC21" i="36"/>
  <c r="AC21" i="22"/>
  <c r="EL143" i="1"/>
  <c r="EK137" i="41"/>
  <c r="EK47" i="41"/>
  <c r="EL137" i="41" l="1"/>
  <c r="EL47" i="41"/>
  <c r="EC576" i="41" l="1"/>
  <c r="ED401" i="2"/>
  <c r="ED577" i="41" s="1"/>
  <c r="EC401" i="2"/>
  <c r="EC577" i="41" s="1"/>
  <c r="EC31" i="1"/>
  <c r="EC195" i="1"/>
  <c r="EC189" i="41" s="1"/>
  <c r="ED393" i="2"/>
  <c r="ED569" i="41" s="1"/>
  <c r="ED31" i="1"/>
  <c r="ED28" i="41" l="1"/>
  <c r="ED27" i="41"/>
  <c r="EC28" i="41"/>
  <c r="EC27" i="41"/>
  <c r="EC572" i="41"/>
  <c r="CB48" i="41" l="1"/>
  <c r="CB44" i="41"/>
  <c r="CB51" i="41"/>
  <c r="CB42" i="41"/>
  <c r="CB38" i="41"/>
  <c r="CB36" i="1"/>
  <c r="CB33" i="41" s="1"/>
  <c r="CB47" i="41"/>
  <c r="CB82" i="41"/>
  <c r="CB50" i="41"/>
  <c r="CB350" i="2"/>
  <c r="CB529" i="41" s="1"/>
  <c r="CB29" i="2" l="1"/>
  <c r="CB30" i="2" s="1"/>
  <c r="CB37" i="1"/>
  <c r="CB34" i="41" s="1"/>
  <c r="CB137" i="41"/>
  <c r="CB558" i="41"/>
  <c r="CB556" i="41"/>
  <c r="CB351" i="2"/>
  <c r="CB85" i="41"/>
  <c r="CB84" i="41"/>
  <c r="CB32" i="2" l="1"/>
  <c r="CB212" i="41" s="1"/>
  <c r="CB210" i="41"/>
  <c r="CB211" i="41"/>
  <c r="CB31" i="2"/>
  <c r="CB530" i="41"/>
  <c r="CB560" i="41"/>
  <c r="CB386" i="2"/>
  <c r="CB562" i="41" l="1"/>
  <c r="CC530" i="41"/>
  <c r="CB55" i="41" l="1"/>
  <c r="CB89" i="41"/>
  <c r="CC529" i="41"/>
  <c r="CC50" i="1"/>
  <c r="EB350" i="2"/>
  <c r="CC38" i="41" l="1"/>
  <c r="CC143" i="1"/>
  <c r="EB143" i="1" s="1"/>
  <c r="CB60" i="41"/>
  <c r="EB529" i="41"/>
  <c r="EB351" i="2"/>
  <c r="EB530" i="41" s="1"/>
  <c r="EC352" i="2"/>
  <c r="EC531" i="41" s="1"/>
  <c r="EB352" i="2"/>
  <c r="EB531" i="41" s="1"/>
  <c r="EB41" i="1"/>
  <c r="EB50" i="1" s="1"/>
  <c r="CC137" i="41" l="1"/>
  <c r="S21" i="22"/>
  <c r="EB38" i="41"/>
  <c r="S21" i="20"/>
  <c r="S21" i="36"/>
  <c r="CC47" i="41"/>
  <c r="CB65" i="41"/>
  <c r="CB92" i="1"/>
  <c r="CB86" i="41" s="1"/>
  <c r="EB137" i="41" l="1"/>
  <c r="EB47" i="41"/>
  <c r="EB88" i="1"/>
  <c r="CD88" i="1"/>
  <c r="CC82" i="41"/>
  <c r="CD82" i="41" l="1"/>
  <c r="CE88" i="1"/>
  <c r="EB82" i="41"/>
  <c r="CF88" i="1" l="1"/>
  <c r="CE82" i="41"/>
  <c r="CG88" i="1" l="1"/>
  <c r="CF82" i="41"/>
  <c r="CH88" i="1" l="1"/>
  <c r="EC88" i="1"/>
  <c r="CG82" i="41"/>
  <c r="EC82" i="41" l="1"/>
  <c r="CH82" i="41"/>
  <c r="CI88" i="1"/>
  <c r="CI82" i="41" l="1"/>
  <c r="CJ88" i="1"/>
  <c r="CJ82" i="41" l="1"/>
  <c r="CK88" i="1"/>
  <c r="CK82" i="41" l="1"/>
  <c r="ED88" i="1"/>
  <c r="CL88" i="1"/>
  <c r="CM88" i="1" l="1"/>
  <c r="CL82" i="41"/>
  <c r="ED82" i="41"/>
  <c r="CM82" i="41" l="1"/>
  <c r="CN88" i="1"/>
  <c r="CN82" i="41" l="1"/>
  <c r="CO88" i="1"/>
  <c r="CO82" i="41" l="1"/>
  <c r="EE88" i="1"/>
  <c r="EE82" i="41" l="1"/>
  <c r="EF88" i="1"/>
  <c r="EF82" i="41" l="1"/>
  <c r="EG88" i="1"/>
  <c r="EG82" i="41" l="1"/>
  <c r="EH88" i="1"/>
  <c r="EH82" i="41" l="1"/>
  <c r="EI88" i="1"/>
  <c r="EI82" i="41" l="1"/>
  <c r="EJ88" i="1"/>
  <c r="EK88" i="1" l="1"/>
  <c r="EJ82" i="41"/>
  <c r="EK82" i="41" l="1"/>
  <c r="EL88" i="1"/>
  <c r="EL82" i="41" l="1"/>
  <c r="CB159" i="41"/>
  <c r="CB163" i="41"/>
  <c r="CB134" i="41"/>
  <c r="CB133" i="41"/>
  <c r="CB154" i="41"/>
  <c r="CB143" i="41"/>
  <c r="CB174" i="41"/>
  <c r="EB169" i="1"/>
  <c r="EB163" i="41" s="1"/>
  <c r="CB178" i="41"/>
  <c r="CB177" i="41"/>
  <c r="CB107" i="1"/>
  <c r="EB107" i="1" s="1"/>
  <c r="EB115" i="1" s="1"/>
  <c r="EB109" i="41" s="1"/>
  <c r="CC175" i="41"/>
  <c r="CB100" i="1"/>
  <c r="EB100" i="1" s="1"/>
  <c r="CB98" i="1"/>
  <c r="CB99" i="1" s="1"/>
  <c r="CB93" i="41" l="1"/>
  <c r="EB101" i="41"/>
  <c r="EC116" i="1"/>
  <c r="EC110" i="41" s="1"/>
  <c r="EB111" i="1"/>
  <c r="EB105" i="41" s="1"/>
  <c r="G32" i="12"/>
  <c r="CB92" i="41"/>
  <c r="EB94" i="41"/>
  <c r="EB133" i="41"/>
  <c r="EB101" i="1"/>
  <c r="EB95" i="41" s="1"/>
  <c r="S20" i="22"/>
  <c r="EB159" i="41"/>
  <c r="S20" i="20"/>
  <c r="S20" i="36"/>
  <c r="CB94" i="41"/>
  <c r="CB108" i="1"/>
  <c r="CB109" i="1" s="1"/>
  <c r="CB103" i="1"/>
  <c r="CB97" i="41" s="1"/>
  <c r="CB101" i="1"/>
  <c r="CB95" i="41" s="1"/>
  <c r="CB101" i="41"/>
  <c r="CB111" i="1"/>
  <c r="CB105" i="41" s="1"/>
  <c r="CC117" i="1"/>
  <c r="CC111" i="41" s="1"/>
  <c r="CF116" i="1"/>
  <c r="CF110" i="41" s="1"/>
  <c r="CB117" i="1"/>
  <c r="CB111" i="41" s="1"/>
  <c r="G55" i="12" l="1"/>
  <c r="CB103" i="41"/>
  <c r="EB109" i="1"/>
  <c r="EB103" i="41" s="1"/>
  <c r="CB102" i="41"/>
  <c r="CC93" i="41"/>
  <c r="CD99" i="1"/>
  <c r="CE99" i="1" s="1"/>
  <c r="CD93" i="41" l="1"/>
  <c r="CD98" i="1"/>
  <c r="CC92" i="41"/>
  <c r="CC134" i="41"/>
  <c r="EB98" i="1"/>
  <c r="CD92" i="41" l="1"/>
  <c r="CD140" i="1"/>
  <c r="CD134" i="41" s="1"/>
  <c r="CD100" i="1"/>
  <c r="CE93" i="41"/>
  <c r="CE98" i="1"/>
  <c r="CF99" i="1"/>
  <c r="EB92" i="41"/>
  <c r="EB99" i="1"/>
  <c r="EB93" i="41" s="1"/>
  <c r="EB134" i="41"/>
  <c r="EB102" i="1"/>
  <c r="CC96" i="41"/>
  <c r="CD101" i="1" l="1"/>
  <c r="CD95" i="41" s="1"/>
  <c r="CD94" i="41"/>
  <c r="CD139" i="1"/>
  <c r="CD133" i="41" s="1"/>
  <c r="EB96" i="41"/>
  <c r="EB19" i="1"/>
  <c r="CF93" i="41"/>
  <c r="CF98" i="1"/>
  <c r="CG99" i="1"/>
  <c r="CC527" i="41"/>
  <c r="CC17" i="41"/>
  <c r="CC42" i="1"/>
  <c r="CC21" i="1"/>
  <c r="CE92" i="41"/>
  <c r="CE140" i="1"/>
  <c r="CE134" i="41" s="1"/>
  <c r="CE100" i="1"/>
  <c r="CC102" i="41"/>
  <c r="EB108" i="1"/>
  <c r="CC129" i="1" l="1"/>
  <c r="CC127" i="1"/>
  <c r="CC122" i="1"/>
  <c r="CE94" i="41"/>
  <c r="CE139" i="1"/>
  <c r="CE133" i="41" s="1"/>
  <c r="CE101" i="1"/>
  <c r="CE95" i="41" s="1"/>
  <c r="CC52" i="1"/>
  <c r="CC49" i="41" s="1"/>
  <c r="CC46" i="1"/>
  <c r="CC43" i="41" s="1"/>
  <c r="CC39" i="41"/>
  <c r="CG93" i="41"/>
  <c r="CG98" i="1"/>
  <c r="EC98" i="1" s="1"/>
  <c r="CH99" i="1"/>
  <c r="CF100" i="1"/>
  <c r="CF92" i="41"/>
  <c r="CF140" i="1"/>
  <c r="CF134" i="41" s="1"/>
  <c r="EB102" i="41"/>
  <c r="EB110" i="1"/>
  <c r="CC104" i="41"/>
  <c r="CC97" i="41"/>
  <c r="CC106" i="41"/>
  <c r="CC107" i="41"/>
  <c r="CD106" i="1"/>
  <c r="CD110" i="1" s="1"/>
  <c r="CD68" i="1" s="1"/>
  <c r="CC18" i="41"/>
  <c r="CC23" i="1"/>
  <c r="EB42" i="1"/>
  <c r="EB17" i="41"/>
  <c r="EB348" i="2"/>
  <c r="EB527" i="41" s="1"/>
  <c r="EB21" i="1"/>
  <c r="G14" i="43" l="1"/>
  <c r="G38" i="43" s="1"/>
  <c r="N50" i="43" s="1"/>
  <c r="CC375" i="2"/>
  <c r="CC376" i="2" s="1"/>
  <c r="CC552" i="41" s="1"/>
  <c r="CC121" i="41"/>
  <c r="CG127" i="1"/>
  <c r="CC116" i="41"/>
  <c r="CG122" i="1"/>
  <c r="CC123" i="41"/>
  <c r="CG129" i="1"/>
  <c r="CC58" i="41"/>
  <c r="EB63" i="1"/>
  <c r="CD153" i="1"/>
  <c r="EB104" i="41"/>
  <c r="EB112" i="1"/>
  <c r="EB106" i="41" s="1"/>
  <c r="EC106" i="1"/>
  <c r="EB103" i="1"/>
  <c r="EB97" i="41" s="1"/>
  <c r="CH93" i="41"/>
  <c r="CI99" i="1"/>
  <c r="CH98" i="1"/>
  <c r="EC92" i="41"/>
  <c r="EC140" i="1"/>
  <c r="EC134" i="41" s="1"/>
  <c r="EC99" i="1"/>
  <c r="EC93" i="41" s="1"/>
  <c r="EB52" i="1"/>
  <c r="EB49" i="41" s="1"/>
  <c r="EB46" i="1"/>
  <c r="EB43" i="41" s="1"/>
  <c r="EB39" i="41"/>
  <c r="CC56" i="1"/>
  <c r="CC20" i="41"/>
  <c r="CC49" i="1"/>
  <c r="CC26" i="1"/>
  <c r="CC75" i="41"/>
  <c r="EB81" i="1"/>
  <c r="CD159" i="1"/>
  <c r="CC63" i="41"/>
  <c r="EB68" i="1"/>
  <c r="EB63" i="41" s="1"/>
  <c r="CF94" i="41"/>
  <c r="CF139" i="1"/>
  <c r="CF133" i="41" s="1"/>
  <c r="CF101" i="1"/>
  <c r="CF95" i="41" s="1"/>
  <c r="CG92" i="41"/>
  <c r="CG140" i="1"/>
  <c r="CG134" i="41" s="1"/>
  <c r="CG100" i="1"/>
  <c r="EB18" i="41"/>
  <c r="EB23" i="1"/>
  <c r="N14" i="43" s="1"/>
  <c r="CC69" i="41"/>
  <c r="EB74" i="1"/>
  <c r="CD157" i="1"/>
  <c r="CD100" i="41"/>
  <c r="G15" i="43" l="1"/>
  <c r="G39" i="43" s="1"/>
  <c r="CK122" i="1"/>
  <c r="CG116" i="41"/>
  <c r="CG63" i="1"/>
  <c r="CK129" i="1"/>
  <c r="CG123" i="41"/>
  <c r="CG81" i="1"/>
  <c r="CK127" i="1"/>
  <c r="CG121" i="41"/>
  <c r="CG74" i="1"/>
  <c r="N15" i="43"/>
  <c r="N39" i="43" s="1"/>
  <c r="N38" i="43"/>
  <c r="CC579" i="41"/>
  <c r="G16" i="43"/>
  <c r="CC150" i="1"/>
  <c r="CC46" i="41"/>
  <c r="CC51" i="1"/>
  <c r="CH92" i="41"/>
  <c r="CH140" i="1"/>
  <c r="CH134" i="41" s="1"/>
  <c r="CH102" i="1"/>
  <c r="EC100" i="41"/>
  <c r="EC110" i="1"/>
  <c r="CC147" i="41"/>
  <c r="CC151" i="41"/>
  <c r="EB151" i="41"/>
  <c r="CG94" i="41"/>
  <c r="CG101" i="1"/>
  <c r="CG95" i="41" s="1"/>
  <c r="CG139" i="1"/>
  <c r="CG133" i="41" s="1"/>
  <c r="EC100" i="1"/>
  <c r="CC153" i="41"/>
  <c r="EB153" i="41"/>
  <c r="CI93" i="41"/>
  <c r="CJ99" i="1"/>
  <c r="CI98" i="1"/>
  <c r="EB131" i="1"/>
  <c r="EB58" i="41"/>
  <c r="EB122" i="1"/>
  <c r="EB116" i="41" s="1"/>
  <c r="CD104" i="41"/>
  <c r="CD112" i="1"/>
  <c r="CD106" i="41" s="1"/>
  <c r="CD113" i="1"/>
  <c r="CD107" i="41" s="1"/>
  <c r="CD63" i="41"/>
  <c r="CE106" i="1"/>
  <c r="CD103" i="1"/>
  <c r="CD97" i="41" s="1"/>
  <c r="CC71" i="41"/>
  <c r="CC76" i="41"/>
  <c r="EB20" i="41"/>
  <c r="EB56" i="1"/>
  <c r="EB49" i="1"/>
  <c r="EB26" i="1"/>
  <c r="CD153" i="41"/>
  <c r="CC23" i="41"/>
  <c r="CC126" i="41"/>
  <c r="CC125" i="41"/>
  <c r="EB69" i="41"/>
  <c r="EB127" i="1"/>
  <c r="EB121" i="41" s="1"/>
  <c r="EB77" i="1"/>
  <c r="CD151" i="41"/>
  <c r="EB129" i="1"/>
  <c r="EB123" i="41" s="1"/>
  <c r="EB75" i="41"/>
  <c r="CC551" i="41"/>
  <c r="EB375" i="2"/>
  <c r="CC389" i="2"/>
  <c r="CD147" i="41"/>
  <c r="CD150" i="1"/>
  <c r="CD144" i="41" s="1"/>
  <c r="CC144" i="41" l="1"/>
  <c r="EB150" i="1"/>
  <c r="CG58" i="41"/>
  <c r="CG153" i="1"/>
  <c r="EC63" i="1"/>
  <c r="CG131" i="1"/>
  <c r="CK123" i="41"/>
  <c r="CO129" i="1"/>
  <c r="CO123" i="41" s="1"/>
  <c r="CK121" i="41"/>
  <c r="CO127" i="1"/>
  <c r="CO121" i="41" s="1"/>
  <c r="CG75" i="41"/>
  <c r="EC81" i="1"/>
  <c r="EC75" i="41" s="1"/>
  <c r="CG159" i="1"/>
  <c r="CG69" i="41"/>
  <c r="CG77" i="1"/>
  <c r="EC74" i="1"/>
  <c r="CG157" i="1"/>
  <c r="CO122" i="1"/>
  <c r="CO116" i="41" s="1"/>
  <c r="CK116" i="41"/>
  <c r="G17" i="43"/>
  <c r="G41" i="43" s="1"/>
  <c r="G40" i="43"/>
  <c r="N52" i="43" s="1"/>
  <c r="EB579" i="41"/>
  <c r="N16" i="43"/>
  <c r="EB23" i="41"/>
  <c r="EB132" i="1"/>
  <c r="EB126" i="41" s="1"/>
  <c r="EB125" i="41"/>
  <c r="EC112" i="1"/>
  <c r="EC106" i="41" s="1"/>
  <c r="EC104" i="41"/>
  <c r="ED106" i="1"/>
  <c r="EB46" i="41"/>
  <c r="EB51" i="1"/>
  <c r="CE100" i="41"/>
  <c r="CE110" i="1"/>
  <c r="CI92" i="41"/>
  <c r="CI140" i="1"/>
  <c r="CI134" i="41" s="1"/>
  <c r="CI102" i="1"/>
  <c r="CC553" i="41"/>
  <c r="EB377" i="2"/>
  <c r="EB71" i="41"/>
  <c r="EB82" i="1"/>
  <c r="EB76" i="41" s="1"/>
  <c r="CJ93" i="41"/>
  <c r="CJ98" i="1"/>
  <c r="CK99" i="1"/>
  <c r="EC94" i="41"/>
  <c r="EC139" i="1"/>
  <c r="EC133" i="41" s="1"/>
  <c r="EC101" i="1"/>
  <c r="EC95" i="41" s="1"/>
  <c r="EC103" i="1"/>
  <c r="EC97" i="41" s="1"/>
  <c r="EC102" i="1"/>
  <c r="CC48" i="41"/>
  <c r="CC53" i="1"/>
  <c r="CC50" i="41" s="1"/>
  <c r="EB551" i="41"/>
  <c r="EB389" i="2"/>
  <c r="CC565" i="41"/>
  <c r="CC390" i="2"/>
  <c r="EB147" i="41"/>
  <c r="CH96" i="41"/>
  <c r="CH108" i="1"/>
  <c r="CH19" i="1"/>
  <c r="CG132" i="1" l="1"/>
  <c r="CG126" i="41" s="1"/>
  <c r="CG125" i="41"/>
  <c r="CG153" i="41"/>
  <c r="EC159" i="1"/>
  <c r="EC153" i="41" s="1"/>
  <c r="EC58" i="41"/>
  <c r="EC131" i="1"/>
  <c r="EC77" i="1"/>
  <c r="EC69" i="41"/>
  <c r="CG147" i="41"/>
  <c r="CG150" i="1"/>
  <c r="CG144" i="41" s="1"/>
  <c r="EC153" i="1"/>
  <c r="CG151" i="41"/>
  <c r="EC157" i="1"/>
  <c r="EC151" i="41" s="1"/>
  <c r="CG71" i="41"/>
  <c r="CG82" i="1"/>
  <c r="CG76" i="41" s="1"/>
  <c r="N40" i="43"/>
  <c r="F50" i="43"/>
  <c r="N17" i="43"/>
  <c r="CH102" i="41"/>
  <c r="CK93" i="41"/>
  <c r="CL99" i="1"/>
  <c r="CK98" i="1"/>
  <c r="ED98" i="1" s="1"/>
  <c r="CE104" i="41"/>
  <c r="CE113" i="1"/>
  <c r="CE107" i="41" s="1"/>
  <c r="CE112" i="1"/>
  <c r="CE106" i="41" s="1"/>
  <c r="CE68" i="1"/>
  <c r="CE63" i="41" s="1"/>
  <c r="CF106" i="1"/>
  <c r="CE103" i="1"/>
  <c r="CE97" i="41" s="1"/>
  <c r="CC566" i="41"/>
  <c r="CD376" i="2"/>
  <c r="CD383" i="2"/>
  <c r="CD388" i="2"/>
  <c r="CJ92" i="41"/>
  <c r="CJ140" i="1"/>
  <c r="CJ134" i="41" s="1"/>
  <c r="CJ102" i="1"/>
  <c r="EB376" i="2"/>
  <c r="EB552" i="41" s="1"/>
  <c r="S18" i="36"/>
  <c r="EB553" i="41"/>
  <c r="CI108" i="1"/>
  <c r="CI102" i="41" s="1"/>
  <c r="CI96" i="41"/>
  <c r="CI19" i="1"/>
  <c r="S19" i="36"/>
  <c r="S19" i="22"/>
  <c r="S19" i="20"/>
  <c r="EB144" i="41"/>
  <c r="EB565" i="41"/>
  <c r="EB390" i="2"/>
  <c r="EB48" i="41"/>
  <c r="EB53" i="1"/>
  <c r="EB50" i="41" s="1"/>
  <c r="ED100" i="41"/>
  <c r="CH17" i="41"/>
  <c r="CH348" i="2"/>
  <c r="CH527" i="41" s="1"/>
  <c r="CH42" i="1"/>
  <c r="CH21" i="1"/>
  <c r="EC96" i="41"/>
  <c r="EC19" i="1"/>
  <c r="CC24" i="41"/>
  <c r="CC44" i="1"/>
  <c r="CC41" i="41" s="1"/>
  <c r="EB27" i="1"/>
  <c r="CC28" i="1"/>
  <c r="EC147" i="41" l="1"/>
  <c r="EC150" i="1"/>
  <c r="EC132" i="1"/>
  <c r="EC126" i="41" s="1"/>
  <c r="EC125" i="41"/>
  <c r="EC71" i="41"/>
  <c r="EC82" i="1"/>
  <c r="EC76" i="41" s="1"/>
  <c r="N41" i="43"/>
  <c r="F51" i="43"/>
  <c r="CL93" i="41"/>
  <c r="CL98" i="1"/>
  <c r="CM99" i="1"/>
  <c r="CH18" i="41"/>
  <c r="CH81" i="1"/>
  <c r="CH63" i="1"/>
  <c r="CH74" i="1"/>
  <c r="CH23" i="1"/>
  <c r="ED92" i="41"/>
  <c r="ED99" i="1"/>
  <c r="ED93" i="41" s="1"/>
  <c r="ED140" i="1"/>
  <c r="ED134" i="41" s="1"/>
  <c r="ED102" i="1"/>
  <c r="CD564" i="41"/>
  <c r="CD390" i="2"/>
  <c r="EB44" i="1"/>
  <c r="EB41" i="41" s="1"/>
  <c r="EB24" i="41"/>
  <c r="EB28" i="1"/>
  <c r="CH39" i="41"/>
  <c r="CH52" i="1"/>
  <c r="CH49" i="41" s="1"/>
  <c r="CH46" i="1"/>
  <c r="CH43" i="41" s="1"/>
  <c r="EB566" i="41"/>
  <c r="EC388" i="2"/>
  <c r="CJ96" i="41"/>
  <c r="CJ108" i="1"/>
  <c r="CJ102" i="41" s="1"/>
  <c r="CJ19" i="1"/>
  <c r="CD559" i="41"/>
  <c r="CF100" i="41"/>
  <c r="CF110" i="1"/>
  <c r="EC348" i="2"/>
  <c r="EC527" i="41" s="1"/>
  <c r="EC42" i="1"/>
  <c r="EC17" i="41"/>
  <c r="EC21" i="1"/>
  <c r="CC25" i="41"/>
  <c r="CC34" i="1"/>
  <c r="CC40" i="1"/>
  <c r="CI17" i="41"/>
  <c r="CI42" i="1"/>
  <c r="CI348" i="2"/>
  <c r="CI527" i="41" s="1"/>
  <c r="CI21" i="1"/>
  <c r="CD552" i="41"/>
  <c r="CD377" i="2"/>
  <c r="CK92" i="41"/>
  <c r="CK140" i="1"/>
  <c r="CK134" i="41" s="1"/>
  <c r="CK102" i="1"/>
  <c r="T19" i="20" l="1"/>
  <c r="T19" i="22"/>
  <c r="EC144" i="41"/>
  <c r="T19" i="36"/>
  <c r="CC31" i="41"/>
  <c r="G18" i="43"/>
  <c r="G42" i="43" s="1"/>
  <c r="CC149" i="1"/>
  <c r="CC160" i="1" s="1"/>
  <c r="CC180" i="1" s="1"/>
  <c r="CC132" i="41"/>
  <c r="EC564" i="41"/>
  <c r="EC390" i="2"/>
  <c r="ED96" i="41"/>
  <c r="ED19" i="1"/>
  <c r="CH20" i="41"/>
  <c r="CH56" i="1"/>
  <c r="CH579" i="41" s="1"/>
  <c r="CH49" i="1"/>
  <c r="CH375" i="2"/>
  <c r="CH26" i="1"/>
  <c r="CC45" i="1"/>
  <c r="CC37" i="41"/>
  <c r="EC46" i="1"/>
  <c r="EC43" i="41" s="1"/>
  <c r="EC52" i="1"/>
  <c r="EC49" i="41" s="1"/>
  <c r="EC39" i="41"/>
  <c r="CF112" i="1"/>
  <c r="CF106" i="41" s="1"/>
  <c r="CF104" i="41"/>
  <c r="CF113" i="1"/>
  <c r="CF107" i="41" s="1"/>
  <c r="CF68" i="1"/>
  <c r="CF63" i="41" s="1"/>
  <c r="CG106" i="1"/>
  <c r="CF103" i="1"/>
  <c r="CF97" i="41" s="1"/>
  <c r="CJ17" i="41"/>
  <c r="CJ42" i="1"/>
  <c r="CJ348" i="2"/>
  <c r="CJ527" i="41" s="1"/>
  <c r="CJ21" i="1"/>
  <c r="EB34" i="1"/>
  <c r="EB40" i="1"/>
  <c r="EB25" i="41"/>
  <c r="CH69" i="41"/>
  <c r="CH157" i="1"/>
  <c r="CH77" i="1"/>
  <c r="CM93" i="41"/>
  <c r="CN99" i="1"/>
  <c r="CM98" i="1"/>
  <c r="CD566" i="41"/>
  <c r="CE383" i="2"/>
  <c r="CE376" i="2"/>
  <c r="CE388" i="2"/>
  <c r="CH58" i="41"/>
  <c r="CH153" i="1"/>
  <c r="CH131" i="1"/>
  <c r="CL92" i="41"/>
  <c r="CL140" i="1"/>
  <c r="CL134" i="41" s="1"/>
  <c r="CL102" i="1"/>
  <c r="CI81" i="1"/>
  <c r="CI18" i="41"/>
  <c r="CI63" i="1"/>
  <c r="CI74" i="1"/>
  <c r="CI23" i="1"/>
  <c r="CD553" i="41"/>
  <c r="CD27" i="1"/>
  <c r="CD28" i="1" s="1"/>
  <c r="EC377" i="2"/>
  <c r="CI39" i="41"/>
  <c r="CI52" i="1"/>
  <c r="CI49" i="41" s="1"/>
  <c r="CI46" i="1"/>
  <c r="CI43" i="41" s="1"/>
  <c r="CK108" i="1"/>
  <c r="CK96" i="41"/>
  <c r="CK19" i="1"/>
  <c r="EC122" i="1"/>
  <c r="EC116" i="41" s="1"/>
  <c r="EC18" i="41"/>
  <c r="EC127" i="1"/>
  <c r="EC121" i="41" s="1"/>
  <c r="EC129" i="1"/>
  <c r="EC123" i="41" s="1"/>
  <c r="EC23" i="1"/>
  <c r="O14" i="43" s="1"/>
  <c r="CH75" i="41"/>
  <c r="CH159" i="1"/>
  <c r="O15" i="43" l="1"/>
  <c r="O39" i="43" s="1"/>
  <c r="O38" i="43"/>
  <c r="O50" i="43" s="1"/>
  <c r="EB31" i="41"/>
  <c r="N18" i="43"/>
  <c r="CD24" i="41"/>
  <c r="CD44" i="1"/>
  <c r="CD41" i="41" s="1"/>
  <c r="CI58" i="41"/>
  <c r="CI131" i="1"/>
  <c r="CH132" i="1"/>
  <c r="CH126" i="41" s="1"/>
  <c r="CH125" i="41"/>
  <c r="CE552" i="41"/>
  <c r="CE377" i="2"/>
  <c r="CN93" i="41"/>
  <c r="CO99" i="1"/>
  <c r="CN98" i="1"/>
  <c r="CJ39" i="41"/>
  <c r="CJ46" i="1"/>
  <c r="CJ43" i="41" s="1"/>
  <c r="CJ52" i="1"/>
  <c r="CJ49" i="41" s="1"/>
  <c r="CG100" i="41"/>
  <c r="CG110" i="1"/>
  <c r="CH46" i="41"/>
  <c r="CH51" i="1"/>
  <c r="CK102" i="41"/>
  <c r="ED108" i="1"/>
  <c r="CH147" i="41"/>
  <c r="CH150" i="1"/>
  <c r="CH144" i="41" s="1"/>
  <c r="CE559" i="41"/>
  <c r="CC36" i="1"/>
  <c r="CC29" i="2" s="1"/>
  <c r="CC30" i="2" s="1"/>
  <c r="CC42" i="41"/>
  <c r="CC54" i="1"/>
  <c r="CC51" i="41" s="1"/>
  <c r="CC47" i="1"/>
  <c r="CC380" i="2" s="1"/>
  <c r="CC382" i="2" s="1"/>
  <c r="CC384" i="2" s="1"/>
  <c r="EC566" i="41"/>
  <c r="ED388" i="2"/>
  <c r="CC83" i="41"/>
  <c r="EB89" i="1"/>
  <c r="CH153" i="41"/>
  <c r="EC56" i="1"/>
  <c r="EC49" i="1"/>
  <c r="EC20" i="41"/>
  <c r="EC26" i="1"/>
  <c r="CI20" i="41"/>
  <c r="CI56" i="1"/>
  <c r="CI579" i="41" s="1"/>
  <c r="CI375" i="2"/>
  <c r="CI49" i="1"/>
  <c r="CI26" i="1"/>
  <c r="CI75" i="41"/>
  <c r="CI159" i="1"/>
  <c r="CI153" i="41" s="1"/>
  <c r="CH71" i="41"/>
  <c r="CH82" i="1"/>
  <c r="CH76" i="41" s="1"/>
  <c r="EB37" i="41"/>
  <c r="EB45" i="1"/>
  <c r="CJ18" i="41"/>
  <c r="CJ81" i="1"/>
  <c r="CJ74" i="1"/>
  <c r="CJ63" i="1"/>
  <c r="CJ153" i="1" s="1"/>
  <c r="CJ23" i="1"/>
  <c r="CH23" i="41"/>
  <c r="CC143" i="41"/>
  <c r="CK17" i="41"/>
  <c r="CK348" i="2"/>
  <c r="CK527" i="41" s="1"/>
  <c r="CK42" i="1"/>
  <c r="CK21" i="1"/>
  <c r="T18" i="36"/>
  <c r="EC553" i="41"/>
  <c r="EC376" i="2"/>
  <c r="EC552" i="41" s="1"/>
  <c r="CI69" i="41"/>
  <c r="CI157" i="1"/>
  <c r="CI151" i="41" s="1"/>
  <c r="CI77" i="1"/>
  <c r="CL96" i="41"/>
  <c r="CL108" i="1"/>
  <c r="CL19" i="1"/>
  <c r="CI153" i="1"/>
  <c r="CE564" i="41"/>
  <c r="CE390" i="2"/>
  <c r="CM92" i="41"/>
  <c r="CM140" i="1"/>
  <c r="CM134" i="41" s="1"/>
  <c r="CM102" i="1"/>
  <c r="CH151" i="41"/>
  <c r="EB132" i="41"/>
  <c r="EB149" i="1"/>
  <c r="EB160" i="1" s="1"/>
  <c r="CH551" i="41"/>
  <c r="CH389" i="2"/>
  <c r="CH565" i="41" s="1"/>
  <c r="ED17" i="41"/>
  <c r="ED348" i="2"/>
  <c r="ED527" i="41" s="1"/>
  <c r="ED42" i="1"/>
  <c r="ED21" i="1"/>
  <c r="EC579" i="41" l="1"/>
  <c r="O16" i="43"/>
  <c r="K50" i="43" s="1"/>
  <c r="N42" i="43"/>
  <c r="F52" i="43"/>
  <c r="CJ147" i="41"/>
  <c r="CE566" i="41"/>
  <c r="CF383" i="2"/>
  <c r="CF388" i="2"/>
  <c r="CF376" i="2"/>
  <c r="CL102" i="41"/>
  <c r="CJ75" i="41"/>
  <c r="CJ159" i="1"/>
  <c r="CJ153" i="41" s="1"/>
  <c r="CI23" i="41"/>
  <c r="EB83" i="41"/>
  <c r="EB90" i="1"/>
  <c r="ED564" i="41"/>
  <c r="CC44" i="41"/>
  <c r="CC33" i="41"/>
  <c r="CC37" i="1"/>
  <c r="CC34" i="41" s="1"/>
  <c r="CD25" i="41"/>
  <c r="CD138" i="1"/>
  <c r="CD89" i="1" s="1"/>
  <c r="CD34" i="1"/>
  <c r="CD40" i="1"/>
  <c r="ED18" i="41"/>
  <c r="ED23" i="1"/>
  <c r="P14" i="43" s="1"/>
  <c r="EB143" i="41"/>
  <c r="CM108" i="1"/>
  <c r="CM102" i="41" s="1"/>
  <c r="CM96" i="41"/>
  <c r="CM19" i="1"/>
  <c r="CK18" i="41"/>
  <c r="CK81" i="1"/>
  <c r="CK74" i="1"/>
  <c r="CK63" i="1"/>
  <c r="CK153" i="1" s="1"/>
  <c r="ED153" i="1" s="1"/>
  <c r="CK23" i="1"/>
  <c r="CC154" i="41"/>
  <c r="CJ375" i="2"/>
  <c r="CJ56" i="1"/>
  <c r="CJ579" i="41" s="1"/>
  <c r="CJ20" i="41"/>
  <c r="CJ49" i="1"/>
  <c r="CJ26" i="1"/>
  <c r="CI46" i="41"/>
  <c r="CI51" i="1"/>
  <c r="EC23" i="41"/>
  <c r="CG104" i="41"/>
  <c r="CG68" i="1"/>
  <c r="CG113" i="1"/>
  <c r="CG107" i="41" s="1"/>
  <c r="CG112" i="1"/>
  <c r="CG106" i="41" s="1"/>
  <c r="CH106" i="1"/>
  <c r="CG103" i="1"/>
  <c r="CG97" i="41" s="1"/>
  <c r="CE553" i="41"/>
  <c r="CE27" i="1"/>
  <c r="ED377" i="2"/>
  <c r="CI147" i="41"/>
  <c r="CI150" i="1"/>
  <c r="CI144" i="41" s="1"/>
  <c r="CK39" i="41"/>
  <c r="CK52" i="1"/>
  <c r="CK49" i="41" s="1"/>
  <c r="CK46" i="1"/>
  <c r="CK43" i="41" s="1"/>
  <c r="CJ58" i="41"/>
  <c r="CJ131" i="1"/>
  <c r="EB54" i="1"/>
  <c r="EB51" i="41" s="1"/>
  <c r="EB47" i="1"/>
  <c r="EB44" i="41" s="1"/>
  <c r="EB42" i="41"/>
  <c r="EB36" i="1"/>
  <c r="CI551" i="41"/>
  <c r="CI389" i="2"/>
  <c r="CI565" i="41" s="1"/>
  <c r="CC84" i="41"/>
  <c r="CC85" i="41"/>
  <c r="CN92" i="41"/>
  <c r="CN140" i="1"/>
  <c r="CN134" i="41" s="1"/>
  <c r="CN102" i="1"/>
  <c r="CI125" i="41"/>
  <c r="CI132" i="1"/>
  <c r="CI126" i="41" s="1"/>
  <c r="ED52" i="1"/>
  <c r="ED49" i="41" s="1"/>
  <c r="ED46" i="1"/>
  <c r="ED43" i="41" s="1"/>
  <c r="ED39" i="41"/>
  <c r="CI71" i="41"/>
  <c r="CI82" i="1"/>
  <c r="CI76" i="41" s="1"/>
  <c r="CL17" i="41"/>
  <c r="CL42" i="1"/>
  <c r="CL348" i="2"/>
  <c r="CL527" i="41" s="1"/>
  <c r="CL21" i="1"/>
  <c r="CJ69" i="41"/>
  <c r="CJ77" i="1"/>
  <c r="CJ157" i="1"/>
  <c r="EC46" i="41"/>
  <c r="EC51" i="1"/>
  <c r="ED102" i="41"/>
  <c r="ED110" i="1"/>
  <c r="CH53" i="1"/>
  <c r="CH50" i="41" s="1"/>
  <c r="CH48" i="41"/>
  <c r="CO93" i="41"/>
  <c r="CO98" i="1"/>
  <c r="EE98" i="1" s="1"/>
  <c r="O17" i="43" l="1"/>
  <c r="O40" i="43"/>
  <c r="O52" i="43" s="1"/>
  <c r="P15" i="43"/>
  <c r="P39" i="43" s="1"/>
  <c r="P38" i="43"/>
  <c r="CD31" i="41"/>
  <c r="I18" i="43"/>
  <c r="I42" i="43" s="1"/>
  <c r="EE140" i="1"/>
  <c r="EE134" i="41" s="1"/>
  <c r="EE92" i="41"/>
  <c r="EE102" i="1"/>
  <c r="EE99" i="1"/>
  <c r="ED147" i="41"/>
  <c r="CE24" i="41"/>
  <c r="CE44" i="1"/>
  <c r="CE41" i="41" s="1"/>
  <c r="CE28" i="1"/>
  <c r="CJ46" i="41"/>
  <c r="CJ51" i="1"/>
  <c r="CK69" i="41"/>
  <c r="CK157" i="1"/>
  <c r="CK151" i="41" s="1"/>
  <c r="CK77" i="1"/>
  <c r="ED74" i="1"/>
  <c r="CD132" i="41"/>
  <c r="CD149" i="1"/>
  <c r="CC210" i="41"/>
  <c r="CC212" i="41"/>
  <c r="CF559" i="41"/>
  <c r="CO92" i="41"/>
  <c r="CO140" i="1"/>
  <c r="CO134" i="41" s="1"/>
  <c r="CO102" i="1"/>
  <c r="CJ151" i="41"/>
  <c r="CN96" i="41"/>
  <c r="CN108" i="1"/>
  <c r="CN102" i="41" s="1"/>
  <c r="CN19" i="1"/>
  <c r="EB33" i="41"/>
  <c r="S12" i="36"/>
  <c r="EB37" i="1"/>
  <c r="EB34" i="41" s="1"/>
  <c r="EB29" i="2"/>
  <c r="CI48" i="41"/>
  <c r="CI53" i="1"/>
  <c r="CI50" i="41" s="1"/>
  <c r="CC174" i="41"/>
  <c r="CC183" i="1"/>
  <c r="CK75" i="41"/>
  <c r="CK159" i="1"/>
  <c r="ED81" i="1"/>
  <c r="ED56" i="1"/>
  <c r="ED20" i="41"/>
  <c r="ED49" i="1"/>
  <c r="ED26" i="1"/>
  <c r="EB380" i="2"/>
  <c r="CC556" i="41"/>
  <c r="EB84" i="41"/>
  <c r="EB91" i="1"/>
  <c r="EB85" i="41" s="1"/>
  <c r="CJ82" i="1"/>
  <c r="CJ76" i="41" s="1"/>
  <c r="CJ71" i="41"/>
  <c r="CK147" i="41"/>
  <c r="CG63" i="41"/>
  <c r="EC68" i="1"/>
  <c r="EC63" i="41" s="1"/>
  <c r="CK20" i="41"/>
  <c r="CK56" i="1"/>
  <c r="CK579" i="41" s="1"/>
  <c r="CK375" i="2"/>
  <c r="ED375" i="2" s="1"/>
  <c r="CK49" i="1"/>
  <c r="CK26" i="1"/>
  <c r="CF552" i="41"/>
  <c r="CF377" i="2"/>
  <c r="CJ150" i="1"/>
  <c r="CJ144" i="41" s="1"/>
  <c r="ED104" i="41"/>
  <c r="ED112" i="1"/>
  <c r="ED106" i="41" s="1"/>
  <c r="EE106" i="1"/>
  <c r="ED103" i="1"/>
  <c r="ED97" i="41" s="1"/>
  <c r="CL39" i="41"/>
  <c r="CL52" i="1"/>
  <c r="CL49" i="41" s="1"/>
  <c r="CL46" i="1"/>
  <c r="CL43" i="41" s="1"/>
  <c r="EC48" i="41"/>
  <c r="EC53" i="1"/>
  <c r="EC50" i="41" s="1"/>
  <c r="CL18" i="41"/>
  <c r="CL63" i="1"/>
  <c r="CL153" i="1" s="1"/>
  <c r="CL74" i="1"/>
  <c r="CL81" i="1"/>
  <c r="CL23" i="1"/>
  <c r="CJ125" i="41"/>
  <c r="CJ132" i="1"/>
  <c r="CJ126" i="41" s="1"/>
  <c r="ED553" i="41"/>
  <c r="U18" i="36"/>
  <c r="CH100" i="41"/>
  <c r="CH110" i="1"/>
  <c r="CJ23" i="41"/>
  <c r="CJ551" i="41"/>
  <c r="CJ389" i="2"/>
  <c r="CJ565" i="41" s="1"/>
  <c r="CK58" i="41"/>
  <c r="CK131" i="1"/>
  <c r="ED63" i="1"/>
  <c r="CM17" i="41"/>
  <c r="CM348" i="2"/>
  <c r="CM527" i="41" s="1"/>
  <c r="CM42" i="1"/>
  <c r="CM21" i="1"/>
  <c r="EB154" i="41"/>
  <c r="EB180" i="1"/>
  <c r="CD37" i="41"/>
  <c r="CD45" i="1"/>
  <c r="CF564" i="41"/>
  <c r="CF390" i="2"/>
  <c r="CG388" i="2" s="1"/>
  <c r="CG390" i="2" s="1"/>
  <c r="ED157" i="1" l="1"/>
  <c r="ED151" i="41" s="1"/>
  <c r="O41" i="43"/>
  <c r="K51" i="43"/>
  <c r="ED579" i="41"/>
  <c r="P16" i="43"/>
  <c r="CK150" i="1"/>
  <c r="CK144" i="41" s="1"/>
  <c r="CD42" i="41"/>
  <c r="CD36" i="1"/>
  <c r="CD54" i="1"/>
  <c r="CD51" i="41" s="1"/>
  <c r="CD47" i="1"/>
  <c r="CL131" i="1"/>
  <c r="CL58" i="41"/>
  <c r="EE100" i="41"/>
  <c r="CK46" i="41"/>
  <c r="CK51" i="1"/>
  <c r="G43" i="12"/>
  <c r="CC211" i="41"/>
  <c r="CD143" i="41"/>
  <c r="CD160" i="1"/>
  <c r="ED69" i="41"/>
  <c r="ED77" i="1"/>
  <c r="ED127" i="1"/>
  <c r="ED121" i="41" s="1"/>
  <c r="CJ53" i="1"/>
  <c r="CJ50" i="41" s="1"/>
  <c r="CJ48" i="41"/>
  <c r="EE93" i="41"/>
  <c r="EF99" i="1"/>
  <c r="CM18" i="41"/>
  <c r="CM81" i="1"/>
  <c r="CM63" i="1"/>
  <c r="CM74" i="1"/>
  <c r="CM23" i="1"/>
  <c r="ED122" i="1"/>
  <c r="ED116" i="41" s="1"/>
  <c r="ED58" i="41"/>
  <c r="ED131" i="1"/>
  <c r="ED551" i="41"/>
  <c r="ED389" i="2"/>
  <c r="CL20" i="41"/>
  <c r="CL56" i="1"/>
  <c r="CL579" i="41" s="1"/>
  <c r="CL49" i="1"/>
  <c r="CL26" i="1"/>
  <c r="CL375" i="2"/>
  <c r="CF553" i="41"/>
  <c r="CF27" i="1"/>
  <c r="EE377" i="2"/>
  <c r="CK551" i="41"/>
  <c r="CK389" i="2"/>
  <c r="CK565" i="41" s="1"/>
  <c r="EB556" i="41"/>
  <c r="EB382" i="2"/>
  <c r="EB558" i="41" s="1"/>
  <c r="CC177" i="41"/>
  <c r="CD181" i="1"/>
  <c r="EB30" i="2"/>
  <c r="EB210" i="41"/>
  <c r="EB32" i="2"/>
  <c r="EB212" i="41" s="1"/>
  <c r="CN17" i="41"/>
  <c r="CN348" i="2"/>
  <c r="CN527" i="41" s="1"/>
  <c r="CN42" i="1"/>
  <c r="CN21" i="1"/>
  <c r="CK71" i="41"/>
  <c r="CK82" i="1"/>
  <c r="CK76" i="41" s="1"/>
  <c r="EE96" i="41"/>
  <c r="EE19" i="1"/>
  <c r="EB174" i="41"/>
  <c r="EB183" i="1"/>
  <c r="CM39" i="41"/>
  <c r="CM52" i="1"/>
  <c r="CM49" i="41" s="1"/>
  <c r="CM46" i="1"/>
  <c r="CM43" i="41" s="1"/>
  <c r="CL147" i="41"/>
  <c r="CL75" i="41"/>
  <c r="CL159" i="1"/>
  <c r="CC558" i="41"/>
  <c r="ED23" i="41"/>
  <c r="ED75" i="41"/>
  <c r="ED129" i="1"/>
  <c r="ED123" i="41" s="1"/>
  <c r="CO96" i="41"/>
  <c r="CO108" i="1"/>
  <c r="CO102" i="41" s="1"/>
  <c r="CO19" i="1"/>
  <c r="CF566" i="41"/>
  <c r="CG383" i="2"/>
  <c r="CG376" i="2"/>
  <c r="CK132" i="1"/>
  <c r="CK126" i="41" s="1"/>
  <c r="CK125" i="41"/>
  <c r="CH104" i="41"/>
  <c r="CH113" i="1"/>
  <c r="CH107" i="41" s="1"/>
  <c r="CH68" i="1"/>
  <c r="CH63" i="41" s="1"/>
  <c r="CH112" i="1"/>
  <c r="CH106" i="41" s="1"/>
  <c r="CI106" i="1"/>
  <c r="CH103" i="1"/>
  <c r="CH97" i="41" s="1"/>
  <c r="ED376" i="2"/>
  <c r="ED552" i="41" s="1"/>
  <c r="CL69" i="41"/>
  <c r="CL157" i="1"/>
  <c r="CL77" i="1"/>
  <c r="CK23" i="41"/>
  <c r="ED46" i="41"/>
  <c r="ED51" i="1"/>
  <c r="CK153" i="41"/>
  <c r="ED159" i="1"/>
  <c r="ED153" i="41" s="1"/>
  <c r="S27" i="36"/>
  <c r="S26" i="36"/>
  <c r="S22" i="36"/>
  <c r="CD83" i="41"/>
  <c r="CD90" i="1"/>
  <c r="CE25" i="41"/>
  <c r="CE34" i="1"/>
  <c r="CE40" i="1"/>
  <c r="CE138" i="1"/>
  <c r="CE89" i="1" s="1"/>
  <c r="EE108" i="1" l="1"/>
  <c r="EE102" i="41" s="1"/>
  <c r="P17" i="43"/>
  <c r="P41" i="43" s="1"/>
  <c r="P40" i="43"/>
  <c r="CE31" i="41"/>
  <c r="J18" i="43"/>
  <c r="J42" i="43" s="1"/>
  <c r="CC184" i="1"/>
  <c r="CC178" i="41" s="1"/>
  <c r="ED150" i="1"/>
  <c r="U19" i="22" s="1"/>
  <c r="CD84" i="41"/>
  <c r="CD91" i="1"/>
  <c r="CD85" i="41" s="1"/>
  <c r="CO17" i="41"/>
  <c r="CO42" i="1"/>
  <c r="CO348" i="2"/>
  <c r="CO527" i="41" s="1"/>
  <c r="CO21" i="1"/>
  <c r="CN39" i="41"/>
  <c r="CN52" i="1"/>
  <c r="CN49" i="41" s="1"/>
  <c r="CN46" i="1"/>
  <c r="CN43" i="41" s="1"/>
  <c r="ED125" i="41"/>
  <c r="ED132" i="1"/>
  <c r="ED126" i="41" s="1"/>
  <c r="CM69" i="41"/>
  <c r="CM157" i="1"/>
  <c r="CM151" i="41" s="1"/>
  <c r="CM77" i="1"/>
  <c r="EF93" i="41"/>
  <c r="EF98" i="1"/>
  <c r="EG99" i="1"/>
  <c r="CL125" i="41"/>
  <c r="CL132" i="1"/>
  <c r="CL126" i="41" s="1"/>
  <c r="CL82" i="1"/>
  <c r="CL76" i="41" s="1"/>
  <c r="CL71" i="41"/>
  <c r="CG552" i="41"/>
  <c r="CG377" i="2"/>
  <c r="CL153" i="41"/>
  <c r="EB177" i="41"/>
  <c r="EC181" i="1"/>
  <c r="EC175" i="41" s="1"/>
  <c r="EB31" i="2"/>
  <c r="EB211" i="41"/>
  <c r="CD175" i="41"/>
  <c r="CL551" i="41"/>
  <c r="CL389" i="2"/>
  <c r="CL565" i="41" s="1"/>
  <c r="CM58" i="41"/>
  <c r="CM131" i="1"/>
  <c r="ED71" i="41"/>
  <c r="ED82" i="1"/>
  <c r="ED76" i="41" s="1"/>
  <c r="CD33" i="41"/>
  <c r="CD37" i="1"/>
  <c r="CD34" i="41" s="1"/>
  <c r="CD29" i="2"/>
  <c r="ED48" i="41"/>
  <c r="ED53" i="1"/>
  <c r="ED50" i="41" s="1"/>
  <c r="CL151" i="41"/>
  <c r="CE132" i="41"/>
  <c r="CE149" i="1"/>
  <c r="CI100" i="41"/>
  <c r="CI110" i="1"/>
  <c r="CG564" i="41"/>
  <c r="CC55" i="41"/>
  <c r="CC95" i="1"/>
  <c r="CC89" i="41" s="1"/>
  <c r="EB60" i="1"/>
  <c r="EB184" i="1" s="1"/>
  <c r="EB178" i="41" s="1"/>
  <c r="V18" i="36"/>
  <c r="EE553" i="41"/>
  <c r="CL23" i="41"/>
  <c r="ED565" i="41"/>
  <c r="ED390" i="2"/>
  <c r="CM75" i="41"/>
  <c r="CM159" i="1"/>
  <c r="CM153" i="41" s="1"/>
  <c r="CK53" i="1"/>
  <c r="CK50" i="41" s="1"/>
  <c r="CK48" i="41"/>
  <c r="CM153" i="1"/>
  <c r="CD44" i="41"/>
  <c r="CD380" i="2"/>
  <c r="CE37" i="41"/>
  <c r="CE45" i="1"/>
  <c r="CE83" i="41"/>
  <c r="CE90" i="1"/>
  <c r="S23" i="36"/>
  <c r="S55" i="36"/>
  <c r="S28" i="36"/>
  <c r="S24" i="36"/>
  <c r="CG559" i="41"/>
  <c r="CC560" i="41"/>
  <c r="EB384" i="2"/>
  <c r="CC386" i="2"/>
  <c r="CL150" i="1"/>
  <c r="CL144" i="41" s="1"/>
  <c r="EE348" i="2"/>
  <c r="EE527" i="41" s="1"/>
  <c r="EE17" i="41"/>
  <c r="EE42" i="1"/>
  <c r="EE21" i="1"/>
  <c r="CN18" i="41"/>
  <c r="CN81" i="1"/>
  <c r="CN74" i="1"/>
  <c r="CN63" i="1"/>
  <c r="CN153" i="1" s="1"/>
  <c r="CN23" i="1"/>
  <c r="CF24" i="41"/>
  <c r="CF44" i="1"/>
  <c r="CF41" i="41" s="1"/>
  <c r="CF28" i="1"/>
  <c r="CL51" i="1"/>
  <c r="CL46" i="41"/>
  <c r="CM20" i="41"/>
  <c r="CM56" i="1"/>
  <c r="CM579" i="41" s="1"/>
  <c r="CM49" i="1"/>
  <c r="CM375" i="2"/>
  <c r="CM26" i="1"/>
  <c r="CD180" i="1"/>
  <c r="CD174" i="41" s="1"/>
  <c r="CD154" i="41"/>
  <c r="EE110" i="1" l="1"/>
  <c r="EE103" i="1" s="1"/>
  <c r="EE97" i="41" s="1"/>
  <c r="ED144" i="41"/>
  <c r="U19" i="36"/>
  <c r="U19" i="20"/>
  <c r="CN147" i="41"/>
  <c r="CN69" i="41"/>
  <c r="CN157" i="1"/>
  <c r="CN77" i="1"/>
  <c r="EE52" i="1"/>
  <c r="EE49" i="41" s="1"/>
  <c r="EE39" i="41"/>
  <c r="EE46" i="1"/>
  <c r="EE43" i="41" s="1"/>
  <c r="CC562" i="41"/>
  <c r="EB386" i="2"/>
  <c r="EB562" i="41" s="1"/>
  <c r="CM147" i="41"/>
  <c r="CM150" i="1"/>
  <c r="CM144" i="41" s="1"/>
  <c r="CI104" i="41"/>
  <c r="CI68" i="1"/>
  <c r="CI63" i="41" s="1"/>
  <c r="CI112" i="1"/>
  <c r="CI106" i="41" s="1"/>
  <c r="CI113" i="1"/>
  <c r="CI107" i="41" s="1"/>
  <c r="CJ106" i="1"/>
  <c r="CI103" i="1"/>
  <c r="CI97" i="41" s="1"/>
  <c r="CD32" i="2"/>
  <c r="CD212" i="41" s="1"/>
  <c r="CD210" i="41"/>
  <c r="CD30" i="2"/>
  <c r="CD183" i="1"/>
  <c r="CG553" i="41"/>
  <c r="CG27" i="1"/>
  <c r="EF92" i="41"/>
  <c r="EF140" i="1"/>
  <c r="EF134" i="41" s="1"/>
  <c r="EF102" i="1"/>
  <c r="CO39" i="41"/>
  <c r="CO46" i="1"/>
  <c r="CO43" i="41" s="1"/>
  <c r="CO52" i="1"/>
  <c r="CO49" i="41" s="1"/>
  <c r="CN75" i="41"/>
  <c r="CN159" i="1"/>
  <c r="CN153" i="41" s="1"/>
  <c r="ED566" i="41"/>
  <c r="EE388" i="2"/>
  <c r="EB55" i="41"/>
  <c r="EB95" i="1"/>
  <c r="EB89" i="41" s="1"/>
  <c r="EB65" i="1"/>
  <c r="CM46" i="41"/>
  <c r="CM51" i="1"/>
  <c r="CM23" i="41"/>
  <c r="CF34" i="1"/>
  <c r="CF25" i="41"/>
  <c r="CF138" i="1"/>
  <c r="CF40" i="1"/>
  <c r="CM551" i="41"/>
  <c r="CM389" i="2"/>
  <c r="CM565" i="41" s="1"/>
  <c r="CN20" i="41"/>
  <c r="CN56" i="1"/>
  <c r="CN579" i="41" s="1"/>
  <c r="CN375" i="2"/>
  <c r="CN49" i="1"/>
  <c r="CN26" i="1"/>
  <c r="CE42" i="41"/>
  <c r="CE36" i="1"/>
  <c r="CE54" i="1"/>
  <c r="CE51" i="41" s="1"/>
  <c r="CE47" i="1"/>
  <c r="CD556" i="41"/>
  <c r="CD382" i="2"/>
  <c r="CC60" i="41"/>
  <c r="CC92" i="1"/>
  <c r="CG566" i="41"/>
  <c r="CH376" i="2"/>
  <c r="CH383" i="2"/>
  <c r="CH388" i="2"/>
  <c r="CE143" i="41"/>
  <c r="CE160" i="1"/>
  <c r="CM125" i="41"/>
  <c r="CM132" i="1"/>
  <c r="CM126" i="41" s="1"/>
  <c r="CM71" i="41"/>
  <c r="CM82" i="1"/>
  <c r="CM76" i="41" s="1"/>
  <c r="CO18" i="41"/>
  <c r="CO63" i="1"/>
  <c r="CO74" i="1"/>
  <c r="CO23" i="1"/>
  <c r="CO81" i="1"/>
  <c r="CL53" i="1"/>
  <c r="CL50" i="41" s="1"/>
  <c r="CL48" i="41"/>
  <c r="CN58" i="41"/>
  <c r="CN131" i="1"/>
  <c r="EE23" i="1"/>
  <c r="EE18" i="41"/>
  <c r="EB383" i="2"/>
  <c r="EB559" i="41" s="1"/>
  <c r="EB560" i="41"/>
  <c r="CE84" i="41"/>
  <c r="CE91" i="1"/>
  <c r="CE85" i="41" s="1"/>
  <c r="EG93" i="41"/>
  <c r="EH99" i="1"/>
  <c r="EG98" i="1"/>
  <c r="EF106" i="1" l="1"/>
  <c r="EF100" i="41" s="1"/>
  <c r="EE112" i="1"/>
  <c r="EE106" i="41" s="1"/>
  <c r="EE104" i="41"/>
  <c r="CF31" i="41"/>
  <c r="K18" i="43"/>
  <c r="K42" i="43" s="1"/>
  <c r="CO58" i="41"/>
  <c r="CO131" i="1"/>
  <c r="EE63" i="1"/>
  <c r="CE33" i="41"/>
  <c r="CE37" i="1"/>
  <c r="CE34" i="41" s="1"/>
  <c r="CE29" i="2"/>
  <c r="CN551" i="41"/>
  <c r="CN389" i="2"/>
  <c r="CN565" i="41" s="1"/>
  <c r="EE564" i="41"/>
  <c r="CG24" i="41"/>
  <c r="CG44" i="1"/>
  <c r="CG41" i="41" s="1"/>
  <c r="CG28" i="1"/>
  <c r="EC27" i="1"/>
  <c r="CO153" i="1"/>
  <c r="CN125" i="41"/>
  <c r="CN132" i="1"/>
  <c r="CN126" i="41" s="1"/>
  <c r="CO159" i="1"/>
  <c r="CO75" i="41"/>
  <c r="EE81" i="1"/>
  <c r="CH564" i="41"/>
  <c r="CH390" i="2"/>
  <c r="CC87" i="41"/>
  <c r="CC65" i="41"/>
  <c r="CD558" i="41"/>
  <c r="CD384" i="2"/>
  <c r="CE44" i="41"/>
  <c r="CE380" i="2"/>
  <c r="CF132" i="41"/>
  <c r="CF149" i="1"/>
  <c r="CF89" i="1"/>
  <c r="EB60" i="41"/>
  <c r="EB70" i="1"/>
  <c r="EF96" i="41"/>
  <c r="EF108" i="1"/>
  <c r="EF102" i="41" s="1"/>
  <c r="EF19" i="1"/>
  <c r="CN71" i="41"/>
  <c r="CN82" i="1"/>
  <c r="CN76" i="41" s="1"/>
  <c r="EH93" i="41"/>
  <c r="EH98" i="1"/>
  <c r="EI99" i="1"/>
  <c r="CN23" i="41"/>
  <c r="CF37" i="41"/>
  <c r="CF45" i="1"/>
  <c r="CD177" i="41"/>
  <c r="CD60" i="1"/>
  <c r="CD184" i="1" s="1"/>
  <c r="CD178" i="41" s="1"/>
  <c r="CE181" i="1"/>
  <c r="CN151" i="41"/>
  <c r="CN150" i="1"/>
  <c r="CN144" i="41" s="1"/>
  <c r="CO56" i="1"/>
  <c r="CO579" i="41" s="1"/>
  <c r="CO20" i="41"/>
  <c r="CO375" i="2"/>
  <c r="EE375" i="2" s="1"/>
  <c r="CO49" i="1"/>
  <c r="CO26" i="1"/>
  <c r="CH559" i="41"/>
  <c r="EG92" i="41"/>
  <c r="EG140" i="1"/>
  <c r="EG134" i="41" s="1"/>
  <c r="EG102" i="1"/>
  <c r="EE20" i="41"/>
  <c r="EE56" i="1"/>
  <c r="EE579" i="41" s="1"/>
  <c r="EE49" i="1"/>
  <c r="EE26" i="1"/>
  <c r="CO69" i="41"/>
  <c r="CO157" i="1"/>
  <c r="CO151" i="41" s="1"/>
  <c r="CO77" i="1"/>
  <c r="EE74" i="1"/>
  <c r="CE154" i="41"/>
  <c r="CE180" i="1"/>
  <c r="CE174" i="41" s="1"/>
  <c r="CH552" i="41"/>
  <c r="CH377" i="2"/>
  <c r="CN46" i="41"/>
  <c r="CN51" i="1"/>
  <c r="CM48" i="41"/>
  <c r="CM53" i="1"/>
  <c r="CM50" i="41" s="1"/>
  <c r="CD31" i="2"/>
  <c r="CD211" i="41"/>
  <c r="CJ100" i="41"/>
  <c r="CJ110" i="1"/>
  <c r="CC86" i="41" l="1"/>
  <c r="CO46" i="41"/>
  <c r="CO51" i="1"/>
  <c r="CE175" i="41"/>
  <c r="CE183" i="1"/>
  <c r="CE60" i="1" s="1"/>
  <c r="EH92" i="41"/>
  <c r="EH140" i="1"/>
  <c r="EH134" i="41" s="1"/>
  <c r="EH102" i="1"/>
  <c r="EF17" i="41"/>
  <c r="EF348" i="2"/>
  <c r="EF527" i="41" s="1"/>
  <c r="EF42" i="1"/>
  <c r="EF21" i="1"/>
  <c r="CE556" i="41"/>
  <c r="CE382" i="2"/>
  <c r="EF110" i="1"/>
  <c r="CO153" i="41"/>
  <c r="EE159" i="1"/>
  <c r="EE153" i="41" s="1"/>
  <c r="CG25" i="41"/>
  <c r="CG34" i="1"/>
  <c r="CG138" i="1"/>
  <c r="CG89" i="1" s="1"/>
  <c r="CG40" i="1"/>
  <c r="CE210" i="41"/>
  <c r="CE30" i="2"/>
  <c r="CE32" i="2"/>
  <c r="CE212" i="41" s="1"/>
  <c r="CN53" i="1"/>
  <c r="CN50" i="41" s="1"/>
  <c r="CN48" i="41"/>
  <c r="CH553" i="41"/>
  <c r="CH27" i="1"/>
  <c r="EE77" i="1"/>
  <c r="EE69" i="41"/>
  <c r="EE127" i="1"/>
  <c r="EE23" i="41"/>
  <c r="EE551" i="41"/>
  <c r="EE389" i="2"/>
  <c r="EE376" i="2"/>
  <c r="EE552" i="41" s="1"/>
  <c r="CO551" i="41"/>
  <c r="CO389" i="2"/>
  <c r="CO565" i="41" s="1"/>
  <c r="EE157" i="1"/>
  <c r="EE151" i="41" s="1"/>
  <c r="CD55" i="41"/>
  <c r="CD95" i="1"/>
  <c r="CD89" i="41" s="1"/>
  <c r="CD65" i="1"/>
  <c r="CF83" i="41"/>
  <c r="CF90" i="1"/>
  <c r="CO147" i="41"/>
  <c r="CO150" i="1"/>
  <c r="CO144" i="41" s="1"/>
  <c r="EE153" i="1"/>
  <c r="EE58" i="41"/>
  <c r="EE131" i="1"/>
  <c r="EE122" i="1"/>
  <c r="CJ104" i="41"/>
  <c r="CJ112" i="1"/>
  <c r="CJ106" i="41" s="1"/>
  <c r="CJ68" i="1"/>
  <c r="CJ63" i="41" s="1"/>
  <c r="CK106" i="1"/>
  <c r="CJ113" i="1"/>
  <c r="CJ107" i="41" s="1"/>
  <c r="CJ103" i="1"/>
  <c r="CJ97" i="41" s="1"/>
  <c r="CO71" i="41"/>
  <c r="CO82" i="1"/>
  <c r="CO76" i="41" s="1"/>
  <c r="EE46" i="41"/>
  <c r="EE51" i="1"/>
  <c r="EG96" i="41"/>
  <c r="EG108" i="1"/>
  <c r="EG102" i="41" s="1"/>
  <c r="EG19" i="1"/>
  <c r="CF143" i="41"/>
  <c r="CF160" i="1"/>
  <c r="CD560" i="41"/>
  <c r="CD386" i="2"/>
  <c r="CD562" i="41" s="1"/>
  <c r="CH566" i="41"/>
  <c r="CI376" i="2"/>
  <c r="CI383" i="2"/>
  <c r="CI388" i="2"/>
  <c r="EE75" i="41"/>
  <c r="EE129" i="1"/>
  <c r="CO125" i="41"/>
  <c r="CO132" i="1"/>
  <c r="CO126" i="41" s="1"/>
  <c r="CO23" i="41"/>
  <c r="CF42" i="41"/>
  <c r="CF54" i="1"/>
  <c r="CF51" i="41" s="1"/>
  <c r="CF36" i="1"/>
  <c r="CF47" i="1"/>
  <c r="EI93" i="41"/>
  <c r="EI98" i="1"/>
  <c r="EJ99" i="1"/>
  <c r="EB65" i="41"/>
  <c r="EB92" i="1"/>
  <c r="EB86" i="41" s="1"/>
  <c r="EC24" i="41"/>
  <c r="EC44" i="1"/>
  <c r="EC41" i="41" s="1"/>
  <c r="EC28" i="1"/>
  <c r="CG31" i="41" l="1"/>
  <c r="L18" i="43"/>
  <c r="L42" i="43" s="1"/>
  <c r="CF33" i="41"/>
  <c r="CF37" i="1"/>
  <c r="CF34" i="41" s="1"/>
  <c r="CF29" i="2"/>
  <c r="EG17" i="41"/>
  <c r="EN19" i="1"/>
  <c r="EN17" i="41" s="1"/>
  <c r="EG348" i="2"/>
  <c r="EG527" i="41" s="1"/>
  <c r="EG42" i="1"/>
  <c r="EG21" i="1"/>
  <c r="EE132" i="1"/>
  <c r="EE126" i="41" s="1"/>
  <c r="EE125" i="41"/>
  <c r="CD60" i="41"/>
  <c r="CD70" i="1"/>
  <c r="EE565" i="41"/>
  <c r="EE390" i="2"/>
  <c r="EE121" i="41"/>
  <c r="EF127" i="1"/>
  <c r="CE31" i="2"/>
  <c r="CE211" i="41"/>
  <c r="CG132" i="41"/>
  <c r="CG149" i="1"/>
  <c r="EF18" i="41"/>
  <c r="EF23" i="1"/>
  <c r="EH96" i="41"/>
  <c r="EH108" i="1"/>
  <c r="EH102" i="41" s="1"/>
  <c r="EH19" i="1"/>
  <c r="CF44" i="41"/>
  <c r="CF380" i="2"/>
  <c r="CI564" i="41"/>
  <c r="CI390" i="2"/>
  <c r="CK100" i="41"/>
  <c r="CK110" i="1"/>
  <c r="CG83" i="41"/>
  <c r="EC89" i="1"/>
  <c r="CG90" i="1"/>
  <c r="EF52" i="1"/>
  <c r="EF49" i="41" s="1"/>
  <c r="EF39" i="41"/>
  <c r="EF46" i="1"/>
  <c r="EF43" i="41" s="1"/>
  <c r="CO48" i="41"/>
  <c r="CO53" i="1"/>
  <c r="CO50" i="41" s="1"/>
  <c r="EJ93" i="41"/>
  <c r="EJ98" i="1"/>
  <c r="EK99" i="1"/>
  <c r="CI559" i="41"/>
  <c r="CF154" i="41"/>
  <c r="CF180" i="1"/>
  <c r="CF174" i="41" s="1"/>
  <c r="EE116" i="41"/>
  <c r="EF122" i="1"/>
  <c r="EE147" i="41"/>
  <c r="EE150" i="1"/>
  <c r="CF84" i="41"/>
  <c r="CF91" i="1"/>
  <c r="CF85" i="41" s="1"/>
  <c r="EE71" i="41"/>
  <c r="EE82" i="1"/>
  <c r="EE76" i="41" s="1"/>
  <c r="CE558" i="41"/>
  <c r="CE384" i="2"/>
  <c r="EC34" i="1"/>
  <c r="EC138" i="1"/>
  <c r="EC25" i="41"/>
  <c r="EC40" i="1"/>
  <c r="EI92" i="41"/>
  <c r="EI140" i="1"/>
  <c r="EI134" i="41" s="1"/>
  <c r="EI102" i="1"/>
  <c r="EE123" i="41"/>
  <c r="EF129" i="1"/>
  <c r="CI552" i="41"/>
  <c r="CI377" i="2"/>
  <c r="EE48" i="41"/>
  <c r="EE53" i="1"/>
  <c r="EE50" i="41" s="1"/>
  <c r="CH24" i="41"/>
  <c r="CH44" i="1"/>
  <c r="CH41" i="41" s="1"/>
  <c r="CH28" i="1"/>
  <c r="CG37" i="41"/>
  <c r="CG45" i="1"/>
  <c r="EF104" i="41"/>
  <c r="EF68" i="1"/>
  <c r="EF63" i="41" s="1"/>
  <c r="EF112" i="1"/>
  <c r="EF106" i="41" s="1"/>
  <c r="EG106" i="1"/>
  <c r="EF103" i="1"/>
  <c r="EF97" i="41" s="1"/>
  <c r="CE177" i="41"/>
  <c r="CE184" i="1"/>
  <c r="CE178" i="41" s="1"/>
  <c r="CF181" i="1"/>
  <c r="EC31" i="41" l="1"/>
  <c r="O18" i="43"/>
  <c r="EJ92" i="41"/>
  <c r="EJ140" i="1"/>
  <c r="EJ134" i="41" s="1"/>
  <c r="EJ102" i="1"/>
  <c r="EC90" i="1"/>
  <c r="EC83" i="41"/>
  <c r="CI566" i="41"/>
  <c r="CJ376" i="2"/>
  <c r="CJ388" i="2"/>
  <c r="CJ383" i="2"/>
  <c r="CF556" i="41"/>
  <c r="CF382" i="2"/>
  <c r="EE380" i="2"/>
  <c r="CG143" i="41"/>
  <c r="CG160" i="1"/>
  <c r="EF121" i="41"/>
  <c r="EF74" i="1"/>
  <c r="EG127" i="1"/>
  <c r="CD65" i="41"/>
  <c r="CD92" i="1"/>
  <c r="EG18" i="41"/>
  <c r="EN21" i="1"/>
  <c r="EN18" i="41" s="1"/>
  <c r="EG23" i="1"/>
  <c r="CF175" i="41"/>
  <c r="CF183" i="1"/>
  <c r="CH25" i="41"/>
  <c r="CH34" i="1"/>
  <c r="CH31" i="41" s="1"/>
  <c r="CH40" i="1"/>
  <c r="CH138" i="1"/>
  <c r="EF123" i="41"/>
  <c r="EF81" i="1"/>
  <c r="EG129" i="1"/>
  <c r="EC132" i="41"/>
  <c r="EC149" i="1"/>
  <c r="CE560" i="41"/>
  <c r="CE386" i="2"/>
  <c r="CE562" i="41" s="1"/>
  <c r="ED384" i="2"/>
  <c r="EF116" i="41"/>
  <c r="EF63" i="1"/>
  <c r="EG122" i="1"/>
  <c r="EG39" i="41"/>
  <c r="EG46" i="1"/>
  <c r="EG43" i="41" s="1"/>
  <c r="EN42" i="1"/>
  <c r="EN39" i="41" s="1"/>
  <c r="EG52" i="1"/>
  <c r="EG49" i="41" s="1"/>
  <c r="CF210" i="41"/>
  <c r="CF30" i="2"/>
  <c r="CF32" i="2"/>
  <c r="CF212" i="41" s="1"/>
  <c r="CG42" i="41"/>
  <c r="CG36" i="1"/>
  <c r="CG47" i="1"/>
  <c r="CG54" i="1"/>
  <c r="CG51" i="41" s="1"/>
  <c r="CE55" i="41"/>
  <c r="CE95" i="1"/>
  <c r="CE89" i="41" s="1"/>
  <c r="CE65" i="1"/>
  <c r="EG100" i="41"/>
  <c r="EG110" i="1"/>
  <c r="EC37" i="41"/>
  <c r="EC45" i="1"/>
  <c r="CG84" i="41"/>
  <c r="CG91" i="1"/>
  <c r="CG85" i="41" s="1"/>
  <c r="CK104" i="41"/>
  <c r="CK112" i="1"/>
  <c r="CK106" i="41" s="1"/>
  <c r="CK68" i="1"/>
  <c r="CK113" i="1"/>
  <c r="CK107" i="41" s="1"/>
  <c r="CL106" i="1"/>
  <c r="CK103" i="1"/>
  <c r="CK97" i="41" s="1"/>
  <c r="EH348" i="2"/>
  <c r="EH527" i="41" s="1"/>
  <c r="EH17" i="41"/>
  <c r="EH42" i="1"/>
  <c r="EH21" i="1"/>
  <c r="EF20" i="41"/>
  <c r="EF56" i="1"/>
  <c r="EF579" i="41" s="1"/>
  <c r="EF375" i="2"/>
  <c r="EF49" i="1"/>
  <c r="EF26" i="1"/>
  <c r="EE566" i="41"/>
  <c r="EF376" i="2"/>
  <c r="EF552" i="41" s="1"/>
  <c r="EF383" i="2"/>
  <c r="EF388" i="2"/>
  <c r="CI553" i="41"/>
  <c r="CI27" i="1"/>
  <c r="EI96" i="41"/>
  <c r="EI108" i="1"/>
  <c r="EI102" i="41" s="1"/>
  <c r="EI19" i="1"/>
  <c r="EE144" i="41"/>
  <c r="V19" i="36"/>
  <c r="V19" i="20"/>
  <c r="V19" i="22"/>
  <c r="EK93" i="41"/>
  <c r="EL99" i="1"/>
  <c r="EK98" i="1"/>
  <c r="CD87" i="41" l="1"/>
  <c r="O42" i="43"/>
  <c r="K52" i="43"/>
  <c r="CD86" i="41"/>
  <c r="CG44" i="41"/>
  <c r="CG380" i="2"/>
  <c r="EF75" i="41"/>
  <c r="EF159" i="1"/>
  <c r="EF153" i="41" s="1"/>
  <c r="EG20" i="41"/>
  <c r="EG375" i="2"/>
  <c r="EG49" i="1"/>
  <c r="EG56" i="1"/>
  <c r="EG579" i="41" s="1"/>
  <c r="EG26" i="1"/>
  <c r="EE556" i="41"/>
  <c r="EE382" i="2"/>
  <c r="EE558" i="41" s="1"/>
  <c r="CJ564" i="41"/>
  <c r="CJ390" i="2"/>
  <c r="EC84" i="41"/>
  <c r="EC91" i="1"/>
  <c r="EC85" i="41" s="1"/>
  <c r="EF559" i="41"/>
  <c r="EF551" i="41"/>
  <c r="EF389" i="2"/>
  <c r="EF565" i="41" s="1"/>
  <c r="EF377" i="2"/>
  <c r="EH39" i="41"/>
  <c r="EH46" i="1"/>
  <c r="EH43" i="41" s="1"/>
  <c r="EH52" i="1"/>
  <c r="EH49" i="41" s="1"/>
  <c r="CL100" i="41"/>
  <c r="CL110" i="1"/>
  <c r="EG104" i="41"/>
  <c r="EG112" i="1"/>
  <c r="EG106" i="41" s="1"/>
  <c r="EG68" i="1"/>
  <c r="EG63" i="41" s="1"/>
  <c r="EH106" i="1"/>
  <c r="EG103" i="1"/>
  <c r="EG97" i="41" s="1"/>
  <c r="CF31" i="2"/>
  <c r="CF211" i="41"/>
  <c r="EG63" i="1"/>
  <c r="EG153" i="1" s="1"/>
  <c r="EG116" i="41"/>
  <c r="EH122" i="1"/>
  <c r="EC143" i="41"/>
  <c r="EC160" i="1"/>
  <c r="CG154" i="41"/>
  <c r="CG180" i="1"/>
  <c r="CG174" i="41" s="1"/>
  <c r="CF558" i="41"/>
  <c r="CF384" i="2"/>
  <c r="CJ552" i="41"/>
  <c r="CJ377" i="2"/>
  <c r="EJ96" i="41"/>
  <c r="EJ108" i="1"/>
  <c r="EJ102" i="41" s="1"/>
  <c r="EJ19" i="1"/>
  <c r="EH18" i="41"/>
  <c r="EH23" i="1"/>
  <c r="EL93" i="41"/>
  <c r="EL98" i="1"/>
  <c r="EI17" i="41"/>
  <c r="EI348" i="2"/>
  <c r="EI527" i="41" s="1"/>
  <c r="EI42" i="1"/>
  <c r="EI21" i="1"/>
  <c r="CG33" i="41"/>
  <c r="CG29" i="2"/>
  <c r="CG37" i="1"/>
  <c r="CG34" i="41" s="1"/>
  <c r="EF58" i="41"/>
  <c r="EF131" i="1"/>
  <c r="EF153" i="1"/>
  <c r="ED560" i="41"/>
  <c r="ED386" i="2"/>
  <c r="ED562" i="41" s="1"/>
  <c r="CH132" i="41"/>
  <c r="CH149" i="1"/>
  <c r="CH89" i="1"/>
  <c r="CF177" i="41"/>
  <c r="CF60" i="1"/>
  <c r="CF184" i="1" s="1"/>
  <c r="CF178" i="41" s="1"/>
  <c r="CG181" i="1"/>
  <c r="EG121" i="41"/>
  <c r="EG74" i="1"/>
  <c r="EH127" i="1"/>
  <c r="EK92" i="41"/>
  <c r="EK140" i="1"/>
  <c r="EK134" i="41" s="1"/>
  <c r="EK102" i="1"/>
  <c r="EF46" i="41"/>
  <c r="EF51" i="1"/>
  <c r="CI24" i="41"/>
  <c r="CI44" i="1"/>
  <c r="CI41" i="41" s="1"/>
  <c r="CI28" i="1"/>
  <c r="EF564" i="41"/>
  <c r="EF23" i="41"/>
  <c r="ED68" i="1"/>
  <c r="ED63" i="41" s="1"/>
  <c r="CK63" i="41"/>
  <c r="EC42" i="41"/>
  <c r="EC54" i="1"/>
  <c r="EC51" i="41" s="1"/>
  <c r="EC36" i="1"/>
  <c r="EC47" i="1"/>
  <c r="EC44" i="41" s="1"/>
  <c r="CE60" i="41"/>
  <c r="CE70" i="1"/>
  <c r="EG123" i="41"/>
  <c r="EG81" i="1"/>
  <c r="EH129" i="1"/>
  <c r="CH37" i="41"/>
  <c r="CH45" i="1"/>
  <c r="EF69" i="41"/>
  <c r="EF77" i="1"/>
  <c r="EF157" i="1"/>
  <c r="EF151" i="41" s="1"/>
  <c r="CJ559" i="41"/>
  <c r="EF390" i="2" l="1"/>
  <c r="EG383" i="2" s="1"/>
  <c r="EF125" i="41"/>
  <c r="EF132" i="1"/>
  <c r="EF126" i="41" s="1"/>
  <c r="CG210" i="41"/>
  <c r="CG32" i="2"/>
  <c r="CG212" i="41" s="1"/>
  <c r="CG30" i="2"/>
  <c r="EI18" i="41"/>
  <c r="EI23" i="1"/>
  <c r="EL140" i="1"/>
  <c r="EL134" i="41" s="1"/>
  <c r="EL92" i="41"/>
  <c r="EL102" i="1"/>
  <c r="CJ553" i="41"/>
  <c r="CJ27" i="1"/>
  <c r="EC154" i="41"/>
  <c r="EC180" i="1"/>
  <c r="EG58" i="41"/>
  <c r="EG131" i="1"/>
  <c r="EH100" i="41"/>
  <c r="EH110" i="1"/>
  <c r="EF553" i="41"/>
  <c r="W18" i="36"/>
  <c r="EF27" i="1"/>
  <c r="EF71" i="41"/>
  <c r="EF82" i="1"/>
  <c r="EF76" i="41" s="1"/>
  <c r="EC33" i="41"/>
  <c r="EC29" i="2"/>
  <c r="EC37" i="1"/>
  <c r="EC34" i="41" s="1"/>
  <c r="T12" i="36"/>
  <c r="EF48" i="41"/>
  <c r="EF53" i="1"/>
  <c r="EF50" i="41" s="1"/>
  <c r="CH83" i="41"/>
  <c r="CH90" i="1"/>
  <c r="EG147" i="41"/>
  <c r="EI52" i="1"/>
  <c r="EI49" i="41" s="1"/>
  <c r="EI39" i="41"/>
  <c r="EI46" i="1"/>
  <c r="EI43" i="41" s="1"/>
  <c r="EJ17" i="41"/>
  <c r="EJ348" i="2"/>
  <c r="EJ527" i="41" s="1"/>
  <c r="EJ42" i="1"/>
  <c r="EJ21" i="1"/>
  <c r="EG46" i="41"/>
  <c r="EG51" i="1"/>
  <c r="EH74" i="1"/>
  <c r="EH121" i="41"/>
  <c r="EI127" i="1"/>
  <c r="CG175" i="41"/>
  <c r="CG183" i="1"/>
  <c r="CH143" i="41"/>
  <c r="CH160" i="1"/>
  <c r="EH20" i="41"/>
  <c r="EH375" i="2"/>
  <c r="EH49" i="1"/>
  <c r="EH56" i="1"/>
  <c r="EH579" i="41" s="1"/>
  <c r="EH26" i="1"/>
  <c r="CF560" i="41"/>
  <c r="CF386" i="2"/>
  <c r="CF562" i="41" s="1"/>
  <c r="EE384" i="2"/>
  <c r="EH63" i="1"/>
  <c r="EH116" i="41"/>
  <c r="EI122" i="1"/>
  <c r="EG551" i="41"/>
  <c r="EG389" i="2"/>
  <c r="EG565" i="41" s="1"/>
  <c r="CG556" i="41"/>
  <c r="CG382" i="2"/>
  <c r="EC380" i="2"/>
  <c r="EH123" i="41"/>
  <c r="EI129" i="1"/>
  <c r="EH81" i="1"/>
  <c r="EG75" i="41"/>
  <c r="EG159" i="1"/>
  <c r="EG153" i="41" s="1"/>
  <c r="CE65" i="41"/>
  <c r="CE92" i="1"/>
  <c r="CI25" i="41"/>
  <c r="CI34" i="1"/>
  <c r="CI31" i="41" s="1"/>
  <c r="CI40" i="1"/>
  <c r="CI138" i="1"/>
  <c r="CI89" i="1" s="1"/>
  <c r="CH42" i="41"/>
  <c r="CH36" i="1"/>
  <c r="CH47" i="1"/>
  <c r="CH54" i="1"/>
  <c r="CH51" i="41" s="1"/>
  <c r="EK96" i="41"/>
  <c r="EK108" i="1"/>
  <c r="EK102" i="41" s="1"/>
  <c r="EK19" i="1"/>
  <c r="EG69" i="41"/>
  <c r="EG157" i="1"/>
  <c r="EG151" i="41" s="1"/>
  <c r="EG77" i="1"/>
  <c r="CF55" i="41"/>
  <c r="CF65" i="1"/>
  <c r="CF95" i="1"/>
  <c r="CF89" i="41" s="1"/>
  <c r="EF147" i="41"/>
  <c r="EF150" i="1"/>
  <c r="CL112" i="1"/>
  <c r="CL106" i="41" s="1"/>
  <c r="CL104" i="41"/>
  <c r="CL68" i="1"/>
  <c r="CL63" i="41" s="1"/>
  <c r="CL113" i="1"/>
  <c r="CL107" i="41" s="1"/>
  <c r="CM106" i="1"/>
  <c r="CL103" i="1"/>
  <c r="CL97" i="41" s="1"/>
  <c r="CJ566" i="41"/>
  <c r="CK376" i="2"/>
  <c r="CK383" i="2"/>
  <c r="CK388" i="2"/>
  <c r="EG23" i="41"/>
  <c r="CE86" i="41" l="1"/>
  <c r="EG388" i="2"/>
  <c r="EG564" i="41" s="1"/>
  <c r="EG376" i="2"/>
  <c r="EG552" i="41" s="1"/>
  <c r="EF566" i="41"/>
  <c r="CI83" i="41"/>
  <c r="CI90" i="1"/>
  <c r="EG71" i="41"/>
  <c r="EG82" i="1"/>
  <c r="EG76" i="41" s="1"/>
  <c r="CH33" i="41"/>
  <c r="CH37" i="1"/>
  <c r="CH34" i="41" s="1"/>
  <c r="CH29" i="2"/>
  <c r="EH23" i="41"/>
  <c r="EG48" i="41"/>
  <c r="EG53" i="1"/>
  <c r="EG50" i="41" s="1"/>
  <c r="EJ39" i="41"/>
  <c r="EJ46" i="1"/>
  <c r="EJ43" i="41" s="1"/>
  <c r="EJ52" i="1"/>
  <c r="EJ49" i="41" s="1"/>
  <c r="CH84" i="41"/>
  <c r="CH91" i="1"/>
  <c r="CH85" i="41" s="1"/>
  <c r="EC210" i="41"/>
  <c r="EC30" i="2"/>
  <c r="EC32" i="2"/>
  <c r="EC212" i="41" s="1"/>
  <c r="EC174" i="41"/>
  <c r="EC183" i="1"/>
  <c r="EI20" i="41"/>
  <c r="EI375" i="2"/>
  <c r="EI49" i="1"/>
  <c r="EI56" i="1"/>
  <c r="EI579" i="41" s="1"/>
  <c r="EI26" i="1"/>
  <c r="CM100" i="41"/>
  <c r="CM110" i="1"/>
  <c r="EC556" i="41"/>
  <c r="EC382" i="2"/>
  <c r="EC558" i="41" s="1"/>
  <c r="EH58" i="41"/>
  <c r="EH131" i="1"/>
  <c r="EE560" i="41"/>
  <c r="EE383" i="2"/>
  <c r="EE559" i="41" s="1"/>
  <c r="EE386" i="2"/>
  <c r="EE562" i="41" s="1"/>
  <c r="CH154" i="41"/>
  <c r="CH180" i="1"/>
  <c r="CH174" i="41" s="1"/>
  <c r="EI121" i="41"/>
  <c r="EJ127" i="1"/>
  <c r="EI74" i="1"/>
  <c r="T26" i="36"/>
  <c r="T27" i="36"/>
  <c r="T22" i="36"/>
  <c r="EH153" i="1"/>
  <c r="EL96" i="41"/>
  <c r="EL108" i="1"/>
  <c r="EL102" i="41" s="1"/>
  <c r="EL19" i="1"/>
  <c r="AC18" i="22"/>
  <c r="AC18" i="20"/>
  <c r="CF60" i="41"/>
  <c r="CF70" i="1"/>
  <c r="EG559" i="41"/>
  <c r="CI132" i="41"/>
  <c r="CI149" i="1"/>
  <c r="EH75" i="41"/>
  <c r="EH159" i="1"/>
  <c r="EH153" i="41" s="1"/>
  <c r="CG558" i="41"/>
  <c r="CG384" i="2"/>
  <c r="EH51" i="1"/>
  <c r="EH46" i="41"/>
  <c r="EG150" i="1"/>
  <c r="EG132" i="1"/>
  <c r="EG126" i="41" s="1"/>
  <c r="EG125" i="41"/>
  <c r="CK552" i="41"/>
  <c r="CK377" i="2"/>
  <c r="CK564" i="41"/>
  <c r="CK390" i="2"/>
  <c r="CK559" i="41"/>
  <c r="W19" i="36"/>
  <c r="W19" i="22"/>
  <c r="EF144" i="41"/>
  <c r="W19" i="20"/>
  <c r="EK17" i="41"/>
  <c r="EK348" i="2"/>
  <c r="EK527" i="41" s="1"/>
  <c r="EK42" i="1"/>
  <c r="EK21" i="1"/>
  <c r="CH44" i="41"/>
  <c r="CH380" i="2"/>
  <c r="CI37" i="41"/>
  <c r="CI45" i="1"/>
  <c r="EI123" i="41"/>
  <c r="EI81" i="1"/>
  <c r="EJ129" i="1"/>
  <c r="EI116" i="41"/>
  <c r="EJ122" i="1"/>
  <c r="EI63" i="1"/>
  <c r="EH551" i="41"/>
  <c r="EH389" i="2"/>
  <c r="EH565" i="41" s="1"/>
  <c r="CG177" i="41"/>
  <c r="CG60" i="1"/>
  <c r="CH181" i="1"/>
  <c r="EH69" i="41"/>
  <c r="EH77" i="1"/>
  <c r="EH157" i="1"/>
  <c r="EH151" i="41" s="1"/>
  <c r="EJ18" i="41"/>
  <c r="EJ23" i="1"/>
  <c r="EF24" i="41"/>
  <c r="EF44" i="1"/>
  <c r="EF41" i="41" s="1"/>
  <c r="EF28" i="1"/>
  <c r="EH104" i="41"/>
  <c r="EH68" i="1"/>
  <c r="EH63" i="41" s="1"/>
  <c r="EH112" i="1"/>
  <c r="EH106" i="41" s="1"/>
  <c r="EI106" i="1"/>
  <c r="EH103" i="1"/>
  <c r="EH97" i="41" s="1"/>
  <c r="CJ24" i="41"/>
  <c r="CJ44" i="1"/>
  <c r="CJ41" i="41" s="1"/>
  <c r="CJ28" i="1"/>
  <c r="CG211" i="41"/>
  <c r="CG31" i="2"/>
  <c r="CG184" i="1" l="1"/>
  <c r="CG178" i="41" s="1"/>
  <c r="Q38" i="36"/>
  <c r="EG390" i="2"/>
  <c r="EG566" i="41" s="1"/>
  <c r="EG377" i="2"/>
  <c r="X18" i="36" s="1"/>
  <c r="EJ20" i="41"/>
  <c r="EJ56" i="1"/>
  <c r="EJ579" i="41" s="1"/>
  <c r="EJ49" i="1"/>
  <c r="EJ375" i="2"/>
  <c r="EJ26" i="1"/>
  <c r="EH82" i="1"/>
  <c r="EH76" i="41" s="1"/>
  <c r="EH71" i="41"/>
  <c r="CG55" i="41"/>
  <c r="CG95" i="1"/>
  <c r="CG89" i="41" s="1"/>
  <c r="CG65" i="1"/>
  <c r="EC60" i="1"/>
  <c r="EC184" i="1" s="1"/>
  <c r="EC178" i="41" s="1"/>
  <c r="EJ81" i="1"/>
  <c r="EJ123" i="41"/>
  <c r="EK129" i="1"/>
  <c r="CK553" i="41"/>
  <c r="CK27" i="1"/>
  <c r="EC177" i="41"/>
  <c r="ED181" i="1"/>
  <c r="ED175" i="41" s="1"/>
  <c r="CH210" i="41"/>
  <c r="CH30" i="2"/>
  <c r="CH32" i="2"/>
  <c r="CH212" i="41" s="1"/>
  <c r="EI100" i="41"/>
  <c r="EI110" i="1"/>
  <c r="EI58" i="41"/>
  <c r="EI131" i="1"/>
  <c r="EI75" i="41"/>
  <c r="EI159" i="1"/>
  <c r="EI153" i="41" s="1"/>
  <c r="CH556" i="41"/>
  <c r="CH382" i="2"/>
  <c r="EK18" i="41"/>
  <c r="EK23" i="1"/>
  <c r="X19" i="36"/>
  <c r="EG144" i="41"/>
  <c r="X19" i="20"/>
  <c r="X19" i="22"/>
  <c r="EH48" i="41"/>
  <c r="EH53" i="1"/>
  <c r="EH50" i="41" s="1"/>
  <c r="CG560" i="41"/>
  <c r="CG386" i="2"/>
  <c r="CG562" i="41" s="1"/>
  <c r="EC384" i="2"/>
  <c r="CI143" i="41"/>
  <c r="CI160" i="1"/>
  <c r="CF65" i="41"/>
  <c r="CF92" i="1"/>
  <c r="CM104" i="41"/>
  <c r="CM113" i="1"/>
  <c r="CM107" i="41" s="1"/>
  <c r="CM68" i="1"/>
  <c r="CM63" i="41" s="1"/>
  <c r="CM112" i="1"/>
  <c r="CM106" i="41" s="1"/>
  <c r="CN106" i="1"/>
  <c r="CM103" i="1"/>
  <c r="CM97" i="41" s="1"/>
  <c r="EI51" i="1"/>
  <c r="EI46" i="41"/>
  <c r="CJ25" i="41"/>
  <c r="CJ138" i="1"/>
  <c r="CJ40" i="1"/>
  <c r="CJ34" i="1"/>
  <c r="CJ31" i="41" s="1"/>
  <c r="EJ116" i="41"/>
  <c r="EJ63" i="1"/>
  <c r="EK122" i="1"/>
  <c r="EK52" i="1"/>
  <c r="EK49" i="41" s="1"/>
  <c r="EK39" i="41"/>
  <c r="EK46" i="1"/>
  <c r="EK43" i="41" s="1"/>
  <c r="CK566" i="41"/>
  <c r="CL376" i="2"/>
  <c r="CL383" i="2"/>
  <c r="CL388" i="2"/>
  <c r="EH147" i="41"/>
  <c r="EH150" i="1"/>
  <c r="EI69" i="41"/>
  <c r="EI157" i="1"/>
  <c r="EI151" i="41" s="1"/>
  <c r="EI77" i="1"/>
  <c r="EH132" i="1"/>
  <c r="EH126" i="41" s="1"/>
  <c r="EH125" i="41"/>
  <c r="EI389" i="2"/>
  <c r="EI565" i="41" s="1"/>
  <c r="EI551" i="41"/>
  <c r="CI84" i="41"/>
  <c r="CI91" i="1"/>
  <c r="CI85" i="41" s="1"/>
  <c r="EF25" i="41"/>
  <c r="EF34" i="1"/>
  <c r="EF31" i="41" s="1"/>
  <c r="EF138" i="1"/>
  <c r="EF40" i="1"/>
  <c r="H43" i="12"/>
  <c r="CH175" i="41"/>
  <c r="CH183" i="1"/>
  <c r="CI42" i="41"/>
  <c r="CI47" i="1"/>
  <c r="CI54" i="1"/>
  <c r="CI51" i="41" s="1"/>
  <c r="CI36" i="1"/>
  <c r="EL17" i="41"/>
  <c r="EL348" i="2"/>
  <c r="EL527" i="41" s="1"/>
  <c r="EL42" i="1"/>
  <c r="EL21" i="1"/>
  <c r="T24" i="36"/>
  <c r="T28" i="36"/>
  <c r="T23" i="36"/>
  <c r="T55" i="36"/>
  <c r="EJ121" i="41"/>
  <c r="EJ74" i="1"/>
  <c r="EK127" i="1"/>
  <c r="EI153" i="1"/>
  <c r="EI23" i="41"/>
  <c r="EC31" i="2"/>
  <c r="EC211" i="41"/>
  <c r="Q38" i="22" l="1"/>
  <c r="C13" i="12"/>
  <c r="C6" i="12" s="1"/>
  <c r="Q38" i="20"/>
  <c r="CF86" i="41"/>
  <c r="EH388" i="2"/>
  <c r="EH390" i="2" s="1"/>
  <c r="EH376" i="2"/>
  <c r="EH377" i="2" s="1"/>
  <c r="EH383" i="2"/>
  <c r="EH559" i="41" s="1"/>
  <c r="EG27" i="1"/>
  <c r="EG44" i="1" s="1"/>
  <c r="EG41" i="41" s="1"/>
  <c r="EG553" i="41"/>
  <c r="EK121" i="41"/>
  <c r="EK74" i="1"/>
  <c r="EL127" i="1"/>
  <c r="EJ69" i="41"/>
  <c r="EJ157" i="1"/>
  <c r="EJ151" i="41" s="1"/>
  <c r="EJ77" i="1"/>
  <c r="CI29" i="2"/>
  <c r="CI33" i="41"/>
  <c r="CI37" i="1"/>
  <c r="CI34" i="41" s="1"/>
  <c r="CH177" i="41"/>
  <c r="CH60" i="1"/>
  <c r="CH184" i="1" s="1"/>
  <c r="CH178" i="41" s="1"/>
  <c r="CI181" i="1"/>
  <c r="EF37" i="41"/>
  <c r="EF45" i="1"/>
  <c r="CL564" i="41"/>
  <c r="CL390" i="2"/>
  <c r="EJ58" i="41"/>
  <c r="EJ131" i="1"/>
  <c r="CJ132" i="41"/>
  <c r="CJ149" i="1"/>
  <c r="CJ89" i="1"/>
  <c r="EC560" i="41"/>
  <c r="EC383" i="2"/>
  <c r="EC559" i="41" s="1"/>
  <c r="EC386" i="2"/>
  <c r="EC562" i="41" s="1"/>
  <c r="EK20" i="41"/>
  <c r="EK375" i="2"/>
  <c r="EK56" i="1"/>
  <c r="EK579" i="41" s="1"/>
  <c r="EK26" i="1"/>
  <c r="EK49" i="1"/>
  <c r="EI125" i="41"/>
  <c r="EI132" i="1"/>
  <c r="EI126" i="41" s="1"/>
  <c r="CH211" i="41"/>
  <c r="CH31" i="2"/>
  <c r="CK24" i="41"/>
  <c r="CK44" i="1"/>
  <c r="CK41" i="41" s="1"/>
  <c r="CK28" i="1"/>
  <c r="ED27" i="1"/>
  <c r="EJ75" i="41"/>
  <c r="EJ159" i="1"/>
  <c r="EJ153" i="41" s="1"/>
  <c r="EJ551" i="41"/>
  <c r="EJ389" i="2"/>
  <c r="EJ565" i="41" s="1"/>
  <c r="EF132" i="41"/>
  <c r="EF149" i="1"/>
  <c r="CL559" i="41"/>
  <c r="CN100" i="41"/>
  <c r="CN110" i="1"/>
  <c r="EJ153" i="1"/>
  <c r="EI104" i="41"/>
  <c r="EI112" i="1"/>
  <c r="EI106" i="41" s="1"/>
  <c r="EI68" i="1"/>
  <c r="EI63" i="41" s="1"/>
  <c r="EJ106" i="1"/>
  <c r="EI103" i="1"/>
  <c r="EI97" i="41" s="1"/>
  <c r="EC55" i="41"/>
  <c r="EC65" i="1"/>
  <c r="EC95" i="1"/>
  <c r="EC89" i="41" s="1"/>
  <c r="EJ46" i="41"/>
  <c r="EJ51" i="1"/>
  <c r="EI150" i="1"/>
  <c r="EI147" i="41"/>
  <c r="EL18" i="41"/>
  <c r="EL23" i="1"/>
  <c r="CI44" i="41"/>
  <c r="CI380" i="2"/>
  <c r="Y19" i="36"/>
  <c r="Y19" i="22"/>
  <c r="Y19" i="20"/>
  <c r="EH144" i="41"/>
  <c r="CL552" i="41"/>
  <c r="CL377" i="2"/>
  <c r="CI154" i="41"/>
  <c r="CI180" i="1"/>
  <c r="CI174" i="41" s="1"/>
  <c r="EK123" i="41"/>
  <c r="EL129" i="1"/>
  <c r="EK81" i="1"/>
  <c r="CG60" i="41"/>
  <c r="CG70" i="1"/>
  <c r="EL39" i="41"/>
  <c r="EL52" i="1"/>
  <c r="EL49" i="41" s="1"/>
  <c r="EL46" i="1"/>
  <c r="EL43" i="41" s="1"/>
  <c r="EI71" i="41"/>
  <c r="EI82" i="1"/>
  <c r="EI76" i="41" s="1"/>
  <c r="EK63" i="1"/>
  <c r="EK116" i="41"/>
  <c r="EL122" i="1"/>
  <c r="CJ37" i="41"/>
  <c r="CJ45" i="1"/>
  <c r="EI48" i="41"/>
  <c r="EI53" i="1"/>
  <c r="EI50" i="41" s="1"/>
  <c r="CH558" i="41"/>
  <c r="CH384" i="2"/>
  <c r="EJ23" i="41"/>
  <c r="H19" i="12" l="1"/>
  <c r="K33" i="12"/>
  <c r="J19" i="12"/>
  <c r="I34" i="12"/>
  <c r="H33" i="12"/>
  <c r="G19" i="12"/>
  <c r="I33" i="12"/>
  <c r="K34" i="12"/>
  <c r="J33" i="12"/>
  <c r="F22" i="12"/>
  <c r="G33" i="12"/>
  <c r="E34" i="12"/>
  <c r="L19" i="12"/>
  <c r="F33" i="12"/>
  <c r="L34" i="12"/>
  <c r="J34" i="12"/>
  <c r="H34" i="12"/>
  <c r="E19" i="12"/>
  <c r="E22" i="12"/>
  <c r="L33" i="12"/>
  <c r="F34" i="12"/>
  <c r="E33" i="12"/>
  <c r="G34" i="12"/>
  <c r="I19" i="12"/>
  <c r="F19" i="12"/>
  <c r="K19" i="12"/>
  <c r="G22" i="12"/>
  <c r="H22" i="12"/>
  <c r="EH552" i="41"/>
  <c r="EH564" i="41"/>
  <c r="EG28" i="1"/>
  <c r="EG25" i="41" s="1"/>
  <c r="EG24" i="41"/>
  <c r="CG92" i="1"/>
  <c r="CG65" i="41"/>
  <c r="Z19" i="22"/>
  <c r="Z19" i="36"/>
  <c r="Z19" i="20"/>
  <c r="EI144" i="41"/>
  <c r="EJ48" i="41"/>
  <c r="EJ53" i="1"/>
  <c r="EJ50" i="41" s="1"/>
  <c r="CK25" i="41"/>
  <c r="CK34" i="1"/>
  <c r="CK31" i="41" s="1"/>
  <c r="CK138" i="1"/>
  <c r="CK89" i="1" s="1"/>
  <c r="CK40" i="1"/>
  <c r="EK23" i="41"/>
  <c r="CJ143" i="41"/>
  <c r="CJ160" i="1"/>
  <c r="EH566" i="41"/>
  <c r="EI376" i="2"/>
  <c r="EI383" i="2"/>
  <c r="EI388" i="2"/>
  <c r="EK58" i="41"/>
  <c r="EK131" i="1"/>
  <c r="CI556" i="41"/>
  <c r="CI382" i="2"/>
  <c r="EL20" i="41"/>
  <c r="EL56" i="1"/>
  <c r="EL579" i="41" s="1"/>
  <c r="EL49" i="1"/>
  <c r="EL375" i="2"/>
  <c r="EL26" i="1"/>
  <c r="CL566" i="41"/>
  <c r="CM376" i="2"/>
  <c r="CM383" i="2"/>
  <c r="CM388" i="2"/>
  <c r="EL121" i="41"/>
  <c r="EL74" i="1"/>
  <c r="CJ42" i="41"/>
  <c r="CJ54" i="1"/>
  <c r="CJ51" i="41" s="1"/>
  <c r="CJ47" i="1"/>
  <c r="CJ36" i="1"/>
  <c r="EJ100" i="41"/>
  <c r="EJ110" i="1"/>
  <c r="CN68" i="1"/>
  <c r="CN63" i="41" s="1"/>
  <c r="CN104" i="41"/>
  <c r="CN113" i="1"/>
  <c r="CN107" i="41" s="1"/>
  <c r="CN112" i="1"/>
  <c r="CN106" i="41" s="1"/>
  <c r="CO106" i="1"/>
  <c r="CN103" i="1"/>
  <c r="CN97" i="41" s="1"/>
  <c r="EF143" i="41"/>
  <c r="EF160" i="1"/>
  <c r="EK551" i="41"/>
  <c r="EK389" i="2"/>
  <c r="EK565" i="41" s="1"/>
  <c r="EJ125" i="41"/>
  <c r="EJ132" i="1"/>
  <c r="EJ126" i="41" s="1"/>
  <c r="CI183" i="1"/>
  <c r="CI175" i="41"/>
  <c r="EJ71" i="41"/>
  <c r="EJ82" i="1"/>
  <c r="EJ76" i="41" s="1"/>
  <c r="EK69" i="41"/>
  <c r="EK77" i="1"/>
  <c r="EK157" i="1"/>
  <c r="EK151" i="41" s="1"/>
  <c r="CH560" i="41"/>
  <c r="CH386" i="2"/>
  <c r="CH562" i="41" s="1"/>
  <c r="EK75" i="41"/>
  <c r="EK159" i="1"/>
  <c r="EK153" i="41" s="1"/>
  <c r="EL63" i="1"/>
  <c r="EL153" i="1" s="1"/>
  <c r="EL116" i="41"/>
  <c r="EL123" i="41"/>
  <c r="EL81" i="1"/>
  <c r="CL553" i="41"/>
  <c r="CL27" i="1"/>
  <c r="Y18" i="36"/>
  <c r="EH553" i="41"/>
  <c r="EH27" i="1"/>
  <c r="EC60" i="41"/>
  <c r="EC70" i="1"/>
  <c r="EJ150" i="1"/>
  <c r="EJ147" i="41"/>
  <c r="ED44" i="1"/>
  <c r="ED41" i="41" s="1"/>
  <c r="ED24" i="41"/>
  <c r="ED28" i="1"/>
  <c r="EK46" i="41"/>
  <c r="EK51" i="1"/>
  <c r="CJ83" i="41"/>
  <c r="CJ90" i="1"/>
  <c r="EK153" i="1"/>
  <c r="EF54" i="1"/>
  <c r="EF51" i="41" s="1"/>
  <c r="EF42" i="41"/>
  <c r="EF47" i="1"/>
  <c r="EF36" i="1"/>
  <c r="CH55" i="41"/>
  <c r="CH65" i="1"/>
  <c r="CH95" i="1"/>
  <c r="CH89" i="41" s="1"/>
  <c r="CI210" i="41"/>
  <c r="CI30" i="2"/>
  <c r="CI32" i="2"/>
  <c r="CI212" i="41" s="1"/>
  <c r="CG86" i="41" l="1"/>
  <c r="EG138" i="1"/>
  <c r="EG132" i="41" s="1"/>
  <c r="EG40" i="1"/>
  <c r="EG45" i="1" s="1"/>
  <c r="EG34" i="1"/>
  <c r="EG31" i="41" s="1"/>
  <c r="EL147" i="41"/>
  <c r="EC65" i="41"/>
  <c r="EC92" i="1"/>
  <c r="EC86" i="41" s="1"/>
  <c r="EL75" i="41"/>
  <c r="EL159" i="1"/>
  <c r="EL153" i="41" s="1"/>
  <c r="EK82" i="1"/>
  <c r="EK76" i="41" s="1"/>
  <c r="EK71" i="41"/>
  <c r="EJ112" i="1"/>
  <c r="EJ106" i="41" s="1"/>
  <c r="EJ104" i="41"/>
  <c r="EJ68" i="1"/>
  <c r="EJ63" i="41" s="1"/>
  <c r="EK106" i="1"/>
  <c r="EJ103" i="1"/>
  <c r="EJ97" i="41" s="1"/>
  <c r="CM564" i="41"/>
  <c r="CM390" i="2"/>
  <c r="EL23" i="41"/>
  <c r="EI552" i="41"/>
  <c r="EI377" i="2"/>
  <c r="CI177" i="41"/>
  <c r="CI60" i="1"/>
  <c r="CI184" i="1" s="1"/>
  <c r="CI178" i="41" s="1"/>
  <c r="CJ181" i="1"/>
  <c r="CM559" i="41"/>
  <c r="EL551" i="41"/>
  <c r="EL389" i="2"/>
  <c r="EL565" i="41" s="1"/>
  <c r="CI31" i="2"/>
  <c r="CI211" i="41"/>
  <c r="W12" i="36"/>
  <c r="EF33" i="41"/>
  <c r="EF29" i="2"/>
  <c r="EF37" i="1"/>
  <c r="EF34" i="41" s="1"/>
  <c r="EK48" i="41"/>
  <c r="EK53" i="1"/>
  <c r="EK50" i="41" s="1"/>
  <c r="EF44" i="41"/>
  <c r="EF380" i="2"/>
  <c r="EH24" i="41"/>
  <c r="EH44" i="1"/>
  <c r="EH41" i="41" s="1"/>
  <c r="EH28" i="1"/>
  <c r="CL24" i="41"/>
  <c r="CL44" i="1"/>
  <c r="CL41" i="41" s="1"/>
  <c r="CL28" i="1"/>
  <c r="CO100" i="41"/>
  <c r="CO110" i="1"/>
  <c r="CJ33" i="41"/>
  <c r="CJ29" i="2"/>
  <c r="CJ37" i="1"/>
  <c r="CJ34" i="41" s="1"/>
  <c r="EL69" i="41"/>
  <c r="EL77" i="1"/>
  <c r="EL157" i="1"/>
  <c r="EL151" i="41" s="1"/>
  <c r="CM552" i="41"/>
  <c r="CM377" i="2"/>
  <c r="EL46" i="41"/>
  <c r="EL51" i="1"/>
  <c r="EI564" i="41"/>
  <c r="EI390" i="2"/>
  <c r="CJ180" i="1"/>
  <c r="CJ174" i="41" s="1"/>
  <c r="CJ154" i="41"/>
  <c r="CK37" i="41"/>
  <c r="CK45" i="1"/>
  <c r="EK150" i="1"/>
  <c r="EK147" i="41"/>
  <c r="ED89" i="1"/>
  <c r="CK83" i="41"/>
  <c r="CK90" i="1"/>
  <c r="CH60" i="41"/>
  <c r="CH70" i="1"/>
  <c r="CJ84" i="41"/>
  <c r="CJ91" i="1"/>
  <c r="CJ85" i="41" s="1"/>
  <c r="ED25" i="41"/>
  <c r="ED34" i="1"/>
  <c r="ED138" i="1"/>
  <c r="ED40" i="1"/>
  <c r="AA19" i="36"/>
  <c r="AA19" i="22"/>
  <c r="EJ144" i="41"/>
  <c r="AA19" i="20"/>
  <c r="EL58" i="41"/>
  <c r="EL131" i="1"/>
  <c r="EF154" i="41"/>
  <c r="EF180" i="1"/>
  <c r="CJ44" i="41"/>
  <c r="CJ380" i="2"/>
  <c r="CI558" i="41"/>
  <c r="CI384" i="2"/>
  <c r="EK125" i="41"/>
  <c r="EK132" i="1"/>
  <c r="EK126" i="41" s="1"/>
  <c r="EI559" i="41"/>
  <c r="CK132" i="41"/>
  <c r="CK149" i="1"/>
  <c r="ED31" i="41" l="1"/>
  <c r="P18" i="43"/>
  <c r="P42" i="43" s="1"/>
  <c r="EG37" i="41"/>
  <c r="EG149" i="1"/>
  <c r="EG143" i="41" s="1"/>
  <c r="ED37" i="41"/>
  <c r="ED45" i="1"/>
  <c r="ED83" i="41"/>
  <c r="ED90" i="1"/>
  <c r="EL48" i="41"/>
  <c r="EL53" i="1"/>
  <c r="EL50" i="41" s="1"/>
  <c r="CJ210" i="41"/>
  <c r="CJ32" i="2"/>
  <c r="CJ212" i="41" s="1"/>
  <c r="CJ30" i="2"/>
  <c r="CL25" i="41"/>
  <c r="CL138" i="1"/>
  <c r="CL40" i="1"/>
  <c r="CL34" i="1"/>
  <c r="CL31" i="41" s="1"/>
  <c r="EH25" i="41"/>
  <c r="EH34" i="1"/>
  <c r="EH31" i="41" s="1"/>
  <c r="EH40" i="1"/>
  <c r="EH138" i="1"/>
  <c r="CK143" i="41"/>
  <c r="CK160" i="1"/>
  <c r="ED132" i="41"/>
  <c r="ED149" i="1"/>
  <c r="EL71" i="41"/>
  <c r="EL82" i="1"/>
  <c r="EL76" i="41" s="1"/>
  <c r="EF30" i="2"/>
  <c r="EF210" i="41"/>
  <c r="EG42" i="41"/>
  <c r="EG54" i="1"/>
  <c r="EG51" i="41" s="1"/>
  <c r="EG36" i="1"/>
  <c r="EG47" i="1"/>
  <c r="CJ175" i="41"/>
  <c r="CJ183" i="1"/>
  <c r="EI553" i="41"/>
  <c r="Z18" i="36"/>
  <c r="EI27" i="1"/>
  <c r="CJ556" i="41"/>
  <c r="CJ382" i="2"/>
  <c r="EL125" i="41"/>
  <c r="EL132" i="1"/>
  <c r="EL126" i="41" s="1"/>
  <c r="CK84" i="41"/>
  <c r="CK91" i="1"/>
  <c r="CK85" i="41" s="1"/>
  <c r="EK144" i="41"/>
  <c r="AB19" i="22"/>
  <c r="AB19" i="36"/>
  <c r="AB19" i="20"/>
  <c r="CK42" i="41"/>
  <c r="CK47" i="1"/>
  <c r="CK54" i="1"/>
  <c r="CK51" i="41" s="1"/>
  <c r="CK36" i="1"/>
  <c r="EI566" i="41"/>
  <c r="EJ376" i="2"/>
  <c r="EJ388" i="2"/>
  <c r="EJ383" i="2"/>
  <c r="CM553" i="41"/>
  <c r="CM27" i="1"/>
  <c r="CO104" i="41"/>
  <c r="CO113" i="1"/>
  <c r="CO107" i="41" s="1"/>
  <c r="CO112" i="1"/>
  <c r="CO106" i="41" s="1"/>
  <c r="CO68" i="1"/>
  <c r="CO103" i="1"/>
  <c r="CO97" i="41" s="1"/>
  <c r="CI95" i="1"/>
  <c r="CI89" i="41" s="1"/>
  <c r="CI55" i="41"/>
  <c r="CI65" i="1"/>
  <c r="EK100" i="41"/>
  <c r="EK110" i="1"/>
  <c r="EL150" i="1"/>
  <c r="CI560" i="41"/>
  <c r="CI386" i="2"/>
  <c r="CI562" i="41" s="1"/>
  <c r="EF174" i="41"/>
  <c r="CH65" i="41"/>
  <c r="CH92" i="1"/>
  <c r="EF382" i="2"/>
  <c r="EF556" i="41"/>
  <c r="W26" i="36"/>
  <c r="W22" i="36"/>
  <c r="CM566" i="41"/>
  <c r="CN376" i="2"/>
  <c r="CN383" i="2"/>
  <c r="CN388" i="2"/>
  <c r="CH86" i="41" l="1"/>
  <c r="EG160" i="1"/>
  <c r="EG180" i="1" s="1"/>
  <c r="CN564" i="41"/>
  <c r="CN390" i="2"/>
  <c r="CN559" i="41"/>
  <c r="EK104" i="41"/>
  <c r="EL106" i="1"/>
  <c r="EK68" i="1"/>
  <c r="EK63" i="41" s="1"/>
  <c r="EK112" i="1"/>
  <c r="EK106" i="41" s="1"/>
  <c r="EK103" i="1"/>
  <c r="EK97" i="41" s="1"/>
  <c r="EJ559" i="41"/>
  <c r="CK33" i="41"/>
  <c r="CK37" i="1"/>
  <c r="CK34" i="41" s="1"/>
  <c r="CK29" i="2"/>
  <c r="CJ558" i="41"/>
  <c r="CJ384" i="2"/>
  <c r="EI24" i="41"/>
  <c r="EI44" i="1"/>
  <c r="EI41" i="41" s="1"/>
  <c r="EI28" i="1"/>
  <c r="CJ177" i="41"/>
  <c r="CJ60" i="1"/>
  <c r="CJ184" i="1" s="1"/>
  <c r="CJ178" i="41" s="1"/>
  <c r="CK181" i="1"/>
  <c r="EF211" i="41"/>
  <c r="CL132" i="41"/>
  <c r="CL149" i="1"/>
  <c r="CL89" i="1"/>
  <c r="CN552" i="41"/>
  <c r="CN377" i="2"/>
  <c r="EJ564" i="41"/>
  <c r="EJ390" i="2"/>
  <c r="ED143" i="41"/>
  <c r="ED160" i="1"/>
  <c r="ED54" i="1"/>
  <c r="ED51" i="41" s="1"/>
  <c r="ED36" i="1"/>
  <c r="ED42" i="41"/>
  <c r="ED47" i="1"/>
  <c r="ED44" i="41" s="1"/>
  <c r="W24" i="36"/>
  <c r="W28" i="36"/>
  <c r="W55" i="36"/>
  <c r="EF558" i="41"/>
  <c r="EF384" i="2"/>
  <c r="CI60" i="41"/>
  <c r="CI70" i="1"/>
  <c r="CO63" i="41"/>
  <c r="EE68" i="1"/>
  <c r="EE63" i="41" s="1"/>
  <c r="CM24" i="41"/>
  <c r="CM44" i="1"/>
  <c r="CM41" i="41" s="1"/>
  <c r="CM28" i="1"/>
  <c r="EJ552" i="41"/>
  <c r="EJ377" i="2"/>
  <c r="CK44" i="41"/>
  <c r="CK380" i="2"/>
  <c r="EG44" i="41"/>
  <c r="EG380" i="2"/>
  <c r="K43" i="12"/>
  <c r="K22" i="12"/>
  <c r="EH132" i="41"/>
  <c r="EH149" i="1"/>
  <c r="CJ211" i="41"/>
  <c r="CJ31" i="2"/>
  <c r="EL144" i="41"/>
  <c r="AC19" i="36"/>
  <c r="AC19" i="22"/>
  <c r="AC22" i="22" s="1"/>
  <c r="AC19" i="20"/>
  <c r="AC22" i="20" s="1"/>
  <c r="X12" i="36"/>
  <c r="EG37" i="1"/>
  <c r="EG34" i="41" s="1"/>
  <c r="EG29" i="2"/>
  <c r="EG33" i="41"/>
  <c r="CK154" i="41"/>
  <c r="CK180" i="1"/>
  <c r="CK174" i="41" s="1"/>
  <c r="EH37" i="41"/>
  <c r="EH45" i="1"/>
  <c r="CL45" i="1"/>
  <c r="CL37" i="41"/>
  <c r="ED84" i="41"/>
  <c r="ED91" i="1"/>
  <c r="ED85" i="41" s="1"/>
  <c r="EG154" i="41" l="1"/>
  <c r="CL42" i="41"/>
  <c r="CL54" i="1"/>
  <c r="CL51" i="41" s="1"/>
  <c r="CL47" i="1"/>
  <c r="CL36" i="1"/>
  <c r="CK382" i="2"/>
  <c r="CK556" i="41"/>
  <c r="ED380" i="2"/>
  <c r="EF560" i="41"/>
  <c r="EF386" i="2"/>
  <c r="EF562" i="41" s="1"/>
  <c r="CN27" i="1"/>
  <c r="CN553" i="41"/>
  <c r="CL83" i="41"/>
  <c r="CL90" i="1"/>
  <c r="CK30" i="2"/>
  <c r="CK210" i="41"/>
  <c r="CK32" i="2"/>
  <c r="CK212" i="41" s="1"/>
  <c r="EL100" i="41"/>
  <c r="EL110" i="1"/>
  <c r="EH42" i="41"/>
  <c r="EH54" i="1"/>
  <c r="EH51" i="41" s="1"/>
  <c r="EH47" i="1"/>
  <c r="EH36" i="1"/>
  <c r="X22" i="36"/>
  <c r="X26" i="36"/>
  <c r="X27" i="36"/>
  <c r="EG174" i="41"/>
  <c r="CM25" i="41"/>
  <c r="CM138" i="1"/>
  <c r="CM34" i="1"/>
  <c r="CM31" i="41" s="1"/>
  <c r="CM40" i="1"/>
  <c r="ED33" i="41"/>
  <c r="U12" i="36"/>
  <c r="ED29" i="2"/>
  <c r="ED37" i="1"/>
  <c r="ED34" i="41" s="1"/>
  <c r="CL143" i="41"/>
  <c r="CL160" i="1"/>
  <c r="CJ55" i="41"/>
  <c r="CJ65" i="1"/>
  <c r="CJ95" i="1"/>
  <c r="CJ89" i="41" s="1"/>
  <c r="AC55" i="20"/>
  <c r="AC24" i="20"/>
  <c r="AC28" i="20"/>
  <c r="AD28" i="20" s="1"/>
  <c r="AD22" i="20" s="1"/>
  <c r="AA18" i="36"/>
  <c r="EJ553" i="41"/>
  <c r="EJ27" i="1"/>
  <c r="CI65" i="41"/>
  <c r="CI92" i="1"/>
  <c r="ED154" i="41"/>
  <c r="ED180" i="1"/>
  <c r="EJ566" i="41"/>
  <c r="EK376" i="2"/>
  <c r="EK388" i="2"/>
  <c r="EK383" i="2"/>
  <c r="CJ560" i="41"/>
  <c r="CJ386" i="2"/>
  <c r="CJ562" i="41" s="1"/>
  <c r="CN566" i="41"/>
  <c r="CO383" i="2"/>
  <c r="CO376" i="2"/>
  <c r="CO388" i="2"/>
  <c r="EG210" i="41"/>
  <c r="EG30" i="2"/>
  <c r="EG32" i="2"/>
  <c r="EG212" i="41" s="1"/>
  <c r="AC24" i="22"/>
  <c r="AC55" i="22"/>
  <c r="AC28" i="22"/>
  <c r="AD28" i="22" s="1"/>
  <c r="AD22" i="22" s="1"/>
  <c r="EH143" i="41"/>
  <c r="EH160" i="1"/>
  <c r="EG556" i="41"/>
  <c r="EG382" i="2"/>
  <c r="CK175" i="41"/>
  <c r="CK183" i="1"/>
  <c r="EI25" i="41"/>
  <c r="EI138" i="1"/>
  <c r="EI34" i="1"/>
  <c r="EI31" i="41" s="1"/>
  <c r="EI40" i="1"/>
  <c r="CI86" i="41" l="1"/>
  <c r="Q42" i="22"/>
  <c r="AD24" i="22"/>
  <c r="Q35" i="22"/>
  <c r="CO564" i="41"/>
  <c r="CO390" i="2"/>
  <c r="CO566" i="41" s="1"/>
  <c r="EK564" i="41"/>
  <c r="EK390" i="2"/>
  <c r="EJ24" i="41"/>
  <c r="EJ44" i="1"/>
  <c r="EJ41" i="41" s="1"/>
  <c r="EJ28" i="1"/>
  <c r="AD24" i="20"/>
  <c r="Q42" i="20"/>
  <c r="Q35" i="20"/>
  <c r="U27" i="36"/>
  <c r="U22" i="36"/>
  <c r="U26" i="36"/>
  <c r="CM132" i="41"/>
  <c r="CM149" i="1"/>
  <c r="CL84" i="41"/>
  <c r="CL91" i="1"/>
  <c r="CL85" i="41" s="1"/>
  <c r="CK558" i="41"/>
  <c r="CK384" i="2"/>
  <c r="CL33" i="41"/>
  <c r="CL37" i="1"/>
  <c r="CL34" i="41" s="1"/>
  <c r="CL29" i="2"/>
  <c r="EG558" i="41"/>
  <c r="EG384" i="2"/>
  <c r="EI37" i="41"/>
  <c r="EI45" i="1"/>
  <c r="CK177" i="41"/>
  <c r="CK60" i="1"/>
  <c r="CL181" i="1"/>
  <c r="CO552" i="41"/>
  <c r="CO377" i="2"/>
  <c r="EK552" i="41"/>
  <c r="EK377" i="2"/>
  <c r="CJ60" i="41"/>
  <c r="CJ70" i="1"/>
  <c r="CL44" i="41"/>
  <c r="CL380" i="2"/>
  <c r="CM37" i="41"/>
  <c r="CM45" i="1"/>
  <c r="X23" i="36"/>
  <c r="X28" i="36"/>
  <c r="X55" i="36"/>
  <c r="X24" i="36"/>
  <c r="L43" i="12"/>
  <c r="L22" i="12"/>
  <c r="Y12" i="36"/>
  <c r="EH33" i="41"/>
  <c r="EH29" i="2"/>
  <c r="EH37" i="1"/>
  <c r="EH34" i="41" s="1"/>
  <c r="EL68" i="1"/>
  <c r="EL63" i="41" s="1"/>
  <c r="EL104" i="41"/>
  <c r="EL112" i="1"/>
  <c r="EL106" i="41" s="1"/>
  <c r="EL103" i="1"/>
  <c r="EL97" i="41" s="1"/>
  <c r="CK31" i="2"/>
  <c r="CK211" i="41"/>
  <c r="ED556" i="41"/>
  <c r="ED382" i="2"/>
  <c r="EH154" i="41"/>
  <c r="EH180" i="1"/>
  <c r="EG31" i="2"/>
  <c r="EG211" i="41"/>
  <c r="CO559" i="41"/>
  <c r="EI132" i="41"/>
  <c r="EI149" i="1"/>
  <c r="EK559" i="41"/>
  <c r="ED174" i="41"/>
  <c r="ED183" i="1"/>
  <c r="CL154" i="41"/>
  <c r="CL180" i="1"/>
  <c r="CL174" i="41" s="1"/>
  <c r="ED210" i="41"/>
  <c r="ED32" i="2"/>
  <c r="ED212" i="41" s="1"/>
  <c r="ED30" i="2"/>
  <c r="EH44" i="41"/>
  <c r="EH380" i="2"/>
  <c r="CM89" i="1"/>
  <c r="CN24" i="41"/>
  <c r="CN44" i="1"/>
  <c r="CN41" i="41" s="1"/>
  <c r="CN28" i="1"/>
  <c r="ED558" i="41" l="1"/>
  <c r="ED383" i="2"/>
  <c r="ED559" i="41" s="1"/>
  <c r="Y27" i="36"/>
  <c r="Y22" i="36"/>
  <c r="Y26" i="36"/>
  <c r="CL556" i="41"/>
  <c r="CL382" i="2"/>
  <c r="CJ92" i="1"/>
  <c r="CJ65" i="41"/>
  <c r="CO27" i="1"/>
  <c r="CO553" i="41"/>
  <c r="CK55" i="41"/>
  <c r="ED60" i="1"/>
  <c r="ED184" i="1" s="1"/>
  <c r="ED178" i="41" s="1"/>
  <c r="CK95" i="1"/>
  <c r="CK89" i="41" s="1"/>
  <c r="CK65" i="1"/>
  <c r="CL30" i="2"/>
  <c r="CL210" i="41"/>
  <c r="CL32" i="2"/>
  <c r="CL212" i="41" s="1"/>
  <c r="CM83" i="41"/>
  <c r="CM90" i="1"/>
  <c r="EH556" i="41"/>
  <c r="EH382" i="2"/>
  <c r="ED177" i="41"/>
  <c r="EE181" i="1"/>
  <c r="EE175" i="41" s="1"/>
  <c r="U55" i="36"/>
  <c r="U28" i="36"/>
  <c r="U24" i="36"/>
  <c r="U23" i="36"/>
  <c r="EK566" i="41"/>
  <c r="EL388" i="2"/>
  <c r="EL376" i="2"/>
  <c r="EL383" i="2"/>
  <c r="EH174" i="41"/>
  <c r="CN34" i="1"/>
  <c r="CN31" i="41" s="1"/>
  <c r="CN25" i="41"/>
  <c r="CN40" i="1"/>
  <c r="CN138" i="1"/>
  <c r="EI143" i="41"/>
  <c r="EI160" i="1"/>
  <c r="EH210" i="41"/>
  <c r="EH30" i="2"/>
  <c r="EH32" i="2"/>
  <c r="EH212" i="41" s="1"/>
  <c r="I43" i="12"/>
  <c r="I22" i="12"/>
  <c r="AB18" i="36"/>
  <c r="EK553" i="41"/>
  <c r="EK27" i="1"/>
  <c r="CL175" i="41"/>
  <c r="CL183" i="1"/>
  <c r="EI42" i="41"/>
  <c r="EI47" i="1"/>
  <c r="EI54" i="1"/>
  <c r="EI51" i="41" s="1"/>
  <c r="EI36" i="1"/>
  <c r="EG560" i="41"/>
  <c r="EG386" i="2"/>
  <c r="EG562" i="41" s="1"/>
  <c r="CK560" i="41"/>
  <c r="CK386" i="2"/>
  <c r="CK562" i="41" s="1"/>
  <c r="CM143" i="41"/>
  <c r="CM160" i="1"/>
  <c r="EJ25" i="41"/>
  <c r="EJ34" i="1"/>
  <c r="EJ31" i="41" s="1"/>
  <c r="EJ40" i="1"/>
  <c r="EJ138" i="1"/>
  <c r="ED31" i="2"/>
  <c r="ED211" i="41"/>
  <c r="CM54" i="1"/>
  <c r="CM51" i="41" s="1"/>
  <c r="CM42" i="41"/>
  <c r="CM36" i="1"/>
  <c r="CM47" i="1"/>
  <c r="CK184" i="1"/>
  <c r="CK178" i="41" s="1"/>
  <c r="CJ86" i="41" l="1"/>
  <c r="CM44" i="41"/>
  <c r="CM380" i="2"/>
  <c r="EJ37" i="41"/>
  <c r="EJ45" i="1"/>
  <c r="EK24" i="41"/>
  <c r="EK44" i="1"/>
  <c r="EK41" i="41" s="1"/>
  <c r="EK28" i="1"/>
  <c r="EL552" i="41"/>
  <c r="EL377" i="2"/>
  <c r="CO24" i="41"/>
  <c r="CO44" i="1"/>
  <c r="CO41" i="41" s="1"/>
  <c r="CO28" i="1"/>
  <c r="EE27" i="1"/>
  <c r="EI33" i="41"/>
  <c r="Z12" i="36"/>
  <c r="EI29" i="2"/>
  <c r="EI37" i="1"/>
  <c r="EI34" i="41" s="1"/>
  <c r="CL177" i="41"/>
  <c r="CL60" i="1"/>
  <c r="CL184" i="1" s="1"/>
  <c r="CL178" i="41" s="1"/>
  <c r="CM181" i="1"/>
  <c r="EI180" i="1"/>
  <c r="EI154" i="41"/>
  <c r="CN132" i="41"/>
  <c r="CN149" i="1"/>
  <c r="EL390" i="2"/>
  <c r="EL566" i="41" s="1"/>
  <c r="EL564" i="41"/>
  <c r="CN89" i="1"/>
  <c r="ED55" i="41"/>
  <c r="ED95" i="1"/>
  <c r="ED89" i="41" s="1"/>
  <c r="ED65" i="1"/>
  <c r="CN37" i="41"/>
  <c r="CN45" i="1"/>
  <c r="CM91" i="1"/>
  <c r="CM85" i="41" s="1"/>
  <c r="CM84" i="41"/>
  <c r="CL31" i="2"/>
  <c r="CL211" i="41"/>
  <c r="Y55" i="36"/>
  <c r="Y24" i="36"/>
  <c r="Y23" i="36"/>
  <c r="Y28" i="36"/>
  <c r="CM33" i="41"/>
  <c r="CM29" i="2"/>
  <c r="CM37" i="1"/>
  <c r="CM34" i="41" s="1"/>
  <c r="EJ132" i="41"/>
  <c r="EJ149" i="1"/>
  <c r="CM154" i="41"/>
  <c r="CM180" i="1"/>
  <c r="CM174" i="41" s="1"/>
  <c r="EI44" i="41"/>
  <c r="EI380" i="2"/>
  <c r="EH31" i="2"/>
  <c r="EH211" i="41"/>
  <c r="EL559" i="41"/>
  <c r="EH558" i="41"/>
  <c r="EH384" i="2"/>
  <c r="CK60" i="41"/>
  <c r="CK70" i="1"/>
  <c r="CL558" i="41"/>
  <c r="CL384" i="2"/>
  <c r="CN83" i="41" l="1"/>
  <c r="CN90" i="1"/>
  <c r="EI210" i="41"/>
  <c r="EI32" i="2"/>
  <c r="EI212" i="41" s="1"/>
  <c r="EI30" i="2"/>
  <c r="CO25" i="41"/>
  <c r="CO34" i="1"/>
  <c r="CO31" i="41" s="1"/>
  <c r="CO138" i="1"/>
  <c r="CO89" i="1" s="1"/>
  <c r="CO40" i="1"/>
  <c r="EJ42" i="41"/>
  <c r="EJ54" i="1"/>
  <c r="EJ51" i="41" s="1"/>
  <c r="EJ47" i="1"/>
  <c r="EJ36" i="1"/>
  <c r="CK65" i="41"/>
  <c r="CK92" i="1"/>
  <c r="CM210" i="41"/>
  <c r="CM30" i="2"/>
  <c r="CM32" i="2"/>
  <c r="CM212" i="41" s="1"/>
  <c r="ED70" i="1"/>
  <c r="ED60" i="41"/>
  <c r="Z27" i="36"/>
  <c r="Z22" i="36"/>
  <c r="Z26" i="36"/>
  <c r="EK34" i="1"/>
  <c r="EK31" i="41" s="1"/>
  <c r="EK25" i="41"/>
  <c r="EK138" i="1"/>
  <c r="EK40" i="1"/>
  <c r="EI556" i="41"/>
  <c r="EI382" i="2"/>
  <c r="EJ143" i="41"/>
  <c r="EJ160" i="1"/>
  <c r="CM175" i="41"/>
  <c r="CM183" i="1"/>
  <c r="CM556" i="41"/>
  <c r="CM382" i="2"/>
  <c r="CL560" i="41"/>
  <c r="CL386" i="2"/>
  <c r="CL562" i="41" s="1"/>
  <c r="EH560" i="41"/>
  <c r="EH386" i="2"/>
  <c r="EH562" i="41" s="1"/>
  <c r="CN42" i="41"/>
  <c r="CN47" i="1"/>
  <c r="CN36" i="1"/>
  <c r="CN54" i="1"/>
  <c r="CN51" i="41" s="1"/>
  <c r="CN143" i="41"/>
  <c r="CN160" i="1"/>
  <c r="EI174" i="41"/>
  <c r="CL95" i="1"/>
  <c r="CL89" i="41" s="1"/>
  <c r="CL55" i="41"/>
  <c r="CL65" i="1"/>
  <c r="EE24" i="41"/>
  <c r="EE44" i="1"/>
  <c r="EE41" i="41" s="1"/>
  <c r="EE28" i="1"/>
  <c r="EL553" i="41"/>
  <c r="EL27" i="1"/>
  <c r="CK86" i="41" l="1"/>
  <c r="CO83" i="41"/>
  <c r="CO90" i="1"/>
  <c r="EE89" i="1"/>
  <c r="CN154" i="41"/>
  <c r="CN180" i="1"/>
  <c r="CN174" i="41" s="1"/>
  <c r="CN44" i="41"/>
  <c r="CN380" i="2"/>
  <c r="CM60" i="1"/>
  <c r="CM177" i="41"/>
  <c r="CN181" i="1"/>
  <c r="EI558" i="41"/>
  <c r="EI384" i="2"/>
  <c r="EL24" i="41"/>
  <c r="EL44" i="1"/>
  <c r="EL41" i="41" s="1"/>
  <c r="EL28" i="1"/>
  <c r="CM211" i="41"/>
  <c r="CM31" i="2"/>
  <c r="EJ33" i="41"/>
  <c r="AA12" i="36"/>
  <c r="EJ37" i="1"/>
  <c r="EJ34" i="41" s="1"/>
  <c r="EJ29" i="2"/>
  <c r="CO37" i="41"/>
  <c r="CO45" i="1"/>
  <c r="EI211" i="41"/>
  <c r="EI31" i="2"/>
  <c r="EE138" i="1"/>
  <c r="EE34" i="1"/>
  <c r="EE31" i="41" s="1"/>
  <c r="EE40" i="1"/>
  <c r="EE25" i="41"/>
  <c r="CM558" i="41"/>
  <c r="CM384" i="2"/>
  <c r="EJ154" i="41"/>
  <c r="EJ180" i="1"/>
  <c r="EK37" i="41"/>
  <c r="EK45" i="1"/>
  <c r="EJ380" i="2"/>
  <c r="EJ44" i="41"/>
  <c r="CO149" i="1"/>
  <c r="CO132" i="41"/>
  <c r="CN91" i="1"/>
  <c r="CN85" i="41" s="1"/>
  <c r="CN84" i="41"/>
  <c r="CL60" i="41"/>
  <c r="CL70" i="1"/>
  <c r="CN33" i="41"/>
  <c r="CN37" i="1"/>
  <c r="CN34" i="41" s="1"/>
  <c r="CN29" i="2"/>
  <c r="EK132" i="41"/>
  <c r="EK149" i="1"/>
  <c r="Z24" i="36"/>
  <c r="Z55" i="36"/>
  <c r="Z23" i="36"/>
  <c r="Z28" i="36"/>
  <c r="ED65" i="41"/>
  <c r="ED92" i="1"/>
  <c r="ED86" i="41" s="1"/>
  <c r="EJ174" i="41" l="1"/>
  <c r="EJ210" i="41"/>
  <c r="EJ30" i="2"/>
  <c r="EJ32" i="2"/>
  <c r="EJ212" i="41" s="1"/>
  <c r="CM55" i="41"/>
  <c r="CM95" i="1"/>
  <c r="CM89" i="41" s="1"/>
  <c r="CM65" i="1"/>
  <c r="EJ556" i="41"/>
  <c r="EJ382" i="2"/>
  <c r="CO42" i="41"/>
  <c r="CO47" i="1"/>
  <c r="CO36" i="1"/>
  <c r="CO54" i="1"/>
  <c r="CO51" i="41" s="1"/>
  <c r="CN183" i="1"/>
  <c r="CN175" i="41"/>
  <c r="CN556" i="41"/>
  <c r="CN382" i="2"/>
  <c r="EE83" i="41"/>
  <c r="EE90" i="1"/>
  <c r="EF89" i="1"/>
  <c r="EK143" i="41"/>
  <c r="EK160" i="1"/>
  <c r="CL65" i="41"/>
  <c r="CL92" i="1"/>
  <c r="EK42" i="41"/>
  <c r="EK54" i="1"/>
  <c r="EK51" i="41" s="1"/>
  <c r="EK47" i="1"/>
  <c r="EK36" i="1"/>
  <c r="EE132" i="41"/>
  <c r="EE149" i="1"/>
  <c r="AA26" i="36"/>
  <c r="AA22" i="36"/>
  <c r="AA27" i="36"/>
  <c r="EL25" i="41"/>
  <c r="EL34" i="1"/>
  <c r="EL31" i="41" s="1"/>
  <c r="EL40" i="1"/>
  <c r="EL138" i="1"/>
  <c r="CO84" i="41"/>
  <c r="CO91" i="1"/>
  <c r="CO85" i="41" s="1"/>
  <c r="CN210" i="41"/>
  <c r="CN30" i="2"/>
  <c r="CN32" i="2"/>
  <c r="CN212" i="41" s="1"/>
  <c r="CO143" i="41"/>
  <c r="CO160" i="1"/>
  <c r="CM560" i="41"/>
  <c r="CM386" i="2"/>
  <c r="CM562" i="41" s="1"/>
  <c r="EE37" i="41"/>
  <c r="EE45" i="1"/>
  <c r="EI560" i="41"/>
  <c r="EI386" i="2"/>
  <c r="EI562" i="41" s="1"/>
  <c r="CM184" i="1"/>
  <c r="CM178" i="41" s="1"/>
  <c r="CL86" i="41" l="1"/>
  <c r="CN31" i="2"/>
  <c r="CN211" i="41"/>
  <c r="EL149" i="1"/>
  <c r="EL132" i="41"/>
  <c r="CN558" i="41"/>
  <c r="CN384" i="2"/>
  <c r="EE47" i="1"/>
  <c r="EE44" i="41" s="1"/>
  <c r="EE54" i="1"/>
  <c r="EE51" i="41" s="1"/>
  <c r="EE42" i="41"/>
  <c r="EE36" i="1"/>
  <c r="CO154" i="41"/>
  <c r="CO180" i="1"/>
  <c r="CO174" i="41" s="1"/>
  <c r="EL37" i="41"/>
  <c r="EL45" i="1"/>
  <c r="AA24" i="36"/>
  <c r="AA23" i="36"/>
  <c r="AA28" i="36"/>
  <c r="AA55" i="36"/>
  <c r="EK33" i="41"/>
  <c r="AB12" i="36"/>
  <c r="EK29" i="2"/>
  <c r="EK37" i="1"/>
  <c r="EK34" i="41" s="1"/>
  <c r="EF83" i="41"/>
  <c r="EF90" i="1"/>
  <c r="EG89" i="1"/>
  <c r="CO33" i="41"/>
  <c r="CO29" i="2"/>
  <c r="CO37" i="1"/>
  <c r="CO34" i="41" s="1"/>
  <c r="EJ558" i="41"/>
  <c r="EJ384" i="2"/>
  <c r="EK44" i="41"/>
  <c r="EK380" i="2"/>
  <c r="EE84" i="41"/>
  <c r="EE91" i="1"/>
  <c r="EE85" i="41" s="1"/>
  <c r="CO380" i="2"/>
  <c r="CO44" i="41"/>
  <c r="EE143" i="41"/>
  <c r="EE160" i="1"/>
  <c r="EK154" i="41"/>
  <c r="EK180" i="1"/>
  <c r="CN177" i="41"/>
  <c r="CO181" i="1"/>
  <c r="CN60" i="1"/>
  <c r="CN184" i="1" s="1"/>
  <c r="CN178" i="41" s="1"/>
  <c r="CM70" i="1"/>
  <c r="CM60" i="41"/>
  <c r="EJ211" i="41"/>
  <c r="EJ31" i="2"/>
  <c r="CO556" i="41" l="1"/>
  <c r="CO382" i="2"/>
  <c r="EG83" i="41"/>
  <c r="EG90" i="1"/>
  <c r="EH89" i="1"/>
  <c r="EL54" i="1"/>
  <c r="EL51" i="41" s="1"/>
  <c r="EL42" i="41"/>
  <c r="EL47" i="1"/>
  <c r="EL36" i="1"/>
  <c r="EE33" i="41"/>
  <c r="V12" i="36"/>
  <c r="EE29" i="2"/>
  <c r="EE37" i="1"/>
  <c r="EE34" i="41" s="1"/>
  <c r="EE154" i="41"/>
  <c r="EE180" i="1"/>
  <c r="EF84" i="41"/>
  <c r="EF91" i="1"/>
  <c r="EF85" i="41" s="1"/>
  <c r="EK32" i="2"/>
  <c r="EK212" i="41" s="1"/>
  <c r="EK210" i="41"/>
  <c r="EK30" i="2"/>
  <c r="EL143" i="41"/>
  <c r="EL160" i="1"/>
  <c r="EK174" i="41"/>
  <c r="CO210" i="41"/>
  <c r="CO30" i="2"/>
  <c r="CO32" i="2"/>
  <c r="CO212" i="41" s="1"/>
  <c r="AB22" i="36"/>
  <c r="AB26" i="36"/>
  <c r="AB27" i="36"/>
  <c r="CN560" i="41"/>
  <c r="CN386" i="2"/>
  <c r="CN562" i="41" s="1"/>
  <c r="CM92" i="1"/>
  <c r="CM65" i="41"/>
  <c r="CN55" i="41"/>
  <c r="CN65" i="1"/>
  <c r="CN95" i="1"/>
  <c r="CN89" i="41" s="1"/>
  <c r="CO175" i="41"/>
  <c r="CO183" i="1"/>
  <c r="EK556" i="41"/>
  <c r="EK382" i="2"/>
  <c r="EJ560" i="41"/>
  <c r="EJ386" i="2"/>
  <c r="EJ562" i="41" s="1"/>
  <c r="CM86" i="41" l="1"/>
  <c r="CO177" i="41"/>
  <c r="CO60" i="1"/>
  <c r="EG84" i="41"/>
  <c r="EG91" i="1"/>
  <c r="EG85" i="41" s="1"/>
  <c r="EK558" i="41"/>
  <c r="EK384" i="2"/>
  <c r="CO211" i="41"/>
  <c r="CO31" i="2"/>
  <c r="EL154" i="41"/>
  <c r="EL180" i="1"/>
  <c r="EE174" i="41"/>
  <c r="EE183" i="1"/>
  <c r="EL33" i="41"/>
  <c r="EL37" i="1"/>
  <c r="EL34" i="41" s="1"/>
  <c r="EL29" i="2"/>
  <c r="AC12" i="36"/>
  <c r="V12" i="22"/>
  <c r="EK31" i="2"/>
  <c r="EK211" i="41"/>
  <c r="EE30" i="2"/>
  <c r="EE210" i="41"/>
  <c r="EE32" i="2"/>
  <c r="EE212" i="41" s="1"/>
  <c r="EF32" i="2"/>
  <c r="EF212" i="41" s="1"/>
  <c r="EL44" i="41"/>
  <c r="EL380" i="2"/>
  <c r="CO558" i="41"/>
  <c r="CO384" i="2"/>
  <c r="CN60" i="41"/>
  <c r="CN70" i="1"/>
  <c r="AB55" i="36"/>
  <c r="AB23" i="36"/>
  <c r="AB28" i="36"/>
  <c r="AB24" i="36"/>
  <c r="V26" i="36"/>
  <c r="V27" i="36"/>
  <c r="V22" i="36"/>
  <c r="W27" i="36"/>
  <c r="EH83" i="41"/>
  <c r="EI89" i="1"/>
  <c r="EH90" i="1"/>
  <c r="V26" i="22" l="1"/>
  <c r="V14" i="22"/>
  <c r="CO560" i="41"/>
  <c r="CO386" i="2"/>
  <c r="CO562" i="41" s="1"/>
  <c r="EE211" i="41"/>
  <c r="EE31" i="2"/>
  <c r="EF31" i="2"/>
  <c r="S12" i="22"/>
  <c r="S12" i="20"/>
  <c r="T12" i="20"/>
  <c r="T12" i="22"/>
  <c r="W12" i="20"/>
  <c r="W12" i="22"/>
  <c r="X12" i="20"/>
  <c r="X12" i="22"/>
  <c r="U12" i="20"/>
  <c r="U12" i="22"/>
  <c r="Y12" i="22"/>
  <c r="Y12" i="20"/>
  <c r="Z12" i="20"/>
  <c r="Z12" i="22"/>
  <c r="AA12" i="22"/>
  <c r="AA12" i="20"/>
  <c r="AB12" i="22"/>
  <c r="AB12" i="20"/>
  <c r="V12" i="20"/>
  <c r="EL174" i="41"/>
  <c r="EK560" i="41"/>
  <c r="EK386" i="2"/>
  <c r="EK562" i="41" s="1"/>
  <c r="CO55" i="41"/>
  <c r="EE60" i="1"/>
  <c r="CO95" i="1"/>
  <c r="CO89" i="41" s="1"/>
  <c r="CO65" i="1"/>
  <c r="EH84" i="41"/>
  <c r="EH91" i="1"/>
  <c r="EH85" i="41" s="1"/>
  <c r="V55" i="36"/>
  <c r="V24" i="36"/>
  <c r="V23" i="36"/>
  <c r="V28" i="36"/>
  <c r="W23" i="36"/>
  <c r="AC18" i="36"/>
  <c r="AC22" i="36" s="1"/>
  <c r="AC27" i="36"/>
  <c r="AC26" i="36"/>
  <c r="J43" i="12"/>
  <c r="J22" i="12"/>
  <c r="EE177" i="41"/>
  <c r="EE184" i="1"/>
  <c r="EE178" i="41" s="1"/>
  <c r="EF181" i="1"/>
  <c r="EI83" i="41"/>
  <c r="EJ89" i="1"/>
  <c r="EI90" i="1"/>
  <c r="CN92" i="1"/>
  <c r="CN65" i="41"/>
  <c r="EL556" i="41"/>
  <c r="EL382" i="2"/>
  <c r="EL210" i="41"/>
  <c r="EL30" i="2"/>
  <c r="EL32" i="2"/>
  <c r="EL212" i="41" s="1"/>
  <c r="CO184" i="1"/>
  <c r="CO178" i="41" s="1"/>
  <c r="CN86" i="41" l="1"/>
  <c r="AC24" i="36"/>
  <c r="AC28" i="36"/>
  <c r="AD28" i="36" s="1"/>
  <c r="AC23" i="36"/>
  <c r="AC55" i="36"/>
  <c r="Q34" i="36" s="1"/>
  <c r="Z27" i="22"/>
  <c r="Z26" i="22"/>
  <c r="Z14" i="22"/>
  <c r="Y27" i="22"/>
  <c r="Y26" i="22"/>
  <c r="Y14" i="22"/>
  <c r="U27" i="20"/>
  <c r="U26" i="20"/>
  <c r="U14" i="20"/>
  <c r="T27" i="22"/>
  <c r="T26" i="22"/>
  <c r="T14" i="22"/>
  <c r="S27" i="22"/>
  <c r="S26" i="22"/>
  <c r="S14" i="22"/>
  <c r="EL211" i="41"/>
  <c r="EL31" i="2"/>
  <c r="EF175" i="41"/>
  <c r="EF183" i="1"/>
  <c r="CO60" i="41"/>
  <c r="CO70" i="1"/>
  <c r="V27" i="20"/>
  <c r="V26" i="20"/>
  <c r="V14" i="20"/>
  <c r="AA26" i="20"/>
  <c r="AA27" i="20"/>
  <c r="AA14" i="20"/>
  <c r="X26" i="22"/>
  <c r="X27" i="22"/>
  <c r="X14" i="22"/>
  <c r="W26" i="22"/>
  <c r="W27" i="22"/>
  <c r="W14" i="22"/>
  <c r="T27" i="20"/>
  <c r="T26" i="20"/>
  <c r="T14" i="20"/>
  <c r="AF26" i="36"/>
  <c r="AD26" i="36"/>
  <c r="AD12" i="36" s="1"/>
  <c r="AB26" i="20"/>
  <c r="AC27" i="20"/>
  <c r="AB27" i="20"/>
  <c r="AB14" i="20"/>
  <c r="AA26" i="22"/>
  <c r="AA27" i="22"/>
  <c r="AA14" i="22"/>
  <c r="Z26" i="20"/>
  <c r="Z27" i="20"/>
  <c r="Z14" i="20"/>
  <c r="U27" i="22"/>
  <c r="U26" i="22"/>
  <c r="U14" i="22"/>
  <c r="X26" i="20"/>
  <c r="X27" i="20"/>
  <c r="X14" i="20"/>
  <c r="W27" i="20"/>
  <c r="W26" i="20"/>
  <c r="W14" i="20"/>
  <c r="EL558" i="41"/>
  <c r="EL384" i="2"/>
  <c r="EI84" i="41"/>
  <c r="EI91" i="1"/>
  <c r="EI85" i="41" s="1"/>
  <c r="EJ90" i="1"/>
  <c r="EK89" i="1"/>
  <c r="EJ83" i="41"/>
  <c r="EE55" i="41"/>
  <c r="EE65" i="1"/>
  <c r="EE95" i="1"/>
  <c r="EE89" i="41" s="1"/>
  <c r="AB27" i="22"/>
  <c r="AB26" i="22"/>
  <c r="AC27" i="22"/>
  <c r="AB14" i="22"/>
  <c r="Y27" i="20"/>
  <c r="Y26" i="20"/>
  <c r="Y14" i="20"/>
  <c r="S27" i="20"/>
  <c r="S26" i="20"/>
  <c r="S14" i="20"/>
  <c r="V27" i="22"/>
  <c r="AD22" i="36" l="1"/>
  <c r="U37" i="36" s="1"/>
  <c r="S16" i="20"/>
  <c r="EK83" i="41"/>
  <c r="EL89" i="1"/>
  <c r="EK90" i="1"/>
  <c r="EL560" i="41"/>
  <c r="EL386" i="2"/>
  <c r="EL562" i="41" s="1"/>
  <c r="CO65" i="41"/>
  <c r="CO92" i="1"/>
  <c r="EE60" i="41"/>
  <c r="EE70" i="1"/>
  <c r="EJ84" i="41"/>
  <c r="EJ91" i="1"/>
  <c r="EJ85" i="41" s="1"/>
  <c r="EF177" i="41"/>
  <c r="EG181" i="1"/>
  <c r="EF60" i="1"/>
  <c r="EF184" i="1" s="1"/>
  <c r="EF178" i="41" s="1"/>
  <c r="S16" i="22"/>
  <c r="X37" i="36" l="1"/>
  <c r="X43" i="36" s="1"/>
  <c r="T37" i="36"/>
  <c r="U36" i="36"/>
  <c r="V35" i="36"/>
  <c r="W37" i="36"/>
  <c r="W43" i="36" s="1"/>
  <c r="X36" i="36"/>
  <c r="T36" i="36"/>
  <c r="U35" i="36"/>
  <c r="V37" i="36"/>
  <c r="V43" i="36" s="1"/>
  <c r="W36" i="36"/>
  <c r="X35" i="36"/>
  <c r="T35" i="36"/>
  <c r="V36" i="36"/>
  <c r="W35" i="36"/>
  <c r="W41" i="36"/>
  <c r="Q35" i="36"/>
  <c r="Q36" i="36" s="1"/>
  <c r="CO86" i="41"/>
  <c r="U43" i="36"/>
  <c r="V41" i="36"/>
  <c r="X41" i="36"/>
  <c r="X42" i="36"/>
  <c r="Q42" i="36"/>
  <c r="W42" i="36"/>
  <c r="V42" i="36"/>
  <c r="AD24" i="36"/>
  <c r="T42" i="36"/>
  <c r="U41" i="36"/>
  <c r="U42" i="36"/>
  <c r="T43" i="36"/>
  <c r="T41" i="36"/>
  <c r="EE65" i="41"/>
  <c r="EE92" i="1"/>
  <c r="EE86" i="41" s="1"/>
  <c r="EF95" i="1"/>
  <c r="EF89" i="41" s="1"/>
  <c r="EF55" i="41"/>
  <c r="EF65" i="1"/>
  <c r="S17" i="22"/>
  <c r="S18" i="22" s="1"/>
  <c r="S22" i="22" s="1"/>
  <c r="T15" i="22"/>
  <c r="T16" i="22" s="1"/>
  <c r="EG175" i="41"/>
  <c r="EG183" i="1"/>
  <c r="EK84" i="41"/>
  <c r="EK91" i="1"/>
  <c r="EK85" i="41" s="1"/>
  <c r="S17" i="20"/>
  <c r="S18" i="20" s="1"/>
  <c r="S22" i="20" s="1"/>
  <c r="T15" i="20"/>
  <c r="T16" i="20" s="1"/>
  <c r="EL83" i="41"/>
  <c r="EL90" i="1"/>
  <c r="W3" i="36" l="1"/>
  <c r="Y3" i="36"/>
  <c r="AA3" i="36"/>
  <c r="S3" i="36"/>
  <c r="Z3" i="36"/>
  <c r="C10" i="12"/>
  <c r="G40" i="12" s="1"/>
  <c r="T2" i="36"/>
  <c r="Z2" i="36"/>
  <c r="AC2" i="36"/>
  <c r="W2" i="36"/>
  <c r="T70" i="36"/>
  <c r="T3" i="36"/>
  <c r="Y2" i="36"/>
  <c r="S2" i="36"/>
  <c r="U2" i="36"/>
  <c r="Q39" i="36"/>
  <c r="AB3" i="36"/>
  <c r="AB2" i="36"/>
  <c r="X2" i="36"/>
  <c r="X3" i="36"/>
  <c r="AC3" i="36"/>
  <c r="AA2" i="36"/>
  <c r="U3" i="36"/>
  <c r="V2" i="36"/>
  <c r="V3" i="36"/>
  <c r="EL84" i="41"/>
  <c r="EL91" i="1"/>
  <c r="EL85" i="41" s="1"/>
  <c r="T17" i="20"/>
  <c r="T18" i="20" s="1"/>
  <c r="T22" i="20" s="1"/>
  <c r="U15" i="20"/>
  <c r="U16" i="20" s="1"/>
  <c r="EG177" i="41"/>
  <c r="EH181" i="1"/>
  <c r="EG60" i="1"/>
  <c r="S24" i="20"/>
  <c r="S23" i="20"/>
  <c r="S28" i="20"/>
  <c r="S55" i="20"/>
  <c r="T17" i="22"/>
  <c r="T18" i="22" s="1"/>
  <c r="T22" i="22" s="1"/>
  <c r="U15" i="22"/>
  <c r="U16" i="22" s="1"/>
  <c r="EF60" i="41"/>
  <c r="EF70" i="1"/>
  <c r="S23" i="22"/>
  <c r="S28" i="22"/>
  <c r="S24" i="22"/>
  <c r="S55" i="22"/>
  <c r="S34" i="36" l="1"/>
  <c r="Q41" i="36"/>
  <c r="E44" i="12"/>
  <c r="L44" i="12"/>
  <c r="K56" i="12"/>
  <c r="E57" i="12"/>
  <c r="I57" i="12"/>
  <c r="L56" i="12"/>
  <c r="F40" i="12"/>
  <c r="H40" i="12"/>
  <c r="G57" i="12"/>
  <c r="G44" i="12"/>
  <c r="I40" i="12"/>
  <c r="J44" i="12"/>
  <c r="J40" i="12"/>
  <c r="L40" i="12"/>
  <c r="J57" i="12"/>
  <c r="L57" i="12"/>
  <c r="F44" i="12"/>
  <c r="K40" i="12"/>
  <c r="K57" i="12"/>
  <c r="I44" i="12"/>
  <c r="H57" i="12"/>
  <c r="E40" i="12"/>
  <c r="I56" i="12"/>
  <c r="F56" i="12"/>
  <c r="F57" i="12"/>
  <c r="H56" i="12"/>
  <c r="H44" i="12"/>
  <c r="J56" i="12"/>
  <c r="E56" i="12"/>
  <c r="G56" i="12"/>
  <c r="K44" i="12"/>
  <c r="C9" i="12"/>
  <c r="T65" i="36"/>
  <c r="U17" i="22"/>
  <c r="U18" i="22" s="1"/>
  <c r="U22" i="22" s="1"/>
  <c r="V15" i="22"/>
  <c r="V16" i="22" s="1"/>
  <c r="EG55" i="41"/>
  <c r="EG65" i="1"/>
  <c r="EG95" i="1"/>
  <c r="EG89" i="41" s="1"/>
  <c r="U17" i="20"/>
  <c r="U18" i="20" s="1"/>
  <c r="U22" i="20" s="1"/>
  <c r="V15" i="20"/>
  <c r="V16" i="20" s="1"/>
  <c r="T24" i="22"/>
  <c r="T23" i="22"/>
  <c r="T28" i="22"/>
  <c r="T55" i="22"/>
  <c r="EH175" i="41"/>
  <c r="EH183" i="1"/>
  <c r="T24" i="20"/>
  <c r="T28" i="20"/>
  <c r="T23" i="20"/>
  <c r="T55" i="20"/>
  <c r="EF65" i="41"/>
  <c r="EF92" i="1"/>
  <c r="EF86" i="41" s="1"/>
  <c r="EG184" i="1"/>
  <c r="EG178" i="41" s="1"/>
  <c r="Q1" i="36" l="1"/>
  <c r="I1" i="1" s="1"/>
  <c r="BV1" i="2"/>
  <c r="EG60" i="41"/>
  <c r="EG70" i="1"/>
  <c r="W15" i="20"/>
  <c r="W16" i="20" s="1"/>
  <c r="V17" i="20"/>
  <c r="V18" i="20" s="1"/>
  <c r="V22" i="20" s="1"/>
  <c r="U24" i="20"/>
  <c r="U23" i="20"/>
  <c r="U28" i="20"/>
  <c r="U55" i="20"/>
  <c r="V17" i="22"/>
  <c r="V18" i="22" s="1"/>
  <c r="V22" i="22" s="1"/>
  <c r="W15" i="22"/>
  <c r="W16" i="22" s="1"/>
  <c r="EH177" i="41"/>
  <c r="EH60" i="1"/>
  <c r="EH184" i="1" s="1"/>
  <c r="EH178" i="41" s="1"/>
  <c r="EI181" i="1"/>
  <c r="U24" i="22"/>
  <c r="U28" i="22"/>
  <c r="U23" i="22"/>
  <c r="U55" i="22"/>
  <c r="EH55" i="41" l="1"/>
  <c r="EH95" i="1"/>
  <c r="EH89" i="41" s="1"/>
  <c r="EH65" i="1"/>
  <c r="S40" i="36"/>
  <c r="T60" i="36"/>
  <c r="S40" i="22"/>
  <c r="T60" i="20"/>
  <c r="S40" i="20"/>
  <c r="T60" i="22"/>
  <c r="C8" i="12"/>
  <c r="EG65" i="41"/>
  <c r="EG92" i="1"/>
  <c r="EG86" i="41" s="1"/>
  <c r="W17" i="22"/>
  <c r="W18" i="22" s="1"/>
  <c r="W22" i="22" s="1"/>
  <c r="X15" i="22"/>
  <c r="X16" i="22" s="1"/>
  <c r="V55" i="22"/>
  <c r="V24" i="22"/>
  <c r="V23" i="22"/>
  <c r="V28" i="22"/>
  <c r="V24" i="20"/>
  <c r="V23" i="20"/>
  <c r="V28" i="20"/>
  <c r="V55" i="20"/>
  <c r="EI175" i="41"/>
  <c r="EI183" i="1"/>
  <c r="W17" i="20"/>
  <c r="W18" i="20" s="1"/>
  <c r="W22" i="20" s="1"/>
  <c r="X15" i="20"/>
  <c r="X16" i="20" s="1"/>
  <c r="X17" i="22" l="1"/>
  <c r="X18" i="22" s="1"/>
  <c r="X22" i="22" s="1"/>
  <c r="Y15" i="22"/>
  <c r="Y16" i="22" s="1"/>
  <c r="W55" i="22"/>
  <c r="W23" i="22"/>
  <c r="W24" i="22"/>
  <c r="W28" i="22"/>
  <c r="B37" i="12"/>
  <c r="C4" i="12"/>
  <c r="X17" i="20"/>
  <c r="X18" i="20" s="1"/>
  <c r="X22" i="20" s="1"/>
  <c r="Y15" i="20"/>
  <c r="Y16" i="20" s="1"/>
  <c r="W28" i="20"/>
  <c r="W24" i="20"/>
  <c r="W23" i="20"/>
  <c r="W55" i="20"/>
  <c r="EI177" i="41"/>
  <c r="EJ181" i="1"/>
  <c r="EI60" i="1"/>
  <c r="EI184" i="1" s="1"/>
  <c r="EI178" i="41" s="1"/>
  <c r="EH60" i="41"/>
  <c r="EH70" i="1"/>
  <c r="EH65" i="41" l="1"/>
  <c r="EH92" i="1"/>
  <c r="EH86" i="41" s="1"/>
  <c r="Y17" i="20"/>
  <c r="Y18" i="20" s="1"/>
  <c r="Y22" i="20" s="1"/>
  <c r="Z15" i="20"/>
  <c r="Z16" i="20" s="1"/>
  <c r="EI55" i="41"/>
  <c r="EI95" i="1"/>
  <c r="EI89" i="41" s="1"/>
  <c r="EI65" i="1"/>
  <c r="X28" i="20"/>
  <c r="X23" i="20"/>
  <c r="X24" i="20"/>
  <c r="X55" i="20"/>
  <c r="Y17" i="22"/>
  <c r="Y18" i="22" s="1"/>
  <c r="Y22" i="22" s="1"/>
  <c r="Z15" i="22"/>
  <c r="Z16" i="22" s="1"/>
  <c r="EJ175" i="41"/>
  <c r="EJ183" i="1"/>
  <c r="X28" i="22"/>
  <c r="X24" i="22"/>
  <c r="X55" i="22"/>
  <c r="X23" i="22"/>
  <c r="Z17" i="22" l="1"/>
  <c r="Z18" i="22" s="1"/>
  <c r="Z22" i="22" s="1"/>
  <c r="AA15" i="22"/>
  <c r="AA16" i="22" s="1"/>
  <c r="Z17" i="20"/>
  <c r="Z18" i="20" s="1"/>
  <c r="Z22" i="20" s="1"/>
  <c r="AA15" i="20"/>
  <c r="AA16" i="20" s="1"/>
  <c r="Y55" i="22"/>
  <c r="Y23" i="22"/>
  <c r="Y28" i="22"/>
  <c r="Y24" i="22"/>
  <c r="Y24" i="20"/>
  <c r="Y55" i="20"/>
  <c r="Y23" i="20"/>
  <c r="Y28" i="20"/>
  <c r="EJ177" i="41"/>
  <c r="EJ60" i="1"/>
  <c r="EJ184" i="1" s="1"/>
  <c r="EJ178" i="41" s="1"/>
  <c r="EK181" i="1"/>
  <c r="EI60" i="41"/>
  <c r="EI70" i="1"/>
  <c r="AA17" i="20" l="1"/>
  <c r="AA18" i="20" s="1"/>
  <c r="AA22" i="20" s="1"/>
  <c r="AB15" i="20"/>
  <c r="AB16" i="20" s="1"/>
  <c r="Z23" i="22"/>
  <c r="Z28" i="22"/>
  <c r="Z24" i="22"/>
  <c r="Z55" i="22"/>
  <c r="Z55" i="20"/>
  <c r="Z24" i="20"/>
  <c r="Z23" i="20"/>
  <c r="Z28" i="20"/>
  <c r="EK175" i="41"/>
  <c r="EK183" i="1"/>
  <c r="EI65" i="41"/>
  <c r="EI92" i="1"/>
  <c r="EI86" i="41" s="1"/>
  <c r="EJ55" i="41"/>
  <c r="EJ95" i="1"/>
  <c r="EJ89" i="41" s="1"/>
  <c r="EJ65" i="1"/>
  <c r="AA17" i="22"/>
  <c r="AA18" i="22" s="1"/>
  <c r="AA22" i="22" s="1"/>
  <c r="AB15" i="22"/>
  <c r="AB16" i="22" s="1"/>
  <c r="EJ60" i="41" l="1"/>
  <c r="EJ70" i="1"/>
  <c r="AA23" i="22"/>
  <c r="AA24" i="22"/>
  <c r="AA28" i="22"/>
  <c r="AA55" i="22"/>
  <c r="AB17" i="20"/>
  <c r="AB18" i="20" s="1"/>
  <c r="AB22" i="20" s="1"/>
  <c r="AC15" i="20"/>
  <c r="AC16" i="20" s="1"/>
  <c r="AC17" i="20" s="1"/>
  <c r="AB17" i="22"/>
  <c r="AB18" i="22" s="1"/>
  <c r="AB22" i="22" s="1"/>
  <c r="AC15" i="22"/>
  <c r="AC16" i="22" s="1"/>
  <c r="AC17" i="22" s="1"/>
  <c r="EK177" i="41"/>
  <c r="EL181" i="1"/>
  <c r="EK60" i="1"/>
  <c r="EK184" i="1" s="1"/>
  <c r="EK178" i="41" s="1"/>
  <c r="AA28" i="20"/>
  <c r="AA23" i="20"/>
  <c r="AA24" i="20"/>
  <c r="AA55" i="20"/>
  <c r="V35" i="20" s="1"/>
  <c r="V41" i="20" s="1"/>
  <c r="AB28" i="20" l="1"/>
  <c r="AB23" i="20"/>
  <c r="AB55" i="20"/>
  <c r="AB24" i="20"/>
  <c r="AC23" i="20"/>
  <c r="W36" i="20"/>
  <c r="W42" i="20" s="1"/>
  <c r="X36" i="20"/>
  <c r="X42" i="20" s="1"/>
  <c r="V36" i="20"/>
  <c r="V42" i="20" s="1"/>
  <c r="W35" i="20"/>
  <c r="W41" i="20" s="1"/>
  <c r="V37" i="20"/>
  <c r="V43" i="20" s="1"/>
  <c r="T35" i="20"/>
  <c r="T41" i="20" s="1"/>
  <c r="U36" i="20"/>
  <c r="U42" i="20" s="1"/>
  <c r="U37" i="20"/>
  <c r="U43" i="20" s="1"/>
  <c r="V35" i="22"/>
  <c r="V41" i="22" s="1"/>
  <c r="X36" i="22"/>
  <c r="X42" i="22" s="1"/>
  <c r="U35" i="22"/>
  <c r="U41" i="22" s="1"/>
  <c r="X37" i="22"/>
  <c r="X43" i="22" s="1"/>
  <c r="T35" i="22"/>
  <c r="T41" i="22" s="1"/>
  <c r="U37" i="22"/>
  <c r="U43" i="22" s="1"/>
  <c r="T37" i="22"/>
  <c r="T43" i="22" s="1"/>
  <c r="T36" i="22"/>
  <c r="T42" i="22" s="1"/>
  <c r="V36" i="22"/>
  <c r="V42" i="22" s="1"/>
  <c r="U36" i="22"/>
  <c r="U42" i="22" s="1"/>
  <c r="W37" i="22"/>
  <c r="W43" i="22" s="1"/>
  <c r="V37" i="22"/>
  <c r="V43" i="22" s="1"/>
  <c r="W35" i="22"/>
  <c r="W41" i="22" s="1"/>
  <c r="X35" i="22"/>
  <c r="X41" i="22" s="1"/>
  <c r="W36" i="22"/>
  <c r="W42" i="22" s="1"/>
  <c r="U35" i="20"/>
  <c r="U41" i="20" s="1"/>
  <c r="X35" i="20"/>
  <c r="X41" i="20" s="1"/>
  <c r="EK55" i="41"/>
  <c r="EK95" i="1"/>
  <c r="EK89" i="41" s="1"/>
  <c r="EK65" i="1"/>
  <c r="T37" i="20"/>
  <c r="T43" i="20" s="1"/>
  <c r="W37" i="20"/>
  <c r="W43" i="20" s="1"/>
  <c r="AB24" i="22"/>
  <c r="AB23" i="22"/>
  <c r="AB55" i="22"/>
  <c r="AB28" i="22"/>
  <c r="AC23" i="22"/>
  <c r="EL175" i="41"/>
  <c r="EL183" i="1"/>
  <c r="EJ65" i="41"/>
  <c r="EJ92" i="1"/>
  <c r="EJ86" i="41" s="1"/>
  <c r="T36" i="20"/>
  <c r="T42" i="20" s="1"/>
  <c r="X37" i="20"/>
  <c r="X43" i="20" s="1"/>
  <c r="Q34" i="20" l="1"/>
  <c r="Q36" i="20" s="1"/>
  <c r="Q34" i="22"/>
  <c r="Q36" i="22" s="1"/>
  <c r="EL177" i="41"/>
  <c r="EL60" i="1"/>
  <c r="EL184" i="1" s="1"/>
  <c r="EL178" i="41" s="1"/>
  <c r="EK60" i="41"/>
  <c r="EK70" i="1"/>
  <c r="Y3" i="20" l="1"/>
  <c r="X2" i="20"/>
  <c r="Z3" i="20"/>
  <c r="AB3" i="20"/>
  <c r="X3" i="20"/>
  <c r="U2" i="20"/>
  <c r="AA3" i="20"/>
  <c r="W2" i="20"/>
  <c r="T2" i="20"/>
  <c r="AB2" i="20"/>
  <c r="W3" i="20"/>
  <c r="Z2" i="20"/>
  <c r="AC2" i="20"/>
  <c r="S3" i="20"/>
  <c r="S2" i="20"/>
  <c r="AA2" i="20"/>
  <c r="V2" i="20"/>
  <c r="Q39" i="20"/>
  <c r="V3" i="20"/>
  <c r="AC3" i="20"/>
  <c r="Y2" i="20"/>
  <c r="T3" i="20"/>
  <c r="T70" i="20"/>
  <c r="U3" i="20"/>
  <c r="T3" i="22"/>
  <c r="AA2" i="22"/>
  <c r="U3" i="22"/>
  <c r="U2" i="22"/>
  <c r="Z2" i="22"/>
  <c r="T70" i="22"/>
  <c r="AC2" i="22"/>
  <c r="AB3" i="22"/>
  <c r="S2" i="22"/>
  <c r="V2" i="22"/>
  <c r="V3" i="22"/>
  <c r="X2" i="22"/>
  <c r="S3" i="22"/>
  <c r="AC3" i="22"/>
  <c r="T2" i="22"/>
  <c r="AA3" i="22"/>
  <c r="Z3" i="22"/>
  <c r="Q39" i="22"/>
  <c r="W3" i="22"/>
  <c r="AB2" i="22"/>
  <c r="W2" i="22"/>
  <c r="Y3" i="22"/>
  <c r="X3" i="22"/>
  <c r="Y2" i="22"/>
  <c r="EL55" i="41"/>
  <c r="EL95" i="1"/>
  <c r="EL89" i="41" s="1"/>
  <c r="EL65" i="1"/>
  <c r="EK65" i="41"/>
  <c r="EK92" i="1"/>
  <c r="EK86" i="41" s="1"/>
  <c r="T65" i="20" l="1"/>
  <c r="Q41" i="20"/>
  <c r="Q1" i="20" s="1"/>
  <c r="S34" i="22"/>
  <c r="Q41" i="22"/>
  <c r="S34" i="20"/>
  <c r="T65" i="22"/>
  <c r="EL60" i="41"/>
  <c r="EL70" i="1"/>
  <c r="Q1" i="22" l="1"/>
  <c r="EL65" i="41"/>
  <c r="EL92" i="1"/>
  <c r="EL86" i="41" s="1"/>
  <c r="EF371" i="2"/>
  <c r="EG371" i="2"/>
  <c r="EH371" i="2"/>
  <c r="CA383" i="41"/>
  <c r="CA382" i="41"/>
  <c r="CA381" i="41"/>
  <c r="CA384" i="41"/>
  <c r="CA197" i="2"/>
  <c r="CA376" i="41" s="1"/>
  <c r="CA196" i="2"/>
  <c r="CA198" i="2"/>
  <c r="CA189" i="2" s="1"/>
  <c r="CA195" i="2"/>
  <c r="CA377" i="41" l="1"/>
  <c r="CA375" i="41"/>
  <c r="CA187" i="2"/>
  <c r="CA199" i="2"/>
  <c r="CA374" i="41"/>
  <c r="CE196" i="2"/>
  <c r="CA186" i="2"/>
  <c r="CE195" i="2"/>
  <c r="CE198" i="2"/>
  <c r="CE197" i="2"/>
  <c r="CA368" i="41"/>
  <c r="CA212" i="2"/>
  <c r="CA391" i="41" s="1"/>
  <c r="EB189" i="2"/>
  <c r="CA188" i="2"/>
  <c r="CE377" i="41" l="1"/>
  <c r="CE189" i="2"/>
  <c r="CI198" i="2"/>
  <c r="CE374" i="41"/>
  <c r="CE199" i="2"/>
  <c r="CE186" i="2"/>
  <c r="CI195" i="2"/>
  <c r="CA206" i="2"/>
  <c r="CA385" i="41" s="1"/>
  <c r="CB206" i="2"/>
  <c r="CB385" i="41" s="1"/>
  <c r="CA378" i="41"/>
  <c r="CA211" i="2"/>
  <c r="CA390" i="41" s="1"/>
  <c r="EB188" i="2"/>
  <c r="CA367" i="41"/>
  <c r="CA209" i="2"/>
  <c r="CA388" i="41" s="1"/>
  <c r="CA365" i="41"/>
  <c r="CA190" i="2"/>
  <c r="CA215" i="2" s="1"/>
  <c r="CA394" i="41" s="1"/>
  <c r="EB186" i="2"/>
  <c r="CA216" i="2"/>
  <c r="CA395" i="41" s="1"/>
  <c r="EB187" i="2"/>
  <c r="CA210" i="2"/>
  <c r="CA389" i="41" s="1"/>
  <c r="CA366" i="41"/>
  <c r="EB368" i="41"/>
  <c r="EB198" i="2"/>
  <c r="EB212" i="2"/>
  <c r="EB391" i="41" s="1"/>
  <c r="CE376" i="41"/>
  <c r="CE188" i="2"/>
  <c r="CI197" i="2"/>
  <c r="CE187" i="2"/>
  <c r="CE375" i="41"/>
  <c r="CI196" i="2"/>
  <c r="CA217" i="2" l="1"/>
  <c r="CA396" i="41" s="1"/>
  <c r="CE190" i="2"/>
  <c r="EC187" i="2"/>
  <c r="CE210" i="2"/>
  <c r="CE389" i="41" s="1"/>
  <c r="CE366" i="41"/>
  <c r="CI374" i="41"/>
  <c r="CI199" i="2"/>
  <c r="CI186" i="2"/>
  <c r="CM195" i="2"/>
  <c r="CI189" i="2"/>
  <c r="CI377" i="41"/>
  <c r="CM198" i="2"/>
  <c r="CI376" i="41"/>
  <c r="CI188" i="2"/>
  <c r="CM197" i="2"/>
  <c r="CE209" i="2"/>
  <c r="CE388" i="41" s="1"/>
  <c r="EC186" i="2"/>
  <c r="CE365" i="41"/>
  <c r="CE368" i="41"/>
  <c r="CE212" i="2"/>
  <c r="CE391" i="41" s="1"/>
  <c r="EC189" i="2"/>
  <c r="EB209" i="2"/>
  <c r="EB388" i="41" s="1"/>
  <c r="EB195" i="2"/>
  <c r="EB190" i="2"/>
  <c r="EB217" i="2" s="1"/>
  <c r="EB396" i="41" s="1"/>
  <c r="EB365" i="41"/>
  <c r="CI375" i="41"/>
  <c r="CM196" i="2"/>
  <c r="CI187" i="2"/>
  <c r="CE211" i="2"/>
  <c r="CE390" i="41" s="1"/>
  <c r="CE367" i="41"/>
  <c r="EC188" i="2"/>
  <c r="EB205" i="2"/>
  <c r="EB384" i="41" s="1"/>
  <c r="EB377" i="41"/>
  <c r="EB366" i="41"/>
  <c r="EB210" i="2"/>
  <c r="EB389" i="41" s="1"/>
  <c r="EB196" i="2"/>
  <c r="CA369" i="41"/>
  <c r="CA191" i="2"/>
  <c r="CA370" i="41" s="1"/>
  <c r="CA218" i="2"/>
  <c r="CA397" i="41" s="1"/>
  <c r="EB211" i="2"/>
  <c r="EB390" i="41" s="1"/>
  <c r="EB197" i="2"/>
  <c r="EB367" i="41"/>
  <c r="CE378" i="41"/>
  <c r="CF206" i="2"/>
  <c r="CF385" i="41" s="1"/>
  <c r="CE206" i="2"/>
  <c r="CE385" i="41" s="1"/>
  <c r="CE371" i="41" l="1"/>
  <c r="CH372" i="41"/>
  <c r="EB375" i="41"/>
  <c r="EB203" i="2"/>
  <c r="EB382" i="41" s="1"/>
  <c r="CE369" i="41"/>
  <c r="CE191" i="2"/>
  <c r="CE370" i="41" s="1"/>
  <c r="CM374" i="41"/>
  <c r="CM199" i="2"/>
  <c r="CM186" i="2"/>
  <c r="CI210" i="2"/>
  <c r="CI389" i="41" s="1"/>
  <c r="CI366" i="41"/>
  <c r="ED187" i="2"/>
  <c r="EB369" i="41"/>
  <c r="EB218" i="2"/>
  <c r="EB397" i="41" s="1"/>
  <c r="CI209" i="2"/>
  <c r="CI388" i="41" s="1"/>
  <c r="CI365" i="41"/>
  <c r="CI190" i="2"/>
  <c r="CI216" i="2" s="1"/>
  <c r="CI395" i="41" s="1"/>
  <c r="ED186" i="2"/>
  <c r="CM375" i="41"/>
  <c r="CM187" i="2"/>
  <c r="EB374" i="41"/>
  <c r="EB199" i="2"/>
  <c r="EB202" i="2"/>
  <c r="EB381" i="41" s="1"/>
  <c r="CE218" i="2"/>
  <c r="CE397" i="41" s="1"/>
  <c r="EC190" i="2"/>
  <c r="EC215" i="2" s="1"/>
  <c r="EC394" i="41" s="1"/>
  <c r="EC365" i="41"/>
  <c r="EC209" i="2"/>
  <c r="EC388" i="41" s="1"/>
  <c r="EC195" i="2"/>
  <c r="CM188" i="2"/>
  <c r="CM376" i="41"/>
  <c r="CI378" i="41"/>
  <c r="CJ206" i="2"/>
  <c r="CJ385" i="41" s="1"/>
  <c r="CI206" i="2"/>
  <c r="CI385" i="41" s="1"/>
  <c r="EC366" i="41"/>
  <c r="EC196" i="2"/>
  <c r="EC210" i="2"/>
  <c r="EC389" i="41" s="1"/>
  <c r="EC367" i="41"/>
  <c r="EC211" i="2"/>
  <c r="EC390" i="41" s="1"/>
  <c r="EC197" i="2"/>
  <c r="EC212" i="2"/>
  <c r="EC391" i="41" s="1"/>
  <c r="EC368" i="41"/>
  <c r="EC198" i="2"/>
  <c r="CM377" i="41"/>
  <c r="CM189" i="2"/>
  <c r="EB376" i="41"/>
  <c r="EB204" i="2"/>
  <c r="EB383" i="41" s="1"/>
  <c r="EB216" i="2"/>
  <c r="EB395" i="41" s="1"/>
  <c r="CE217" i="2"/>
  <c r="CE396" i="41" s="1"/>
  <c r="EB215" i="2"/>
  <c r="EB394" i="41" s="1"/>
  <c r="CE215" i="2"/>
  <c r="CE394" i="41" s="1"/>
  <c r="CI367" i="41"/>
  <c r="ED188" i="2"/>
  <c r="CI211" i="2"/>
  <c r="CI390" i="41" s="1"/>
  <c r="ED189" i="2"/>
  <c r="CI212" i="2"/>
  <c r="CI391" i="41" s="1"/>
  <c r="CI368" i="41"/>
  <c r="CE216" i="2"/>
  <c r="CE395" i="41" s="1"/>
  <c r="CI218" i="2" l="1"/>
  <c r="CI397" i="41" s="1"/>
  <c r="EC218" i="2"/>
  <c r="EC397" i="41" s="1"/>
  <c r="EC217" i="2"/>
  <c r="EC396" i="41" s="1"/>
  <c r="EC216" i="2"/>
  <c r="EC395" i="41" s="1"/>
  <c r="CI217" i="2"/>
  <c r="CI396" i="41" s="1"/>
  <c r="ED368" i="41"/>
  <c r="ED198" i="2"/>
  <c r="ED212" i="2"/>
  <c r="ED391" i="41" s="1"/>
  <c r="CM368" i="41"/>
  <c r="CM212" i="2"/>
  <c r="CM391" i="41" s="1"/>
  <c r="EE189" i="2"/>
  <c r="CM210" i="2"/>
  <c r="CM389" i="41" s="1"/>
  <c r="CM366" i="41"/>
  <c r="EE187" i="2"/>
  <c r="CM209" i="2"/>
  <c r="CM388" i="41" s="1"/>
  <c r="CM365" i="41"/>
  <c r="CM190" i="2"/>
  <c r="EE186" i="2"/>
  <c r="EC204" i="2"/>
  <c r="EC383" i="41" s="1"/>
  <c r="EC376" i="41"/>
  <c r="CM211" i="2"/>
  <c r="CM390" i="41" s="1"/>
  <c r="CM367" i="41"/>
  <c r="EE188" i="2"/>
  <c r="EB378" i="41"/>
  <c r="EB206" i="2"/>
  <c r="EB385" i="41" s="1"/>
  <c r="ED365" i="41"/>
  <c r="ED209" i="2"/>
  <c r="ED388" i="41" s="1"/>
  <c r="ED190" i="2"/>
  <c r="ED218" i="2" s="1"/>
  <c r="ED397" i="41" s="1"/>
  <c r="ED195" i="2"/>
  <c r="CI215" i="2"/>
  <c r="CI394" i="41" s="1"/>
  <c r="CM206" i="2"/>
  <c r="CM385" i="41" s="1"/>
  <c r="CM378" i="41"/>
  <c r="CN206" i="2"/>
  <c r="CN385" i="41" s="1"/>
  <c r="ED196" i="2"/>
  <c r="ED210" i="2"/>
  <c r="ED389" i="41" s="1"/>
  <c r="ED366" i="41"/>
  <c r="ED197" i="2"/>
  <c r="ED367" i="41"/>
  <c r="ED211" i="2"/>
  <c r="ED390" i="41" s="1"/>
  <c r="EC377" i="41"/>
  <c r="EC205" i="2"/>
  <c r="EC384" i="41" s="1"/>
  <c r="EC203" i="2"/>
  <c r="EC382" i="41" s="1"/>
  <c r="EC375" i="41"/>
  <c r="EC374" i="41"/>
  <c r="EC202" i="2"/>
  <c r="EC381" i="41" s="1"/>
  <c r="EC199" i="2"/>
  <c r="EC369" i="41"/>
  <c r="EC191" i="2"/>
  <c r="EC370" i="41" s="1"/>
  <c r="EC192" i="2"/>
  <c r="EC371" i="41" s="1"/>
  <c r="CI191" i="2"/>
  <c r="CI370" i="41" s="1"/>
  <c r="CI369" i="41"/>
  <c r="ED217" i="2" l="1"/>
  <c r="ED396" i="41" s="1"/>
  <c r="ED216" i="2"/>
  <c r="ED395" i="41" s="1"/>
  <c r="ED215" i="2"/>
  <c r="ED394" i="41" s="1"/>
  <c r="CM191" i="2"/>
  <c r="CM370" i="41" s="1"/>
  <c r="CM369" i="41"/>
  <c r="EE210" i="2"/>
  <c r="EE389" i="41" s="1"/>
  <c r="EE366" i="41"/>
  <c r="EE196" i="2"/>
  <c r="EE368" i="41"/>
  <c r="EE212" i="2"/>
  <c r="EE391" i="41" s="1"/>
  <c r="EE198" i="2"/>
  <c r="ED204" i="2"/>
  <c r="ED383" i="41" s="1"/>
  <c r="ED376" i="41"/>
  <c r="ED203" i="2"/>
  <c r="ED382" i="41" s="1"/>
  <c r="ED375" i="41"/>
  <c r="EE367" i="41"/>
  <c r="EE211" i="2"/>
  <c r="EE390" i="41" s="1"/>
  <c r="EE197" i="2"/>
  <c r="ED202" i="2"/>
  <c r="ED381" i="41" s="1"/>
  <c r="ED374" i="41"/>
  <c r="ED199" i="2"/>
  <c r="CM215" i="2"/>
  <c r="CM394" i="41" s="1"/>
  <c r="CM218" i="2"/>
  <c r="CM397" i="41" s="1"/>
  <c r="ED377" i="41"/>
  <c r="ED205" i="2"/>
  <c r="ED384" i="41" s="1"/>
  <c r="EC378" i="41"/>
  <c r="EC206" i="2"/>
  <c r="EC385" i="41" s="1"/>
  <c r="ED369" i="41"/>
  <c r="ED191" i="2"/>
  <c r="ED370" i="41" s="1"/>
  <c r="ED192" i="2"/>
  <c r="ED371" i="41" s="1"/>
  <c r="CM217" i="2"/>
  <c r="CM396" i="41" s="1"/>
  <c r="EE365" i="41"/>
  <c r="EE190" i="2"/>
  <c r="EE209" i="2"/>
  <c r="EE388" i="41" s="1"/>
  <c r="EE195" i="2"/>
  <c r="CM216" i="2"/>
  <c r="CM395" i="41" s="1"/>
  <c r="EE374" i="41" l="1"/>
  <c r="EE199" i="2"/>
  <c r="EE202" i="2"/>
  <c r="EE381" i="41" s="1"/>
  <c r="EF195" i="2"/>
  <c r="EE369" i="41"/>
  <c r="EE191" i="2"/>
  <c r="EE370" i="41" s="1"/>
  <c r="EE192" i="2"/>
  <c r="EE371" i="41" s="1"/>
  <c r="EE376" i="41"/>
  <c r="EE204" i="2"/>
  <c r="EE205" i="2"/>
  <c r="EE377" i="41"/>
  <c r="EE216" i="2"/>
  <c r="EE395" i="41" s="1"/>
  <c r="EE215" i="2"/>
  <c r="EE394" i="41" s="1"/>
  <c r="ED378" i="41"/>
  <c r="ED206" i="2"/>
  <c r="ED385" i="41" s="1"/>
  <c r="EE217" i="2"/>
  <c r="EE396" i="41" s="1"/>
  <c r="EE218" i="2"/>
  <c r="EE397" i="41" s="1"/>
  <c r="EE375" i="41"/>
  <c r="EE203" i="2"/>
  <c r="EE382" i="41" s="1"/>
  <c r="EF196" i="2"/>
  <c r="EE384" i="41" l="1"/>
  <c r="EF205" i="2"/>
  <c r="EF187" i="2"/>
  <c r="EF375" i="41"/>
  <c r="EG196" i="2"/>
  <c r="EE378" i="41"/>
  <c r="EE206" i="2"/>
  <c r="EE385" i="41" s="1"/>
  <c r="EF374" i="41"/>
  <c r="EF186" i="2"/>
  <c r="EG195" i="2"/>
  <c r="EF204" i="2"/>
  <c r="EE383" i="41"/>
  <c r="EF383" i="41" l="1"/>
  <c r="EG204" i="2"/>
  <c r="EF197" i="2"/>
  <c r="EF365" i="41"/>
  <c r="EF209" i="2"/>
  <c r="EF388" i="41" s="1"/>
  <c r="EF384" i="41"/>
  <c r="EG205" i="2"/>
  <c r="EF198" i="2"/>
  <c r="EG186" i="2"/>
  <c r="EG374" i="41"/>
  <c r="EH195" i="2"/>
  <c r="EF366" i="41"/>
  <c r="EF210" i="2"/>
  <c r="EF389" i="41" s="1"/>
  <c r="EG375" i="41"/>
  <c r="EG187" i="2"/>
  <c r="EH196" i="2"/>
  <c r="EH375" i="41" l="1"/>
  <c r="EI196" i="2"/>
  <c r="EH187" i="2"/>
  <c r="EF377" i="41"/>
  <c r="EF189" i="2"/>
  <c r="EG198" i="2"/>
  <c r="EG366" i="41"/>
  <c r="EG210" i="2"/>
  <c r="EG389" i="41" s="1"/>
  <c r="EH374" i="41"/>
  <c r="EH186" i="2"/>
  <c r="EI195" i="2"/>
  <c r="EF188" i="2"/>
  <c r="EF376" i="41"/>
  <c r="EG197" i="2"/>
  <c r="EF199" i="2"/>
  <c r="EG383" i="41"/>
  <c r="EH204" i="2"/>
  <c r="EG365" i="41"/>
  <c r="EG209" i="2"/>
  <c r="EG388" i="41" s="1"/>
  <c r="EG384" i="41"/>
  <c r="EH205" i="2"/>
  <c r="EG376" i="41" l="1"/>
  <c r="EG188" i="2"/>
  <c r="EH197" i="2"/>
  <c r="EG199" i="2"/>
  <c r="EG377" i="41"/>
  <c r="EG189" i="2"/>
  <c r="EH198" i="2"/>
  <c r="EI187" i="2"/>
  <c r="EJ196" i="2"/>
  <c r="EI375" i="41"/>
  <c r="EH384" i="41"/>
  <c r="EI205" i="2"/>
  <c r="EH383" i="41"/>
  <c r="EI204" i="2"/>
  <c r="EI374" i="41"/>
  <c r="EI186" i="2"/>
  <c r="EJ195" i="2"/>
  <c r="EF368" i="41"/>
  <c r="EF212" i="2"/>
  <c r="EF391" i="41" s="1"/>
  <c r="EF211" i="2"/>
  <c r="EF390" i="41" s="1"/>
  <c r="EF367" i="41"/>
  <c r="EF190" i="2"/>
  <c r="EF218" i="2" s="1"/>
  <c r="EF397" i="41" s="1"/>
  <c r="EH365" i="41"/>
  <c r="EH209" i="2"/>
  <c r="EH388" i="41" s="1"/>
  <c r="EF378" i="41"/>
  <c r="EF206" i="2"/>
  <c r="EF385" i="41" s="1"/>
  <c r="EH366" i="41"/>
  <c r="EH210" i="2"/>
  <c r="EH389" i="41" s="1"/>
  <c r="EF217" i="2" l="1"/>
  <c r="EF396" i="41" s="1"/>
  <c r="EI384" i="41"/>
  <c r="EJ205" i="2"/>
  <c r="EI210" i="2"/>
  <c r="EI389" i="41" s="1"/>
  <c r="EI366" i="41"/>
  <c r="EH189" i="2"/>
  <c r="EH377" i="41"/>
  <c r="EI198" i="2"/>
  <c r="EG378" i="41"/>
  <c r="EG206" i="2"/>
  <c r="EG385" i="41" s="1"/>
  <c r="EJ374" i="41"/>
  <c r="EJ186" i="2"/>
  <c r="EK195" i="2"/>
  <c r="EJ204" i="2"/>
  <c r="EI383" i="41"/>
  <c r="EG368" i="41"/>
  <c r="EG212" i="2"/>
  <c r="EG391" i="41" s="1"/>
  <c r="EH376" i="41"/>
  <c r="EH188" i="2"/>
  <c r="EI197" i="2"/>
  <c r="EH199" i="2"/>
  <c r="EF192" i="2"/>
  <c r="EF371" i="41" s="1"/>
  <c r="EF191" i="2"/>
  <c r="EF370" i="41" s="1"/>
  <c r="EF369" i="41"/>
  <c r="EF215" i="2"/>
  <c r="EF394" i="41" s="1"/>
  <c r="EF216" i="2"/>
  <c r="EF395" i="41" s="1"/>
  <c r="EI209" i="2"/>
  <c r="EI388" i="41" s="1"/>
  <c r="EI365" i="41"/>
  <c r="EJ375" i="41"/>
  <c r="EK196" i="2"/>
  <c r="EJ187" i="2"/>
  <c r="EG211" i="2"/>
  <c r="EG390" i="41" s="1"/>
  <c r="EG367" i="41"/>
  <c r="EG190" i="2"/>
  <c r="EG217" i="2" s="1"/>
  <c r="EG396" i="41" s="1"/>
  <c r="EK187" i="2" l="1"/>
  <c r="EL196" i="2"/>
  <c r="EK375" i="41"/>
  <c r="EI376" i="41"/>
  <c r="EI188" i="2"/>
  <c r="EJ197" i="2"/>
  <c r="EI199" i="2"/>
  <c r="EK374" i="41"/>
  <c r="EK186" i="2"/>
  <c r="EL195" i="2"/>
  <c r="EH367" i="41"/>
  <c r="EH211" i="2"/>
  <c r="EH390" i="41" s="1"/>
  <c r="EH190" i="2"/>
  <c r="EH217" i="2" s="1"/>
  <c r="EH396" i="41" s="1"/>
  <c r="EJ209" i="2"/>
  <c r="EJ388" i="41" s="1"/>
  <c r="EJ365" i="41"/>
  <c r="EG369" i="41"/>
  <c r="EG192" i="2"/>
  <c r="EG371" i="41" s="1"/>
  <c r="EG191" i="2"/>
  <c r="EG370" i="41" s="1"/>
  <c r="EG216" i="2"/>
  <c r="EG395" i="41" s="1"/>
  <c r="EG215" i="2"/>
  <c r="EG394" i="41" s="1"/>
  <c r="EI377" i="41"/>
  <c r="EI189" i="2"/>
  <c r="EJ198" i="2"/>
  <c r="EJ366" i="41"/>
  <c r="EJ210" i="2"/>
  <c r="EJ389" i="41" s="1"/>
  <c r="EH206" i="2"/>
  <c r="EH385" i="41" s="1"/>
  <c r="EH378" i="41"/>
  <c r="EG218" i="2"/>
  <c r="EG397" i="41" s="1"/>
  <c r="EJ383" i="41"/>
  <c r="EK204" i="2"/>
  <c r="EH212" i="2"/>
  <c r="EH391" i="41" s="1"/>
  <c r="EH368" i="41"/>
  <c r="EJ384" i="41"/>
  <c r="EK205" i="2"/>
  <c r="EH218" i="2" l="1"/>
  <c r="EH397" i="41" s="1"/>
  <c r="EL204" i="2"/>
  <c r="EL383" i="41" s="1"/>
  <c r="EK383" i="41"/>
  <c r="EJ189" i="2"/>
  <c r="EJ377" i="41"/>
  <c r="EK198" i="2"/>
  <c r="EH369" i="41"/>
  <c r="EH192" i="2"/>
  <c r="EH371" i="41" s="1"/>
  <c r="EH191" i="2"/>
  <c r="EH370" i="41" s="1"/>
  <c r="EH215" i="2"/>
  <c r="EH394" i="41" s="1"/>
  <c r="EH216" i="2"/>
  <c r="EH395" i="41" s="1"/>
  <c r="EL374" i="41"/>
  <c r="EL186" i="2"/>
  <c r="EI378" i="41"/>
  <c r="EI206" i="2"/>
  <c r="EI385" i="41" s="1"/>
  <c r="EK384" i="41"/>
  <c r="EL205" i="2"/>
  <c r="EL384" i="41" s="1"/>
  <c r="EI212" i="2"/>
  <c r="EI391" i="41" s="1"/>
  <c r="EI368" i="41"/>
  <c r="EK365" i="41"/>
  <c r="EK209" i="2"/>
  <c r="EK388" i="41" s="1"/>
  <c r="EJ188" i="2"/>
  <c r="EK197" i="2"/>
  <c r="EJ376" i="41"/>
  <c r="EJ199" i="2"/>
  <c r="EL187" i="2"/>
  <c r="EL375" i="41"/>
  <c r="EI367" i="41"/>
  <c r="EI211" i="2"/>
  <c r="EI390" i="41" s="1"/>
  <c r="EI190" i="2"/>
  <c r="EI218" i="2" s="1"/>
  <c r="EI397" i="41" s="1"/>
  <c r="EK366" i="41"/>
  <c r="EK210" i="2"/>
  <c r="EK389" i="41" s="1"/>
  <c r="EI217" i="2" l="1"/>
  <c r="EI396" i="41" s="1"/>
  <c r="EJ211" i="2"/>
  <c r="EJ390" i="41" s="1"/>
  <c r="EJ367" i="41"/>
  <c r="EJ190" i="2"/>
  <c r="EJ217" i="2" s="1"/>
  <c r="EJ396" i="41" s="1"/>
  <c r="EL365" i="41"/>
  <c r="EL209" i="2"/>
  <c r="EL388" i="41" s="1"/>
  <c r="EJ368" i="41"/>
  <c r="EJ212" i="2"/>
  <c r="EJ391" i="41" s="1"/>
  <c r="EL366" i="41"/>
  <c r="EL210" i="2"/>
  <c r="EL389" i="41" s="1"/>
  <c r="EK377" i="41"/>
  <c r="EL198" i="2"/>
  <c r="EK189" i="2"/>
  <c r="EJ378" i="41"/>
  <c r="EJ206" i="2"/>
  <c r="EJ385" i="41" s="1"/>
  <c r="EI369" i="41"/>
  <c r="EI192" i="2"/>
  <c r="EI371" i="41" s="1"/>
  <c r="EI191" i="2"/>
  <c r="EI370" i="41" s="1"/>
  <c r="EI216" i="2"/>
  <c r="EI395" i="41" s="1"/>
  <c r="EI215" i="2"/>
  <c r="EI394" i="41" s="1"/>
  <c r="EK376" i="41"/>
  <c r="EK188" i="2"/>
  <c r="EL197" i="2"/>
  <c r="EK199" i="2"/>
  <c r="EK378" i="41" l="1"/>
  <c r="EK206" i="2"/>
  <c r="EK385" i="41" s="1"/>
  <c r="EL189" i="2"/>
  <c r="EL377" i="41"/>
  <c r="EL376" i="41"/>
  <c r="EL188" i="2"/>
  <c r="EL199" i="2"/>
  <c r="EJ218" i="2"/>
  <c r="EJ397" i="41" s="1"/>
  <c r="EK368" i="41"/>
  <c r="EK212" i="2"/>
  <c r="EK391" i="41" s="1"/>
  <c r="EJ192" i="2"/>
  <c r="EJ371" i="41" s="1"/>
  <c r="EJ369" i="41"/>
  <c r="EJ191" i="2"/>
  <c r="EJ370" i="41" s="1"/>
  <c r="EJ216" i="2"/>
  <c r="EJ395" i="41" s="1"/>
  <c r="EJ215" i="2"/>
  <c r="EJ394" i="41" s="1"/>
  <c r="EK367" i="41"/>
  <c r="EK211" i="2"/>
  <c r="EK390" i="41" s="1"/>
  <c r="EK190" i="2"/>
  <c r="EK191" i="2" l="1"/>
  <c r="EK370" i="41" s="1"/>
  <c r="EK369" i="41"/>
  <c r="EK192" i="2"/>
  <c r="EK371" i="41" s="1"/>
  <c r="EK216" i="2"/>
  <c r="EK395" i="41" s="1"/>
  <c r="EK215" i="2"/>
  <c r="EK394" i="41" s="1"/>
  <c r="EK218" i="2"/>
  <c r="EK397" i="41" s="1"/>
  <c r="EL378" i="41"/>
  <c r="EL206" i="2"/>
  <c r="EL385" i="41" s="1"/>
  <c r="EL368" i="41"/>
  <c r="EL212" i="2"/>
  <c r="EL391" i="41" s="1"/>
  <c r="EK217" i="2"/>
  <c r="EK396" i="41" s="1"/>
  <c r="EL211" i="2"/>
  <c r="EL390" i="41" s="1"/>
  <c r="EL367" i="41"/>
  <c r="EL190" i="2"/>
  <c r="EL218" i="2" s="1"/>
  <c r="EL397" i="41" s="1"/>
  <c r="EL369" i="41" l="1"/>
  <c r="EL191" i="2"/>
  <c r="EL370" i="41" s="1"/>
  <c r="EL192" i="2"/>
  <c r="EL371" i="41" s="1"/>
  <c r="EL216" i="2"/>
  <c r="EL395" i="41" s="1"/>
  <c r="EL215" i="2"/>
  <c r="EL394" i="41" s="1"/>
  <c r="EL217" i="2"/>
  <c r="EL396" i="41" s="1"/>
</calcChain>
</file>

<file path=xl/comments1.xml><?xml version="1.0" encoding="utf-8"?>
<comments xmlns="http://schemas.openxmlformats.org/spreadsheetml/2006/main">
  <authors>
    <author>Hoffman, Brandon (Research)</author>
    <author>Lanterman, Jon (Research)</author>
    <author>Nowak, Brian (Research)</author>
  </authors>
  <commentList>
    <comment ref="CB20" authorId="0">
      <text>
        <r>
          <rPr>
            <b/>
            <sz val="9"/>
            <color indexed="81"/>
            <rFont val="Tahoma"/>
            <family val="2"/>
          </rPr>
          <t>Hoffman, Brandon (Research):</t>
        </r>
        <r>
          <rPr>
            <sz val="9"/>
            <color indexed="81"/>
            <rFont val="Tahoma"/>
            <family val="2"/>
          </rPr>
          <t xml:space="preserve">
3Q call: non-cash impairment charge from transition of Jersey City FC to Linden</t>
        </r>
      </text>
    </comment>
    <comment ref="CC20" authorId="0">
      <text>
        <r>
          <rPr>
            <b/>
            <sz val="9"/>
            <color indexed="81"/>
            <rFont val="Tahoma"/>
            <family val="2"/>
          </rPr>
          <t>Hoffman, Brandon (Research):</t>
        </r>
        <r>
          <rPr>
            <sz val="9"/>
            <color indexed="81"/>
            <rFont val="Tahoma"/>
            <family val="2"/>
          </rPr>
          <t xml:space="preserve">
3Q call: expect a non-cash charge of 5-8mn </t>
        </r>
      </text>
    </comment>
    <comment ref="EB21" authorId="0">
      <text>
        <r>
          <rPr>
            <b/>
            <sz val="9"/>
            <color indexed="81"/>
            <rFont val="Tahoma"/>
            <family val="2"/>
          </rPr>
          <t>Hoffman, Brandon (Research):</t>
        </r>
        <r>
          <rPr>
            <sz val="9"/>
            <color indexed="81"/>
            <rFont val="Tahoma"/>
            <family val="2"/>
          </rPr>
          <t xml:space="preserve">
3Q call: annualized savings of ~24mn after 6% reduction across offices and FCs
(18 from PTG&amp;A and 6 from COGS/labor)</t>
        </r>
      </text>
    </comment>
    <comment ref="CB25" authorId="1">
      <text>
        <r>
          <rPr>
            <b/>
            <sz val="9"/>
            <color indexed="81"/>
            <rFont val="Tahoma"/>
            <family val="2"/>
          </rPr>
          <t>Lanterman, Jon (Research):</t>
        </r>
        <r>
          <rPr>
            <sz val="9"/>
            <color indexed="81"/>
            <rFont val="Tahoma"/>
            <family val="2"/>
          </rPr>
          <t xml:space="preserve">
2Q17 Prepared Remarks:
Other expense in the third quarter will include a non-cash loss of approximately $18M related to the automatic conversion and settlement of the convertible notes upon the closing of the IPO. o A one-time non-cash impairment charge of approximately $8-10M in the third quarter related to the transition of all of our Jersey City fulfillment center operations to our new fulfillment center in Linden.</t>
        </r>
      </text>
    </comment>
    <comment ref="CC28" authorId="0">
      <text>
        <r>
          <rPr>
            <b/>
            <sz val="9"/>
            <color indexed="81"/>
            <rFont val="Tahoma"/>
            <family val="2"/>
          </rPr>
          <t>Hoffman, Brandon (Research):</t>
        </r>
        <r>
          <rPr>
            <sz val="9"/>
            <color indexed="81"/>
            <rFont val="Tahoma"/>
            <family val="2"/>
          </rPr>
          <t xml:space="preserve">
3Q guide: expect 131 - 138mn net loss in 2H17</t>
        </r>
      </text>
    </comment>
    <comment ref="ED28" authorId="1">
      <text>
        <r>
          <rPr>
            <b/>
            <sz val="9"/>
            <color indexed="81"/>
            <rFont val="Tahoma"/>
            <family val="2"/>
          </rPr>
          <t>Lanterman, Jon (Research):</t>
        </r>
        <r>
          <rPr>
            <sz val="9"/>
            <color indexed="81"/>
            <rFont val="Tahoma"/>
            <family val="2"/>
          </rPr>
          <t xml:space="preserve">
throughout 2018 that we expect will result in net loss improvement of approximately 33% </t>
        </r>
      </text>
    </comment>
    <comment ref="EA30" authorId="1">
      <text>
        <r>
          <rPr>
            <b/>
            <sz val="9"/>
            <color indexed="81"/>
            <rFont val="Tahoma"/>
            <family val="2"/>
          </rPr>
          <t>Lanterman, Jon (Research):</t>
        </r>
        <r>
          <rPr>
            <sz val="9"/>
            <color indexed="81"/>
            <rFont val="Tahoma"/>
            <family val="2"/>
          </rPr>
          <t xml:space="preserve">
pro-forma</t>
        </r>
      </text>
    </comment>
    <comment ref="CC31" authorId="1">
      <text>
        <r>
          <rPr>
            <b/>
            <sz val="9"/>
            <color indexed="81"/>
            <rFont val="Tahoma"/>
            <family val="2"/>
          </rPr>
          <t>Lanterman, Jon (Research):</t>
        </r>
        <r>
          <rPr>
            <sz val="9"/>
            <color indexed="81"/>
            <rFont val="Tahoma"/>
            <family val="2"/>
          </rPr>
          <t xml:space="preserve">
3Q guide: 183-188 for 2H, will lean towards the higher end of range for 4Q 
Dilution would have been ~11mn shares</t>
        </r>
      </text>
    </comment>
    <comment ref="CD31" authorId="1">
      <text>
        <r>
          <rPr>
            <b/>
            <sz val="9"/>
            <color indexed="81"/>
            <rFont val="Tahoma"/>
            <family val="2"/>
          </rPr>
          <t>Lanterman, Jon (Research):</t>
        </r>
        <r>
          <rPr>
            <sz val="9"/>
            <color indexed="81"/>
            <rFont val="Tahoma"/>
            <family val="2"/>
          </rPr>
          <t xml:space="preserve">
Dilution would have been ~11mn shares</t>
        </r>
      </text>
    </comment>
    <comment ref="CE31" authorId="1">
      <text>
        <r>
          <rPr>
            <b/>
            <sz val="9"/>
            <color indexed="81"/>
            <rFont val="Tahoma"/>
            <family val="2"/>
          </rPr>
          <t>Lanterman, Jon (Research):</t>
        </r>
        <r>
          <rPr>
            <sz val="9"/>
            <color indexed="81"/>
            <rFont val="Tahoma"/>
            <family val="2"/>
          </rPr>
          <t xml:space="preserve">
Dilution would have been ~11mn shares</t>
        </r>
      </text>
    </comment>
    <comment ref="CF31" authorId="1">
      <text>
        <r>
          <rPr>
            <b/>
            <sz val="9"/>
            <color indexed="81"/>
            <rFont val="Tahoma"/>
            <family val="2"/>
          </rPr>
          <t>Lanterman, Jon (Research):</t>
        </r>
        <r>
          <rPr>
            <sz val="9"/>
            <color indexed="81"/>
            <rFont val="Tahoma"/>
            <family val="2"/>
          </rPr>
          <t xml:space="preserve">
Dilution would have been ~11mn shares</t>
        </r>
      </text>
    </comment>
    <comment ref="CG31" authorId="1">
      <text>
        <r>
          <rPr>
            <b/>
            <sz val="9"/>
            <color indexed="81"/>
            <rFont val="Tahoma"/>
            <family val="2"/>
          </rPr>
          <t>Lanterman, Jon (Research):</t>
        </r>
        <r>
          <rPr>
            <sz val="9"/>
            <color indexed="81"/>
            <rFont val="Tahoma"/>
            <family val="2"/>
          </rPr>
          <t xml:space="preserve">
Dilution would have been ~11mn shares</t>
        </r>
      </text>
    </comment>
    <comment ref="CG36" authorId="1">
      <text>
        <r>
          <rPr>
            <b/>
            <sz val="9"/>
            <color indexed="81"/>
            <rFont val="Tahoma"/>
            <family val="2"/>
          </rPr>
          <t>Lanterman, Jon (Research):</t>
        </r>
        <r>
          <rPr>
            <sz val="9"/>
            <color indexed="81"/>
            <rFont val="Tahoma"/>
            <family val="2"/>
          </rPr>
          <t xml:space="preserve">
4Q17 Conf Call: Depending on our progress toward our 2019 goals, largely driven by the initiatives that were outlined today, we may be able to achieve breakeven adjusted EBITDA as early as the fourth
quarter of this year.</t>
        </r>
      </text>
    </comment>
    <comment ref="ED36" authorId="1">
      <text>
        <r>
          <rPr>
            <b/>
            <sz val="9"/>
            <color indexed="81"/>
            <rFont val="Tahoma"/>
            <family val="2"/>
          </rPr>
          <t>Lanterman, Jon (Research):</t>
        </r>
        <r>
          <rPr>
            <sz val="9"/>
            <color indexed="81"/>
            <rFont val="Tahoma"/>
            <family val="2"/>
          </rPr>
          <t xml:space="preserve">
4Q17 Call: Depending on our progress toward our 2019 goals, largely driven by the initiatives that were outlined today, we may be able to achieve breakeven adjusted EBITDA as early as the fourth
quarter of this year.</t>
        </r>
      </text>
    </comment>
    <comment ref="ED53" authorId="1">
      <text>
        <r>
          <rPr>
            <b/>
            <sz val="9"/>
            <color indexed="81"/>
            <rFont val="Tahoma"/>
            <family val="2"/>
          </rPr>
          <t>Lanterman, Jon (Research):</t>
        </r>
        <r>
          <rPr>
            <sz val="9"/>
            <color indexed="81"/>
            <rFont val="Tahoma"/>
            <family val="2"/>
          </rPr>
          <t xml:space="preserve">
hroughout 2018 that we expect will result in net loss improvement of approximately
33% and adjusted EBITDA loss improvement of 50% for the full year.</t>
        </r>
      </text>
    </comment>
    <comment ref="BZ100" authorId="1">
      <text>
        <r>
          <rPr>
            <b/>
            <sz val="9"/>
            <color indexed="81"/>
            <rFont val="Tahoma"/>
            <family val="2"/>
          </rPr>
          <t>Lanterman, Jon (Research):</t>
        </r>
        <r>
          <rPr>
            <sz val="9"/>
            <color indexed="81"/>
            <rFont val="Tahoma"/>
            <family val="2"/>
          </rPr>
          <t xml:space="preserve">
 Depreciation and amortization was $9.9 million for the quarter a sequential increase of 9% from the third quarter . The sequential increase was primarily due to a one-time accelerated depreciation charge as we decided to retire and refresh our driver gear more quickly than we had planned in the past.</t>
        </r>
      </text>
    </comment>
    <comment ref="EA102" authorId="1">
      <text>
        <r>
          <rPr>
            <b/>
            <sz val="9"/>
            <color indexed="81"/>
            <rFont val="Tahoma"/>
            <family val="2"/>
          </rPr>
          <t>Lanterman, Jon (Research):</t>
        </r>
        <r>
          <rPr>
            <sz val="9"/>
            <color indexed="81"/>
            <rFont val="Tahoma"/>
            <family val="2"/>
          </rPr>
          <t xml:space="preserve">
2Q16 Guidance $37m</t>
        </r>
      </text>
    </comment>
    <comment ref="CB107" authorId="1">
      <text>
        <r>
          <rPr>
            <b/>
            <sz val="9"/>
            <color indexed="81"/>
            <rFont val="Tahoma"/>
            <family val="2"/>
          </rPr>
          <t>Lanterman, Jon (Research):</t>
        </r>
        <r>
          <rPr>
            <sz val="9"/>
            <color indexed="81"/>
            <rFont val="Tahoma"/>
            <family val="2"/>
          </rPr>
          <t xml:space="preserve">
2Q17 10Q:  As of June 30, 2017, our projected capital expenditures are expected to amount to approximately $40.0 million to $80.0 million in the aggregate for the remainder of 2017 and 2018. </t>
        </r>
      </text>
    </comment>
    <comment ref="CC107" authorId="1">
      <text>
        <r>
          <rPr>
            <b/>
            <sz val="9"/>
            <color indexed="81"/>
            <rFont val="Tahoma"/>
            <family val="2"/>
          </rPr>
          <t>Lanterman, Jon (Research):</t>
        </r>
        <r>
          <rPr>
            <sz val="9"/>
            <color indexed="81"/>
            <rFont val="Tahoma"/>
            <family val="2"/>
          </rPr>
          <t xml:space="preserve">
2Q17 10Q:  As of June 30, 2017, our projected capital expenditures are expected to amount to approximately $40.0 million to $80.0 million in the aggregate for the remainder of 2017 and 2018. </t>
        </r>
      </text>
    </comment>
    <comment ref="EB107" authorId="1">
      <text>
        <r>
          <rPr>
            <b/>
            <sz val="9"/>
            <color indexed="81"/>
            <rFont val="Tahoma"/>
            <family val="2"/>
          </rPr>
          <t>Lanterman, Jon (Research):</t>
        </r>
        <r>
          <rPr>
            <sz val="9"/>
            <color indexed="81"/>
            <rFont val="Tahoma"/>
            <family val="2"/>
          </rPr>
          <t xml:space="preserve">
2Q:17 expect 75-115 (includes 35mn spent in 2Q)
S-1
Our projected capital expenditures are expected to amount to approximately $100.0 million to $180.0 million in the aggregate for 2017 and 2018. 
</t>
        </r>
      </text>
    </comment>
    <comment ref="EC107" authorId="1">
      <text>
        <r>
          <rPr>
            <b/>
            <sz val="9"/>
            <color indexed="81"/>
            <rFont val="Tahoma"/>
            <family val="2"/>
          </rPr>
          <t xml:space="preserve">Lanterman, Jon (Research):
4Q17 Conf Call: We project capital spend for 2018 to be approximately $20M to $25M as we plan to
strategically invest in additional automation to further drive operational efficiencies
</t>
        </r>
        <r>
          <rPr>
            <sz val="9"/>
            <color indexed="81"/>
            <rFont val="Tahoma"/>
            <family val="2"/>
          </rPr>
          <t xml:space="preserve">
S-1
Our projected capital expenditures are expected to amount to approximately $100.0 million to $180.0 million in the aggregate for 2017 and 2018. </t>
        </r>
      </text>
    </comment>
    <comment ref="ED107" authorId="2">
      <text>
        <r>
          <rPr>
            <b/>
            <sz val="9"/>
            <color indexed="81"/>
            <rFont val="Tahoma"/>
            <family val="2"/>
          </rPr>
          <t>Nowak, Brian (Research):</t>
        </r>
        <r>
          <rPr>
            <sz val="9"/>
            <color indexed="81"/>
            <rFont val="Tahoma"/>
            <family val="2"/>
          </rPr>
          <t xml:space="preserve">
expected finish of california</t>
        </r>
      </text>
    </comment>
    <comment ref="I132" authorId="2">
      <text>
        <r>
          <rPr>
            <b/>
            <sz val="9"/>
            <color indexed="81"/>
            <rFont val="Tahoma"/>
            <family val="2"/>
          </rPr>
          <t>Nowak, Brian (Research):</t>
        </r>
        <r>
          <rPr>
            <sz val="9"/>
            <color indexed="81"/>
            <rFont val="Tahoma"/>
            <family val="2"/>
          </rPr>
          <t xml:space="preserve">
roughly stable over long-term annually</t>
        </r>
      </text>
    </comment>
    <comment ref="CB140" authorId="0">
      <text>
        <r>
          <rPr>
            <b/>
            <sz val="9"/>
            <color indexed="81"/>
            <rFont val="Tahoma"/>
            <family val="2"/>
          </rPr>
          <t>Hoffman, Brandon (Research):</t>
        </r>
        <r>
          <rPr>
            <sz val="9"/>
            <color indexed="81"/>
            <rFont val="Tahoma"/>
            <family val="2"/>
          </rPr>
          <t xml:space="preserve">
combined now with depreciation</t>
        </r>
      </text>
    </comment>
    <comment ref="CA159" authorId="1">
      <text>
        <r>
          <rPr>
            <b/>
            <sz val="9"/>
            <color indexed="81"/>
            <rFont val="Tahoma"/>
            <family val="2"/>
          </rPr>
          <t>Lanterman, Jon (Research):</t>
        </r>
        <r>
          <rPr>
            <sz val="9"/>
            <color indexed="81"/>
            <rFont val="Tahoma"/>
            <family val="2"/>
          </rPr>
          <t xml:space="preserve">
plus until we get the full CF statement</t>
        </r>
      </text>
    </comment>
    <comment ref="CB165" authorId="1">
      <text>
        <r>
          <rPr>
            <b/>
            <sz val="9"/>
            <color indexed="81"/>
            <rFont val="Tahoma"/>
            <family val="2"/>
          </rPr>
          <t>Lanterman, Jon (Research):</t>
        </r>
        <r>
          <rPr>
            <sz val="9"/>
            <color indexed="81"/>
            <rFont val="Tahoma"/>
            <family val="2"/>
          </rPr>
          <t xml:space="preserve">
2Q17 10Q:  As of June 30, 2017, our projected capital expenditures are expected to amount to approximately $40.0 million to $80.0 million in the aggregate for the remainder of 2017 and 2018. 
is not including that which was purchased in 2Q... 
items not paid for until 3Q
11.5 is inclusive of cap software. payables in 2Q is larger than 3Q, buildout </t>
        </r>
      </text>
    </comment>
    <comment ref="CC165" authorId="0">
      <text>
        <r>
          <rPr>
            <b/>
            <sz val="9"/>
            <color indexed="81"/>
            <rFont val="Tahoma"/>
            <family val="2"/>
          </rPr>
          <t>Hoffman, Brandon (Research):</t>
        </r>
        <r>
          <rPr>
            <sz val="9"/>
            <color indexed="81"/>
            <rFont val="Tahoma"/>
            <family val="2"/>
          </rPr>
          <t xml:space="preserve">
3Q Call: had originally guided 20 in 2H17, and capex was 11.5mn in 3Q driven by automation equipment. Implying 8.5mn left in 4Q, with 20-60mn in 2018</t>
        </r>
      </text>
    </comment>
    <comment ref="EA165" authorId="1">
      <text>
        <r>
          <rPr>
            <b/>
            <sz val="9"/>
            <color indexed="81"/>
            <rFont val="Tahoma"/>
            <family val="2"/>
          </rPr>
          <t>Lanterman, Jon (Research):</t>
        </r>
        <r>
          <rPr>
            <sz val="9"/>
            <color indexed="81"/>
            <rFont val="Tahoma"/>
            <family val="2"/>
          </rPr>
          <t xml:space="preserve">
Capital expenditures in 2016 were driven by the expansion and construction at our fulfillment centers, investments in automation equipment at our fulfillment centers to drive efficiency, expansion of our corporate headquarters, and the acquisition of fixed assets to support our business growth.</t>
        </r>
      </text>
    </comment>
    <comment ref="EB165" authorId="1">
      <text>
        <r>
          <rPr>
            <b/>
            <sz val="9"/>
            <color indexed="81"/>
            <rFont val="Tahoma"/>
            <family val="2"/>
          </rPr>
          <t>Lanterman, Jon (Research):</t>
        </r>
        <r>
          <rPr>
            <sz val="9"/>
            <color indexed="81"/>
            <rFont val="Tahoma"/>
            <family val="2"/>
          </rPr>
          <t xml:space="preserve">
S-1
Our projected capital expenditures are expected to amount to approximately $100.0 million to $180.0 million in the aggregate for 2017 and 2018. </t>
        </r>
      </text>
    </comment>
    <comment ref="EC165" authorId="1">
      <text>
        <r>
          <rPr>
            <b/>
            <sz val="9"/>
            <color indexed="81"/>
            <rFont val="Tahoma"/>
            <family val="2"/>
          </rPr>
          <t>Lanterman, Jon (Research):</t>
        </r>
        <r>
          <rPr>
            <sz val="9"/>
            <color indexed="81"/>
            <rFont val="Tahoma"/>
            <family val="2"/>
          </rPr>
          <t xml:space="preserve">
S-1: . Our
projected capital expenditures are expected to amount to approximately $100.0 million to $180.0 million in the aggregate for 2017 and 2018. </t>
        </r>
      </text>
    </comment>
    <comment ref="CA168" authorId="1">
      <text>
        <r>
          <rPr>
            <b/>
            <sz val="9"/>
            <color indexed="81"/>
            <rFont val="Tahoma"/>
            <family val="2"/>
          </rPr>
          <t>Lanterman, Jon (Research):</t>
        </r>
        <r>
          <rPr>
            <sz val="9"/>
            <color indexed="81"/>
            <rFont val="Tahoma"/>
            <family val="2"/>
          </rPr>
          <t xml:space="preserve">
cash paid for acquisitions</t>
        </r>
      </text>
    </comment>
    <comment ref="CA174" authorId="1">
      <text>
        <r>
          <rPr>
            <b/>
            <sz val="9"/>
            <color indexed="81"/>
            <rFont val="Tahoma"/>
            <family val="2"/>
          </rPr>
          <t>Lanterman, Jon (Research):</t>
        </r>
        <r>
          <rPr>
            <sz val="9"/>
            <color indexed="81"/>
            <rFont val="Tahoma"/>
            <family val="2"/>
          </rPr>
          <t xml:space="preserve">
</t>
        </r>
      </text>
    </comment>
    <comment ref="CG174" authorId="1">
      <text>
        <r>
          <rPr>
            <b/>
            <sz val="9"/>
            <color indexed="81"/>
            <rFont val="Tahoma"/>
            <family val="2"/>
          </rPr>
          <t>Lanterman, Jon (Research):</t>
        </r>
        <r>
          <rPr>
            <sz val="9"/>
            <color indexed="81"/>
            <rFont val="Tahoma"/>
            <family val="2"/>
          </rPr>
          <t xml:space="preserve">
Follow on offering, all primary shares, 20mn x $5.20; 5% fees</t>
        </r>
      </text>
    </comment>
    <comment ref="CA175" authorId="1">
      <text>
        <r>
          <rPr>
            <b/>
            <sz val="9"/>
            <color indexed="81"/>
            <rFont val="Tahoma"/>
            <family val="2"/>
          </rPr>
          <t>Lanterman, Jon (Research):</t>
        </r>
        <r>
          <rPr>
            <sz val="9"/>
            <color indexed="81"/>
            <rFont val="Tahoma"/>
            <family val="2"/>
          </rPr>
          <t xml:space="preserve">
https://www.sec.gov/Archives/edgar/data/1701114/000104746917004316/a2232581z424b4.htm</t>
        </r>
      </text>
    </comment>
    <comment ref="CB175" authorId="1">
      <text>
        <r>
          <rPr>
            <b/>
            <sz val="9"/>
            <color indexed="81"/>
            <rFont val="Tahoma"/>
            <family val="2"/>
          </rPr>
          <t>Lanterman, Jon (Research):</t>
        </r>
        <r>
          <rPr>
            <sz val="9"/>
            <color indexed="81"/>
            <rFont val="Tahoma"/>
            <family val="2"/>
          </rPr>
          <t xml:space="preserve">
https://www.sec.gov/Archives/edgar/data/1701114/000104746917004316/a2232581z424b4.htm</t>
        </r>
      </text>
    </comment>
    <comment ref="CC175" authorId="1">
      <text>
        <r>
          <rPr>
            <b/>
            <sz val="9"/>
            <color indexed="81"/>
            <rFont val="Tahoma"/>
            <family val="2"/>
          </rPr>
          <t>Lanterman, Jon (Research):</t>
        </r>
        <r>
          <rPr>
            <sz val="9"/>
            <color indexed="81"/>
            <rFont val="Tahoma"/>
            <family val="2"/>
          </rPr>
          <t xml:space="preserve">
https://www.sec.gov/Archives/edgar/data/1701114/000104746917004316/a2232581z424b4.htm</t>
        </r>
      </text>
    </comment>
    <comment ref="CE175" authorId="1">
      <text>
        <r>
          <rPr>
            <b/>
            <sz val="9"/>
            <color indexed="81"/>
            <rFont val="Tahoma"/>
            <family val="2"/>
          </rPr>
          <t>Lanterman, Jon (Research):</t>
        </r>
        <r>
          <rPr>
            <sz val="9"/>
            <color indexed="81"/>
            <rFont val="Tahoma"/>
            <family val="2"/>
          </rPr>
          <t xml:space="preserve">
Follow on offering, all primary shares, 20mn x $5.20; 5% fees</t>
        </r>
      </text>
    </comment>
  </commentList>
</comments>
</file>

<file path=xl/comments2.xml><?xml version="1.0" encoding="utf-8"?>
<comments xmlns="http://schemas.openxmlformats.org/spreadsheetml/2006/main">
  <authors>
    <author>Lanterman, Jon (Research)</author>
    <author>Hoffman, Brandon (Research)</author>
    <author>Nowak, Brian (Research)</author>
  </authors>
  <commentList>
    <comment ref="I10" authorId="0">
      <text>
        <r>
          <rPr>
            <b/>
            <sz val="9"/>
            <color indexed="81"/>
            <rFont val="Tahoma"/>
            <family val="2"/>
          </rPr>
          <t>Lanterman, Jon (Research):</t>
        </r>
        <r>
          <rPr>
            <sz val="9"/>
            <color indexed="81"/>
            <rFont val="Tahoma"/>
            <family val="2"/>
          </rPr>
          <t xml:space="preserve">
</t>
        </r>
        <r>
          <rPr>
            <b/>
            <sz val="9"/>
            <color indexed="81"/>
            <rFont val="Tahoma"/>
            <family val="2"/>
          </rPr>
          <t xml:space="preserve">S-1: </t>
        </r>
        <r>
          <rPr>
            <sz val="9"/>
            <color indexed="81"/>
            <rFont val="Tahoma"/>
            <family val="2"/>
          </rPr>
          <t>We determine our number of Customers by counting the total number of individual customers
who have paid for at least one Order from Blue Apron across all products in a given reporting
period.</t>
        </r>
      </text>
    </comment>
    <comment ref="BT10" authorId="0">
      <text>
        <r>
          <rPr>
            <b/>
            <sz val="9"/>
            <color indexed="81"/>
            <rFont val="Tahoma"/>
            <family val="2"/>
          </rPr>
          <t>Lanterman, Jon (Research):</t>
        </r>
        <r>
          <rPr>
            <sz val="9"/>
            <color indexed="81"/>
            <rFont val="Tahoma"/>
            <family val="2"/>
          </rPr>
          <t xml:space="preserve">
Texas Plant opened</t>
        </r>
      </text>
    </comment>
    <comment ref="DY10" authorId="0">
      <text>
        <r>
          <rPr>
            <b/>
            <sz val="9"/>
            <color indexed="81"/>
            <rFont val="Tahoma"/>
            <family val="2"/>
          </rPr>
          <t>Lanterman, Jon (Research):</t>
        </r>
        <r>
          <rPr>
            <sz val="9"/>
            <color indexed="81"/>
            <rFont val="Tahoma"/>
            <family val="2"/>
          </rPr>
          <t xml:space="preserve">
MSe</t>
        </r>
      </text>
    </comment>
    <comment ref="CB11" authorId="1">
      <text>
        <r>
          <rPr>
            <b/>
            <sz val="9"/>
            <color indexed="81"/>
            <rFont val="Tahoma"/>
            <family val="2"/>
          </rPr>
          <t>Hoffman, Brandon (Research):</t>
        </r>
        <r>
          <rPr>
            <sz val="9"/>
            <color indexed="81"/>
            <rFont val="Tahoma"/>
            <family val="2"/>
          </rPr>
          <t xml:space="preserve">
3Q PR: Due to planned decrease in marketing spend</t>
        </r>
      </text>
    </comment>
    <comment ref="I13" authorId="0">
      <text>
        <r>
          <rPr>
            <b/>
            <sz val="9"/>
            <color indexed="81"/>
            <rFont val="Tahoma"/>
            <family val="2"/>
          </rPr>
          <t>Lanterman, Jon (Research):</t>
        </r>
        <r>
          <rPr>
            <sz val="9"/>
            <color indexed="81"/>
            <rFont val="Tahoma"/>
            <family val="2"/>
          </rPr>
          <t xml:space="preserve">
</t>
        </r>
        <r>
          <rPr>
            <b/>
            <sz val="9"/>
            <color indexed="81"/>
            <rFont val="Tahoma"/>
            <family val="2"/>
          </rPr>
          <t xml:space="preserve">S-1: </t>
        </r>
        <r>
          <rPr>
            <sz val="9"/>
            <color indexed="81"/>
            <rFont val="Tahoma"/>
            <family val="2"/>
          </rPr>
          <t>We determine our number of Customers by counting the total number of individual customers
who have paid for at least one Order from Blue Apron across all products in a given reporting
period.</t>
        </r>
      </text>
    </comment>
    <comment ref="DY16" authorId="0">
      <text>
        <r>
          <rPr>
            <b/>
            <sz val="9"/>
            <color indexed="81"/>
            <rFont val="Tahoma"/>
            <family val="2"/>
          </rPr>
          <t>Lanterman, Jon (Research):</t>
        </r>
        <r>
          <rPr>
            <sz val="9"/>
            <color indexed="81"/>
            <rFont val="Tahoma"/>
            <family val="2"/>
          </rPr>
          <t xml:space="preserve">
MSe</t>
        </r>
      </text>
    </comment>
    <comment ref="I17" authorId="0">
      <text>
        <r>
          <rPr>
            <b/>
            <sz val="9"/>
            <color indexed="81"/>
            <rFont val="Tahoma"/>
            <family val="2"/>
          </rPr>
          <t>Lanterman, Jon (Research):</t>
        </r>
        <r>
          <rPr>
            <sz val="9"/>
            <color indexed="81"/>
            <rFont val="Tahoma"/>
            <family val="2"/>
          </rPr>
          <t xml:space="preserve">
</t>
        </r>
        <r>
          <rPr>
            <b/>
            <sz val="9"/>
            <color indexed="81"/>
            <rFont val="Tahoma"/>
            <family val="2"/>
          </rPr>
          <t>S-1:</t>
        </r>
        <r>
          <rPr>
            <sz val="9"/>
            <color indexed="81"/>
            <rFont val="Tahoma"/>
            <family val="2"/>
          </rPr>
          <t xml:space="preserve"> We define Orders as the number of paid orders by our Customers in any reporting period,
inclusive of orders that may have eventually been refunded or credited to customers.</t>
        </r>
      </text>
    </comment>
    <comment ref="BZ17" authorId="0">
      <text>
        <r>
          <rPr>
            <b/>
            <sz val="9"/>
            <color indexed="81"/>
            <rFont val="Tahoma"/>
            <family val="2"/>
          </rPr>
          <t>Lanterman, Jon (Research):</t>
        </r>
        <r>
          <rPr>
            <sz val="9"/>
            <color indexed="81"/>
            <rFont val="Tahoma"/>
            <family val="2"/>
          </rPr>
          <t xml:space="preserve">
S-1: 159mn meals delivered cumulative, representing 25mn orders</t>
        </r>
      </text>
    </comment>
    <comment ref="DY19" authorId="0">
      <text>
        <r>
          <rPr>
            <b/>
            <sz val="9"/>
            <color indexed="81"/>
            <rFont val="Tahoma"/>
            <family val="2"/>
          </rPr>
          <t>Lanterman, Jon (Research):</t>
        </r>
        <r>
          <rPr>
            <sz val="9"/>
            <color indexed="81"/>
            <rFont val="Tahoma"/>
            <family val="2"/>
          </rPr>
          <t xml:space="preserve">
MSe</t>
        </r>
      </text>
    </comment>
    <comment ref="CB20" authorId="0">
      <text>
        <r>
          <rPr>
            <b/>
            <sz val="9"/>
            <color indexed="81"/>
            <rFont val="Tahoma"/>
            <family val="2"/>
          </rPr>
          <t>Lanterman, Jon (Research):</t>
        </r>
        <r>
          <rPr>
            <sz val="9"/>
            <color indexed="81"/>
            <rFont val="Tahoma"/>
            <family val="2"/>
          </rPr>
          <t xml:space="preserve">
2Q17 Guidance: 2H17 guidance of $380-400mn</t>
        </r>
      </text>
    </comment>
    <comment ref="CC20" authorId="0">
      <text>
        <r>
          <rPr>
            <b/>
            <sz val="9"/>
            <color indexed="81"/>
            <rFont val="Tahoma"/>
            <family val="2"/>
          </rPr>
          <t>Lanterman, Jon (Research):</t>
        </r>
        <r>
          <rPr>
            <sz val="9"/>
            <color indexed="81"/>
            <rFont val="Tahoma"/>
            <family val="2"/>
          </rPr>
          <t xml:space="preserve">
2Q17 Guidance: 2H17 guidance of $380-400mn</t>
        </r>
      </text>
    </comment>
    <comment ref="CD20" authorId="0">
      <text>
        <r>
          <rPr>
            <b/>
            <sz val="9"/>
            <color indexed="81"/>
            <rFont val="Tahoma"/>
            <family val="2"/>
          </rPr>
          <t>Lanterman, Jon (Research):</t>
        </r>
        <r>
          <rPr>
            <sz val="9"/>
            <color indexed="81"/>
            <rFont val="Tahoma"/>
            <family val="2"/>
          </rPr>
          <t xml:space="preserve">
4Q17 Conf Call: Regarding net revenue, we believe that it will take time to build momentum this year, particularly given our significant pull back in marketing in the second half of last year. With that, we currently expect net revenue to be moderately down year-over-year in 2018 with the most significant portion of this decrease occurring in the first quarter, following strong net revenue growth in the year-ago period of 42%.
 Sequentially from the fourth quarter, we do expect that our net revenue performance will slightly improve to approximately $190M to $200M in the first quarter. </t>
        </r>
      </text>
    </comment>
    <comment ref="EC20" authorId="0">
      <text>
        <r>
          <rPr>
            <b/>
            <sz val="9"/>
            <color indexed="81"/>
            <rFont val="Tahoma"/>
            <family val="2"/>
          </rPr>
          <t>Lanterman, Jon (Research):</t>
        </r>
        <r>
          <rPr>
            <sz val="9"/>
            <color indexed="81"/>
            <rFont val="Tahoma"/>
            <family val="2"/>
          </rPr>
          <t xml:space="preserve">
4Q17 Conf Call: Regarding net revenue, we believe that it will take time to build momentum this year, particularly given our significant pull back in marketing in the second half of last year. With that, we currently expect net revenue to be moderately down year-over-year in 2018 with the most significant portion of this decrease occurring in the first quarter, following strong net revenue growth in the year-ago period of 42%.</t>
        </r>
      </text>
    </comment>
    <comment ref="CB29" authorId="0">
      <text>
        <r>
          <rPr>
            <b/>
            <sz val="9"/>
            <color indexed="81"/>
            <rFont val="Tahoma"/>
            <family val="2"/>
          </rPr>
          <t>Lanterman, Jon (Research):</t>
        </r>
        <r>
          <rPr>
            <sz val="9"/>
            <color indexed="81"/>
            <rFont val="Tahoma"/>
            <family val="2"/>
          </rPr>
          <t xml:space="preserve">
2Q17: 2H17 Guidance $70-75mn loss</t>
        </r>
      </text>
    </comment>
    <comment ref="BV56" authorId="0">
      <text>
        <r>
          <rPr>
            <b/>
            <sz val="9"/>
            <color indexed="81"/>
            <rFont val="Tahoma"/>
            <family val="2"/>
          </rPr>
          <t>Lanterman, Jon (Research):</t>
        </r>
        <r>
          <rPr>
            <sz val="9"/>
            <color indexed="81"/>
            <rFont val="Tahoma"/>
            <family val="2"/>
          </rPr>
          <t xml:space="preserve">
Mse
S-1: During 2016, 92% of our net revenue was generated from
Repeat Orders, ranging from 89% to 93% across each of the four quarters of 2016.</t>
        </r>
      </text>
    </comment>
    <comment ref="BW56" authorId="0">
      <text>
        <r>
          <rPr>
            <b/>
            <sz val="9"/>
            <color indexed="81"/>
            <rFont val="Tahoma"/>
            <family val="2"/>
          </rPr>
          <t>Lanterman, Jon (Research):</t>
        </r>
        <r>
          <rPr>
            <sz val="9"/>
            <color indexed="81"/>
            <rFont val="Tahoma"/>
            <family val="2"/>
          </rPr>
          <t xml:space="preserve">
Mse
S-1: During 2016, 92% of our net revenue was generated from
Repeat Orders, ranging from 89% to 93% across each of the four quarters of 2016.</t>
        </r>
      </text>
    </comment>
    <comment ref="BX56" authorId="0">
      <text>
        <r>
          <rPr>
            <b/>
            <sz val="9"/>
            <color indexed="81"/>
            <rFont val="Tahoma"/>
            <family val="2"/>
          </rPr>
          <t>Lanterman, Jon (Research):</t>
        </r>
        <r>
          <rPr>
            <sz val="9"/>
            <color indexed="81"/>
            <rFont val="Tahoma"/>
            <family val="2"/>
          </rPr>
          <t xml:space="preserve">
Mse
S-1: During 2016, 92% of our net revenue was generated from
Repeat Orders, ranging from 89% to 93% across each of the four quarters of 2016.</t>
        </r>
      </text>
    </comment>
    <comment ref="BY56" authorId="0">
      <text>
        <r>
          <rPr>
            <b/>
            <sz val="9"/>
            <color indexed="81"/>
            <rFont val="Tahoma"/>
            <family val="2"/>
          </rPr>
          <t>Lanterman, Jon (Research):</t>
        </r>
        <r>
          <rPr>
            <sz val="9"/>
            <color indexed="81"/>
            <rFont val="Tahoma"/>
            <family val="2"/>
          </rPr>
          <t xml:space="preserve">
Mse
S-1: During 2016, 92% of our net revenue was generated from
Repeat Orders, ranging from 89% to 93% across each of the four quarters of 2016.</t>
        </r>
      </text>
    </comment>
    <comment ref="BZ56" authorId="0">
      <text>
        <r>
          <rPr>
            <b/>
            <sz val="9"/>
            <color indexed="81"/>
            <rFont val="Tahoma"/>
            <family val="2"/>
          </rPr>
          <t>Lanterman, Jon (Research):</t>
        </r>
        <r>
          <rPr>
            <sz val="9"/>
            <color indexed="81"/>
            <rFont val="Tahoma"/>
            <family val="2"/>
          </rPr>
          <t xml:space="preserve">
Mse
Given in S-1</t>
        </r>
      </text>
    </comment>
    <comment ref="CA56" authorId="0">
      <text>
        <r>
          <rPr>
            <b/>
            <sz val="9"/>
            <color indexed="81"/>
            <rFont val="Tahoma"/>
            <family val="2"/>
          </rPr>
          <t>Lanterman, Jon (Research):</t>
        </r>
        <r>
          <rPr>
            <sz val="9"/>
            <color indexed="81"/>
            <rFont val="Tahoma"/>
            <family val="2"/>
          </rPr>
          <t xml:space="preserve">
2Q17 Call:  Havnen't fluctuated much, 90% range</t>
        </r>
      </text>
    </comment>
    <comment ref="BV59" authorId="0">
      <text>
        <r>
          <rPr>
            <b/>
            <sz val="9"/>
            <color indexed="81"/>
            <rFont val="Tahoma"/>
            <family val="2"/>
          </rPr>
          <t>Lanterman, Jon (Research):</t>
        </r>
        <r>
          <rPr>
            <sz val="9"/>
            <color indexed="81"/>
            <rFont val="Tahoma"/>
            <family val="2"/>
          </rPr>
          <t xml:space="preserve">
Mse</t>
        </r>
      </text>
    </comment>
    <comment ref="BW59" authorId="0">
      <text>
        <r>
          <rPr>
            <b/>
            <sz val="9"/>
            <color indexed="81"/>
            <rFont val="Tahoma"/>
            <family val="2"/>
          </rPr>
          <t>Lanterman, Jon (Research):</t>
        </r>
        <r>
          <rPr>
            <sz val="9"/>
            <color indexed="81"/>
            <rFont val="Tahoma"/>
            <family val="2"/>
          </rPr>
          <t xml:space="preserve">
Mse</t>
        </r>
      </text>
    </comment>
    <comment ref="BX59" authorId="0">
      <text>
        <r>
          <rPr>
            <b/>
            <sz val="9"/>
            <color indexed="81"/>
            <rFont val="Tahoma"/>
            <family val="2"/>
          </rPr>
          <t>Lanterman, Jon (Research):</t>
        </r>
        <r>
          <rPr>
            <sz val="9"/>
            <color indexed="81"/>
            <rFont val="Tahoma"/>
            <family val="2"/>
          </rPr>
          <t xml:space="preserve">
Mse</t>
        </r>
      </text>
    </comment>
    <comment ref="BY59" authorId="0">
      <text>
        <r>
          <rPr>
            <b/>
            <sz val="9"/>
            <color indexed="81"/>
            <rFont val="Tahoma"/>
            <family val="2"/>
          </rPr>
          <t>Lanterman, Jon (Research):</t>
        </r>
        <r>
          <rPr>
            <sz val="9"/>
            <color indexed="81"/>
            <rFont val="Tahoma"/>
            <family val="2"/>
          </rPr>
          <t xml:space="preserve">
Mse</t>
        </r>
      </text>
    </comment>
    <comment ref="BZ59" authorId="0">
      <text>
        <r>
          <rPr>
            <b/>
            <sz val="9"/>
            <color indexed="81"/>
            <rFont val="Tahoma"/>
            <family val="2"/>
          </rPr>
          <t>Lanterman, Jon (Research):</t>
        </r>
        <r>
          <rPr>
            <sz val="9"/>
            <color indexed="81"/>
            <rFont val="Tahoma"/>
            <family val="2"/>
          </rPr>
          <t xml:space="preserve">
Mse</t>
        </r>
      </text>
    </comment>
    <comment ref="CA59" authorId="0">
      <text>
        <r>
          <rPr>
            <b/>
            <sz val="9"/>
            <color indexed="81"/>
            <rFont val="Tahoma"/>
            <family val="2"/>
          </rPr>
          <t>Lanterman, Jon (Research):</t>
        </r>
        <r>
          <rPr>
            <sz val="9"/>
            <color indexed="81"/>
            <rFont val="Tahoma"/>
            <family val="2"/>
          </rPr>
          <t xml:space="preserve">
Mse</t>
        </r>
      </text>
    </comment>
    <comment ref="BV60" authorId="0">
      <text>
        <r>
          <rPr>
            <b/>
            <sz val="9"/>
            <color indexed="81"/>
            <rFont val="Tahoma"/>
            <family val="2"/>
          </rPr>
          <t>Lanterman, Jon (Research):</t>
        </r>
        <r>
          <rPr>
            <sz val="9"/>
            <color indexed="81"/>
            <rFont val="Tahoma"/>
            <family val="2"/>
          </rPr>
          <t xml:space="preserve">
Mse</t>
        </r>
      </text>
    </comment>
    <comment ref="BW60" authorId="0">
      <text>
        <r>
          <rPr>
            <b/>
            <sz val="9"/>
            <color indexed="81"/>
            <rFont val="Tahoma"/>
            <family val="2"/>
          </rPr>
          <t>Lanterman, Jon (Research):</t>
        </r>
        <r>
          <rPr>
            <sz val="9"/>
            <color indexed="81"/>
            <rFont val="Tahoma"/>
            <family val="2"/>
          </rPr>
          <t xml:space="preserve">
Mse</t>
        </r>
      </text>
    </comment>
    <comment ref="BX60" authorId="0">
      <text>
        <r>
          <rPr>
            <b/>
            <sz val="9"/>
            <color indexed="81"/>
            <rFont val="Tahoma"/>
            <family val="2"/>
          </rPr>
          <t>Lanterman, Jon (Research):</t>
        </r>
        <r>
          <rPr>
            <sz val="9"/>
            <color indexed="81"/>
            <rFont val="Tahoma"/>
            <family val="2"/>
          </rPr>
          <t xml:space="preserve">
Mse</t>
        </r>
      </text>
    </comment>
    <comment ref="BY60" authorId="0">
      <text>
        <r>
          <rPr>
            <b/>
            <sz val="9"/>
            <color indexed="81"/>
            <rFont val="Tahoma"/>
            <family val="2"/>
          </rPr>
          <t>Lanterman, Jon (Research):</t>
        </r>
        <r>
          <rPr>
            <sz val="9"/>
            <color indexed="81"/>
            <rFont val="Tahoma"/>
            <family val="2"/>
          </rPr>
          <t xml:space="preserve">
Mse</t>
        </r>
      </text>
    </comment>
    <comment ref="BZ60" authorId="0">
      <text>
        <r>
          <rPr>
            <b/>
            <sz val="9"/>
            <color indexed="81"/>
            <rFont val="Tahoma"/>
            <family val="2"/>
          </rPr>
          <t>Lanterman, Jon (Research):</t>
        </r>
        <r>
          <rPr>
            <sz val="9"/>
            <color indexed="81"/>
            <rFont val="Tahoma"/>
            <family val="2"/>
          </rPr>
          <t xml:space="preserve">
Mse</t>
        </r>
      </text>
    </comment>
    <comment ref="CA60" authorId="0">
      <text>
        <r>
          <rPr>
            <b/>
            <sz val="9"/>
            <color indexed="81"/>
            <rFont val="Tahoma"/>
            <family val="2"/>
          </rPr>
          <t>Lanterman, Jon (Research):</t>
        </r>
        <r>
          <rPr>
            <sz val="9"/>
            <color indexed="81"/>
            <rFont val="Tahoma"/>
            <family val="2"/>
          </rPr>
          <t xml:space="preserve">
Mse</t>
        </r>
      </text>
    </comment>
    <comment ref="EA60" authorId="0">
      <text>
        <r>
          <rPr>
            <b/>
            <sz val="9"/>
            <color indexed="81"/>
            <rFont val="Tahoma"/>
            <family val="2"/>
          </rPr>
          <t>Lanterman, Jon (Research):</t>
        </r>
        <r>
          <rPr>
            <sz val="9"/>
            <color indexed="81"/>
            <rFont val="Tahoma"/>
            <family val="2"/>
          </rPr>
          <t xml:space="preserve">
Mse</t>
        </r>
      </text>
    </comment>
    <comment ref="BZ62" authorId="0">
      <text>
        <r>
          <rPr>
            <b/>
            <sz val="9"/>
            <color indexed="81"/>
            <rFont val="Tahoma"/>
            <family val="2"/>
          </rPr>
          <t>Lanterman, Jon (Research):</t>
        </r>
        <r>
          <rPr>
            <sz val="9"/>
            <color indexed="81"/>
            <rFont val="Tahoma"/>
            <family val="2"/>
          </rPr>
          <t xml:space="preserve">
Match with math below in rows 272-276
</t>
        </r>
      </text>
    </comment>
    <comment ref="CA62" authorId="0">
      <text>
        <r>
          <rPr>
            <b/>
            <sz val="9"/>
            <color indexed="81"/>
            <rFont val="Tahoma"/>
            <family val="2"/>
          </rPr>
          <t>Lanterman, Jon (Research):</t>
        </r>
        <r>
          <rPr>
            <sz val="9"/>
            <color indexed="81"/>
            <rFont val="Tahoma"/>
            <family val="2"/>
          </rPr>
          <t xml:space="preserve">
Match with math below in rows 272-276
</t>
        </r>
      </text>
    </comment>
    <comment ref="EA63" authorId="0">
      <text>
        <r>
          <rPr>
            <b/>
            <sz val="9"/>
            <color indexed="81"/>
            <rFont val="Tahoma"/>
            <family val="2"/>
          </rPr>
          <t>Lanterman, Jon (Research):</t>
        </r>
        <r>
          <rPr>
            <sz val="9"/>
            <color indexed="81"/>
            <rFont val="Tahoma"/>
            <family val="2"/>
          </rPr>
          <t xml:space="preserve">
MSe</t>
        </r>
      </text>
    </comment>
    <comment ref="EA73" authorId="0">
      <text>
        <r>
          <rPr>
            <b/>
            <sz val="9"/>
            <color indexed="81"/>
            <rFont val="Tahoma"/>
            <family val="2"/>
          </rPr>
          <t>Lanterman, Jon (Research):</t>
        </r>
        <r>
          <rPr>
            <sz val="9"/>
            <color indexed="81"/>
            <rFont val="Tahoma"/>
            <family val="2"/>
          </rPr>
          <t xml:space="preserve">
https://www.bls.gov/opub/ted/2016/high-income-households-spent-half-of-their-food-budget-on-food-away-from-home-in-2015.htm</t>
        </r>
      </text>
    </comment>
    <comment ref="BY83" authorId="0">
      <text>
        <r>
          <rPr>
            <b/>
            <sz val="9"/>
            <color indexed="81"/>
            <rFont val="Tahoma"/>
            <family val="2"/>
          </rPr>
          <t>Lanterman, Jon (Research):</t>
        </r>
        <r>
          <rPr>
            <sz val="9"/>
            <color indexed="81"/>
            <rFont val="Tahoma"/>
            <family val="2"/>
          </rPr>
          <t xml:space="preserve">
2014 US Census</t>
        </r>
      </text>
    </comment>
    <comment ref="I100" authorId="2">
      <text>
        <r>
          <rPr>
            <b/>
            <sz val="9"/>
            <color indexed="81"/>
            <rFont val="Tahoma"/>
            <family val="2"/>
          </rPr>
          <t>Nowak, Brian (Research):</t>
        </r>
        <r>
          <rPr>
            <sz val="9"/>
            <color indexed="81"/>
            <rFont val="Tahoma"/>
            <family val="2"/>
          </rPr>
          <t xml:space="preserve">
anyone who bought a box in qtr, excluding the free box</t>
        </r>
      </text>
    </comment>
    <comment ref="CD104" authorId="2">
      <text>
        <r>
          <rPr>
            <b/>
            <sz val="9"/>
            <color indexed="81"/>
            <rFont val="Tahoma"/>
            <family val="2"/>
          </rPr>
          <t>Nowak, Brian (Research):</t>
        </r>
        <r>
          <rPr>
            <sz val="9"/>
            <color indexed="81"/>
            <rFont val="Tahoma"/>
            <family val="2"/>
          </rPr>
          <t xml:space="preserve">
down 1H from changes as will take time to improve</t>
        </r>
      </text>
    </comment>
    <comment ref="CE104" authorId="2">
      <text>
        <r>
          <rPr>
            <b/>
            <sz val="9"/>
            <color indexed="81"/>
            <rFont val="Tahoma"/>
            <family val="2"/>
          </rPr>
          <t>Nowak, Brian (Research):</t>
        </r>
        <r>
          <rPr>
            <sz val="9"/>
            <color indexed="81"/>
            <rFont val="Tahoma"/>
            <family val="2"/>
          </rPr>
          <t xml:space="preserve">
down 1H from changes as will take time to improve</t>
        </r>
      </text>
    </comment>
    <comment ref="EL125" authorId="2">
      <text>
        <r>
          <rPr>
            <b/>
            <sz val="9"/>
            <color indexed="81"/>
            <rFont val="Tahoma"/>
            <family val="2"/>
          </rPr>
          <t>Nowak, Brian (Research):</t>
        </r>
        <r>
          <rPr>
            <sz val="9"/>
            <color indexed="81"/>
            <rFont val="Tahoma"/>
            <family val="2"/>
          </rPr>
          <t xml:space="preserve">
3-meal box - $60
2-meal box - $40 plus $8 shipping</t>
        </r>
      </text>
    </comment>
    <comment ref="BX126" authorId="2">
      <text>
        <r>
          <rPr>
            <b/>
            <sz val="9"/>
            <color indexed="81"/>
            <rFont val="Tahoma"/>
            <family val="2"/>
          </rPr>
          <t>Nowak, Brian (Research):</t>
        </r>
        <r>
          <rPr>
            <sz val="9"/>
            <color indexed="81"/>
            <rFont val="Tahoma"/>
            <family val="2"/>
          </rPr>
          <t xml:space="preserve">
arpu presure from discounting</t>
        </r>
      </text>
    </comment>
    <comment ref="BY126" authorId="2">
      <text>
        <r>
          <rPr>
            <b/>
            <sz val="9"/>
            <color indexed="81"/>
            <rFont val="Tahoma"/>
            <family val="2"/>
          </rPr>
          <t>Nowak, Brian (Research):</t>
        </r>
        <r>
          <rPr>
            <sz val="9"/>
            <color indexed="81"/>
            <rFont val="Tahoma"/>
            <family val="2"/>
          </rPr>
          <t xml:space="preserve">
arpu presure from discounting</t>
        </r>
      </text>
    </comment>
    <comment ref="BZ126" authorId="2">
      <text>
        <r>
          <rPr>
            <b/>
            <sz val="9"/>
            <color indexed="81"/>
            <rFont val="Tahoma"/>
            <family val="2"/>
          </rPr>
          <t>Nowak, Brian (Research):</t>
        </r>
        <r>
          <rPr>
            <sz val="9"/>
            <color indexed="81"/>
            <rFont val="Tahoma"/>
            <family val="2"/>
          </rPr>
          <t xml:space="preserve">
arpu presure from discounting</t>
        </r>
      </text>
    </comment>
    <comment ref="I133" authorId="0">
      <text>
        <r>
          <rPr>
            <b/>
            <sz val="9"/>
            <color indexed="81"/>
            <rFont val="Tahoma"/>
            <family val="2"/>
          </rPr>
          <t>Lanterman, Jon (Research):</t>
        </r>
        <r>
          <rPr>
            <sz val="9"/>
            <color indexed="81"/>
            <rFont val="Tahoma"/>
            <family val="2"/>
          </rPr>
          <t xml:space="preserve">
3-recipes per Week, 2 servings per recipe, $9.99/Serving</t>
        </r>
      </text>
    </comment>
    <comment ref="I134" authorId="0">
      <text>
        <r>
          <rPr>
            <b/>
            <sz val="9"/>
            <color indexed="81"/>
            <rFont val="Tahoma"/>
            <family val="2"/>
          </rPr>
          <t>Lanterman, Jon (Research):</t>
        </r>
        <r>
          <rPr>
            <sz val="9"/>
            <color indexed="81"/>
            <rFont val="Tahoma"/>
            <family val="2"/>
          </rPr>
          <t xml:space="preserve">
2-recipes per Week, 4 servings per recipe, $8.74/Serving</t>
        </r>
      </text>
    </comment>
    <comment ref="I135" authorId="0">
      <text>
        <r>
          <rPr>
            <b/>
            <sz val="9"/>
            <color indexed="81"/>
            <rFont val="Tahoma"/>
            <family val="2"/>
          </rPr>
          <t>Lanterman, Jon (Research):</t>
        </r>
        <r>
          <rPr>
            <sz val="9"/>
            <color indexed="81"/>
            <rFont val="Tahoma"/>
            <family val="2"/>
          </rPr>
          <t xml:space="preserve">
4-recipes per Week, 4 servings per recipe, $8.74/Serving</t>
        </r>
      </text>
    </comment>
    <comment ref="I139" authorId="0">
      <text>
        <r>
          <rPr>
            <b/>
            <sz val="9"/>
            <color indexed="81"/>
            <rFont val="Tahoma"/>
            <family val="2"/>
          </rPr>
          <t>Lanterman, Jon (Research):</t>
        </r>
        <r>
          <rPr>
            <sz val="9"/>
            <color indexed="81"/>
            <rFont val="Tahoma"/>
            <family val="2"/>
          </rPr>
          <t xml:space="preserve">
3-recipes per Week, 2 servings per recipe, $9.99/Serving</t>
        </r>
      </text>
    </comment>
    <comment ref="I140" authorId="0">
      <text>
        <r>
          <rPr>
            <b/>
            <sz val="9"/>
            <color indexed="81"/>
            <rFont val="Tahoma"/>
            <family val="2"/>
          </rPr>
          <t>Lanterman, Jon (Research):</t>
        </r>
        <r>
          <rPr>
            <sz val="9"/>
            <color indexed="81"/>
            <rFont val="Tahoma"/>
            <family val="2"/>
          </rPr>
          <t xml:space="preserve">
2-recipes per Week, 4 servings per recipe, $8.74/Serving</t>
        </r>
      </text>
    </comment>
    <comment ref="I141" authorId="0">
      <text>
        <r>
          <rPr>
            <b/>
            <sz val="9"/>
            <color indexed="81"/>
            <rFont val="Tahoma"/>
            <family val="2"/>
          </rPr>
          <t>Lanterman, Jon (Research):</t>
        </r>
        <r>
          <rPr>
            <sz val="9"/>
            <color indexed="81"/>
            <rFont val="Tahoma"/>
            <family val="2"/>
          </rPr>
          <t xml:space="preserve">
4-recipes per Week, 4 servings per recipe, $8.74/Serving</t>
        </r>
      </text>
    </comment>
    <comment ref="I146" authorId="0">
      <text>
        <r>
          <rPr>
            <b/>
            <sz val="9"/>
            <color indexed="81"/>
            <rFont val="Tahoma"/>
            <family val="2"/>
          </rPr>
          <t>Lanterman, Jon (Research):</t>
        </r>
        <r>
          <rPr>
            <sz val="9"/>
            <color indexed="81"/>
            <rFont val="Tahoma"/>
            <family val="2"/>
          </rPr>
          <t xml:space="preserve">
3-recipes per Week, 2 servings per recipe, $9.99/Serving</t>
        </r>
      </text>
    </comment>
    <comment ref="I147" authorId="0">
      <text>
        <r>
          <rPr>
            <b/>
            <sz val="9"/>
            <color indexed="81"/>
            <rFont val="Tahoma"/>
            <family val="2"/>
          </rPr>
          <t>Lanterman, Jon (Research):</t>
        </r>
        <r>
          <rPr>
            <sz val="9"/>
            <color indexed="81"/>
            <rFont val="Tahoma"/>
            <family val="2"/>
          </rPr>
          <t xml:space="preserve">
2-recipes per Week, 4 servings per recipe, $8.74/Serving</t>
        </r>
      </text>
    </comment>
    <comment ref="I148" authorId="0">
      <text>
        <r>
          <rPr>
            <b/>
            <sz val="9"/>
            <color indexed="81"/>
            <rFont val="Tahoma"/>
            <family val="2"/>
          </rPr>
          <t>Lanterman, Jon (Research):</t>
        </r>
        <r>
          <rPr>
            <sz val="9"/>
            <color indexed="81"/>
            <rFont val="Tahoma"/>
            <family val="2"/>
          </rPr>
          <t xml:space="preserve">
4-recipes per Week, 4 servings per recipe, $8.74/Serving</t>
        </r>
      </text>
    </comment>
    <comment ref="I152" authorId="0">
      <text>
        <r>
          <rPr>
            <b/>
            <sz val="9"/>
            <color indexed="81"/>
            <rFont val="Tahoma"/>
            <family val="2"/>
          </rPr>
          <t>Lanterman, Jon (Research):</t>
        </r>
        <r>
          <rPr>
            <sz val="9"/>
            <color indexed="81"/>
            <rFont val="Tahoma"/>
            <family val="2"/>
          </rPr>
          <t xml:space="preserve">
3-recipes per Week, 2 servings per recipe, $9.99/Serving</t>
        </r>
      </text>
    </comment>
    <comment ref="I153" authorId="0">
      <text>
        <r>
          <rPr>
            <b/>
            <sz val="9"/>
            <color indexed="81"/>
            <rFont val="Tahoma"/>
            <family val="2"/>
          </rPr>
          <t>Lanterman, Jon (Research):</t>
        </r>
        <r>
          <rPr>
            <sz val="9"/>
            <color indexed="81"/>
            <rFont val="Tahoma"/>
            <family val="2"/>
          </rPr>
          <t xml:space="preserve">
2-recipes per Week, 4 servings per recipe, $8.74/Serving</t>
        </r>
      </text>
    </comment>
    <comment ref="I154" authorId="0">
      <text>
        <r>
          <rPr>
            <b/>
            <sz val="9"/>
            <color indexed="81"/>
            <rFont val="Tahoma"/>
            <family val="2"/>
          </rPr>
          <t>Lanterman, Jon (Research):</t>
        </r>
        <r>
          <rPr>
            <sz val="9"/>
            <color indexed="81"/>
            <rFont val="Tahoma"/>
            <family val="2"/>
          </rPr>
          <t xml:space="preserve">
4-recipes per Week, 4 servings per recipe, $8.74/Serving</t>
        </r>
      </text>
    </comment>
    <comment ref="I158" authorId="0">
      <text>
        <r>
          <rPr>
            <b/>
            <sz val="9"/>
            <color indexed="81"/>
            <rFont val="Tahoma"/>
            <family val="2"/>
          </rPr>
          <t>Lanterman, Jon (Research):</t>
        </r>
        <r>
          <rPr>
            <sz val="9"/>
            <color indexed="81"/>
            <rFont val="Tahoma"/>
            <family val="2"/>
          </rPr>
          <t xml:space="preserve">
3-recipes per Week, 2 servings per recipe, $9.99/Serving</t>
        </r>
      </text>
    </comment>
    <comment ref="I159" authorId="0">
      <text>
        <r>
          <rPr>
            <b/>
            <sz val="9"/>
            <color indexed="81"/>
            <rFont val="Tahoma"/>
            <family val="2"/>
          </rPr>
          <t>Lanterman, Jon (Research):</t>
        </r>
        <r>
          <rPr>
            <sz val="9"/>
            <color indexed="81"/>
            <rFont val="Tahoma"/>
            <family val="2"/>
          </rPr>
          <t xml:space="preserve">
2-recipes per Week, 4 servings per recipe, $8.74/Serving</t>
        </r>
      </text>
    </comment>
    <comment ref="I160" authorId="0">
      <text>
        <r>
          <rPr>
            <b/>
            <sz val="9"/>
            <color indexed="81"/>
            <rFont val="Tahoma"/>
            <family val="2"/>
          </rPr>
          <t>Lanterman, Jon (Research):</t>
        </r>
        <r>
          <rPr>
            <sz val="9"/>
            <color indexed="81"/>
            <rFont val="Tahoma"/>
            <family val="2"/>
          </rPr>
          <t xml:space="preserve">
4-recipes per Week, 4 servings per recipe, $8.74/Serving</t>
        </r>
      </text>
    </comment>
    <comment ref="I165" authorId="0">
      <text>
        <r>
          <rPr>
            <b/>
            <sz val="9"/>
            <color indexed="81"/>
            <rFont val="Tahoma"/>
            <family val="2"/>
          </rPr>
          <t>Lanterman, Jon (Research):</t>
        </r>
        <r>
          <rPr>
            <sz val="9"/>
            <color indexed="81"/>
            <rFont val="Tahoma"/>
            <family val="2"/>
          </rPr>
          <t xml:space="preserve">
3-recipes per Week, 2 servings per recipe, $9.99/Serving</t>
        </r>
      </text>
    </comment>
    <comment ref="I166" authorId="0">
      <text>
        <r>
          <rPr>
            <b/>
            <sz val="9"/>
            <color indexed="81"/>
            <rFont val="Tahoma"/>
            <family val="2"/>
          </rPr>
          <t>Lanterman, Jon (Research):</t>
        </r>
        <r>
          <rPr>
            <sz val="9"/>
            <color indexed="81"/>
            <rFont val="Tahoma"/>
            <family val="2"/>
          </rPr>
          <t xml:space="preserve">
2-recipes per Week, 4 servings per recipe, $8.74/Serving</t>
        </r>
      </text>
    </comment>
    <comment ref="I167" authorId="0">
      <text>
        <r>
          <rPr>
            <b/>
            <sz val="9"/>
            <color indexed="81"/>
            <rFont val="Tahoma"/>
            <family val="2"/>
          </rPr>
          <t>Lanterman, Jon (Research):</t>
        </r>
        <r>
          <rPr>
            <sz val="9"/>
            <color indexed="81"/>
            <rFont val="Tahoma"/>
            <family val="2"/>
          </rPr>
          <t xml:space="preserve">
4-recipes per Week, 4 servings per recipe, $8.74/Serving</t>
        </r>
      </text>
    </comment>
    <comment ref="I173" authorId="0">
      <text>
        <r>
          <rPr>
            <b/>
            <sz val="9"/>
            <color indexed="81"/>
            <rFont val="Tahoma"/>
            <family val="2"/>
          </rPr>
          <t>Lanterman, Jon (Research):</t>
        </r>
        <r>
          <rPr>
            <sz val="9"/>
            <color indexed="81"/>
            <rFont val="Tahoma"/>
            <family val="2"/>
          </rPr>
          <t xml:space="preserve">
S-1
Cost of Goods Sold, Excluding Depreciation and Amortization
Cost of goods sold, excluding depreciation and amortization consists of product and fulfillment costs. Product costs include the cost of food, containers for food that is prepped prior to delivery to customers, labor and related personnel costs incurred to portion food for the Company’s meals, inbound shipping costs, cost of wine sold, and cost of products sold through Blue Apron Market. Fulfillment costs consist of costs incurred in the shipping and handling of inventory including the shipping costs to the Company’s customers, labor and related personnel costs related to receiving, inspecting, warehousing, picking inventory, and preparing customer orders for shipment, and the cost of packaging materials and shipping supplies.</t>
        </r>
      </text>
    </comment>
    <comment ref="CB174" authorId="0">
      <text>
        <r>
          <rPr>
            <b/>
            <sz val="9"/>
            <color indexed="81"/>
            <rFont val="Tahoma"/>
            <family val="2"/>
          </rPr>
          <t>Lanterman, Jon (Research):</t>
        </r>
        <r>
          <rPr>
            <sz val="9"/>
            <color indexed="81"/>
            <rFont val="Tahoma"/>
            <family val="2"/>
          </rPr>
          <t xml:space="preserve">
2Q17 Guide:     2H17 74-75%</t>
        </r>
      </text>
    </comment>
    <comment ref="CC174" authorId="0">
      <text>
        <r>
          <rPr>
            <b/>
            <sz val="9"/>
            <color indexed="81"/>
            <rFont val="Tahoma"/>
            <family val="2"/>
          </rPr>
          <t>Lanterman, Jon (Research):</t>
        </r>
        <r>
          <rPr>
            <sz val="9"/>
            <color indexed="81"/>
            <rFont val="Tahoma"/>
            <family val="2"/>
          </rPr>
          <t xml:space="preserve">
3Q guide: 2H remain 74-75%
2Q17 Guide:     2H17 74-75%</t>
        </r>
      </text>
    </comment>
    <comment ref="EC174" authorId="0">
      <text>
        <r>
          <rPr>
            <b/>
            <sz val="9"/>
            <color indexed="81"/>
            <rFont val="Tahoma"/>
            <family val="2"/>
          </rPr>
          <t>Lanterman, Jon (Research):</t>
        </r>
        <r>
          <rPr>
            <sz val="9"/>
            <color indexed="81"/>
            <rFont val="Tahoma"/>
            <family val="2"/>
          </rPr>
          <t xml:space="preserve">
 This performance milestone will be driven primarily by COGS efficiency, with COGS as a percentage of revenue expected t</t>
        </r>
        <r>
          <rPr>
            <b/>
            <sz val="9"/>
            <color indexed="81"/>
            <rFont val="Tahoma"/>
            <family val="2"/>
          </rPr>
          <t>o be approximately 67% to 68%,</t>
        </r>
        <r>
          <rPr>
            <sz val="9"/>
            <color indexed="81"/>
            <rFont val="Tahoma"/>
            <family val="2"/>
          </rPr>
          <t xml:space="preserve"> a 300 to 400 bps improvement from 2017.</t>
        </r>
      </text>
    </comment>
    <comment ref="CA201" authorId="0">
      <text>
        <r>
          <rPr>
            <b/>
            <sz val="9"/>
            <color indexed="81"/>
            <rFont val="Tahoma"/>
            <family val="2"/>
          </rPr>
          <t>Lanterman, Jon (Research):</t>
        </r>
        <r>
          <rPr>
            <sz val="9"/>
            <color indexed="81"/>
            <rFont val="Tahoma"/>
            <family val="2"/>
          </rPr>
          <t xml:space="preserve">
general inefficiencies with starting up Lindenwood facility</t>
        </r>
      </text>
    </comment>
    <comment ref="CB202" authorId="0">
      <text>
        <r>
          <rPr>
            <b/>
            <sz val="9"/>
            <color indexed="81"/>
            <rFont val="Tahoma"/>
            <family val="2"/>
          </rPr>
          <t>Lanterman, Jon (Research):</t>
        </r>
        <r>
          <rPr>
            <sz val="9"/>
            <color indexed="81"/>
            <rFont val="Tahoma"/>
            <family val="2"/>
          </rPr>
          <t xml:space="preserve">
3Q PR: higher food costs due to expansion of product and higher quality ingredients 
260bp of the 720bp lift is from food and packaging
Smaller box options</t>
        </r>
      </text>
    </comment>
    <comment ref="CB203" authorId="1">
      <text>
        <r>
          <rPr>
            <b/>
            <sz val="9"/>
            <color indexed="81"/>
            <rFont val="Tahoma"/>
            <family val="2"/>
          </rPr>
          <t>Hoffman, Brandon (Research):</t>
        </r>
        <r>
          <rPr>
            <sz val="9"/>
            <color indexed="81"/>
            <rFont val="Tahoma"/>
            <family val="2"/>
          </rPr>
          <t xml:space="preserve">
3Q PR: 410bp of 720 lift in COGS% came from new labor costs with the transition of Linden</t>
        </r>
      </text>
    </comment>
    <comment ref="BR215" authorId="0">
      <text>
        <r>
          <rPr>
            <b/>
            <sz val="9"/>
            <color indexed="81"/>
            <rFont val="Tahoma"/>
            <family val="2"/>
          </rPr>
          <t>Lanterman, Jon (Research):</t>
        </r>
        <r>
          <rPr>
            <sz val="9"/>
            <color indexed="81"/>
            <rFont val="Tahoma"/>
            <family val="2"/>
          </rPr>
          <t xml:space="preserve">
Mse; Food is ~50% of CoGS +/- 5%</t>
        </r>
      </text>
    </comment>
    <comment ref="BS215" authorId="0">
      <text>
        <r>
          <rPr>
            <b/>
            <sz val="9"/>
            <color indexed="81"/>
            <rFont val="Tahoma"/>
            <family val="2"/>
          </rPr>
          <t>Lanterman, Jon (Research):</t>
        </r>
        <r>
          <rPr>
            <sz val="9"/>
            <color indexed="81"/>
            <rFont val="Tahoma"/>
            <family val="2"/>
          </rPr>
          <t xml:space="preserve">
Mse; Food is ~50% of CoGS +/- 5%</t>
        </r>
      </text>
    </comment>
    <comment ref="BT215" authorId="0">
      <text>
        <r>
          <rPr>
            <b/>
            <sz val="9"/>
            <color indexed="81"/>
            <rFont val="Tahoma"/>
            <family val="2"/>
          </rPr>
          <t>Lanterman, Jon (Research):</t>
        </r>
        <r>
          <rPr>
            <sz val="9"/>
            <color indexed="81"/>
            <rFont val="Tahoma"/>
            <family val="2"/>
          </rPr>
          <t xml:space="preserve">
Mse; Food is ~50% of CoGS +/- 5%</t>
        </r>
      </text>
    </comment>
    <comment ref="BU215" authorId="0">
      <text>
        <r>
          <rPr>
            <b/>
            <sz val="9"/>
            <color indexed="81"/>
            <rFont val="Tahoma"/>
            <family val="2"/>
          </rPr>
          <t>Lanterman, Jon (Research):</t>
        </r>
        <r>
          <rPr>
            <sz val="9"/>
            <color indexed="81"/>
            <rFont val="Tahoma"/>
            <family val="2"/>
          </rPr>
          <t xml:space="preserve">
Mse; Food is ~50% of CoGS +/- 5%</t>
        </r>
      </text>
    </comment>
    <comment ref="BV215" authorId="0">
      <text>
        <r>
          <rPr>
            <b/>
            <sz val="9"/>
            <color indexed="81"/>
            <rFont val="Tahoma"/>
            <family val="2"/>
          </rPr>
          <t>Lanterman, Jon (Research):</t>
        </r>
        <r>
          <rPr>
            <sz val="9"/>
            <color indexed="81"/>
            <rFont val="Tahoma"/>
            <family val="2"/>
          </rPr>
          <t xml:space="preserve">
Mse; Food is ~50% of CoGS +/- 5%</t>
        </r>
      </text>
    </comment>
    <comment ref="BW215" authorId="0">
      <text>
        <r>
          <rPr>
            <b/>
            <sz val="9"/>
            <color indexed="81"/>
            <rFont val="Tahoma"/>
            <family val="2"/>
          </rPr>
          <t>Lanterman, Jon (Research):</t>
        </r>
        <r>
          <rPr>
            <sz val="9"/>
            <color indexed="81"/>
            <rFont val="Tahoma"/>
            <family val="2"/>
          </rPr>
          <t xml:space="preserve">
Mse; Food is ~50% of CoGS +/- 5%</t>
        </r>
      </text>
    </comment>
    <comment ref="BX215" authorId="0">
      <text>
        <r>
          <rPr>
            <b/>
            <sz val="9"/>
            <color indexed="81"/>
            <rFont val="Tahoma"/>
            <family val="2"/>
          </rPr>
          <t>Lanterman, Jon (Research):</t>
        </r>
        <r>
          <rPr>
            <sz val="9"/>
            <color indexed="81"/>
            <rFont val="Tahoma"/>
            <family val="2"/>
          </rPr>
          <t xml:space="preserve">
Mse; Food is ~50% of CoGS +/- 5%</t>
        </r>
      </text>
    </comment>
    <comment ref="BY215" authorId="0">
      <text>
        <r>
          <rPr>
            <b/>
            <sz val="9"/>
            <color indexed="81"/>
            <rFont val="Tahoma"/>
            <family val="2"/>
          </rPr>
          <t>Lanterman, Jon (Research):</t>
        </r>
        <r>
          <rPr>
            <sz val="9"/>
            <color indexed="81"/>
            <rFont val="Tahoma"/>
            <family val="2"/>
          </rPr>
          <t xml:space="preserve">
Mse; Food is ~50% of CoGS +/- 5%</t>
        </r>
      </text>
    </comment>
    <comment ref="BZ215" authorId="0">
      <text>
        <r>
          <rPr>
            <b/>
            <sz val="9"/>
            <color indexed="81"/>
            <rFont val="Tahoma"/>
            <family val="2"/>
          </rPr>
          <t>Lanterman, Jon (Research):</t>
        </r>
        <r>
          <rPr>
            <sz val="9"/>
            <color indexed="81"/>
            <rFont val="Tahoma"/>
            <family val="2"/>
          </rPr>
          <t xml:space="preserve">
Mse; Food is ~50% of CoGS +/- 5%</t>
        </r>
      </text>
    </comment>
    <comment ref="CB215" authorId="0">
      <text>
        <r>
          <rPr>
            <b/>
            <sz val="9"/>
            <color indexed="81"/>
            <rFont val="Tahoma"/>
            <family val="2"/>
          </rPr>
          <t>Lanterman, Jon (Research):</t>
        </r>
        <r>
          <rPr>
            <sz val="9"/>
            <color indexed="81"/>
            <rFont val="Tahoma"/>
            <family val="2"/>
          </rPr>
          <t xml:space="preserve">
Mse; Food is ~50% of CoGS +/- 5%</t>
        </r>
      </text>
    </comment>
    <comment ref="CC215" authorId="0">
      <text>
        <r>
          <rPr>
            <b/>
            <sz val="9"/>
            <color indexed="81"/>
            <rFont val="Tahoma"/>
            <family val="2"/>
          </rPr>
          <t>Lanterman, Jon (Research):</t>
        </r>
        <r>
          <rPr>
            <sz val="9"/>
            <color indexed="81"/>
            <rFont val="Tahoma"/>
            <family val="2"/>
          </rPr>
          <t xml:space="preserve">
Mse; Food is ~50% of CoGS +/- 5%</t>
        </r>
      </text>
    </comment>
    <comment ref="CD215" authorId="0">
      <text>
        <r>
          <rPr>
            <b/>
            <sz val="9"/>
            <color indexed="81"/>
            <rFont val="Tahoma"/>
            <family val="2"/>
          </rPr>
          <t>Lanterman, Jon (Research):</t>
        </r>
        <r>
          <rPr>
            <sz val="9"/>
            <color indexed="81"/>
            <rFont val="Tahoma"/>
            <family val="2"/>
          </rPr>
          <t xml:space="preserve">
Mse; Food is ~50% of CoGS +/- 5%</t>
        </r>
      </text>
    </comment>
    <comment ref="CE215" authorId="0">
      <text>
        <r>
          <rPr>
            <b/>
            <sz val="9"/>
            <color indexed="81"/>
            <rFont val="Tahoma"/>
            <family val="2"/>
          </rPr>
          <t>Lanterman, Jon (Research):</t>
        </r>
        <r>
          <rPr>
            <sz val="9"/>
            <color indexed="81"/>
            <rFont val="Tahoma"/>
            <family val="2"/>
          </rPr>
          <t xml:space="preserve">
Mse; Food is ~50% of CoGS +/- 5%</t>
        </r>
      </text>
    </comment>
    <comment ref="CF215" authorId="0">
      <text>
        <r>
          <rPr>
            <b/>
            <sz val="9"/>
            <color indexed="81"/>
            <rFont val="Tahoma"/>
            <family val="2"/>
          </rPr>
          <t>Lanterman, Jon (Research):</t>
        </r>
        <r>
          <rPr>
            <sz val="9"/>
            <color indexed="81"/>
            <rFont val="Tahoma"/>
            <family val="2"/>
          </rPr>
          <t xml:space="preserve">
Mse; Food is ~50% of CoGS +/- 5%</t>
        </r>
      </text>
    </comment>
    <comment ref="CG215" authorId="0">
      <text>
        <r>
          <rPr>
            <b/>
            <sz val="9"/>
            <color indexed="81"/>
            <rFont val="Tahoma"/>
            <family val="2"/>
          </rPr>
          <t>Lanterman, Jon (Research):</t>
        </r>
        <r>
          <rPr>
            <sz val="9"/>
            <color indexed="81"/>
            <rFont val="Tahoma"/>
            <family val="2"/>
          </rPr>
          <t xml:space="preserve">
Mse; Food is ~50% of CoGS +/- 5%</t>
        </r>
      </text>
    </comment>
    <comment ref="CH215" authorId="0">
      <text>
        <r>
          <rPr>
            <b/>
            <sz val="9"/>
            <color indexed="81"/>
            <rFont val="Tahoma"/>
            <family val="2"/>
          </rPr>
          <t>Lanterman, Jon (Research):</t>
        </r>
        <r>
          <rPr>
            <sz val="9"/>
            <color indexed="81"/>
            <rFont val="Tahoma"/>
            <family val="2"/>
          </rPr>
          <t xml:space="preserve">
Mse; Food is ~50% of CoGS +/- 5%</t>
        </r>
      </text>
    </comment>
    <comment ref="CI215" authorId="0">
      <text>
        <r>
          <rPr>
            <b/>
            <sz val="9"/>
            <color indexed="81"/>
            <rFont val="Tahoma"/>
            <family val="2"/>
          </rPr>
          <t>Lanterman, Jon (Research):</t>
        </r>
        <r>
          <rPr>
            <sz val="9"/>
            <color indexed="81"/>
            <rFont val="Tahoma"/>
            <family val="2"/>
          </rPr>
          <t xml:space="preserve">
Mse; Food is ~50% of CoGS +/- 5%</t>
        </r>
      </text>
    </comment>
    <comment ref="CJ215" authorId="0">
      <text>
        <r>
          <rPr>
            <b/>
            <sz val="9"/>
            <color indexed="81"/>
            <rFont val="Tahoma"/>
            <family val="2"/>
          </rPr>
          <t>Lanterman, Jon (Research):</t>
        </r>
        <r>
          <rPr>
            <sz val="9"/>
            <color indexed="81"/>
            <rFont val="Tahoma"/>
            <family val="2"/>
          </rPr>
          <t xml:space="preserve">
Mse; Food is ~50% of CoGS +/- 5%</t>
        </r>
      </text>
    </comment>
    <comment ref="CK215" authorId="0">
      <text>
        <r>
          <rPr>
            <b/>
            <sz val="9"/>
            <color indexed="81"/>
            <rFont val="Tahoma"/>
            <family val="2"/>
          </rPr>
          <t>Lanterman, Jon (Research):</t>
        </r>
        <r>
          <rPr>
            <sz val="9"/>
            <color indexed="81"/>
            <rFont val="Tahoma"/>
            <family val="2"/>
          </rPr>
          <t xml:space="preserve">
Mse; Food is ~50% of CoGS +/- 5%</t>
        </r>
      </text>
    </comment>
    <comment ref="CL215" authorId="0">
      <text>
        <r>
          <rPr>
            <b/>
            <sz val="9"/>
            <color indexed="81"/>
            <rFont val="Tahoma"/>
            <family val="2"/>
          </rPr>
          <t>Lanterman, Jon (Research):</t>
        </r>
        <r>
          <rPr>
            <sz val="9"/>
            <color indexed="81"/>
            <rFont val="Tahoma"/>
            <family val="2"/>
          </rPr>
          <t xml:space="preserve">
Mse; Food is ~50% of CoGS +/- 5%</t>
        </r>
      </text>
    </comment>
    <comment ref="CM215" authorId="0">
      <text>
        <r>
          <rPr>
            <b/>
            <sz val="9"/>
            <color indexed="81"/>
            <rFont val="Tahoma"/>
            <family val="2"/>
          </rPr>
          <t>Lanterman, Jon (Research):</t>
        </r>
        <r>
          <rPr>
            <sz val="9"/>
            <color indexed="81"/>
            <rFont val="Tahoma"/>
            <family val="2"/>
          </rPr>
          <t xml:space="preserve">
Mse; Food is ~50% of CoGS +/- 5%</t>
        </r>
      </text>
    </comment>
    <comment ref="CN215" authorId="0">
      <text>
        <r>
          <rPr>
            <b/>
            <sz val="9"/>
            <color indexed="81"/>
            <rFont val="Tahoma"/>
            <family val="2"/>
          </rPr>
          <t>Lanterman, Jon (Research):</t>
        </r>
        <r>
          <rPr>
            <sz val="9"/>
            <color indexed="81"/>
            <rFont val="Tahoma"/>
            <family val="2"/>
          </rPr>
          <t xml:space="preserve">
Mse; Food is ~50% of CoGS +/- 5%</t>
        </r>
      </text>
    </comment>
    <comment ref="CO215" authorId="0">
      <text>
        <r>
          <rPr>
            <b/>
            <sz val="9"/>
            <color indexed="81"/>
            <rFont val="Tahoma"/>
            <family val="2"/>
          </rPr>
          <t>Lanterman, Jon (Research):</t>
        </r>
        <r>
          <rPr>
            <sz val="9"/>
            <color indexed="81"/>
            <rFont val="Tahoma"/>
            <family val="2"/>
          </rPr>
          <t xml:space="preserve">
Mse; Food is ~50% of CoGS +/- 5%</t>
        </r>
      </text>
    </comment>
    <comment ref="I224" authorId="0">
      <text>
        <r>
          <rPr>
            <b/>
            <sz val="9"/>
            <color indexed="81"/>
            <rFont val="Tahoma"/>
            <family val="2"/>
          </rPr>
          <t>Lanterman, Jon (Research):</t>
        </r>
        <r>
          <rPr>
            <sz val="9"/>
            <color indexed="81"/>
            <rFont val="Tahoma"/>
            <family val="2"/>
          </rPr>
          <t xml:space="preserve">
S-1:
Marketing. Our marketing expenses have generally increased quarter-to-quarter for the periods presented, primarily due to increased marketing activities to attract new customers and retain existing customers. The increase in marketing expenses in the third quarter of 2016 was also in part in response to increased competitive promotional activity during this period. We anticipate that our marketing strategies, which may be informed by the seasonality trends in our business, will fluctuate from quarter-to-quarter and impact our quarterly results of operations. The timing of our marketing expenses may also be affected by competitive promotional activity and other factors.</t>
        </r>
      </text>
    </comment>
    <comment ref="CB224" authorId="0">
      <text>
        <r>
          <rPr>
            <b/>
            <sz val="9"/>
            <color indexed="81"/>
            <rFont val="Tahoma"/>
            <family val="2"/>
          </rPr>
          <t>Lanterman, Jon (Research):</t>
        </r>
        <r>
          <rPr>
            <sz val="9"/>
            <color indexed="81"/>
            <rFont val="Tahoma"/>
            <family val="2"/>
          </rPr>
          <t xml:space="preserve">
we are pulling back on some of our marketing spend and anticipate our back half of the year marketing to be approximately
15% to 16% of net revenue compared to the 19.7% rate in front half of the year. We anticipate Q3 levels of spend to be higher than Q4 levels</t>
        </r>
      </text>
    </comment>
    <comment ref="BX225" authorId="0">
      <text>
        <r>
          <rPr>
            <b/>
            <sz val="9"/>
            <color indexed="81"/>
            <rFont val="Tahoma"/>
            <family val="2"/>
          </rPr>
          <t>Lanterman, Jon (Research):</t>
        </r>
        <r>
          <rPr>
            <sz val="9"/>
            <color indexed="81"/>
            <rFont val="Tahoma"/>
            <family val="2"/>
          </rPr>
          <t xml:space="preserve">
S-1: The increase in marketing expenses in the third quarter of 2016 was also in part in response to increased competitive promotional activity during this period. </t>
        </r>
      </text>
    </comment>
    <comment ref="CB225" authorId="0">
      <text>
        <r>
          <rPr>
            <b/>
            <sz val="9"/>
            <color indexed="81"/>
            <rFont val="Tahoma"/>
            <family val="2"/>
          </rPr>
          <t>Lanterman, Jon (Research):</t>
        </r>
        <r>
          <rPr>
            <sz val="9"/>
            <color indexed="81"/>
            <rFont val="Tahoma"/>
            <family val="2"/>
          </rPr>
          <t xml:space="preserve">
2Q17 Guide:  2H17  15-16% of net revenue</t>
        </r>
      </text>
    </comment>
    <comment ref="CC225" authorId="1">
      <text>
        <r>
          <rPr>
            <b/>
            <sz val="9"/>
            <color indexed="81"/>
            <rFont val="Tahoma"/>
            <family val="2"/>
          </rPr>
          <t>Hoffman, Brandon (Research):</t>
        </r>
        <r>
          <rPr>
            <sz val="9"/>
            <color indexed="81"/>
            <rFont val="Tahoma"/>
            <family val="2"/>
          </rPr>
          <t xml:space="preserve">
3Q guide: expected to be 15-16% of refvenue 2H vs 19.7% in 1H17
4Q spend lower than 3Q, on abs and % bases</t>
        </r>
      </text>
    </comment>
    <comment ref="BW237" authorId="0">
      <text>
        <r>
          <rPr>
            <b/>
            <sz val="9"/>
            <color indexed="81"/>
            <rFont val="Tahoma"/>
            <family val="2"/>
          </rPr>
          <t>Lanterman, Jon (Research):</t>
        </r>
        <r>
          <rPr>
            <sz val="9"/>
            <color indexed="81"/>
            <rFont val="Tahoma"/>
            <family val="2"/>
          </rPr>
          <t xml:space="preserve">
MSe</t>
        </r>
      </text>
    </comment>
    <comment ref="BX237" authorId="0">
      <text>
        <r>
          <rPr>
            <b/>
            <sz val="9"/>
            <color indexed="81"/>
            <rFont val="Tahoma"/>
            <family val="2"/>
          </rPr>
          <t>Lanterman, Jon (Research):</t>
        </r>
        <r>
          <rPr>
            <sz val="9"/>
            <color indexed="81"/>
            <rFont val="Tahoma"/>
            <family val="2"/>
          </rPr>
          <t xml:space="preserve">
MSe</t>
        </r>
      </text>
    </comment>
    <comment ref="BW238" authorId="0">
      <text>
        <r>
          <rPr>
            <b/>
            <sz val="9"/>
            <color indexed="81"/>
            <rFont val="Tahoma"/>
            <family val="2"/>
          </rPr>
          <t>Lanterman, Jon (Research):</t>
        </r>
        <r>
          <rPr>
            <sz val="9"/>
            <color indexed="81"/>
            <rFont val="Tahoma"/>
            <family val="2"/>
          </rPr>
          <t xml:space="preserve">
MSe</t>
        </r>
      </text>
    </comment>
    <comment ref="BX238" authorId="0">
      <text>
        <r>
          <rPr>
            <b/>
            <sz val="9"/>
            <color indexed="81"/>
            <rFont val="Tahoma"/>
            <family val="2"/>
          </rPr>
          <t>Lanterman, Jon (Research):</t>
        </r>
        <r>
          <rPr>
            <sz val="9"/>
            <color indexed="81"/>
            <rFont val="Tahoma"/>
            <family val="2"/>
          </rPr>
          <t xml:space="preserve">
MSe</t>
        </r>
      </text>
    </comment>
    <comment ref="BW244" authorId="0">
      <text>
        <r>
          <rPr>
            <b/>
            <sz val="9"/>
            <color indexed="81"/>
            <rFont val="Tahoma"/>
            <family val="2"/>
          </rPr>
          <t>Lanterman, Jon (Research):</t>
        </r>
        <r>
          <rPr>
            <sz val="9"/>
            <color indexed="81"/>
            <rFont val="Tahoma"/>
            <family val="2"/>
          </rPr>
          <t xml:space="preserve">
Mse </t>
        </r>
      </text>
    </comment>
    <comment ref="BX244" authorId="0">
      <text>
        <r>
          <rPr>
            <b/>
            <sz val="9"/>
            <color indexed="81"/>
            <rFont val="Tahoma"/>
            <family val="2"/>
          </rPr>
          <t>Lanterman, Jon (Research):</t>
        </r>
        <r>
          <rPr>
            <sz val="9"/>
            <color indexed="81"/>
            <rFont val="Tahoma"/>
            <family val="2"/>
          </rPr>
          <t xml:space="preserve">
MSe</t>
        </r>
      </text>
    </comment>
    <comment ref="CA244" authorId="0">
      <text>
        <r>
          <rPr>
            <b/>
            <sz val="9"/>
            <color indexed="81"/>
            <rFont val="Tahoma"/>
            <family val="2"/>
          </rPr>
          <t>Lanterman, Jon (Research):</t>
        </r>
        <r>
          <rPr>
            <sz val="9"/>
            <color indexed="81"/>
            <rFont val="Tahoma"/>
            <family val="2"/>
          </rPr>
          <t xml:space="preserve">
MSe</t>
        </r>
      </text>
    </comment>
    <comment ref="CB244" authorId="0">
      <text>
        <r>
          <rPr>
            <b/>
            <sz val="9"/>
            <color indexed="81"/>
            <rFont val="Tahoma"/>
            <family val="2"/>
          </rPr>
          <t>Lanterman, Jon (Research):</t>
        </r>
        <r>
          <rPr>
            <sz val="9"/>
            <color indexed="81"/>
            <rFont val="Tahoma"/>
            <family val="2"/>
          </rPr>
          <t xml:space="preserve">
MSe</t>
        </r>
      </text>
    </comment>
    <comment ref="CC244" authorId="0">
      <text>
        <r>
          <rPr>
            <b/>
            <sz val="9"/>
            <color indexed="81"/>
            <rFont val="Tahoma"/>
            <family val="2"/>
          </rPr>
          <t>Lanterman, Jon (Research):</t>
        </r>
        <r>
          <rPr>
            <sz val="9"/>
            <color indexed="81"/>
            <rFont val="Tahoma"/>
            <family val="2"/>
          </rPr>
          <t xml:space="preserve">
MSe</t>
        </r>
      </text>
    </comment>
    <comment ref="CD244" authorId="0">
      <text>
        <r>
          <rPr>
            <b/>
            <sz val="9"/>
            <color indexed="81"/>
            <rFont val="Tahoma"/>
            <family val="2"/>
          </rPr>
          <t>Lanterman, Jon (Research):</t>
        </r>
        <r>
          <rPr>
            <sz val="9"/>
            <color indexed="81"/>
            <rFont val="Tahoma"/>
            <family val="2"/>
          </rPr>
          <t xml:space="preserve">
MSe</t>
        </r>
      </text>
    </comment>
    <comment ref="CE244" authorId="0">
      <text>
        <r>
          <rPr>
            <b/>
            <sz val="9"/>
            <color indexed="81"/>
            <rFont val="Tahoma"/>
            <family val="2"/>
          </rPr>
          <t>Lanterman, Jon (Research):</t>
        </r>
        <r>
          <rPr>
            <sz val="9"/>
            <color indexed="81"/>
            <rFont val="Tahoma"/>
            <family val="2"/>
          </rPr>
          <t xml:space="preserve">
MSe</t>
        </r>
      </text>
    </comment>
    <comment ref="CF244" authorId="0">
      <text>
        <r>
          <rPr>
            <b/>
            <sz val="9"/>
            <color indexed="81"/>
            <rFont val="Tahoma"/>
            <family val="2"/>
          </rPr>
          <t>Lanterman, Jon (Research):</t>
        </r>
        <r>
          <rPr>
            <sz val="9"/>
            <color indexed="81"/>
            <rFont val="Tahoma"/>
            <family val="2"/>
          </rPr>
          <t xml:space="preserve">
MSe</t>
        </r>
      </text>
    </comment>
    <comment ref="CG244" authorId="0">
      <text>
        <r>
          <rPr>
            <b/>
            <sz val="9"/>
            <color indexed="81"/>
            <rFont val="Tahoma"/>
            <family val="2"/>
          </rPr>
          <t>Lanterman, Jon (Research):</t>
        </r>
        <r>
          <rPr>
            <sz val="9"/>
            <color indexed="81"/>
            <rFont val="Tahoma"/>
            <family val="2"/>
          </rPr>
          <t xml:space="preserve">
MSe</t>
        </r>
      </text>
    </comment>
    <comment ref="CH244" authorId="0">
      <text>
        <r>
          <rPr>
            <b/>
            <sz val="9"/>
            <color indexed="81"/>
            <rFont val="Tahoma"/>
            <family val="2"/>
          </rPr>
          <t>Lanterman, Jon (Research):</t>
        </r>
        <r>
          <rPr>
            <sz val="9"/>
            <color indexed="81"/>
            <rFont val="Tahoma"/>
            <family val="2"/>
          </rPr>
          <t xml:space="preserve">
MSe</t>
        </r>
      </text>
    </comment>
    <comment ref="CI244" authorId="0">
      <text>
        <r>
          <rPr>
            <b/>
            <sz val="9"/>
            <color indexed="81"/>
            <rFont val="Tahoma"/>
            <family val="2"/>
          </rPr>
          <t>Lanterman, Jon (Research):</t>
        </r>
        <r>
          <rPr>
            <sz val="9"/>
            <color indexed="81"/>
            <rFont val="Tahoma"/>
            <family val="2"/>
          </rPr>
          <t xml:space="preserve">
MSe</t>
        </r>
      </text>
    </comment>
    <comment ref="CJ244" authorId="0">
      <text>
        <r>
          <rPr>
            <b/>
            <sz val="9"/>
            <color indexed="81"/>
            <rFont val="Tahoma"/>
            <family val="2"/>
          </rPr>
          <t>Lanterman, Jon (Research):</t>
        </r>
        <r>
          <rPr>
            <sz val="9"/>
            <color indexed="81"/>
            <rFont val="Tahoma"/>
            <family val="2"/>
          </rPr>
          <t xml:space="preserve">
MSe</t>
        </r>
      </text>
    </comment>
    <comment ref="CK244" authorId="0">
      <text>
        <r>
          <rPr>
            <b/>
            <sz val="9"/>
            <color indexed="81"/>
            <rFont val="Tahoma"/>
            <family val="2"/>
          </rPr>
          <t>Lanterman, Jon (Research):</t>
        </r>
        <r>
          <rPr>
            <sz val="9"/>
            <color indexed="81"/>
            <rFont val="Tahoma"/>
            <family val="2"/>
          </rPr>
          <t xml:space="preserve">
MSe</t>
        </r>
      </text>
    </comment>
    <comment ref="CL244" authorId="0">
      <text>
        <r>
          <rPr>
            <b/>
            <sz val="9"/>
            <color indexed="81"/>
            <rFont val="Tahoma"/>
            <family val="2"/>
          </rPr>
          <t>Lanterman, Jon (Research):</t>
        </r>
        <r>
          <rPr>
            <sz val="9"/>
            <color indexed="81"/>
            <rFont val="Tahoma"/>
            <family val="2"/>
          </rPr>
          <t xml:space="preserve">
MSe</t>
        </r>
      </text>
    </comment>
    <comment ref="CM244" authorId="0">
      <text>
        <r>
          <rPr>
            <b/>
            <sz val="9"/>
            <color indexed="81"/>
            <rFont val="Tahoma"/>
            <family val="2"/>
          </rPr>
          <t>Lanterman, Jon (Research):</t>
        </r>
        <r>
          <rPr>
            <sz val="9"/>
            <color indexed="81"/>
            <rFont val="Tahoma"/>
            <family val="2"/>
          </rPr>
          <t xml:space="preserve">
MSe</t>
        </r>
      </text>
    </comment>
    <comment ref="CN244" authorId="0">
      <text>
        <r>
          <rPr>
            <b/>
            <sz val="9"/>
            <color indexed="81"/>
            <rFont val="Tahoma"/>
            <family val="2"/>
          </rPr>
          <t>Lanterman, Jon (Research):</t>
        </r>
        <r>
          <rPr>
            <sz val="9"/>
            <color indexed="81"/>
            <rFont val="Tahoma"/>
            <family val="2"/>
          </rPr>
          <t xml:space="preserve">
MSe</t>
        </r>
      </text>
    </comment>
    <comment ref="CO244" authorId="0">
      <text>
        <r>
          <rPr>
            <b/>
            <sz val="9"/>
            <color indexed="81"/>
            <rFont val="Tahoma"/>
            <family val="2"/>
          </rPr>
          <t>Lanterman, Jon (Research):</t>
        </r>
        <r>
          <rPr>
            <sz val="9"/>
            <color indexed="81"/>
            <rFont val="Tahoma"/>
            <family val="2"/>
          </rPr>
          <t xml:space="preserve">
MSe</t>
        </r>
      </text>
    </comment>
    <comment ref="BY249" authorId="1">
      <text>
        <r>
          <rPr>
            <b/>
            <sz val="9"/>
            <color indexed="81"/>
            <rFont val="Tahoma"/>
            <family val="2"/>
          </rPr>
          <t>Hoffman, Brandon (Research):</t>
        </r>
        <r>
          <rPr>
            <sz val="9"/>
            <color indexed="81"/>
            <rFont val="Tahoma"/>
            <family val="2"/>
          </rPr>
          <t xml:space="preserve">
39% of 4Q16 customers were acquired via Blue Apron referral program</t>
        </r>
      </text>
    </comment>
    <comment ref="BZ249" authorId="1">
      <text>
        <r>
          <rPr>
            <b/>
            <sz val="9"/>
            <color indexed="81"/>
            <rFont val="Tahoma"/>
            <family val="2"/>
          </rPr>
          <t>Hoffman, Brandon (Research):</t>
        </r>
        <r>
          <rPr>
            <sz val="9"/>
            <color indexed="81"/>
            <rFont val="Tahoma"/>
            <family val="2"/>
          </rPr>
          <t xml:space="preserve">
34% of 1Q17 customers were acquired via Blue Apron referral program</t>
        </r>
      </text>
    </comment>
    <comment ref="BY262" authorId="0">
      <text>
        <r>
          <rPr>
            <b/>
            <sz val="9"/>
            <color indexed="81"/>
            <rFont val="Tahoma"/>
            <family val="2"/>
          </rPr>
          <t>Lanterman, Jon (Research):</t>
        </r>
        <r>
          <rPr>
            <sz val="9"/>
            <color indexed="81"/>
            <rFont val="Tahoma"/>
            <family val="2"/>
          </rPr>
          <t xml:space="preserve">
From S-1
Of our Customers for the fourth quarter of 2016, 39%
were acquired through our customer referral program, in which certain existing customers may earn the ability to invite others to receive a complimentary meal delivery.</t>
        </r>
      </text>
    </comment>
    <comment ref="BZ278" authorId="0">
      <text>
        <r>
          <rPr>
            <b/>
            <sz val="9"/>
            <color indexed="81"/>
            <rFont val="Tahoma"/>
            <family val="2"/>
          </rPr>
          <t>Lanterman, Jon (Research):</t>
        </r>
        <r>
          <rPr>
            <sz val="9"/>
            <color indexed="81"/>
            <rFont val="Tahoma"/>
            <family val="2"/>
          </rPr>
          <t xml:space="preserve">
Company Given Cumulative figure $94; equals cumualtive marketing costs / Total customers acquired
1 Cost Per Customer (CPC) is calculated as cumulative marketing expenses for the years 2014, 2015 and 2016 divided by the number of customers who paid for an order during that three-year period. The Cumulative Net Revenue column for each applicable period represents the sum of the average cumulative net revenue from each weekly cohort during the applicable period. The average cumulative net revenue from each weekly cohort is calculated by dividing 1) the cumulative net revenue from all customers in that weekly cohort by (2) the total number of customers in that weekly cohort (including those who are no longer Blue Apron customers).</t>
        </r>
      </text>
    </comment>
    <comment ref="EA278" authorId="0">
      <text>
        <r>
          <rPr>
            <b/>
            <sz val="9"/>
            <color indexed="81"/>
            <rFont val="Tahoma"/>
            <family val="2"/>
          </rPr>
          <t>Lanterman, Jon (Research):</t>
        </r>
        <r>
          <rPr>
            <sz val="9"/>
            <color indexed="81"/>
            <rFont val="Tahoma"/>
            <family val="2"/>
          </rPr>
          <t xml:space="preserve">
Company Given Cumulative figure $88; equals cumualtive marketing costs / Total customers acquired
1 Cost Per Customer (CPC) is calculated as cumulative marketing expenses for the years 2014, 2015 and 2016 divided by the number of customers who paid for an order during that three-year period. The Cumulative Net Revenue column for each applicable period represents the sum of the average cumulative net revenue from each weekly cohort during the applicable period. The average cumulative net revenue from each weekly cohort is calculated by dividing 1) the cumulative net revenue from all customers in that weekly cohort by (2) the total number of customers in that weekly cohort (including those who are no longer Blue Apron customers).</t>
        </r>
      </text>
    </comment>
    <comment ref="CB283" authorId="1">
      <text>
        <r>
          <rPr>
            <b/>
            <sz val="9"/>
            <color indexed="81"/>
            <rFont val="Tahoma"/>
            <family val="2"/>
          </rPr>
          <t>Hoffman, Brandon (Research):</t>
        </r>
        <r>
          <rPr>
            <sz val="9"/>
            <color indexed="81"/>
            <rFont val="Tahoma"/>
            <family val="2"/>
          </rPr>
          <t xml:space="preserve">
3Q call back: added fewer new customers in this period</t>
        </r>
      </text>
    </comment>
    <comment ref="CB284" authorId="2">
      <text>
        <r>
          <rPr>
            <b/>
            <sz val="9"/>
            <color indexed="81"/>
            <rFont val="Tahoma"/>
            <family val="2"/>
          </rPr>
          <t>Nowak, Brian (Research):</t>
        </r>
        <r>
          <rPr>
            <sz val="9"/>
            <color indexed="81"/>
            <rFont val="Tahoma"/>
            <family val="2"/>
          </rPr>
          <t xml:space="preserve">
expect to become more efficient with marketing (2Q:17 EPS)</t>
        </r>
      </text>
    </comment>
    <comment ref="CC284" authorId="2">
      <text>
        <r>
          <rPr>
            <b/>
            <sz val="9"/>
            <color indexed="81"/>
            <rFont val="Tahoma"/>
            <family val="2"/>
          </rPr>
          <t>Nowak, Brian (Research):</t>
        </r>
        <r>
          <rPr>
            <sz val="9"/>
            <color indexed="81"/>
            <rFont val="Tahoma"/>
            <family val="2"/>
          </rPr>
          <t xml:space="preserve">
expect to become more efficient with marketing (2Q:17 EPS)</t>
        </r>
      </text>
    </comment>
    <comment ref="ED290" authorId="0">
      <text>
        <r>
          <rPr>
            <b/>
            <sz val="9"/>
            <color indexed="81"/>
            <rFont val="Tahoma"/>
            <family val="2"/>
          </rPr>
          <t>Lanterman, Jon (Research):</t>
        </r>
        <r>
          <rPr>
            <sz val="9"/>
            <color indexed="81"/>
            <rFont val="Tahoma"/>
            <family val="2"/>
          </rPr>
          <t xml:space="preserve">
Average Period</t>
        </r>
      </text>
    </comment>
    <comment ref="CA293" authorId="0">
      <text>
        <r>
          <rPr>
            <b/>
            <sz val="9"/>
            <color indexed="81"/>
            <rFont val="Tahoma"/>
            <family val="2"/>
          </rPr>
          <t>Lanterman, Jon (Research):</t>
        </r>
        <r>
          <rPr>
            <sz val="9"/>
            <color indexed="81"/>
            <rFont val="Tahoma"/>
            <family val="2"/>
          </rPr>
          <t xml:space="preserve">
2Q17 Call: The delay is related to experiencing greater operational complexity than we
initially planned for. We are hyper-focused on maintaining strong performance on
metrics like “on-time-in-full” or OTIF, to ensure seamless customer experiences, and will be more deliberate in expanding our offerings to customers with the current performance levels. We know lower than average OTIF scores directly impact our customer lifetime values, especially for customers early in their
lifecycle with us, and we have seen some impact as part of this rollout.</t>
        </r>
      </text>
    </comment>
    <comment ref="CB293" authorId="1">
      <text>
        <r>
          <rPr>
            <b/>
            <sz val="9"/>
            <color indexed="81"/>
            <rFont val="Tahoma"/>
            <family val="2"/>
          </rPr>
          <t>Hoffman, Brandon (Research):</t>
        </r>
        <r>
          <rPr>
            <sz val="9"/>
            <color indexed="81"/>
            <rFont val="Tahoma"/>
            <family val="2"/>
          </rPr>
          <t xml:space="preserve">
3Q churn est lower from fewer new customers and mix shift towards tenured customers </t>
        </r>
      </text>
    </comment>
    <comment ref="EA297" authorId="1">
      <text>
        <r>
          <rPr>
            <b/>
            <sz val="9"/>
            <color indexed="81"/>
            <rFont val="Tahoma"/>
            <family val="2"/>
          </rPr>
          <t>Hoffman, Brandon (Research):</t>
        </r>
        <r>
          <rPr>
            <sz val="9"/>
            <color indexed="81"/>
            <rFont val="Tahoma"/>
            <family val="2"/>
          </rPr>
          <t xml:space="preserve">
average of cohort analysis and Cardlytics estimate of Jan 2016 cohort</t>
        </r>
      </text>
    </comment>
    <comment ref="DZ330" authorId="0">
      <text>
        <r>
          <rPr>
            <b/>
            <sz val="9"/>
            <color indexed="81"/>
            <rFont val="Tahoma"/>
            <family val="2"/>
          </rPr>
          <t>Lanterman, Jon (Research):</t>
        </r>
        <r>
          <rPr>
            <sz val="9"/>
            <color indexed="81"/>
            <rFont val="Tahoma"/>
            <family val="2"/>
          </rPr>
          <t xml:space="preserve">
S-1:
This decrease as a percentage of net revenue was primarily the result of a decrease of 350 basis points in our customer referral program, partially offset by an increase of 100 basis points in advertising and promotional activity driven by an increase in direct mail campaigns</t>
        </r>
      </text>
    </comment>
    <comment ref="EA330" authorId="0">
      <text>
        <r>
          <rPr>
            <b/>
            <sz val="9"/>
            <color indexed="81"/>
            <rFont val="Tahoma"/>
            <family val="2"/>
          </rPr>
          <t>Lanterman, Jon (Research):</t>
        </r>
        <r>
          <rPr>
            <sz val="9"/>
            <color indexed="81"/>
            <rFont val="Tahoma"/>
            <family val="2"/>
          </rPr>
          <t xml:space="preserve">
S-1: This increase as a percentage of net revenue primarily included an increase of 400 basis points for advertising and promotional activity, partially offset by a decrease of 90 basis points in our customer referral program.</t>
        </r>
      </text>
    </comment>
    <comment ref="DZ334" authorId="0">
      <text>
        <r>
          <rPr>
            <b/>
            <sz val="9"/>
            <color indexed="81"/>
            <rFont val="Tahoma"/>
            <family val="2"/>
          </rPr>
          <t>Lanterman, Jon (Research):</t>
        </r>
        <r>
          <rPr>
            <sz val="9"/>
            <color indexed="81"/>
            <rFont val="Tahoma"/>
            <family val="2"/>
          </rPr>
          <t xml:space="preserve">
S-1:
This decrease as a percentage of net revenue was primarily the result of a decrease of 350 basis points in our customer referral program, partially offset by an increase of 100 basis points in advertising and promotional activity driven by an increase in direct mail campaigns</t>
        </r>
      </text>
    </comment>
    <comment ref="EA334" authorId="0">
      <text>
        <r>
          <rPr>
            <b/>
            <sz val="9"/>
            <color indexed="81"/>
            <rFont val="Tahoma"/>
            <family val="2"/>
          </rPr>
          <t>Lanterman, Jon (Research):</t>
        </r>
        <r>
          <rPr>
            <sz val="9"/>
            <color indexed="81"/>
            <rFont val="Tahoma"/>
            <family val="2"/>
          </rPr>
          <t xml:space="preserve">
S-1: This increase as a percentage of net revenue primarily included an increase of 400 basis points for advertising and promotional activity, partially offset by a decrease of 90 basis points in our customer referral program.</t>
        </r>
      </text>
    </comment>
    <comment ref="I336" authorId="0">
      <text>
        <r>
          <rPr>
            <b/>
            <sz val="9"/>
            <color indexed="81"/>
            <rFont val="Tahoma"/>
            <family val="2"/>
          </rPr>
          <t>Lanterman, Jon (Research):</t>
        </r>
        <r>
          <rPr>
            <sz val="9"/>
            <color indexed="81"/>
            <rFont val="Tahoma"/>
            <family val="2"/>
          </rPr>
          <t xml:space="preserve">
S-1
Product, technology, general, and administrative expenses consist of costs related to the development of the Company’s products and technology, general and administrative expenses, and overhead expenses, which include: payroll and related expenses for employees involved in the application, production, and maintenance of the Company’s platform and other technology infrastructure costs; payroll and related expenses for employees performing corporate and other
managerial functions; facilities costs such as occupancy and rent costs for the Company’s corporate offices and fulfillment centers; and payment processing fees, professional fees, and other general corporate and administrative costs.</t>
        </r>
      </text>
    </comment>
    <comment ref="CB336" authorId="0">
      <text>
        <r>
          <rPr>
            <b/>
            <sz val="9"/>
            <color indexed="81"/>
            <rFont val="Tahoma"/>
            <family val="2"/>
          </rPr>
          <t>Lanterman, Jon (Research):</t>
        </r>
        <r>
          <rPr>
            <sz val="9"/>
            <color indexed="81"/>
            <rFont val="Tahoma"/>
            <family val="2"/>
          </rPr>
          <t xml:space="preserve">
2Q17 Conf Call: non-cash impairment charge of approximately $8 million to $10 million in the third quarter related to the transition of all of our Jersey
City fulfillment center operations to our new fulfillment center in Linden
Our equity incentive plan that includes restricted stock grants for certain members of our corporate team, including executive officers. This plan will amount to approximately $21M (updated from $23M in the most recent S-1) and will be recorded in PTGA on a straight-line per quarter basis over a 4-year vesting period (Q3’17-Q2’21).</t>
        </r>
      </text>
    </comment>
    <comment ref="CC336" authorId="1">
      <text>
        <r>
          <rPr>
            <b/>
            <sz val="9"/>
            <color indexed="81"/>
            <rFont val="Tahoma"/>
            <family val="2"/>
          </rPr>
          <t>Hoffman, Brandon (Research):</t>
        </r>
        <r>
          <rPr>
            <sz val="9"/>
            <color indexed="81"/>
            <rFont val="Tahoma"/>
            <family val="2"/>
          </rPr>
          <t xml:space="preserve">
3Q guide: expect PTG&amp;A in 2H to be the same as 1H17</t>
        </r>
      </text>
    </comment>
    <comment ref="CD336" authorId="1">
      <text>
        <r>
          <rPr>
            <b/>
            <sz val="9"/>
            <color indexed="81"/>
            <rFont val="Tahoma"/>
            <family val="2"/>
          </rPr>
          <t>Hoffman, Brandon (Research):</t>
        </r>
        <r>
          <rPr>
            <sz val="9"/>
            <color indexed="81"/>
            <rFont val="Tahoma"/>
            <family val="2"/>
          </rPr>
          <t xml:space="preserve">
3Q17 guide: 
for savings in 2018:, 18mn saved of the 24 in savings</t>
        </r>
      </text>
    </comment>
    <comment ref="EC336" authorId="0">
      <text>
        <r>
          <rPr>
            <b/>
            <sz val="9"/>
            <color indexed="81"/>
            <rFont val="Tahoma"/>
            <family val="2"/>
          </rPr>
          <t>Lanterman, Jon (Research):</t>
        </r>
        <r>
          <rPr>
            <sz val="9"/>
            <color indexed="81"/>
            <rFont val="Tahoma"/>
            <family val="2"/>
          </rPr>
          <t xml:space="preserve">
 In addition, we expect PTG&amp;A savings of approximately $20M to $25M from 2017 levels. </t>
        </r>
      </text>
    </comment>
    <comment ref="CC348" authorId="1">
      <text>
        <r>
          <rPr>
            <b/>
            <sz val="9"/>
            <color indexed="81"/>
            <rFont val="Tahoma"/>
            <family val="2"/>
          </rPr>
          <t>Hoffman, Brandon (Research):</t>
        </r>
        <r>
          <rPr>
            <sz val="9"/>
            <color indexed="81"/>
            <rFont val="Tahoma"/>
            <family val="2"/>
          </rPr>
          <t xml:space="preserve">
combining amortization of software with depreciation now</t>
        </r>
      </text>
    </comment>
    <comment ref="CB350" authorId="0">
      <text>
        <r>
          <rPr>
            <b/>
            <sz val="9"/>
            <color indexed="81"/>
            <rFont val="Tahoma"/>
            <family val="2"/>
          </rPr>
          <t>Lanterman, Jon (Research):</t>
        </r>
        <r>
          <rPr>
            <sz val="9"/>
            <color indexed="81"/>
            <rFont val="Tahoma"/>
            <family val="2"/>
          </rPr>
          <t xml:space="preserve">
2Q17: 2H17 Guide of $12mn
This plan will amount to approximately $21M and will be recorded in PTGA on a straight-line per quarter basis over a 4-year vesting period (Q3’17-Q2’21).
This action results in approximately $13M of additional expense that will be recorded on a straight-line per quarter basis over the next two years (Q3’17-Q2’19) as part of our COGS. Such recognition is reflective of our culture to acknowledge and reward talent at all levels of the organization.
</t>
        </r>
      </text>
    </comment>
    <comment ref="EA354" authorId="0">
      <text>
        <r>
          <rPr>
            <b/>
            <sz val="9"/>
            <color indexed="81"/>
            <rFont val="Tahoma"/>
            <family val="2"/>
          </rPr>
          <t>Lanterman, Jon (Research):</t>
        </r>
        <r>
          <rPr>
            <sz val="9"/>
            <color indexed="81"/>
            <rFont val="Tahoma"/>
            <family val="2"/>
          </rPr>
          <t xml:space="preserve">
S-1: As of February 28, 2017, we had 5,292 full-time employees, of which more than 85% were
engaged in fulfillment operations.</t>
        </r>
      </text>
    </comment>
    <comment ref="EA355" authorId="0">
      <text>
        <r>
          <rPr>
            <b/>
            <sz val="9"/>
            <color indexed="81"/>
            <rFont val="Tahoma"/>
            <family val="2"/>
          </rPr>
          <t>Lanterman, Jon (Research):</t>
        </r>
        <r>
          <rPr>
            <sz val="9"/>
            <color indexed="81"/>
            <rFont val="Tahoma"/>
            <family val="2"/>
          </rPr>
          <t xml:space="preserve">
S-1: We operate three technology-enabled,
refrigerated fulfillment centers that collectively employ more than 4,700 employees as of
February 28, 2017.</t>
        </r>
      </text>
    </comment>
    <comment ref="BZ366" authorId="0">
      <text>
        <r>
          <rPr>
            <b/>
            <sz val="9"/>
            <color indexed="81"/>
            <rFont val="Tahoma"/>
            <family val="2"/>
          </rPr>
          <t>Lanterman, Jon (Research):</t>
        </r>
        <r>
          <rPr>
            <sz val="9"/>
            <color indexed="81"/>
            <rFont val="Tahoma"/>
            <family val="2"/>
          </rPr>
          <t xml:space="preserve">
S-1: Revolving credit facility for up to $150mn, interest at 2.89%</t>
        </r>
      </text>
    </comment>
    <comment ref="CC370" authorId="1">
      <text>
        <r>
          <rPr>
            <b/>
            <sz val="9"/>
            <color indexed="81"/>
            <rFont val="Tahoma"/>
            <family val="2"/>
          </rPr>
          <t>Hoffman, Brandon (Research):</t>
        </r>
        <r>
          <rPr>
            <sz val="9"/>
            <color indexed="81"/>
            <rFont val="Tahoma"/>
            <family val="2"/>
          </rPr>
          <t xml:space="preserve">
3Q call: 5-8mn guide</t>
        </r>
      </text>
    </comment>
    <comment ref="EA390" authorId="0">
      <text>
        <r>
          <rPr>
            <b/>
            <sz val="9"/>
            <color indexed="81"/>
            <rFont val="Tahoma"/>
            <family val="2"/>
          </rPr>
          <t>Lanterman, Jon (Research):</t>
        </r>
        <r>
          <rPr>
            <sz val="9"/>
            <color indexed="81"/>
            <rFont val="Tahoma"/>
            <family val="2"/>
          </rPr>
          <t xml:space="preserve">
S-1
As of December 31, 2015 and 2016, the Company had U.S. federal net operating loss carryforwards of $57.0 million and $62.9 million, respectively, and state net operating loss
carryforwards of $35.8 million and $42.0 million, respectively.</t>
        </r>
      </text>
    </comment>
    <comment ref="CG394" authorId="0">
      <text>
        <r>
          <rPr>
            <b/>
            <sz val="9"/>
            <color indexed="81"/>
            <rFont val="Tahoma"/>
            <family val="2"/>
          </rPr>
          <t>Lanterman, Jon (Research):</t>
        </r>
        <r>
          <rPr>
            <sz val="9"/>
            <color indexed="81"/>
            <rFont val="Tahoma"/>
            <family val="2"/>
          </rPr>
          <t xml:space="preserve">
Assume Secondary Raise 2/3 the size of the IPO.  $7.50 base case valuation, with 10% discount, and 5% fees assocatied with the raise</t>
        </r>
      </text>
    </comment>
    <comment ref="CB396" authorId="0">
      <text>
        <r>
          <rPr>
            <b/>
            <sz val="9"/>
            <color indexed="81"/>
            <rFont val="Tahoma"/>
            <family val="2"/>
          </rPr>
          <t>Lanterman, Jon (Research):</t>
        </r>
        <r>
          <rPr>
            <sz val="9"/>
            <color indexed="81"/>
            <rFont val="Tahoma"/>
            <family val="2"/>
          </rPr>
          <t xml:space="preserve">
2Q17 Guide:  weighted average shares of approximately 183M to 188M in the back half of the year</t>
        </r>
      </text>
    </comment>
  </commentList>
</comments>
</file>

<file path=xl/comments3.xml><?xml version="1.0" encoding="utf-8"?>
<comments xmlns="http://schemas.openxmlformats.org/spreadsheetml/2006/main">
  <authors>
    <author>Lanterman, Jon (Research)</author>
  </authors>
  <commentList>
    <comment ref="Q40" authorId="0">
      <text>
        <r>
          <rPr>
            <b/>
            <sz val="9"/>
            <color indexed="81"/>
            <rFont val="Tahoma"/>
            <family val="2"/>
          </rPr>
          <t>Lanterman, Jon (Research):</t>
        </r>
        <r>
          <rPr>
            <sz val="9"/>
            <color indexed="81"/>
            <rFont val="Tahoma"/>
            <family val="2"/>
          </rPr>
          <t xml:space="preserve">
Adjusted for Dilution</t>
        </r>
      </text>
    </comment>
  </commentList>
</comments>
</file>

<file path=xl/comments4.xml><?xml version="1.0" encoding="utf-8"?>
<comments xmlns="http://schemas.openxmlformats.org/spreadsheetml/2006/main">
  <authors>
    <author>Prissman, Dean J (Research)</author>
  </authors>
  <commentList>
    <comment ref="Q55" authorId="0">
      <text>
        <r>
          <rPr>
            <b/>
            <sz val="9"/>
            <color indexed="81"/>
            <rFont val="Tahoma"/>
            <family val="2"/>
          </rPr>
          <t>Prissman, Dean J (Research):
FCF reflected in 2015E Cash Balance</t>
        </r>
      </text>
    </comment>
  </commentList>
</comments>
</file>

<file path=xl/comments5.xml><?xml version="1.0" encoding="utf-8"?>
<comments xmlns="http://schemas.openxmlformats.org/spreadsheetml/2006/main">
  <authors>
    <author>Prissman, Dean J (Research)</author>
  </authors>
  <commentList>
    <comment ref="Q55" authorId="0">
      <text>
        <r>
          <rPr>
            <b/>
            <sz val="9"/>
            <color indexed="81"/>
            <rFont val="Tahoma"/>
            <family val="2"/>
          </rPr>
          <t>Prissman, Dean J (Research):
FCF reflected in 2015E Cash Balance</t>
        </r>
      </text>
    </comment>
  </commentList>
</comments>
</file>

<file path=xl/sharedStrings.xml><?xml version="1.0" encoding="utf-8"?>
<sst xmlns="http://schemas.openxmlformats.org/spreadsheetml/2006/main" count="1433" uniqueCount="859">
  <si>
    <t>Revenue, net</t>
  </si>
  <si>
    <t>Cost of Good Sold</t>
  </si>
  <si>
    <t>Marketing</t>
  </si>
  <si>
    <t>Product, technology, general and administrative</t>
  </si>
  <si>
    <t>Net Loss</t>
  </si>
  <si>
    <t>Adj. EBITDA</t>
  </si>
  <si>
    <t>Total Opex</t>
  </si>
  <si>
    <t>EBITDA Reconciliation</t>
  </si>
  <si>
    <t>Provision for income taxes</t>
  </si>
  <si>
    <t>y/y growth (%)</t>
  </si>
  <si>
    <t>Gross Margin (%)</t>
  </si>
  <si>
    <t>EBITDA Margin (%)</t>
  </si>
  <si>
    <t>Morgan Stanley | Blue Apron Model</t>
  </si>
  <si>
    <t>(USD Millions)</t>
  </si>
  <si>
    <t xml:space="preserve">Income Statement </t>
  </si>
  <si>
    <t>Morgan Stanley | Blue Apron Drivers</t>
  </si>
  <si>
    <t>Revenue Drivers</t>
  </si>
  <si>
    <t>Expense Drivers</t>
  </si>
  <si>
    <t>Active Customers</t>
  </si>
  <si>
    <t>x Orders per Active Customer</t>
  </si>
  <si>
    <t>=Total Orders</t>
  </si>
  <si>
    <t>x Price per Order</t>
  </si>
  <si>
    <t>= Total Revenue</t>
  </si>
  <si>
    <t>as % of revenue</t>
  </si>
  <si>
    <t>YoY Change in bp</t>
  </si>
  <si>
    <t>Sequential Change in bp</t>
  </si>
  <si>
    <t>YoY % Growth</t>
  </si>
  <si>
    <t>YoY Abs Growth</t>
  </si>
  <si>
    <t>Seq % Growth</t>
  </si>
  <si>
    <t>Seq Abs Growth</t>
  </si>
  <si>
    <t>Total Employees</t>
  </si>
  <si>
    <t>Warehouse Hourly</t>
  </si>
  <si>
    <t>Warehouse Management</t>
  </si>
  <si>
    <t>Corporate</t>
  </si>
  <si>
    <t>Labor</t>
  </si>
  <si>
    <t>Food</t>
  </si>
  <si>
    <t>Shipping</t>
  </si>
  <si>
    <t>Packaging</t>
  </si>
  <si>
    <t>Total Orders</t>
  </si>
  <si>
    <t>Balance Sheet</t>
  </si>
  <si>
    <t>Cash Flow Statement</t>
  </si>
  <si>
    <t>- Cost of Good Sold</t>
  </si>
  <si>
    <t>= Gross Profit</t>
  </si>
  <si>
    <t>- Marketing</t>
  </si>
  <si>
    <t>- Product, technology, general and administrative</t>
  </si>
  <si>
    <t>- Depreciation and Amortization</t>
  </si>
  <si>
    <t>= Gain/Losses from operations</t>
  </si>
  <si>
    <t>Cash &amp; Cash Equivalents</t>
  </si>
  <si>
    <t>Inventory</t>
  </si>
  <si>
    <t>Prepaids and Other Current Assets</t>
  </si>
  <si>
    <t>Accounts Payable</t>
  </si>
  <si>
    <t>Accrued Expenses and Other</t>
  </si>
  <si>
    <t>Deferred Revenue</t>
  </si>
  <si>
    <t>Total Operating Liabilities</t>
  </si>
  <si>
    <t>Total Equity</t>
  </si>
  <si>
    <t>ASSETS</t>
  </si>
  <si>
    <t>LIABILITIES &amp; SHAREHOLDERS EQUITY</t>
  </si>
  <si>
    <t>Total Current Assets</t>
  </si>
  <si>
    <t>Check</t>
  </si>
  <si>
    <t>Total Assets</t>
  </si>
  <si>
    <t>Total Shareholders Equity and Debt</t>
  </si>
  <si>
    <t>Operating Activities</t>
  </si>
  <si>
    <t>Funds from Operations (FFO)</t>
  </si>
  <si>
    <t>Changes in Working Capital</t>
  </si>
  <si>
    <t>Operating Cash Flow</t>
  </si>
  <si>
    <t>Investing Activities</t>
  </si>
  <si>
    <t>Investing Cash Flow</t>
  </si>
  <si>
    <t>Financing Activities</t>
  </si>
  <si>
    <t>Financing Cash Flow</t>
  </si>
  <si>
    <t>Net Increase (Decrease) in Cash &amp; Equivalents</t>
  </si>
  <si>
    <t>+ Cash &amp; Equivalents - BOP</t>
  </si>
  <si>
    <t>+ Other</t>
  </si>
  <si>
    <t>= Cash &amp; Equivalents - EOP</t>
  </si>
  <si>
    <t>Net Income</t>
  </si>
  <si>
    <t>Other Adjustment</t>
  </si>
  <si>
    <t>Stock Compensation Expense</t>
  </si>
  <si>
    <t>Interest Expense</t>
  </si>
  <si>
    <t>check</t>
  </si>
  <si>
    <t>Y/Y Growth (%)</t>
  </si>
  <si>
    <t>+ Other expenses (interest income and other)</t>
  </si>
  <si>
    <t>Basic Shares</t>
  </si>
  <si>
    <t>Diluted Shares</t>
  </si>
  <si>
    <t>Basic EPS</t>
  </si>
  <si>
    <t>Diluted EPS</t>
  </si>
  <si>
    <t>Accounts Receivable</t>
  </si>
  <si>
    <t>Prepaids Expenses and Other Current Assets</t>
  </si>
  <si>
    <t>Other Receivables</t>
  </si>
  <si>
    <t>Restricted Cash</t>
  </si>
  <si>
    <t>Other Noncurrent Assets</t>
  </si>
  <si>
    <t>Long Term Debt</t>
  </si>
  <si>
    <t>Facility Financing Obligation</t>
  </si>
  <si>
    <t>Property and Equipment</t>
  </si>
  <si>
    <t>Other Noncurrent Obligations</t>
  </si>
  <si>
    <t>Total Liabilities</t>
  </si>
  <si>
    <t>Convertible Preferred Stock</t>
  </si>
  <si>
    <t>Class A Common</t>
  </si>
  <si>
    <t>Class B Common</t>
  </si>
  <si>
    <t>Class C Common</t>
  </si>
  <si>
    <t>Additional Paid-in Capital</t>
  </si>
  <si>
    <t>Accumulated Deficit</t>
  </si>
  <si>
    <t>= Pretax Income</t>
  </si>
  <si>
    <t>- Provision for income tax</t>
  </si>
  <si>
    <t>Depreciation and Amortization of PP&amp;E</t>
  </si>
  <si>
    <t>Amortization of Capitalized Software Development Costs</t>
  </si>
  <si>
    <t>Loss on Disposal of Property and Equipment</t>
  </si>
  <si>
    <t>Change in Reserve and Allowances</t>
  </si>
  <si>
    <t>Investment Premium Amortization</t>
  </si>
  <si>
    <t>Debt Issuance Amortization</t>
  </si>
  <si>
    <t>Other Noncurrent Liabilities</t>
  </si>
  <si>
    <t>Capitalized Software Development Costs</t>
  </si>
  <si>
    <t>Purchases of Property and Equipment</t>
  </si>
  <si>
    <t>Proceeds From Sale of Property and Equipment</t>
  </si>
  <si>
    <t>Proceeds From Maturities of Investments</t>
  </si>
  <si>
    <t>Purchases of Short-Term Investments</t>
  </si>
  <si>
    <t>Decrease (increase) in Restricted Cash</t>
  </si>
  <si>
    <t>Net Proceeds from Issuance of Series D Conver Preferred</t>
  </si>
  <si>
    <t>Net Proceeds from Issuance of Series C Conver Preferred</t>
  </si>
  <si>
    <t>Net Proceeds from Issuance of Long-term Debt</t>
  </si>
  <si>
    <t>Net Proceeds from Issuance of Common Stock</t>
  </si>
  <si>
    <t>Repurchase of Common Stock</t>
  </si>
  <si>
    <t>Principal Payments on Capital Lease Obligations</t>
  </si>
  <si>
    <t>Base Case</t>
  </si>
  <si>
    <t>Bull Case</t>
  </si>
  <si>
    <t>Bear Case</t>
  </si>
  <si>
    <t>Orders per Active Customer</t>
  </si>
  <si>
    <t>Price per Order</t>
  </si>
  <si>
    <t>Plans and Pricing</t>
  </si>
  <si>
    <t>% of Customers</t>
  </si>
  <si>
    <t>Option 1 - 2-Person Plan</t>
  </si>
  <si>
    <t>Option 2 - Family Plan 2x4</t>
  </si>
  <si>
    <t>Option 3 - Family Plan 4x4</t>
  </si>
  <si>
    <t>Other</t>
  </si>
  <si>
    <t>Pricing</t>
  </si>
  <si>
    <t>Recipes</t>
  </si>
  <si>
    <t>Servings</t>
  </si>
  <si>
    <t>Total Servings</t>
  </si>
  <si>
    <t>Price per Serving</t>
  </si>
  <si>
    <t>Total</t>
  </si>
  <si>
    <t>% of customers from Referral</t>
  </si>
  <si>
    <t>% of customers from non-Referral</t>
  </si>
  <si>
    <t>Cost of Referral</t>
  </si>
  <si>
    <t>Average Cost of Non-Referral</t>
  </si>
  <si>
    <t>Cost per Acquired Customer</t>
  </si>
  <si>
    <t>Cost per to Acquire</t>
  </si>
  <si>
    <t>B/S Drivers</t>
  </si>
  <si>
    <t>D&amp;A</t>
  </si>
  <si>
    <t>Amortization of Intangible Assets</t>
  </si>
  <si>
    <t>as % of Revenue</t>
  </si>
  <si>
    <t>Depreciation of PP&amp;E</t>
  </si>
  <si>
    <t xml:space="preserve">Depreciation &amp; Amortization </t>
  </si>
  <si>
    <t>Avg Dep Life</t>
  </si>
  <si>
    <t>PP&amp;E</t>
  </si>
  <si>
    <t>BOP - Net PP&amp;E</t>
  </si>
  <si>
    <t>+/- Write-offs/Impairment and Revaluation (Implied)</t>
  </si>
  <si>
    <t>= EOP - Net PP&amp;E</t>
  </si>
  <si>
    <t>Capex - % of Revenue</t>
  </si>
  <si>
    <t>YoY Abs Change</t>
  </si>
  <si>
    <t>Seq Abs Change</t>
  </si>
  <si>
    <t xml:space="preserve">Accounts Receivable - DSO </t>
  </si>
  <si>
    <t>Prepaid Expenses - % of Opex</t>
  </si>
  <si>
    <t>- Depreciation and amortization</t>
  </si>
  <si>
    <t>= Adj. EBITDA</t>
  </si>
  <si>
    <t>+ Stock-based compensation</t>
  </si>
  <si>
    <t>+ Depreciation and amortization</t>
  </si>
  <si>
    <t>+ Provision for income taxes</t>
  </si>
  <si>
    <t>= Adj. EBIT</t>
  </si>
  <si>
    <t xml:space="preserve">Tax </t>
  </si>
  <si>
    <t xml:space="preserve">GAAP </t>
  </si>
  <si>
    <t>x Tax Rate</t>
  </si>
  <si>
    <t>= GAAP (Tax Expense)/Benefit</t>
  </si>
  <si>
    <t>Non GAAP</t>
  </si>
  <si>
    <t xml:space="preserve">Non-GAAP Operating Income </t>
  </si>
  <si>
    <t xml:space="preserve">+ Interest &amp; Other </t>
  </si>
  <si>
    <t xml:space="preserve">= Non-GAAP Pretax Income </t>
  </si>
  <si>
    <t>= Non-GAAP (Tax Expense)/Benefit</t>
  </si>
  <si>
    <t>Non-GAAP tax Adjustment as reported  (+=Benefit)</t>
  </si>
  <si>
    <t>NOL - Beginning of Period</t>
  </si>
  <si>
    <t>+Net Loss/-Net Income</t>
  </si>
  <si>
    <t>=NOL End of Period</t>
  </si>
  <si>
    <t>% of Net Revenue Generated from Repeat Orders</t>
  </si>
  <si>
    <t>Revenue from Repeat Orders</t>
  </si>
  <si>
    <t>Revenue from New Orders</t>
  </si>
  <si>
    <t>= Number of Orders from First Time Buyers</t>
  </si>
  <si>
    <t>= % of Customers that are First Time Buyers</t>
  </si>
  <si>
    <t>Average Revenue Per Customer</t>
  </si>
  <si>
    <t>Q/Q Growth (%)</t>
  </si>
  <si>
    <t>Stock-based Compensation</t>
  </si>
  <si>
    <t>as a % of Revenue</t>
  </si>
  <si>
    <t>Accrued Expenses and Other (Based on Opex)</t>
  </si>
  <si>
    <t>Other Receivables (as % of Revenue)</t>
  </si>
  <si>
    <t>Other Noncurrent Assets (as % of Revenue)</t>
  </si>
  <si>
    <t>Accounts Payable- DPO (Based on CoGS</t>
  </si>
  <si>
    <t>Other Noncurrent Liabilities (Based on Opex)</t>
  </si>
  <si>
    <t>Deferred Revenue (as % of Revenue)</t>
  </si>
  <si>
    <t>Households in US</t>
  </si>
  <si>
    <t>Blue Apron Penetration (%)</t>
  </si>
  <si>
    <t>Weeks in the Period</t>
  </si>
  <si>
    <t>Penetration of Period</t>
  </si>
  <si>
    <t># of Days in Period</t>
  </si>
  <si>
    <t>Penetration of Dinner in Period</t>
  </si>
  <si>
    <t>/ Number of Customers Ordering in the Period</t>
  </si>
  <si>
    <t>Guard Rails</t>
  </si>
  <si>
    <t>% of Households that make over $50k</t>
  </si>
  <si>
    <t># of Households that make over $50k</t>
  </si>
  <si>
    <t>Share of Food Spend</t>
  </si>
  <si>
    <t>Share of Wallet</t>
  </si>
  <si>
    <t>Income of Lowest Bracket</t>
  </si>
  <si>
    <t>Food Spend of Lowest Bracket</t>
  </si>
  <si>
    <t>Advertising</t>
  </si>
  <si>
    <t>Referral</t>
  </si>
  <si>
    <t>YoY Change (in bps)</t>
  </si>
  <si>
    <t>Mix (%)</t>
  </si>
  <si>
    <t>Cost per Employee (in $s)</t>
  </si>
  <si>
    <t># of Non-Warehouse Hourly Employees</t>
  </si>
  <si>
    <t>As a % of CoGS</t>
  </si>
  <si>
    <t>Other Expenses/Interest Expense</t>
  </si>
  <si>
    <t>Debt</t>
  </si>
  <si>
    <t>Interest Rate</t>
  </si>
  <si>
    <t>Gross Margin (% of revenue)</t>
  </si>
  <si>
    <t>Adj. EBITDA Margin (%)</t>
  </si>
  <si>
    <t>Incremental Margin (%)</t>
  </si>
  <si>
    <t>Marketing Spend</t>
  </si>
  <si>
    <t>Customers Acquired</t>
  </si>
  <si>
    <t>Cost to Acquire Customer</t>
  </si>
  <si>
    <t>MSe</t>
  </si>
  <si>
    <t>Cost to Acquire - Cumulative</t>
  </si>
  <si>
    <t>Cost to Acquire - Period</t>
  </si>
  <si>
    <t>Churn Math</t>
  </si>
  <si>
    <t>Customers Last period</t>
  </si>
  <si>
    <t>Customers in Current Period</t>
  </si>
  <si>
    <t>Gross Adds</t>
  </si>
  <si>
    <t>Implied Churn</t>
  </si>
  <si>
    <t>Customer Referral Program</t>
  </si>
  <si>
    <t>Online Media</t>
  </si>
  <si>
    <t>Offline Media</t>
  </si>
  <si>
    <t>Gross Margin</t>
  </si>
  <si>
    <t>Adj. EBITDA Margin</t>
  </si>
  <si>
    <t>Depreciation and Amortization</t>
  </si>
  <si>
    <t>EBITDA</t>
  </si>
  <si>
    <t>Net Additions</t>
  </si>
  <si>
    <t>EBIT</t>
  </si>
  <si>
    <t>Components of Marketing Cost</t>
  </si>
  <si>
    <t>Referral $s</t>
  </si>
  <si>
    <t>/ Cost per Box</t>
  </si>
  <si>
    <t>= Referral Boxes in the Period</t>
  </si>
  <si>
    <t>/ Total Boxes in Period</t>
  </si>
  <si>
    <t>= % of Boxes that are from Referrals</t>
  </si>
  <si>
    <t>= % of New Boxes that are from Referrals</t>
  </si>
  <si>
    <t xml:space="preserve"> Average Discount</t>
  </si>
  <si>
    <t>% of New Orders with Promos/Discounts</t>
  </si>
  <si>
    <t>/ Average Price Per First Time Order</t>
  </si>
  <si>
    <t>Per Box Cost</t>
  </si>
  <si>
    <t>Y/Y Change in Cost per Box Cost</t>
  </si>
  <si>
    <t>/ Total Net Customers in the Period</t>
  </si>
  <si>
    <t>Morgan Stanley</t>
  </si>
  <si>
    <t>Variance</t>
  </si>
  <si>
    <t>4Q17E</t>
  </si>
  <si>
    <t>Drivers</t>
  </si>
  <si>
    <t>Blue Apron Penetration (%) - current</t>
  </si>
  <si>
    <t>Blue Apron Penetration (%) - Total Customers lifetime</t>
  </si>
  <si>
    <t>Sanity Check</t>
  </si>
  <si>
    <t>Bottom up Sanity Check</t>
  </si>
  <si>
    <t>Y/Y Abs Growth</t>
  </si>
  <si>
    <t>Sequential Abs Growth</t>
  </si>
  <si>
    <t>Marketing per Incremental Customer</t>
  </si>
  <si>
    <t>Model Implied Cost to Acquire Customer</t>
  </si>
  <si>
    <t>Total Bottom Up Estimate</t>
  </si>
  <si>
    <t>OUTPUT - Churn/Base Customers</t>
  </si>
  <si>
    <t>Cumulative Customers</t>
  </si>
  <si>
    <t>Customer Churn</t>
  </si>
  <si>
    <t>1) Churn Math, Assuming Cost to Acquire</t>
  </si>
  <si>
    <t>2) Cost to Acquire Math, Assuming Churn</t>
  </si>
  <si>
    <t>Churn Guardrails - 2 Checks</t>
  </si>
  <si>
    <t>N/A</t>
  </si>
  <si>
    <t>Average</t>
  </si>
  <si>
    <t>Model-Implied Cost to Acquire Customer</t>
  </si>
  <si>
    <t>As a % of Rev</t>
  </si>
  <si>
    <t>- Depreciation + Amortization</t>
  </si>
  <si>
    <t>+ Capex + Additions</t>
  </si>
  <si>
    <t>Gross Customers Acquired</t>
  </si>
  <si>
    <t>Sequential Improvement/(Decline) in bps</t>
  </si>
  <si>
    <t>Y/Y Change in bp</t>
  </si>
  <si>
    <t>% Var to Model</t>
  </si>
  <si>
    <t>OUTPUT - Lifetime Cost to Acquire Customer</t>
  </si>
  <si>
    <t>Active Customers during period (period end for annual)</t>
  </si>
  <si>
    <t>Capex</t>
  </si>
  <si>
    <t>Perpetual Growth Rate</t>
  </si>
  <si>
    <t>WACC / Hurdle Rate</t>
  </si>
  <si>
    <t>ModelWare DCF Metrics</t>
  </si>
  <si>
    <t>Totals</t>
  </si>
  <si>
    <t>Tranche 7</t>
  </si>
  <si>
    <t>Tranche 6</t>
  </si>
  <si>
    <t>Tranche 5</t>
  </si>
  <si>
    <t>Tranche 4</t>
  </si>
  <si>
    <t>Tranche 3</t>
  </si>
  <si>
    <t>Tranche 2</t>
  </si>
  <si>
    <t>Tranche 1</t>
  </si>
  <si>
    <t>Proceeds</t>
  </si>
  <si>
    <t>Strike Price</t>
  </si>
  <si>
    <t>Options</t>
  </si>
  <si>
    <t>Share Tranche</t>
  </si>
  <si>
    <t>Wtd Avg</t>
  </si>
  <si>
    <t>Bear case</t>
  </si>
  <si>
    <t>Bull case</t>
  </si>
  <si>
    <t>Base case</t>
  </si>
  <si>
    <t>P/E (adjusted) at PT</t>
  </si>
  <si>
    <t>EV/EBITDA (adjusted) at PT</t>
  </si>
  <si>
    <t>EV/Revenue at PT</t>
  </si>
  <si>
    <t>Adjusted EPS</t>
  </si>
  <si>
    <t>Adjusted operating income</t>
  </si>
  <si>
    <t>Adjusted EBITDA</t>
  </si>
  <si>
    <t>Total revenue</t>
  </si>
  <si>
    <t>Scenarios</t>
  </si>
  <si>
    <t>2016E-2019E adj. EPS CAGR</t>
  </si>
  <si>
    <t>Enterprise value @ PT</t>
  </si>
  <si>
    <t>2016E-2019E EBITDA CAGR</t>
  </si>
  <si>
    <t>Cost of equity</t>
  </si>
  <si>
    <t>Market cap @ PT</t>
  </si>
  <si>
    <t>2016E-2019E Revenue CAGR</t>
  </si>
  <si>
    <t>Price target</t>
  </si>
  <si>
    <t>Discounted cash flows</t>
  </si>
  <si>
    <t>Year for 1-year forward value</t>
  </si>
  <si>
    <t>NPV Calculations</t>
  </si>
  <si>
    <t>WACC</t>
  </si>
  <si>
    <t>Long-Term Debt / Total Cap.</t>
  </si>
  <si>
    <t>Marginal Tax-Rate</t>
  </si>
  <si>
    <t>Cost of Debt</t>
  </si>
  <si>
    <t>Cost of Equity</t>
  </si>
  <si>
    <t>1 Yr Forward</t>
  </si>
  <si>
    <t>Valuation Date</t>
  </si>
  <si>
    <t>DCF Valuation Assumptions</t>
  </si>
  <si>
    <t>Implied terminal EBITDA multiple</t>
  </si>
  <si>
    <t>= Equity value per share</t>
  </si>
  <si>
    <t>/ Fully Diluted Shares</t>
  </si>
  <si>
    <t>Equity Value per Share: WACC vs. Perpetual Growth</t>
  </si>
  <si>
    <t>= Equity value</t>
  </si>
  <si>
    <t>- Debt</t>
  </si>
  <si>
    <t>= Enterprise value</t>
  </si>
  <si>
    <t>+ NPV of terminal value</t>
  </si>
  <si>
    <t>PV of FCF</t>
  </si>
  <si>
    <t>Equity Value: WACC vs. Perpetual Growth</t>
  </si>
  <si>
    <t>Morgan Stanley - Blue Apron DCF analysis</t>
  </si>
  <si>
    <t>UFCF / EBITDA</t>
  </si>
  <si>
    <t>Incremental EBITDA Margins</t>
  </si>
  <si>
    <t>EBITDA Margin</t>
  </si>
  <si>
    <t>% of revenue</t>
  </si>
  <si>
    <t>% change Y/Y</t>
  </si>
  <si>
    <t>= Unlevered free cash flow (UFCF)</t>
  </si>
  <si>
    <t>- Stock-based compensation</t>
  </si>
  <si>
    <t>- Capex</t>
  </si>
  <si>
    <t>- Cash taxes</t>
  </si>
  <si>
    <t>Net revenue</t>
  </si>
  <si>
    <t>Discounted cash flow analysis</t>
  </si>
  <si>
    <t>Morgan Stanley | Blue Apron DCF</t>
  </si>
  <si>
    <t>Period-End Date</t>
  </si>
  <si>
    <t>EV/EBITDA</t>
  </si>
  <si>
    <t>EV/Sales</t>
  </si>
  <si>
    <t>Select Model Case:</t>
  </si>
  <si>
    <t>FCF yield</t>
  </si>
  <si>
    <t>EV/FCF</t>
  </si>
  <si>
    <t>FCF (CFO-capex)</t>
  </si>
  <si>
    <t>P/E (GAAP)</t>
  </si>
  <si>
    <t>EPS (GAAP)</t>
  </si>
  <si>
    <t>PEG</t>
  </si>
  <si>
    <t>3-year normalized growth</t>
  </si>
  <si>
    <t>Terminal year EBITDA multiple</t>
  </si>
  <si>
    <t>P/E (adjusted)</t>
  </si>
  <si>
    <t>Perpetual growth rate</t>
  </si>
  <si>
    <t>EPS (adjusted)</t>
  </si>
  <si>
    <t>Discount rate</t>
  </si>
  <si>
    <t>Equity value per share</t>
  </si>
  <si>
    <t>Shares</t>
  </si>
  <si>
    <t>EV/EBITDA (adjusted)</t>
  </si>
  <si>
    <t>Equity value</t>
  </si>
  <si>
    <t>Net cash / (debt)</t>
  </si>
  <si>
    <t>Enterprise value</t>
  </si>
  <si>
    <t>PV of terminal year</t>
  </si>
  <si>
    <t>EV/Revenue</t>
  </si>
  <si>
    <t>Revenue</t>
  </si>
  <si>
    <t>Fully-diluted shares (for market cap)</t>
  </si>
  <si>
    <t>Cash (1-year forward)</t>
  </si>
  <si>
    <t>Debt (1-year forward)</t>
  </si>
  <si>
    <t>Enterprise value (1-year forward)</t>
  </si>
  <si>
    <t>Market cap (1-year forward)</t>
  </si>
  <si>
    <t>Fair value (1-year forward)</t>
  </si>
  <si>
    <t>Enterprise value at current price</t>
  </si>
  <si>
    <t>Market cap at current price</t>
  </si>
  <si>
    <t>Upside/downside vs. FV</t>
  </si>
  <si>
    <t>Current price</t>
  </si>
  <si>
    <t>Morgan Stanley | Blue Apron valuation</t>
  </si>
  <si>
    <t>GAAP EBIT</t>
  </si>
  <si>
    <t>+/- Changes in working capital</t>
  </si>
  <si>
    <t>Working Capital</t>
  </si>
  <si>
    <t>Inventory - DSO (Based on CoGS)</t>
  </si>
  <si>
    <t>Contrib to Y/Y Growth</t>
  </si>
  <si>
    <t>Y/Y % Growth</t>
  </si>
  <si>
    <t>Cost to Acquire Customer in Period</t>
  </si>
  <si>
    <t>Blue Apron Share of Wallet</t>
  </si>
  <si>
    <t xml:space="preserve">GAAP Operating Income </t>
  </si>
  <si>
    <t>CAGR</t>
  </si>
  <si>
    <t>+ Cash</t>
  </si>
  <si>
    <t>TY - 2028</t>
  </si>
  <si>
    <t>CLTV</t>
  </si>
  <si>
    <t>Revenue per Customer</t>
  </si>
  <si>
    <t>NOL (BOP)</t>
  </si>
  <si>
    <t>NOL (EOP)</t>
  </si>
  <si>
    <t>% of Acquired Customers</t>
  </si>
  <si>
    <t>Acquired Customers</t>
  </si>
  <si>
    <t>Margin</t>
  </si>
  <si>
    <t>of revenue</t>
  </si>
  <si>
    <t>Tax rate %</t>
  </si>
  <si>
    <t>Cost of Referral per Customer</t>
  </si>
  <si>
    <t>Implied CAGR</t>
  </si>
  <si>
    <t>CAC/Churn Math</t>
  </si>
  <si>
    <t>Implied Margin</t>
  </si>
  <si>
    <t xml:space="preserve">Active % of Total Customers </t>
  </si>
  <si>
    <t>Description</t>
  </si>
  <si>
    <t>.</t>
  </si>
  <si>
    <t>USD</t>
  </si>
  <si>
    <t>Unrecorded Goodwill</t>
  </si>
  <si>
    <t>Statutory Tax Rate</t>
  </si>
  <si>
    <t>ModelWare Required Tags</t>
  </si>
  <si>
    <t>ND</t>
  </si>
  <si>
    <t>GRUB.N,mscalc:targetPrice,,,,USD</t>
  </si>
  <si>
    <t>GRUB.N,mscalc:sedolCodeCalc</t>
  </si>
  <si>
    <t>GRUB.N,mscalc:closePriceCurrencyCalc</t>
  </si>
  <si>
    <t>47</t>
  </si>
  <si>
    <t>BKY7XF2</t>
  </si>
  <si>
    <t>Active Customers (Avg per qtr)</t>
  </si>
  <si>
    <t>Gross Customers Acquired/Reactivated</t>
  </si>
  <si>
    <t>Active % of Cumulative Customers</t>
  </si>
  <si>
    <t>Implied Aggregate Churn</t>
  </si>
  <si>
    <t>Quarterly Aggregate Churn %</t>
  </si>
  <si>
    <t>Annualized Agg. Churn %</t>
  </si>
  <si>
    <t>Customer Lifetime</t>
  </si>
  <si>
    <t>12-mth Churn</t>
  </si>
  <si>
    <t>Cohort Analysis (2014-2016)</t>
  </si>
  <si>
    <t>10Y CAGR</t>
  </si>
  <si>
    <t>Lifetime Value of a Customer</t>
  </si>
  <si>
    <t>BOP - Basic Shares Outstanding</t>
  </si>
  <si>
    <t>+ Shares Issued/Options Exercised</t>
  </si>
  <si>
    <t>- Share Repurchases</t>
  </si>
  <si>
    <t>= EOP - Basic Shares Outstanding</t>
  </si>
  <si>
    <t>Sequential Change</t>
  </si>
  <si>
    <t>+ Stock Options/RSU's and Other Dilutive Equity Awards</t>
  </si>
  <si>
    <t>= Diluted Shares Outstanding</t>
  </si>
  <si>
    <t>Net Cash/(Debt) Position</t>
  </si>
  <si>
    <t>16-'22 cagr</t>
  </si>
  <si>
    <t>APRN.N</t>
  </si>
  <si>
    <t>Blue Apron Holdings Inc</t>
  </si>
  <si>
    <t>Ticker:</t>
  </si>
  <si>
    <t>Currency</t>
  </si>
  <si>
    <t>Current Stock Price</t>
  </si>
  <si>
    <t>Count</t>
  </si>
  <si>
    <t>APRN.N,mscalc:closePriceCurrencyCalc</t>
  </si>
  <si>
    <t>APRN.N,mscalc:targetPrice,,,,USD</t>
  </si>
  <si>
    <t>APRN.N,mscalc:sedolCodeCalc</t>
  </si>
  <si>
    <t>$L$2</t>
  </si>
  <si>
    <t>Share Count - Period End</t>
  </si>
  <si>
    <t>EOP - Basic Shares Outstanding</t>
  </si>
  <si>
    <t>2016-2022E CAGR</t>
  </si>
  <si>
    <t>Base Case Price Target</t>
  </si>
  <si>
    <t>Sequential % Growth</t>
  </si>
  <si>
    <t>Convertible Note</t>
  </si>
  <si>
    <t>LifeTime Customers on Blue Apron</t>
  </si>
  <si>
    <t>Y/Y Change (bp)</t>
  </si>
  <si>
    <t>16-22</t>
  </si>
  <si>
    <t>BD5G252</t>
  </si>
  <si>
    <t>GAAP EBITDA</t>
  </si>
  <si>
    <t>- Other Opex</t>
  </si>
  <si>
    <t>Other Opex</t>
  </si>
  <si>
    <t>+ Interest/Other expense/opex, net</t>
  </si>
  <si>
    <t>+ SBC/Other</t>
  </si>
  <si>
    <t>Date:</t>
  </si>
  <si>
    <t>1FQ2017</t>
  </si>
  <si>
    <t>2FQ2017</t>
  </si>
  <si>
    <t>3FQ2017</t>
  </si>
  <si>
    <t>4FQ2017</t>
  </si>
  <si>
    <t>FY2017</t>
  </si>
  <si>
    <t>(In millions USD)</t>
  </si>
  <si>
    <t xml:space="preserve">Gross Profit </t>
  </si>
  <si>
    <t>Adj. EPS</t>
  </si>
  <si>
    <t>Consensus</t>
  </si>
  <si>
    <t>FY18E</t>
  </si>
  <si>
    <t>APRN</t>
  </si>
  <si>
    <t>1FQ2018</t>
  </si>
  <si>
    <t>2FQ2018</t>
  </si>
  <si>
    <t>3FQ2018</t>
  </si>
  <si>
    <t>4FQ2018</t>
  </si>
  <si>
    <t>Operating Income</t>
  </si>
  <si>
    <t>Operating Margin</t>
  </si>
  <si>
    <t>EPS</t>
  </si>
  <si>
    <t>FY2018</t>
  </si>
  <si>
    <t>FY2019</t>
  </si>
  <si>
    <t>4.69999980926514</t>
  </si>
  <si>
    <t>Research</t>
  </si>
  <si>
    <t>MSA32LVJ</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</si>
  <si>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</si>
  <si>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</si>
  <si>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</si>
  <si>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</si>
  <si>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</si>
  <si>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</si>
  <si>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</si>
  <si>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Brian Nowak</t>
  </si>
  <si>
    <t>Date: 13 Feb 2018</t>
  </si>
  <si>
    <t>Ticker: APRN.N</t>
  </si>
  <si>
    <t>Stock Rating: Equal-Weight</t>
  </si>
  <si>
    <t>Industry: Internet</t>
  </si>
  <si>
    <t>Industry View: In-Line</t>
  </si>
  <si>
    <t>Price as of 13 Feb 2018: 3.34</t>
  </si>
  <si>
    <t>Target Price: 4.5</t>
  </si>
  <si>
    <t>Analyst Certification</t>
  </si>
  <si>
    <t>Unless otherwise stated, the individuals listed on the cover page of this report are research analysts.</t>
  </si>
  <si>
    <t>Global Research Conflict Management Policy</t>
  </si>
  <si>
    <t>Important US Regulatory Disclosures on Subject Companies</t>
  </si>
  <si>
    <t>STOCK RATINGS</t>
  </si>
  <si>
    <t>Global Stock Ratings Distribution</t>
  </si>
  <si>
    <t>(as of January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</si>
  <si>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</si>
  <si>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</si>
  <si>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</si>
  <si>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</si>
  <si>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</si>
  <si>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</si>
  <si>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</si>
  <si>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</si>
  <si>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</si>
  <si>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</si>
  <si>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</si>
  <si>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</si>
  <si>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</si>
  <si>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</si>
  <si>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</si>
  <si>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</si>
  <si>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</si>
  <si>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</si>
  <si>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</si>
  <si>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</si>
  <si>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</si>
  <si>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</si>
  <si>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</si>
  <si>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</si>
  <si>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</si>
  <si>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</si>
  <si>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</si>
  <si>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</si>
  <si>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</si>
  <si>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</si>
  <si>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</si>
  <si>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</si>
  <si>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</si>
  <si>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</si>
  <si>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</si>
  <si>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</si>
  <si>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</si>
  <si>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</si>
  <si>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</si>
  <si>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</si>
  <si>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</si>
  <si>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</si>
  <si>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</si>
  <si>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</si>
  <si>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</si>
  <si>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</si>
  <si>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</si>
  <si>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</si>
  <si>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</si>
  <si>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</si>
  <si>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</si>
  <si>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</si>
  <si>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</si>
  <si>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</si>
  <si>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</si>
  <si>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</si>
  <si>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</si>
  <si>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</si>
  <si>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</si>
  <si>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</si>
  <si>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</si>
  <si>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</si>
  <si>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</si>
  <si>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</si>
  <si>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</si>
  <si>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</si>
  <si>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</si>
  <si>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</si>
  <si>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</si>
  <si>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</si>
  <si>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</si>
  <si>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</si>
  <si>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</si>
  <si>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</si>
  <si>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</si>
  <si>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</si>
  <si>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</si>
  <si>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</si>
  <si>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</si>
  <si>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</si>
  <si>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</si>
  <si>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</si>
  <si>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</si>
  <si>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</si>
  <si>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</si>
  <si>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</si>
  <si>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</si>
  <si>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</si>
  <si>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</si>
  <si>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</si>
  <si>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</si>
  <si>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</si>
  <si>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</si>
  <si>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</si>
  <si>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</si>
  <si>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</si>
  <si>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</si>
  <si>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</si>
  <si>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</si>
  <si>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</si>
  <si>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</si>
  <si>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</si>
  <si>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</si>
  <si>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</si>
  <si>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</si>
  <si>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</si>
  <si>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</si>
  <si>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</si>
  <si>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</si>
  <si>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</si>
  <si>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</si>
  <si>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</si>
  <si>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</si>
  <si>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</si>
  <si>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</si>
  <si>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</si>
  <si>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</si>
  <si>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</si>
  <si>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</si>
  <si>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</si>
  <si>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</si>
  <si>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</si>
  <si>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</si>
  <si>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</si>
  <si>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</si>
  <si>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</si>
  <si>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</si>
  <si>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</si>
  <si>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</si>
  <si>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</si>
  <si>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</si>
  <si>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</si>
  <si>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</si>
  <si>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</si>
  <si>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</si>
  <si>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</si>
  <si>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</si>
  <si>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</si>
  <si>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</si>
  <si>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</si>
  <si>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</si>
  <si>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</si>
  <si>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</si>
  <si>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</si>
  <si>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</si>
  <si>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</si>
  <si>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</si>
  <si>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</si>
  <si>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</si>
  <si>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</si>
  <si>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</si>
  <si>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</si>
  <si>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</si>
  <si>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</si>
  <si>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</si>
  <si>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</si>
  <si>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</si>
  <si>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</si>
  <si>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</si>
  <si>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</si>
  <si>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</si>
  <si>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</si>
  <si>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</si>
  <si>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</si>
  <si>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</si>
  <si>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</si>
  <si>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</si>
  <si>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</si>
  <si>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</si>
  <si>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</si>
  <si>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</si>
  <si>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</si>
  <si>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</si>
  <si>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</si>
  <si>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</si>
  <si>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</si>
  <si>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</si>
  <si>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</si>
  <si>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</si>
  <si>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</si>
  <si>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</si>
  <si>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</si>
  <si>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</si>
  <si>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</si>
  <si>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</si>
  <si>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</si>
  <si>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</si>
  <si>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</si>
  <si>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</si>
  <si>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</si>
  <si>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</si>
  <si>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</si>
  <si>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</si>
  <si>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</si>
  <si>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</si>
  <si>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</si>
  <si>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</si>
  <si>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</si>
  <si>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</si>
  <si>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</si>
  <si>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</si>
  <si>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</si>
  <si>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</si>
  <si>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</si>
  <si>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</si>
  <si>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</si>
  <si>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</si>
  <si>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</si>
  <si>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</si>
  <si>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</si>
  <si>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</si>
  <si>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</si>
  <si>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</si>
  <si>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</si>
  <si>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</si>
  <si>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</si>
  <si>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</si>
  <si>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</si>
  <si>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</si>
  <si>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</si>
  <si>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</si>
  <si>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</si>
  <si>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</si>
  <si>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</si>
  <si>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</si>
  <si>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</si>
  <si>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</si>
  <si>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</si>
  <si>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</si>
  <si>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</si>
  <si>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</si>
  <si>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</si>
  <si>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</si>
  <si>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</si>
  <si>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</si>
  <si>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</si>
  <si>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</si>
  <si>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</si>
  <si>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Blue Apron Holdings Inc.</t>
  </si>
  <si>
    <t>In the next 3 months, Morgan Stanley expects to receive or intends to seek compensation for investment</t>
  </si>
  <si>
    <t>banking services from Blue Apron Holdings Inc.</t>
  </si>
  <si>
    <t>Within the last 12 months, Morgan Stanley has received compensation for investment banking services from</t>
  </si>
  <si>
    <t>Blue Apron Holdings Inc.</t>
  </si>
  <si>
    <t>Within the last 12 months, Morgan Stanley managed or co-managed a public offering (or 144A offering) of</t>
  </si>
  <si>
    <t>securities of Blue Apron Holdings Inc.</t>
  </si>
  <si>
    <t>As of January 31, 2018, Morgan Stanley beneficially owned 1% or more of a class of common equity</t>
  </si>
  <si>
    <t>securities of the following companies covered in Morgan Stanley Research: Blue Apron Holdings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</si>
  <si>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</si>
  <si>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</si>
  <si>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</si>
  <si>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</si>
  <si>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</si>
  <si>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Brian Nowak,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</si>
  <si>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</si>
  <si>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</si>
  <si>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</si>
  <si>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</si>
  <si>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</si>
  <si>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</si>
  <si>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</si>
  <si>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</si>
  <si>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</si>
  <si>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</si>
  <si>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</si>
  <si>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</si>
  <si>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</si>
  <si>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</si>
  <si>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</si>
  <si>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</si>
  <si>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</si>
  <si>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</si>
  <si>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</si>
  <si>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</si>
  <si>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</si>
  <si>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</si>
  <si>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</si>
  <si>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</si>
  <si>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</si>
  <si>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</si>
  <si>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</si>
  <si>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</si>
  <si>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</si>
  <si>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</si>
  <si>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</si>
  <si>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</si>
  <si>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</si>
  <si>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</si>
  <si>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</si>
  <si>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</si>
  <si>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</si>
  <si>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</si>
  <si>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</si>
  <si>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</si>
  <si>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</si>
  <si>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</si>
  <si>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</si>
  <si>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</si>
  <si>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</si>
  <si>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</si>
  <si>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</si>
  <si>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</si>
  <si>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</si>
  <si>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</si>
  <si>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</si>
  <si>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</si>
  <si>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</si>
  <si>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</si>
  <si>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</si>
  <si>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</si>
  <si>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</si>
  <si>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</si>
  <si>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</si>
  <si>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</si>
  <si>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</si>
  <si>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</si>
  <si>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</si>
  <si>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</si>
  <si>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</si>
  <si>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</si>
  <si>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</si>
  <si>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</si>
  <si>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</si>
  <si>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Quarterly Update</t>
  </si>
  <si>
    <t>NorthAmerica</t>
  </si>
  <si>
    <t>lanterma</t>
  </si>
  <si>
    <t>09523Q101</t>
  </si>
  <si>
    <t>L:\TECH\INTERNET\MODELS\APRN_model.xlsm</t>
  </si>
  <si>
    <t>[BRO MSA]</t>
  </si>
  <si>
    <t>[PRODUCT MODEL]</t>
  </si>
  <si>
    <t>[EMAIL_ALERT YES]</t>
  </si>
  <si>
    <t>[DISCIPLINE Company]</t>
  </si>
  <si>
    <t>[SUPPRESSED NO]</t>
  </si>
  <si>
    <t>[DOCDAT 2018-02-13]</t>
  </si>
  <si>
    <t>[DOCTIME 18:55]</t>
  </si>
  <si>
    <t>[PSYM APRN.N(S&amp;P) (None)]</t>
  </si>
  <si>
    <t>[COU 1]</t>
  </si>
  <si>
    <t>[ANA ]</t>
  </si>
  <si>
    <t>[HL APRN.N Model]</t>
  </si>
  <si>
    <t>[IND ]</t>
  </si>
  <si>
    <t>[PANA MSA32LVJ]</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</si>
</sst>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General&quot;A&quot;"/>
    <numFmt numFmtId="166" formatCode="General&quot;E&quot;"/>
    <numFmt numFmtId="167" formatCode="#,##0.0_);\(#,##0.0\);\-\-_);@_)"/>
    <numFmt numFmtId="168" formatCode="0.000"/>
    <numFmt numFmtId="169" formatCode="&quot;$&quot;#,##0.00"/>
    <numFmt numFmtId="170" formatCode="0.0%"/>
    <numFmt numFmtId="171" formatCode="0&quot; bps&quot;"/>
    <numFmt numFmtId="172" formatCode="#,##0.0_);\(#,##0.0\)"/>
    <numFmt numFmtId="173" formatCode=";;;"/>
    <numFmt numFmtId="174" formatCode="#,##0_);\(#,##0\);\-\-_);@_)"/>
    <numFmt numFmtId="175" formatCode="#,##0.0"/>
    <numFmt numFmtId="176" formatCode="#,##0.000"/>
    <numFmt numFmtId="177" formatCode="_(* #,##0_);_(* \(#,##0\);_(* &quot;-&quot;??_);_(@_)"/>
    <numFmt numFmtId="178" formatCode="_(* #,##0.0_);_(* \(#,##0.0\);_(* &quot;-&quot;??_);_(@_)"/>
    <numFmt numFmtId="179" formatCode="0.0&quot;x&quot;"/>
    <numFmt numFmtId="180" formatCode="[$$-409]#,##0.0_);\([$$-409]#,##0.0\);[$$-409]\-\-_);@_)"/>
    <numFmt numFmtId="181" formatCode="0.00\x"/>
    <numFmt numFmtId="182" formatCode="#,##0.00%_);\(#,##0.00%\);\-\-\%_);@_)"/>
    <numFmt numFmtId="183" formatCode="&quot;$&quot;#,##0"/>
    <numFmt numFmtId="184" formatCode="0.0\x"/>
    <numFmt numFmtId="185" formatCode="_(* #,##0.000_);_(* \(#,##0.000\);_(* &quot;-&quot;??_);_(@_)"/>
    <numFmt numFmtId="186" formatCode="_(* #,##0.0000_);_(* \(#,##0.0000\);_(* &quot;-&quot;??_);_(@_)"/>
    <numFmt numFmtId="187" formatCode="&quot;$&quot;#,##0.0"/>
    <numFmt numFmtId="188" formatCode="0&quot;bp&quot;"/>
    <numFmt numFmtId="189" formatCode="#,##0.0%_);\(#,##0.0%\);\-\-\%_);@_)"/>
    <numFmt numFmtId="190" formatCode="[$$-409]#,##0.00_);\([$$-409]#,##0.00\);[$$-409]\-\-_);@_)"/>
    <numFmt numFmtId="191" formatCode="&quot;Yes&quot;;;&quot;No&quot;"/>
    <numFmt numFmtId="192" formatCode="#,##0.00_);\(#,##0.00\);\-\-_);@_)"/>
    <numFmt numFmtId="193" formatCode="yyyy&quot;E&quot;_);;;@_)"/>
    <numFmt numFmtId="194" formatCode="yyyy&quot;A&quot;_);;;@_)"/>
    <numFmt numFmtId="195" formatCode="[$$-409]#,##0_);\([$$-409]#,##0\);[$$-409]\-\-_);@_)"/>
    <numFmt numFmtId="196" formatCode="#,##0%_);\(#,##0%\);\-\-\%_);@_)"/>
    <numFmt numFmtId="197" formatCode="mmm\-yy_);;;@_)"/>
    <numFmt numFmtId="198" formatCode="m/d/yy_);;@_)"/>
    <numFmt numFmtId="199" formatCode="&quot;$&quot;#,##0.0_);\(&quot;$&quot;#,##0.0\)"/>
    <numFmt numFmtId="200" formatCode="&quot;$&quot;#,##0.0_);[Red]\(&quot;$&quot;#,##0.0\)"/>
    <numFmt numFmtId="201" formatCode="0.0000"/>
    <numFmt numFmtId="211" formatCode="#,##0.000_);\(#,##0.000\);\-\-_);@_)"/>
    <numFmt numFmtId="212" formatCode="#,##0.000000000000_);\(#,##0.000000000000\)"/>
    <numFmt numFmtId="213" formatCode="#,##0\ &quot;bp&quot;"/>
    <numFmt numFmtId="219" formatCode="mm/dd/yy\ hh:mm"/>
  </numFmts>
  <fonts count="64" x14ac:knownFonts="1">
    <font>
      <sz val="11"/>
      <color theme="1"/>
      <name val="Arial"/>
      <family val="2"/>
    </font>
    <font>
      <sz val="11"/>
      <color theme="1"/>
      <name val="Arial"/>
      <family val="2"/>
    </font>
    <font>
      <b/>
      <sz val="10"/>
      <color theme="0"/>
      <name val="Arial"/>
      <family val="2"/>
    </font>
    <font>
      <b/>
      <sz val="10"/>
      <name val="Arial"/>
      <family val="2"/>
    </font>
    <font>
      <sz val="10"/>
      <color theme="1"/>
      <name val="Arial"/>
      <family val="2"/>
    </font>
    <font>
      <b/>
      <sz val="10"/>
      <color theme="1"/>
      <name val="Arial"/>
      <family val="2"/>
    </font>
    <font>
      <sz val="10"/>
      <color rgb="FF0000FF"/>
      <name val="Arial"/>
      <family val="2"/>
    </font>
    <font>
      <i/>
      <sz val="10"/>
      <color theme="1"/>
      <name val="Arial"/>
      <family val="2"/>
    </font>
    <font>
      <sz val="10"/>
      <name val="Arial"/>
      <family val="2"/>
    </font>
    <font>
      <b/>
      <i/>
      <sz val="10"/>
      <color theme="1"/>
      <name val="Arial"/>
      <family val="2"/>
    </font>
    <font>
      <b/>
      <u/>
      <sz val="10"/>
      <color theme="1"/>
      <name val="Arial"/>
      <family val="2"/>
    </font>
    <font>
      <b/>
      <u/>
      <sz val="10"/>
      <color theme="0"/>
      <name val="Arial"/>
      <family val="2"/>
    </font>
    <font>
      <sz val="10"/>
      <color theme="0"/>
      <name val="Arial"/>
      <family val="2"/>
    </font>
    <font>
      <sz val="10"/>
      <color indexed="8"/>
      <name val="Arial"/>
      <family val="2"/>
    </font>
    <font>
      <b/>
      <sz val="10"/>
      <color indexed="8"/>
      <name val="Arial"/>
      <family val="2"/>
    </font>
    <font>
      <b/>
      <u/>
      <sz val="10"/>
      <color indexed="8"/>
      <name val="Arial"/>
      <family val="2"/>
    </font>
    <font>
      <b/>
      <u/>
      <sz val="10"/>
      <name val="Arial"/>
      <family val="2"/>
    </font>
    <font>
      <b/>
      <i/>
      <sz val="10"/>
      <name val="Arial"/>
      <family val="2"/>
    </font>
    <font>
      <i/>
      <sz val="10"/>
      <color indexed="8"/>
      <name val="Arial"/>
      <family val="2"/>
    </font>
    <font>
      <sz val="9"/>
      <color indexed="81"/>
      <name val="Tahoma"/>
      <family val="2"/>
    </font>
    <font>
      <b/>
      <sz val="9"/>
      <color indexed="81"/>
      <name val="Tahoma"/>
      <family val="2"/>
    </font>
    <font>
      <sz val="11"/>
      <color indexed="8"/>
      <name val="Calibri"/>
      <family val="2"/>
    </font>
    <font>
      <b/>
      <sz val="10"/>
      <color indexed="9"/>
      <name val="Arial"/>
      <family val="2"/>
    </font>
    <font>
      <sz val="10"/>
      <color indexed="12"/>
      <name val="Arial"/>
      <family val="2"/>
    </font>
    <font>
      <b/>
      <sz val="10"/>
      <color indexed="12"/>
      <name val="Arial"/>
      <family val="2"/>
    </font>
    <font>
      <b/>
      <sz val="10"/>
      <color rgb="FF0000FF"/>
      <name val="Arial"/>
      <family val="2"/>
    </font>
    <font>
      <i/>
      <sz val="10"/>
      <color rgb="FF0000FF"/>
      <name val="Arial"/>
      <family val="2"/>
    </font>
    <font>
      <b/>
      <i/>
      <sz val="10"/>
      <color indexed="8"/>
      <name val="Arial"/>
      <family val="2"/>
    </font>
    <font>
      <b/>
      <i/>
      <sz val="10"/>
      <color indexed="9"/>
      <name val="Arial"/>
      <family val="2"/>
    </font>
    <font>
      <b/>
      <sz val="10"/>
      <color indexed="10"/>
      <name val="Arial"/>
      <family val="2"/>
    </font>
    <font>
      <sz val="10"/>
      <color indexed="10"/>
      <name val="Arial"/>
      <family val="2"/>
    </font>
    <font>
      <i/>
      <sz val="10"/>
      <name val="Arial"/>
      <family val="2"/>
    </font>
    <font>
      <sz val="8"/>
      <name val="Arial"/>
      <family val="2"/>
    </font>
    <font>
      <b/>
      <sz val="8"/>
      <name val="Arial"/>
      <family val="2"/>
    </font>
    <font>
      <i/>
      <sz val="10"/>
      <color theme="0"/>
      <name val="Arial"/>
      <family val="2"/>
    </font>
    <font>
      <sz val="11"/>
      <name val="Arial"/>
      <family val="2"/>
    </font>
    <font>
      <u/>
      <sz val="10"/>
      <color theme="1"/>
      <name val="Arial"/>
      <family val="2"/>
    </font>
    <font>
      <u/>
      <sz val="10"/>
      <color rgb="FF0000FF"/>
      <name val="Arial"/>
      <family val="2"/>
    </font>
    <font>
      <u/>
      <sz val="10"/>
      <color indexed="8"/>
      <name val="Arial"/>
      <family val="2"/>
    </font>
    <font>
      <u/>
      <sz val="10"/>
      <name val="Arial"/>
      <family val="2"/>
    </font>
    <font>
      <sz val="10"/>
      <color indexed="62"/>
      <name val="Arial"/>
      <family val="2"/>
    </font>
    <font>
      <sz val="10"/>
      <color indexed="9"/>
      <name val="Arial"/>
      <family val="2"/>
    </font>
    <font>
      <sz val="10"/>
      <color indexed="59"/>
      <name val="Arial"/>
      <family val="2"/>
    </font>
    <font>
      <b/>
      <sz val="10"/>
      <color indexed="61"/>
      <name val="Arial"/>
      <family val="2"/>
    </font>
    <font>
      <b/>
      <sz val="10"/>
      <color indexed="20"/>
      <name val="Arial"/>
      <family val="2"/>
    </font>
    <font>
      <b/>
      <sz val="10"/>
      <color indexed="18"/>
      <name val="Arial"/>
      <family val="2"/>
    </font>
    <font>
      <sz val="10"/>
      <color rgb="FF7030A0"/>
      <name val="Arial"/>
      <family val="2"/>
    </font>
    <font>
      <sz val="10"/>
      <color rgb="FF00B050"/>
      <name val="Arial"/>
      <family val="2"/>
    </font>
    <font>
      <sz val="10"/>
      <color rgb="FFFF0000"/>
      <name val="Arial"/>
      <family val="2"/>
    </font>
    <font>
      <sz val="10"/>
      <color theme="0" tint="-0.14999847407452621"/>
      <name val="Arial"/>
      <family val="2"/>
    </font>
    <font>
      <sz val="10"/>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0"/>
      <color theme="0" tint="-0.34998626667073579"/>
      <name val="Arial"/>
      <family val="2"/>
    </font>
    <font>
      <sz val="8"/>
      <color indexed="9"/>
      <name val="Arial"/>
      <family val="2"/>
    </font>
    <font>
      <b/>
      <sz val="8"/>
      <color indexed="8"/>
      <name val="Arial"/>
      <family val="2"/>
    </font>
    <font>
      <sz val="8"/>
      <color indexed="8"/>
      <name val="Arial"/>
      <family val="2"/>
    </font>
    <font>
      <sz val="8"/>
      <color rgb="FF137CB1"/>
      <name val="Arial"/>
      <family val="2"/>
    </font>
    <font>
      <sz val="10"/>
      <name val="Courier"/>
      <family val="3"/>
    </font>
    <font>
      <sz val="10"/>
      <color rgb="FF000000"/>
      <name val="Arial"/>
      <family val="2"/>
    </font>
    <font>
      <b/>
      <sz val="12"/>
      <color rgb="FF000080"/>
      <name val="Arial"/>
      <family val="2"/>
    </font>
  </fonts>
  <fills count="21">
    <fill>
      <patternFill patternType="none"/>
    </fill>
    <fill>
      <patternFill patternType="gray125"/>
    </fill>
    <fill>
      <patternFill patternType="solid">
        <fgColor rgb="FF137CB1"/>
        <bgColor indexed="64"/>
      </patternFill>
    </fill>
    <fill>
      <patternFill patternType="solid">
        <fgColor indexed="9"/>
        <bgColor indexed="64"/>
      </patternFill>
    </fill>
    <fill>
      <patternFill patternType="solid">
        <fgColor theme="1"/>
        <bgColor indexed="64"/>
      </patternFill>
    </fill>
    <fill>
      <patternFill patternType="solid">
        <fgColor theme="4"/>
        <bgColor indexed="64"/>
      </patternFill>
    </fill>
    <fill>
      <patternFill patternType="solid">
        <fgColor rgb="FFFFFF00"/>
        <bgColor indexed="64"/>
      </patternFill>
    </fill>
    <fill>
      <patternFill patternType="solid">
        <fgColor indexed="2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0"/>
        <bgColor indexed="64"/>
      </patternFill>
    </fill>
    <fill>
      <patternFill patternType="solid">
        <fgColor indexed="56"/>
        <bgColor indexed="64"/>
      </patternFill>
    </fill>
    <fill>
      <patternFill patternType="solid">
        <fgColor rgb="FFD3D3D3"/>
        <bgColor indexed="64"/>
      </patternFill>
    </fill>
    <fill>
      <patternFill patternType="solid">
        <fgColor indexed="43"/>
        <bgColor indexed="64"/>
      </patternFill>
    </fill>
    <fill>
      <patternFill patternType="solid">
        <fgColor theme="9" tint="-0.249977111117893"/>
        <bgColor indexed="64"/>
      </patternFill>
    </fill>
    <fill>
      <patternFill patternType="solid">
        <fgColor rgb="FFFFF9D7"/>
        <bgColor indexed="64"/>
      </patternFill>
    </fill>
    <fill>
      <patternFill patternType="solid">
        <fgColor rgb="FF003366"/>
        <bgColor indexed="64"/>
      </patternFill>
    </fill>
    <fill>
      <patternFill patternType="solid">
        <fgColor rgb="FFC6D9E2"/>
        <bgColor indexed="64"/>
      </patternFill>
    </fill>
    <fill>
      <patternFill patternType="solid">
        <fgColor indexed="65"/>
        <bgColor indexed="64"/>
      </patternFill>
    </fill>
  </fills>
  <borders count="4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right/>
      <top/>
      <bottom style="medium">
        <color indexed="8"/>
      </bottom>
      <diagonal/>
    </border>
    <border>
      <left/>
      <right/>
      <top style="medium">
        <color indexed="8"/>
      </top>
      <bottom/>
      <diagonal/>
    </border>
    <border>
      <left style="thin">
        <color indexed="64"/>
      </left>
      <right style="thin">
        <color indexed="64"/>
      </right>
      <top style="thin">
        <color indexed="64"/>
      </top>
      <bottom/>
      <diagonal/>
    </border>
    <border>
      <left style="thin">
        <color indexed="64"/>
      </left>
      <right style="thin">
        <color indexed="64"/>
      </right>
      <top/>
      <bottom style="medium">
        <color indexed="8"/>
      </bottom>
      <diagonal/>
    </border>
    <border>
      <left style="thin">
        <color indexed="64"/>
      </left>
      <right style="thin">
        <color indexed="64"/>
      </right>
      <top style="medium">
        <color indexed="8"/>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hair">
        <color indexed="64"/>
      </bottom>
      <diagonal/>
    </border>
    <border>
      <left style="hair">
        <color indexed="64"/>
      </left>
      <right style="hair">
        <color indexed="64"/>
      </right>
      <top/>
      <bottom style="thin">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right style="thin">
        <color indexed="64"/>
      </right>
      <top style="medium">
        <color indexed="8"/>
      </top>
      <bottom/>
      <diagonal/>
    </border>
    <border>
      <left style="thin">
        <color indexed="64"/>
      </left>
      <right/>
      <top style="medium">
        <color indexed="8"/>
      </top>
      <bottom/>
      <diagonal/>
    </border>
    <border>
      <left/>
      <right style="thin">
        <color indexed="64"/>
      </right>
      <top style="thin">
        <color indexed="64"/>
      </top>
      <bottom style="medium">
        <color indexed="8"/>
      </bottom>
      <diagonal/>
    </border>
    <border>
      <left/>
      <right/>
      <top style="thin">
        <color indexed="64"/>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8"/>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8">
    <xf numFmtId="0" fontId="0" fillId="0" borderId="0"/>
    <xf numFmtId="9" fontId="1" fillId="0" borderId="0" applyFont="0" applyFill="0" applyBorder="0" applyAlignment="0" applyProtection="0"/>
    <xf numFmtId="43" fontId="1" fillId="0" borderId="0" applyFont="0" applyFill="0" applyBorder="0" applyAlignment="0" applyProtection="0"/>
    <xf numFmtId="0" fontId="8" fillId="0" borderId="0"/>
    <xf numFmtId="0" fontId="21" fillId="0" borderId="0"/>
    <xf numFmtId="0" fontId="4" fillId="0" borderId="0"/>
    <xf numFmtId="0" fontId="50" fillId="0" borderId="0"/>
    <xf numFmtId="0" fontId="8" fillId="15" borderId="0" applyNumberFormat="0" applyFont="0" applyBorder="0" applyAlignment="0" applyProtection="0"/>
    <xf numFmtId="44" fontId="8" fillId="0" borderId="0" applyFont="0" applyFill="0" applyBorder="0" applyAlignment="0" applyProtection="0"/>
    <xf numFmtId="0" fontId="8" fillId="0" borderId="0"/>
    <xf numFmtId="0" fontId="51" fillId="0" borderId="0"/>
    <xf numFmtId="0" fontId="51" fillId="0" borderId="0"/>
    <xf numFmtId="0" fontId="52" fillId="0" borderId="0"/>
    <xf numFmtId="0" fontId="53" fillId="0" borderId="0">
      <alignment vertical="center"/>
    </xf>
    <xf numFmtId="0" fontId="54" fillId="0" borderId="0"/>
    <xf numFmtId="0" fontId="54" fillId="0" borderId="38">
      <alignment horizontal="centerContinuous"/>
    </xf>
    <xf numFmtId="0" fontId="55" fillId="0" borderId="38"/>
    <xf numFmtId="0" fontId="61" fillId="0" borderId="0"/>
  </cellStyleXfs>
  <cellXfs count="1431">
    <xf numFmtId="0" fontId="0" fillId="0" borderId="0" xfId="0"/>
    <xf numFmtId="165" fontId="2" fillId="2" borderId="1" xfId="0" applyNumberFormat="1" applyFont="1" applyFill="1" applyBorder="1" applyAlignment="1">
      <alignment horizontal="centerContinuous"/>
    </xf>
    <xf numFmtId="165" fontId="2" fillId="2" borderId="2" xfId="0" applyNumberFormat="1" applyFont="1" applyFill="1" applyBorder="1" applyAlignment="1">
      <alignment horizontal="centerContinuous"/>
    </xf>
    <xf numFmtId="165" fontId="2" fillId="2" borderId="3" xfId="0" applyNumberFormat="1" applyFont="1" applyFill="1" applyBorder="1" applyAlignment="1">
      <alignment horizontal="centerContinuous"/>
    </xf>
    <xf numFmtId="166" fontId="2" fillId="2" borderId="1" xfId="0" applyNumberFormat="1" applyFont="1" applyFill="1" applyBorder="1" applyAlignment="1">
      <alignment horizontal="centerContinuous"/>
    </xf>
    <xf numFmtId="166" fontId="2" fillId="2" borderId="4" xfId="0" applyNumberFormat="1" applyFont="1" applyFill="1" applyBorder="1" applyAlignment="1">
      <alignment horizontal="centerContinuous"/>
    </xf>
    <xf numFmtId="165" fontId="2" fillId="2" borderId="4" xfId="0" applyNumberFormat="1" applyFont="1" applyFill="1" applyBorder="1" applyAlignment="1">
      <alignment horizontal="centerContinuous"/>
    </xf>
    <xf numFmtId="0" fontId="2" fillId="2" borderId="5" xfId="0" applyFont="1" applyFill="1" applyBorder="1" applyAlignment="1">
      <alignment horizontal="center"/>
    </xf>
    <xf numFmtId="0" fontId="2" fillId="2" borderId="4" xfId="0" applyFont="1" applyFill="1" applyBorder="1" applyAlignment="1">
      <alignment horizontal="center"/>
    </xf>
    <xf numFmtId="0" fontId="2" fillId="2" borderId="6" xfId="0" applyFont="1" applyFill="1" applyBorder="1" applyAlignment="1">
      <alignment horizontal="center"/>
    </xf>
    <xf numFmtId="0" fontId="2" fillId="2" borderId="3" xfId="0" applyFont="1" applyFill="1" applyBorder="1" applyAlignment="1">
      <alignment horizontal="center"/>
    </xf>
    <xf numFmtId="0" fontId="4" fillId="0" borderId="0" xfId="0" applyFont="1"/>
    <xf numFmtId="0" fontId="4" fillId="0" borderId="0" xfId="0" applyFont="1" applyAlignment="1">
      <alignment horizontal="center"/>
    </xf>
    <xf numFmtId="0" fontId="5" fillId="0" borderId="0" xfId="0" applyFont="1" applyAlignment="1">
      <alignment horizontal="center"/>
    </xf>
    <xf numFmtId="0" fontId="6" fillId="0" borderId="0" xfId="0" applyFont="1" applyAlignment="1">
      <alignment horizontal="center"/>
    </xf>
    <xf numFmtId="164" fontId="6" fillId="0" borderId="0" xfId="0" applyNumberFormat="1" applyFont="1" applyAlignment="1">
      <alignment horizontal="center"/>
    </xf>
    <xf numFmtId="0" fontId="7" fillId="0" borderId="0" xfId="0" applyFont="1" applyAlignment="1">
      <alignment horizontal="left" indent="1"/>
    </xf>
    <xf numFmtId="0" fontId="5" fillId="0" borderId="0" xfId="0" applyFont="1"/>
    <xf numFmtId="164" fontId="5" fillId="0" borderId="0" xfId="0" applyNumberFormat="1" applyFont="1" applyAlignment="1">
      <alignment horizontal="center"/>
    </xf>
    <xf numFmtId="0" fontId="9" fillId="0" borderId="0" xfId="0" applyFont="1"/>
    <xf numFmtId="9" fontId="7" fillId="0" borderId="0" xfId="1" applyFont="1" applyAlignment="1">
      <alignment horizontal="center"/>
    </xf>
    <xf numFmtId="164" fontId="4" fillId="0" borderId="0" xfId="0" applyNumberFormat="1" applyFont="1" applyAlignment="1">
      <alignment horizontal="center"/>
    </xf>
    <xf numFmtId="0" fontId="10" fillId="0" borderId="0" xfId="0" applyFont="1"/>
    <xf numFmtId="0" fontId="12" fillId="4" borderId="0" xfId="0" applyFont="1" applyFill="1"/>
    <xf numFmtId="0" fontId="12" fillId="4" borderId="8" xfId="0" applyFont="1" applyFill="1" applyBorder="1"/>
    <xf numFmtId="0" fontId="12" fillId="4" borderId="0" xfId="0" applyFont="1" applyFill="1" applyBorder="1"/>
    <xf numFmtId="0" fontId="12" fillId="4" borderId="9" xfId="0" applyFont="1" applyFill="1" applyBorder="1"/>
    <xf numFmtId="0" fontId="12" fillId="5" borderId="7" xfId="0" applyFont="1" applyFill="1" applyBorder="1"/>
    <xf numFmtId="0" fontId="12" fillId="5" borderId="10" xfId="0" applyFont="1" applyFill="1" applyBorder="1"/>
    <xf numFmtId="0" fontId="12" fillId="5" borderId="11" xfId="0" applyFont="1" applyFill="1" applyBorder="1"/>
    <xf numFmtId="165" fontId="2" fillId="5" borderId="5" xfId="0" applyNumberFormat="1" applyFont="1" applyFill="1" applyBorder="1" applyAlignment="1">
      <alignment horizontal="center"/>
    </xf>
    <xf numFmtId="165" fontId="2" fillId="5" borderId="4" xfId="0" applyNumberFormat="1" applyFont="1" applyFill="1" applyBorder="1" applyAlignment="1">
      <alignment horizontal="center"/>
    </xf>
    <xf numFmtId="166" fontId="2" fillId="5" borderId="4" xfId="0" applyNumberFormat="1" applyFont="1" applyFill="1" applyBorder="1" applyAlignment="1">
      <alignment horizontal="center"/>
    </xf>
    <xf numFmtId="166" fontId="2" fillId="5" borderId="6" xfId="0" applyNumberFormat="1" applyFont="1" applyFill="1" applyBorder="1" applyAlignment="1">
      <alignment horizontal="center"/>
    </xf>
    <xf numFmtId="0" fontId="13" fillId="4" borderId="8" xfId="0" applyFont="1" applyFill="1" applyBorder="1"/>
    <xf numFmtId="0" fontId="13" fillId="4" borderId="0" xfId="0" applyFont="1" applyFill="1"/>
    <xf numFmtId="167" fontId="13" fillId="4" borderId="0" xfId="0" applyNumberFormat="1" applyFont="1" applyFill="1"/>
    <xf numFmtId="0" fontId="13" fillId="4" borderId="9" xfId="0" applyFont="1" applyFill="1" applyBorder="1"/>
    <xf numFmtId="0" fontId="6" fillId="0" borderId="9" xfId="0" applyFont="1" applyBorder="1" applyAlignment="1">
      <alignment horizontal="center"/>
    </xf>
    <xf numFmtId="0" fontId="4" fillId="0" borderId="9" xfId="0" applyFont="1" applyBorder="1" applyAlignment="1">
      <alignment horizontal="center"/>
    </xf>
    <xf numFmtId="0" fontId="5" fillId="0" borderId="9" xfId="0" applyFont="1" applyBorder="1" applyAlignment="1">
      <alignment horizontal="center"/>
    </xf>
    <xf numFmtId="9" fontId="7" fillId="0" borderId="9" xfId="1" applyFont="1" applyBorder="1" applyAlignment="1">
      <alignment horizontal="center"/>
    </xf>
    <xf numFmtId="164" fontId="4" fillId="0" borderId="9" xfId="0" applyNumberFormat="1" applyFont="1" applyBorder="1" applyAlignment="1">
      <alignment horizontal="center"/>
    </xf>
    <xf numFmtId="0" fontId="4" fillId="0" borderId="9" xfId="0" applyFont="1" applyBorder="1"/>
    <xf numFmtId="0" fontId="5" fillId="0" borderId="9" xfId="0" applyFont="1" applyBorder="1"/>
    <xf numFmtId="0" fontId="9" fillId="0" borderId="9" xfId="0" applyFont="1" applyBorder="1"/>
    <xf numFmtId="165" fontId="2" fillId="2" borderId="6" xfId="0" applyNumberFormat="1" applyFont="1" applyFill="1" applyBorder="1" applyAlignment="1">
      <alignment horizontal="centerContinuous"/>
    </xf>
    <xf numFmtId="0" fontId="3" fillId="3" borderId="10" xfId="0" applyFont="1" applyFill="1" applyBorder="1" applyAlignment="1">
      <alignment vertical="center"/>
    </xf>
    <xf numFmtId="0" fontId="3" fillId="3" borderId="12" xfId="0" applyFont="1" applyFill="1" applyBorder="1" applyAlignment="1">
      <alignment vertical="center"/>
    </xf>
    <xf numFmtId="0" fontId="11" fillId="4" borderId="13" xfId="0" applyFont="1" applyFill="1" applyBorder="1" applyAlignment="1">
      <alignment horizontal="left"/>
    </xf>
    <xf numFmtId="0" fontId="4" fillId="0" borderId="0" xfId="0" applyFont="1" applyBorder="1"/>
    <xf numFmtId="0" fontId="5" fillId="0" borderId="0" xfId="0" applyFont="1" applyBorder="1"/>
    <xf numFmtId="0" fontId="9" fillId="0" borderId="0" xfId="0" applyFont="1" applyBorder="1"/>
    <xf numFmtId="0" fontId="4" fillId="0" borderId="0" xfId="0" quotePrefix="1" applyFont="1" applyAlignment="1"/>
    <xf numFmtId="0" fontId="4" fillId="0" borderId="0" xfId="0" quotePrefix="1" applyFont="1"/>
    <xf numFmtId="169" fontId="4" fillId="0" borderId="0" xfId="0" applyNumberFormat="1" applyFont="1" applyAlignment="1">
      <alignment horizontal="center"/>
    </xf>
    <xf numFmtId="0" fontId="4" fillId="0" borderId="10" xfId="0" applyFont="1" applyBorder="1"/>
    <xf numFmtId="0" fontId="4" fillId="0" borderId="10" xfId="0" applyFont="1" applyBorder="1" applyAlignment="1">
      <alignment horizontal="center"/>
    </xf>
    <xf numFmtId="170" fontId="13" fillId="0" borderId="8" xfId="0" applyNumberFormat="1" applyFont="1" applyBorder="1" applyAlignment="1">
      <alignment horizontal="left" indent="1"/>
    </xf>
    <xf numFmtId="170" fontId="13" fillId="0" borderId="8" xfId="0" applyNumberFormat="1" applyFont="1" applyFill="1" applyBorder="1" applyAlignment="1">
      <alignment horizontal="left" indent="1"/>
    </xf>
    <xf numFmtId="164" fontId="3" fillId="0" borderId="10" xfId="0" applyNumberFormat="1" applyFont="1" applyBorder="1" applyAlignment="1">
      <alignment horizontal="center"/>
    </xf>
    <xf numFmtId="9" fontId="4" fillId="0" borderId="0" xfId="1" applyFont="1" applyAlignment="1">
      <alignment horizontal="center"/>
    </xf>
    <xf numFmtId="171" fontId="4" fillId="0" borderId="0" xfId="0" applyNumberFormat="1" applyFont="1" applyAlignment="1">
      <alignment horizontal="center"/>
    </xf>
    <xf numFmtId="164" fontId="3" fillId="0" borderId="11" xfId="0" applyNumberFormat="1" applyFont="1" applyBorder="1" applyAlignment="1">
      <alignment horizontal="center"/>
    </xf>
    <xf numFmtId="9" fontId="4" fillId="0" borderId="9" xfId="1" applyFont="1" applyBorder="1" applyAlignment="1">
      <alignment horizontal="center"/>
    </xf>
    <xf numFmtId="171" fontId="4" fillId="0" borderId="9" xfId="0" applyNumberFormat="1" applyFont="1" applyBorder="1" applyAlignment="1">
      <alignment horizontal="center"/>
    </xf>
    <xf numFmtId="164" fontId="4" fillId="0" borderId="0" xfId="0" applyNumberFormat="1" applyFont="1" applyBorder="1" applyAlignment="1">
      <alignment horizontal="center"/>
    </xf>
    <xf numFmtId="9" fontId="4" fillId="0" borderId="0" xfId="1" applyFont="1" applyBorder="1" applyAlignment="1">
      <alignment horizontal="center"/>
    </xf>
    <xf numFmtId="0" fontId="4" fillId="0" borderId="0" xfId="0" applyFont="1" applyBorder="1" applyAlignment="1">
      <alignment horizontal="center"/>
    </xf>
    <xf numFmtId="170" fontId="13" fillId="0" borderId="0" xfId="0" applyNumberFormat="1" applyFont="1" applyFill="1" applyBorder="1" applyAlignment="1">
      <alignment horizontal="left" indent="1"/>
    </xf>
    <xf numFmtId="3" fontId="4" fillId="0" borderId="9" xfId="0" applyNumberFormat="1" applyFont="1" applyBorder="1" applyAlignment="1">
      <alignment horizontal="center"/>
    </xf>
    <xf numFmtId="3" fontId="6" fillId="0" borderId="9" xfId="0" applyNumberFormat="1" applyFont="1" applyBorder="1" applyAlignment="1">
      <alignment horizontal="center"/>
    </xf>
    <xf numFmtId="170" fontId="13" fillId="0" borderId="0" xfId="0" applyNumberFormat="1" applyFont="1" applyFill="1" applyBorder="1" applyAlignment="1">
      <alignment horizontal="left" indent="2"/>
    </xf>
    <xf numFmtId="170" fontId="14" fillId="0" borderId="0" xfId="0" applyNumberFormat="1" applyFont="1" applyFill="1" applyBorder="1" applyAlignment="1">
      <alignment horizontal="left" indent="1"/>
    </xf>
    <xf numFmtId="169" fontId="8" fillId="0" borderId="9" xfId="0" applyNumberFormat="1" applyFont="1" applyBorder="1" applyAlignment="1">
      <alignment horizontal="center"/>
    </xf>
    <xf numFmtId="0" fontId="3" fillId="3" borderId="14" xfId="0" applyFont="1" applyFill="1" applyBorder="1" applyAlignment="1">
      <alignment vertical="center"/>
    </xf>
    <xf numFmtId="0" fontId="3" fillId="3" borderId="15" xfId="0" applyFont="1" applyFill="1" applyBorder="1" applyAlignment="1">
      <alignment vertical="center"/>
    </xf>
    <xf numFmtId="0" fontId="11" fillId="4" borderId="16" xfId="0" applyFont="1" applyFill="1" applyBorder="1" applyAlignment="1">
      <alignment horizontal="left"/>
    </xf>
    <xf numFmtId="0" fontId="4" fillId="0" borderId="17" xfId="0" applyFont="1" applyBorder="1"/>
    <xf numFmtId="0" fontId="7" fillId="0" borderId="17" xfId="0" applyFont="1" applyBorder="1" applyAlignment="1">
      <alignment horizontal="left" indent="1"/>
    </xf>
    <xf numFmtId="0" fontId="4" fillId="0" borderId="17" xfId="0" quotePrefix="1" applyFont="1" applyBorder="1"/>
    <xf numFmtId="0" fontId="5" fillId="0" borderId="17" xfId="0" quotePrefix="1" applyFont="1" applyBorder="1"/>
    <xf numFmtId="0" fontId="5" fillId="0" borderId="17" xfId="0" applyFont="1" applyBorder="1"/>
    <xf numFmtId="0" fontId="10" fillId="0" borderId="17" xfId="0" applyFont="1" applyBorder="1"/>
    <xf numFmtId="0" fontId="11" fillId="4" borderId="14" xfId="0" applyFont="1" applyFill="1" applyBorder="1" applyAlignment="1">
      <alignment horizontal="left"/>
    </xf>
    <xf numFmtId="0" fontId="11" fillId="4" borderId="17" xfId="0" applyFont="1" applyFill="1" applyBorder="1" applyAlignment="1">
      <alignment horizontal="left"/>
    </xf>
    <xf numFmtId="172" fontId="8" fillId="0" borderId="0" xfId="0" quotePrefix="1" applyNumberFormat="1" applyFont="1" applyFill="1" applyAlignment="1">
      <alignment horizontal="left"/>
    </xf>
    <xf numFmtId="0" fontId="8" fillId="0" borderId="0" xfId="0" applyFont="1" applyFill="1" applyAlignment="1">
      <alignment vertical="center"/>
    </xf>
    <xf numFmtId="173" fontId="8" fillId="0" borderId="0" xfId="0" applyNumberFormat="1" applyFont="1" applyFill="1" applyAlignment="1">
      <alignment vertical="center"/>
    </xf>
    <xf numFmtId="167" fontId="16" fillId="0" borderId="0" xfId="0" applyNumberFormat="1" applyFont="1" applyFill="1" applyAlignment="1">
      <alignment vertical="center"/>
    </xf>
    <xf numFmtId="167" fontId="16" fillId="0" borderId="8" xfId="0" applyNumberFormat="1" applyFont="1" applyFill="1" applyBorder="1" applyAlignment="1">
      <alignment vertical="center"/>
    </xf>
    <xf numFmtId="167" fontId="16" fillId="0" borderId="0" xfId="0" applyNumberFormat="1" applyFont="1" applyFill="1" applyBorder="1" applyAlignment="1">
      <alignment vertical="center"/>
    </xf>
    <xf numFmtId="167" fontId="16" fillId="0" borderId="9" xfId="0" applyNumberFormat="1" applyFont="1" applyFill="1" applyBorder="1" applyAlignment="1">
      <alignment vertical="center"/>
    </xf>
    <xf numFmtId="0" fontId="8" fillId="0" borderId="0" xfId="0" applyFont="1" applyFill="1" applyBorder="1"/>
    <xf numFmtId="0" fontId="8" fillId="0" borderId="0" xfId="0" applyFont="1" applyFill="1"/>
    <xf numFmtId="172" fontId="15" fillId="0" borderId="17" xfId="0" applyNumberFormat="1" applyFont="1" applyBorder="1" applyAlignment="1">
      <alignment horizontal="left"/>
    </xf>
    <xf numFmtId="167" fontId="8" fillId="0" borderId="9" xfId="0" applyNumberFormat="1" applyFont="1" applyFill="1" applyBorder="1"/>
    <xf numFmtId="164" fontId="3" fillId="0" borderId="0" xfId="0" applyNumberFormat="1" applyFont="1" applyAlignment="1">
      <alignment horizontal="center"/>
    </xf>
    <xf numFmtId="0" fontId="8" fillId="0" borderId="0" xfId="0" applyFont="1" applyFill="1" applyBorder="1" applyAlignment="1">
      <alignment vertical="center"/>
    </xf>
    <xf numFmtId="173" fontId="8" fillId="0" borderId="0" xfId="0" applyNumberFormat="1" applyFont="1" applyFill="1" applyBorder="1" applyAlignment="1">
      <alignment vertical="center"/>
    </xf>
    <xf numFmtId="174" fontId="13" fillId="0" borderId="0" xfId="0" applyNumberFormat="1" applyFont="1" applyAlignment="1">
      <alignment horizontal="right"/>
    </xf>
    <xf numFmtId="174" fontId="13" fillId="0" borderId="0" xfId="0" applyNumberFormat="1" applyFont="1" applyBorder="1" applyAlignment="1">
      <alignment horizontal="right"/>
    </xf>
    <xf numFmtId="174" fontId="13" fillId="0" borderId="8" xfId="0" applyNumberFormat="1" applyFont="1" applyBorder="1" applyAlignment="1">
      <alignment horizontal="center"/>
    </xf>
    <xf numFmtId="174" fontId="13" fillId="0" borderId="0" xfId="0" applyNumberFormat="1" applyFont="1" applyBorder="1" applyAlignment="1">
      <alignment horizontal="center"/>
    </xf>
    <xf numFmtId="174" fontId="13" fillId="0" borderId="9" xfId="0" applyNumberFormat="1" applyFont="1" applyBorder="1" applyAlignment="1">
      <alignment horizontal="center"/>
    </xf>
    <xf numFmtId="174" fontId="13" fillId="0" borderId="0" xfId="0" applyNumberFormat="1" applyFont="1" applyAlignment="1">
      <alignment horizontal="center"/>
    </xf>
    <xf numFmtId="0" fontId="15" fillId="0" borderId="17" xfId="0" applyFont="1" applyBorder="1" applyAlignment="1">
      <alignment horizontal="left"/>
    </xf>
    <xf numFmtId="172" fontId="17" fillId="0" borderId="17" xfId="0" applyNumberFormat="1" applyFont="1" applyFill="1" applyBorder="1" applyAlignment="1">
      <alignment horizontal="left"/>
    </xf>
    <xf numFmtId="172" fontId="13" fillId="0" borderId="17" xfId="0" applyNumberFormat="1" applyFont="1" applyBorder="1" applyAlignment="1">
      <alignment horizontal="left"/>
    </xf>
    <xf numFmtId="172" fontId="3" fillId="0" borderId="17" xfId="0" applyNumberFormat="1" applyFont="1" applyFill="1" applyBorder="1" applyAlignment="1">
      <alignment horizontal="left"/>
    </xf>
    <xf numFmtId="172" fontId="8" fillId="0" borderId="17" xfId="0" applyNumberFormat="1" applyFont="1" applyFill="1" applyBorder="1" applyAlignment="1">
      <alignment horizontal="left"/>
    </xf>
    <xf numFmtId="172" fontId="3" fillId="0" borderId="17" xfId="0" applyNumberFormat="1" applyFont="1" applyBorder="1" applyAlignment="1">
      <alignment horizontal="left"/>
    </xf>
    <xf numFmtId="172" fontId="13" fillId="0" borderId="17" xfId="0" quotePrefix="1" applyNumberFormat="1" applyFont="1" applyBorder="1" applyAlignment="1">
      <alignment horizontal="left"/>
    </xf>
    <xf numFmtId="172" fontId="14" fillId="0" borderId="17" xfId="0" quotePrefix="1" applyNumberFormat="1" applyFont="1" applyBorder="1" applyAlignment="1">
      <alignment horizontal="left"/>
    </xf>
    <xf numFmtId="0" fontId="18" fillId="0" borderId="17" xfId="0" quotePrefix="1" applyFont="1" applyBorder="1" applyAlignment="1">
      <alignment horizontal="left"/>
    </xf>
    <xf numFmtId="0" fontId="4" fillId="0" borderId="18" xfId="0" applyFont="1" applyBorder="1"/>
    <xf numFmtId="0" fontId="8" fillId="0" borderId="9" xfId="0" applyFont="1" applyFill="1" applyBorder="1" applyAlignment="1">
      <alignment horizontal="center"/>
    </xf>
    <xf numFmtId="168" fontId="5" fillId="0" borderId="0" xfId="0" applyNumberFormat="1" applyFont="1" applyAlignment="1">
      <alignment horizontal="center"/>
    </xf>
    <xf numFmtId="175" fontId="6" fillId="0" borderId="0" xfId="0" applyNumberFormat="1" applyFont="1" applyAlignment="1">
      <alignment horizontal="center"/>
    </xf>
    <xf numFmtId="0" fontId="4" fillId="6" borderId="0" xfId="0" applyFont="1" applyFill="1" applyAlignment="1">
      <alignment horizontal="center"/>
    </xf>
    <xf numFmtId="4" fontId="4" fillId="0" borderId="0" xfId="0" applyNumberFormat="1" applyFont="1" applyAlignment="1">
      <alignment horizontal="center"/>
    </xf>
    <xf numFmtId="176" fontId="16" fillId="0" borderId="0" xfId="0" applyNumberFormat="1" applyFont="1" applyFill="1" applyBorder="1" applyAlignment="1">
      <alignment vertical="center"/>
    </xf>
    <xf numFmtId="176" fontId="16" fillId="0" borderId="9" xfId="0" applyNumberFormat="1" applyFont="1" applyFill="1" applyBorder="1" applyAlignment="1">
      <alignment vertical="center"/>
    </xf>
    <xf numFmtId="176" fontId="16" fillId="0" borderId="0" xfId="0" applyNumberFormat="1" applyFont="1" applyFill="1" applyAlignment="1">
      <alignment vertical="center"/>
    </xf>
    <xf numFmtId="176" fontId="4" fillId="0" borderId="0" xfId="0" applyNumberFormat="1" applyFont="1" applyAlignment="1">
      <alignment horizontal="center"/>
    </xf>
    <xf numFmtId="176" fontId="4" fillId="0" borderId="9" xfId="0" applyNumberFormat="1" applyFont="1" applyBorder="1" applyAlignment="1">
      <alignment horizontal="center"/>
    </xf>
    <xf numFmtId="168" fontId="4" fillId="0" borderId="0" xfId="0" applyNumberFormat="1" applyFont="1" applyAlignment="1">
      <alignment horizontal="center"/>
    </xf>
    <xf numFmtId="0" fontId="4" fillId="6" borderId="9" xfId="0" applyFont="1" applyFill="1" applyBorder="1" applyAlignment="1">
      <alignment horizontal="center"/>
    </xf>
    <xf numFmtId="0" fontId="4" fillId="0" borderId="0" xfId="0" applyFont="1" applyFill="1" applyAlignment="1">
      <alignment horizontal="center"/>
    </xf>
    <xf numFmtId="9" fontId="8" fillId="0" borderId="0" xfId="1" applyFont="1" applyFill="1" applyAlignment="1">
      <alignment horizontal="center"/>
    </xf>
    <xf numFmtId="164" fontId="5" fillId="0" borderId="0" xfId="0" applyNumberFormat="1" applyFont="1" applyFill="1" applyAlignment="1">
      <alignment horizontal="center"/>
    </xf>
    <xf numFmtId="0" fontId="5" fillId="0" borderId="0" xfId="0" applyFont="1" applyFill="1" applyAlignment="1">
      <alignment horizontal="center"/>
    </xf>
    <xf numFmtId="175" fontId="6" fillId="0" borderId="0" xfId="0" applyNumberFormat="1" applyFont="1" applyFill="1" applyAlignment="1">
      <alignment horizontal="center"/>
    </xf>
    <xf numFmtId="0" fontId="4" fillId="6" borderId="0" xfId="0" applyFont="1" applyFill="1"/>
    <xf numFmtId="9" fontId="7" fillId="0" borderId="0" xfId="1" applyFont="1" applyBorder="1" applyAlignment="1">
      <alignment horizontal="center"/>
    </xf>
    <xf numFmtId="168" fontId="8" fillId="0" borderId="9" xfId="0" applyNumberFormat="1" applyFont="1" applyFill="1" applyBorder="1" applyAlignment="1">
      <alignment horizontal="center"/>
    </xf>
    <xf numFmtId="0" fontId="8" fillId="0" borderId="0" xfId="0" applyFont="1"/>
    <xf numFmtId="0" fontId="8" fillId="0" borderId="0" xfId="0" applyFont="1" applyFill="1" applyAlignment="1">
      <alignment horizontal="center"/>
    </xf>
    <xf numFmtId="168" fontId="8" fillId="0" borderId="0" xfId="0" applyNumberFormat="1" applyFont="1" applyFill="1" applyBorder="1" applyAlignment="1">
      <alignment horizontal="center"/>
    </xf>
    <xf numFmtId="168" fontId="4" fillId="0" borderId="9" xfId="0" applyNumberFormat="1" applyFont="1" applyBorder="1" applyAlignment="1">
      <alignment horizontal="center"/>
    </xf>
    <xf numFmtId="181" fontId="8" fillId="0" borderId="0" xfId="1" applyNumberFormat="1" applyFont="1" applyBorder="1" applyAlignment="1">
      <alignment horizontal="center"/>
    </xf>
    <xf numFmtId="181" fontId="4" fillId="0" borderId="0" xfId="0" applyNumberFormat="1" applyFont="1" applyAlignment="1">
      <alignment horizontal="center"/>
    </xf>
    <xf numFmtId="181" fontId="4" fillId="0" borderId="9" xfId="0" applyNumberFormat="1" applyFont="1" applyBorder="1" applyAlignment="1">
      <alignment horizontal="center"/>
    </xf>
    <xf numFmtId="169" fontId="8" fillId="0" borderId="0" xfId="0" applyNumberFormat="1" applyFont="1" applyFill="1" applyBorder="1" applyAlignment="1">
      <alignment horizontal="center"/>
    </xf>
    <xf numFmtId="169" fontId="8" fillId="0" borderId="9" xfId="0" applyNumberFormat="1" applyFont="1" applyFill="1" applyBorder="1" applyAlignment="1">
      <alignment horizontal="center"/>
    </xf>
    <xf numFmtId="9" fontId="26" fillId="0" borderId="0" xfId="1" applyFont="1" applyBorder="1" applyAlignment="1">
      <alignment horizontal="center"/>
    </xf>
    <xf numFmtId="169" fontId="4" fillId="0" borderId="9" xfId="0" applyNumberFormat="1" applyFont="1" applyBorder="1" applyAlignment="1">
      <alignment horizontal="center"/>
    </xf>
    <xf numFmtId="175" fontId="3" fillId="0" borderId="10" xfId="0" applyNumberFormat="1" applyFont="1" applyBorder="1" applyAlignment="1">
      <alignment horizontal="center"/>
    </xf>
    <xf numFmtId="175" fontId="5" fillId="0" borderId="10" xfId="0" applyNumberFormat="1" applyFont="1" applyBorder="1" applyAlignment="1">
      <alignment horizontal="center"/>
    </xf>
    <xf numFmtId="168" fontId="4" fillId="0" borderId="0" xfId="0" applyNumberFormat="1" applyFont="1" applyBorder="1" applyAlignment="1">
      <alignment horizontal="center"/>
    </xf>
    <xf numFmtId="181" fontId="4" fillId="0" borderId="0" xfId="0" applyNumberFormat="1" applyFont="1" applyBorder="1" applyAlignment="1">
      <alignment horizontal="center"/>
    </xf>
    <xf numFmtId="169" fontId="4" fillId="0" borderId="0" xfId="0" applyNumberFormat="1" applyFont="1" applyBorder="1" applyAlignment="1">
      <alignment horizontal="center"/>
    </xf>
    <xf numFmtId="175" fontId="5" fillId="0" borderId="11" xfId="0" applyNumberFormat="1" applyFont="1" applyBorder="1" applyAlignment="1">
      <alignment horizontal="center"/>
    </xf>
    <xf numFmtId="9" fontId="6" fillId="0" borderId="0" xfId="1" applyFont="1" applyAlignment="1">
      <alignment horizontal="center"/>
    </xf>
    <xf numFmtId="9" fontId="6" fillId="0" borderId="9" xfId="1" applyFont="1" applyBorder="1" applyAlignment="1">
      <alignment horizontal="center"/>
    </xf>
    <xf numFmtId="164" fontId="4" fillId="0" borderId="8" xfId="0" applyNumberFormat="1" applyFont="1" applyBorder="1" applyAlignment="1">
      <alignment horizontal="center"/>
    </xf>
    <xf numFmtId="0" fontId="4" fillId="0" borderId="8" xfId="0" applyFont="1" applyBorder="1" applyAlignment="1">
      <alignment horizontal="center"/>
    </xf>
    <xf numFmtId="9" fontId="4" fillId="0" borderId="8" xfId="1" applyFont="1" applyBorder="1" applyAlignment="1">
      <alignment horizontal="center"/>
    </xf>
    <xf numFmtId="3" fontId="4" fillId="0" borderId="0" xfId="0" applyNumberFormat="1" applyFont="1" applyBorder="1" applyAlignment="1">
      <alignment horizontal="center"/>
    </xf>
    <xf numFmtId="9" fontId="8" fillId="0" borderId="9" xfId="1" applyFont="1" applyFill="1" applyBorder="1" applyAlignment="1">
      <alignment horizontal="center"/>
    </xf>
    <xf numFmtId="9" fontId="6" fillId="0" borderId="9" xfId="1" applyFont="1" applyFill="1" applyBorder="1" applyAlignment="1">
      <alignment horizontal="center"/>
    </xf>
    <xf numFmtId="170" fontId="27" fillId="0" borderId="0" xfId="0" applyNumberFormat="1" applyFont="1" applyFill="1" applyBorder="1" applyAlignment="1">
      <alignment horizontal="left" indent="1"/>
    </xf>
    <xf numFmtId="169" fontId="8" fillId="0" borderId="9" xfId="1" applyNumberFormat="1" applyFont="1" applyFill="1" applyBorder="1" applyAlignment="1">
      <alignment horizontal="center"/>
    </xf>
    <xf numFmtId="1" fontId="6" fillId="0" borderId="9" xfId="0" applyNumberFormat="1" applyFont="1" applyFill="1" applyBorder="1" applyAlignment="1">
      <alignment horizontal="center"/>
    </xf>
    <xf numFmtId="1" fontId="8" fillId="0" borderId="9" xfId="0" applyNumberFormat="1" applyFont="1" applyFill="1" applyBorder="1" applyAlignment="1">
      <alignment horizontal="center"/>
    </xf>
    <xf numFmtId="169" fontId="8" fillId="6" borderId="9" xfId="0" applyNumberFormat="1" applyFont="1" applyFill="1" applyBorder="1" applyAlignment="1">
      <alignment horizontal="center"/>
    </xf>
    <xf numFmtId="2" fontId="8" fillId="0" borderId="9" xfId="0" applyNumberFormat="1" applyFont="1" applyFill="1" applyBorder="1" applyAlignment="1">
      <alignment horizontal="center"/>
    </xf>
    <xf numFmtId="169" fontId="8" fillId="9" borderId="9" xfId="0" applyNumberFormat="1" applyFont="1" applyFill="1" applyBorder="1" applyAlignment="1">
      <alignment horizontal="center"/>
    </xf>
    <xf numFmtId="170" fontId="15" fillId="9" borderId="0" xfId="0" applyNumberFormat="1" applyFont="1" applyFill="1" applyBorder="1" applyAlignment="1">
      <alignment horizontal="left" indent="1"/>
    </xf>
    <xf numFmtId="0" fontId="4" fillId="9" borderId="0" xfId="0" applyFont="1" applyFill="1"/>
    <xf numFmtId="0" fontId="4" fillId="9" borderId="0" xfId="0" applyFont="1" applyFill="1" applyAlignment="1">
      <alignment horizontal="center"/>
    </xf>
    <xf numFmtId="0" fontId="4" fillId="9" borderId="9" xfId="0" applyFont="1" applyFill="1" applyBorder="1" applyAlignment="1">
      <alignment horizontal="center"/>
    </xf>
    <xf numFmtId="169" fontId="8" fillId="9" borderId="0" xfId="0" applyNumberFormat="1" applyFont="1" applyFill="1" applyBorder="1" applyAlignment="1">
      <alignment horizontal="center"/>
    </xf>
    <xf numFmtId="171" fontId="4" fillId="0" borderId="8" xfId="0" applyNumberFormat="1" applyFont="1" applyBorder="1" applyAlignment="1">
      <alignment horizontal="center"/>
    </xf>
    <xf numFmtId="9" fontId="4" fillId="0" borderId="9" xfId="0" applyNumberFormat="1" applyFont="1" applyBorder="1" applyAlignment="1">
      <alignment horizontal="center"/>
    </xf>
    <xf numFmtId="3" fontId="4" fillId="0" borderId="0" xfId="0" applyNumberFormat="1" applyFont="1" applyAlignment="1">
      <alignment horizontal="center"/>
    </xf>
    <xf numFmtId="171" fontId="4" fillId="0" borderId="0" xfId="0" applyNumberFormat="1" applyFont="1" applyBorder="1" applyAlignment="1">
      <alignment horizontal="center"/>
    </xf>
    <xf numFmtId="9" fontId="4" fillId="0" borderId="0" xfId="0" applyNumberFormat="1" applyFont="1" applyBorder="1" applyAlignment="1">
      <alignment horizontal="center"/>
    </xf>
    <xf numFmtId="9" fontId="6" fillId="0" borderId="0" xfId="1" applyFont="1" applyBorder="1" applyAlignment="1">
      <alignment horizontal="center"/>
    </xf>
    <xf numFmtId="9" fontId="8" fillId="0" borderId="0" xfId="1" applyFont="1" applyBorder="1" applyAlignment="1">
      <alignment horizontal="center"/>
    </xf>
    <xf numFmtId="175" fontId="5" fillId="0" borderId="0" xfId="0" applyNumberFormat="1" applyFont="1" applyAlignment="1">
      <alignment horizontal="center"/>
    </xf>
    <xf numFmtId="0" fontId="4" fillId="0" borderId="0" xfId="0" applyFont="1" applyFill="1"/>
    <xf numFmtId="0" fontId="4" fillId="0" borderId="9" xfId="0" applyFont="1" applyFill="1" applyBorder="1"/>
    <xf numFmtId="3" fontId="4" fillId="0" borderId="0" xfId="0" applyNumberFormat="1" applyFont="1" applyFill="1" applyAlignment="1">
      <alignment horizontal="center"/>
    </xf>
    <xf numFmtId="3" fontId="4" fillId="0" borderId="9" xfId="0" applyNumberFormat="1" applyFont="1" applyFill="1" applyBorder="1" applyAlignment="1">
      <alignment horizontal="center"/>
    </xf>
    <xf numFmtId="0" fontId="4" fillId="0" borderId="9" xfId="0" applyFont="1" applyFill="1" applyBorder="1" applyAlignment="1">
      <alignment horizontal="center"/>
    </xf>
    <xf numFmtId="9" fontId="8" fillId="0" borderId="9" xfId="1" applyFont="1" applyBorder="1" applyAlignment="1">
      <alignment horizontal="center"/>
    </xf>
    <xf numFmtId="3" fontId="4" fillId="0" borderId="0" xfId="0" applyNumberFormat="1" applyFont="1" applyFill="1" applyBorder="1" applyAlignment="1">
      <alignment horizontal="center"/>
    </xf>
    <xf numFmtId="175" fontId="5" fillId="0" borderId="0" xfId="0" applyNumberFormat="1" applyFont="1" applyBorder="1" applyAlignment="1">
      <alignment horizontal="center"/>
    </xf>
    <xf numFmtId="175" fontId="5" fillId="0" borderId="9" xfId="0" applyNumberFormat="1" applyFont="1" applyBorder="1" applyAlignment="1">
      <alignment horizontal="center"/>
    </xf>
    <xf numFmtId="0" fontId="5" fillId="0" borderId="0" xfId="0" quotePrefix="1" applyFont="1"/>
    <xf numFmtId="175" fontId="5" fillId="0" borderId="0" xfId="0" applyNumberFormat="1" applyFont="1" applyFill="1" applyAlignment="1">
      <alignment horizontal="center"/>
    </xf>
    <xf numFmtId="175" fontId="4" fillId="0" borderId="0" xfId="0" applyNumberFormat="1" applyFont="1" applyBorder="1" applyAlignment="1">
      <alignment horizontal="center"/>
    </xf>
    <xf numFmtId="175" fontId="4" fillId="0" borderId="9" xfId="0" applyNumberFormat="1" applyFont="1" applyBorder="1" applyAlignment="1">
      <alignment horizontal="center"/>
    </xf>
    <xf numFmtId="9" fontId="8" fillId="0" borderId="0" xfId="1" applyFont="1" applyFill="1" applyBorder="1" applyAlignment="1">
      <alignment horizontal="center"/>
    </xf>
    <xf numFmtId="164" fontId="5" fillId="0" borderId="9" xfId="0" applyNumberFormat="1" applyFont="1" applyBorder="1" applyAlignment="1">
      <alignment horizontal="center"/>
    </xf>
    <xf numFmtId="2" fontId="4" fillId="0" borderId="0" xfId="0" applyNumberFormat="1" applyFont="1" applyBorder="1" applyAlignment="1">
      <alignment horizontal="center"/>
    </xf>
    <xf numFmtId="2" fontId="4" fillId="0" borderId="9" xfId="0" applyNumberFormat="1" applyFont="1" applyBorder="1" applyAlignment="1">
      <alignment horizontal="center"/>
    </xf>
    <xf numFmtId="9" fontId="8" fillId="0" borderId="0" xfId="1" applyFont="1" applyAlignment="1">
      <alignment horizontal="center"/>
    </xf>
    <xf numFmtId="2" fontId="4" fillId="0" borderId="0" xfId="0" applyNumberFormat="1" applyFont="1" applyAlignment="1">
      <alignment horizontal="center"/>
    </xf>
    <xf numFmtId="0" fontId="28" fillId="0" borderId="0" xfId="0" applyFont="1" applyFill="1" applyBorder="1" applyAlignment="1">
      <alignment vertical="center"/>
    </xf>
    <xf numFmtId="0" fontId="28" fillId="0" borderId="8" xfId="0" applyFont="1" applyFill="1" applyBorder="1" applyAlignment="1">
      <alignment vertical="center"/>
    </xf>
    <xf numFmtId="0" fontId="28" fillId="0" borderId="9" xfId="0" applyFont="1" applyFill="1" applyBorder="1" applyAlignment="1">
      <alignment vertical="center"/>
    </xf>
    <xf numFmtId="0" fontId="17" fillId="0" borderId="0" xfId="0" applyFont="1" applyFill="1" applyBorder="1" applyAlignment="1">
      <alignment vertical="center"/>
    </xf>
    <xf numFmtId="0" fontId="17" fillId="0" borderId="9" xfId="0" applyFont="1" applyFill="1" applyBorder="1" applyAlignment="1">
      <alignment vertical="center"/>
    </xf>
    <xf numFmtId="0" fontId="17" fillId="0" borderId="8" xfId="0" applyFont="1" applyFill="1" applyBorder="1" applyAlignment="1">
      <alignment vertical="center"/>
    </xf>
    <xf numFmtId="172" fontId="17" fillId="0" borderId="9" xfId="0" applyNumberFormat="1" applyFont="1" applyFill="1" applyBorder="1" applyAlignment="1">
      <alignment vertical="center"/>
    </xf>
    <xf numFmtId="172" fontId="17" fillId="0" borderId="8" xfId="0" applyNumberFormat="1" applyFont="1" applyFill="1" applyBorder="1" applyAlignment="1">
      <alignment vertical="center"/>
    </xf>
    <xf numFmtId="180" fontId="17" fillId="0" borderId="0" xfId="0" applyNumberFormat="1" applyFont="1" applyFill="1" applyBorder="1" applyAlignment="1">
      <alignment horizontal="right" vertical="center"/>
    </xf>
    <xf numFmtId="180" fontId="17" fillId="0" borderId="8" xfId="0" applyNumberFormat="1" applyFont="1" applyFill="1" applyBorder="1" applyAlignment="1">
      <alignment horizontal="right" vertical="center"/>
    </xf>
    <xf numFmtId="180" fontId="17" fillId="0" borderId="9" xfId="0" applyNumberFormat="1" applyFont="1" applyFill="1" applyBorder="1" applyAlignment="1">
      <alignment horizontal="right" vertical="center"/>
    </xf>
    <xf numFmtId="180" fontId="17" fillId="0" borderId="8" xfId="0" applyNumberFormat="1" applyFont="1" applyFill="1" applyBorder="1" applyAlignment="1">
      <alignment vertical="center"/>
    </xf>
    <xf numFmtId="180" fontId="17" fillId="0" borderId="0" xfId="0" applyNumberFormat="1" applyFont="1" applyFill="1" applyBorder="1" applyAlignment="1">
      <alignment vertical="center"/>
    </xf>
    <xf numFmtId="180" fontId="17" fillId="0" borderId="9" xfId="0" applyNumberFormat="1" applyFont="1" applyFill="1" applyBorder="1" applyAlignment="1">
      <alignment vertical="center"/>
    </xf>
    <xf numFmtId="182" fontId="29" fillId="0" borderId="0" xfId="2" applyNumberFormat="1" applyFont="1" applyFill="1" applyBorder="1"/>
    <xf numFmtId="178" fontId="24" fillId="0" borderId="0" xfId="2" applyNumberFormat="1" applyFont="1" applyFill="1" applyBorder="1"/>
    <xf numFmtId="172" fontId="3" fillId="0" borderId="0" xfId="0" applyNumberFormat="1" applyFont="1" applyFill="1" applyBorder="1" applyAlignment="1">
      <alignment horizontal="center"/>
    </xf>
    <xf numFmtId="167" fontId="24" fillId="0" borderId="0" xfId="0" applyNumberFormat="1" applyFont="1" applyFill="1" applyBorder="1" applyAlignment="1">
      <alignment horizontal="center"/>
    </xf>
    <xf numFmtId="167" fontId="24" fillId="0" borderId="8" xfId="0" applyNumberFormat="1" applyFont="1" applyFill="1" applyBorder="1" applyAlignment="1">
      <alignment horizontal="center"/>
    </xf>
    <xf numFmtId="167" fontId="24" fillId="0" borderId="9" xfId="0" applyNumberFormat="1" applyFont="1" applyFill="1" applyBorder="1" applyAlignment="1">
      <alignment horizontal="center"/>
    </xf>
    <xf numFmtId="167" fontId="3" fillId="0" borderId="8" xfId="0" applyNumberFormat="1" applyFont="1" applyFill="1" applyBorder="1" applyAlignment="1">
      <alignment horizontal="center"/>
    </xf>
    <xf numFmtId="167" fontId="3" fillId="0" borderId="0" xfId="0" applyNumberFormat="1" applyFont="1" applyFill="1" applyBorder="1" applyAlignment="1">
      <alignment horizontal="center"/>
    </xf>
    <xf numFmtId="167" fontId="3" fillId="0" borderId="9" xfId="0" applyNumberFormat="1" applyFont="1" applyFill="1" applyBorder="1" applyAlignment="1">
      <alignment horizontal="center"/>
    </xf>
    <xf numFmtId="167" fontId="3" fillId="0" borderId="0" xfId="2" applyNumberFormat="1" applyFont="1" applyFill="1" applyBorder="1" applyAlignment="1">
      <alignment horizontal="center"/>
    </xf>
    <xf numFmtId="167" fontId="3" fillId="0" borderId="9" xfId="2" applyNumberFormat="1" applyFont="1" applyFill="1" applyBorder="1" applyAlignment="1">
      <alignment horizontal="center"/>
    </xf>
    <xf numFmtId="172" fontId="29" fillId="0" borderId="0" xfId="1" applyNumberFormat="1" applyFont="1" applyFill="1" applyBorder="1" applyAlignment="1">
      <alignment horizontal="center"/>
    </xf>
    <xf numFmtId="170" fontId="8" fillId="0" borderId="0" xfId="0" applyNumberFormat="1" applyFont="1" applyFill="1" applyBorder="1" applyAlignment="1">
      <alignment horizontal="center"/>
    </xf>
    <xf numFmtId="170" fontId="8" fillId="0" borderId="8" xfId="0" applyNumberFormat="1" applyFont="1" applyFill="1" applyBorder="1" applyAlignment="1">
      <alignment horizontal="center"/>
    </xf>
    <xf numFmtId="170" fontId="8" fillId="0" borderId="9" xfId="0" applyNumberFormat="1" applyFont="1" applyFill="1" applyBorder="1" applyAlignment="1">
      <alignment horizontal="center"/>
    </xf>
    <xf numFmtId="170" fontId="6" fillId="0" borderId="0" xfId="0" applyNumberFormat="1" applyFont="1" applyFill="1" applyBorder="1" applyAlignment="1">
      <alignment horizontal="center"/>
    </xf>
    <xf numFmtId="170" fontId="6" fillId="0" borderId="9" xfId="0" applyNumberFormat="1" applyFont="1" applyFill="1" applyBorder="1" applyAlignment="1">
      <alignment horizontal="center"/>
    </xf>
    <xf numFmtId="170" fontId="23" fillId="0" borderId="0" xfId="0" applyNumberFormat="1" applyFont="1" applyFill="1" applyBorder="1" applyAlignment="1">
      <alignment horizontal="center"/>
    </xf>
    <xf numFmtId="170" fontId="29" fillId="0" borderId="0" xfId="1" applyNumberFormat="1" applyFont="1" applyFill="1" applyBorder="1" applyAlignment="1">
      <alignment horizontal="center"/>
    </xf>
    <xf numFmtId="170" fontId="8" fillId="0" borderId="4" xfId="0" applyNumberFormat="1" applyFont="1" applyFill="1" applyBorder="1" applyAlignment="1">
      <alignment horizontal="center"/>
    </xf>
    <xf numFmtId="170" fontId="8" fillId="0" borderId="5" xfId="0" applyNumberFormat="1" applyFont="1" applyFill="1" applyBorder="1" applyAlignment="1">
      <alignment horizontal="center"/>
    </xf>
    <xf numFmtId="170" fontId="8" fillId="0" borderId="6" xfId="0" applyNumberFormat="1" applyFont="1" applyFill="1" applyBorder="1" applyAlignment="1">
      <alignment horizontal="center"/>
    </xf>
    <xf numFmtId="170" fontId="6" fillId="0" borderId="4" xfId="0" applyNumberFormat="1" applyFont="1" applyFill="1" applyBorder="1" applyAlignment="1">
      <alignment horizontal="center"/>
    </xf>
    <xf numFmtId="170" fontId="6" fillId="0" borderId="6" xfId="0" applyNumberFormat="1" applyFont="1" applyFill="1" applyBorder="1" applyAlignment="1">
      <alignment horizontal="center"/>
    </xf>
    <xf numFmtId="170" fontId="23" fillId="0" borderId="4" xfId="0" applyNumberFormat="1" applyFont="1" applyFill="1" applyBorder="1" applyAlignment="1">
      <alignment horizontal="center"/>
    </xf>
    <xf numFmtId="170" fontId="8" fillId="0" borderId="0" xfId="1" applyNumberFormat="1" applyFont="1" applyFill="1" applyBorder="1" applyAlignment="1">
      <alignment horizontal="center"/>
    </xf>
    <xf numFmtId="167" fontId="3" fillId="0" borderId="8" xfId="2" applyNumberFormat="1" applyFont="1" applyFill="1" applyBorder="1" applyAlignment="1">
      <alignment horizontal="center"/>
    </xf>
    <xf numFmtId="172" fontId="8" fillId="0" borderId="0" xfId="0" applyNumberFormat="1" applyFont="1" applyFill="1" applyBorder="1" applyAlignment="1">
      <alignment horizontal="center"/>
    </xf>
    <xf numFmtId="167" fontId="8" fillId="0" borderId="0" xfId="2" applyNumberFormat="1" applyFont="1" applyFill="1" applyBorder="1" applyAlignment="1">
      <alignment horizontal="center"/>
    </xf>
    <xf numFmtId="167" fontId="8" fillId="0" borderId="8" xfId="2" applyNumberFormat="1" applyFont="1" applyFill="1" applyBorder="1" applyAlignment="1">
      <alignment horizontal="center"/>
    </xf>
    <xf numFmtId="167" fontId="8" fillId="0" borderId="9" xfId="2" applyNumberFormat="1" applyFont="1" applyFill="1" applyBorder="1" applyAlignment="1">
      <alignment horizontal="center"/>
    </xf>
    <xf numFmtId="167" fontId="8" fillId="0" borderId="0" xfId="0" applyNumberFormat="1" applyFont="1" applyFill="1" applyBorder="1" applyAlignment="1">
      <alignment horizontal="center"/>
    </xf>
    <xf numFmtId="167" fontId="8" fillId="0" borderId="9" xfId="0" applyNumberFormat="1" applyFont="1" applyFill="1" applyBorder="1" applyAlignment="1">
      <alignment horizontal="center"/>
    </xf>
    <xf numFmtId="172" fontId="30" fillId="0" borderId="0" xfId="1" applyNumberFormat="1" applyFont="1" applyFill="1" applyBorder="1" applyAlignment="1">
      <alignment horizontal="center"/>
    </xf>
    <xf numFmtId="9" fontId="8" fillId="0" borderId="0" xfId="0" applyNumberFormat="1" applyFont="1" applyFill="1" applyBorder="1" applyAlignment="1">
      <alignment horizontal="right" vertical="center"/>
    </xf>
    <xf numFmtId="9" fontId="8" fillId="0" borderId="0" xfId="0" applyNumberFormat="1" applyFont="1" applyFill="1" applyBorder="1" applyAlignment="1">
      <alignment vertical="center"/>
    </xf>
    <xf numFmtId="9" fontId="8" fillId="0" borderId="8" xfId="0" applyNumberFormat="1" applyFont="1" applyFill="1" applyBorder="1" applyAlignment="1">
      <alignment horizontal="right" vertical="center"/>
    </xf>
    <xf numFmtId="9" fontId="8" fillId="0" borderId="9" xfId="0" applyNumberFormat="1" applyFont="1" applyFill="1" applyBorder="1" applyAlignment="1">
      <alignment horizontal="right" vertical="center"/>
    </xf>
    <xf numFmtId="9" fontId="8" fillId="0" borderId="0" xfId="0" applyNumberFormat="1" applyFont="1" applyFill="1" applyBorder="1"/>
    <xf numFmtId="9" fontId="29" fillId="0" borderId="0" xfId="1" applyNumberFormat="1" applyFont="1" applyFill="1" applyBorder="1"/>
    <xf numFmtId="167" fontId="13" fillId="0" borderId="0" xfId="0" applyNumberFormat="1" applyFont="1" applyFill="1" applyAlignment="1">
      <alignment horizontal="center"/>
    </xf>
    <xf numFmtId="167" fontId="13" fillId="0" borderId="8" xfId="0" applyNumberFormat="1" applyFont="1" applyFill="1" applyBorder="1" applyAlignment="1">
      <alignment horizontal="center"/>
    </xf>
    <xf numFmtId="167" fontId="13" fillId="0" borderId="0" xfId="0" applyNumberFormat="1" applyFont="1" applyFill="1" applyBorder="1" applyAlignment="1">
      <alignment horizontal="center"/>
    </xf>
    <xf numFmtId="167" fontId="13" fillId="0" borderId="9" xfId="0" applyNumberFormat="1" applyFont="1" applyFill="1" applyBorder="1" applyAlignment="1">
      <alignment horizontal="center"/>
    </xf>
    <xf numFmtId="167" fontId="8" fillId="0" borderId="0" xfId="0" applyNumberFormat="1" applyFont="1" applyFill="1" applyBorder="1" applyAlignment="1">
      <alignment horizontal="right" vertical="center"/>
    </xf>
    <xf numFmtId="167" fontId="8" fillId="0" borderId="4" xfId="2" applyNumberFormat="1" applyFont="1" applyFill="1" applyBorder="1" applyAlignment="1">
      <alignment horizontal="center"/>
    </xf>
    <xf numFmtId="167" fontId="8" fillId="0" borderId="5" xfId="2" applyNumberFormat="1" applyFont="1" applyFill="1" applyBorder="1" applyAlignment="1">
      <alignment horizontal="center"/>
    </xf>
    <xf numFmtId="167" fontId="8" fillId="0" borderId="6" xfId="2" applyNumberFormat="1" applyFont="1" applyFill="1" applyBorder="1" applyAlignment="1">
      <alignment horizontal="center"/>
    </xf>
    <xf numFmtId="170" fontId="13" fillId="0" borderId="0" xfId="1" applyNumberFormat="1" applyFont="1" applyFill="1" applyAlignment="1">
      <alignment horizontal="center"/>
    </xf>
    <xf numFmtId="170" fontId="13" fillId="0" borderId="8" xfId="1" applyNumberFormat="1" applyFont="1" applyFill="1" applyBorder="1" applyAlignment="1">
      <alignment horizontal="center"/>
    </xf>
    <xf numFmtId="170" fontId="13" fillId="0" borderId="0" xfId="1" applyNumberFormat="1" applyFont="1" applyFill="1" applyBorder="1" applyAlignment="1">
      <alignment horizontal="center"/>
    </xf>
    <xf numFmtId="170" fontId="13" fillId="0" borderId="9" xfId="1" applyNumberFormat="1" applyFont="1" applyFill="1" applyBorder="1" applyAlignment="1">
      <alignment horizontal="center"/>
    </xf>
    <xf numFmtId="170" fontId="30" fillId="0" borderId="0" xfId="1" applyNumberFormat="1" applyFont="1" applyFill="1" applyBorder="1" applyAlignment="1">
      <alignment horizontal="center"/>
    </xf>
    <xf numFmtId="170" fontId="23" fillId="0" borderId="9" xfId="0" applyNumberFormat="1" applyFont="1" applyFill="1" applyBorder="1" applyAlignment="1">
      <alignment horizontal="center"/>
    </xf>
    <xf numFmtId="172" fontId="31" fillId="0" borderId="0" xfId="0" applyNumberFormat="1" applyFont="1" applyFill="1" applyBorder="1" applyAlignment="1">
      <alignment horizontal="center"/>
    </xf>
    <xf numFmtId="172" fontId="31" fillId="0" borderId="8" xfId="0" applyNumberFormat="1" applyFont="1" applyFill="1" applyBorder="1" applyAlignment="1">
      <alignment horizontal="center"/>
    </xf>
    <xf numFmtId="172" fontId="31" fillId="0" borderId="9" xfId="0" applyNumberFormat="1" applyFont="1" applyFill="1" applyBorder="1" applyAlignment="1">
      <alignment horizontal="center"/>
    </xf>
    <xf numFmtId="172" fontId="3" fillId="0" borderId="0" xfId="2" applyNumberFormat="1" applyFont="1" applyFill="1" applyBorder="1" applyAlignment="1">
      <alignment horizontal="center"/>
    </xf>
    <xf numFmtId="172" fontId="3" fillId="0" borderId="9" xfId="2" applyNumberFormat="1" applyFont="1" applyFill="1" applyBorder="1" applyAlignment="1">
      <alignment horizontal="center"/>
    </xf>
    <xf numFmtId="172" fontId="3" fillId="0" borderId="8" xfId="2" applyNumberFormat="1" applyFont="1" applyFill="1" applyBorder="1" applyAlignment="1">
      <alignment horizontal="center"/>
    </xf>
    <xf numFmtId="172" fontId="3" fillId="0" borderId="9" xfId="0" applyNumberFormat="1" applyFont="1" applyFill="1" applyBorder="1" applyAlignment="1">
      <alignment horizontal="center"/>
    </xf>
    <xf numFmtId="172" fontId="8" fillId="0" borderId="9" xfId="0" applyNumberFormat="1" applyFont="1" applyFill="1" applyBorder="1" applyAlignment="1">
      <alignment horizontal="center"/>
    </xf>
    <xf numFmtId="167" fontId="23" fillId="0" borderId="0" xfId="0" applyNumberFormat="1" applyFont="1" applyFill="1" applyBorder="1" applyAlignment="1">
      <alignment horizontal="center"/>
    </xf>
    <xf numFmtId="170" fontId="8" fillId="0" borderId="9" xfId="1" applyNumberFormat="1" applyFont="1" applyFill="1" applyBorder="1" applyAlignment="1">
      <alignment horizontal="center"/>
    </xf>
    <xf numFmtId="0" fontId="8" fillId="0" borderId="9" xfId="0" applyFont="1" applyFill="1" applyBorder="1"/>
    <xf numFmtId="180" fontId="3" fillId="0" borderId="9" xfId="0" applyNumberFormat="1" applyFont="1" applyFill="1" applyBorder="1"/>
    <xf numFmtId="9" fontId="8" fillId="0" borderId="9" xfId="0" applyNumberFormat="1" applyFont="1" applyFill="1" applyBorder="1"/>
    <xf numFmtId="0" fontId="15" fillId="7" borderId="17" xfId="0" applyFont="1" applyFill="1" applyBorder="1" applyAlignment="1">
      <alignment horizontal="left"/>
    </xf>
    <xf numFmtId="0" fontId="14" fillId="0" borderId="17" xfId="0" applyFont="1" applyBorder="1" applyAlignment="1">
      <alignment horizontal="left"/>
    </xf>
    <xf numFmtId="172" fontId="14" fillId="0" borderId="17" xfId="0" applyNumberFormat="1" applyFont="1" applyBorder="1" applyAlignment="1">
      <alignment horizontal="left"/>
    </xf>
    <xf numFmtId="170" fontId="13" fillId="0" borderId="17" xfId="0" applyNumberFormat="1" applyFont="1" applyBorder="1" applyAlignment="1">
      <alignment horizontal="left"/>
    </xf>
    <xf numFmtId="170" fontId="13" fillId="0" borderId="17" xfId="0" applyNumberFormat="1" applyFont="1" applyFill="1" applyBorder="1" applyAlignment="1">
      <alignment horizontal="left"/>
    </xf>
    <xf numFmtId="172" fontId="14" fillId="0" borderId="17" xfId="0" applyNumberFormat="1" applyFont="1" applyFill="1" applyBorder="1" applyAlignment="1">
      <alignment horizontal="left"/>
    </xf>
    <xf numFmtId="172" fontId="13" fillId="0" borderId="17" xfId="0" applyNumberFormat="1" applyFont="1" applyFill="1" applyBorder="1" applyAlignment="1">
      <alignment horizontal="left"/>
    </xf>
    <xf numFmtId="0" fontId="14" fillId="0" borderId="17" xfId="0" applyFont="1" applyFill="1" applyBorder="1"/>
    <xf numFmtId="0" fontId="13" fillId="0" borderId="17" xfId="0" applyFont="1" applyFill="1" applyBorder="1"/>
    <xf numFmtId="0" fontId="13" fillId="0" borderId="17" xfId="0" quotePrefix="1" applyFont="1" applyFill="1" applyBorder="1"/>
    <xf numFmtId="0" fontId="14" fillId="0" borderId="17" xfId="0" quotePrefix="1" applyFont="1" applyFill="1" applyBorder="1"/>
    <xf numFmtId="170" fontId="13" fillId="0" borderId="17" xfId="0" applyNumberFormat="1" applyFont="1" applyFill="1" applyBorder="1" applyAlignment="1">
      <alignment horizontal="left" indent="2"/>
    </xf>
    <xf numFmtId="172" fontId="16" fillId="0" borderId="17" xfId="0" applyNumberFormat="1" applyFont="1" applyFill="1" applyBorder="1" applyAlignment="1">
      <alignment horizontal="left"/>
    </xf>
    <xf numFmtId="167" fontId="24" fillId="0" borderId="0" xfId="2" applyNumberFormat="1" applyFont="1" applyFill="1" applyBorder="1" applyAlignment="1">
      <alignment horizontal="center"/>
    </xf>
    <xf numFmtId="167" fontId="23" fillId="0" borderId="0" xfId="2" applyNumberFormat="1" applyFont="1" applyFill="1" applyBorder="1" applyAlignment="1">
      <alignment horizontal="center"/>
    </xf>
    <xf numFmtId="167" fontId="4" fillId="0" borderId="0" xfId="0" applyNumberFormat="1" applyFont="1" applyAlignment="1">
      <alignment horizontal="center"/>
    </xf>
    <xf numFmtId="167" fontId="4" fillId="0" borderId="9" xfId="0" applyNumberFormat="1" applyFont="1" applyBorder="1" applyAlignment="1">
      <alignment horizontal="center"/>
    </xf>
    <xf numFmtId="164" fontId="5" fillId="0" borderId="9" xfId="0" applyNumberFormat="1" applyFont="1" applyFill="1" applyBorder="1" applyAlignment="1">
      <alignment horizontal="center"/>
    </xf>
    <xf numFmtId="164" fontId="4" fillId="0" borderId="0" xfId="0" applyNumberFormat="1" applyFont="1" applyFill="1" applyAlignment="1">
      <alignment horizontal="center"/>
    </xf>
    <xf numFmtId="164" fontId="4" fillId="0" borderId="9" xfId="0" applyNumberFormat="1" applyFont="1" applyFill="1" applyBorder="1" applyAlignment="1">
      <alignment horizontal="center"/>
    </xf>
    <xf numFmtId="168" fontId="3" fillId="0" borderId="9" xfId="0" applyNumberFormat="1" applyFont="1" applyBorder="1" applyAlignment="1">
      <alignment horizontal="center"/>
    </xf>
    <xf numFmtId="164" fontId="5" fillId="0" borderId="7" xfId="0" applyNumberFormat="1" applyFont="1" applyFill="1" applyBorder="1" applyAlignment="1">
      <alignment horizontal="center"/>
    </xf>
    <xf numFmtId="164" fontId="5" fillId="0" borderId="10" xfId="0" applyNumberFormat="1" applyFont="1" applyFill="1" applyBorder="1" applyAlignment="1">
      <alignment horizontal="center"/>
    </xf>
    <xf numFmtId="164" fontId="5" fillId="0" borderId="11" xfId="0" applyNumberFormat="1" applyFont="1" applyFill="1" applyBorder="1" applyAlignment="1">
      <alignment horizontal="center"/>
    </xf>
    <xf numFmtId="0" fontId="32" fillId="0" borderId="0" xfId="0" applyFont="1" applyAlignment="1">
      <alignment vertical="center"/>
    </xf>
    <xf numFmtId="0" fontId="15" fillId="0" borderId="8" xfId="4" applyFont="1" applyBorder="1"/>
    <xf numFmtId="0" fontId="3" fillId="0" borderId="0" xfId="0" applyFont="1" applyBorder="1" applyAlignment="1">
      <alignment vertical="center"/>
    </xf>
    <xf numFmtId="0" fontId="3" fillId="0" borderId="8" xfId="0" applyFont="1" applyBorder="1" applyAlignment="1">
      <alignment vertical="center"/>
    </xf>
    <xf numFmtId="0" fontId="3" fillId="0" borderId="9" xfId="0" applyFont="1" applyBorder="1" applyAlignment="1">
      <alignment vertical="center"/>
    </xf>
    <xf numFmtId="0" fontId="3" fillId="0" borderId="8" xfId="0" applyFont="1" applyFill="1" applyBorder="1" applyAlignment="1">
      <alignment vertical="center"/>
    </xf>
    <xf numFmtId="0" fontId="3" fillId="0" borderId="0" xfId="0" applyFont="1" applyFill="1" applyBorder="1" applyAlignment="1">
      <alignment vertical="center"/>
    </xf>
    <xf numFmtId="0" fontId="8" fillId="0" borderId="9" xfId="0" applyFont="1" applyBorder="1"/>
    <xf numFmtId="0" fontId="0" fillId="0" borderId="0" xfId="0" applyFill="1"/>
    <xf numFmtId="0" fontId="14" fillId="0" borderId="8" xfId="4" applyFont="1" applyBorder="1"/>
    <xf numFmtId="175" fontId="32" fillId="0" borderId="0" xfId="0" applyNumberFormat="1" applyFont="1" applyAlignment="1">
      <alignment vertical="center"/>
    </xf>
    <xf numFmtId="175" fontId="13" fillId="0" borderId="8" xfId="4" quotePrefix="1" applyNumberFormat="1" applyFont="1" applyBorder="1"/>
    <xf numFmtId="175" fontId="3" fillId="0" borderId="0" xfId="0" applyNumberFormat="1" applyFont="1" applyBorder="1" applyAlignment="1">
      <alignment vertical="center"/>
    </xf>
    <xf numFmtId="167" fontId="8" fillId="0" borderId="8" xfId="0" applyNumberFormat="1" applyFont="1" applyBorder="1" applyAlignment="1">
      <alignment horizontal="center"/>
    </xf>
    <xf numFmtId="167" fontId="8" fillId="0" borderId="0" xfId="0" applyNumberFormat="1" applyFont="1" applyBorder="1" applyAlignment="1">
      <alignment horizontal="center"/>
    </xf>
    <xf numFmtId="167" fontId="8" fillId="0" borderId="9" xfId="0" applyNumberFormat="1" applyFont="1" applyBorder="1" applyAlignment="1">
      <alignment horizontal="center"/>
    </xf>
    <xf numFmtId="167" fontId="3" fillId="0" borderId="0" xfId="0" applyNumberFormat="1" applyFont="1" applyBorder="1" applyAlignment="1">
      <alignment horizontal="center"/>
    </xf>
    <xf numFmtId="175" fontId="0" fillId="0" borderId="0" xfId="0" applyNumberFormat="1" applyFill="1"/>
    <xf numFmtId="175" fontId="0" fillId="0" borderId="0" xfId="0" applyNumberFormat="1"/>
    <xf numFmtId="9" fontId="32" fillId="0" borderId="0" xfId="0" applyNumberFormat="1" applyFont="1" applyAlignment="1">
      <alignment vertical="center"/>
    </xf>
    <xf numFmtId="9" fontId="13" fillId="0" borderId="8" xfId="4" quotePrefix="1" applyNumberFormat="1" applyFont="1" applyBorder="1"/>
    <xf numFmtId="9" fontId="3" fillId="0" borderId="0" xfId="0" applyNumberFormat="1" applyFont="1" applyBorder="1" applyAlignment="1">
      <alignment vertical="center"/>
    </xf>
    <xf numFmtId="170" fontId="13" fillId="0" borderId="5" xfId="1" applyNumberFormat="1" applyFont="1" applyBorder="1" applyAlignment="1">
      <alignment horizontal="center"/>
    </xf>
    <xf numFmtId="170" fontId="13" fillId="0" borderId="4" xfId="1" applyNumberFormat="1" applyFont="1" applyBorder="1" applyAlignment="1">
      <alignment horizontal="center"/>
    </xf>
    <xf numFmtId="170" fontId="13" fillId="0" borderId="6" xfId="1" applyNumberFormat="1" applyFont="1" applyBorder="1" applyAlignment="1">
      <alignment horizontal="center"/>
    </xf>
    <xf numFmtId="170" fontId="23" fillId="0" borderId="4" xfId="1" applyNumberFormat="1" applyFont="1" applyBorder="1" applyAlignment="1">
      <alignment horizontal="center"/>
    </xf>
    <xf numFmtId="170" fontId="23" fillId="0" borderId="6" xfId="1" applyNumberFormat="1" applyFont="1" applyBorder="1" applyAlignment="1">
      <alignment horizontal="center"/>
    </xf>
    <xf numFmtId="170" fontId="8" fillId="0" borderId="9" xfId="0" applyNumberFormat="1" applyFont="1" applyBorder="1" applyAlignment="1">
      <alignment horizontal="center"/>
    </xf>
    <xf numFmtId="170" fontId="3" fillId="0" borderId="0" xfId="0" applyNumberFormat="1" applyFont="1" applyBorder="1" applyAlignment="1">
      <alignment horizontal="center"/>
    </xf>
    <xf numFmtId="9" fontId="0" fillId="0" borderId="0" xfId="0" applyNumberFormat="1" applyFill="1"/>
    <xf numFmtId="9" fontId="0" fillId="0" borderId="0" xfId="0" applyNumberFormat="1"/>
    <xf numFmtId="175" fontId="33" fillId="0" borderId="0" xfId="0" applyNumberFormat="1" applyFont="1" applyAlignment="1">
      <alignment vertical="center"/>
    </xf>
    <xf numFmtId="175" fontId="14" fillId="0" borderId="8" xfId="4" quotePrefix="1" applyNumberFormat="1" applyFont="1" applyBorder="1"/>
    <xf numFmtId="167" fontId="3" fillId="0" borderId="8" xfId="0" applyNumberFormat="1" applyFont="1" applyBorder="1" applyAlignment="1">
      <alignment horizontal="center"/>
    </xf>
    <xf numFmtId="167" fontId="3" fillId="0" borderId="9" xfId="0" applyNumberFormat="1" applyFont="1" applyBorder="1" applyAlignment="1">
      <alignment horizontal="center"/>
    </xf>
    <xf numFmtId="175" fontId="3" fillId="0" borderId="0" xfId="0" applyNumberFormat="1" applyFont="1" applyFill="1"/>
    <xf numFmtId="175" fontId="3" fillId="0" borderId="0" xfId="0" applyNumberFormat="1" applyFont="1"/>
    <xf numFmtId="0" fontId="13" fillId="0" borderId="8" xfId="4" applyFont="1" applyBorder="1"/>
    <xf numFmtId="175" fontId="13" fillId="0" borderId="8" xfId="4" applyNumberFormat="1" applyFont="1" applyBorder="1"/>
    <xf numFmtId="167" fontId="8" fillId="0" borderId="5" xfId="0" applyNumberFormat="1" applyFont="1" applyBorder="1" applyAlignment="1">
      <alignment horizontal="center"/>
    </xf>
    <xf numFmtId="167" fontId="8" fillId="0" borderId="4" xfId="0" applyNumberFormat="1" applyFont="1" applyBorder="1" applyAlignment="1">
      <alignment horizontal="center"/>
    </xf>
    <xf numFmtId="167" fontId="8" fillId="0" borderId="6" xfId="0" applyNumberFormat="1" applyFont="1" applyBorder="1" applyAlignment="1">
      <alignment horizontal="center"/>
    </xf>
    <xf numFmtId="170" fontId="8" fillId="0" borderId="4" xfId="0" applyNumberFormat="1" applyFont="1" applyBorder="1" applyAlignment="1">
      <alignment horizontal="center"/>
    </xf>
    <xf numFmtId="0" fontId="14" fillId="0" borderId="8" xfId="4" quotePrefix="1" applyFont="1" applyBorder="1"/>
    <xf numFmtId="167" fontId="13" fillId="0" borderId="8" xfId="0" applyNumberFormat="1" applyFont="1" applyBorder="1" applyAlignment="1">
      <alignment horizontal="center"/>
    </xf>
    <xf numFmtId="167" fontId="13" fillId="0" borderId="0" xfId="0" applyNumberFormat="1" applyFont="1" applyBorder="1" applyAlignment="1">
      <alignment horizontal="center"/>
    </xf>
    <xf numFmtId="167" fontId="13" fillId="0" borderId="9" xfId="0" applyNumberFormat="1" applyFont="1" applyBorder="1" applyAlignment="1">
      <alignment horizontal="center"/>
    </xf>
    <xf numFmtId="0" fontId="8" fillId="0" borderId="0" xfId="0" applyFont="1" applyBorder="1"/>
    <xf numFmtId="170" fontId="13" fillId="0" borderId="0" xfId="1" applyNumberFormat="1" applyFont="1" applyBorder="1" applyAlignment="1">
      <alignment horizontal="center"/>
    </xf>
    <xf numFmtId="170" fontId="23" fillId="0" borderId="0" xfId="1" applyNumberFormat="1" applyFont="1" applyBorder="1" applyAlignment="1">
      <alignment horizontal="center"/>
    </xf>
    <xf numFmtId="167" fontId="6" fillId="0" borderId="8" xfId="0" applyNumberFormat="1" applyFont="1" applyBorder="1" applyAlignment="1">
      <alignment horizontal="center"/>
    </xf>
    <xf numFmtId="9" fontId="7" fillId="0" borderId="0" xfId="1" applyFont="1" applyFill="1" applyBorder="1" applyAlignment="1">
      <alignment horizontal="center"/>
    </xf>
    <xf numFmtId="9" fontId="7" fillId="0" borderId="9" xfId="1" applyFont="1" applyFill="1" applyBorder="1" applyAlignment="1">
      <alignment horizontal="center"/>
    </xf>
    <xf numFmtId="164" fontId="3" fillId="0" borderId="0" xfId="0" applyNumberFormat="1" applyFont="1" applyBorder="1" applyAlignment="1">
      <alignment horizontal="center"/>
    </xf>
    <xf numFmtId="164" fontId="8" fillId="0" borderId="8" xfId="0" applyNumberFormat="1" applyFont="1" applyBorder="1" applyAlignment="1">
      <alignment horizontal="center"/>
    </xf>
    <xf numFmtId="164" fontId="8" fillId="0" borderId="0" xfId="0" applyNumberFormat="1" applyFont="1" applyBorder="1" applyAlignment="1">
      <alignment horizontal="center"/>
    </xf>
    <xf numFmtId="164" fontId="8" fillId="0" borderId="9" xfId="0" applyNumberFormat="1" applyFont="1" applyBorder="1" applyAlignment="1">
      <alignment horizontal="center"/>
    </xf>
    <xf numFmtId="168" fontId="8" fillId="0" borderId="0" xfId="0" applyNumberFormat="1" applyFont="1" applyBorder="1" applyAlignment="1">
      <alignment horizontal="center"/>
    </xf>
    <xf numFmtId="168" fontId="8" fillId="0" borderId="9" xfId="0" applyNumberFormat="1" applyFont="1" applyBorder="1" applyAlignment="1">
      <alignment horizontal="center"/>
    </xf>
    <xf numFmtId="9" fontId="3" fillId="0" borderId="0" xfId="1" applyFont="1" applyBorder="1" applyAlignment="1">
      <alignment horizontal="center"/>
    </xf>
    <xf numFmtId="9" fontId="3" fillId="0" borderId="9" xfId="1" applyFont="1" applyBorder="1" applyAlignment="1">
      <alignment horizontal="center"/>
    </xf>
    <xf numFmtId="9" fontId="9" fillId="0" borderId="0" xfId="1" applyFont="1" applyBorder="1" applyAlignment="1">
      <alignment horizontal="center"/>
    </xf>
    <xf numFmtId="168" fontId="3" fillId="0" borderId="0" xfId="0" applyNumberFormat="1" applyFont="1" applyFill="1" applyBorder="1" applyAlignment="1">
      <alignment horizontal="center"/>
    </xf>
    <xf numFmtId="168" fontId="3" fillId="0" borderId="9" xfId="0" applyNumberFormat="1" applyFont="1" applyFill="1" applyBorder="1" applyAlignment="1">
      <alignment horizontal="center"/>
    </xf>
    <xf numFmtId="164" fontId="3" fillId="0" borderId="0" xfId="0" applyNumberFormat="1" applyFont="1" applyFill="1" applyBorder="1" applyAlignment="1">
      <alignment horizontal="center"/>
    </xf>
    <xf numFmtId="164" fontId="3" fillId="0" borderId="9" xfId="0" applyNumberFormat="1" applyFont="1" applyFill="1" applyBorder="1" applyAlignment="1">
      <alignment horizontal="center"/>
    </xf>
    <xf numFmtId="168" fontId="3" fillId="0" borderId="0" xfId="0" applyNumberFormat="1" applyFont="1" applyBorder="1" applyAlignment="1">
      <alignment horizontal="center"/>
    </xf>
    <xf numFmtId="183" fontId="5" fillId="0" borderId="0" xfId="0" applyNumberFormat="1" applyFont="1" applyAlignment="1">
      <alignment horizontal="center"/>
    </xf>
    <xf numFmtId="183" fontId="5" fillId="0" borderId="9" xfId="0" applyNumberFormat="1" applyFont="1" applyBorder="1" applyAlignment="1">
      <alignment horizontal="center"/>
    </xf>
    <xf numFmtId="169" fontId="5" fillId="0" borderId="0" xfId="0" applyNumberFormat="1" applyFont="1" applyFill="1" applyAlignment="1">
      <alignment horizontal="center"/>
    </xf>
    <xf numFmtId="169" fontId="5" fillId="0" borderId="9" xfId="0" applyNumberFormat="1" applyFont="1" applyFill="1" applyBorder="1" applyAlignment="1">
      <alignment horizontal="center"/>
    </xf>
    <xf numFmtId="2" fontId="8" fillId="0" borderId="0" xfId="0" applyNumberFormat="1" applyFont="1" applyFill="1" applyAlignment="1">
      <alignment horizontal="center"/>
    </xf>
    <xf numFmtId="9" fontId="4" fillId="0" borderId="0" xfId="1" applyFont="1" applyFill="1" applyAlignment="1">
      <alignment horizontal="center"/>
    </xf>
    <xf numFmtId="9" fontId="4" fillId="0" borderId="9" xfId="1" applyFont="1" applyFill="1" applyBorder="1" applyAlignment="1">
      <alignment horizontal="center"/>
    </xf>
    <xf numFmtId="0" fontId="4" fillId="0" borderId="0" xfId="0" applyFont="1" applyAlignment="1">
      <alignment horizontal="left" indent="1"/>
    </xf>
    <xf numFmtId="10" fontId="4" fillId="0" borderId="0" xfId="1" applyNumberFormat="1" applyFont="1" applyAlignment="1">
      <alignment horizontal="center"/>
    </xf>
    <xf numFmtId="10" fontId="4" fillId="0" borderId="9" xfId="1" applyNumberFormat="1" applyFont="1" applyBorder="1" applyAlignment="1">
      <alignment horizontal="center"/>
    </xf>
    <xf numFmtId="10" fontId="6" fillId="0" borderId="0" xfId="0" applyNumberFormat="1" applyFont="1" applyAlignment="1">
      <alignment horizontal="center"/>
    </xf>
    <xf numFmtId="10" fontId="6" fillId="0" borderId="9" xfId="0" applyNumberFormat="1" applyFont="1" applyBorder="1" applyAlignment="1">
      <alignment horizontal="center"/>
    </xf>
    <xf numFmtId="167" fontId="4" fillId="0" borderId="0" xfId="0" applyNumberFormat="1" applyFont="1" applyBorder="1" applyAlignment="1">
      <alignment horizontal="center"/>
    </xf>
    <xf numFmtId="164" fontId="5" fillId="0" borderId="0" xfId="0" applyNumberFormat="1" applyFont="1" applyFill="1" applyBorder="1" applyAlignment="1">
      <alignment horizontal="center"/>
    </xf>
    <xf numFmtId="164" fontId="5" fillId="0" borderId="10" xfId="0" applyNumberFormat="1" applyFont="1" applyBorder="1" applyAlignment="1">
      <alignment horizontal="center"/>
    </xf>
    <xf numFmtId="176" fontId="5" fillId="0" borderId="0" xfId="0" applyNumberFormat="1" applyFont="1" applyAlignment="1">
      <alignment horizontal="center"/>
    </xf>
    <xf numFmtId="4" fontId="5" fillId="0" borderId="0" xfId="0" applyNumberFormat="1" applyFont="1" applyAlignment="1">
      <alignment horizontal="center"/>
    </xf>
    <xf numFmtId="170" fontId="4" fillId="0" borderId="0" xfId="0" applyNumberFormat="1" applyFont="1"/>
    <xf numFmtId="170" fontId="4" fillId="0" borderId="0" xfId="0" applyNumberFormat="1" applyFont="1" applyAlignment="1">
      <alignment horizontal="center"/>
    </xf>
    <xf numFmtId="170" fontId="4" fillId="0" borderId="9" xfId="0" applyNumberFormat="1" applyFont="1" applyBorder="1" applyAlignment="1">
      <alignment horizontal="center"/>
    </xf>
    <xf numFmtId="176" fontId="4" fillId="0" borderId="0" xfId="0" applyNumberFormat="1" applyFont="1"/>
    <xf numFmtId="183" fontId="5" fillId="0" borderId="0" xfId="0" applyNumberFormat="1" applyFont="1" applyBorder="1" applyAlignment="1">
      <alignment horizontal="center"/>
    </xf>
    <xf numFmtId="2" fontId="5" fillId="0" borderId="7" xfId="0" applyNumberFormat="1" applyFont="1" applyBorder="1" applyAlignment="1">
      <alignment horizontal="center"/>
    </xf>
    <xf numFmtId="2" fontId="5" fillId="0" borderId="10" xfId="0" applyNumberFormat="1" applyFont="1" applyBorder="1" applyAlignment="1">
      <alignment horizontal="center"/>
    </xf>
    <xf numFmtId="2" fontId="5" fillId="0" borderId="11" xfId="0" applyNumberFormat="1" applyFont="1" applyBorder="1" applyAlignment="1">
      <alignment horizontal="center"/>
    </xf>
    <xf numFmtId="164" fontId="25" fillId="0" borderId="9" xfId="0" applyNumberFormat="1" applyFont="1" applyFill="1" applyBorder="1" applyAlignment="1">
      <alignment horizontal="center"/>
    </xf>
    <xf numFmtId="164" fontId="8" fillId="0" borderId="0" xfId="0" applyNumberFormat="1" applyFont="1" applyFill="1" applyBorder="1" applyAlignment="1">
      <alignment horizontal="center"/>
    </xf>
    <xf numFmtId="1" fontId="8" fillId="0" borderId="0" xfId="0" applyNumberFormat="1" applyFont="1" applyFill="1" applyBorder="1" applyAlignment="1">
      <alignment horizontal="center"/>
    </xf>
    <xf numFmtId="164" fontId="8" fillId="0" borderId="9" xfId="0" applyNumberFormat="1" applyFont="1" applyFill="1" applyBorder="1" applyAlignment="1">
      <alignment horizontal="center"/>
    </xf>
    <xf numFmtId="170" fontId="13" fillId="0" borderId="0" xfId="0" applyNumberFormat="1" applyFont="1" applyFill="1" applyBorder="1" applyAlignment="1">
      <alignment horizontal="left"/>
    </xf>
    <xf numFmtId="170" fontId="8" fillId="0" borderId="0" xfId="0" applyNumberFormat="1" applyFont="1" applyFill="1" applyBorder="1" applyAlignment="1">
      <alignment horizontal="left"/>
    </xf>
    <xf numFmtId="1" fontId="8" fillId="0" borderId="0" xfId="0" applyNumberFormat="1" applyFont="1" applyAlignment="1">
      <alignment horizontal="center"/>
    </xf>
    <xf numFmtId="0" fontId="2" fillId="4" borderId="0" xfId="0" quotePrefix="1" applyFont="1" applyFill="1"/>
    <xf numFmtId="0" fontId="12" fillId="4" borderId="0" xfId="0" applyFont="1" applyFill="1" applyAlignment="1">
      <alignment horizontal="center"/>
    </xf>
    <xf numFmtId="0" fontId="12" fillId="4" borderId="9" xfId="0" applyFont="1" applyFill="1" applyBorder="1" applyAlignment="1">
      <alignment horizontal="center"/>
    </xf>
    <xf numFmtId="9" fontId="34" fillId="4" borderId="0" xfId="1" applyFont="1" applyFill="1" applyBorder="1" applyAlignment="1">
      <alignment horizontal="center"/>
    </xf>
    <xf numFmtId="9" fontId="34" fillId="4" borderId="9" xfId="1" applyFont="1" applyFill="1" applyBorder="1" applyAlignment="1">
      <alignment horizontal="center"/>
    </xf>
    <xf numFmtId="9" fontId="6" fillId="0" borderId="9" xfId="1" applyNumberFormat="1" applyFont="1" applyFill="1" applyBorder="1" applyAlignment="1">
      <alignment horizontal="center"/>
    </xf>
    <xf numFmtId="170" fontId="13" fillId="0" borderId="0" xfId="0" quotePrefix="1" applyNumberFormat="1" applyFont="1" applyFill="1" applyBorder="1" applyAlignment="1">
      <alignment horizontal="left"/>
    </xf>
    <xf numFmtId="9" fontId="5" fillId="0" borderId="0" xfId="1" applyFont="1" applyBorder="1" applyAlignment="1">
      <alignment horizontal="center"/>
    </xf>
    <xf numFmtId="183" fontId="4" fillId="0" borderId="0" xfId="0" applyNumberFormat="1" applyFont="1" applyAlignment="1">
      <alignment horizontal="center"/>
    </xf>
    <xf numFmtId="183" fontId="4" fillId="0" borderId="9" xfId="0" applyNumberFormat="1" applyFont="1" applyBorder="1" applyAlignment="1">
      <alignment horizontal="center"/>
    </xf>
    <xf numFmtId="183" fontId="4" fillId="0" borderId="0" xfId="0" applyNumberFormat="1" applyFont="1" applyBorder="1" applyAlignment="1">
      <alignment horizontal="center"/>
    </xf>
    <xf numFmtId="170" fontId="4" fillId="0" borderId="0" xfId="1" applyNumberFormat="1" applyFont="1" applyBorder="1" applyAlignment="1">
      <alignment horizontal="center"/>
    </xf>
    <xf numFmtId="170" fontId="4" fillId="0" borderId="9" xfId="1" applyNumberFormat="1" applyFont="1" applyBorder="1" applyAlignment="1">
      <alignment horizontal="center"/>
    </xf>
    <xf numFmtId="169" fontId="4" fillId="0" borderId="0" xfId="0" applyNumberFormat="1" applyFont="1" applyFill="1" applyAlignment="1">
      <alignment horizontal="center"/>
    </xf>
    <xf numFmtId="0" fontId="5" fillId="0" borderId="0" xfId="0" applyFont="1" applyFill="1"/>
    <xf numFmtId="0" fontId="5" fillId="0" borderId="9" xfId="0" applyFont="1" applyFill="1" applyBorder="1"/>
    <xf numFmtId="175" fontId="5" fillId="0" borderId="0" xfId="0" applyNumberFormat="1" applyFont="1" applyFill="1" applyBorder="1" applyAlignment="1">
      <alignment horizontal="center"/>
    </xf>
    <xf numFmtId="175" fontId="5" fillId="0" borderId="9" xfId="0" applyNumberFormat="1" applyFont="1" applyFill="1" applyBorder="1" applyAlignment="1">
      <alignment horizontal="center"/>
    </xf>
    <xf numFmtId="168" fontId="4" fillId="0" borderId="0" xfId="0" applyNumberFormat="1" applyFont="1" applyFill="1" applyAlignment="1">
      <alignment horizontal="center"/>
    </xf>
    <xf numFmtId="0" fontId="4" fillId="0" borderId="0" xfId="0" applyFont="1" applyFill="1" applyBorder="1"/>
    <xf numFmtId="168" fontId="5" fillId="0" borderId="0" xfId="0" applyNumberFormat="1" applyFont="1" applyFill="1" applyAlignment="1">
      <alignment horizontal="center"/>
    </xf>
    <xf numFmtId="164" fontId="5" fillId="0" borderId="0" xfId="0" applyNumberFormat="1" applyFont="1"/>
    <xf numFmtId="184" fontId="3" fillId="0" borderId="0" xfId="0" applyNumberFormat="1" applyFont="1" applyFill="1" applyBorder="1" applyAlignment="1">
      <alignment horizontal="center"/>
    </xf>
    <xf numFmtId="184" fontId="3" fillId="0" borderId="9" xfId="0" applyNumberFormat="1" applyFont="1" applyFill="1" applyBorder="1" applyAlignment="1">
      <alignment horizontal="center"/>
    </xf>
    <xf numFmtId="3" fontId="8" fillId="0" borderId="0" xfId="0" applyNumberFormat="1" applyFont="1" applyFill="1" applyBorder="1" applyAlignment="1">
      <alignment horizontal="center"/>
    </xf>
    <xf numFmtId="3" fontId="8" fillId="0" borderId="9" xfId="0" applyNumberFormat="1" applyFont="1" applyFill="1" applyBorder="1" applyAlignment="1">
      <alignment horizontal="center"/>
    </xf>
    <xf numFmtId="167" fontId="6" fillId="0" borderId="0" xfId="0" applyNumberFormat="1" applyFont="1" applyBorder="1" applyAlignment="1">
      <alignment horizontal="center"/>
    </xf>
    <xf numFmtId="0" fontId="3" fillId="0" borderId="9" xfId="0" applyFont="1" applyFill="1" applyBorder="1" applyAlignment="1">
      <alignment vertical="center"/>
    </xf>
    <xf numFmtId="170" fontId="23" fillId="0" borderId="4" xfId="1" applyNumberFormat="1" applyFont="1" applyFill="1" applyBorder="1" applyAlignment="1">
      <alignment horizontal="center"/>
    </xf>
    <xf numFmtId="170" fontId="23" fillId="0" borderId="6" xfId="1" applyNumberFormat="1" applyFont="1" applyFill="1" applyBorder="1" applyAlignment="1">
      <alignment horizontal="center"/>
    </xf>
    <xf numFmtId="167" fontId="3" fillId="0" borderId="10" xfId="0" applyNumberFormat="1" applyFont="1" applyFill="1" applyBorder="1" applyAlignment="1">
      <alignment horizontal="center"/>
    </xf>
    <xf numFmtId="167" fontId="3" fillId="0" borderId="11" xfId="0" applyNumberFormat="1" applyFont="1" applyFill="1" applyBorder="1" applyAlignment="1">
      <alignment horizontal="center"/>
    </xf>
    <xf numFmtId="167" fontId="8" fillId="0" borderId="4" xfId="0" applyNumberFormat="1" applyFont="1" applyFill="1" applyBorder="1" applyAlignment="1">
      <alignment horizontal="center"/>
    </xf>
    <xf numFmtId="167" fontId="8" fillId="0" borderId="6" xfId="0" applyNumberFormat="1" applyFont="1" applyFill="1" applyBorder="1" applyAlignment="1">
      <alignment horizontal="center"/>
    </xf>
    <xf numFmtId="168" fontId="6" fillId="0" borderId="0" xfId="0" applyNumberFormat="1" applyFont="1" applyFill="1" applyBorder="1" applyAlignment="1">
      <alignment horizontal="center"/>
    </xf>
    <xf numFmtId="168" fontId="6" fillId="0" borderId="9" xfId="0" applyNumberFormat="1" applyFont="1" applyFill="1" applyBorder="1" applyAlignment="1">
      <alignment horizontal="center"/>
    </xf>
    <xf numFmtId="181" fontId="8" fillId="0" borderId="0" xfId="1" applyNumberFormat="1" applyFont="1" applyFill="1" applyBorder="1" applyAlignment="1">
      <alignment horizontal="center"/>
    </xf>
    <xf numFmtId="181" fontId="8" fillId="0" borderId="9" xfId="1" applyNumberFormat="1" applyFont="1" applyFill="1" applyBorder="1" applyAlignment="1">
      <alignment horizontal="center"/>
    </xf>
    <xf numFmtId="0" fontId="25" fillId="0" borderId="10" xfId="0" applyFont="1" applyFill="1" applyBorder="1" applyAlignment="1">
      <alignment horizontal="center"/>
    </xf>
    <xf numFmtId="0" fontId="25" fillId="0" borderId="11" xfId="0" applyFont="1" applyFill="1" applyBorder="1" applyAlignment="1">
      <alignment horizontal="center"/>
    </xf>
    <xf numFmtId="0" fontId="6" fillId="0" borderId="0" xfId="0" applyFont="1" applyFill="1" applyAlignment="1">
      <alignment horizontal="center"/>
    </xf>
    <xf numFmtId="0" fontId="6" fillId="0" borderId="9" xfId="0" applyFont="1" applyFill="1" applyBorder="1" applyAlignment="1">
      <alignment horizontal="center"/>
    </xf>
    <xf numFmtId="169" fontId="4" fillId="0" borderId="4" xfId="0" applyNumberFormat="1" applyFont="1" applyFill="1" applyBorder="1" applyAlignment="1">
      <alignment horizontal="center"/>
    </xf>
    <xf numFmtId="169" fontId="4" fillId="0" borderId="6" xfId="0" applyNumberFormat="1" applyFont="1" applyFill="1" applyBorder="1" applyAlignment="1">
      <alignment horizontal="center"/>
    </xf>
    <xf numFmtId="0" fontId="4" fillId="0" borderId="8" xfId="0" applyFont="1" applyFill="1" applyBorder="1" applyAlignment="1">
      <alignment horizontal="center"/>
    </xf>
    <xf numFmtId="3" fontId="6" fillId="0" borderId="9" xfId="0" applyNumberFormat="1" applyFont="1" applyFill="1" applyBorder="1" applyAlignment="1">
      <alignment horizontal="center"/>
    </xf>
    <xf numFmtId="0" fontId="4" fillId="0" borderId="0" xfId="0" applyFont="1" applyFill="1" applyBorder="1" applyAlignment="1">
      <alignment horizontal="center"/>
    </xf>
    <xf numFmtId="3" fontId="6" fillId="0" borderId="0" xfId="0" applyNumberFormat="1" applyFont="1" applyFill="1" applyBorder="1" applyAlignment="1">
      <alignment horizontal="center"/>
    </xf>
    <xf numFmtId="175" fontId="4" fillId="0" borderId="0" xfId="0" applyNumberFormat="1" applyFont="1" applyFill="1" applyAlignment="1">
      <alignment horizontal="center"/>
    </xf>
    <xf numFmtId="164" fontId="4" fillId="0" borderId="0" xfId="0" applyNumberFormat="1" applyFont="1" applyFill="1" applyBorder="1" applyAlignment="1">
      <alignment horizontal="center"/>
    </xf>
    <xf numFmtId="10" fontId="4" fillId="0" borderId="9" xfId="1" applyNumberFormat="1" applyFont="1" applyFill="1" applyBorder="1" applyAlignment="1">
      <alignment horizontal="center"/>
    </xf>
    <xf numFmtId="10" fontId="4" fillId="0" borderId="0" xfId="1" applyNumberFormat="1" applyFont="1" applyFill="1" applyBorder="1" applyAlignment="1">
      <alignment horizontal="center"/>
    </xf>
    <xf numFmtId="9" fontId="4" fillId="0" borderId="0" xfId="0" applyNumberFormat="1" applyFont="1"/>
    <xf numFmtId="164" fontId="4" fillId="0" borderId="9" xfId="0" applyNumberFormat="1" applyFont="1" applyBorder="1"/>
    <xf numFmtId="164" fontId="13" fillId="0" borderId="8" xfId="0" applyNumberFormat="1" applyFont="1" applyFill="1" applyBorder="1" applyAlignment="1">
      <alignment horizontal="left" indent="1"/>
    </xf>
    <xf numFmtId="164" fontId="4" fillId="0" borderId="0" xfId="0" applyNumberFormat="1" applyFont="1"/>
    <xf numFmtId="1" fontId="4" fillId="0" borderId="9" xfId="0" applyNumberFormat="1" applyFont="1" applyBorder="1"/>
    <xf numFmtId="1" fontId="13" fillId="0" borderId="8" xfId="0" applyNumberFormat="1" applyFont="1" applyFill="1" applyBorder="1" applyAlignment="1">
      <alignment horizontal="left" indent="1"/>
    </xf>
    <xf numFmtId="1" fontId="4" fillId="0" borderId="0" xfId="0" applyNumberFormat="1" applyFont="1"/>
    <xf numFmtId="1" fontId="4" fillId="0" borderId="0" xfId="0" applyNumberFormat="1" applyFont="1" applyBorder="1" applyAlignment="1">
      <alignment horizontal="center"/>
    </xf>
    <xf numFmtId="1" fontId="4" fillId="0" borderId="9" xfId="0" applyNumberFormat="1" applyFont="1" applyBorder="1" applyAlignment="1">
      <alignment horizontal="center"/>
    </xf>
    <xf numFmtId="1" fontId="4" fillId="0" borderId="0" xfId="0" applyNumberFormat="1" applyFont="1" applyAlignment="1">
      <alignment horizontal="center"/>
    </xf>
    <xf numFmtId="164" fontId="25" fillId="0" borderId="10" xfId="0" applyNumberFormat="1" applyFont="1" applyFill="1" applyBorder="1" applyAlignment="1">
      <alignment horizontal="center"/>
    </xf>
    <xf numFmtId="164" fontId="25" fillId="0" borderId="11" xfId="0" applyNumberFormat="1" applyFont="1" applyFill="1" applyBorder="1" applyAlignment="1">
      <alignment horizontal="center"/>
    </xf>
    <xf numFmtId="175" fontId="25" fillId="0" borderId="10" xfId="0" applyNumberFormat="1" applyFont="1" applyBorder="1" applyAlignment="1">
      <alignment horizontal="center"/>
    </xf>
    <xf numFmtId="164" fontId="25" fillId="0" borderId="0" xfId="0" applyNumberFormat="1" applyFont="1" applyAlignment="1">
      <alignment horizontal="center"/>
    </xf>
    <xf numFmtId="164" fontId="25" fillId="0" borderId="9" xfId="0" applyNumberFormat="1" applyFont="1" applyBorder="1" applyAlignment="1">
      <alignment horizontal="center"/>
    </xf>
    <xf numFmtId="175" fontId="8" fillId="0" borderId="0" xfId="0" applyNumberFormat="1" applyFont="1" applyAlignment="1">
      <alignment horizontal="center"/>
    </xf>
    <xf numFmtId="164" fontId="5" fillId="0" borderId="9" xfId="0" applyNumberFormat="1" applyFont="1" applyBorder="1"/>
    <xf numFmtId="164" fontId="8" fillId="0" borderId="0" xfId="0" applyNumberFormat="1" applyFont="1" applyAlignment="1">
      <alignment horizontal="center"/>
    </xf>
    <xf numFmtId="0" fontId="5" fillId="0" borderId="9" xfId="0" applyFont="1" applyFill="1" applyBorder="1" applyAlignment="1">
      <alignment horizontal="center"/>
    </xf>
    <xf numFmtId="9" fontId="9" fillId="0" borderId="9" xfId="1" applyFont="1" applyBorder="1" applyAlignment="1">
      <alignment horizontal="center"/>
    </xf>
    <xf numFmtId="9" fontId="4" fillId="0" borderId="8" xfId="0" applyNumberFormat="1" applyFont="1" applyBorder="1" applyAlignment="1">
      <alignment horizontal="center"/>
    </xf>
    <xf numFmtId="0" fontId="9" fillId="0" borderId="0" xfId="0" applyFont="1" applyAlignment="1">
      <alignment horizontal="left" indent="1"/>
    </xf>
    <xf numFmtId="0" fontId="5" fillId="0" borderId="0" xfId="0" applyFont="1" applyAlignment="1">
      <alignment horizontal="left"/>
    </xf>
    <xf numFmtId="9" fontId="9" fillId="0" borderId="0" xfId="1" applyFont="1" applyAlignment="1">
      <alignment horizontal="center"/>
    </xf>
    <xf numFmtId="0" fontId="4" fillId="8" borderId="0" xfId="0" applyFont="1" applyFill="1"/>
    <xf numFmtId="0" fontId="4" fillId="8" borderId="0" xfId="0" applyFont="1" applyFill="1" applyAlignment="1">
      <alignment horizontal="center"/>
    </xf>
    <xf numFmtId="0" fontId="4" fillId="8" borderId="9" xfId="0" applyFont="1" applyFill="1" applyBorder="1" applyAlignment="1">
      <alignment horizontal="center"/>
    </xf>
    <xf numFmtId="0" fontId="4" fillId="8" borderId="0" xfId="0" applyFont="1" applyFill="1" applyBorder="1" applyAlignment="1">
      <alignment horizontal="center"/>
    </xf>
    <xf numFmtId="0" fontId="5" fillId="8" borderId="0" xfId="0" applyFont="1" applyFill="1" applyAlignment="1">
      <alignment horizontal="center"/>
    </xf>
    <xf numFmtId="170" fontId="13" fillId="8" borderId="0" xfId="0" applyNumberFormat="1" applyFont="1" applyFill="1" applyBorder="1" applyAlignment="1">
      <alignment horizontal="left" indent="1"/>
    </xf>
    <xf numFmtId="164" fontId="4" fillId="8" borderId="0" xfId="0" applyNumberFormat="1" applyFont="1" applyFill="1" applyBorder="1" applyAlignment="1">
      <alignment horizontal="center"/>
    </xf>
    <xf numFmtId="164" fontId="4" fillId="8" borderId="9" xfId="0" applyNumberFormat="1" applyFont="1" applyFill="1" applyBorder="1" applyAlignment="1">
      <alignment horizontal="center"/>
    </xf>
    <xf numFmtId="168" fontId="4" fillId="8" borderId="0" xfId="0" applyNumberFormat="1" applyFont="1" applyFill="1" applyBorder="1" applyAlignment="1">
      <alignment horizontal="center"/>
    </xf>
    <xf numFmtId="168" fontId="4" fillId="8" borderId="9" xfId="0" applyNumberFormat="1" applyFont="1" applyFill="1" applyBorder="1" applyAlignment="1">
      <alignment horizontal="center"/>
    </xf>
    <xf numFmtId="168" fontId="4" fillId="8" borderId="0" xfId="0" applyNumberFormat="1" applyFont="1" applyFill="1" applyAlignment="1">
      <alignment horizontal="center"/>
    </xf>
    <xf numFmtId="183" fontId="4" fillId="8" borderId="0" xfId="0" applyNumberFormat="1" applyFont="1" applyFill="1" applyAlignment="1">
      <alignment horizontal="center"/>
    </xf>
    <xf numFmtId="183" fontId="4" fillId="8" borderId="9" xfId="0" applyNumberFormat="1" applyFont="1" applyFill="1" applyBorder="1" applyAlignment="1">
      <alignment horizontal="center"/>
    </xf>
    <xf numFmtId="183" fontId="4" fillId="8" borderId="0" xfId="0" applyNumberFormat="1" applyFont="1" applyFill="1" applyBorder="1" applyAlignment="1">
      <alignment horizontal="center"/>
    </xf>
    <xf numFmtId="183" fontId="4" fillId="8" borderId="0" xfId="0" applyNumberFormat="1" applyFont="1" applyFill="1"/>
    <xf numFmtId="183" fontId="6" fillId="8" borderId="0" xfId="0" applyNumberFormat="1" applyFont="1" applyFill="1" applyAlignment="1">
      <alignment horizontal="center"/>
    </xf>
    <xf numFmtId="9" fontId="4" fillId="0" borderId="0" xfId="1" applyFont="1" applyFill="1" applyBorder="1" applyAlignment="1">
      <alignment horizontal="center"/>
    </xf>
    <xf numFmtId="164" fontId="5" fillId="0" borderId="0" xfId="0" applyNumberFormat="1" applyFont="1" applyBorder="1" applyAlignment="1">
      <alignment horizontal="center"/>
    </xf>
    <xf numFmtId="164" fontId="4" fillId="0" borderId="0" xfId="0" applyNumberFormat="1" applyFont="1" applyBorder="1"/>
    <xf numFmtId="0" fontId="4" fillId="0" borderId="6" xfId="0" applyFont="1" applyBorder="1" applyAlignment="1">
      <alignment horizontal="center"/>
    </xf>
    <xf numFmtId="164" fontId="6" fillId="0" borderId="0" xfId="0" applyNumberFormat="1" applyFont="1" applyFill="1" applyAlignment="1">
      <alignment horizontal="center"/>
    </xf>
    <xf numFmtId="169" fontId="4" fillId="0" borderId="9" xfId="0" applyNumberFormat="1" applyFont="1" applyFill="1" applyBorder="1" applyAlignment="1">
      <alignment horizontal="center"/>
    </xf>
    <xf numFmtId="164" fontId="6" fillId="0" borderId="9" xfId="0" applyNumberFormat="1" applyFont="1" applyFill="1" applyBorder="1" applyAlignment="1">
      <alignment horizontal="center"/>
    </xf>
    <xf numFmtId="164" fontId="5" fillId="0" borderId="8" xfId="0" applyNumberFormat="1" applyFont="1" applyFill="1" applyBorder="1" applyAlignment="1">
      <alignment horizontal="center"/>
    </xf>
    <xf numFmtId="9" fontId="4" fillId="0" borderId="0" xfId="0" applyNumberFormat="1" applyFont="1" applyFill="1" applyBorder="1" applyAlignment="1">
      <alignment horizontal="center"/>
    </xf>
    <xf numFmtId="171" fontId="4" fillId="0" borderId="0" xfId="0" applyNumberFormat="1" applyFont="1" applyFill="1" applyBorder="1" applyAlignment="1">
      <alignment horizontal="center"/>
    </xf>
    <xf numFmtId="171" fontId="4" fillId="0" borderId="9" xfId="0" applyNumberFormat="1" applyFont="1" applyFill="1" applyBorder="1" applyAlignment="1">
      <alignment horizontal="center"/>
    </xf>
    <xf numFmtId="9" fontId="4" fillId="0" borderId="0" xfId="0" applyNumberFormat="1" applyFont="1" applyFill="1"/>
    <xf numFmtId="170" fontId="6" fillId="0" borderId="0" xfId="1" applyNumberFormat="1" applyFont="1" applyBorder="1" applyAlignment="1">
      <alignment horizontal="center"/>
    </xf>
    <xf numFmtId="9" fontId="8" fillId="0" borderId="0" xfId="0" applyNumberFormat="1" applyFont="1" applyFill="1" applyBorder="1" applyAlignment="1">
      <alignment horizontal="center"/>
    </xf>
    <xf numFmtId="170" fontId="14" fillId="0" borderId="0" xfId="0" applyNumberFormat="1" applyFont="1" applyFill="1" applyBorder="1" applyAlignment="1">
      <alignment horizontal="left" indent="2"/>
    </xf>
    <xf numFmtId="0" fontId="5" fillId="0" borderId="0" xfId="0" applyFont="1" applyFill="1" applyBorder="1"/>
    <xf numFmtId="169" fontId="4" fillId="0" borderId="0" xfId="0" applyNumberFormat="1" applyFont="1"/>
    <xf numFmtId="168" fontId="8" fillId="0" borderId="0" xfId="0" applyNumberFormat="1" applyFont="1" applyFill="1" applyAlignment="1">
      <alignment horizontal="center"/>
    </xf>
    <xf numFmtId="169" fontId="6" fillId="0" borderId="0" xfId="0" applyNumberFormat="1" applyFont="1" applyAlignment="1">
      <alignment horizontal="center"/>
    </xf>
    <xf numFmtId="170" fontId="13" fillId="0" borderId="0" xfId="0" quotePrefix="1" applyNumberFormat="1" applyFont="1" applyFill="1" applyBorder="1" applyAlignment="1">
      <alignment horizontal="left" indent="2"/>
    </xf>
    <xf numFmtId="169" fontId="8" fillId="0" borderId="0" xfId="0" applyNumberFormat="1" applyFont="1" applyAlignment="1">
      <alignment horizontal="center"/>
    </xf>
    <xf numFmtId="168" fontId="8" fillId="0" borderId="7" xfId="0" applyNumberFormat="1" applyFont="1" applyBorder="1" applyAlignment="1">
      <alignment horizontal="center"/>
    </xf>
    <xf numFmtId="168" fontId="8" fillId="0" borderId="10" xfId="0" applyNumberFormat="1" applyFont="1" applyBorder="1" applyAlignment="1">
      <alignment horizontal="center"/>
    </xf>
    <xf numFmtId="9" fontId="8" fillId="0" borderId="7" xfId="1" applyFont="1" applyBorder="1" applyAlignment="1">
      <alignment horizontal="center"/>
    </xf>
    <xf numFmtId="9" fontId="8" fillId="0" borderId="10" xfId="1" applyFont="1" applyBorder="1" applyAlignment="1">
      <alignment horizontal="center"/>
    </xf>
    <xf numFmtId="9" fontId="8" fillId="0" borderId="8" xfId="1" applyFont="1" applyBorder="1" applyAlignment="1">
      <alignment horizontal="center"/>
    </xf>
    <xf numFmtId="0" fontId="4" fillId="0" borderId="0" xfId="0" quotePrefix="1" applyFont="1" applyFill="1"/>
    <xf numFmtId="9" fontId="6" fillId="0" borderId="0" xfId="1" applyFont="1" applyFill="1" applyBorder="1" applyAlignment="1">
      <alignment horizontal="center"/>
    </xf>
    <xf numFmtId="171" fontId="6" fillId="0" borderId="0" xfId="0" applyNumberFormat="1" applyFont="1" applyBorder="1" applyAlignment="1">
      <alignment horizontal="center"/>
    </xf>
    <xf numFmtId="171" fontId="6" fillId="0" borderId="9" xfId="0" applyNumberFormat="1" applyFont="1" applyBorder="1" applyAlignment="1">
      <alignment horizontal="center"/>
    </xf>
    <xf numFmtId="170" fontId="4" fillId="0" borderId="0" xfId="1" applyNumberFormat="1" applyFont="1" applyAlignment="1">
      <alignment horizontal="center"/>
    </xf>
    <xf numFmtId="9" fontId="25" fillId="0" borderId="0" xfId="1" applyFont="1" applyBorder="1" applyAlignment="1">
      <alignment horizontal="center"/>
    </xf>
    <xf numFmtId="9" fontId="25" fillId="0" borderId="9" xfId="1" applyFont="1" applyBorder="1" applyAlignment="1">
      <alignment horizontal="center"/>
    </xf>
    <xf numFmtId="9" fontId="3" fillId="0" borderId="8" xfId="1" applyFont="1" applyBorder="1" applyAlignment="1">
      <alignment horizontal="center"/>
    </xf>
    <xf numFmtId="9" fontId="5" fillId="0" borderId="9" xfId="1" applyFont="1" applyBorder="1" applyAlignment="1">
      <alignment horizontal="center"/>
    </xf>
    <xf numFmtId="171" fontId="6" fillId="0" borderId="8" xfId="0" applyNumberFormat="1" applyFont="1" applyBorder="1" applyAlignment="1">
      <alignment horizontal="center"/>
    </xf>
    <xf numFmtId="175" fontId="5" fillId="0" borderId="8" xfId="0" applyNumberFormat="1" applyFont="1" applyFill="1" applyBorder="1" applyAlignment="1">
      <alignment horizontal="center"/>
    </xf>
    <xf numFmtId="170" fontId="4" fillId="0" borderId="0" xfId="1" applyNumberFormat="1" applyFont="1" applyFill="1" applyAlignment="1">
      <alignment horizontal="center"/>
    </xf>
    <xf numFmtId="175" fontId="25" fillId="0" borderId="8" xfId="0" applyNumberFormat="1" applyFont="1" applyFill="1" applyBorder="1" applyAlignment="1">
      <alignment horizontal="center"/>
    </xf>
    <xf numFmtId="9" fontId="6" fillId="0" borderId="0" xfId="0" applyNumberFormat="1" applyFont="1" applyFill="1" applyBorder="1" applyAlignment="1">
      <alignment horizontal="center"/>
    </xf>
    <xf numFmtId="9" fontId="6" fillId="0" borderId="9" xfId="0" applyNumberFormat="1" applyFont="1" applyFill="1" applyBorder="1" applyAlignment="1">
      <alignment horizontal="center"/>
    </xf>
    <xf numFmtId="9" fontId="4" fillId="0" borderId="9" xfId="0" applyNumberFormat="1" applyFont="1" applyFill="1" applyBorder="1" applyAlignment="1">
      <alignment horizontal="center"/>
    </xf>
    <xf numFmtId="186" fontId="8" fillId="0" borderId="0" xfId="2" applyNumberFormat="1" applyFont="1" applyFill="1" applyAlignment="1">
      <alignment horizontal="center"/>
    </xf>
    <xf numFmtId="164" fontId="3" fillId="0" borderId="0" xfId="0" applyNumberFormat="1" applyFont="1" applyFill="1" applyAlignment="1">
      <alignment horizontal="center"/>
    </xf>
    <xf numFmtId="164" fontId="8" fillId="0" borderId="0" xfId="0" applyNumberFormat="1" applyFont="1" applyFill="1" applyAlignment="1">
      <alignment horizontal="center"/>
    </xf>
    <xf numFmtId="164" fontId="25" fillId="0" borderId="0" xfId="0" applyNumberFormat="1" applyFont="1" applyFill="1" applyAlignment="1">
      <alignment horizontal="center"/>
    </xf>
    <xf numFmtId="168" fontId="8" fillId="0" borderId="11" xfId="0" applyNumberFormat="1" applyFont="1" applyBorder="1" applyAlignment="1">
      <alignment horizontal="center"/>
    </xf>
    <xf numFmtId="9" fontId="8" fillId="0" borderId="11" xfId="1" applyFont="1" applyBorder="1" applyAlignment="1">
      <alignment horizontal="center"/>
    </xf>
    <xf numFmtId="164" fontId="6" fillId="0" borderId="0" xfId="0" applyNumberFormat="1" applyFont="1" applyBorder="1" applyAlignment="1">
      <alignment horizontal="center"/>
    </xf>
    <xf numFmtId="168" fontId="6" fillId="0" borderId="0" xfId="0" applyNumberFormat="1" applyFont="1" applyFill="1" applyAlignment="1">
      <alignment horizontal="center"/>
    </xf>
    <xf numFmtId="179" fontId="6" fillId="0" borderId="0" xfId="0" applyNumberFormat="1" applyFont="1" applyFill="1" applyAlignment="1">
      <alignment horizontal="center"/>
    </xf>
    <xf numFmtId="168" fontId="5" fillId="0" borderId="9" xfId="0" applyNumberFormat="1" applyFont="1" applyFill="1" applyBorder="1" applyAlignment="1">
      <alignment horizontal="center"/>
    </xf>
    <xf numFmtId="168" fontId="5" fillId="0" borderId="0" xfId="0" applyNumberFormat="1" applyFont="1" applyFill="1" applyBorder="1" applyAlignment="1">
      <alignment horizontal="center"/>
    </xf>
    <xf numFmtId="9" fontId="6" fillId="0" borderId="0" xfId="0" applyNumberFormat="1" applyFont="1" applyFill="1" applyAlignment="1">
      <alignment horizontal="center"/>
    </xf>
    <xf numFmtId="184" fontId="5" fillId="0" borderId="0" xfId="0" applyNumberFormat="1" applyFont="1" applyFill="1" applyAlignment="1">
      <alignment horizontal="center"/>
    </xf>
    <xf numFmtId="184" fontId="5" fillId="0" borderId="9" xfId="0" applyNumberFormat="1" applyFont="1" applyFill="1" applyBorder="1" applyAlignment="1">
      <alignment horizontal="center"/>
    </xf>
    <xf numFmtId="184" fontId="5" fillId="0" borderId="0" xfId="0" applyNumberFormat="1" applyFont="1" applyFill="1"/>
    <xf numFmtId="184" fontId="5" fillId="0" borderId="0" xfId="0" applyNumberFormat="1" applyFont="1" applyFill="1" applyBorder="1" applyAlignment="1">
      <alignment horizontal="center"/>
    </xf>
    <xf numFmtId="170" fontId="6" fillId="0" borderId="0" xfId="0" applyNumberFormat="1" applyFont="1" applyFill="1" applyAlignment="1">
      <alignment horizontal="center"/>
    </xf>
    <xf numFmtId="1" fontId="8" fillId="0" borderId="0" xfId="0" applyNumberFormat="1" applyFont="1" applyFill="1" applyAlignment="1">
      <alignment horizontal="center"/>
    </xf>
    <xf numFmtId="169" fontId="5" fillId="0" borderId="0" xfId="0" applyNumberFormat="1" applyFont="1" applyFill="1" applyBorder="1" applyAlignment="1">
      <alignment horizontal="center"/>
    </xf>
    <xf numFmtId="0" fontId="5" fillId="8" borderId="0" xfId="0" applyFont="1" applyFill="1"/>
    <xf numFmtId="164" fontId="5" fillId="8" borderId="0" xfId="0" applyNumberFormat="1" applyFont="1" applyFill="1"/>
    <xf numFmtId="0" fontId="5" fillId="8" borderId="0" xfId="0" quotePrefix="1" applyFont="1" applyFill="1" applyAlignment="1"/>
    <xf numFmtId="0" fontId="5" fillId="8" borderId="0" xfId="0" quotePrefix="1" applyFont="1" applyFill="1"/>
    <xf numFmtId="170" fontId="3" fillId="8" borderId="0" xfId="0" applyNumberFormat="1" applyFont="1" applyFill="1" applyBorder="1" applyAlignment="1">
      <alignment horizontal="left"/>
    </xf>
    <xf numFmtId="170" fontId="26" fillId="11" borderId="0" xfId="1" applyNumberFormat="1" applyFont="1" applyFill="1" applyBorder="1" applyAlignment="1">
      <alignment horizontal="center"/>
    </xf>
    <xf numFmtId="170" fontId="26" fillId="11" borderId="9" xfId="1" applyNumberFormat="1" applyFont="1" applyFill="1" applyBorder="1" applyAlignment="1">
      <alignment horizontal="center"/>
    </xf>
    <xf numFmtId="164" fontId="8" fillId="11" borderId="0" xfId="0" applyNumberFormat="1" applyFont="1" applyFill="1" applyBorder="1" applyAlignment="1">
      <alignment horizontal="center"/>
    </xf>
    <xf numFmtId="164" fontId="8" fillId="11" borderId="9" xfId="0" applyNumberFormat="1" applyFont="1" applyFill="1" applyBorder="1" applyAlignment="1">
      <alignment horizontal="center"/>
    </xf>
    <xf numFmtId="9" fontId="6" fillId="11" borderId="0" xfId="1" applyFont="1" applyFill="1" applyBorder="1" applyAlignment="1">
      <alignment horizontal="center"/>
    </xf>
    <xf numFmtId="9" fontId="6" fillId="11" borderId="9" xfId="1" applyFont="1" applyFill="1" applyBorder="1" applyAlignment="1">
      <alignment horizontal="center"/>
    </xf>
    <xf numFmtId="169" fontId="4" fillId="11" borderId="4" xfId="0" applyNumberFormat="1" applyFont="1" applyFill="1" applyBorder="1" applyAlignment="1">
      <alignment horizontal="center"/>
    </xf>
    <xf numFmtId="169" fontId="4" fillId="11" borderId="6" xfId="0" applyNumberFormat="1" applyFont="1" applyFill="1" applyBorder="1" applyAlignment="1">
      <alignment horizontal="center"/>
    </xf>
    <xf numFmtId="168" fontId="3" fillId="11" borderId="0" xfId="0" applyNumberFormat="1" applyFont="1" applyFill="1" applyBorder="1" applyAlignment="1">
      <alignment horizontal="center"/>
    </xf>
    <xf numFmtId="168" fontId="3" fillId="11" borderId="9" xfId="0" applyNumberFormat="1" applyFont="1" applyFill="1" applyBorder="1" applyAlignment="1">
      <alignment horizontal="center"/>
    </xf>
    <xf numFmtId="168" fontId="8" fillId="11" borderId="0" xfId="0" applyNumberFormat="1" applyFont="1" applyFill="1" applyBorder="1" applyAlignment="1">
      <alignment horizontal="center"/>
    </xf>
    <xf numFmtId="168" fontId="8" fillId="11" borderId="9" xfId="0" applyNumberFormat="1" applyFont="1" applyFill="1" applyBorder="1" applyAlignment="1">
      <alignment horizontal="center"/>
    </xf>
    <xf numFmtId="9" fontId="3" fillId="11" borderId="0" xfId="1" applyFont="1" applyFill="1" applyBorder="1" applyAlignment="1">
      <alignment horizontal="center"/>
    </xf>
    <xf numFmtId="9" fontId="3" fillId="11" borderId="9" xfId="1" applyFont="1" applyFill="1" applyBorder="1" applyAlignment="1">
      <alignment horizontal="center"/>
    </xf>
    <xf numFmtId="0" fontId="13" fillId="4" borderId="11" xfId="0" applyFont="1" applyFill="1" applyBorder="1"/>
    <xf numFmtId="167" fontId="25" fillId="0" borderId="0" xfId="2" applyNumberFormat="1" applyFont="1" applyFill="1" applyBorder="1" applyAlignment="1">
      <alignment horizontal="center"/>
    </xf>
    <xf numFmtId="167" fontId="25" fillId="0" borderId="9" xfId="2" applyNumberFormat="1" applyFont="1" applyFill="1" applyBorder="1" applyAlignment="1">
      <alignment horizontal="center"/>
    </xf>
    <xf numFmtId="170" fontId="6" fillId="0" borderId="0" xfId="1" applyNumberFormat="1" applyFont="1" applyFill="1" applyBorder="1" applyAlignment="1">
      <alignment horizontal="center"/>
    </xf>
    <xf numFmtId="9" fontId="5" fillId="0" borderId="8" xfId="1" applyFont="1" applyBorder="1" applyAlignment="1">
      <alignment horizontal="center"/>
    </xf>
    <xf numFmtId="9" fontId="5" fillId="0" borderId="0" xfId="1" applyFont="1" applyFill="1" applyBorder="1" applyAlignment="1">
      <alignment horizontal="center"/>
    </xf>
    <xf numFmtId="0" fontId="36" fillId="0" borderId="0" xfId="0" applyFont="1" applyBorder="1"/>
    <xf numFmtId="0" fontId="36" fillId="0" borderId="9" xfId="0" applyFont="1" applyBorder="1"/>
    <xf numFmtId="0" fontId="36" fillId="0" borderId="0" xfId="0" quotePrefix="1" applyFont="1"/>
    <xf numFmtId="0" fontId="36" fillId="0" borderId="0" xfId="0" applyFont="1"/>
    <xf numFmtId="0" fontId="36" fillId="0" borderId="0" xfId="0" applyFont="1" applyAlignment="1">
      <alignment horizontal="center"/>
    </xf>
    <xf numFmtId="0" fontId="36" fillId="0" borderId="9" xfId="0" applyFont="1" applyBorder="1" applyAlignment="1">
      <alignment horizontal="center"/>
    </xf>
    <xf numFmtId="9" fontId="36" fillId="0" borderId="8" xfId="1" applyFont="1" applyBorder="1" applyAlignment="1">
      <alignment horizontal="center"/>
    </xf>
    <xf numFmtId="9" fontId="36" fillId="0" borderId="0" xfId="1" applyFont="1" applyBorder="1" applyAlignment="1">
      <alignment horizontal="center"/>
    </xf>
    <xf numFmtId="9" fontId="36" fillId="0" borderId="9" xfId="1" applyFont="1" applyBorder="1" applyAlignment="1">
      <alignment horizontal="center"/>
    </xf>
    <xf numFmtId="164" fontId="37" fillId="0" borderId="0" xfId="0" applyNumberFormat="1" applyFont="1" applyAlignment="1">
      <alignment horizontal="center"/>
    </xf>
    <xf numFmtId="9" fontId="36" fillId="0" borderId="0" xfId="1" applyFont="1" applyFill="1" applyBorder="1" applyAlignment="1">
      <alignment horizontal="center"/>
    </xf>
    <xf numFmtId="170" fontId="4" fillId="0" borderId="0" xfId="1" applyNumberFormat="1" applyFont="1" applyFill="1" applyBorder="1" applyAlignment="1">
      <alignment horizontal="center"/>
    </xf>
    <xf numFmtId="170" fontId="4" fillId="0" borderId="9" xfId="1" applyNumberFormat="1" applyFont="1" applyFill="1" applyBorder="1" applyAlignment="1">
      <alignment horizontal="center"/>
    </xf>
    <xf numFmtId="170" fontId="6" fillId="0" borderId="9" xfId="1" applyNumberFormat="1" applyFont="1" applyFill="1" applyBorder="1" applyAlignment="1">
      <alignment horizontal="center"/>
    </xf>
    <xf numFmtId="175" fontId="4" fillId="8" borderId="0" xfId="0" applyNumberFormat="1" applyFont="1" applyFill="1" applyBorder="1" applyAlignment="1">
      <alignment horizontal="center"/>
    </xf>
    <xf numFmtId="175" fontId="4" fillId="8" borderId="9" xfId="0" applyNumberFormat="1" applyFont="1" applyFill="1" applyBorder="1" applyAlignment="1">
      <alignment horizontal="center"/>
    </xf>
    <xf numFmtId="175" fontId="4" fillId="8" borderId="0" xfId="0" applyNumberFormat="1" applyFont="1" applyFill="1"/>
    <xf numFmtId="175" fontId="4" fillId="8" borderId="0" xfId="0" applyNumberFormat="1" applyFont="1" applyFill="1" applyAlignment="1">
      <alignment horizontal="center"/>
    </xf>
    <xf numFmtId="183" fontId="8" fillId="8" borderId="0" xfId="0" applyNumberFormat="1" applyFont="1" applyFill="1" applyAlignment="1">
      <alignment horizontal="center"/>
    </xf>
    <xf numFmtId="176" fontId="4" fillId="8" borderId="0" xfId="0" applyNumberFormat="1" applyFont="1" applyFill="1" applyBorder="1" applyAlignment="1">
      <alignment horizontal="center"/>
    </xf>
    <xf numFmtId="168" fontId="4" fillId="8" borderId="10" xfId="0" applyNumberFormat="1" applyFont="1" applyFill="1" applyBorder="1" applyAlignment="1">
      <alignment horizontal="center"/>
    </xf>
    <xf numFmtId="176" fontId="4" fillId="8" borderId="9" xfId="0" applyNumberFormat="1" applyFont="1" applyFill="1" applyBorder="1" applyAlignment="1">
      <alignment horizontal="center"/>
    </xf>
    <xf numFmtId="168" fontId="4" fillId="8" borderId="11" xfId="0" applyNumberFormat="1" applyFont="1" applyFill="1" applyBorder="1" applyAlignment="1">
      <alignment horizontal="center"/>
    </xf>
    <xf numFmtId="9" fontId="4" fillId="8" borderId="0" xfId="1" applyFont="1" applyFill="1" applyBorder="1" applyAlignment="1">
      <alignment horizontal="center"/>
    </xf>
    <xf numFmtId="9" fontId="4" fillId="8" borderId="9" xfId="1" applyFont="1" applyFill="1" applyBorder="1" applyAlignment="1">
      <alignment horizontal="center"/>
    </xf>
    <xf numFmtId="168" fontId="4" fillId="8" borderId="4" xfId="0" applyNumberFormat="1" applyFont="1" applyFill="1" applyBorder="1" applyAlignment="1">
      <alignment horizontal="center"/>
    </xf>
    <xf numFmtId="168" fontId="4" fillId="8" borderId="6" xfId="0" applyNumberFormat="1" applyFont="1" applyFill="1" applyBorder="1" applyAlignment="1">
      <alignment horizontal="center"/>
    </xf>
    <xf numFmtId="183" fontId="6" fillId="8" borderId="0" xfId="0" applyNumberFormat="1" applyFont="1" applyFill="1" applyBorder="1" applyAlignment="1">
      <alignment horizontal="center"/>
    </xf>
    <xf numFmtId="183" fontId="6" fillId="8" borderId="9" xfId="0" applyNumberFormat="1" applyFont="1" applyFill="1" applyBorder="1" applyAlignment="1">
      <alignment horizontal="center"/>
    </xf>
    <xf numFmtId="169" fontId="4" fillId="0" borderId="9" xfId="0" applyNumberFormat="1" applyFont="1" applyBorder="1"/>
    <xf numFmtId="169" fontId="13" fillId="0" borderId="0" xfId="0" applyNumberFormat="1" applyFont="1" applyFill="1" applyBorder="1" applyAlignment="1">
      <alignment horizontal="left" indent="1"/>
    </xf>
    <xf numFmtId="169" fontId="5" fillId="0" borderId="9" xfId="0" applyNumberFormat="1" applyFont="1" applyBorder="1"/>
    <xf numFmtId="169" fontId="14" fillId="0" borderId="0" xfId="0" applyNumberFormat="1" applyFont="1" applyFill="1" applyBorder="1" applyAlignment="1">
      <alignment horizontal="left" indent="1"/>
    </xf>
    <xf numFmtId="169" fontId="5" fillId="0" borderId="0" xfId="0" applyNumberFormat="1" applyFont="1"/>
    <xf numFmtId="169" fontId="5" fillId="0" borderId="10" xfId="0" applyNumberFormat="1" applyFont="1" applyBorder="1" applyAlignment="1">
      <alignment horizontal="center"/>
    </xf>
    <xf numFmtId="169" fontId="5" fillId="0" borderId="11" xfId="0" applyNumberFormat="1" applyFont="1" applyBorder="1" applyAlignment="1">
      <alignment horizontal="center"/>
    </xf>
    <xf numFmtId="169" fontId="5" fillId="0" borderId="0" xfId="0" applyNumberFormat="1" applyFont="1" applyBorder="1" applyAlignment="1">
      <alignment horizontal="center"/>
    </xf>
    <xf numFmtId="169" fontId="5" fillId="0" borderId="9" xfId="0" applyNumberFormat="1" applyFont="1" applyBorder="1" applyAlignment="1">
      <alignment horizontal="center"/>
    </xf>
    <xf numFmtId="169" fontId="5" fillId="0" borderId="0" xfId="0" applyNumberFormat="1" applyFont="1" applyAlignment="1">
      <alignment horizontal="center"/>
    </xf>
    <xf numFmtId="170" fontId="38" fillId="0" borderId="0" xfId="0" applyNumberFormat="1" applyFont="1" applyFill="1" applyBorder="1" applyAlignment="1">
      <alignment horizontal="left" indent="1"/>
    </xf>
    <xf numFmtId="9" fontId="37" fillId="0" borderId="0" xfId="1" applyFont="1" applyBorder="1" applyAlignment="1">
      <alignment horizontal="center"/>
    </xf>
    <xf numFmtId="9" fontId="37" fillId="0" borderId="9" xfId="1" applyFont="1" applyBorder="1" applyAlignment="1">
      <alignment horizontal="center"/>
    </xf>
    <xf numFmtId="9" fontId="39" fillId="0" borderId="8" xfId="1" applyFont="1" applyBorder="1" applyAlignment="1">
      <alignment horizontal="center"/>
    </xf>
    <xf numFmtId="9" fontId="39" fillId="0" borderId="0" xfId="1" applyFont="1" applyBorder="1" applyAlignment="1">
      <alignment horizontal="center"/>
    </xf>
    <xf numFmtId="9" fontId="39" fillId="0" borderId="9" xfId="1" applyFont="1" applyBorder="1" applyAlignment="1">
      <alignment horizontal="center"/>
    </xf>
    <xf numFmtId="3" fontId="5" fillId="0" borderId="0" xfId="0" applyNumberFormat="1" applyFont="1" applyBorder="1" applyAlignment="1">
      <alignment horizontal="center"/>
    </xf>
    <xf numFmtId="3" fontId="5" fillId="0" borderId="9" xfId="0" applyNumberFormat="1" applyFont="1" applyBorder="1" applyAlignment="1">
      <alignment horizontal="center"/>
    </xf>
    <xf numFmtId="3" fontId="5" fillId="0" borderId="0" xfId="0" applyNumberFormat="1" applyFont="1" applyAlignment="1">
      <alignment horizontal="center"/>
    </xf>
    <xf numFmtId="3" fontId="36" fillId="0" borderId="0" xfId="0" applyNumberFormat="1" applyFont="1" applyBorder="1" applyAlignment="1">
      <alignment horizontal="center"/>
    </xf>
    <xf numFmtId="3" fontId="36" fillId="0" borderId="9" xfId="0" applyNumberFormat="1" applyFont="1" applyBorder="1" applyAlignment="1">
      <alignment horizontal="center"/>
    </xf>
    <xf numFmtId="3" fontId="36" fillId="0" borderId="0" xfId="0" applyNumberFormat="1" applyFont="1" applyAlignment="1">
      <alignment horizontal="center"/>
    </xf>
    <xf numFmtId="0" fontId="5" fillId="4" borderId="0" xfId="0" applyFont="1" applyFill="1"/>
    <xf numFmtId="0" fontId="5" fillId="4" borderId="0" xfId="0" applyFont="1" applyFill="1" applyAlignment="1">
      <alignment horizontal="center"/>
    </xf>
    <xf numFmtId="0" fontId="5" fillId="4" borderId="9" xfId="0" applyFont="1" applyFill="1" applyBorder="1" applyAlignment="1">
      <alignment horizontal="center"/>
    </xf>
    <xf numFmtId="0" fontId="5" fillId="4" borderId="0" xfId="0" applyFont="1" applyFill="1" applyBorder="1" applyAlignment="1">
      <alignment horizontal="center"/>
    </xf>
    <xf numFmtId="0" fontId="5" fillId="4" borderId="8" xfId="0" applyFont="1" applyFill="1" applyBorder="1" applyAlignment="1">
      <alignment horizontal="center"/>
    </xf>
    <xf numFmtId="0" fontId="5" fillId="4" borderId="0" xfId="0" applyFont="1" applyFill="1" applyBorder="1"/>
    <xf numFmtId="9" fontId="5" fillId="4" borderId="0" xfId="0" applyNumberFormat="1" applyFont="1" applyFill="1"/>
    <xf numFmtId="170" fontId="2" fillId="4" borderId="0" xfId="0" applyNumberFormat="1" applyFont="1" applyFill="1" applyBorder="1" applyAlignment="1">
      <alignment horizontal="left" indent="1"/>
    </xf>
    <xf numFmtId="164" fontId="25" fillId="0" borderId="0" xfId="0" applyNumberFormat="1" applyFont="1" applyBorder="1" applyAlignment="1">
      <alignment horizontal="center"/>
    </xf>
    <xf numFmtId="1" fontId="5" fillId="0" borderId="0" xfId="0" applyNumberFormat="1" applyFont="1" applyBorder="1" applyAlignment="1">
      <alignment horizontal="center"/>
    </xf>
    <xf numFmtId="177" fontId="5" fillId="0" borderId="9" xfId="2" applyNumberFormat="1" applyFont="1" applyFill="1" applyBorder="1"/>
    <xf numFmtId="177" fontId="14" fillId="0" borderId="0" xfId="2" applyNumberFormat="1" applyFont="1" applyFill="1" applyBorder="1" applyAlignment="1">
      <alignment horizontal="left" indent="1"/>
    </xf>
    <xf numFmtId="177" fontId="5" fillId="0" borderId="0" xfId="2" applyNumberFormat="1" applyFont="1" applyFill="1"/>
    <xf numFmtId="177" fontId="5" fillId="0" borderId="0" xfId="2" applyNumberFormat="1" applyFont="1" applyFill="1" applyBorder="1" applyAlignment="1">
      <alignment horizontal="center"/>
    </xf>
    <xf numFmtId="177" fontId="5" fillId="0" borderId="9" xfId="2" applyNumberFormat="1" applyFont="1" applyFill="1" applyBorder="1" applyAlignment="1">
      <alignment horizontal="center"/>
    </xf>
    <xf numFmtId="1" fontId="5" fillId="0" borderId="9" xfId="0" applyNumberFormat="1" applyFont="1" applyBorder="1" applyAlignment="1">
      <alignment horizontal="center"/>
    </xf>
    <xf numFmtId="0" fontId="5" fillId="4" borderId="9" xfId="0" applyFont="1" applyFill="1" applyBorder="1"/>
    <xf numFmtId="9" fontId="8" fillId="0" borderId="8" xfId="1" applyFont="1" applyFill="1" applyBorder="1" applyAlignment="1">
      <alignment horizontal="center"/>
    </xf>
    <xf numFmtId="9" fontId="39" fillId="0" borderId="8" xfId="1" applyFont="1" applyFill="1" applyBorder="1" applyAlignment="1">
      <alignment horizontal="center"/>
    </xf>
    <xf numFmtId="0" fontId="36" fillId="0" borderId="0" xfId="0" applyFont="1" applyFill="1"/>
    <xf numFmtId="0" fontId="36" fillId="0" borderId="9" xfId="0" applyFont="1" applyFill="1" applyBorder="1" applyAlignment="1">
      <alignment horizontal="center"/>
    </xf>
    <xf numFmtId="9" fontId="3" fillId="0" borderId="8" xfId="1" applyFont="1" applyFill="1" applyBorder="1" applyAlignment="1">
      <alignment horizontal="center"/>
    </xf>
    <xf numFmtId="9" fontId="5" fillId="0" borderId="9" xfId="1" applyFont="1" applyFill="1" applyBorder="1" applyAlignment="1">
      <alignment horizontal="center"/>
    </xf>
    <xf numFmtId="3" fontId="36" fillId="0" borderId="0" xfId="0" applyNumberFormat="1" applyFont="1" applyFill="1" applyAlignment="1">
      <alignment horizontal="center"/>
    </xf>
    <xf numFmtId="3" fontId="5" fillId="0" borderId="0" xfId="0" applyNumberFormat="1" applyFont="1" applyFill="1" applyAlignment="1">
      <alignment horizontal="center"/>
    </xf>
    <xf numFmtId="3" fontId="5" fillId="0" borderId="9" xfId="0" applyNumberFormat="1" applyFont="1" applyFill="1" applyBorder="1" applyAlignment="1">
      <alignment horizontal="center"/>
    </xf>
    <xf numFmtId="170" fontId="14" fillId="8" borderId="0" xfId="0" applyNumberFormat="1" applyFont="1" applyFill="1" applyBorder="1" applyAlignment="1">
      <alignment horizontal="left" indent="1"/>
    </xf>
    <xf numFmtId="183" fontId="5" fillId="8" borderId="0" xfId="0" applyNumberFormat="1" applyFont="1" applyFill="1" applyAlignment="1">
      <alignment horizontal="center"/>
    </xf>
    <xf numFmtId="183" fontId="5" fillId="8" borderId="9" xfId="0" applyNumberFormat="1" applyFont="1" applyFill="1" applyBorder="1" applyAlignment="1">
      <alignment horizontal="center"/>
    </xf>
    <xf numFmtId="183" fontId="5" fillId="8" borderId="0" xfId="0" applyNumberFormat="1" applyFont="1" applyFill="1" applyBorder="1" applyAlignment="1">
      <alignment horizontal="center"/>
    </xf>
    <xf numFmtId="183" fontId="25" fillId="8" borderId="0" xfId="0" applyNumberFormat="1" applyFont="1" applyFill="1" applyAlignment="1">
      <alignment horizontal="center"/>
    </xf>
    <xf numFmtId="183" fontId="25" fillId="8" borderId="0" xfId="0" applyNumberFormat="1" applyFont="1" applyFill="1" applyBorder="1" applyAlignment="1">
      <alignment horizontal="center"/>
    </xf>
    <xf numFmtId="183" fontId="25" fillId="8" borderId="9" xfId="0" applyNumberFormat="1" applyFont="1" applyFill="1" applyBorder="1" applyAlignment="1">
      <alignment horizontal="center"/>
    </xf>
    <xf numFmtId="183" fontId="5" fillId="8" borderId="0" xfId="0" applyNumberFormat="1" applyFont="1" applyFill="1"/>
    <xf numFmtId="183" fontId="3" fillId="8" borderId="0" xfId="0" applyNumberFormat="1" applyFont="1" applyFill="1" applyAlignment="1">
      <alignment horizontal="center"/>
    </xf>
    <xf numFmtId="170" fontId="13" fillId="8" borderId="9" xfId="0" applyNumberFormat="1" applyFont="1" applyFill="1" applyBorder="1" applyAlignment="1">
      <alignment horizontal="left" indent="1"/>
    </xf>
    <xf numFmtId="185" fontId="4" fillId="0" borderId="0" xfId="2" applyNumberFormat="1" applyFont="1" applyFill="1" applyAlignment="1">
      <alignment horizontal="center"/>
    </xf>
    <xf numFmtId="43" fontId="4" fillId="0" borderId="0" xfId="0" applyNumberFormat="1" applyFont="1" applyFill="1" applyAlignment="1">
      <alignment horizontal="center"/>
    </xf>
    <xf numFmtId="0" fontId="5" fillId="0" borderId="0" xfId="0" applyFont="1" applyBorder="1" applyAlignment="1">
      <alignment horizontal="center"/>
    </xf>
    <xf numFmtId="175" fontId="5" fillId="0" borderId="0" xfId="2" applyNumberFormat="1" applyFont="1" applyFill="1" applyBorder="1" applyAlignment="1">
      <alignment horizontal="center"/>
    </xf>
    <xf numFmtId="175" fontId="5" fillId="0" borderId="9" xfId="2" applyNumberFormat="1" applyFont="1" applyFill="1" applyBorder="1" applyAlignment="1">
      <alignment horizontal="center"/>
    </xf>
    <xf numFmtId="175" fontId="5" fillId="0" borderId="0" xfId="2" applyNumberFormat="1" applyFont="1" applyFill="1" applyAlignment="1">
      <alignment horizontal="center"/>
    </xf>
    <xf numFmtId="171" fontId="8" fillId="0" borderId="0" xfId="0" applyNumberFormat="1" applyFont="1" applyAlignment="1">
      <alignment horizontal="center"/>
    </xf>
    <xf numFmtId="171" fontId="8" fillId="0" borderId="9" xfId="0" applyNumberFormat="1" applyFont="1" applyBorder="1" applyAlignment="1">
      <alignment horizontal="center"/>
    </xf>
    <xf numFmtId="2" fontId="8" fillId="0" borderId="0" xfId="0" applyNumberFormat="1" applyFont="1" applyBorder="1" applyAlignment="1">
      <alignment horizontal="center"/>
    </xf>
    <xf numFmtId="2" fontId="8" fillId="0" borderId="9" xfId="0" applyNumberFormat="1" applyFont="1" applyBorder="1" applyAlignment="1">
      <alignment horizontal="center"/>
    </xf>
    <xf numFmtId="170" fontId="15" fillId="0" borderId="0" xfId="0" applyNumberFormat="1" applyFont="1" applyFill="1" applyBorder="1" applyAlignment="1">
      <alignment horizontal="left"/>
    </xf>
    <xf numFmtId="168" fontId="4" fillId="8" borderId="7" xfId="0" applyNumberFormat="1" applyFont="1" applyFill="1" applyBorder="1" applyAlignment="1">
      <alignment horizontal="center"/>
    </xf>
    <xf numFmtId="170" fontId="13" fillId="8" borderId="17" xfId="0" applyNumberFormat="1" applyFont="1" applyFill="1" applyBorder="1" applyAlignment="1">
      <alignment horizontal="left" indent="1"/>
    </xf>
    <xf numFmtId="170" fontId="14" fillId="8" borderId="8" xfId="0" applyNumberFormat="1" applyFont="1" applyFill="1" applyBorder="1" applyAlignment="1">
      <alignment horizontal="left"/>
    </xf>
    <xf numFmtId="170" fontId="15" fillId="8" borderId="8" xfId="0" applyNumberFormat="1" applyFont="1" applyFill="1" applyBorder="1" applyAlignment="1">
      <alignment horizontal="left" indent="1"/>
    </xf>
    <xf numFmtId="170" fontId="15" fillId="8" borderId="9" xfId="0" applyNumberFormat="1" applyFont="1" applyFill="1" applyBorder="1" applyAlignment="1">
      <alignment horizontal="left" indent="1"/>
    </xf>
    <xf numFmtId="170" fontId="14" fillId="8" borderId="9" xfId="0" applyNumberFormat="1" applyFont="1" applyFill="1" applyBorder="1" applyAlignment="1">
      <alignment horizontal="left" indent="1"/>
    </xf>
    <xf numFmtId="170" fontId="15" fillId="8" borderId="0" xfId="0" applyNumberFormat="1" applyFont="1" applyFill="1" applyBorder="1" applyAlignment="1">
      <alignment horizontal="left" indent="1"/>
    </xf>
    <xf numFmtId="168" fontId="5" fillId="8" borderId="9" xfId="0" applyNumberFormat="1" applyFont="1" applyFill="1" applyBorder="1" applyAlignment="1">
      <alignment horizontal="center"/>
    </xf>
    <xf numFmtId="9" fontId="5" fillId="8" borderId="0" xfId="1" applyFont="1" applyFill="1" applyBorder="1" applyAlignment="1">
      <alignment horizontal="center"/>
    </xf>
    <xf numFmtId="9" fontId="5" fillId="8" borderId="9" xfId="1" applyFont="1" applyFill="1" applyBorder="1" applyAlignment="1">
      <alignment horizontal="center"/>
    </xf>
    <xf numFmtId="170" fontId="14" fillId="8" borderId="17" xfId="0" applyNumberFormat="1" applyFont="1" applyFill="1" applyBorder="1" applyAlignment="1">
      <alignment horizontal="left" indent="1"/>
    </xf>
    <xf numFmtId="183" fontId="3" fillId="8" borderId="0" xfId="0" applyNumberFormat="1" applyFont="1" applyFill="1" applyBorder="1" applyAlignment="1">
      <alignment horizontal="center"/>
    </xf>
    <xf numFmtId="183" fontId="3" fillId="8" borderId="9" xfId="0" applyNumberFormat="1" applyFont="1" applyFill="1" applyBorder="1" applyAlignment="1">
      <alignment horizontal="center"/>
    </xf>
    <xf numFmtId="170" fontId="14" fillId="8" borderId="8" xfId="0" quotePrefix="1" applyNumberFormat="1" applyFont="1" applyFill="1" applyBorder="1" applyAlignment="1">
      <alignment horizontal="left"/>
    </xf>
    <xf numFmtId="168" fontId="25" fillId="0" borderId="7" xfId="0" applyNumberFormat="1" applyFont="1" applyFill="1" applyBorder="1" applyAlignment="1">
      <alignment horizontal="center"/>
    </xf>
    <xf numFmtId="168" fontId="8" fillId="0" borderId="4" xfId="0" applyNumberFormat="1" applyFont="1" applyFill="1" applyBorder="1" applyAlignment="1">
      <alignment horizontal="center"/>
    </xf>
    <xf numFmtId="168" fontId="8" fillId="0" borderId="6" xfId="0" applyNumberFormat="1" applyFont="1" applyFill="1" applyBorder="1" applyAlignment="1">
      <alignment horizontal="center"/>
    </xf>
    <xf numFmtId="170" fontId="13" fillId="6" borderId="0" xfId="0" quotePrefix="1" applyNumberFormat="1" applyFont="1" applyFill="1" applyBorder="1" applyAlignment="1">
      <alignment horizontal="left" indent="2"/>
    </xf>
    <xf numFmtId="9" fontId="8" fillId="6" borderId="7" xfId="1" applyFont="1" applyFill="1" applyBorder="1" applyAlignment="1">
      <alignment horizontal="center"/>
    </xf>
    <xf numFmtId="9" fontId="8" fillId="6" borderId="10" xfId="1" applyFont="1" applyFill="1" applyBorder="1" applyAlignment="1">
      <alignment horizontal="center"/>
    </xf>
    <xf numFmtId="9" fontId="8" fillId="6" borderId="11" xfId="1" applyFont="1" applyFill="1" applyBorder="1" applyAlignment="1">
      <alignment horizontal="center"/>
    </xf>
    <xf numFmtId="0" fontId="4" fillId="6" borderId="0" xfId="0" applyFont="1" applyFill="1" applyBorder="1" applyAlignment="1">
      <alignment horizontal="center"/>
    </xf>
    <xf numFmtId="9" fontId="8" fillId="6" borderId="0" xfId="1" applyFont="1" applyFill="1" applyBorder="1" applyAlignment="1">
      <alignment horizontal="center"/>
    </xf>
    <xf numFmtId="170" fontId="37" fillId="0" borderId="0" xfId="1" applyNumberFormat="1" applyFont="1" applyBorder="1" applyAlignment="1">
      <alignment horizontal="center"/>
    </xf>
    <xf numFmtId="170" fontId="37" fillId="0" borderId="0" xfId="1" applyNumberFormat="1" applyFont="1" applyFill="1" applyBorder="1" applyAlignment="1">
      <alignment horizontal="center"/>
    </xf>
    <xf numFmtId="170" fontId="37" fillId="0" borderId="9" xfId="1" applyNumberFormat="1" applyFont="1" applyFill="1" applyBorder="1" applyAlignment="1">
      <alignment horizontal="center"/>
    </xf>
    <xf numFmtId="164" fontId="3" fillId="0" borderId="10" xfId="0" applyNumberFormat="1" applyFont="1" applyFill="1" applyBorder="1" applyAlignment="1">
      <alignment horizontal="center"/>
    </xf>
    <xf numFmtId="164" fontId="3" fillId="0" borderId="11" xfId="0" applyNumberFormat="1" applyFont="1" applyFill="1" applyBorder="1" applyAlignment="1">
      <alignment horizontal="center"/>
    </xf>
    <xf numFmtId="164" fontId="5" fillId="0" borderId="0" xfId="0" applyNumberFormat="1" applyFont="1" applyFill="1"/>
    <xf numFmtId="164" fontId="5" fillId="0" borderId="0" xfId="0" applyNumberFormat="1" applyFont="1" applyFill="1" applyBorder="1"/>
    <xf numFmtId="164" fontId="5" fillId="0" borderId="9" xfId="0" applyNumberFormat="1" applyFont="1" applyFill="1" applyBorder="1"/>
    <xf numFmtId="164" fontId="4" fillId="0" borderId="0" xfId="0" applyNumberFormat="1" applyFont="1" applyFill="1"/>
    <xf numFmtId="164" fontId="8" fillId="0" borderId="6" xfId="0" applyNumberFormat="1" applyFont="1" applyFill="1" applyBorder="1" applyAlignment="1">
      <alignment horizontal="center"/>
    </xf>
    <xf numFmtId="175" fontId="6" fillId="0" borderId="0" xfId="0" applyNumberFormat="1" applyFont="1" applyBorder="1" applyAlignment="1">
      <alignment horizontal="center"/>
    </xf>
    <xf numFmtId="175" fontId="6" fillId="0" borderId="9" xfId="0" applyNumberFormat="1" applyFont="1" applyBorder="1" applyAlignment="1">
      <alignment horizontal="center"/>
    </xf>
    <xf numFmtId="175" fontId="4" fillId="0" borderId="0" xfId="0" applyNumberFormat="1" applyFont="1" applyAlignment="1">
      <alignment horizontal="center"/>
    </xf>
    <xf numFmtId="175" fontId="3" fillId="0" borderId="0" xfId="0" applyNumberFormat="1" applyFont="1" applyBorder="1" applyAlignment="1">
      <alignment horizontal="center"/>
    </xf>
    <xf numFmtId="175" fontId="3" fillId="0" borderId="9" xfId="0" applyNumberFormat="1" applyFont="1" applyBorder="1" applyAlignment="1">
      <alignment horizontal="center"/>
    </xf>
    <xf numFmtId="175" fontId="6" fillId="0" borderId="0" xfId="0" applyNumberFormat="1" applyFont="1" applyFill="1" applyBorder="1" applyAlignment="1">
      <alignment horizontal="center"/>
    </xf>
    <xf numFmtId="175" fontId="3" fillId="0" borderId="0" xfId="0" applyNumberFormat="1" applyFont="1" applyFill="1" applyBorder="1" applyAlignment="1">
      <alignment horizontal="center"/>
    </xf>
    <xf numFmtId="175" fontId="25" fillId="0" borderId="0" xfId="0" applyNumberFormat="1" applyFont="1" applyFill="1" applyBorder="1" applyAlignment="1">
      <alignment horizontal="center"/>
    </xf>
    <xf numFmtId="167" fontId="8" fillId="11" borderId="8" xfId="0" applyNumberFormat="1" applyFont="1" applyFill="1" applyBorder="1" applyAlignment="1">
      <alignment horizontal="center"/>
    </xf>
    <xf numFmtId="167" fontId="8" fillId="11" borderId="0" xfId="0" applyNumberFormat="1" applyFont="1" applyFill="1" applyBorder="1" applyAlignment="1">
      <alignment horizontal="center"/>
    </xf>
    <xf numFmtId="167" fontId="8" fillId="11" borderId="9" xfId="0" applyNumberFormat="1" applyFont="1" applyFill="1" applyBorder="1" applyAlignment="1">
      <alignment horizontal="center"/>
    </xf>
    <xf numFmtId="170" fontId="8" fillId="11" borderId="8" xfId="0" applyNumberFormat="1" applyFont="1" applyFill="1" applyBorder="1" applyAlignment="1">
      <alignment horizontal="center"/>
    </xf>
    <xf numFmtId="170" fontId="8" fillId="11" borderId="0" xfId="0" applyNumberFormat="1" applyFont="1" applyFill="1" applyBorder="1" applyAlignment="1">
      <alignment horizontal="center"/>
    </xf>
    <xf numFmtId="170" fontId="8" fillId="11" borderId="9" xfId="0" applyNumberFormat="1" applyFont="1" applyFill="1" applyBorder="1" applyAlignment="1">
      <alignment horizontal="center"/>
    </xf>
    <xf numFmtId="0" fontId="4" fillId="11" borderId="0" xfId="0" applyFont="1" applyFill="1" applyAlignment="1">
      <alignment horizontal="center"/>
    </xf>
    <xf numFmtId="0" fontId="4" fillId="11" borderId="9" xfId="0" applyFont="1" applyFill="1" applyBorder="1" applyAlignment="1">
      <alignment horizontal="center"/>
    </xf>
    <xf numFmtId="0" fontId="4" fillId="11" borderId="0" xfId="0" applyFont="1" applyFill="1"/>
    <xf numFmtId="167" fontId="6" fillId="11" borderId="0" xfId="0" applyNumberFormat="1" applyFont="1" applyFill="1" applyBorder="1" applyAlignment="1">
      <alignment horizontal="center"/>
    </xf>
    <xf numFmtId="167" fontId="6" fillId="11" borderId="9" xfId="0" applyNumberFormat="1" applyFont="1" applyFill="1" applyBorder="1" applyAlignment="1">
      <alignment horizontal="center"/>
    </xf>
    <xf numFmtId="167" fontId="6" fillId="11" borderId="8" xfId="0" applyNumberFormat="1" applyFont="1" applyFill="1" applyBorder="1" applyAlignment="1">
      <alignment horizontal="center"/>
    </xf>
    <xf numFmtId="170" fontId="6" fillId="11" borderId="0" xfId="0" applyNumberFormat="1" applyFont="1" applyFill="1" applyBorder="1" applyAlignment="1">
      <alignment horizontal="center"/>
    </xf>
    <xf numFmtId="170" fontId="6" fillId="11" borderId="9" xfId="0" applyNumberFormat="1" applyFont="1" applyFill="1" applyBorder="1" applyAlignment="1">
      <alignment horizontal="center"/>
    </xf>
    <xf numFmtId="170" fontId="6" fillId="11" borderId="0" xfId="0" applyNumberFormat="1" applyFont="1" applyFill="1" applyAlignment="1">
      <alignment horizontal="center"/>
    </xf>
    <xf numFmtId="0" fontId="6" fillId="11" borderId="0" xfId="0" applyFont="1" applyFill="1"/>
    <xf numFmtId="0" fontId="6" fillId="11" borderId="9" xfId="0" applyFont="1" applyFill="1" applyBorder="1" applyAlignment="1">
      <alignment horizontal="center"/>
    </xf>
    <xf numFmtId="0" fontId="6" fillId="11" borderId="0" xfId="0" applyFont="1" applyFill="1" applyBorder="1"/>
    <xf numFmtId="0" fontId="6" fillId="11" borderId="9" xfId="0" applyFont="1" applyFill="1" applyBorder="1"/>
    <xf numFmtId="164" fontId="6" fillId="0" borderId="0" xfId="0" applyNumberFormat="1" applyFont="1" applyFill="1" applyBorder="1" applyAlignment="1">
      <alignment horizontal="center"/>
    </xf>
    <xf numFmtId="164" fontId="6" fillId="0" borderId="8" xfId="0" applyNumberFormat="1" applyFont="1" applyFill="1" applyBorder="1" applyAlignment="1">
      <alignment horizontal="center"/>
    </xf>
    <xf numFmtId="174" fontId="13" fillId="0" borderId="0" xfId="0" applyNumberFormat="1" applyFont="1" applyFill="1" applyAlignment="1">
      <alignment horizontal="center"/>
    </xf>
    <xf numFmtId="174" fontId="13" fillId="0" borderId="9" xfId="0" applyNumberFormat="1" applyFont="1" applyFill="1" applyBorder="1" applyAlignment="1">
      <alignment horizontal="center"/>
    </xf>
    <xf numFmtId="172" fontId="8" fillId="11" borderId="17" xfId="0" quotePrefix="1" applyNumberFormat="1" applyFont="1" applyFill="1" applyBorder="1" applyAlignment="1">
      <alignment horizontal="left"/>
    </xf>
    <xf numFmtId="172" fontId="8" fillId="11" borderId="0" xfId="0" applyNumberFormat="1" applyFont="1" applyFill="1" applyBorder="1" applyAlignment="1">
      <alignment horizontal="center"/>
    </xf>
    <xf numFmtId="172" fontId="8" fillId="11" borderId="8" xfId="0" applyNumberFormat="1" applyFont="1" applyFill="1" applyBorder="1" applyAlignment="1">
      <alignment horizontal="center"/>
    </xf>
    <xf numFmtId="172" fontId="8" fillId="11" borderId="9" xfId="0" applyNumberFormat="1" applyFont="1" applyFill="1" applyBorder="1" applyAlignment="1">
      <alignment horizontal="center"/>
    </xf>
    <xf numFmtId="172" fontId="8" fillId="11" borderId="17" xfId="0" applyNumberFormat="1" applyFont="1" applyFill="1" applyBorder="1" applyAlignment="1">
      <alignment horizontal="left"/>
    </xf>
    <xf numFmtId="170" fontId="8" fillId="11" borderId="17" xfId="0" applyNumberFormat="1" applyFont="1" applyFill="1" applyBorder="1" applyAlignment="1">
      <alignment horizontal="left"/>
    </xf>
    <xf numFmtId="172" fontId="13" fillId="11" borderId="17" xfId="0" applyNumberFormat="1" applyFont="1" applyFill="1" applyBorder="1" applyAlignment="1">
      <alignment horizontal="left"/>
    </xf>
    <xf numFmtId="0" fontId="4" fillId="11" borderId="17" xfId="0" applyFont="1" applyFill="1" applyBorder="1"/>
    <xf numFmtId="4" fontId="4" fillId="0" borderId="0" xfId="0" applyNumberFormat="1" applyFont="1" applyFill="1" applyAlignment="1">
      <alignment horizontal="center"/>
    </xf>
    <xf numFmtId="9" fontId="4" fillId="0" borderId="9" xfId="0" applyNumberFormat="1" applyFont="1" applyBorder="1"/>
    <xf numFmtId="9" fontId="13" fillId="0" borderId="0" xfId="0" applyNumberFormat="1" applyFont="1" applyFill="1" applyBorder="1" applyAlignment="1">
      <alignment horizontal="left" indent="1"/>
    </xf>
    <xf numFmtId="9" fontId="6" fillId="0" borderId="0" xfId="1" applyNumberFormat="1" applyFont="1" applyBorder="1" applyAlignment="1">
      <alignment horizontal="center"/>
    </xf>
    <xf numFmtId="9" fontId="6" fillId="0" borderId="9" xfId="1" applyNumberFormat="1" applyFont="1" applyBorder="1" applyAlignment="1">
      <alignment horizontal="center"/>
    </xf>
    <xf numFmtId="9" fontId="8" fillId="0" borderId="0" xfId="1" applyNumberFormat="1" applyFont="1" applyBorder="1" applyAlignment="1">
      <alignment horizontal="center"/>
    </xf>
    <xf numFmtId="9" fontId="8" fillId="0" borderId="9" xfId="1" applyNumberFormat="1" applyFont="1" applyBorder="1" applyAlignment="1">
      <alignment horizontal="center"/>
    </xf>
    <xf numFmtId="9" fontId="4" fillId="0" borderId="0" xfId="0" applyNumberFormat="1" applyFont="1" applyAlignment="1">
      <alignment horizontal="center"/>
    </xf>
    <xf numFmtId="9" fontId="4" fillId="0" borderId="0" xfId="1" applyNumberFormat="1" applyFont="1" applyBorder="1" applyAlignment="1">
      <alignment horizontal="center"/>
    </xf>
    <xf numFmtId="3" fontId="36" fillId="0" borderId="0" xfId="0" applyNumberFormat="1" applyFont="1" applyFill="1" applyBorder="1" applyAlignment="1">
      <alignment horizontal="center"/>
    </xf>
    <xf numFmtId="3" fontId="36" fillId="0" borderId="9" xfId="0" applyNumberFormat="1" applyFont="1" applyFill="1" applyBorder="1" applyAlignment="1">
      <alignment horizontal="center"/>
    </xf>
    <xf numFmtId="4" fontId="5" fillId="0" borderId="0" xfId="0" applyNumberFormat="1" applyFont="1" applyFill="1" applyAlignment="1">
      <alignment horizontal="center"/>
    </xf>
    <xf numFmtId="164" fontId="4" fillId="0" borderId="8" xfId="0" applyNumberFormat="1" applyFont="1" applyFill="1" applyBorder="1" applyAlignment="1">
      <alignment horizontal="center"/>
    </xf>
    <xf numFmtId="4" fontId="6" fillId="0" borderId="0" xfId="0" applyNumberFormat="1" applyFont="1" applyFill="1" applyAlignment="1">
      <alignment horizontal="center"/>
    </xf>
    <xf numFmtId="0" fontId="12" fillId="4" borderId="11" xfId="0" applyFont="1" applyFill="1" applyBorder="1"/>
    <xf numFmtId="0" fontId="4" fillId="0" borderId="6" xfId="0" applyFont="1" applyBorder="1"/>
    <xf numFmtId="170" fontId="4" fillId="0" borderId="8" xfId="1" applyNumberFormat="1" applyFont="1" applyFill="1" applyBorder="1" applyAlignment="1">
      <alignment horizontal="center"/>
    </xf>
    <xf numFmtId="9" fontId="8" fillId="8" borderId="0" xfId="1" applyFont="1" applyFill="1" applyBorder="1" applyAlignment="1">
      <alignment horizontal="center"/>
    </xf>
    <xf numFmtId="9" fontId="8" fillId="8" borderId="9" xfId="1" applyFont="1" applyFill="1" applyBorder="1" applyAlignment="1">
      <alignment horizontal="center"/>
    </xf>
    <xf numFmtId="170" fontId="23" fillId="0" borderId="5" xfId="1" applyNumberFormat="1" applyFont="1" applyFill="1" applyBorder="1" applyAlignment="1">
      <alignment horizontal="center"/>
    </xf>
    <xf numFmtId="0" fontId="13" fillId="0" borderId="17" xfId="0" applyFont="1" applyFill="1" applyBorder="1" applyAlignment="1">
      <alignment horizontal="left"/>
    </xf>
    <xf numFmtId="164" fontId="4" fillId="0" borderId="0" xfId="0" applyNumberFormat="1" applyFont="1" applyFill="1" applyBorder="1"/>
    <xf numFmtId="164" fontId="4" fillId="0" borderId="9" xfId="0" applyNumberFormat="1" applyFont="1" applyFill="1" applyBorder="1"/>
    <xf numFmtId="0" fontId="4" fillId="0" borderId="17" xfId="0" applyFont="1" applyFill="1" applyBorder="1"/>
    <xf numFmtId="170" fontId="8" fillId="0" borderId="0" xfId="1" applyNumberFormat="1" applyFont="1" applyAlignment="1">
      <alignment horizontal="center"/>
    </xf>
    <xf numFmtId="170" fontId="8" fillId="0" borderId="9" xfId="1" applyNumberFormat="1" applyFont="1" applyBorder="1" applyAlignment="1">
      <alignment horizontal="center"/>
    </xf>
    <xf numFmtId="0" fontId="13" fillId="4" borderId="10" xfId="0" applyFont="1" applyFill="1" applyBorder="1"/>
    <xf numFmtId="3" fontId="5" fillId="0" borderId="0" xfId="0" applyNumberFormat="1" applyFont="1" applyFill="1" applyBorder="1" applyAlignment="1">
      <alignment horizontal="center"/>
    </xf>
    <xf numFmtId="164" fontId="25" fillId="0" borderId="0" xfId="0" applyNumberFormat="1" applyFont="1" applyFill="1" applyBorder="1" applyAlignment="1">
      <alignment horizontal="center"/>
    </xf>
    <xf numFmtId="169" fontId="8" fillId="0" borderId="0" xfId="0" applyNumberFormat="1" applyFont="1" applyBorder="1" applyAlignment="1">
      <alignment horizontal="center"/>
    </xf>
    <xf numFmtId="10" fontId="6" fillId="0" borderId="0" xfId="0" applyNumberFormat="1" applyFont="1" applyBorder="1" applyAlignment="1">
      <alignment horizontal="center"/>
    </xf>
    <xf numFmtId="0" fontId="4" fillId="0" borderId="4" xfId="0" applyFont="1" applyBorder="1"/>
    <xf numFmtId="164" fontId="3" fillId="0" borderId="9" xfId="0" applyNumberFormat="1" applyFont="1" applyBorder="1" applyAlignment="1">
      <alignment horizontal="center"/>
    </xf>
    <xf numFmtId="170" fontId="14" fillId="10" borderId="0" xfId="0" applyNumberFormat="1" applyFont="1" applyFill="1" applyBorder="1" applyAlignment="1">
      <alignment horizontal="left" indent="1"/>
    </xf>
    <xf numFmtId="0" fontId="5" fillId="10" borderId="0" xfId="0" applyFont="1" applyFill="1"/>
    <xf numFmtId="183" fontId="5" fillId="10" borderId="0" xfId="0" applyNumberFormat="1" applyFont="1" applyFill="1" applyAlignment="1">
      <alignment horizontal="center"/>
    </xf>
    <xf numFmtId="183" fontId="5" fillId="10" borderId="9" xfId="0" applyNumberFormat="1" applyFont="1" applyFill="1" applyBorder="1" applyAlignment="1">
      <alignment horizontal="center"/>
    </xf>
    <xf numFmtId="183" fontId="5" fillId="10" borderId="0" xfId="0" applyNumberFormat="1" applyFont="1" applyFill="1" applyBorder="1" applyAlignment="1">
      <alignment horizontal="center"/>
    </xf>
    <xf numFmtId="183" fontId="5" fillId="10" borderId="0" xfId="0" applyNumberFormat="1" applyFont="1" applyFill="1"/>
    <xf numFmtId="170" fontId="13" fillId="10" borderId="0" xfId="0" applyNumberFormat="1" applyFont="1" applyFill="1" applyBorder="1" applyAlignment="1">
      <alignment horizontal="left" indent="2"/>
    </xf>
    <xf numFmtId="9" fontId="4" fillId="10" borderId="0" xfId="1" applyFont="1" applyFill="1" applyBorder="1" applyAlignment="1">
      <alignment horizontal="center"/>
    </xf>
    <xf numFmtId="171" fontId="6" fillId="10" borderId="0" xfId="1" applyNumberFormat="1" applyFont="1" applyFill="1" applyBorder="1" applyAlignment="1">
      <alignment horizontal="center"/>
    </xf>
    <xf numFmtId="171" fontId="6" fillId="10" borderId="9" xfId="1" applyNumberFormat="1" applyFont="1" applyFill="1" applyBorder="1" applyAlignment="1">
      <alignment horizontal="center"/>
    </xf>
    <xf numFmtId="183" fontId="25" fillId="10" borderId="0" xfId="0" applyNumberFormat="1" applyFont="1" applyFill="1" applyAlignment="1">
      <alignment horizontal="center"/>
    </xf>
    <xf numFmtId="171" fontId="8" fillId="10" borderId="0" xfId="1" applyNumberFormat="1" applyFont="1" applyFill="1" applyBorder="1" applyAlignment="1">
      <alignment horizontal="center"/>
    </xf>
    <xf numFmtId="188" fontId="8" fillId="0" borderId="0" xfId="2" applyNumberFormat="1" applyFont="1" applyFill="1" applyBorder="1" applyAlignment="1">
      <alignment horizontal="center"/>
    </xf>
    <xf numFmtId="188" fontId="8" fillId="0" borderId="9" xfId="2" applyNumberFormat="1" applyFont="1" applyFill="1" applyBorder="1" applyAlignment="1">
      <alignment horizontal="center"/>
    </xf>
    <xf numFmtId="9" fontId="3" fillId="0" borderId="0" xfId="1" applyFont="1" applyFill="1" applyBorder="1" applyAlignment="1">
      <alignment horizontal="center"/>
    </xf>
    <xf numFmtId="170" fontId="4" fillId="0" borderId="9" xfId="0" applyNumberFormat="1" applyFont="1" applyBorder="1"/>
    <xf numFmtId="9" fontId="4" fillId="8" borderId="9" xfId="0" applyNumberFormat="1" applyFont="1" applyFill="1" applyBorder="1" applyAlignment="1">
      <alignment horizontal="center"/>
    </xf>
    <xf numFmtId="9" fontId="4" fillId="8" borderId="0" xfId="0" applyNumberFormat="1" applyFont="1" applyFill="1" applyBorder="1" applyAlignment="1">
      <alignment horizontal="center"/>
    </xf>
    <xf numFmtId="171" fontId="0" fillId="0" borderId="0" xfId="1" applyNumberFormat="1" applyFont="1" applyAlignment="1">
      <alignment horizontal="center"/>
    </xf>
    <xf numFmtId="0" fontId="4" fillId="0" borderId="0" xfId="0" applyFont="1" applyFill="1" applyAlignment="1">
      <alignment horizontal="left"/>
    </xf>
    <xf numFmtId="170" fontId="8" fillId="0" borderId="0" xfId="0" applyNumberFormat="1" applyFont="1" applyFill="1" applyAlignment="1">
      <alignment horizontal="center"/>
    </xf>
    <xf numFmtId="170" fontId="8" fillId="0" borderId="0" xfId="1" applyNumberFormat="1" applyFont="1" applyBorder="1" applyAlignment="1">
      <alignment horizontal="center"/>
    </xf>
    <xf numFmtId="170" fontId="39" fillId="0" borderId="0" xfId="1" applyNumberFormat="1" applyFont="1" applyBorder="1" applyAlignment="1">
      <alignment horizontal="center"/>
    </xf>
    <xf numFmtId="0" fontId="5" fillId="10" borderId="9" xfId="0" applyFont="1" applyFill="1" applyBorder="1"/>
    <xf numFmtId="3" fontId="5" fillId="10" borderId="0" xfId="0" applyNumberFormat="1" applyFont="1" applyFill="1" applyBorder="1" applyAlignment="1">
      <alignment horizontal="center"/>
    </xf>
    <xf numFmtId="3" fontId="5" fillId="10" borderId="9" xfId="0" applyNumberFormat="1" applyFont="1" applyFill="1" applyBorder="1" applyAlignment="1">
      <alignment horizontal="center"/>
    </xf>
    <xf numFmtId="3" fontId="5" fillId="10" borderId="0" xfId="0" applyNumberFormat="1" applyFont="1" applyFill="1" applyAlignment="1">
      <alignment horizontal="center"/>
    </xf>
    <xf numFmtId="0" fontId="5" fillId="10" borderId="9" xfId="0" applyFont="1" applyFill="1" applyBorder="1" applyAlignment="1">
      <alignment horizontal="center"/>
    </xf>
    <xf numFmtId="0" fontId="5" fillId="10" borderId="0" xfId="0" applyFont="1" applyFill="1" applyAlignment="1">
      <alignment horizontal="center"/>
    </xf>
    <xf numFmtId="9" fontId="4" fillId="10" borderId="0" xfId="0" applyNumberFormat="1" applyFont="1" applyFill="1" applyAlignment="1">
      <alignment horizontal="center"/>
    </xf>
    <xf numFmtId="9" fontId="4" fillId="10" borderId="0" xfId="0" applyNumberFormat="1" applyFont="1" applyFill="1" applyBorder="1" applyAlignment="1">
      <alignment horizontal="center"/>
    </xf>
    <xf numFmtId="9" fontId="4" fillId="10" borderId="9" xfId="0" applyNumberFormat="1" applyFont="1" applyFill="1" applyBorder="1" applyAlignment="1">
      <alignment horizontal="center"/>
    </xf>
    <xf numFmtId="0" fontId="4" fillId="0" borderId="8" xfId="0" applyFont="1" applyBorder="1"/>
    <xf numFmtId="0" fontId="5" fillId="0" borderId="8" xfId="0" applyFont="1" applyBorder="1"/>
    <xf numFmtId="170" fontId="4" fillId="0" borderId="8" xfId="0" applyNumberFormat="1" applyFont="1" applyBorder="1"/>
    <xf numFmtId="170" fontId="14" fillId="0" borderId="17" xfId="0" applyNumberFormat="1" applyFont="1" applyFill="1" applyBorder="1" applyAlignment="1">
      <alignment horizontal="left"/>
    </xf>
    <xf numFmtId="175" fontId="6" fillId="0" borderId="9" xfId="0" applyNumberFormat="1" applyFont="1" applyFill="1" applyBorder="1" applyAlignment="1">
      <alignment horizontal="center"/>
    </xf>
    <xf numFmtId="175" fontId="4" fillId="0" borderId="0" xfId="0" applyNumberFormat="1" applyFont="1" applyFill="1" applyBorder="1" applyAlignment="1">
      <alignment horizontal="center"/>
    </xf>
    <xf numFmtId="175" fontId="4" fillId="0" borderId="9" xfId="0" applyNumberFormat="1" applyFont="1" applyFill="1" applyBorder="1" applyAlignment="1">
      <alignment horizontal="center"/>
    </xf>
    <xf numFmtId="175" fontId="4" fillId="0" borderId="0" xfId="0" applyNumberFormat="1" applyFont="1" applyBorder="1"/>
    <xf numFmtId="175" fontId="4" fillId="0" borderId="0" xfId="0" applyNumberFormat="1" applyFont="1"/>
    <xf numFmtId="175" fontId="4" fillId="0" borderId="9" xfId="0" applyNumberFormat="1" applyFont="1" applyBorder="1"/>
    <xf numFmtId="175" fontId="4" fillId="0" borderId="0" xfId="0" applyNumberFormat="1" applyFont="1" applyFill="1" applyBorder="1"/>
    <xf numFmtId="175" fontId="4" fillId="0" borderId="0" xfId="0" applyNumberFormat="1" applyFont="1" applyFill="1"/>
    <xf numFmtId="175" fontId="4" fillId="0" borderId="9" xfId="0" applyNumberFormat="1" applyFont="1" applyFill="1" applyBorder="1"/>
    <xf numFmtId="175" fontId="3" fillId="0" borderId="9" xfId="0" applyNumberFormat="1" applyFont="1" applyFill="1" applyBorder="1" applyAlignment="1">
      <alignment horizontal="center"/>
    </xf>
    <xf numFmtId="189" fontId="8" fillId="3" borderId="0" xfId="0" applyNumberFormat="1" applyFont="1" applyFill="1" applyAlignment="1">
      <alignment horizontal="center"/>
    </xf>
    <xf numFmtId="0" fontId="8" fillId="3" borderId="0" xfId="0" applyFont="1" applyFill="1" applyAlignment="1">
      <alignment vertical="center"/>
    </xf>
    <xf numFmtId="0" fontId="8" fillId="3" borderId="0" xfId="0" applyFont="1" applyFill="1" applyAlignment="1">
      <alignment horizontal="left" vertical="center" indent="1"/>
    </xf>
    <xf numFmtId="0" fontId="3" fillId="3" borderId="20" xfId="0" applyFont="1" applyFill="1" applyBorder="1" applyAlignment="1">
      <alignment horizontal="center"/>
    </xf>
    <xf numFmtId="0" fontId="3" fillId="3" borderId="20" xfId="0" applyFont="1" applyFill="1" applyBorder="1" applyAlignment="1">
      <alignment vertical="center"/>
    </xf>
    <xf numFmtId="0" fontId="8" fillId="3" borderId="0" xfId="0" applyFont="1" applyFill="1" applyAlignment="1">
      <alignment horizontal="center"/>
    </xf>
    <xf numFmtId="0" fontId="3" fillId="3" borderId="4" xfId="0" applyFont="1" applyFill="1" applyBorder="1" applyAlignment="1">
      <alignment horizontal="center"/>
    </xf>
    <xf numFmtId="0" fontId="3" fillId="3" borderId="4" xfId="0" applyFont="1" applyFill="1" applyBorder="1" applyAlignment="1">
      <alignment vertical="center"/>
    </xf>
    <xf numFmtId="167" fontId="3" fillId="3" borderId="10" xfId="0" applyNumberFormat="1" applyFont="1" applyFill="1" applyBorder="1" applyAlignment="1">
      <alignment horizontal="center"/>
    </xf>
    <xf numFmtId="0" fontId="3" fillId="3" borderId="0" xfId="0" applyFont="1" applyFill="1" applyAlignment="1">
      <alignment horizontal="center"/>
    </xf>
    <xf numFmtId="190" fontId="3" fillId="3" borderId="10" xfId="0" applyNumberFormat="1" applyFont="1" applyFill="1" applyBorder="1" applyAlignment="1">
      <alignment horizontal="center"/>
    </xf>
    <xf numFmtId="180" fontId="3" fillId="3" borderId="0" xfId="0" applyNumberFormat="1" applyFont="1" applyFill="1" applyAlignment="1">
      <alignment horizontal="center"/>
    </xf>
    <xf numFmtId="180" fontId="3" fillId="3" borderId="10" xfId="0" applyNumberFormat="1" applyFont="1" applyFill="1" applyBorder="1" applyAlignment="1">
      <alignment horizontal="center"/>
    </xf>
    <xf numFmtId="167" fontId="14" fillId="3" borderId="10" xfId="0" applyNumberFormat="1" applyFont="1" applyFill="1" applyBorder="1" applyAlignment="1">
      <alignment horizontal="center"/>
    </xf>
    <xf numFmtId="0" fontId="3" fillId="3" borderId="0" xfId="0" applyFont="1" applyFill="1" applyAlignment="1">
      <alignment vertical="center"/>
    </xf>
    <xf numFmtId="167" fontId="8" fillId="3" borderId="0" xfId="0" applyNumberFormat="1" applyFont="1" applyFill="1" applyAlignment="1">
      <alignment horizontal="center"/>
    </xf>
    <xf numFmtId="191" fontId="8" fillId="3" borderId="0" xfId="0" applyNumberFormat="1" applyFont="1" applyFill="1" applyAlignment="1">
      <alignment horizontal="center"/>
    </xf>
    <xf numFmtId="190" fontId="8" fillId="3" borderId="0" xfId="0" applyNumberFormat="1" applyFont="1" applyFill="1" applyAlignment="1">
      <alignment horizontal="center"/>
    </xf>
    <xf numFmtId="180" fontId="8" fillId="3" borderId="0" xfId="0" applyNumberFormat="1" applyFont="1" applyFill="1" applyAlignment="1">
      <alignment horizontal="center"/>
    </xf>
    <xf numFmtId="192" fontId="40" fillId="3" borderId="0" xfId="0" applyNumberFormat="1" applyFont="1" applyFill="1" applyAlignment="1">
      <alignment horizontal="center"/>
    </xf>
    <xf numFmtId="167" fontId="40" fillId="3" borderId="0" xfId="0" applyNumberFormat="1" applyFont="1" applyFill="1" applyAlignment="1">
      <alignment horizontal="center"/>
    </xf>
    <xf numFmtId="190" fontId="40" fillId="3" borderId="0" xfId="0" applyNumberFormat="1" applyFont="1" applyFill="1" applyAlignment="1">
      <alignment horizontal="center"/>
    </xf>
    <xf numFmtId="0" fontId="3" fillId="3" borderId="0" xfId="0" applyFont="1" applyFill="1" applyBorder="1" applyAlignment="1">
      <alignment horizontal="center"/>
    </xf>
    <xf numFmtId="0" fontId="3" fillId="3" borderId="0" xfId="0" applyFont="1" applyFill="1" applyBorder="1" applyAlignment="1">
      <alignment vertical="center"/>
    </xf>
    <xf numFmtId="0" fontId="13" fillId="0" borderId="0" xfId="0" applyFont="1" applyFill="1" applyBorder="1" applyAlignment="1">
      <alignment vertical="center"/>
    </xf>
    <xf numFmtId="179" fontId="8" fillId="0" borderId="0" xfId="0" applyNumberFormat="1" applyFont="1" applyFill="1" applyBorder="1" applyAlignment="1">
      <alignment horizontal="center"/>
    </xf>
    <xf numFmtId="179" fontId="3" fillId="0" borderId="0" xfId="0" applyNumberFormat="1" applyFont="1" applyFill="1" applyBorder="1" applyAlignment="1">
      <alignment horizontal="center"/>
    </xf>
    <xf numFmtId="0" fontId="8" fillId="3" borderId="10" xfId="0" applyFont="1" applyFill="1" applyBorder="1" applyAlignment="1">
      <alignment horizontal="center"/>
    </xf>
    <xf numFmtId="179" fontId="3" fillId="0" borderId="10" xfId="0" applyNumberFormat="1" applyFont="1" applyFill="1" applyBorder="1" applyAlignment="1">
      <alignment horizontal="center"/>
    </xf>
    <xf numFmtId="179" fontId="3" fillId="3" borderId="10" xfId="0" applyNumberFormat="1" applyFont="1" applyFill="1" applyBorder="1" applyAlignment="1">
      <alignment horizontal="center"/>
    </xf>
    <xf numFmtId="0" fontId="8" fillId="3" borderId="10" xfId="0" applyFont="1" applyFill="1" applyBorder="1" applyAlignment="1">
      <alignment vertical="center"/>
    </xf>
    <xf numFmtId="0" fontId="8" fillId="3" borderId="4" xfId="0" applyFont="1" applyFill="1" applyBorder="1" applyAlignment="1">
      <alignment horizontal="center"/>
    </xf>
    <xf numFmtId="7" fontId="8" fillId="3" borderId="0" xfId="0" applyNumberFormat="1" applyFont="1" applyFill="1" applyAlignment="1">
      <alignment horizontal="center"/>
    </xf>
    <xf numFmtId="0" fontId="8" fillId="3" borderId="0" xfId="0" applyFont="1" applyFill="1" applyBorder="1" applyAlignment="1">
      <alignment horizontal="center"/>
    </xf>
    <xf numFmtId="0" fontId="8" fillId="3" borderId="0" xfId="0" applyFont="1" applyFill="1" applyBorder="1" applyAlignment="1">
      <alignment vertical="center"/>
    </xf>
    <xf numFmtId="7" fontId="3" fillId="3" borderId="0" xfId="0" applyNumberFormat="1" applyFont="1" applyFill="1" applyAlignment="1">
      <alignment horizontal="center"/>
    </xf>
    <xf numFmtId="170" fontId="8" fillId="3" borderId="0" xfId="0" applyNumberFormat="1" applyFont="1" applyFill="1" applyAlignment="1">
      <alignment horizontal="center"/>
    </xf>
    <xf numFmtId="170" fontId="3" fillId="3" borderId="0" xfId="0" applyNumberFormat="1" applyFont="1" applyFill="1" applyBorder="1" applyAlignment="1">
      <alignment horizontal="center"/>
    </xf>
    <xf numFmtId="167" fontId="8" fillId="3" borderId="0" xfId="0" applyNumberFormat="1" applyFont="1" applyFill="1" applyBorder="1" applyAlignment="1">
      <alignment horizontal="center"/>
    </xf>
    <xf numFmtId="170" fontId="3" fillId="3" borderId="10" xfId="0" applyNumberFormat="1" applyFont="1" applyFill="1" applyBorder="1" applyAlignment="1">
      <alignment horizontal="center"/>
    </xf>
    <xf numFmtId="0" fontId="8" fillId="0" borderId="0" xfId="0" applyFont="1" applyAlignment="1">
      <alignment horizontal="center"/>
    </xf>
    <xf numFmtId="167" fontId="3" fillId="3" borderId="0" xfId="0" applyNumberFormat="1" applyFont="1" applyFill="1" applyBorder="1" applyAlignment="1">
      <alignment horizontal="center"/>
    </xf>
    <xf numFmtId="172" fontId="22" fillId="0" borderId="0" xfId="0" applyNumberFormat="1" applyFont="1" applyFill="1" applyBorder="1" applyAlignment="1">
      <alignment vertical="center"/>
    </xf>
    <xf numFmtId="193" fontId="22" fillId="5" borderId="2" xfId="0" applyNumberFormat="1" applyFont="1" applyFill="1" applyBorder="1" applyAlignment="1">
      <alignment horizontal="center"/>
    </xf>
    <xf numFmtId="194" fontId="22" fillId="5" borderId="2" xfId="0" applyNumberFormat="1" applyFont="1" applyFill="1" applyBorder="1" applyAlignment="1">
      <alignment horizontal="center"/>
    </xf>
    <xf numFmtId="172" fontId="22" fillId="5" borderId="2" xfId="0" applyNumberFormat="1" applyFont="1" applyFill="1" applyBorder="1" applyAlignment="1">
      <alignment horizontal="center"/>
    </xf>
    <xf numFmtId="0" fontId="22" fillId="5" borderId="2" xfId="0" applyFont="1" applyFill="1" applyBorder="1" applyAlignment="1">
      <alignment vertical="center"/>
    </xf>
    <xf numFmtId="0" fontId="8" fillId="3" borderId="0" xfId="0" applyFont="1" applyFill="1"/>
    <xf numFmtId="189" fontId="8" fillId="0" borderId="0" xfId="0" applyNumberFormat="1" applyFont="1" applyFill="1" applyBorder="1" applyAlignment="1">
      <alignment vertical="center"/>
    </xf>
    <xf numFmtId="170" fontId="8" fillId="6" borderId="0" xfId="0" applyNumberFormat="1" applyFont="1" applyFill="1" applyAlignment="1">
      <alignment horizontal="center"/>
    </xf>
    <xf numFmtId="174" fontId="41" fillId="3" borderId="0" xfId="0" applyNumberFormat="1" applyFont="1" applyFill="1" applyAlignment="1">
      <alignment vertical="center"/>
    </xf>
    <xf numFmtId="195" fontId="8" fillId="6" borderId="0" xfId="0" applyNumberFormat="1" applyFont="1" applyFill="1" applyBorder="1" applyAlignment="1">
      <alignment horizontal="center"/>
    </xf>
    <xf numFmtId="170" fontId="3" fillId="3" borderId="19" xfId="0" applyNumberFormat="1" applyFont="1" applyFill="1" applyBorder="1" applyAlignment="1">
      <alignment horizontal="center"/>
    </xf>
    <xf numFmtId="11" fontId="3" fillId="3" borderId="4" xfId="0" applyNumberFormat="1" applyFont="1" applyFill="1" applyBorder="1" applyAlignment="1">
      <alignment vertical="center"/>
    </xf>
    <xf numFmtId="195" fontId="3" fillId="3" borderId="4" xfId="0" applyNumberFormat="1" applyFont="1" applyFill="1" applyBorder="1" applyAlignment="1">
      <alignment horizontal="center"/>
    </xf>
    <xf numFmtId="195" fontId="8" fillId="0" borderId="0" xfId="0" applyNumberFormat="1" applyFont="1" applyAlignment="1">
      <alignment horizontal="center"/>
    </xf>
    <xf numFmtId="196" fontId="8" fillId="3" borderId="0" xfId="0" applyNumberFormat="1" applyFont="1" applyFill="1" applyAlignment="1">
      <alignment horizontal="center"/>
    </xf>
    <xf numFmtId="189" fontId="6" fillId="0" borderId="0" xfId="0" applyNumberFormat="1" applyFont="1" applyFill="1" applyAlignment="1">
      <alignment horizontal="center"/>
    </xf>
    <xf numFmtId="170" fontId="8" fillId="3" borderId="0" xfId="0" applyNumberFormat="1" applyFont="1" applyFill="1" applyAlignment="1">
      <alignment vertical="center"/>
    </xf>
    <xf numFmtId="195" fontId="8" fillId="6" borderId="0" xfId="0" applyNumberFormat="1" applyFont="1" applyFill="1" applyAlignment="1">
      <alignment horizontal="center"/>
    </xf>
    <xf numFmtId="6" fontId="8" fillId="3" borderId="0" xfId="0" applyNumberFormat="1" applyFont="1" applyFill="1" applyAlignment="1">
      <alignment vertical="center"/>
    </xf>
    <xf numFmtId="6" fontId="3" fillId="0" borderId="0" xfId="0" applyNumberFormat="1" applyFont="1" applyFill="1" applyAlignment="1">
      <alignment vertical="center"/>
    </xf>
    <xf numFmtId="0" fontId="3" fillId="0" borderId="0" xfId="0" applyFont="1" applyFill="1" applyAlignment="1">
      <alignment vertical="center"/>
    </xf>
    <xf numFmtId="172" fontId="22" fillId="5" borderId="2" xfId="0" applyNumberFormat="1" applyFont="1" applyFill="1" applyBorder="1" applyAlignment="1">
      <alignment vertical="center"/>
    </xf>
    <xf numFmtId="193" fontId="22" fillId="5" borderId="2" xfId="0" applyNumberFormat="1" applyFont="1" applyFill="1" applyBorder="1" applyAlignment="1">
      <alignment horizontal="right" vertical="center"/>
    </xf>
    <xf numFmtId="0" fontId="8" fillId="3" borderId="0" xfId="0" applyFont="1" applyFill="1" applyBorder="1"/>
    <xf numFmtId="189" fontId="13" fillId="3" borderId="0" xfId="0" applyNumberFormat="1" applyFont="1" applyFill="1" applyBorder="1" applyAlignment="1">
      <alignment horizontal="center"/>
    </xf>
    <xf numFmtId="174" fontId="3" fillId="3" borderId="0" xfId="0" applyNumberFormat="1" applyFont="1" applyFill="1" applyBorder="1" applyAlignment="1">
      <alignment horizontal="center"/>
    </xf>
    <xf numFmtId="37" fontId="8" fillId="3" borderId="0" xfId="0" applyNumberFormat="1" applyFont="1" applyFill="1" applyBorder="1" applyAlignment="1">
      <alignment horizontal="center"/>
    </xf>
    <xf numFmtId="0" fontId="8" fillId="3" borderId="0" xfId="0" applyFont="1" applyFill="1" applyBorder="1" applyAlignment="1">
      <alignment horizontal="left" vertical="center"/>
    </xf>
    <xf numFmtId="167" fontId="8" fillId="3" borderId="6" xfId="0" applyNumberFormat="1" applyFont="1" applyFill="1" applyBorder="1" applyAlignment="1">
      <alignment horizontal="center"/>
    </xf>
    <xf numFmtId="174" fontId="3" fillId="3" borderId="4" xfId="0" applyNumberFormat="1" applyFont="1" applyFill="1" applyBorder="1" applyAlignment="1">
      <alignment horizontal="center"/>
    </xf>
    <xf numFmtId="167" fontId="8" fillId="3" borderId="4" xfId="0" applyNumberFormat="1" applyFont="1" applyFill="1" applyBorder="1" applyAlignment="1">
      <alignment horizontal="center"/>
    </xf>
    <xf numFmtId="37" fontId="8" fillId="3" borderId="4" xfId="0" applyNumberFormat="1" applyFont="1" applyFill="1" applyBorder="1" applyAlignment="1">
      <alignment horizontal="center"/>
    </xf>
    <xf numFmtId="0" fontId="8" fillId="3" borderId="4" xfId="0" applyFont="1" applyFill="1" applyBorder="1" applyAlignment="1">
      <alignment vertical="center"/>
    </xf>
    <xf numFmtId="0" fontId="8" fillId="3" borderId="5" xfId="0" applyFont="1" applyFill="1" applyBorder="1" applyAlignment="1">
      <alignment horizontal="left" vertical="center"/>
    </xf>
    <xf numFmtId="4" fontId="13" fillId="3" borderId="9" xfId="0" applyNumberFormat="1" applyFont="1" applyFill="1" applyBorder="1" applyAlignment="1">
      <alignment horizontal="center"/>
    </xf>
    <xf numFmtId="4" fontId="13" fillId="3" borderId="0" xfId="0" applyNumberFormat="1" applyFont="1" applyFill="1" applyBorder="1" applyAlignment="1">
      <alignment horizontal="center"/>
    </xf>
    <xf numFmtId="4" fontId="6" fillId="3" borderId="0" xfId="0" applyNumberFormat="1" applyFont="1" applyFill="1" applyBorder="1" applyAlignment="1">
      <alignment horizontal="center"/>
    </xf>
    <xf numFmtId="4" fontId="25" fillId="3" borderId="0" xfId="0" applyNumberFormat="1" applyFont="1" applyFill="1" applyBorder="1" applyAlignment="1">
      <alignment horizontal="center"/>
    </xf>
    <xf numFmtId="4" fontId="24" fillId="3" borderId="0" xfId="0" applyNumberFormat="1" applyFont="1" applyFill="1" applyBorder="1" applyAlignment="1">
      <alignment horizontal="center"/>
    </xf>
    <xf numFmtId="175" fontId="13" fillId="3" borderId="0" xfId="0" applyNumberFormat="1" applyFont="1" applyFill="1" applyBorder="1" applyAlignment="1">
      <alignment horizontal="center"/>
    </xf>
    <xf numFmtId="0" fontId="8" fillId="3" borderId="8" xfId="0" applyFont="1" applyFill="1" applyBorder="1" applyAlignment="1">
      <alignment horizontal="left" vertical="center"/>
    </xf>
    <xf numFmtId="193" fontId="3" fillId="3" borderId="9" xfId="0" applyNumberFormat="1" applyFont="1" applyFill="1" applyBorder="1" applyAlignment="1">
      <alignment horizontal="center"/>
    </xf>
    <xf numFmtId="193" fontId="2" fillId="5" borderId="4" xfId="0" applyNumberFormat="1" applyFont="1" applyFill="1" applyBorder="1" applyAlignment="1">
      <alignment horizontal="center"/>
    </xf>
    <xf numFmtId="194" fontId="2" fillId="5" borderId="4" xfId="0" applyNumberFormat="1" applyFont="1" applyFill="1" applyBorder="1" applyAlignment="1">
      <alignment horizontal="center"/>
    </xf>
    <xf numFmtId="193" fontId="3" fillId="3" borderId="0" xfId="0" applyNumberFormat="1" applyFont="1" applyFill="1" applyBorder="1" applyAlignment="1">
      <alignment horizontal="center"/>
    </xf>
    <xf numFmtId="0" fontId="3" fillId="3" borderId="8" xfId="0" applyFont="1" applyFill="1" applyBorder="1" applyAlignment="1">
      <alignment vertical="center"/>
    </xf>
    <xf numFmtId="0" fontId="8" fillId="0" borderId="11" xfId="0" applyFont="1" applyFill="1" applyBorder="1"/>
    <xf numFmtId="0" fontId="8" fillId="3" borderId="7" xfId="0" applyFont="1" applyFill="1" applyBorder="1" applyAlignment="1">
      <alignment vertical="center"/>
    </xf>
    <xf numFmtId="0" fontId="8" fillId="12" borderId="6" xfId="0" applyFont="1" applyFill="1" applyBorder="1"/>
    <xf numFmtId="0" fontId="8" fillId="12" borderId="4" xfId="0" applyFont="1" applyFill="1" applyBorder="1"/>
    <xf numFmtId="189" fontId="13" fillId="12" borderId="6" xfId="0" applyNumberFormat="1" applyFont="1" applyFill="1" applyBorder="1" applyAlignment="1">
      <alignment horizontal="center"/>
    </xf>
    <xf numFmtId="0" fontId="8" fillId="12" borderId="4" xfId="0" applyFont="1" applyFill="1" applyBorder="1" applyAlignment="1">
      <alignment vertical="center"/>
    </xf>
    <xf numFmtId="0" fontId="8" fillId="12" borderId="5" xfId="0" applyFont="1" applyFill="1" applyBorder="1" applyAlignment="1">
      <alignment vertical="center"/>
    </xf>
    <xf numFmtId="0" fontId="8" fillId="12" borderId="9" xfId="0" applyFont="1" applyFill="1" applyBorder="1"/>
    <xf numFmtId="0" fontId="8" fillId="12" borderId="0" xfId="0" applyFont="1" applyFill="1" applyBorder="1"/>
    <xf numFmtId="189" fontId="3" fillId="8" borderId="3" xfId="0" applyNumberFormat="1" applyFont="1" applyFill="1" applyBorder="1" applyAlignment="1">
      <alignment horizontal="center"/>
    </xf>
    <xf numFmtId="0" fontId="3" fillId="8" borderId="0" xfId="0" applyFont="1" applyFill="1" applyBorder="1" applyAlignment="1">
      <alignment vertical="center"/>
    </xf>
    <xf numFmtId="9" fontId="3" fillId="8" borderId="0" xfId="1" applyFont="1" applyFill="1" applyBorder="1" applyAlignment="1">
      <alignment vertical="center"/>
    </xf>
    <xf numFmtId="0" fontId="3" fillId="8" borderId="0" xfId="0" applyFont="1" applyFill="1" applyBorder="1"/>
    <xf numFmtId="0" fontId="3" fillId="8" borderId="2" xfId="0" applyFont="1" applyFill="1" applyBorder="1" applyAlignment="1">
      <alignment vertical="center"/>
    </xf>
    <xf numFmtId="0" fontId="3" fillId="8" borderId="1" xfId="0" applyFont="1" applyFill="1" applyBorder="1" applyAlignment="1">
      <alignment vertical="center"/>
    </xf>
    <xf numFmtId="9" fontId="6" fillId="12" borderId="9" xfId="0" applyNumberFormat="1" applyFont="1" applyFill="1" applyBorder="1" applyAlignment="1">
      <alignment horizontal="center"/>
    </xf>
    <xf numFmtId="0" fontId="8" fillId="12" borderId="0" xfId="0" applyFont="1" applyFill="1" applyBorder="1" applyAlignment="1">
      <alignment vertical="center"/>
    </xf>
    <xf numFmtId="9" fontId="8" fillId="12" borderId="0" xfId="1" applyFont="1" applyFill="1" applyBorder="1" applyAlignment="1">
      <alignment vertical="center"/>
    </xf>
    <xf numFmtId="0" fontId="8" fillId="12" borderId="8" xfId="0" applyFont="1" applyFill="1" applyBorder="1" applyAlignment="1">
      <alignment vertical="center"/>
    </xf>
    <xf numFmtId="9" fontId="13" fillId="12" borderId="9" xfId="0" applyNumberFormat="1" applyFont="1" applyFill="1" applyBorder="1" applyAlignment="1">
      <alignment horizontal="center"/>
    </xf>
    <xf numFmtId="197" fontId="8" fillId="12" borderId="11" xfId="0" applyNumberFormat="1" applyFont="1" applyFill="1" applyBorder="1" applyAlignment="1">
      <alignment horizontal="center"/>
    </xf>
    <xf numFmtId="0" fontId="8" fillId="12" borderId="10" xfId="0" applyFont="1" applyFill="1" applyBorder="1" applyAlignment="1">
      <alignment vertical="center"/>
    </xf>
    <xf numFmtId="0" fontId="8" fillId="12" borderId="7" xfId="0" applyFont="1" applyFill="1" applyBorder="1" applyAlignment="1">
      <alignment vertical="center"/>
    </xf>
    <xf numFmtId="0" fontId="2" fillId="5" borderId="6" xfId="0" applyFont="1" applyFill="1" applyBorder="1" applyAlignment="1">
      <alignment horizontal="center"/>
    </xf>
    <xf numFmtId="0" fontId="12" fillId="5" borderId="2" xfId="0" applyFont="1" applyFill="1" applyBorder="1"/>
    <xf numFmtId="0" fontId="12" fillId="5" borderId="0" xfId="0" applyFont="1" applyFill="1" applyBorder="1"/>
    <xf numFmtId="0" fontId="2" fillId="5" borderId="4" xfId="0" applyFont="1" applyFill="1" applyBorder="1" applyAlignment="1">
      <alignment vertical="center"/>
    </xf>
    <xf numFmtId="0" fontId="2" fillId="5" borderId="5" xfId="0" applyFont="1" applyFill="1" applyBorder="1" applyAlignment="1">
      <alignment vertical="center"/>
    </xf>
    <xf numFmtId="174" fontId="8" fillId="12" borderId="6" xfId="0" applyNumberFormat="1" applyFont="1" applyFill="1" applyBorder="1" applyAlignment="1">
      <alignment horizontal="center"/>
    </xf>
    <xf numFmtId="174" fontId="8" fillId="12" borderId="4" xfId="0" applyNumberFormat="1" applyFont="1" applyFill="1" applyBorder="1" applyAlignment="1">
      <alignment horizontal="center"/>
    </xf>
    <xf numFmtId="174" fontId="8" fillId="8" borderId="21" xfId="0" applyNumberFormat="1" applyFont="1" applyFill="1" applyBorder="1" applyAlignment="1">
      <alignment horizontal="center"/>
    </xf>
    <xf numFmtId="174" fontId="8" fillId="12" borderId="5" xfId="0" applyNumberFormat="1" applyFont="1" applyFill="1" applyBorder="1" applyAlignment="1">
      <alignment horizontal="center"/>
    </xf>
    <xf numFmtId="189" fontId="3" fillId="12" borderId="5" xfId="0" applyNumberFormat="1" applyFont="1" applyFill="1" applyBorder="1" applyAlignment="1">
      <alignment horizontal="center"/>
    </xf>
    <xf numFmtId="0" fontId="8" fillId="12" borderId="4" xfId="0" applyFont="1" applyFill="1" applyBorder="1" applyAlignment="1">
      <alignment horizontal="center"/>
    </xf>
    <xf numFmtId="0" fontId="8" fillId="12" borderId="2" xfId="0" applyFont="1" applyFill="1" applyBorder="1"/>
    <xf numFmtId="174" fontId="8" fillId="8" borderId="22" xfId="0" applyNumberFormat="1" applyFont="1" applyFill="1" applyBorder="1" applyAlignment="1">
      <alignment horizontal="center"/>
    </xf>
    <xf numFmtId="174" fontId="8" fillId="8" borderId="23" xfId="0" applyNumberFormat="1" applyFont="1" applyFill="1" applyBorder="1" applyAlignment="1">
      <alignment horizontal="center"/>
    </xf>
    <xf numFmtId="174" fontId="3" fillId="8" borderId="24" xfId="0" applyNumberFormat="1" applyFont="1" applyFill="1" applyBorder="1" applyAlignment="1">
      <alignment horizontal="center"/>
    </xf>
    <xf numFmtId="174" fontId="8" fillId="8" borderId="25" xfId="0" applyNumberFormat="1" applyFont="1" applyFill="1" applyBorder="1" applyAlignment="1">
      <alignment horizontal="center"/>
    </xf>
    <xf numFmtId="189" fontId="3" fillId="8" borderId="25" xfId="0" applyNumberFormat="1" applyFont="1" applyFill="1" applyBorder="1" applyAlignment="1">
      <alignment horizontal="center"/>
    </xf>
    <xf numFmtId="179" fontId="8" fillId="12" borderId="6" xfId="0" applyNumberFormat="1" applyFont="1" applyFill="1" applyBorder="1" applyAlignment="1">
      <alignment horizontal="center"/>
    </xf>
    <xf numFmtId="174" fontId="8" fillId="12" borderId="11" xfId="0" applyNumberFormat="1" applyFont="1" applyFill="1" applyBorder="1" applyAlignment="1">
      <alignment horizontal="center"/>
    </xf>
    <xf numFmtId="174" fontId="8" fillId="12" borderId="10" xfId="0" applyNumberFormat="1" applyFont="1" applyFill="1" applyBorder="1" applyAlignment="1">
      <alignment horizontal="center"/>
    </xf>
    <xf numFmtId="174" fontId="8" fillId="8" borderId="26" xfId="0" applyNumberFormat="1" applyFont="1" applyFill="1" applyBorder="1" applyAlignment="1">
      <alignment horizontal="center"/>
    </xf>
    <xf numFmtId="174" fontId="8" fillId="12" borderId="7" xfId="0" applyNumberFormat="1" applyFont="1" applyFill="1" applyBorder="1" applyAlignment="1">
      <alignment horizontal="center"/>
    </xf>
    <xf numFmtId="189" fontId="3" fillId="12" borderId="8" xfId="0" applyNumberFormat="1" applyFont="1" applyFill="1" applyBorder="1" applyAlignment="1">
      <alignment horizontal="center"/>
    </xf>
    <xf numFmtId="0" fontId="3" fillId="12" borderId="0" xfId="0" applyFont="1" applyFill="1" applyBorder="1" applyAlignment="1">
      <alignment vertical="center"/>
    </xf>
    <xf numFmtId="0" fontId="3" fillId="12" borderId="8" xfId="0" quotePrefix="1" applyFont="1" applyFill="1" applyBorder="1" applyAlignment="1">
      <alignment vertical="center"/>
    </xf>
    <xf numFmtId="189" fontId="3" fillId="12" borderId="9" xfId="0" applyNumberFormat="1" applyFont="1" applyFill="1" applyBorder="1" applyAlignment="1">
      <alignment horizontal="center"/>
    </xf>
    <xf numFmtId="189" fontId="3" fillId="12" borderId="0" xfId="0" applyNumberFormat="1" applyFont="1" applyFill="1" applyBorder="1" applyAlignment="1">
      <alignment horizontal="center"/>
    </xf>
    <xf numFmtId="189" fontId="3" fillId="8" borderId="27" xfId="0" applyNumberFormat="1" applyFont="1" applyFill="1" applyBorder="1" applyAlignment="1">
      <alignment horizontal="center"/>
    </xf>
    <xf numFmtId="189" fontId="22" fillId="12" borderId="8" xfId="0" applyNumberFormat="1" applyFont="1" applyFill="1" applyBorder="1" applyAlignment="1">
      <alignment horizontal="center"/>
    </xf>
    <xf numFmtId="0" fontId="8" fillId="12" borderId="8" xfId="0" quotePrefix="1" applyFont="1" applyFill="1" applyBorder="1" applyAlignment="1">
      <alignment vertical="center"/>
    </xf>
    <xf numFmtId="0" fontId="2" fillId="5" borderId="3" xfId="0" applyFont="1" applyFill="1" applyBorder="1" applyAlignment="1">
      <alignment horizontal="centerContinuous" vertical="center"/>
    </xf>
    <xf numFmtId="0" fontId="2" fillId="5" borderId="2" xfId="0" applyFont="1" applyFill="1" applyBorder="1" applyAlignment="1">
      <alignment horizontal="centerContinuous" vertical="center"/>
    </xf>
    <xf numFmtId="189" fontId="2" fillId="5" borderId="1" xfId="0" applyNumberFormat="1" applyFont="1" applyFill="1" applyBorder="1" applyAlignment="1">
      <alignment horizontal="centerContinuous" vertical="center"/>
    </xf>
    <xf numFmtId="174" fontId="3" fillId="12" borderId="9" xfId="0" applyNumberFormat="1" applyFont="1" applyFill="1" applyBorder="1" applyAlignment="1">
      <alignment horizontal="center"/>
    </xf>
    <xf numFmtId="189" fontId="8" fillId="12" borderId="0" xfId="0" applyNumberFormat="1" applyFont="1" applyFill="1" applyBorder="1" applyAlignment="1">
      <alignment vertical="center"/>
    </xf>
    <xf numFmtId="167" fontId="8" fillId="12" borderId="9" xfId="0" applyNumberFormat="1" applyFont="1" applyFill="1" applyBorder="1" applyAlignment="1">
      <alignment horizontal="center"/>
    </xf>
    <xf numFmtId="189" fontId="14" fillId="8" borderId="25" xfId="0" applyNumberFormat="1" applyFont="1" applyFill="1" applyBorder="1" applyAlignment="1">
      <alignment horizontal="center"/>
    </xf>
    <xf numFmtId="174" fontId="42" fillId="12" borderId="0" xfId="0" applyNumberFormat="1" applyFont="1" applyFill="1" applyBorder="1" applyAlignment="1">
      <alignment vertical="center"/>
    </xf>
    <xf numFmtId="189" fontId="14" fillId="8" borderId="27" xfId="0" applyNumberFormat="1" applyFont="1" applyFill="1" applyBorder="1" applyAlignment="1">
      <alignment horizontal="center"/>
    </xf>
    <xf numFmtId="195" fontId="22" fillId="12" borderId="8" xfId="0" applyNumberFormat="1" applyFont="1" applyFill="1" applyBorder="1" applyAlignment="1">
      <alignment horizontal="center"/>
    </xf>
    <xf numFmtId="174" fontId="8" fillId="12" borderId="9" xfId="0" applyNumberFormat="1" applyFont="1" applyFill="1" applyBorder="1" applyAlignment="1">
      <alignment horizontal="center"/>
    </xf>
    <xf numFmtId="0" fontId="2" fillId="5" borderId="1" xfId="0" applyFont="1" applyFill="1" applyBorder="1" applyAlignment="1">
      <alignment horizontal="centerContinuous" vertical="center"/>
    </xf>
    <xf numFmtId="0" fontId="12" fillId="5" borderId="3" xfId="0" applyFont="1" applyFill="1" applyBorder="1" applyAlignment="1">
      <alignment horizontal="centerContinuous" vertical="center"/>
    </xf>
    <xf numFmtId="0" fontId="12" fillId="5" borderId="2" xfId="0" applyFont="1" applyFill="1" applyBorder="1" applyAlignment="1">
      <alignment horizontal="centerContinuous"/>
    </xf>
    <xf numFmtId="0" fontId="12" fillId="5" borderId="10" xfId="0" applyFont="1" applyFill="1" applyBorder="1" applyAlignment="1">
      <alignment horizontal="centerContinuous"/>
    </xf>
    <xf numFmtId="0" fontId="12" fillId="5" borderId="2" xfId="0" applyFont="1" applyFill="1" applyBorder="1" applyAlignment="1">
      <alignment horizontal="centerContinuous" vertical="center"/>
    </xf>
    <xf numFmtId="0" fontId="2" fillId="5" borderId="1" xfId="0" applyFont="1" applyFill="1" applyBorder="1" applyAlignment="1">
      <alignment horizontal="left" vertical="center"/>
    </xf>
    <xf numFmtId="0" fontId="8" fillId="12" borderId="5" xfId="0" applyFont="1" applyFill="1" applyBorder="1" applyAlignment="1">
      <alignment horizontal="left" vertical="center" indent="2"/>
    </xf>
    <xf numFmtId="9" fontId="8" fillId="12" borderId="0" xfId="0" applyNumberFormat="1" applyFont="1" applyFill="1" applyBorder="1" applyAlignment="1">
      <alignment horizontal="center"/>
    </xf>
    <xf numFmtId="170" fontId="8" fillId="12" borderId="0" xfId="0" applyNumberFormat="1" applyFont="1" applyFill="1" applyBorder="1" applyAlignment="1">
      <alignment horizontal="center"/>
    </xf>
    <xf numFmtId="0" fontId="8" fillId="12" borderId="8" xfId="0" applyFont="1" applyFill="1" applyBorder="1" applyAlignment="1">
      <alignment horizontal="left" vertical="center"/>
    </xf>
    <xf numFmtId="170" fontId="42" fillId="12" borderId="9" xfId="0" applyNumberFormat="1" applyFont="1" applyFill="1" applyBorder="1" applyAlignment="1">
      <alignment horizontal="center"/>
    </xf>
    <xf numFmtId="170" fontId="42" fillId="12" borderId="0" xfId="0" applyNumberFormat="1" applyFont="1" applyFill="1" applyBorder="1" applyAlignment="1">
      <alignment horizontal="center"/>
    </xf>
    <xf numFmtId="0" fontId="8" fillId="12" borderId="8" xfId="0" applyFont="1" applyFill="1" applyBorder="1" applyAlignment="1">
      <alignment horizontal="left" vertical="center" indent="1"/>
    </xf>
    <xf numFmtId="9" fontId="8" fillId="12" borderId="9" xfId="0" applyNumberFormat="1" applyFont="1" applyFill="1" applyBorder="1" applyAlignment="1">
      <alignment horizontal="center"/>
    </xf>
    <xf numFmtId="9" fontId="8" fillId="12" borderId="0" xfId="1" applyFont="1" applyFill="1" applyBorder="1" applyAlignment="1">
      <alignment horizontal="center"/>
    </xf>
    <xf numFmtId="174" fontId="3" fillId="12" borderId="0" xfId="0" applyNumberFormat="1" applyFont="1" applyFill="1" applyBorder="1" applyAlignment="1">
      <alignment horizontal="center"/>
    </xf>
    <xf numFmtId="167" fontId="8" fillId="12" borderId="6" xfId="0" applyNumberFormat="1" applyFont="1" applyFill="1" applyBorder="1" applyAlignment="1">
      <alignment horizontal="center"/>
    </xf>
    <xf numFmtId="174" fontId="8" fillId="0" borderId="4" xfId="0" applyNumberFormat="1" applyFont="1" applyFill="1" applyBorder="1" applyAlignment="1">
      <alignment horizontal="center"/>
    </xf>
    <xf numFmtId="174" fontId="8" fillId="6" borderId="4" xfId="0" applyNumberFormat="1" applyFont="1" applyFill="1" applyBorder="1" applyAlignment="1">
      <alignment horizontal="center"/>
    </xf>
    <xf numFmtId="0" fontId="8" fillId="12" borderId="8" xfId="0" quotePrefix="1" applyFont="1" applyFill="1" applyBorder="1" applyAlignment="1">
      <alignment horizontal="left" vertical="center"/>
    </xf>
    <xf numFmtId="174" fontId="8" fillId="0" borderId="0" xfId="0" applyNumberFormat="1" applyFont="1" applyFill="1" applyBorder="1" applyAlignment="1">
      <alignment horizontal="center"/>
    </xf>
    <xf numFmtId="174" fontId="8" fillId="6" borderId="0" xfId="0" applyNumberFormat="1" applyFont="1" applyFill="1" applyBorder="1" applyAlignment="1">
      <alignment horizontal="center"/>
    </xf>
    <xf numFmtId="195" fontId="8" fillId="12" borderId="9" xfId="0" applyNumberFormat="1" applyFont="1" applyFill="1" applyBorder="1" applyAlignment="1">
      <alignment horizontal="center"/>
    </xf>
    <xf numFmtId="195" fontId="8" fillId="0" borderId="0" xfId="0" applyNumberFormat="1" applyFont="1" applyFill="1" applyBorder="1" applyAlignment="1">
      <alignment horizontal="center"/>
    </xf>
    <xf numFmtId="195" fontId="8" fillId="12" borderId="0" xfId="0" applyNumberFormat="1" applyFont="1" applyFill="1" applyBorder="1" applyAlignment="1">
      <alignment horizontal="center"/>
    </xf>
    <xf numFmtId="172" fontId="3" fillId="12" borderId="28" xfId="0" applyNumberFormat="1" applyFont="1" applyFill="1" applyBorder="1" applyAlignment="1">
      <alignment horizontal="center"/>
    </xf>
    <xf numFmtId="193" fontId="3" fillId="12" borderId="13" xfId="0" applyNumberFormat="1" applyFont="1" applyFill="1" applyBorder="1" applyAlignment="1">
      <alignment horizontal="center"/>
    </xf>
    <xf numFmtId="0" fontId="3" fillId="12" borderId="13" xfId="0" applyFont="1" applyFill="1" applyBorder="1" applyAlignment="1">
      <alignment vertical="center"/>
    </xf>
    <xf numFmtId="0" fontId="16" fillId="12" borderId="29" xfId="0" applyFont="1" applyFill="1" applyBorder="1" applyAlignment="1">
      <alignment vertical="center"/>
    </xf>
    <xf numFmtId="0" fontId="8" fillId="0" borderId="8" xfId="0" applyFont="1" applyFill="1" applyBorder="1"/>
    <xf numFmtId="193" fontId="2" fillId="5" borderId="30" xfId="0" applyNumberFormat="1" applyFont="1" applyFill="1" applyBorder="1" applyAlignment="1">
      <alignment horizontal="center"/>
    </xf>
    <xf numFmtId="193" fontId="2" fillId="5" borderId="31" xfId="0" applyNumberFormat="1" applyFont="1" applyFill="1" applyBorder="1" applyAlignment="1">
      <alignment horizontal="center"/>
    </xf>
    <xf numFmtId="194" fontId="2" fillId="5" borderId="31" xfId="0" applyNumberFormat="1" applyFont="1" applyFill="1" applyBorder="1" applyAlignment="1">
      <alignment horizontal="center"/>
    </xf>
    <xf numFmtId="194" fontId="2" fillId="12" borderId="31" xfId="0" applyNumberFormat="1" applyFont="1" applyFill="1" applyBorder="1" applyAlignment="1">
      <alignment horizontal="center"/>
    </xf>
    <xf numFmtId="0" fontId="3" fillId="12" borderId="31" xfId="0" applyFont="1" applyFill="1" applyBorder="1" applyAlignment="1">
      <alignment vertical="center"/>
    </xf>
    <xf numFmtId="0" fontId="3" fillId="12" borderId="7" xfId="0" applyFont="1" applyFill="1" applyBorder="1" applyAlignment="1">
      <alignment vertical="center"/>
    </xf>
    <xf numFmtId="198" fontId="8" fillId="7" borderId="6" xfId="0" applyNumberFormat="1" applyFont="1" applyFill="1" applyBorder="1" applyAlignment="1">
      <alignment horizontal="center"/>
    </xf>
    <xf numFmtId="198" fontId="8" fillId="7" borderId="4" xfId="0" applyNumberFormat="1" applyFont="1" applyFill="1" applyBorder="1" applyAlignment="1">
      <alignment horizontal="center"/>
    </xf>
    <xf numFmtId="0" fontId="8" fillId="7" borderId="4" xfId="0" applyFont="1" applyFill="1" applyBorder="1" applyAlignment="1">
      <alignment vertical="center"/>
    </xf>
    <xf numFmtId="0" fontId="8" fillId="7" borderId="5" xfId="0" applyFont="1" applyFill="1" applyBorder="1" applyAlignment="1">
      <alignment vertical="center"/>
    </xf>
    <xf numFmtId="174" fontId="8" fillId="7" borderId="11" xfId="0" applyNumberFormat="1" applyFont="1" applyFill="1" applyBorder="1" applyAlignment="1">
      <alignment horizontal="center"/>
    </xf>
    <xf numFmtId="174" fontId="8" fillId="7" borderId="0" xfId="0" applyNumberFormat="1" applyFont="1" applyFill="1" applyAlignment="1">
      <alignment horizontal="center"/>
    </xf>
    <xf numFmtId="0" fontId="8" fillId="7" borderId="0" xfId="0" applyFont="1" applyFill="1" applyAlignment="1">
      <alignment vertical="center"/>
    </xf>
    <xf numFmtId="0" fontId="8" fillId="7" borderId="7" xfId="0" applyFont="1" applyFill="1" applyBorder="1" applyAlignment="1">
      <alignment vertical="center"/>
    </xf>
    <xf numFmtId="196" fontId="40" fillId="3" borderId="4" xfId="0" applyNumberFormat="1" applyFont="1" applyFill="1" applyBorder="1" applyAlignment="1">
      <alignment vertical="center"/>
    </xf>
    <xf numFmtId="0" fontId="43" fillId="3" borderId="4" xfId="0" applyFont="1" applyFill="1" applyBorder="1" applyAlignment="1">
      <alignment vertical="center"/>
    </xf>
    <xf numFmtId="177" fontId="8" fillId="0" borderId="0" xfId="2" applyNumberFormat="1" applyFont="1" applyFill="1" applyBorder="1"/>
    <xf numFmtId="177" fontId="40" fillId="3" borderId="0" xfId="2" applyNumberFormat="1" applyFont="1" applyFill="1" applyAlignment="1">
      <alignment vertical="center"/>
    </xf>
    <xf numFmtId="196" fontId="40" fillId="3" borderId="0" xfId="0" applyNumberFormat="1" applyFont="1" applyFill="1" applyAlignment="1">
      <alignment vertical="center"/>
    </xf>
    <xf numFmtId="0" fontId="43" fillId="3" borderId="0" xfId="0" applyFont="1" applyFill="1" applyAlignment="1">
      <alignment vertical="center"/>
    </xf>
    <xf numFmtId="0" fontId="13" fillId="0" borderId="0" xfId="0" applyNumberFormat="1" applyFont="1" applyAlignment="1">
      <alignment horizontal="right" vertical="center"/>
    </xf>
    <xf numFmtId="195" fontId="3" fillId="3" borderId="0" xfId="0" applyNumberFormat="1" applyFont="1" applyFill="1" applyAlignment="1">
      <alignment vertical="center"/>
    </xf>
    <xf numFmtId="0" fontId="22" fillId="5" borderId="0" xfId="0" applyFont="1" applyFill="1" applyAlignment="1">
      <alignment vertical="center"/>
    </xf>
    <xf numFmtId="170" fontId="14" fillId="3" borderId="6" xfId="0" applyNumberFormat="1" applyFont="1" applyFill="1" applyBorder="1" applyAlignment="1">
      <alignment horizontal="center"/>
    </xf>
    <xf numFmtId="170" fontId="14" fillId="3" borderId="4" xfId="0" applyNumberFormat="1" applyFont="1" applyFill="1" applyBorder="1" applyAlignment="1">
      <alignment horizontal="center"/>
    </xf>
    <xf numFmtId="170" fontId="14" fillId="3" borderId="18" xfId="0" applyNumberFormat="1" applyFont="1" applyFill="1" applyBorder="1" applyAlignment="1">
      <alignment horizontal="center"/>
    </xf>
    <xf numFmtId="0" fontId="3" fillId="3" borderId="5" xfId="0" applyFont="1" applyFill="1" applyBorder="1"/>
    <xf numFmtId="179" fontId="3" fillId="3" borderId="9" xfId="0" applyNumberFormat="1" applyFont="1" applyFill="1" applyBorder="1" applyAlignment="1">
      <alignment horizontal="center"/>
    </xf>
    <xf numFmtId="179" fontId="3" fillId="3" borderId="0" xfId="0" applyNumberFormat="1" applyFont="1" applyFill="1" applyBorder="1" applyAlignment="1">
      <alignment horizontal="center"/>
    </xf>
    <xf numFmtId="179" fontId="3" fillId="3" borderId="17" xfId="0" applyNumberFormat="1" applyFont="1" applyFill="1" applyBorder="1" applyAlignment="1">
      <alignment horizontal="center"/>
    </xf>
    <xf numFmtId="0" fontId="3" fillId="3" borderId="8" xfId="0" applyFont="1" applyFill="1" applyBorder="1"/>
    <xf numFmtId="167" fontId="13" fillId="3" borderId="9" xfId="0" applyNumberFormat="1" applyFont="1" applyFill="1" applyBorder="1" applyAlignment="1">
      <alignment horizontal="center"/>
    </xf>
    <xf numFmtId="167" fontId="13" fillId="3" borderId="0" xfId="0" applyNumberFormat="1" applyFont="1" applyFill="1" applyBorder="1" applyAlignment="1">
      <alignment horizontal="center"/>
    </xf>
    <xf numFmtId="167" fontId="13" fillId="3" borderId="17" xfId="0" applyNumberFormat="1" applyFont="1" applyFill="1" applyBorder="1" applyAlignment="1">
      <alignment horizontal="center"/>
    </xf>
    <xf numFmtId="0" fontId="8" fillId="3" borderId="8" xfId="0" applyFont="1" applyFill="1" applyBorder="1"/>
    <xf numFmtId="0" fontId="8" fillId="3" borderId="9" xfId="0" applyFont="1" applyFill="1" applyBorder="1" applyAlignment="1">
      <alignment horizontal="center"/>
    </xf>
    <xf numFmtId="0" fontId="8" fillId="3" borderId="17" xfId="0" applyFont="1" applyFill="1" applyBorder="1" applyAlignment="1">
      <alignment horizontal="center"/>
    </xf>
    <xf numFmtId="179" fontId="8" fillId="3" borderId="9" xfId="0" applyNumberFormat="1" applyFont="1" applyFill="1" applyBorder="1" applyAlignment="1">
      <alignment horizontal="center"/>
    </xf>
    <xf numFmtId="179" fontId="8" fillId="3" borderId="0" xfId="0" applyNumberFormat="1" applyFont="1" applyFill="1" applyBorder="1" applyAlignment="1">
      <alignment horizontal="center"/>
    </xf>
    <xf numFmtId="179" fontId="8" fillId="3" borderId="17" xfId="0" applyNumberFormat="1" applyFont="1" applyFill="1" applyBorder="1" applyAlignment="1">
      <alignment horizontal="center"/>
    </xf>
    <xf numFmtId="190" fontId="8" fillId="3" borderId="9" xfId="0" applyNumberFormat="1" applyFont="1" applyFill="1" applyBorder="1" applyAlignment="1">
      <alignment horizontal="center"/>
    </xf>
    <xf numFmtId="190" fontId="8" fillId="3" borderId="0" xfId="0" applyNumberFormat="1" applyFont="1" applyFill="1" applyBorder="1" applyAlignment="1">
      <alignment horizontal="center"/>
    </xf>
    <xf numFmtId="190" fontId="8" fillId="3" borderId="17" xfId="0" applyNumberFormat="1" applyFont="1" applyFill="1" applyBorder="1" applyAlignment="1">
      <alignment horizontal="center"/>
    </xf>
    <xf numFmtId="167" fontId="13" fillId="3" borderId="0" xfId="0" applyNumberFormat="1" applyFont="1" applyFill="1" applyAlignment="1">
      <alignment vertical="center"/>
    </xf>
    <xf numFmtId="170" fontId="13" fillId="3" borderId="9" xfId="0" applyNumberFormat="1" applyFont="1" applyFill="1" applyBorder="1" applyAlignment="1">
      <alignment horizontal="center"/>
    </xf>
    <xf numFmtId="170" fontId="13" fillId="3" borderId="0" xfId="0" applyNumberFormat="1" applyFont="1" applyFill="1" applyBorder="1" applyAlignment="1">
      <alignment horizontal="center"/>
    </xf>
    <xf numFmtId="170" fontId="13" fillId="3" borderId="17" xfId="0" applyNumberFormat="1" applyFont="1" applyFill="1" applyBorder="1" applyAlignment="1">
      <alignment horizontal="center"/>
    </xf>
    <xf numFmtId="179" fontId="8" fillId="3" borderId="6" xfId="0" applyNumberFormat="1" applyFont="1" applyFill="1" applyBorder="1" applyAlignment="1">
      <alignment horizontal="center"/>
    </xf>
    <xf numFmtId="0" fontId="8" fillId="3" borderId="5" xfId="0" applyFont="1" applyFill="1" applyBorder="1"/>
    <xf numFmtId="0" fontId="3" fillId="3" borderId="9" xfId="0" applyFont="1" applyFill="1" applyBorder="1" applyAlignment="1">
      <alignment horizontal="center"/>
    </xf>
    <xf numFmtId="0" fontId="3" fillId="3" borderId="17" xfId="0" applyFont="1" applyFill="1" applyBorder="1" applyAlignment="1">
      <alignment horizontal="center"/>
    </xf>
    <xf numFmtId="0" fontId="30" fillId="0" borderId="0" xfId="0" applyFont="1" applyBorder="1"/>
    <xf numFmtId="167" fontId="30" fillId="3" borderId="0" xfId="0" applyNumberFormat="1" applyFont="1" applyFill="1" applyBorder="1" applyAlignment="1">
      <alignment vertical="center"/>
    </xf>
    <xf numFmtId="199" fontId="3" fillId="3" borderId="6" xfId="0" applyNumberFormat="1" applyFont="1" applyFill="1" applyBorder="1" applyAlignment="1">
      <alignment horizontal="center"/>
    </xf>
    <xf numFmtId="174" fontId="13" fillId="3" borderId="6" xfId="0" applyNumberFormat="1" applyFont="1" applyFill="1" applyBorder="1" applyAlignment="1">
      <alignment horizontal="center"/>
    </xf>
    <xf numFmtId="174" fontId="14" fillId="3" borderId="9" xfId="0" applyNumberFormat="1" applyFont="1" applyFill="1" applyBorder="1" applyAlignment="1">
      <alignment horizontal="center"/>
    </xf>
    <xf numFmtId="174" fontId="13" fillId="3" borderId="9" xfId="0" applyNumberFormat="1" applyFont="1" applyFill="1" applyBorder="1" applyAlignment="1">
      <alignment horizontal="center"/>
    </xf>
    <xf numFmtId="174" fontId="13" fillId="3" borderId="0" xfId="0" applyNumberFormat="1" applyFont="1" applyFill="1" applyBorder="1" applyAlignment="1">
      <alignment horizontal="center"/>
    </xf>
    <xf numFmtId="174" fontId="13" fillId="3" borderId="17" xfId="0" applyNumberFormat="1" applyFont="1" applyFill="1" applyBorder="1" applyAlignment="1">
      <alignment horizontal="center"/>
    </xf>
    <xf numFmtId="200" fontId="30" fillId="0" borderId="0" xfId="0" applyNumberFormat="1" applyFont="1" applyBorder="1"/>
    <xf numFmtId="0" fontId="12" fillId="5" borderId="3" xfId="0" applyFont="1" applyFill="1" applyBorder="1" applyAlignment="1">
      <alignment horizontal="centerContinuous"/>
    </xf>
    <xf numFmtId="0" fontId="2" fillId="5" borderId="1" xfId="0" applyFont="1" applyFill="1" applyBorder="1" applyAlignment="1">
      <alignment horizontal="centerContinuous"/>
    </xf>
    <xf numFmtId="166" fontId="14" fillId="0" borderId="6" xfId="0" applyNumberFormat="1" applyFont="1" applyFill="1" applyBorder="1" applyAlignment="1">
      <alignment horizontal="center"/>
    </xf>
    <xf numFmtId="166" fontId="14" fillId="0" borderId="4" xfId="0" applyNumberFormat="1" applyFont="1" applyFill="1" applyBorder="1" applyAlignment="1">
      <alignment horizontal="center"/>
    </xf>
    <xf numFmtId="166" fontId="14" fillId="0" borderId="18" xfId="0" applyNumberFormat="1" applyFont="1" applyFill="1" applyBorder="1" applyAlignment="1">
      <alignment horizontal="center"/>
    </xf>
    <xf numFmtId="165" fontId="14" fillId="0" borderId="4" xfId="0" applyNumberFormat="1" applyFont="1" applyFill="1" applyBorder="1" applyAlignment="1">
      <alignment horizontal="center"/>
    </xf>
    <xf numFmtId="0" fontId="41" fillId="2" borderId="11" xfId="0" applyFont="1" applyFill="1" applyBorder="1" applyAlignment="1">
      <alignment horizontal="centerContinuous"/>
    </xf>
    <xf numFmtId="0" fontId="41" fillId="2" borderId="10" xfId="0" applyFont="1" applyFill="1" applyBorder="1" applyAlignment="1">
      <alignment horizontal="centerContinuous"/>
    </xf>
    <xf numFmtId="0" fontId="22" fillId="2" borderId="7" xfId="0" applyFont="1" applyFill="1" applyBorder="1" applyAlignment="1">
      <alignment horizontal="centerContinuous"/>
    </xf>
    <xf numFmtId="184" fontId="30" fillId="0" borderId="0" xfId="0" applyNumberFormat="1" applyFont="1" applyBorder="1" applyAlignment="1">
      <alignment horizontal="center"/>
    </xf>
    <xf numFmtId="0" fontId="44" fillId="0" borderId="0" xfId="0" applyFont="1" applyFill="1" applyAlignment="1">
      <alignment horizontal="center"/>
    </xf>
    <xf numFmtId="184" fontId="8" fillId="0" borderId="0" xfId="0" applyNumberFormat="1" applyFont="1" applyFill="1"/>
    <xf numFmtId="184" fontId="8" fillId="0" borderId="0" xfId="0" applyNumberFormat="1" applyFont="1" applyFill="1" applyBorder="1" applyAlignment="1">
      <alignment horizontal="center"/>
    </xf>
    <xf numFmtId="200" fontId="8" fillId="0" borderId="0" xfId="0" applyNumberFormat="1" applyFont="1" applyFill="1" applyBorder="1" applyAlignment="1">
      <alignment horizontal="center"/>
    </xf>
    <xf numFmtId="0" fontId="30" fillId="0" borderId="0" xfId="0" applyFont="1" applyFill="1" applyBorder="1" applyAlignment="1">
      <alignment horizontal="center"/>
    </xf>
    <xf numFmtId="0" fontId="30" fillId="0" borderId="0" xfId="0" applyFont="1" applyFill="1" applyBorder="1"/>
    <xf numFmtId="184" fontId="30" fillId="0" borderId="0" xfId="0" applyNumberFormat="1" applyFont="1" applyFill="1" applyBorder="1" applyAlignment="1">
      <alignment horizontal="center"/>
    </xf>
    <xf numFmtId="200" fontId="30" fillId="0" borderId="0" xfId="0" applyNumberFormat="1" applyFont="1" applyFill="1" applyBorder="1" applyAlignment="1">
      <alignment horizontal="center"/>
    </xf>
    <xf numFmtId="201" fontId="45" fillId="0" borderId="0" xfId="0" applyNumberFormat="1" applyFont="1" applyFill="1" applyBorder="1" applyAlignment="1">
      <alignment horizontal="center"/>
    </xf>
    <xf numFmtId="201" fontId="30" fillId="0" borderId="0" xfId="0" applyNumberFormat="1" applyFont="1" applyFill="1" applyBorder="1" applyAlignment="1">
      <alignment horizontal="center"/>
    </xf>
    <xf numFmtId="0" fontId="29" fillId="0" borderId="0" xfId="0" applyFont="1" applyFill="1" applyBorder="1" applyAlignment="1">
      <alignment horizontal="center"/>
    </xf>
    <xf numFmtId="0" fontId="3" fillId="0" borderId="0" xfId="0" applyFont="1" applyFill="1" applyBorder="1" applyAlignment="1">
      <alignment horizontal="left"/>
    </xf>
    <xf numFmtId="0" fontId="44" fillId="0" borderId="0" xfId="0" applyFont="1" applyAlignment="1">
      <alignment horizontal="center"/>
    </xf>
    <xf numFmtId="7" fontId="8" fillId="0" borderId="0" xfId="0" applyNumberFormat="1" applyFont="1"/>
    <xf numFmtId="6" fontId="30" fillId="3" borderId="0" xfId="0" applyNumberFormat="1" applyFont="1" applyFill="1" applyBorder="1" applyAlignment="1">
      <alignment horizontal="center"/>
    </xf>
    <xf numFmtId="8" fontId="8" fillId="0" borderId="0" xfId="0" applyNumberFormat="1" applyFont="1"/>
    <xf numFmtId="9" fontId="8" fillId="3" borderId="0" xfId="0" applyNumberFormat="1" applyFont="1" applyFill="1"/>
    <xf numFmtId="8" fontId="8" fillId="3" borderId="0" xfId="0" applyNumberFormat="1" applyFont="1" applyFill="1"/>
    <xf numFmtId="200" fontId="8" fillId="3" borderId="0" xfId="0" applyNumberFormat="1" applyFont="1" applyFill="1" applyAlignment="1">
      <alignment horizontal="center"/>
    </xf>
    <xf numFmtId="200" fontId="8" fillId="3" borderId="6" xfId="0" applyNumberFormat="1" applyFont="1" applyFill="1" applyBorder="1" applyAlignment="1">
      <alignment horizontal="center"/>
    </xf>
    <xf numFmtId="200" fontId="8" fillId="3" borderId="9" xfId="0" applyNumberFormat="1" applyFont="1" applyFill="1" applyBorder="1" applyAlignment="1">
      <alignment horizontal="center"/>
    </xf>
    <xf numFmtId="8" fontId="14" fillId="8" borderId="9" xfId="0" applyNumberFormat="1" applyFont="1" applyFill="1" applyBorder="1" applyAlignment="1">
      <alignment horizontal="center"/>
    </xf>
    <xf numFmtId="170" fontId="3" fillId="3" borderId="9" xfId="0" applyNumberFormat="1" applyFont="1" applyFill="1" applyBorder="1" applyAlignment="1">
      <alignment horizontal="center"/>
    </xf>
    <xf numFmtId="7" fontId="24" fillId="0" borderId="9" xfId="0" applyNumberFormat="1" applyFont="1" applyFill="1" applyBorder="1" applyAlignment="1">
      <alignment horizontal="center"/>
    </xf>
    <xf numFmtId="0" fontId="12" fillId="5" borderId="3" xfId="0" applyFont="1" applyFill="1" applyBorder="1"/>
    <xf numFmtId="0" fontId="2" fillId="5" borderId="1" xfId="0" applyFont="1" applyFill="1" applyBorder="1"/>
    <xf numFmtId="196" fontId="3" fillId="0" borderId="19" xfId="0" applyNumberFormat="1" applyFont="1" applyFill="1" applyBorder="1" applyAlignment="1">
      <alignment horizontal="center"/>
    </xf>
    <xf numFmtId="174" fontId="8" fillId="0" borderId="32" xfId="0" applyNumberFormat="1" applyFont="1" applyFill="1" applyBorder="1" applyAlignment="1">
      <alignment horizontal="center"/>
    </xf>
    <xf numFmtId="192" fontId="8" fillId="0" borderId="33" xfId="0" applyNumberFormat="1" applyFont="1" applyFill="1" applyBorder="1" applyAlignment="1">
      <alignment horizontal="center"/>
    </xf>
    <xf numFmtId="192" fontId="8" fillId="0" borderId="34" xfId="0" applyNumberFormat="1" applyFont="1" applyFill="1" applyBorder="1" applyAlignment="1">
      <alignment horizontal="center"/>
    </xf>
    <xf numFmtId="177" fontId="8" fillId="0" borderId="35" xfId="2" applyNumberFormat="1" applyFont="1" applyFill="1" applyBorder="1" applyAlignment="1">
      <alignment horizontal="center"/>
    </xf>
    <xf numFmtId="192" fontId="8" fillId="0" borderId="36" xfId="0" applyNumberFormat="1" applyFont="1" applyFill="1" applyBorder="1" applyAlignment="1">
      <alignment horizontal="center"/>
    </xf>
    <xf numFmtId="192" fontId="8" fillId="0" borderId="37" xfId="0" applyNumberFormat="1" applyFont="1" applyFill="1" applyBorder="1" applyAlignment="1">
      <alignment horizontal="center"/>
    </xf>
    <xf numFmtId="168" fontId="4"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2" fontId="4" fillId="0" borderId="9" xfId="0" applyNumberFormat="1" applyFont="1" applyFill="1" applyBorder="1" applyAlignment="1">
      <alignment horizontal="center"/>
    </xf>
    <xf numFmtId="9" fontId="8" fillId="0" borderId="0" xfId="1" applyNumberFormat="1" applyFont="1" applyFill="1" applyBorder="1" applyAlignment="1">
      <alignment horizontal="center"/>
    </xf>
    <xf numFmtId="172" fontId="13" fillId="11" borderId="17" xfId="0" applyNumberFormat="1" applyFont="1" applyFill="1" applyBorder="1" applyAlignment="1">
      <alignment horizontal="left" indent="1"/>
    </xf>
    <xf numFmtId="170" fontId="14" fillId="0" borderId="0" xfId="0" quotePrefix="1" applyNumberFormat="1" applyFont="1" applyFill="1" applyBorder="1" applyAlignment="1">
      <alignment horizontal="left"/>
    </xf>
    <xf numFmtId="170" fontId="5" fillId="0" borderId="0" xfId="0" applyNumberFormat="1" applyFont="1"/>
    <xf numFmtId="170" fontId="5" fillId="0" borderId="9" xfId="0" applyNumberFormat="1" applyFont="1" applyBorder="1" applyAlignment="1">
      <alignment horizontal="center"/>
    </xf>
    <xf numFmtId="170" fontId="5" fillId="0" borderId="0" xfId="0" applyNumberFormat="1" applyFont="1" applyAlignment="1">
      <alignment horizontal="center"/>
    </xf>
    <xf numFmtId="170" fontId="3" fillId="0" borderId="0" xfId="0" applyNumberFormat="1" applyFont="1" applyFill="1" applyBorder="1" applyAlignment="1">
      <alignment horizontal="center"/>
    </xf>
    <xf numFmtId="170" fontId="8" fillId="0" borderId="0" xfId="0" applyNumberFormat="1" applyFont="1" applyAlignment="1">
      <alignment horizontal="center"/>
    </xf>
    <xf numFmtId="0" fontId="4" fillId="0" borderId="0" xfId="0" quotePrefix="1" applyFont="1" applyFill="1" applyAlignment="1"/>
    <xf numFmtId="0" fontId="36" fillId="0" borderId="0" xfId="0" quotePrefix="1" applyFont="1" applyFill="1"/>
    <xf numFmtId="0" fontId="5" fillId="0" borderId="0" xfId="0" quotePrefix="1" applyFont="1" applyFill="1"/>
    <xf numFmtId="9" fontId="4" fillId="0" borderId="10" xfId="1" applyFont="1" applyFill="1" applyBorder="1" applyAlignment="1">
      <alignment horizontal="center"/>
    </xf>
    <xf numFmtId="9" fontId="4" fillId="0" borderId="11" xfId="1" applyFont="1" applyFill="1" applyBorder="1" applyAlignment="1">
      <alignment horizontal="center"/>
    </xf>
    <xf numFmtId="183" fontId="4" fillId="0" borderId="0" xfId="0" applyNumberFormat="1" applyFont="1" applyFill="1" applyBorder="1" applyAlignment="1">
      <alignment horizontal="center"/>
    </xf>
    <xf numFmtId="183" fontId="5" fillId="0" borderId="0" xfId="0" applyNumberFormat="1" applyFont="1" applyFill="1" applyBorder="1" applyAlignment="1">
      <alignment horizontal="center"/>
    </xf>
    <xf numFmtId="43" fontId="4" fillId="0" borderId="0" xfId="2" applyFont="1"/>
    <xf numFmtId="9" fontId="8" fillId="0" borderId="9" xfId="0" applyNumberFormat="1" applyFont="1" applyFill="1" applyBorder="1" applyAlignment="1">
      <alignment horizontal="center"/>
    </xf>
    <xf numFmtId="0" fontId="4" fillId="0" borderId="5" xfId="0" applyFont="1" applyBorder="1"/>
    <xf numFmtId="170" fontId="6" fillId="6" borderId="0" xfId="0" applyNumberFormat="1" applyFont="1" applyFill="1"/>
    <xf numFmtId="170" fontId="6" fillId="0" borderId="9" xfId="1" applyNumberFormat="1" applyFont="1" applyBorder="1" applyAlignment="1">
      <alignment horizontal="center"/>
    </xf>
    <xf numFmtId="183" fontId="4" fillId="0" borderId="0" xfId="0" applyNumberFormat="1" applyFont="1"/>
    <xf numFmtId="168" fontId="4" fillId="0" borderId="0" xfId="0" applyNumberFormat="1" applyFont="1"/>
    <xf numFmtId="4" fontId="7" fillId="0" borderId="0" xfId="1" applyNumberFormat="1" applyFont="1" applyBorder="1" applyAlignment="1">
      <alignment horizontal="center"/>
    </xf>
    <xf numFmtId="176" fontId="8" fillId="0" borderId="0" xfId="1" applyNumberFormat="1" applyFont="1" applyAlignment="1">
      <alignment horizontal="center"/>
    </xf>
    <xf numFmtId="174" fontId="8" fillId="11" borderId="0" xfId="0" applyNumberFormat="1" applyFont="1" applyFill="1" applyBorder="1" applyAlignment="1">
      <alignment horizontal="center"/>
    </xf>
    <xf numFmtId="9" fontId="49" fillId="0" borderId="0" xfId="0" applyNumberFormat="1" applyFont="1" applyFill="1" applyBorder="1" applyAlignment="1">
      <alignment horizontal="center"/>
    </xf>
    <xf numFmtId="0" fontId="4" fillId="0" borderId="4" xfId="0" applyFont="1" applyBorder="1" applyAlignment="1">
      <alignment horizontal="center"/>
    </xf>
    <xf numFmtId="9" fontId="6" fillId="0" borderId="9" xfId="0" applyNumberFormat="1" applyFont="1" applyBorder="1" applyAlignment="1">
      <alignment horizontal="center"/>
    </xf>
    <xf numFmtId="170" fontId="6" fillId="6" borderId="0" xfId="0" applyNumberFormat="1" applyFont="1" applyFill="1" applyBorder="1" applyAlignment="1">
      <alignment horizontal="center"/>
    </xf>
    <xf numFmtId="9" fontId="49" fillId="12" borderId="0" xfId="0" applyNumberFormat="1" applyFont="1" applyFill="1" applyBorder="1" applyAlignment="1">
      <alignment horizontal="center"/>
    </xf>
    <xf numFmtId="174" fontId="47" fillId="0" borderId="0" xfId="0" applyNumberFormat="1" applyFont="1" applyFill="1" applyBorder="1" applyAlignment="1">
      <alignment horizontal="center"/>
    </xf>
    <xf numFmtId="3" fontId="8" fillId="11" borderId="0" xfId="0" applyNumberFormat="1" applyFont="1" applyFill="1" applyBorder="1" applyAlignment="1">
      <alignment horizontal="center"/>
    </xf>
    <xf numFmtId="183" fontId="4" fillId="0" borderId="9" xfId="0" applyNumberFormat="1" applyFont="1" applyBorder="1"/>
    <xf numFmtId="187" fontId="4" fillId="0" borderId="0" xfId="0" applyNumberFormat="1" applyFont="1"/>
    <xf numFmtId="168" fontId="46" fillId="0" borderId="0" xfId="0" applyNumberFormat="1" applyFont="1" applyFill="1" applyBorder="1" applyAlignment="1">
      <alignment horizontal="center"/>
    </xf>
    <xf numFmtId="4" fontId="8" fillId="0" borderId="0" xfId="1" applyNumberFormat="1" applyFont="1" applyAlignment="1">
      <alignment horizontal="center"/>
    </xf>
    <xf numFmtId="6" fontId="4" fillId="0" borderId="0" xfId="0" applyNumberFormat="1" applyFont="1" applyBorder="1" applyAlignment="1">
      <alignment horizontal="center"/>
    </xf>
    <xf numFmtId="6" fontId="6" fillId="0" borderId="0" xfId="0" applyNumberFormat="1" applyFont="1" applyBorder="1" applyAlignment="1">
      <alignment horizontal="center"/>
    </xf>
    <xf numFmtId="6" fontId="4" fillId="0" borderId="9" xfId="0" applyNumberFormat="1" applyFont="1" applyBorder="1"/>
    <xf numFmtId="6" fontId="13" fillId="0" borderId="0" xfId="0" applyNumberFormat="1" applyFont="1" applyFill="1" applyBorder="1" applyAlignment="1">
      <alignment horizontal="left" indent="1"/>
    </xf>
    <xf numFmtId="6" fontId="4" fillId="0" borderId="0" xfId="0" applyNumberFormat="1" applyFont="1"/>
    <xf numFmtId="6" fontId="4" fillId="0" borderId="0" xfId="0" applyNumberFormat="1" applyFont="1" applyAlignment="1">
      <alignment horizontal="center"/>
    </xf>
    <xf numFmtId="6" fontId="4" fillId="0" borderId="9" xfId="0" applyNumberFormat="1" applyFont="1" applyBorder="1" applyAlignment="1">
      <alignment horizontal="center"/>
    </xf>
    <xf numFmtId="6" fontId="6" fillId="0" borderId="0" xfId="0" applyNumberFormat="1" applyFont="1" applyAlignment="1">
      <alignment horizontal="center"/>
    </xf>
    <xf numFmtId="6" fontId="6" fillId="0" borderId="0" xfId="0" applyNumberFormat="1" applyFont="1" applyFill="1" applyAlignment="1">
      <alignment horizontal="center"/>
    </xf>
    <xf numFmtId="6" fontId="8" fillId="0" borderId="0" xfId="0" applyNumberFormat="1" applyFont="1" applyFill="1" applyAlignment="1">
      <alignment horizontal="center"/>
    </xf>
    <xf numFmtId="6" fontId="8" fillId="0" borderId="0" xfId="0" applyNumberFormat="1" applyFont="1" applyFill="1" applyBorder="1" applyAlignment="1">
      <alignment horizontal="center"/>
    </xf>
    <xf numFmtId="6" fontId="8" fillId="0" borderId="9" xfId="0" applyNumberFormat="1" applyFont="1" applyFill="1" applyBorder="1" applyAlignment="1">
      <alignment horizontal="center"/>
    </xf>
    <xf numFmtId="9" fontId="8" fillId="0" borderId="0" xfId="0" applyNumberFormat="1" applyFont="1" applyFill="1" applyAlignment="1">
      <alignment horizontal="center"/>
    </xf>
    <xf numFmtId="0" fontId="2" fillId="0" borderId="0" xfId="0" quotePrefix="1" applyFont="1" applyFill="1"/>
    <xf numFmtId="0" fontId="12" fillId="0" borderId="0" xfId="0" applyFont="1" applyFill="1"/>
    <xf numFmtId="0" fontId="12" fillId="0" borderId="0" xfId="0" applyFont="1" applyFill="1" applyAlignment="1">
      <alignment horizontal="center"/>
    </xf>
    <xf numFmtId="0" fontId="12" fillId="0" borderId="9" xfId="0" applyFont="1" applyFill="1" applyBorder="1" applyAlignment="1">
      <alignment horizontal="center"/>
    </xf>
    <xf numFmtId="9" fontId="34" fillId="0" borderId="0" xfId="1" applyFont="1" applyFill="1" applyBorder="1" applyAlignment="1">
      <alignment horizontal="center"/>
    </xf>
    <xf numFmtId="9" fontId="34" fillId="0" borderId="9" xfId="1" applyFont="1" applyFill="1" applyBorder="1" applyAlignment="1">
      <alignment horizontal="center"/>
    </xf>
    <xf numFmtId="0" fontId="12" fillId="0" borderId="0" xfId="0" applyFont="1" applyFill="1" applyBorder="1"/>
    <xf numFmtId="0" fontId="12" fillId="0" borderId="9" xfId="0" applyFont="1" applyFill="1" applyBorder="1"/>
    <xf numFmtId="175" fontId="8" fillId="0" borderId="9" xfId="0" applyNumberFormat="1" applyFont="1" applyFill="1" applyBorder="1" applyAlignment="1">
      <alignment horizontal="center"/>
    </xf>
    <xf numFmtId="175" fontId="3" fillId="0" borderId="0" xfId="0" applyNumberFormat="1" applyFont="1" applyFill="1" applyAlignment="1">
      <alignment horizontal="center"/>
    </xf>
    <xf numFmtId="175" fontId="8" fillId="0" borderId="0" xfId="0" applyNumberFormat="1" applyFont="1" applyFill="1" applyBorder="1" applyAlignment="1">
      <alignment horizontal="center"/>
    </xf>
    <xf numFmtId="9" fontId="4" fillId="8" borderId="0" xfId="1" applyNumberFormat="1" applyFont="1" applyFill="1" applyBorder="1" applyAlignment="1">
      <alignment horizontal="center"/>
    </xf>
    <xf numFmtId="183" fontId="8" fillId="8" borderId="0" xfId="0" applyNumberFormat="1" applyFont="1" applyFill="1" applyBorder="1" applyAlignment="1">
      <alignment horizontal="center"/>
    </xf>
    <xf numFmtId="175" fontId="8" fillId="8" borderId="0" xfId="0" applyNumberFormat="1" applyFont="1" applyFill="1" applyBorder="1" applyAlignment="1">
      <alignment horizontal="center"/>
    </xf>
    <xf numFmtId="175" fontId="8" fillId="8" borderId="9" xfId="0" applyNumberFormat="1" applyFont="1" applyFill="1" applyBorder="1" applyAlignment="1">
      <alignment horizontal="center"/>
    </xf>
    <xf numFmtId="176" fontId="8" fillId="8" borderId="0" xfId="0" applyNumberFormat="1" applyFont="1" applyFill="1" applyAlignment="1">
      <alignment horizontal="center"/>
    </xf>
    <xf numFmtId="6" fontId="8" fillId="8" borderId="0" xfId="0" applyNumberFormat="1" applyFont="1" applyFill="1" applyAlignment="1">
      <alignment horizontal="center"/>
    </xf>
    <xf numFmtId="176" fontId="8" fillId="8" borderId="0" xfId="0" applyNumberFormat="1" applyFont="1" applyFill="1" applyBorder="1" applyAlignment="1">
      <alignment horizontal="center"/>
    </xf>
    <xf numFmtId="176" fontId="8" fillId="8" borderId="9" xfId="0" applyNumberFormat="1" applyFont="1" applyFill="1" applyBorder="1" applyAlignment="1">
      <alignment horizontal="center"/>
    </xf>
    <xf numFmtId="183" fontId="8" fillId="8" borderId="9" xfId="0" applyNumberFormat="1" applyFont="1" applyFill="1" applyBorder="1" applyAlignment="1">
      <alignment horizontal="center"/>
    </xf>
    <xf numFmtId="166" fontId="2" fillId="2" borderId="2" xfId="0" applyNumberFormat="1" applyFont="1" applyFill="1" applyBorder="1" applyAlignment="1">
      <alignment horizontal="centerContinuous"/>
    </xf>
    <xf numFmtId="9" fontId="8" fillId="8" borderId="9" xfId="1" applyNumberFormat="1" applyFont="1" applyFill="1" applyBorder="1" applyAlignment="1">
      <alignment horizontal="center"/>
    </xf>
    <xf numFmtId="164" fontId="4" fillId="0" borderId="10" xfId="0" applyNumberFormat="1" applyFont="1" applyFill="1" applyBorder="1" applyAlignment="1">
      <alignment horizontal="center"/>
    </xf>
    <xf numFmtId="164" fontId="4" fillId="0" borderId="11" xfId="0" applyNumberFormat="1" applyFont="1" applyFill="1" applyBorder="1" applyAlignment="1">
      <alignment horizontal="center"/>
    </xf>
    <xf numFmtId="170" fontId="6" fillId="6" borderId="0" xfId="0" applyNumberFormat="1" applyFont="1" applyFill="1" applyAlignment="1">
      <alignment horizontal="center"/>
    </xf>
    <xf numFmtId="170" fontId="47" fillId="0" borderId="0" xfId="0" applyNumberFormat="1" applyFont="1" applyAlignment="1">
      <alignment horizontal="center"/>
    </xf>
    <xf numFmtId="170" fontId="8" fillId="12" borderId="9" xfId="0" applyNumberFormat="1" applyFont="1" applyFill="1" applyBorder="1" applyAlignment="1">
      <alignment horizontal="center"/>
    </xf>
    <xf numFmtId="0" fontId="2" fillId="5" borderId="7" xfId="0" applyFont="1" applyFill="1" applyBorder="1" applyAlignment="1">
      <alignment vertical="center"/>
    </xf>
    <xf numFmtId="0" fontId="2" fillId="5" borderId="31" xfId="0" applyFont="1" applyFill="1" applyBorder="1" applyAlignment="1">
      <alignment vertical="center"/>
    </xf>
    <xf numFmtId="0" fontId="8" fillId="12" borderId="0" xfId="0" applyFont="1" applyFill="1" applyBorder="1" applyAlignment="1">
      <alignment horizontal="center"/>
    </xf>
    <xf numFmtId="0" fontId="2" fillId="5" borderId="1" xfId="0" applyFont="1" applyFill="1" applyBorder="1" applyAlignment="1">
      <alignment vertical="center"/>
    </xf>
    <xf numFmtId="0" fontId="2" fillId="5" borderId="2" xfId="0" applyFont="1" applyFill="1" applyBorder="1" applyAlignment="1">
      <alignment vertical="center"/>
    </xf>
    <xf numFmtId="0" fontId="2" fillId="5" borderId="3" xfId="0" applyFont="1" applyFill="1" applyBorder="1" applyAlignment="1">
      <alignment horizontal="center"/>
    </xf>
    <xf numFmtId="170" fontId="6" fillId="12" borderId="9" xfId="0" applyNumberFormat="1" applyFont="1" applyFill="1" applyBorder="1" applyAlignment="1">
      <alignment horizontal="center"/>
    </xf>
    <xf numFmtId="9" fontId="6" fillId="0" borderId="0" xfId="0" applyNumberFormat="1" applyFont="1" applyBorder="1" applyAlignment="1">
      <alignment horizontal="center"/>
    </xf>
    <xf numFmtId="0" fontId="4" fillId="14" borderId="0" xfId="0" applyFont="1" applyFill="1"/>
    <xf numFmtId="0" fontId="4" fillId="14" borderId="0" xfId="0" applyFont="1" applyFill="1" applyAlignment="1">
      <alignment horizontal="center"/>
    </xf>
    <xf numFmtId="0" fontId="15" fillId="0" borderId="0" xfId="0" applyFont="1" applyBorder="1" applyAlignment="1">
      <alignment horizontal="left"/>
    </xf>
    <xf numFmtId="9" fontId="4" fillId="0" borderId="0" xfId="1" applyFont="1"/>
    <xf numFmtId="49" fontId="0" fillId="0" borderId="0" xfId="0" applyNumberFormat="1"/>
    <xf numFmtId="177" fontId="6" fillId="0" borderId="9" xfId="2" applyNumberFormat="1" applyFont="1" applyBorder="1" applyAlignment="1">
      <alignment horizontal="center"/>
    </xf>
    <xf numFmtId="177" fontId="6" fillId="0" borderId="0" xfId="2" applyNumberFormat="1" applyFont="1" applyBorder="1" applyAlignment="1">
      <alignment horizontal="center"/>
    </xf>
    <xf numFmtId="4" fontId="4" fillId="8" borderId="0" xfId="1" applyNumberFormat="1" applyFont="1" applyFill="1" applyBorder="1" applyAlignment="1">
      <alignment horizontal="center"/>
    </xf>
    <xf numFmtId="4" fontId="4" fillId="8" borderId="9" xfId="1" applyNumberFormat="1" applyFont="1" applyFill="1" applyBorder="1" applyAlignment="1">
      <alignment horizontal="center"/>
    </xf>
    <xf numFmtId="9" fontId="4" fillId="8" borderId="9" xfId="1" applyNumberFormat="1" applyFont="1" applyFill="1" applyBorder="1" applyAlignment="1">
      <alignment horizontal="center"/>
    </xf>
    <xf numFmtId="9" fontId="48" fillId="8" borderId="9" xfId="1" applyNumberFormat="1" applyFont="1" applyFill="1" applyBorder="1" applyAlignment="1">
      <alignment horizontal="center"/>
    </xf>
    <xf numFmtId="4" fontId="48" fillId="8" borderId="0" xfId="1" applyNumberFormat="1" applyFont="1" applyFill="1" applyBorder="1" applyAlignment="1">
      <alignment horizontal="center"/>
    </xf>
    <xf numFmtId="9" fontId="48" fillId="8" borderId="0" xfId="1" applyFont="1" applyFill="1" applyBorder="1" applyAlignment="1">
      <alignment horizontal="center"/>
    </xf>
    <xf numFmtId="9" fontId="48" fillId="8" borderId="0" xfId="1" applyNumberFormat="1" applyFont="1" applyFill="1" applyBorder="1" applyAlignment="1">
      <alignment horizontal="center"/>
    </xf>
    <xf numFmtId="9" fontId="8" fillId="8" borderId="0" xfId="0" applyNumberFormat="1" applyFont="1" applyFill="1" applyAlignment="1">
      <alignment horizontal="center"/>
    </xf>
    <xf numFmtId="4" fontId="6" fillId="8" borderId="0" xfId="0" applyNumberFormat="1" applyFont="1" applyFill="1" applyAlignment="1">
      <alignment horizontal="center"/>
    </xf>
    <xf numFmtId="175" fontId="4" fillId="8" borderId="0" xfId="1" applyNumberFormat="1" applyFont="1" applyFill="1" applyBorder="1" applyAlignment="1">
      <alignment horizontal="center"/>
    </xf>
    <xf numFmtId="3" fontId="4" fillId="8" borderId="0" xfId="1" applyNumberFormat="1" applyFont="1" applyFill="1" applyBorder="1" applyAlignment="1">
      <alignment horizontal="center"/>
    </xf>
    <xf numFmtId="3" fontId="4" fillId="8" borderId="9" xfId="1" applyNumberFormat="1" applyFont="1" applyFill="1" applyBorder="1" applyAlignment="1">
      <alignment horizontal="center"/>
    </xf>
    <xf numFmtId="9" fontId="8" fillId="8" borderId="9" xfId="0" applyNumberFormat="1" applyFont="1" applyFill="1" applyBorder="1" applyAlignment="1">
      <alignment horizontal="center"/>
    </xf>
    <xf numFmtId="169" fontId="6" fillId="8" borderId="0" xfId="0" applyNumberFormat="1" applyFont="1" applyFill="1" applyAlignment="1">
      <alignment horizontal="center"/>
    </xf>
    <xf numFmtId="169" fontId="6" fillId="8" borderId="9" xfId="0" applyNumberFormat="1" applyFont="1" applyFill="1" applyBorder="1" applyAlignment="1">
      <alignment horizontal="center"/>
    </xf>
    <xf numFmtId="168" fontId="48" fillId="8" borderId="0" xfId="0" applyNumberFormat="1" applyFont="1" applyFill="1" applyAlignment="1">
      <alignment horizontal="center"/>
    </xf>
    <xf numFmtId="4" fontId="25" fillId="8" borderId="9" xfId="0" applyNumberFormat="1" applyFont="1" applyFill="1" applyBorder="1" applyAlignment="1">
      <alignment horizontal="center"/>
    </xf>
    <xf numFmtId="183" fontId="6" fillId="8" borderId="0" xfId="0" applyNumberFormat="1" applyFont="1" applyFill="1" applyAlignment="1">
      <alignment horizontal="right"/>
    </xf>
    <xf numFmtId="9" fontId="8" fillId="8" borderId="0" xfId="1" applyNumberFormat="1" applyFont="1" applyFill="1" applyBorder="1" applyAlignment="1">
      <alignment horizontal="center"/>
    </xf>
    <xf numFmtId="171" fontId="8" fillId="16" borderId="0" xfId="1" applyNumberFormat="1" applyFont="1" applyFill="1" applyBorder="1" applyAlignment="1">
      <alignment horizontal="center"/>
    </xf>
    <xf numFmtId="171" fontId="6" fillId="16" borderId="0" xfId="1" applyNumberFormat="1" applyFont="1" applyFill="1" applyBorder="1" applyAlignment="1">
      <alignment horizontal="center"/>
    </xf>
    <xf numFmtId="171" fontId="6" fillId="16" borderId="9" xfId="1" applyNumberFormat="1" applyFont="1" applyFill="1" applyBorder="1" applyAlignment="1">
      <alignment horizontal="center"/>
    </xf>
    <xf numFmtId="183" fontId="6" fillId="8" borderId="9" xfId="0" applyNumberFormat="1" applyFont="1" applyFill="1" applyBorder="1" applyAlignment="1">
      <alignment horizontal="right"/>
    </xf>
    <xf numFmtId="9" fontId="4" fillId="0" borderId="0" xfId="1" applyNumberFormat="1" applyFont="1" applyAlignment="1">
      <alignment horizontal="center"/>
    </xf>
    <xf numFmtId="175" fontId="4" fillId="8" borderId="9" xfId="1" applyNumberFormat="1" applyFont="1" applyFill="1" applyBorder="1" applyAlignment="1">
      <alignment horizontal="center"/>
    </xf>
    <xf numFmtId="170" fontId="38" fillId="8" borderId="0" xfId="0" applyNumberFormat="1" applyFont="1" applyFill="1" applyBorder="1" applyAlignment="1">
      <alignment horizontal="left" indent="1"/>
    </xf>
    <xf numFmtId="170" fontId="13" fillId="8" borderId="0" xfId="0" applyNumberFormat="1" applyFont="1" applyFill="1" applyBorder="1" applyAlignment="1">
      <alignment horizontal="left" indent="2"/>
    </xf>
    <xf numFmtId="9" fontId="47" fillId="8" borderId="0" xfId="0" applyNumberFormat="1" applyFont="1" applyFill="1" applyAlignment="1">
      <alignment horizontal="center"/>
    </xf>
    <xf numFmtId="3" fontId="8" fillId="8" borderId="0" xfId="0" applyNumberFormat="1" applyFont="1" applyFill="1" applyAlignment="1">
      <alignment horizontal="center"/>
    </xf>
    <xf numFmtId="9" fontId="56" fillId="12" borderId="9" xfId="0" applyNumberFormat="1" applyFont="1" applyFill="1" applyBorder="1" applyAlignment="1">
      <alignment horizontal="center"/>
    </xf>
    <xf numFmtId="0" fontId="15" fillId="0" borderId="8" xfId="0" applyFont="1" applyBorder="1" applyAlignment="1">
      <alignment horizontal="left"/>
    </xf>
    <xf numFmtId="172" fontId="13" fillId="0" borderId="8" xfId="0" applyNumberFormat="1" applyFont="1" applyBorder="1" applyAlignment="1">
      <alignment horizontal="left"/>
    </xf>
    <xf numFmtId="172" fontId="13" fillId="0" borderId="8" xfId="0" quotePrefix="1" applyNumberFormat="1" applyFont="1" applyBorder="1" applyAlignment="1">
      <alignment horizontal="left"/>
    </xf>
    <xf numFmtId="172" fontId="14" fillId="0" borderId="8" xfId="0" quotePrefix="1" applyNumberFormat="1" applyFont="1" applyBorder="1" applyAlignment="1">
      <alignment horizontal="left"/>
    </xf>
    <xf numFmtId="170" fontId="13" fillId="0" borderId="8" xfId="0" applyNumberFormat="1" applyFont="1" applyBorder="1" applyAlignment="1">
      <alignment horizontal="left"/>
    </xf>
    <xf numFmtId="170" fontId="6" fillId="0" borderId="0" xfId="0" applyNumberFormat="1" applyFont="1" applyBorder="1" applyAlignment="1">
      <alignment horizontal="center"/>
    </xf>
    <xf numFmtId="164" fontId="3" fillId="0" borderId="0" xfId="0" applyNumberFormat="1" applyFont="1" applyBorder="1" applyAlignment="1">
      <alignment horizontal="center" vertical="center"/>
    </xf>
    <xf numFmtId="170" fontId="4" fillId="0" borderId="0" xfId="0" applyNumberFormat="1" applyFont="1" applyFill="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7" xfId="0" applyNumberFormat="1" applyFont="1" applyBorder="1" applyAlignment="1">
      <alignment horizontal="center"/>
    </xf>
    <xf numFmtId="9" fontId="5" fillId="0" borderId="0" xfId="1" applyFont="1"/>
    <xf numFmtId="174" fontId="8" fillId="12" borderId="0" xfId="0" applyNumberFormat="1" applyFont="1" applyFill="1" applyBorder="1"/>
    <xf numFmtId="170" fontId="4" fillId="0" borderId="0" xfId="0" applyNumberFormat="1" applyFont="1" applyBorder="1" applyAlignment="1">
      <alignment horizontal="center"/>
    </xf>
    <xf numFmtId="2" fontId="5" fillId="0" borderId="10" xfId="0" applyNumberFormat="1" applyFont="1" applyFill="1" applyBorder="1" applyAlignment="1">
      <alignment horizontal="center"/>
    </xf>
    <xf numFmtId="167" fontId="8" fillId="12" borderId="0" xfId="0" applyNumberFormat="1" applyFont="1" applyFill="1" applyBorder="1"/>
    <xf numFmtId="40" fontId="4" fillId="0" borderId="0" xfId="0" applyNumberFormat="1" applyFont="1" applyAlignment="1">
      <alignment horizontal="center"/>
    </xf>
    <xf numFmtId="164" fontId="6" fillId="0" borderId="9" xfId="0" applyNumberFormat="1" applyFont="1" applyBorder="1" applyAlignment="1">
      <alignment horizontal="center"/>
    </xf>
    <xf numFmtId="199" fontId="3" fillId="3" borderId="0" xfId="0" applyNumberFormat="1" applyFont="1" applyFill="1" applyBorder="1" applyAlignment="1">
      <alignment horizontal="center"/>
    </xf>
    <xf numFmtId="7" fontId="3" fillId="12" borderId="9" xfId="0" applyNumberFormat="1" applyFont="1" applyFill="1" applyBorder="1" applyAlignment="1">
      <alignment horizontal="center"/>
    </xf>
    <xf numFmtId="4" fontId="8" fillId="12" borderId="0" xfId="0" applyNumberFormat="1" applyFont="1" applyFill="1" applyBorder="1"/>
    <xf numFmtId="167" fontId="8" fillId="12" borderId="7" xfId="0" applyNumberFormat="1" applyFont="1" applyFill="1" applyBorder="1" applyAlignment="1">
      <alignment horizontal="center"/>
    </xf>
    <xf numFmtId="167" fontId="8" fillId="12" borderId="10" xfId="0" applyNumberFormat="1" applyFont="1" applyFill="1" applyBorder="1" applyAlignment="1">
      <alignment horizontal="center"/>
    </xf>
    <xf numFmtId="167" fontId="8" fillId="8" borderId="26" xfId="0" applyNumberFormat="1" applyFont="1" applyFill="1" applyBorder="1" applyAlignment="1">
      <alignment horizontal="center"/>
    </xf>
    <xf numFmtId="167" fontId="8" fillId="12" borderId="11" xfId="0" applyNumberFormat="1" applyFont="1" applyFill="1" applyBorder="1" applyAlignment="1">
      <alignment horizontal="center"/>
    </xf>
    <xf numFmtId="167" fontId="8" fillId="8" borderId="25" xfId="0" applyNumberFormat="1" applyFont="1" applyFill="1" applyBorder="1" applyAlignment="1">
      <alignment horizontal="center"/>
    </xf>
    <xf numFmtId="167" fontId="8" fillId="8" borderId="23" xfId="0" applyNumberFormat="1" applyFont="1" applyFill="1" applyBorder="1" applyAlignment="1">
      <alignment horizontal="center"/>
    </xf>
    <xf numFmtId="167" fontId="3" fillId="8" borderId="24" xfId="0" applyNumberFormat="1" applyFont="1" applyFill="1" applyBorder="1" applyAlignment="1">
      <alignment horizontal="center"/>
    </xf>
    <xf numFmtId="167" fontId="8" fillId="8" borderId="22" xfId="0" applyNumberFormat="1" applyFont="1" applyFill="1" applyBorder="1" applyAlignment="1">
      <alignment horizontal="center"/>
    </xf>
    <xf numFmtId="167" fontId="8" fillId="12" borderId="5" xfId="0" applyNumberFormat="1" applyFont="1" applyFill="1" applyBorder="1" applyAlignment="1">
      <alignment horizontal="center"/>
    </xf>
    <xf numFmtId="167" fontId="8" fillId="12" borderId="4" xfId="0" applyNumberFormat="1" applyFont="1" applyFill="1" applyBorder="1" applyAlignment="1">
      <alignment horizontal="center"/>
    </xf>
    <xf numFmtId="167" fontId="8" fillId="8" borderId="21" xfId="0" applyNumberFormat="1" applyFont="1" applyFill="1" applyBorder="1" applyAlignment="1">
      <alignment horizontal="center"/>
    </xf>
    <xf numFmtId="170" fontId="13" fillId="12" borderId="9" xfId="0" applyNumberFormat="1" applyFont="1" applyFill="1" applyBorder="1" applyAlignment="1">
      <alignment horizontal="center"/>
    </xf>
    <xf numFmtId="9" fontId="6" fillId="8" borderId="0" xfId="1" applyFont="1" applyFill="1" applyBorder="1" applyAlignment="1">
      <alignment horizontal="center"/>
    </xf>
    <xf numFmtId="0" fontId="8" fillId="0" borderId="0" xfId="3"/>
    <xf numFmtId="0" fontId="4" fillId="14" borderId="0" xfId="0" applyFont="1" applyFill="1" applyBorder="1"/>
    <xf numFmtId="0" fontId="5" fillId="6" borderId="0" xfId="0" applyFont="1" applyFill="1" applyBorder="1"/>
    <xf numFmtId="0" fontId="8" fillId="5" borderId="0" xfId="0" applyFont="1" applyFill="1" applyAlignment="1">
      <alignment vertical="center"/>
    </xf>
    <xf numFmtId="9" fontId="6" fillId="8" borderId="0" xfId="0" applyNumberFormat="1" applyFont="1" applyFill="1" applyBorder="1" applyAlignment="1">
      <alignment horizontal="center"/>
    </xf>
    <xf numFmtId="170" fontId="8" fillId="0" borderId="0" xfId="0" applyNumberFormat="1" applyFont="1" applyBorder="1" applyAlignment="1">
      <alignment horizontal="center"/>
    </xf>
    <xf numFmtId="211" fontId="8" fillId="0" borderId="33" xfId="0" applyNumberFormat="1" applyFont="1" applyFill="1" applyBorder="1" applyAlignment="1">
      <alignment horizontal="center"/>
    </xf>
    <xf numFmtId="200" fontId="23" fillId="0" borderId="0" xfId="0" applyNumberFormat="1" applyFont="1" applyFill="1" applyAlignment="1">
      <alignment horizontal="center"/>
    </xf>
    <xf numFmtId="38" fontId="8" fillId="0" borderId="0" xfId="0" applyNumberFormat="1" applyFont="1" applyFill="1" applyAlignment="1">
      <alignment horizontal="center"/>
    </xf>
    <xf numFmtId="9" fontId="8" fillId="0" borderId="0" xfId="0" applyNumberFormat="1" applyFont="1" applyFill="1"/>
    <xf numFmtId="0" fontId="3" fillId="0" borderId="0" xfId="0" applyFont="1" applyFill="1" applyBorder="1" applyAlignment="1">
      <alignment horizontal="center"/>
    </xf>
    <xf numFmtId="0" fontId="3" fillId="0" borderId="9" xfId="0" applyFont="1" applyFill="1" applyBorder="1" applyAlignment="1">
      <alignment horizontal="center"/>
    </xf>
    <xf numFmtId="0" fontId="3" fillId="0" borderId="17" xfId="0" applyFont="1" applyFill="1" applyBorder="1" applyAlignment="1">
      <alignment horizontal="center"/>
    </xf>
    <xf numFmtId="190" fontId="8" fillId="0" borderId="0" xfId="0" applyNumberFormat="1" applyFont="1" applyFill="1" applyBorder="1" applyAlignment="1">
      <alignment horizontal="center"/>
    </xf>
    <xf numFmtId="190" fontId="8" fillId="0" borderId="9" xfId="0" applyNumberFormat="1" applyFont="1" applyFill="1" applyBorder="1" applyAlignment="1">
      <alignment horizontal="center"/>
    </xf>
    <xf numFmtId="190" fontId="8" fillId="0" borderId="17" xfId="0" applyNumberFormat="1" applyFont="1" applyFill="1" applyBorder="1" applyAlignment="1">
      <alignment horizontal="center"/>
    </xf>
    <xf numFmtId="179" fontId="3" fillId="0" borderId="9" xfId="0" applyNumberFormat="1" applyFont="1" applyFill="1" applyBorder="1" applyAlignment="1">
      <alignment horizontal="center"/>
    </xf>
    <xf numFmtId="179" fontId="3" fillId="0" borderId="17" xfId="0" applyNumberFormat="1" applyFont="1" applyFill="1" applyBorder="1" applyAlignment="1">
      <alignment horizontal="center"/>
    </xf>
    <xf numFmtId="170" fontId="13" fillId="0" borderId="0" xfId="0" applyNumberFormat="1" applyFont="1" applyFill="1" applyBorder="1" applyAlignment="1">
      <alignment horizontal="center"/>
    </xf>
    <xf numFmtId="170" fontId="13" fillId="0" borderId="9" xfId="0" applyNumberFormat="1" applyFont="1" applyFill="1" applyBorder="1" applyAlignment="1">
      <alignment horizontal="center"/>
    </xf>
    <xf numFmtId="170" fontId="13" fillId="0" borderId="17" xfId="0" applyNumberFormat="1" applyFont="1" applyFill="1" applyBorder="1" applyAlignment="1">
      <alignment horizontal="center"/>
    </xf>
    <xf numFmtId="0" fontId="8" fillId="0" borderId="0" xfId="0" applyFont="1" applyFill="1" applyBorder="1" applyAlignment="1">
      <alignment horizontal="center"/>
    </xf>
    <xf numFmtId="0" fontId="8" fillId="0" borderId="17" xfId="0" applyFont="1" applyFill="1" applyBorder="1" applyAlignment="1">
      <alignment horizontal="center"/>
    </xf>
    <xf numFmtId="179" fontId="8" fillId="0" borderId="9" xfId="0" applyNumberFormat="1" applyFont="1" applyFill="1" applyBorder="1" applyAlignment="1">
      <alignment horizontal="center"/>
    </xf>
    <xf numFmtId="179" fontId="8" fillId="0" borderId="17" xfId="0" applyNumberFormat="1" applyFont="1" applyFill="1" applyBorder="1" applyAlignment="1">
      <alignment horizontal="center"/>
    </xf>
    <xf numFmtId="168" fontId="6" fillId="0" borderId="0" xfId="0" applyNumberFormat="1" applyFont="1" applyAlignment="1">
      <alignment horizontal="center"/>
    </xf>
    <xf numFmtId="168" fontId="25" fillId="0" borderId="10" xfId="0" applyNumberFormat="1" applyFont="1" applyBorder="1" applyAlignment="1">
      <alignment horizontal="center"/>
    </xf>
    <xf numFmtId="167" fontId="6" fillId="0" borderId="0" xfId="0" applyNumberFormat="1" applyFont="1" applyAlignment="1">
      <alignment horizontal="center"/>
    </xf>
    <xf numFmtId="2" fontId="6" fillId="0" borderId="0" xfId="0" applyNumberFormat="1" applyFont="1" applyFill="1" applyAlignment="1">
      <alignment horizontal="center"/>
    </xf>
    <xf numFmtId="0" fontId="4" fillId="11" borderId="0" xfId="0" applyFont="1" applyFill="1" applyBorder="1" applyAlignment="1">
      <alignment horizontal="center"/>
    </xf>
    <xf numFmtId="1" fontId="5" fillId="0" borderId="0" xfId="0" applyNumberFormat="1" applyFont="1" applyFill="1" applyBorder="1" applyAlignment="1">
      <alignment horizontal="center"/>
    </xf>
    <xf numFmtId="1" fontId="4" fillId="0" borderId="0" xfId="0" applyNumberFormat="1" applyFont="1" applyFill="1" applyBorder="1" applyAlignment="1">
      <alignment horizontal="center"/>
    </xf>
    <xf numFmtId="6" fontId="4" fillId="0" borderId="0" xfId="0" applyNumberFormat="1" applyFont="1" applyFill="1" applyBorder="1" applyAlignment="1">
      <alignment horizontal="center"/>
    </xf>
    <xf numFmtId="177" fontId="6" fillId="0" borderId="0" xfId="2" applyNumberFormat="1" applyFont="1" applyFill="1" applyBorder="1" applyAlignment="1">
      <alignment horizontal="center"/>
    </xf>
    <xf numFmtId="177" fontId="8" fillId="0" borderId="0" xfId="2" applyNumberFormat="1" applyFont="1" applyFill="1" applyBorder="1" applyAlignment="1">
      <alignment horizontal="right" vertical="center"/>
    </xf>
    <xf numFmtId="177" fontId="8" fillId="0" borderId="0" xfId="0" applyNumberFormat="1" applyFont="1" applyFill="1" applyBorder="1" applyAlignment="1">
      <alignment horizontal="right" vertical="center"/>
    </xf>
    <xf numFmtId="8" fontId="5" fillId="0" borderId="0" xfId="0" applyNumberFormat="1" applyFont="1"/>
    <xf numFmtId="0" fontId="4" fillId="0" borderId="17" xfId="0" applyFont="1" applyBorder="1" applyAlignment="1">
      <alignment horizontal="left" indent="1"/>
    </xf>
    <xf numFmtId="168" fontId="4" fillId="0" borderId="0" xfId="1" applyNumberFormat="1" applyFont="1" applyFill="1" applyAlignment="1">
      <alignment horizontal="center"/>
    </xf>
    <xf numFmtId="9" fontId="4" fillId="0" borderId="9" xfId="1" applyNumberFormat="1" applyFont="1" applyFill="1" applyBorder="1" applyAlignment="1">
      <alignment horizontal="center"/>
    </xf>
    <xf numFmtId="0" fontId="5" fillId="0" borderId="0" xfId="0" applyFont="1" applyAlignment="1">
      <alignment horizontal="left" indent="1"/>
    </xf>
    <xf numFmtId="10" fontId="4" fillId="0" borderId="0" xfId="1" applyNumberFormat="1" applyFont="1" applyFill="1" applyAlignment="1">
      <alignment horizontal="center"/>
    </xf>
    <xf numFmtId="10" fontId="6" fillId="0" borderId="0" xfId="0" applyNumberFormat="1" applyFont="1" applyFill="1" applyAlignment="1">
      <alignment horizontal="center"/>
    </xf>
    <xf numFmtId="10" fontId="6" fillId="0" borderId="9" xfId="0" applyNumberFormat="1" applyFont="1" applyFill="1" applyBorder="1" applyAlignment="1">
      <alignment horizontal="center"/>
    </xf>
    <xf numFmtId="0" fontId="5" fillId="0" borderId="0" xfId="0" applyFont="1" applyFill="1" applyBorder="1" applyAlignment="1">
      <alignment horizontal="center"/>
    </xf>
    <xf numFmtId="188" fontId="4" fillId="0" borderId="0" xfId="1" applyNumberFormat="1" applyFont="1" applyBorder="1" applyAlignment="1">
      <alignment horizontal="center"/>
    </xf>
    <xf numFmtId="188" fontId="4" fillId="0" borderId="9" xfId="1" applyNumberFormat="1" applyFont="1" applyBorder="1" applyAlignment="1">
      <alignment horizontal="center"/>
    </xf>
    <xf numFmtId="9" fontId="8" fillId="12" borderId="0" xfId="0" applyNumberFormat="1" applyFont="1" applyFill="1" applyBorder="1"/>
    <xf numFmtId="176" fontId="4" fillId="11" borderId="0" xfId="0" applyNumberFormat="1" applyFont="1" applyFill="1" applyAlignment="1">
      <alignment horizontal="center"/>
    </xf>
    <xf numFmtId="164" fontId="4" fillId="11" borderId="9" xfId="0" applyNumberFormat="1" applyFont="1" applyFill="1" applyBorder="1" applyAlignment="1">
      <alignment horizontal="center"/>
    </xf>
    <xf numFmtId="176" fontId="4" fillId="11" borderId="0" xfId="0" applyNumberFormat="1" applyFont="1" applyFill="1" applyBorder="1" applyAlignment="1">
      <alignment horizontal="center"/>
    </xf>
    <xf numFmtId="164" fontId="4" fillId="11" borderId="0" xfId="0" applyNumberFormat="1" applyFont="1" applyFill="1" applyBorder="1" applyAlignment="1">
      <alignment horizontal="center"/>
    </xf>
    <xf numFmtId="4" fontId="4" fillId="11" borderId="0" xfId="0" applyNumberFormat="1" applyFont="1" applyFill="1" applyBorder="1" applyAlignment="1">
      <alignment horizontal="center"/>
    </xf>
    <xf numFmtId="9" fontId="4" fillId="0" borderId="8" xfId="1" applyFont="1" applyFill="1" applyBorder="1" applyAlignment="1">
      <alignment horizontal="center"/>
    </xf>
    <xf numFmtId="164" fontId="8" fillId="0" borderId="0" xfId="0" applyNumberFormat="1" applyFont="1" applyBorder="1" applyAlignment="1">
      <alignment horizontal="center" vertical="center"/>
    </xf>
    <xf numFmtId="169" fontId="5" fillId="0" borderId="0" xfId="0" applyNumberFormat="1" applyFont="1" applyFill="1"/>
    <xf numFmtId="0" fontId="8" fillId="0" borderId="0" xfId="0" quotePrefix="1" applyFont="1" applyFill="1" applyBorder="1"/>
    <xf numFmtId="167" fontId="6" fillId="0" borderId="6" xfId="0" applyNumberFormat="1" applyFont="1" applyFill="1" applyBorder="1" applyAlignment="1">
      <alignment horizontal="center"/>
    </xf>
    <xf numFmtId="212" fontId="4" fillId="0" borderId="0" xfId="0" applyNumberFormat="1" applyFont="1" applyFill="1"/>
    <xf numFmtId="0" fontId="25" fillId="0" borderId="0" xfId="0" applyFont="1" applyFill="1" applyBorder="1" applyAlignment="1">
      <alignment horizontal="center"/>
    </xf>
    <xf numFmtId="167" fontId="8" fillId="0" borderId="0" xfId="0" applyNumberFormat="1" applyFont="1" applyAlignment="1">
      <alignment horizontal="center"/>
    </xf>
    <xf numFmtId="0" fontId="25" fillId="0" borderId="9" xfId="0" applyFont="1" applyFill="1" applyBorder="1" applyAlignment="1">
      <alignment horizontal="center"/>
    </xf>
    <xf numFmtId="9" fontId="4" fillId="0" borderId="0" xfId="0" quotePrefix="1" applyNumberFormat="1" applyFont="1" applyAlignment="1">
      <alignment horizontal="center"/>
    </xf>
    <xf numFmtId="7" fontId="5" fillId="0" borderId="0" xfId="0" applyNumberFormat="1" applyFont="1" applyAlignment="1">
      <alignment horizontal="center"/>
    </xf>
    <xf numFmtId="168" fontId="4" fillId="0" borderId="0" xfId="0" applyNumberFormat="1" applyFont="1" applyFill="1"/>
    <xf numFmtId="164" fontId="2" fillId="2" borderId="3" xfId="0" applyNumberFormat="1" applyFont="1" applyFill="1" applyBorder="1" applyAlignment="1">
      <alignment horizontal="centerContinuous"/>
    </xf>
    <xf numFmtId="164" fontId="2" fillId="2" borderId="3" xfId="0" applyNumberFormat="1" applyFont="1" applyFill="1" applyBorder="1" applyAlignment="1">
      <alignment horizontal="center"/>
    </xf>
    <xf numFmtId="164" fontId="12" fillId="4" borderId="9" xfId="0" applyNumberFormat="1" applyFont="1" applyFill="1" applyBorder="1"/>
    <xf numFmtId="164" fontId="4" fillId="0" borderId="9" xfId="1" applyNumberFormat="1" applyFont="1" applyFill="1" applyBorder="1" applyAlignment="1">
      <alignment horizontal="center"/>
    </xf>
    <xf numFmtId="164" fontId="16" fillId="0" borderId="9" xfId="0" applyNumberFormat="1" applyFont="1" applyFill="1" applyBorder="1" applyAlignment="1">
      <alignment vertical="center"/>
    </xf>
    <xf numFmtId="164" fontId="17" fillId="0" borderId="9" xfId="0" applyNumberFormat="1" applyFont="1" applyFill="1" applyBorder="1" applyAlignment="1">
      <alignment vertical="center"/>
    </xf>
    <xf numFmtId="164" fontId="8" fillId="0" borderId="9" xfId="2" applyNumberFormat="1" applyFont="1" applyFill="1" applyBorder="1" applyAlignment="1">
      <alignment horizontal="center"/>
    </xf>
    <xf numFmtId="164" fontId="3" fillId="0" borderId="9" xfId="2" applyNumberFormat="1" applyFont="1" applyFill="1" applyBorder="1" applyAlignment="1">
      <alignment horizontal="center"/>
    </xf>
    <xf numFmtId="164" fontId="13" fillId="0" borderId="9" xfId="0" applyNumberFormat="1" applyFont="1" applyFill="1" applyBorder="1" applyAlignment="1">
      <alignment horizontal="center"/>
    </xf>
    <xf numFmtId="164" fontId="4" fillId="0" borderId="10" xfId="0" applyNumberFormat="1" applyFont="1" applyBorder="1"/>
    <xf numFmtId="164" fontId="4" fillId="0" borderId="0" xfId="1" applyNumberFormat="1" applyFont="1" applyAlignment="1">
      <alignment horizontal="center"/>
    </xf>
    <xf numFmtId="211" fontId="8" fillId="0" borderId="0" xfId="0" applyNumberFormat="1" applyFont="1" applyAlignment="1">
      <alignment horizontal="center"/>
    </xf>
    <xf numFmtId="0" fontId="58" fillId="0" borderId="0" xfId="0" applyFont="1" applyFill="1"/>
    <xf numFmtId="0" fontId="32" fillId="0" borderId="0" xfId="0" applyFont="1"/>
    <xf numFmtId="0" fontId="59" fillId="0" borderId="0" xfId="0" applyFont="1" applyFill="1"/>
    <xf numFmtId="0" fontId="60" fillId="17" borderId="24" xfId="0" applyFont="1" applyFill="1" applyBorder="1" applyAlignment="1">
      <alignment horizontal="right"/>
    </xf>
    <xf numFmtId="14" fontId="60" fillId="17" borderId="24" xfId="0" applyNumberFormat="1" applyFont="1" applyFill="1" applyBorder="1"/>
    <xf numFmtId="14" fontId="32" fillId="0" borderId="0" xfId="0" applyNumberFormat="1" applyFont="1" applyAlignment="1">
      <alignment horizontal="right"/>
    </xf>
    <xf numFmtId="14" fontId="59" fillId="0" borderId="0" xfId="0" applyNumberFormat="1" applyFont="1" applyFill="1"/>
    <xf numFmtId="0" fontId="59" fillId="0" borderId="0" xfId="0" applyNumberFormat="1" applyFont="1" applyFill="1" applyAlignment="1">
      <alignment horizontal="center"/>
    </xf>
    <xf numFmtId="14" fontId="32" fillId="0" borderId="0" xfId="0" applyNumberFormat="1" applyFont="1"/>
    <xf numFmtId="0" fontId="57" fillId="18" borderId="0" xfId="0" applyFont="1" applyFill="1" applyBorder="1" applyAlignment="1"/>
    <xf numFmtId="14" fontId="57" fillId="18" borderId="0" xfId="0" applyNumberFormat="1" applyFont="1" applyFill="1" applyBorder="1" applyAlignment="1">
      <alignment horizontal="center"/>
    </xf>
    <xf numFmtId="0" fontId="59" fillId="0" borderId="0" xfId="0" applyFont="1" applyFill="1" applyBorder="1"/>
    <xf numFmtId="0" fontId="33" fillId="19" borderId="0" xfId="0" applyFont="1" applyFill="1" applyBorder="1"/>
    <xf numFmtId="0" fontId="33" fillId="19" borderId="0" xfId="0" applyFont="1" applyFill="1" applyBorder="1" applyAlignment="1">
      <alignment horizontal="center"/>
    </xf>
    <xf numFmtId="175" fontId="59" fillId="0" borderId="0" xfId="0" applyNumberFormat="1" applyFont="1" applyFill="1" applyBorder="1" applyAlignment="1">
      <alignment horizontal="center"/>
    </xf>
    <xf numFmtId="0" fontId="59" fillId="0" borderId="0" xfId="0" applyFont="1" applyFill="1" applyBorder="1" applyAlignment="1">
      <alignment horizontal="center"/>
    </xf>
    <xf numFmtId="9" fontId="32" fillId="0" borderId="0" xfId="0" applyNumberFormat="1" applyFont="1"/>
    <xf numFmtId="0" fontId="32" fillId="0" borderId="0" xfId="0" applyFont="1" applyAlignment="1">
      <alignment horizontal="center"/>
    </xf>
    <xf numFmtId="0" fontId="59" fillId="0" borderId="0" xfId="0" applyFont="1" applyFill="1" applyBorder="1" applyAlignment="1">
      <alignment horizontal="left" indent="1"/>
    </xf>
    <xf numFmtId="170" fontId="32" fillId="0" borderId="0" xfId="0" applyNumberFormat="1" applyFont="1" applyAlignment="1">
      <alignment horizontal="center"/>
    </xf>
    <xf numFmtId="0" fontId="32" fillId="0" borderId="0" xfId="0" applyFont="1" applyFill="1" applyAlignment="1">
      <alignment horizontal="center"/>
    </xf>
    <xf numFmtId="169" fontId="59" fillId="0" borderId="0" xfId="0" applyNumberFormat="1" applyFont="1" applyFill="1" applyBorder="1"/>
    <xf numFmtId="169" fontId="59" fillId="0" borderId="0" xfId="0" applyNumberFormat="1" applyFont="1" applyFill="1" applyBorder="1" applyAlignment="1">
      <alignment horizontal="center"/>
    </xf>
    <xf numFmtId="9" fontId="59" fillId="0" borderId="0" xfId="0" applyNumberFormat="1" applyFont="1" applyFill="1" applyBorder="1" applyAlignment="1">
      <alignment horizontal="center"/>
    </xf>
    <xf numFmtId="175" fontId="59" fillId="0" borderId="0" xfId="0" applyNumberFormat="1" applyFont="1" applyFill="1" applyBorder="1"/>
    <xf numFmtId="14" fontId="57" fillId="13" borderId="0" xfId="0" applyNumberFormat="1" applyFont="1" applyFill="1" applyBorder="1" applyAlignment="1">
      <alignment horizontal="center"/>
    </xf>
    <xf numFmtId="9" fontId="32" fillId="0" borderId="0" xfId="0" applyNumberFormat="1" applyFont="1" applyAlignment="1">
      <alignment horizontal="center"/>
    </xf>
    <xf numFmtId="170" fontId="59" fillId="0" borderId="0" xfId="0" applyNumberFormat="1" applyFont="1" applyFill="1" applyBorder="1"/>
    <xf numFmtId="213" fontId="32" fillId="0" borderId="0" xfId="0" applyNumberFormat="1" applyFont="1" applyBorder="1"/>
    <xf numFmtId="169" fontId="32" fillId="0" borderId="0" xfId="0" applyNumberFormat="1" applyFont="1"/>
    <xf numFmtId="170" fontId="59" fillId="0" borderId="0" xfId="0" applyNumberFormat="1" applyFont="1" applyFill="1" applyBorder="1" applyAlignment="1">
      <alignment horizontal="center"/>
    </xf>
    <xf numFmtId="213" fontId="32" fillId="0" borderId="0" xfId="0" applyNumberFormat="1" applyFont="1" applyFill="1" applyBorder="1" applyAlignment="1">
      <alignment horizontal="center"/>
    </xf>
    <xf numFmtId="0" fontId="32" fillId="0" borderId="0" xfId="0" applyFont="1" applyFill="1"/>
    <xf numFmtId="175" fontId="59" fillId="0" borderId="0" xfId="0" applyNumberFormat="1" applyFont="1" applyFill="1"/>
    <xf numFmtId="213" fontId="32" fillId="0" borderId="0" xfId="0" applyNumberFormat="1" applyFont="1" applyBorder="1" applyAlignment="1">
      <alignment horizontal="center"/>
    </xf>
    <xf numFmtId="175" fontId="32" fillId="0" borderId="0" xfId="0" applyNumberFormat="1" applyFont="1"/>
    <xf numFmtId="14" fontId="57" fillId="13" borderId="0" xfId="0" applyNumberFormat="1" applyFont="1" applyFill="1" applyBorder="1" applyAlignment="1">
      <alignment horizontal="right"/>
    </xf>
    <xf numFmtId="0" fontId="33" fillId="19" borderId="0" xfId="0" applyFont="1" applyFill="1" applyBorder="1" applyAlignment="1">
      <alignment horizontal="left"/>
    </xf>
    <xf numFmtId="0" fontId="33" fillId="19" borderId="0" xfId="0" applyFont="1" applyFill="1" applyBorder="1" applyAlignment="1">
      <alignment horizontal="right"/>
    </xf>
    <xf numFmtId="170" fontId="32" fillId="0" borderId="0" xfId="0" applyNumberFormat="1" applyFont="1"/>
    <xf numFmtId="9" fontId="59" fillId="0" borderId="0" xfId="0" applyNumberFormat="1" applyFont="1" applyFill="1"/>
    <xf numFmtId="169" fontId="59" fillId="0" borderId="0" xfId="0" applyNumberFormat="1" applyFont="1" applyFill="1" applyBorder="1" applyAlignment="1">
      <alignment horizontal="right"/>
    </xf>
    <xf numFmtId="9" fontId="59" fillId="0" borderId="0" xfId="0" applyNumberFormat="1" applyFont="1" applyFill="1" applyBorder="1" applyAlignment="1">
      <alignment horizontal="right"/>
    </xf>
    <xf numFmtId="170" fontId="59" fillId="0" borderId="0" xfId="0" applyNumberFormat="1" applyFont="1" applyFill="1"/>
    <xf numFmtId="180" fontId="3" fillId="0" borderId="4" xfId="0" applyNumberFormat="1" applyFont="1" applyFill="1" applyBorder="1" applyAlignment="1">
      <alignment horizontal="center"/>
    </xf>
    <xf numFmtId="195" fontId="8" fillId="0" borderId="0" xfId="0" applyNumberFormat="1" applyFont="1" applyFill="1" applyAlignment="1">
      <alignment horizontal="center"/>
    </xf>
    <xf numFmtId="168" fontId="6" fillId="0" borderId="9" xfId="0" applyNumberFormat="1" applyFont="1" applyBorder="1" applyAlignment="1">
      <alignment horizontal="center"/>
    </xf>
    <xf numFmtId="168" fontId="25" fillId="0" borderId="11" xfId="0" applyNumberFormat="1" applyFont="1" applyBorder="1" applyAlignment="1">
      <alignment horizontal="center"/>
    </xf>
    <xf numFmtId="175" fontId="25" fillId="0" borderId="9" xfId="0" applyNumberFormat="1" applyFont="1" applyFill="1" applyBorder="1" applyAlignment="1">
      <alignment horizontal="center"/>
    </xf>
    <xf numFmtId="2" fontId="6" fillId="0" borderId="9" xfId="0" applyNumberFormat="1" applyFont="1" applyFill="1" applyBorder="1" applyAlignment="1">
      <alignment horizontal="center"/>
    </xf>
    <xf numFmtId="177" fontId="8" fillId="0" borderId="9" xfId="2" applyNumberFormat="1" applyFont="1" applyFill="1" applyBorder="1" applyAlignment="1">
      <alignment horizontal="right" vertical="center"/>
    </xf>
    <xf numFmtId="164" fontId="8" fillId="0" borderId="6" xfId="0" applyNumberFormat="1" applyFont="1" applyBorder="1" applyAlignment="1">
      <alignment horizontal="center"/>
    </xf>
    <xf numFmtId="2" fontId="4" fillId="11" borderId="0" xfId="0" applyNumberFormat="1" applyFont="1" applyFill="1" applyBorder="1" applyAlignment="1">
      <alignment horizontal="center"/>
    </xf>
    <xf numFmtId="2" fontId="4" fillId="11" borderId="9" xfId="0" applyNumberFormat="1" applyFont="1" applyFill="1" applyBorder="1" applyAlignment="1">
      <alignment horizontal="center"/>
    </xf>
    <xf numFmtId="0" fontId="8" fillId="20" borderId="0" xfId="17" applyFont="1" applyFill="1" applyAlignment="1">
      <alignment vertical="top"/>
    </xf>
    <xf numFmtId="0" fontId="8" fillId="20" borderId="0" xfId="3" applyFill="1" applyAlignment="1">
      <alignment vertical="top"/>
    </xf>
    <xf numFmtId="0" fontId="8" fillId="20" borderId="0" xfId="3" applyFill="1"/>
    <xf numFmtId="0" fontId="35" fillId="20" borderId="0" xfId="17" applyFont="1" applyFill="1" applyAlignment="1">
      <alignment horizontal="left" vertical="top"/>
    </xf>
    <xf numFmtId="0" fontId="8" fillId="20" borderId="0" xfId="3" applyFont="1" applyFill="1" applyAlignment="1">
      <alignment vertical="top"/>
    </xf>
    <xf numFmtId="0" fontId="31" fillId="20" borderId="0" xfId="17" applyFont="1" applyFill="1" applyAlignment="1">
      <alignment vertical="top"/>
    </xf>
    <xf numFmtId="0" fontId="0" fillId="20" borderId="0" xfId="0" applyFill="1" applyAlignment="1">
      <alignment vertical="top"/>
    </xf>
    <xf numFmtId="0" fontId="62" fillId="20" borderId="0" xfId="0" applyFont="1" applyFill="1" applyAlignment="1">
      <alignment vertical="top"/>
    </xf>
    <xf numFmtId="0" fontId="63" fillId="20" borderId="0" xfId="0" applyFont="1" applyFill="1" applyAlignment="1">
      <alignment vertical="top"/>
    </xf>
    <xf numFmtId="0" fontId="63" fillId="20" borderId="0" xfId="0" applyFont="1" applyFill="1" applyAlignment="1">
      <alignment vertical="top"/>
    </xf>
    <xf numFmtId="0" fontId="62" fillId="20" borderId="0" xfId="0" applyFont="1" applyFill="1" applyAlignment="1">
      <alignment vertical="top"/>
    </xf>
    <xf numFmtId="0" fontId="0" fillId="20" borderId="0" xfId="0" applyFill="1" applyAlignment="1">
      <alignment vertical="top"/>
    </xf>
    <xf numFmtId="0" fontId="0" fillId="20" borderId="43" xfId="0" applyFill="1" applyBorder="1" applyAlignment="1">
      <alignment vertical="top"/>
    </xf>
    <xf numFmtId="0" fontId="62" fillId="20" borderId="39" xfId="0" applyFont="1" applyFill="1" applyBorder="1" applyAlignment="1">
      <alignment vertical="top"/>
    </xf>
    <xf numFmtId="0" fontId="62" fillId="20" borderId="40" xfId="0" applyFont="1" applyFill="1" applyBorder="1" applyAlignment="1">
      <alignment vertical="top"/>
    </xf>
    <xf numFmtId="0" fontId="62" fillId="20" borderId="41" xfId="0" applyFont="1" applyFill="1" applyBorder="1" applyAlignment="1">
      <alignment vertical="top"/>
    </xf>
    <xf numFmtId="0" fontId="62" fillId="20" borderId="42" xfId="0" applyFont="1" applyFill="1" applyBorder="1" applyAlignment="1">
      <alignment vertical="top"/>
    </xf>
    <xf numFmtId="9" fontId="62" fillId="20" borderId="39" xfId="0" applyNumberFormat="1" applyFont="1" applyFill="1" applyBorder="1" applyAlignment="1">
      <alignment vertical="top"/>
    </xf>
    <xf numFmtId="3" fontId="62" fillId="20" borderId="39" xfId="0" applyNumberFormat="1" applyFont="1" applyFill="1" applyBorder="1" applyAlignment="1">
      <alignment vertical="top"/>
    </xf>
    <xf numFmtId="0" fontId="0" fillId="20" borderId="44" xfId="0" applyFill="1" applyBorder="1" applyAlignment="1">
      <alignment vertical="top"/>
    </xf>
    <xf numFmtId="2" fontId="8" fillId="0" borderId="0" xfId="3" applyNumberFormat="1" applyAlignment="1">
      <alignment horizontal="left"/>
    </xf>
    <xf numFmtId="0" fontId="8" fillId="0" borderId="0" xfId="3" applyNumberFormat="1" applyAlignment="1">
      <alignment horizontal="left"/>
    </xf>
    <xf numFmtId="1" fontId="8" fillId="0" borderId="0" xfId="3" applyNumberFormat="1" applyAlignment="1">
      <alignment horizontal="left"/>
    </xf>
    <xf numFmtId="0" fontId="8" fillId="0" borderId="0" xfId="3" applyFont="1"/>
    <xf numFmtId="219" fontId="8" fillId="0" borderId="0" xfId="3" applyNumberFormat="1" applyAlignment="1">
      <alignment horizontal="left"/>
    </xf>
    <xf numFmtId="49" fontId="8" fillId="0" borderId="0" xfId="3" applyNumberFormat="1"/>
  </cellXfs>
  <cellStyles count="18">
    <cellStyle name="_SUMMARY " xfId="9"/>
    <cellStyle name="0_Capex &amp; Depreciation " xfId="10"/>
    <cellStyle name="0_Valuing BP " xfId="11"/>
    <cellStyle name="c_HardInc " xfId="12"/>
    <cellStyle name="Comma" xfId="2" builtinId="3"/>
    <cellStyle name="Currency 2" xfId="8"/>
    <cellStyle name="Normal" xfId="0" builtinId="0"/>
    <cellStyle name="Normal 10 2" xfId="5"/>
    <cellStyle name="Normal 2" xfId="3"/>
    <cellStyle name="Normal 3" xfId="6"/>
    <cellStyle name="Normal_DisclaimerSheet Samples" xfId="17"/>
    <cellStyle name="Normal_Framework" xfId="4"/>
    <cellStyle name="p " xfId="13"/>
    <cellStyle name="Percent" xfId="1" builtinId="5"/>
    <cellStyle name="RRSInstruction" xfId="7"/>
    <cellStyle name="s_HardInc " xfId="14"/>
    <cellStyle name="s_Valuation " xfId="15"/>
    <cellStyle name="ssp " xfId="16"/>
  </cellStyles>
  <dxfs count="0"/>
  <tableStyles count="0" defaultTableStyle="TableStyleMedium2" defaultPivotStyle="PivotStyleLight16"/>
  <colors>
    <mruColors>
      <color rgb="FF0000FF"/>
      <color rgb="FFFFFFCC"/>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-$0.18</v>
        <stp/>
        <stp>f659de28-97eb-4479-8f51-9dd1a88c1282</stp>
        <tr r="J30" s="43"/>
      </tp>
      <tp>
        <v>0.23800000000000002</v>
        <stp/>
        <stp>2b334290-604c-4a5a-968c-bd72dee0e69f</stp>
        <tr r="F25" s="43"/>
      </tp>
      <tp t="s">
        <v>-$0.27</v>
        <stp/>
        <stp>fb9e458b-2c2e-4baa-8995-8b71a70a5aaf</stp>
        <tr r="G30" s="43"/>
      </tp>
      <tp>
        <v>0.28199999999999997</v>
        <stp/>
        <stp>b10fe9c7-4985-4ae5-94bd-cae9bdfc6bd1</stp>
        <tr r="K25" s="43"/>
      </tp>
      <tp>
        <v>0.28499999999999998</v>
        <stp/>
        <stp>49795ed9-c04f-4c46-9d0c-42ab748fe220</stp>
        <tr r="N25" s="43"/>
      </tp>
      <tp t="s">
        <v>-$0.17</v>
        <stp/>
        <stp>19853091-cda0-446c-9143-4495dba2bea2</stp>
        <tr r="L30" s="43"/>
      </tp>
      <tp>
        <v>-34</v>
        <stp/>
        <stp>506de5f2-f0dd-440d-9393-931f6f1bbdaa</stp>
        <tr r="L26" s="43"/>
      </tp>
      <tp>
        <v>-24.3</v>
        <stp/>
        <stp>3e8ecbb0-cb8f-4e6b-887c-04bb5a7bada6</stp>
        <tr r="E28" s="43"/>
      </tp>
      <tp>
        <v>220.1</v>
        <stp/>
        <stp>0376f956-618c-4f79-a794-89fad17d0486</stp>
        <tr r="I23" s="43"/>
      </tp>
      <tp>
        <v>-26.2</v>
        <stp/>
        <stp>1b8cc7e2-42aa-4690-a7aa-11c2e2af120d</stp>
        <tr r="I28" s="43"/>
      </tp>
      <tp>
        <v>-17.899999999999999</v>
        <stp/>
        <stp>7c480c55-df72-4ba2-bafa-95b5e655b18d</stp>
        <tr r="L28" s="43"/>
      </tp>
      <tp t="s">
        <v>-$1.71</v>
        <stp/>
        <stp>756ddb20-449f-4bcd-94be-411a47827a11</stp>
        <tr r="N30" s="43"/>
      </tp>
      <tp>
        <v>0.34399999999999997</v>
        <stp/>
        <stp>b9d977c7-0380-4d73-9db8-5c9379ab2667</stp>
        <tr r="P25" s="43"/>
      </tp>
      <tp t="s">
        <v>-$0.83</v>
        <stp/>
        <stp>750d46ab-a527-4561-a7f3-68a6866d88d6</stp>
        <tr r="O30" s="43"/>
      </tp>
      <tp>
        <v>-151</v>
        <stp/>
        <stp>f55123b7-f3f1-4ee5-9368-6c65e71763de</stp>
        <tr r="N28" s="43"/>
      </tp>
      <tp>
        <v>0.32600000000000001</v>
        <stp/>
        <stp>33513713-0e73-41c7-9253-e7301e92fa28</stp>
        <tr r="E25" s="43"/>
      </tp>
      <tp>
        <v>-26.5</v>
        <stp/>
        <stp>5a4d2216-1bfc-4ca7-a465-52d8ff96921a</stp>
        <tr r="K28" s="43"/>
      </tp>
      <tp>
        <v>-16.5</v>
        <stp/>
        <stp>9dd6e2c5-96b0-4067-b405-5fb6f84bb061</stp>
        <tr r="J28" s="43"/>
      </tp>
      <tp>
        <v>0.32100000000000001</v>
        <stp/>
        <stp>38235c36-2b5b-4513-aa7b-371f2e8a894d</stp>
        <tr r="J25" s="43"/>
      </tp>
      <tp t="s">
        <v>-$0.24</v>
        <stp/>
        <stp>9a498cf3-1eef-490a-b40d-9500a5186e43</stp>
        <tr r="K30" s="43"/>
      </tp>
      <tp t="s">
        <v>-$0.24</v>
        <stp/>
        <stp>55c49634-ce17-4744-8ad9-728b23f8e648</stp>
        <tr r="I30" s="43"/>
      </tp>
      <tp>
        <v>-46.1</v>
        <stp/>
        <stp>d1c31897-ba19-4956-9eda-64c6ac1606d5</stp>
        <tr r="F28" s="43"/>
      </tp>
      <tp>
        <v>0.313</v>
        <stp/>
        <stp>fca4db25-2c3d-41a7-b273-b9a7afa5b44d</stp>
        <tr r="I25" s="43"/>
      </tp>
      <tp t="s">
        <v>-$0.42</v>
        <stp/>
        <stp>de8c5ed7-f06c-4389-9aed-9fedfa190dda</stp>
        <tr r="F30" s="43"/>
      </tp>
      <tp>
        <v>0.307</v>
        <stp/>
        <stp>ffad554f-871b-498e-9153-4fb43647029e</stp>
        <tr r="O25" s="43"/>
      </tp>
      <tp>
        <v>-48.8</v>
        <stp/>
        <stp>c5a2e2db-8140-4e19-8520-2d39a93c23d6</stp>
        <tr r="G26" s="43"/>
      </tp>
      <tp>
        <v>-45.7</v>
        <stp/>
        <stp>3b8ccee9-9cca-450f-9f97-5bc89a46b870</stp>
        <tr r="K26" s="43"/>
      </tp>
      <tp>
        <v>238.2</v>
        <stp/>
        <stp>d2e8bad0-595a-4078-b9d9-436abe4db7b1</stp>
        <tr r="L23" s="43"/>
      </tp>
      <tp>
        <v>1115.4000000000001</v>
        <stp/>
        <stp>9488f61c-88b4-4940-bbc0-7e40dfc4a7db</stp>
        <tr r="P23" s="43"/>
      </tp>
      <tp>
        <v>-197.9</v>
        <stp/>
        <stp>b1256b3c-6e62-45e9-aa24-ccd1dfba75e9</stp>
        <tr r="N26" s="43"/>
      </tp>
      <tp>
        <v>928.1</v>
        <stp/>
        <stp>a0caa4a4-df2d-49f1-bc17-3a04893e1fae</stp>
        <tr r="O23" s="43"/>
      </tp>
      <tp>
        <v>-25.1</v>
        <stp/>
        <stp>b35be416-5448-4f21-aa4e-c28a8b651841</stp>
        <tr r="G28" s="43"/>
      </tp>
      <tp>
        <v>-146.4</v>
        <stp/>
        <stp>7a12b1ff-82c8-4e6f-a6a1-20f5473b674c</stp>
        <tr r="O26" s="43"/>
      </tp>
      <tp>
        <v>0.29299999999999998</v>
        <stp/>
        <stp>dc6c782f-a2ad-48cd-94bf-2c9e3f771fa7</stp>
        <tr r="G25" s="43"/>
      </tp>
      <tp>
        <v>237.8</v>
        <stp/>
        <stp>eb015f64-6678-405b-9e43-312805a1e0cc</stp>
        <tr r="K23" s="43"/>
      </tp>
      <tp>
        <v>-41.9</v>
        <stp/>
        <stp>4cf15218-be01-47b0-a689-c8ee0abc0385</stp>
        <tr r="I26" s="43"/>
      </tp>
      <tp t="s">
        <v>-$0.30</v>
        <stp/>
        <stp>5d9fc3fd-e429-4f47-b127-36999b7951bb</stp>
        <tr r="E30" s="43"/>
      </tp>
      <tp>
        <v>231.5</v>
        <stp/>
        <stp>526fd37d-e892-42be-9c63-ce68ec289c00</stp>
        <tr r="J23" s="43"/>
      </tp>
      <tp>
        <v>-26.6</v>
        <stp/>
        <stp>932c010a-d5f2-4f9f-b3d2-e62c74e7357d</stp>
        <tr r="P28" s="43"/>
      </tp>
      <tp>
        <v>191.5</v>
        <stp/>
        <stp>6298a496-bd74-439f-ada5-d175817b8052</stp>
        <tr r="F23" s="43"/>
      </tp>
      <tp>
        <v>-31.2</v>
        <stp/>
        <stp>50507cff-c5c0-4610-9923-ec3a6752a5c7</stp>
        <tr r="J26" s="43"/>
      </tp>
      <tp>
        <v>-30.3</v>
        <stp/>
        <stp>23f77b8b-6016-4251-8725-ab7e24305f64</stp>
        <tr r="E26" s="43"/>
      </tp>
      <tp>
        <v>-87.3</v>
        <stp/>
        <stp>7b2acb08-d2eb-4ab2-a1c8-61c1c0647aac</stp>
        <tr r="P26" s="43"/>
      </tp>
      <tp>
        <v>235.8</v>
        <stp/>
        <stp>daff4572-4795-471b-a5e5-3055d5c164b7</stp>
        <tr r="E23" s="43"/>
      </tp>
      <tp>
        <v>877.6</v>
        <stp/>
        <stp>fc30fe39-ed6d-48d5-8ae7-4fe9ccde7a34</stp>
        <tr r="N23" s="43"/>
      </tp>
      <tp>
        <v>-62.2</v>
        <stp/>
        <stp>643cb918-9258-423c-a42c-caf016d45e76</stp>
        <tr r="F26" s="43"/>
      </tp>
      <tp>
        <v>0.318</v>
        <stp/>
        <stp>83ff5360-bb23-4945-a025-052bc3c1c420</stp>
        <tr r="L25" s="43"/>
      </tp>
      <tp>
        <v>185.1</v>
        <stp/>
        <stp>633beabc-1c3d-4340-8a4e-57bb5d81cca1</stp>
        <tr r="G23" s="43"/>
      </tp>
      <tp t="s">
        <v>-$0.52</v>
        <stp/>
        <stp>42fe5588-c3dd-43ec-9a30-21672fc1c493</stp>
        <tr r="P30" s="43"/>
      </tp>
      <tp>
        <v>-91.9</v>
        <stp/>
        <stp>3657a47d-6ede-4e0b-b7c0-f132c79b1dd2</stp>
        <tr r="O28" s="43"/>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externalLinks/externalLink1.xml" Type="http://schemas.openxmlformats.org/officeDocument/2006/relationships/externalLink"/>
<Relationship Id="rId14" Target="theme/theme1.xml" Type="http://schemas.openxmlformats.org/officeDocument/2006/relationships/theme"/>
<Relationship Id="rId15" Target="styles.xml" Type="http://schemas.openxmlformats.org/officeDocument/2006/relationships/styles"/>
<Relationship Id="rId16" Target="sharedStrings.xml" Type="http://schemas.openxmlformats.org/officeDocument/2006/relationships/sharedStrings"/>
<Relationship Id="rId17" Target="calcChain.xml" Type="http://schemas.openxmlformats.org/officeDocument/2006/relationships/calcChain"/>
<Relationship Id="rId18" Target="volatileDependencies.xml" Type="http://schemas.openxmlformats.org/officeDocument/2006/relationships/volatileDependencies"/>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320" b="0" i="0" u="none" strike="noStrike" baseline="0">
                <a:solidFill>
                  <a:srgbClr val="333333"/>
                </a:solidFill>
                <a:latin typeface="Arial"/>
                <a:ea typeface="Arial"/>
                <a:cs typeface="Arial"/>
              </a:defRPr>
            </a:pPr>
            <a:r>
              <a:rPr lang="en-US"/>
              <a:t>Morgan Stanley Research vs Consensus Estimates</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xMode val="edge"/>
          <c:yMode val="edge"/>
          <c:x val="2.0410753937546611E-3"/>
          <c:y val="0.10551786326031572"/>
          <c:w val="0.98642691219380463"/>
          <c:h val="0.77461569054240254"/>
        </c:manualLayout>
      </c:layout>
      <c:barChart>
        <c:barDir val="col"/>
        <c:grouping val="clustered"/>
        <c:varyColors val="0"/>
        <c:ser>
          <c:idx val="0"/>
          <c:order val="0"/>
          <c:tx>
            <c:strRef>
              <c:f>'MS vs Con'!$B$11</c:f>
              <c:strCache>
                <c:ptCount val="1"/>
                <c:pt idx="0">
                  <c:v>Revenue</c:v>
                </c:pt>
              </c:strCache>
            </c:strRef>
          </c:tx>
          <c:spPr>
            <a:solidFill>
              <a:srgbClr val="137CB1"/>
            </a:solidFill>
            <a:ln w="25400">
              <a:noFill/>
            </a:ln>
          </c:spPr>
          <c:invertIfNegative val="0"/>
          <c:dLbls>
            <c:numFmt formatCode="0%" sourceLinked="0"/>
            <c:txPr>
              <a:bodyPr/>
              <a:lstStyle/>
              <a:p>
                <a:pPr>
                  <a:defRPr sz="1100" b="0" i="0" u="none" strike="noStrike" baseline="0">
                    <a:solidFill>
                      <a:srgbClr val="333333"/>
                    </a:solidFill>
                    <a:latin typeface="Arial"/>
                    <a:ea typeface="Arial"/>
                    <a:cs typeface="Arial"/>
                  </a:defRPr>
                </a:pPr>
                <a:endParaRPr lang="en-US"/>
              </a:p>
            </c:txPr>
            <c:dLblPos val="outEnd"/>
            <c:showLegendKey val="0"/>
            <c:showVal val="1"/>
            <c:showCatName val="0"/>
            <c:showSerName val="0"/>
            <c:showPercent val="0"/>
            <c:showBubbleSize val="0"/>
            <c:showLeaderLines val="0"/>
          </c:dLbls>
          <c:cat>
            <c:strLit>
              <c:ptCount val="3"/>
              <c:pt idx="0">
                <c:v>2016</c:v>
              </c:pt>
              <c:pt idx="1">
                <c:v>2017</c:v>
              </c:pt>
              <c:pt idx="2">
                <c:v>2018</c:v>
              </c:pt>
            </c:strLit>
          </c:cat>
          <c:val>
            <c:numRef>
              <c:f>'MS vs Con'!$N$35:$P$35</c:f>
              <c:numCache>
                <c:formatCode>0.0%</c:formatCode>
                <c:ptCount val="3"/>
                <c:pt idx="0">
                  <c:v>4.0918413855970392E-3</c:v>
                </c:pt>
                <c:pt idx="1">
                  <c:v>-0.11584349733472943</c:v>
                </c:pt>
                <c:pt idx="2">
                  <c:v>-0.1868190428730403</c:v>
                </c:pt>
              </c:numCache>
            </c:numRef>
          </c:val>
        </c:ser>
        <c:ser>
          <c:idx val="4"/>
          <c:order val="1"/>
          <c:tx>
            <c:strRef>
              <c:f>'MS vs Con'!$B$28</c:f>
              <c:strCache>
                <c:ptCount val="1"/>
                <c:pt idx="0">
                  <c:v>EBITDA</c:v>
                </c:pt>
              </c:strCache>
            </c:strRef>
          </c:tx>
          <c:spPr>
            <a:solidFill>
              <a:srgbClr val="EACC80"/>
            </a:solidFill>
            <a:ln w="25400">
              <a:noFill/>
            </a:ln>
          </c:spPr>
          <c:invertIfNegative val="0"/>
          <c:dLbls>
            <c:numFmt formatCode="0%" sourceLinked="0"/>
            <c:txPr>
              <a:bodyPr/>
              <a:lstStyle/>
              <a:p>
                <a:pPr>
                  <a:defRPr sz="1100" b="0" i="0" u="none" strike="noStrike" baseline="0">
                    <a:solidFill>
                      <a:srgbClr val="333333"/>
                    </a:solidFill>
                    <a:latin typeface="Arial"/>
                    <a:ea typeface="Arial"/>
                    <a:cs typeface="Arial"/>
                  </a:defRPr>
                </a:pPr>
                <a:endParaRPr lang="en-US"/>
              </a:p>
            </c:txPr>
            <c:dLblPos val="outEnd"/>
            <c:showLegendKey val="0"/>
            <c:showVal val="1"/>
            <c:showCatName val="0"/>
            <c:showSerName val="0"/>
            <c:showPercent val="0"/>
            <c:showBubbleSize val="0"/>
            <c:showLeaderLines val="0"/>
          </c:dLbls>
          <c:cat>
            <c:strLit>
              <c:ptCount val="3"/>
              <c:pt idx="0">
                <c:v>2016</c:v>
              </c:pt>
              <c:pt idx="1">
                <c:v>2017</c:v>
              </c:pt>
              <c:pt idx="2">
                <c:v>2018</c:v>
              </c:pt>
            </c:strLit>
          </c:cat>
          <c:val>
            <c:numRef>
              <c:f>'MS vs Con'!$N$40:$P$40</c:f>
              <c:numCache>
                <c:formatCode>0.0%</c:formatCode>
                <c:ptCount val="3"/>
                <c:pt idx="0">
                  <c:v>7.2331125827814535E-2</c:v>
                </c:pt>
                <c:pt idx="1">
                  <c:v>4.2906812636384295E-2</c:v>
                </c:pt>
                <c:pt idx="2">
                  <c:v>1.6100981734293298</c:v>
                </c:pt>
              </c:numCache>
            </c:numRef>
          </c:val>
        </c:ser>
        <c:dLbls>
          <c:showLegendKey val="0"/>
          <c:showVal val="0"/>
          <c:showCatName val="0"/>
          <c:showSerName val="0"/>
          <c:showPercent val="0"/>
          <c:showBubbleSize val="0"/>
        </c:dLbls>
        <c:gapWidth val="60"/>
        <c:axId val="637903616"/>
        <c:axId val="637905152"/>
      </c:barChart>
      <c:catAx>
        <c:axId val="637903616"/>
        <c:scaling>
          <c:orientation val="minMax"/>
        </c:scaling>
        <c:delete val="0"/>
        <c:axPos val="b"/>
        <c:numFmt formatCode="General" sourceLinked="1"/>
        <c:majorTickMark val="none"/>
        <c:minorTickMark val="none"/>
        <c:tickLblPos val="low"/>
        <c:spPr>
          <a:ln w="12700">
            <a:solidFill>
              <a:srgbClr val="808080"/>
            </a:solidFill>
            <a:prstDash val="solid"/>
          </a:ln>
        </c:spPr>
        <c:txPr>
          <a:bodyPr rot="0" vert="horz"/>
          <a:lstStyle/>
          <a:p>
            <a:pPr>
              <a:defRPr sz="1100" b="0" i="0" u="none" strike="noStrike" baseline="0">
                <a:solidFill>
                  <a:srgbClr val="333333"/>
                </a:solidFill>
                <a:latin typeface="Arial"/>
                <a:ea typeface="Arial"/>
                <a:cs typeface="Arial"/>
              </a:defRPr>
            </a:pPr>
            <a:endParaRPr lang="en-US"/>
          </a:p>
        </c:txPr>
        <c:crossAx val="637905152"/>
        <c:crosses val="autoZero"/>
        <c:auto val="1"/>
        <c:lblAlgn val="ctr"/>
        <c:lblOffset val="100"/>
        <c:tickLblSkip val="1"/>
        <c:tickMarkSkip val="1"/>
        <c:noMultiLvlLbl val="0"/>
      </c:catAx>
      <c:valAx>
        <c:axId val="637905152"/>
        <c:scaling>
          <c:orientation val="minMax"/>
        </c:scaling>
        <c:delete val="0"/>
        <c:axPos val="l"/>
        <c:numFmt formatCode="0.0%" sourceLinked="1"/>
        <c:majorTickMark val="none"/>
        <c:minorTickMark val="none"/>
        <c:tickLblPos val="nextTo"/>
        <c:spPr>
          <a:ln w="9525">
            <a:noFill/>
          </a:ln>
        </c:spPr>
        <c:txPr>
          <a:bodyPr rot="0" vert="horz"/>
          <a:lstStyle/>
          <a:p>
            <a:pPr>
              <a:defRPr sz="1100" b="0" i="0" u="none" strike="noStrike" baseline="0">
                <a:solidFill>
                  <a:srgbClr val="333333"/>
                </a:solidFill>
                <a:latin typeface="Arial"/>
                <a:ea typeface="Arial"/>
                <a:cs typeface="Arial"/>
              </a:defRPr>
            </a:pPr>
            <a:endParaRPr lang="en-US"/>
          </a:p>
        </c:txPr>
        <c:crossAx val="637903616"/>
        <c:crosses val="autoZero"/>
        <c:crossBetween val="between"/>
      </c:valAx>
      <c:spPr>
        <a:noFill/>
        <a:ln w="25400">
          <a:noFill/>
        </a:ln>
      </c:spPr>
    </c:plotArea>
    <c:legend>
      <c:legendPos val="b"/>
      <c:layout>
        <c:manualLayout>
          <c:xMode val="edge"/>
          <c:yMode val="edge"/>
          <c:x val="4.1450770677653299E-2"/>
          <c:y val="0.90324632497860846"/>
          <c:w val="0.91649875849476836"/>
          <c:h val="6.9885110515031768E-2"/>
        </c:manualLayout>
      </c:layout>
      <c:overlay val="0"/>
      <c:spPr>
        <a:noFill/>
        <a:ln w="25400">
          <a:noFill/>
        </a:ln>
        <a:extLst>
          <a:ext uri="{909E8E84-426E-40DD-AFC4-6F175D3DCCD1}">
            <a14:hiddenFill xmlns:a14="http://schemas.microsoft.com/office/drawing/2010/main">
              <a:noFill/>
            </a14:hiddenFill>
          </a:ext>
        </a:extLst>
      </c:spPr>
      <c:txPr>
        <a:bodyPr/>
        <a:lstStyle/>
        <a:p>
          <a:pPr>
            <a:defRPr sz="1000" b="0" i="0" u="none" strike="noStrike" baseline="0">
              <a:solidFill>
                <a:srgbClr val="333333"/>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100" b="0" i="0" u="none" strike="noStrike" baseline="0">
          <a:solidFill>
            <a:srgbClr val="333333"/>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'MS vs Con'!$D$47</c:f>
              <c:strCache>
                <c:ptCount val="1"/>
                <c:pt idx="0">
                  <c:v>Revenue</c:v>
                </c:pt>
              </c:strCache>
            </c:strRef>
          </c:tx>
          <c:spPr>
            <a:solidFill>
              <a:srgbClr val="137CB1"/>
            </a:solidFill>
            <a:ln w="25400">
              <a:noFill/>
            </a:ln>
          </c:spPr>
          <c:invertIfNegative val="0"/>
          <c:dLbls>
            <c:txPr>
              <a:bodyPr/>
              <a:lstStyle/>
              <a:p>
                <a:pPr>
                  <a:defRPr sz="1100" b="1"/>
                </a:pPr>
                <a:endParaRPr lang="en-US"/>
              </a:p>
            </c:txPr>
            <c:dLblPos val="outEnd"/>
            <c:showLegendKey val="0"/>
            <c:showVal val="1"/>
            <c:showCatName val="0"/>
            <c:showSerName val="0"/>
            <c:showPercent val="0"/>
            <c:showBubbleSize val="0"/>
            <c:showLeaderLines val="0"/>
          </c:dLbls>
          <c:cat>
            <c:strRef>
              <c:f>'MS vs Con'!$N$46:$O$46</c:f>
              <c:strCache>
                <c:ptCount val="2"/>
                <c:pt idx="0">
                  <c:v>4Q17E</c:v>
                </c:pt>
                <c:pt idx="1">
                  <c:v>FY18E</c:v>
                </c:pt>
              </c:strCache>
            </c:strRef>
          </c:cat>
          <c:val>
            <c:numRef>
              <c:f>'MS vs Con'!$N$47:$O$47</c:f>
              <c:numCache>
                <c:formatCode>0%</c:formatCode>
                <c:ptCount val="2"/>
                <c:pt idx="0">
                  <c:v>1.3792544570502496E-2</c:v>
                </c:pt>
                <c:pt idx="1">
                  <c:v>-0.11584349733472943</c:v>
                </c:pt>
              </c:numCache>
            </c:numRef>
          </c:val>
        </c:ser>
        <c:ser>
          <c:idx val="1"/>
          <c:order val="1"/>
          <c:tx>
            <c:strRef>
              <c:f>'MS vs Con'!$D$50</c:f>
              <c:strCache>
                <c:ptCount val="1"/>
                <c:pt idx="0">
                  <c:v>EBITDA</c:v>
                </c:pt>
              </c:strCache>
            </c:strRef>
          </c:tx>
          <c:spPr>
            <a:solidFill>
              <a:srgbClr val="EACC80"/>
            </a:solidFill>
            <a:ln w="25400">
              <a:noFill/>
            </a:ln>
          </c:spPr>
          <c:invertIfNegative val="0"/>
          <c:dLbls>
            <c:txPr>
              <a:bodyPr/>
              <a:lstStyle/>
              <a:p>
                <a:pPr>
                  <a:defRPr sz="1100" b="1"/>
                </a:pPr>
                <a:endParaRPr lang="en-US"/>
              </a:p>
            </c:txPr>
            <c:dLblPos val="outEnd"/>
            <c:showLegendKey val="0"/>
            <c:showVal val="1"/>
            <c:showCatName val="0"/>
            <c:showSerName val="0"/>
            <c:showPercent val="0"/>
            <c:showBubbleSize val="0"/>
            <c:showLeaderLines val="0"/>
          </c:dLbls>
          <c:cat>
            <c:strRef>
              <c:f>'MS vs Con'!$N$46:$O$46</c:f>
              <c:strCache>
                <c:ptCount val="2"/>
                <c:pt idx="0">
                  <c:v>4Q17E</c:v>
                </c:pt>
                <c:pt idx="1">
                  <c:v>FY18E</c:v>
                </c:pt>
              </c:strCache>
            </c:strRef>
          </c:cat>
          <c:val>
            <c:numRef>
              <c:f>'MS vs Con'!$N$50:$O$50</c:f>
              <c:numCache>
                <c:formatCode>0%</c:formatCode>
                <c:ptCount val="2"/>
                <c:pt idx="0">
                  <c:v>-0.23079918032786872</c:v>
                </c:pt>
                <c:pt idx="1">
                  <c:v>-0.12675453496390909</c:v>
                </c:pt>
              </c:numCache>
            </c:numRef>
          </c:val>
        </c:ser>
        <c:dLbls>
          <c:dLblPos val="outEnd"/>
          <c:showLegendKey val="0"/>
          <c:showVal val="1"/>
          <c:showCatName val="0"/>
          <c:showSerName val="0"/>
          <c:showPercent val="0"/>
          <c:showBubbleSize val="0"/>
        </c:dLbls>
        <c:gapWidth val="150"/>
        <c:axId val="665709184"/>
        <c:axId val="665754240"/>
      </c:barChart>
      <c:catAx>
        <c:axId val="665709184"/>
        <c:scaling>
          <c:orientation val="minMax"/>
        </c:scaling>
        <c:delete val="0"/>
        <c:axPos val="b"/>
        <c:majorTickMark val="none"/>
        <c:minorTickMark val="none"/>
        <c:tickLblPos val="low"/>
        <c:spPr>
          <a:ln>
            <a:solidFill>
              <a:srgbClr val="808080"/>
            </a:solidFill>
            <a:prstDash val="solid"/>
          </a:ln>
        </c:spPr>
        <c:txPr>
          <a:bodyPr rot="0" vert="horz"/>
          <a:lstStyle/>
          <a:p>
            <a:pPr>
              <a:defRPr sz="1100">
                <a:solidFill>
                  <a:srgbClr val="808080"/>
                </a:solidFill>
              </a:defRPr>
            </a:pPr>
            <a:endParaRPr lang="en-US"/>
          </a:p>
        </c:txPr>
        <c:crossAx val="665754240"/>
        <c:crosses val="autoZero"/>
        <c:auto val="1"/>
        <c:lblAlgn val="ctr"/>
        <c:lblOffset val="100"/>
        <c:tickLblSkip val="1"/>
        <c:tickMarkSkip val="1"/>
        <c:noMultiLvlLbl val="0"/>
      </c:catAx>
      <c:valAx>
        <c:axId val="665754240"/>
        <c:scaling>
          <c:orientation val="minMax"/>
        </c:scaling>
        <c:delete val="0"/>
        <c:axPos val="l"/>
        <c:title>
          <c:tx>
            <c:rich>
              <a:bodyPr rot="-5400000" vert="horz"/>
              <a:lstStyle/>
              <a:p>
                <a:pPr>
                  <a:defRPr sz="1100"/>
                </a:pPr>
                <a:r>
                  <a:rPr lang="en-US" sz="1100"/>
                  <a:t>MSe vs.</a:t>
                </a:r>
                <a:r>
                  <a:rPr lang="en-US" sz="1100" baseline="0"/>
                  <a:t> Consensus</a:t>
                </a:r>
                <a:endParaRPr lang="en-US" sz="1100"/>
              </a:p>
            </c:rich>
          </c:tx>
          <c:overlay val="0"/>
        </c:title>
        <c:numFmt formatCode="0%" sourceLinked="1"/>
        <c:majorTickMark val="out"/>
        <c:minorTickMark val="none"/>
        <c:tickLblPos val="nextTo"/>
        <c:spPr>
          <a:ln w="9525">
            <a:noFill/>
          </a:ln>
        </c:spPr>
        <c:txPr>
          <a:bodyPr rot="0" vert="horz"/>
          <a:lstStyle/>
          <a:p>
            <a:pPr>
              <a:defRPr sz="1100">
                <a:solidFill>
                  <a:srgbClr val="808080"/>
                </a:solidFill>
              </a:defRPr>
            </a:pPr>
            <a:endParaRPr lang="en-US"/>
          </a:p>
        </c:txPr>
        <c:crossAx val="665709184"/>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b"/>
      <c:overlay val="0"/>
      <c:spPr>
        <a:noFill/>
        <a:ln w="25400">
          <a:noFill/>
        </a:ln>
        <a:extLst>
          <a:ext uri="{909E8E84-426E-40DD-AFC4-6F175D3DCCD1}">
            <a14:hiddenFill xmlns:a14="http://schemas.microsoft.com/office/drawing/2010/main">
              <a:noFill/>
            </a14:hiddenFill>
          </a:ext>
        </a:extLst>
      </c:spPr>
      <c:txPr>
        <a:bodyPr/>
        <a:lstStyle/>
        <a:p>
          <a:pPr>
            <a:defRPr>
              <a:solidFill>
                <a:srgbClr val="808080"/>
              </a:solidFill>
            </a:defRPr>
          </a:pPr>
          <a:endParaRPr lang="en-US"/>
        </a:p>
      </c:txPr>
    </c:legend>
    <c:plotVisOnly val="1"/>
    <c:dispBlanksAs val="gap"/>
    <c:showDLblsOverMax val="0"/>
  </c:chart>
  <c:spPr>
    <a:solidFill>
      <a:srgbClr val="FFFFFF"/>
    </a:solidFill>
    <a:ln w="9525">
      <a:noFill/>
    </a:ln>
  </c:spPr>
  <c:txPr>
    <a:bodyPr/>
    <a:lstStyle/>
    <a:p>
      <a:pPr>
        <a:defRPr>
          <a:solidFill>
            <a:srgbClr val="333333"/>
          </a:solidFill>
        </a:defRPr>
      </a:pPr>
      <a:endParaRPr lang="en-US"/>
    </a:p>
  </c:txPr>
  <c:printSettings>
    <c:headerFooter/>
    <c:pageMargins b="0.75" l="0.7" r="0.7" t="0.75" header="0.3" footer="0.3"/>
    <c:pageSetup orientation="portrait"/>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285750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6</xdr:col>
      <xdr:colOff>285750</xdr:colOff>
      <xdr:row>195</xdr:row>
      <xdr:rowOff>28575</xdr:rowOff>
    </xdr:to>
    <xdr:pic>
      <xdr:nvPicPr>
        <xdr:cNvPr id="162817" name="Picture 1" descr="C:\Users\lanterma\AppData\Local\Temp\MercuryPriceRatingHistoryChart\APRN.N_2018_02_13_18_49_36.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4986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419100</xdr:colOff>
      <xdr:row>18</xdr:row>
      <xdr:rowOff>104775</xdr:rowOff>
    </xdr:from>
    <xdr:to>
      <xdr:col>29</xdr:col>
      <xdr:colOff>66675</xdr:colOff>
      <xdr:row>40</xdr:row>
      <xdr:rowOff>133350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533400</xdr:colOff>
      <xdr:row>44</xdr:row>
      <xdr:rowOff>138112</xdr:rowOff>
    </xdr:from>
    <xdr:to>
      <xdr:col>24</xdr:col>
      <xdr:colOff>590550</xdr:colOff>
      <xdr:row>67</xdr:row>
      <xdr:rowOff>114300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
<Relationship Id="rId1" Target="TECH/INTERNET/MODELS/GRUB_model.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S v Con"/>
      <sheetName val="Inlinks"/>
      <sheetName val="Model"/>
      <sheetName val="Drivers"/>
      <sheetName val="Delivery"/>
      <sheetName val="Scenario"/>
      <sheetName val="DCF"/>
      <sheetName val="MW-Cache"/>
      <sheetName val="Valuation"/>
      <sheetName val="mwareSettings"/>
      <sheetName val="__FDSCACHE__"/>
      <sheetName val="Outlinks"/>
      <sheetName val="Guidance &amp; Consensus"/>
      <sheetName val="Sensitivity Tab"/>
      <sheetName val="MWA RR"/>
      <sheetName val="mwareDates"/>
      <sheetName val="Estimate Changes"/>
      <sheetName val="Baseline Analysis"/>
      <sheetName val="Preview"/>
      <sheetName val="QTR"/>
      <sheetName val="QTR2"/>
      <sheetName val="Analysis =&gt;"/>
      <sheetName val="Seamless Grub Derivation"/>
      <sheetName val="Incremental Margins"/>
      <sheetName val="Delivery - Unit Economics"/>
      <sheetName val="Charts &amp; Exhbits =&gt;"/>
      <sheetName val="Baseline Description"/>
      <sheetName val="Initiation Tables"/>
      <sheetName val="Initiation Charts"/>
      <sheetName val="DCF-5 Year"/>
      <sheetName val="Baseline Analysis (2)"/>
    </sheetNames>
    <sheetDataSet>
      <sheetData sheetId="0"/>
      <sheetData sheetId="1"/>
      <sheetData sheetId="2">
        <row r="30">
          <cell r="CC30">
            <v>87.9448281734375</v>
          </cell>
        </row>
      </sheetData>
      <sheetData sheetId="3">
        <row r="12">
          <cell r="BM12">
            <v>3.4209999999999998</v>
          </cell>
        </row>
      </sheetData>
      <sheetData sheetId="4">
        <row r="51">
          <cell r="EA51">
            <v>0.14635053432511524</v>
          </cell>
        </row>
      </sheetData>
      <sheetData sheetId="5">
        <row r="11">
          <cell r="I11">
            <v>1</v>
          </cell>
        </row>
      </sheetData>
      <sheetData sheetId="6">
        <row r="9">
          <cell r="S9">
            <v>660.3525114239003</v>
          </cell>
        </row>
      </sheetData>
      <sheetData sheetId="7"/>
      <sheetData sheetId="8"/>
      <sheetData sheetId="9"/>
      <sheetData sheetId="10"/>
      <sheetData sheetId="11">
        <row r="110">
          <cell r="EC110">
            <v>37.099772150581231</v>
          </cell>
        </row>
      </sheetData>
      <sheetData sheetId="12">
        <row r="10">
          <cell r="BR10">
            <v>88.248999999999995</v>
          </cell>
        </row>
      </sheetData>
      <sheetData sheetId="13"/>
      <sheetData sheetId="14"/>
      <sheetData sheetId="15"/>
      <sheetData sheetId="16">
        <row r="9">
          <cell r="EB9">
            <v>656.42693375908857</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8"/>
  <sheetViews>
    <sheetView showGridLines="0" tabSelected="1" workbookViewId="0">
      <selection activeCell="Z1" sqref="Z1"/>
    </sheetView>
  </sheetViews>
  <sheetFormatPr defaultRowHeight="12.75" x14ac:dyDescent="0.2"/>
  <cols>
    <col min="1" max="1" width="25.625" style="1407" customWidth="1"/>
    <col min="2" max="5" width="9" style="1407"/>
    <col min="6" max="6" width="18.625" style="1407" customWidth="1"/>
    <col min="7" max="256" width="9" style="1407"/>
    <col min="257" max="257" width="88.125" style="1407" customWidth="1"/>
    <col min="258" max="512" width="9" style="1407"/>
    <col min="513" max="513" width="88.125" style="1407" customWidth="1"/>
    <col min="514" max="768" width="9" style="1407"/>
    <col min="769" max="769" width="88.125" style="1407" customWidth="1"/>
    <col min="770" max="1024" width="9" style="1407"/>
    <col min="1025" max="1025" width="88.125" style="1407" customWidth="1"/>
    <col min="1026" max="1280" width="9" style="1407"/>
    <col min="1281" max="1281" width="88.125" style="1407" customWidth="1"/>
    <col min="1282" max="1536" width="9" style="1407"/>
    <col min="1537" max="1537" width="88.125" style="1407" customWidth="1"/>
    <col min="1538" max="1792" width="9" style="1407"/>
    <col min="1793" max="1793" width="88.125" style="1407" customWidth="1"/>
    <col min="1794" max="2048" width="9" style="1407"/>
    <col min="2049" max="2049" width="88.125" style="1407" customWidth="1"/>
    <col min="2050" max="2304" width="9" style="1407"/>
    <col min="2305" max="2305" width="88.125" style="1407" customWidth="1"/>
    <col min="2306" max="2560" width="9" style="1407"/>
    <col min="2561" max="2561" width="88.125" style="1407" customWidth="1"/>
    <col min="2562" max="2816" width="9" style="1407"/>
    <col min="2817" max="2817" width="88.125" style="1407" customWidth="1"/>
    <col min="2818" max="3072" width="9" style="1407"/>
    <col min="3073" max="3073" width="88.125" style="1407" customWidth="1"/>
    <col min="3074" max="3328" width="9" style="1407"/>
    <col min="3329" max="3329" width="88.125" style="1407" customWidth="1"/>
    <col min="3330" max="3584" width="9" style="1407"/>
    <col min="3585" max="3585" width="88.125" style="1407" customWidth="1"/>
    <col min="3586" max="3840" width="9" style="1407"/>
    <col min="3841" max="3841" width="88.125" style="1407" customWidth="1"/>
    <col min="3842" max="4096" width="9" style="1407"/>
    <col min="4097" max="4097" width="88.125" style="1407" customWidth="1"/>
    <col min="4098" max="4352" width="9" style="1407"/>
    <col min="4353" max="4353" width="88.125" style="1407" customWidth="1"/>
    <col min="4354" max="4608" width="9" style="1407"/>
    <col min="4609" max="4609" width="88.125" style="1407" customWidth="1"/>
    <col min="4610" max="4864" width="9" style="1407"/>
    <col min="4865" max="4865" width="88.125" style="1407" customWidth="1"/>
    <col min="4866" max="5120" width="9" style="1407"/>
    <col min="5121" max="5121" width="88.125" style="1407" customWidth="1"/>
    <col min="5122" max="5376" width="9" style="1407"/>
    <col min="5377" max="5377" width="88.125" style="1407" customWidth="1"/>
    <col min="5378" max="5632" width="9" style="1407"/>
    <col min="5633" max="5633" width="88.125" style="1407" customWidth="1"/>
    <col min="5634" max="5888" width="9" style="1407"/>
    <col min="5889" max="5889" width="88.125" style="1407" customWidth="1"/>
    <col min="5890" max="6144" width="9" style="1407"/>
    <col min="6145" max="6145" width="88.125" style="1407" customWidth="1"/>
    <col min="6146" max="6400" width="9" style="1407"/>
    <col min="6401" max="6401" width="88.125" style="1407" customWidth="1"/>
    <col min="6402" max="6656" width="9" style="1407"/>
    <col min="6657" max="6657" width="88.125" style="1407" customWidth="1"/>
    <col min="6658" max="6912" width="9" style="1407"/>
    <col min="6913" max="6913" width="88.125" style="1407" customWidth="1"/>
    <col min="6914" max="7168" width="9" style="1407"/>
    <col min="7169" max="7169" width="88.125" style="1407" customWidth="1"/>
    <col min="7170" max="7424" width="9" style="1407"/>
    <col min="7425" max="7425" width="88.125" style="1407" customWidth="1"/>
    <col min="7426" max="7680" width="9" style="1407"/>
    <col min="7681" max="7681" width="88.125" style="1407" customWidth="1"/>
    <col min="7682" max="7936" width="9" style="1407"/>
    <col min="7937" max="7937" width="88.125" style="1407" customWidth="1"/>
    <col min="7938" max="8192" width="9" style="1407"/>
    <col min="8193" max="8193" width="88.125" style="1407" customWidth="1"/>
    <col min="8194" max="8448" width="9" style="1407"/>
    <col min="8449" max="8449" width="88.125" style="1407" customWidth="1"/>
    <col min="8450" max="8704" width="9" style="1407"/>
    <col min="8705" max="8705" width="88.125" style="1407" customWidth="1"/>
    <col min="8706" max="8960" width="9" style="1407"/>
    <col min="8961" max="8961" width="88.125" style="1407" customWidth="1"/>
    <col min="8962" max="9216" width="9" style="1407"/>
    <col min="9217" max="9217" width="88.125" style="1407" customWidth="1"/>
    <col min="9218" max="9472" width="9" style="1407"/>
    <col min="9473" max="9473" width="88.125" style="1407" customWidth="1"/>
    <col min="9474" max="9728" width="9" style="1407"/>
    <col min="9729" max="9729" width="88.125" style="1407" customWidth="1"/>
    <col min="9730" max="9984" width="9" style="1407"/>
    <col min="9985" max="9985" width="88.125" style="1407" customWidth="1"/>
    <col min="9986" max="10240" width="9" style="1407"/>
    <col min="10241" max="10241" width="88.125" style="1407" customWidth="1"/>
    <col min="10242" max="10496" width="9" style="1407"/>
    <col min="10497" max="10497" width="88.125" style="1407" customWidth="1"/>
    <col min="10498" max="10752" width="9" style="1407"/>
    <col min="10753" max="10753" width="88.125" style="1407" customWidth="1"/>
    <col min="10754" max="11008" width="9" style="1407"/>
    <col min="11009" max="11009" width="88.125" style="1407" customWidth="1"/>
    <col min="11010" max="11264" width="9" style="1407"/>
    <col min="11265" max="11265" width="88.125" style="1407" customWidth="1"/>
    <col min="11266" max="11520" width="9" style="1407"/>
    <col min="11521" max="11521" width="88.125" style="1407" customWidth="1"/>
    <col min="11522" max="11776" width="9" style="1407"/>
    <col min="11777" max="11777" width="88.125" style="1407" customWidth="1"/>
    <col min="11778" max="12032" width="9" style="1407"/>
    <col min="12033" max="12033" width="88.125" style="1407" customWidth="1"/>
    <col min="12034" max="12288" width="9" style="1407"/>
    <col min="12289" max="12289" width="88.125" style="1407" customWidth="1"/>
    <col min="12290" max="12544" width="9" style="1407"/>
    <col min="12545" max="12545" width="88.125" style="1407" customWidth="1"/>
    <col min="12546" max="12800" width="9" style="1407"/>
    <col min="12801" max="12801" width="88.125" style="1407" customWidth="1"/>
    <col min="12802" max="13056" width="9" style="1407"/>
    <col min="13057" max="13057" width="88.125" style="1407" customWidth="1"/>
    <col min="13058" max="13312" width="9" style="1407"/>
    <col min="13313" max="13313" width="88.125" style="1407" customWidth="1"/>
    <col min="13314" max="13568" width="9" style="1407"/>
    <col min="13569" max="13569" width="88.125" style="1407" customWidth="1"/>
    <col min="13570" max="13824" width="9" style="1407"/>
    <col min="13825" max="13825" width="88.125" style="1407" customWidth="1"/>
    <col min="13826" max="14080" width="9" style="1407"/>
    <col min="14081" max="14081" width="88.125" style="1407" customWidth="1"/>
    <col min="14082" max="14336" width="9" style="1407"/>
    <col min="14337" max="14337" width="88.125" style="1407" customWidth="1"/>
    <col min="14338" max="14592" width="9" style="1407"/>
    <col min="14593" max="14593" width="88.125" style="1407" customWidth="1"/>
    <col min="14594" max="14848" width="9" style="1407"/>
    <col min="14849" max="14849" width="88.125" style="1407" customWidth="1"/>
    <col min="14850" max="15104" width="9" style="1407"/>
    <col min="15105" max="15105" width="88.125" style="1407" customWidth="1"/>
    <col min="15106" max="15360" width="9" style="1407"/>
    <col min="15361" max="15361" width="88.125" style="1407" customWidth="1"/>
    <col min="15362" max="15616" width="9" style="1407"/>
    <col min="15617" max="15617" width="88.125" style="1407" customWidth="1"/>
    <col min="15618" max="15872" width="9" style="1407"/>
    <col min="15873" max="15873" width="88.125" style="1407" customWidth="1"/>
    <col min="15874" max="16128" width="9" style="1407"/>
    <col min="16129" max="16129" width="88.125" style="1407" customWidth="1"/>
    <col min="16130" max="16384" width="9" style="1407"/>
  </cols>
  <sheetData>
    <row r="1" spans="1:8" ht="30" customHeight="1" x14ac:dyDescent="0.2">
      <c r="A1" s="1405"/>
      <c r="B1" s="1406"/>
      <c r="C1" s="1406"/>
      <c r="D1" s="1406"/>
      <c r="E1" s="1406"/>
      <c r="F1" s="1406"/>
      <c r="G1" s="1406"/>
      <c r="H1" s="1406"/>
    </row>
    <row r="2" spans="1:8" ht="14.25" x14ac:dyDescent="0.2">
      <c r="A2" s="1408" t="s">
        <v>500</v>
      </c>
      <c r="B2" s="1406"/>
      <c r="C2" s="1406"/>
      <c r="D2" s="1406"/>
      <c r="E2" s="1406"/>
      <c r="F2" s="1406"/>
      <c r="G2" s="1406"/>
      <c r="H2" s="1406"/>
    </row>
    <row r="3" spans="1:8" ht="14.25" x14ac:dyDescent="0.2">
      <c r="A3" s="1408" t="s">
        <v>501</v>
      </c>
      <c r="B3" s="1406"/>
      <c r="C3" s="1406"/>
      <c r="D3" s="1406"/>
      <c r="E3" s="1406"/>
      <c r="F3" s="1406"/>
      <c r="G3" s="1406"/>
      <c r="H3" s="1406"/>
    </row>
    <row r="4" spans="1:8" ht="14.25" x14ac:dyDescent="0.2">
      <c r="A4" s="1408" t="s">
        <v>502</v>
      </c>
      <c r="B4" s="1406"/>
      <c r="C4" s="1406"/>
      <c r="D4" s="1406"/>
      <c r="E4" s="1406"/>
      <c r="F4" s="1406"/>
      <c r="G4" s="1406"/>
      <c r="H4" s="1406"/>
    </row>
    <row r="5" spans="1:8" ht="14.25" x14ac:dyDescent="0.2">
      <c r="A5" s="1408" t="s">
        <v>503</v>
      </c>
      <c r="B5" s="1406"/>
      <c r="C5" s="1406"/>
      <c r="D5" s="1406"/>
      <c r="E5" s="1406"/>
      <c r="F5" s="1406"/>
      <c r="G5" s="1406"/>
      <c r="H5" s="1406"/>
    </row>
    <row r="6" spans="1:8" ht="14.25" x14ac:dyDescent="0.2">
      <c r="A6" s="1408"/>
      <c r="B6" s="1406"/>
      <c r="C6" s="1406"/>
      <c r="D6" s="1406"/>
      <c r="E6" s="1406"/>
      <c r="F6" s="1406"/>
      <c r="G6" s="1406"/>
      <c r="H6" s="1406"/>
    </row>
    <row r="7" spans="1:8" x14ac:dyDescent="0.2">
      <c r="A7" s="1405" t="s">
        <v>504</v>
      </c>
      <c r="B7" s="1406"/>
      <c r="C7" s="1406"/>
      <c r="D7" s="1406"/>
      <c r="E7" s="1406"/>
      <c r="F7" s="1406"/>
      <c r="G7" s="1406"/>
      <c r="H7" s="1406"/>
    </row>
    <row r="8" spans="1:8" x14ac:dyDescent="0.2">
      <c r="A8" s="1405" t="s">
        <v>505</v>
      </c>
      <c r="B8" s="1406"/>
      <c r="C8" s="1406"/>
      <c r="D8" s="1406"/>
      <c r="E8" s="1406"/>
      <c r="F8" s="1406"/>
      <c r="G8" s="1406"/>
      <c r="H8" s="1406"/>
    </row>
    <row r="9" spans="1:8" x14ac:dyDescent="0.2">
      <c r="A9" s="1405"/>
      <c r="B9" s="1406"/>
      <c r="C9" s="1406"/>
      <c r="D9" s="1406"/>
      <c r="E9" s="1406"/>
      <c r="F9" s="1406"/>
      <c r="G9" s="1406"/>
      <c r="H9" s="1406"/>
    </row>
    <row r="10" spans="1:8" x14ac:dyDescent="0.2">
      <c r="A10" s="1409" t="s">
        <v>506</v>
      </c>
      <c r="B10" s="1406"/>
      <c r="C10" s="1406"/>
      <c r="D10" s="1406"/>
      <c r="E10" s="1406"/>
      <c r="F10" s="1406"/>
      <c r="G10" s="1406"/>
      <c r="H10" s="1406"/>
    </row>
    <row r="11" spans="1:8" x14ac:dyDescent="0.2">
      <c r="A11" s="1409" t="s">
        <v>507</v>
      </c>
      <c r="B11" s="1406"/>
      <c r="C11" s="1406"/>
      <c r="D11" s="1406"/>
      <c r="E11" s="1406"/>
      <c r="F11" s="1406"/>
      <c r="G11" s="1406"/>
      <c r="H11" s="1406"/>
    </row>
    <row r="12" spans="1:8" x14ac:dyDescent="0.2">
      <c r="A12" s="1409" t="s">
        <v>508</v>
      </c>
      <c r="B12" s="1406"/>
      <c r="C12" s="1406"/>
      <c r="D12" s="1406"/>
      <c r="E12" s="1406"/>
      <c r="F12" s="1406"/>
      <c r="G12" s="1406"/>
      <c r="H12" s="1406"/>
    </row>
    <row r="13" spans="1:8" x14ac:dyDescent="0.2">
      <c r="A13" s="1409" t="s">
        <v>509</v>
      </c>
      <c r="B13" s="1406"/>
      <c r="C13" s="1406"/>
      <c r="D13" s="1406"/>
      <c r="E13" s="1406"/>
      <c r="F13" s="1406"/>
      <c r="G13" s="1406"/>
      <c r="H13" s="1406"/>
    </row>
    <row r="14" spans="1:8" x14ac:dyDescent="0.2">
      <c r="A14" s="1409" t="s">
        <v>510</v>
      </c>
      <c r="B14" s="1406"/>
      <c r="C14" s="1406"/>
      <c r="D14" s="1406"/>
      <c r="E14" s="1406"/>
      <c r="F14" s="1406"/>
      <c r="G14" s="1406"/>
      <c r="H14" s="1406"/>
    </row>
    <row r="15" spans="1:8" x14ac:dyDescent="0.2">
      <c r="A15" s="1409" t="s">
        <v>511</v>
      </c>
      <c r="B15" s="1406"/>
      <c r="C15" s="1406"/>
      <c r="D15" s="1406"/>
      <c r="E15" s="1406"/>
      <c r="F15" s="1406"/>
      <c r="G15" s="1406"/>
      <c r="H15" s="1406"/>
    </row>
    <row r="16" spans="1:8" x14ac:dyDescent="0.2">
      <c r="A16" s="1409"/>
      <c r="B16" s="1406"/>
      <c r="C16" s="1406"/>
      <c r="D16" s="1406"/>
      <c r="E16" s="1406"/>
      <c r="F16" s="1406"/>
      <c r="G16" s="1406"/>
      <c r="H16" s="1406"/>
    </row>
    <row r="17" spans="1:8" x14ac:dyDescent="0.2">
      <c r="A17" s="1409" t="s">
        <v>497</v>
      </c>
      <c r="B17" s="1406"/>
      <c r="C17" s="1406"/>
      <c r="D17" s="1406"/>
      <c r="E17" s="1406"/>
      <c r="F17" s="1406"/>
      <c r="G17" s="1406"/>
      <c r="H17" s="1406"/>
    </row>
    <row r="18" spans="1:8" x14ac:dyDescent="0.2">
      <c r="A18" s="1409"/>
      <c r="B18" s="1406"/>
      <c r="C18" s="1406"/>
      <c r="D18" s="1406"/>
      <c r="E18" s="1406"/>
      <c r="F18" s="1406"/>
      <c r="G18" s="1406"/>
      <c r="H18" s="1406"/>
    </row>
    <row r="19" spans="1:8" x14ac:dyDescent="0.2">
      <c r="A19" s="1409" t="s">
        <v>498</v>
      </c>
      <c r="B19" s="1406"/>
      <c r="C19" s="1406"/>
      <c r="D19" s="1406"/>
      <c r="E19" s="1406"/>
      <c r="F19" s="1406"/>
      <c r="G19" s="1406"/>
      <c r="H19" s="1406"/>
    </row>
    <row r="20" spans="1:8" x14ac:dyDescent="0.2">
      <c r="A20" s="1405"/>
      <c r="B20" s="1406"/>
      <c r="C20" s="1406"/>
      <c r="D20" s="1406"/>
      <c r="E20" s="1406"/>
      <c r="F20" s="1406"/>
      <c r="G20" s="1406"/>
      <c r="H20" s="1406"/>
    </row>
    <row r="21" spans="1:8" x14ac:dyDescent="0.2">
      <c r="A21" s="1410" t="s">
        <v>499</v>
      </c>
      <c r="B21" s="1406"/>
      <c r="C21" s="1406"/>
      <c r="D21" s="1406"/>
      <c r="E21" s="1406"/>
      <c r="F21" s="1406"/>
      <c r="G21" s="1406"/>
      <c r="H21" s="1406"/>
    </row>
    <row r="22" spans="1:8" ht="14.25" x14ac:dyDescent="0.2">
      <c r="A22" s="1411"/>
      <c r="B22" s="1411"/>
      <c r="C22" s="1411"/>
      <c r="D22" s="1411"/>
      <c r="E22" s="1411"/>
      <c r="F22" s="1411"/>
      <c r="G22" s="1411"/>
      <c r="H22" s="1411"/>
    </row>
    <row r="23" spans="1:8" ht="14.25" x14ac:dyDescent="0.2">
      <c r="A23" s="1412" t="s">
        <v>787</v>
      </c>
      <c r="B23" s="1411"/>
      <c r="C23" s="1411"/>
      <c r="D23" s="1411"/>
      <c r="E23" s="1411"/>
      <c r="F23" s="1411"/>
      <c r="G23" s="1411"/>
      <c r="H23" s="1411"/>
    </row>
    <row r="24" spans="1:8" ht="14.25" x14ac:dyDescent="0.2">
      <c r="A24" s="1412" t="s">
        <v>788</v>
      </c>
      <c r="B24" s="1411"/>
      <c r="C24" s="1411"/>
      <c r="D24" s="1411"/>
      <c r="E24" s="1411"/>
      <c r="F24" s="1411"/>
      <c r="G24" s="1411"/>
      <c r="H24" s="1411"/>
    </row>
    <row r="25" spans="1:8" ht="14.25" x14ac:dyDescent="0.2">
      <c r="A25" s="1412" t="s">
        <v>789</v>
      </c>
      <c r="B25" s="1411"/>
      <c r="C25" s="1411"/>
      <c r="D25" s="1411"/>
      <c r="E25" s="1411"/>
      <c r="F25" s="1411"/>
      <c r="G25" s="1411"/>
      <c r="H25" s="1411"/>
    </row>
    <row r="26" spans="1:8" ht="14.25" x14ac:dyDescent="0.2">
      <c r="A26" s="1412" t="s">
        <v>790</v>
      </c>
      <c r="B26" s="1411"/>
      <c r="C26" s="1411"/>
      <c r="D26" s="1411"/>
      <c r="E26" s="1411"/>
      <c r="F26" s="1411"/>
      <c r="G26" s="1411"/>
      <c r="H26" s="1411"/>
    </row>
    <row r="27" spans="1:8" ht="14.25" x14ac:dyDescent="0.2">
      <c r="A27" s="1411"/>
      <c r="B27" s="1411"/>
      <c r="C27" s="1411"/>
      <c r="D27" s="1411"/>
      <c r="E27" s="1411"/>
      <c r="F27" s="1411"/>
      <c r="G27" s="1411"/>
      <c r="H27" s="1411"/>
    </row>
    <row r="28" spans="1:8" ht="14.25" x14ac:dyDescent="0.2">
      <c r="A28" s="1411"/>
      <c r="B28" s="1411"/>
      <c r="C28" s="1411"/>
      <c r="D28" s="1411"/>
      <c r="E28" s="1411"/>
      <c r="F28" s="1411"/>
      <c r="G28" s="1411"/>
      <c r="H28" s="1411"/>
    </row>
    <row r="29" spans="1:8" ht="14.25" x14ac:dyDescent="0.2">
      <c r="A29" s="1412" t="s">
        <v>782</v>
      </c>
      <c r="B29" s="1411"/>
      <c r="C29" s="1411"/>
      <c r="D29" s="1411"/>
      <c r="E29" s="1411"/>
      <c r="F29" s="1411"/>
      <c r="G29" s="1411"/>
      <c r="H29" s="1411"/>
    </row>
    <row r="30" spans="1:8" ht="14.25" x14ac:dyDescent="0.2">
      <c r="A30" s="1412" t="s">
        <v>783</v>
      </c>
      <c r="B30" s="1411"/>
      <c r="C30" s="1411"/>
      <c r="D30" s="1411"/>
      <c r="E30" s="1411"/>
      <c r="F30" s="1411"/>
      <c r="G30" s="1411"/>
      <c r="H30" s="1411"/>
    </row>
    <row r="31" spans="1:8" ht="14.25" x14ac:dyDescent="0.2">
      <c r="A31" s="1412" t="s">
        <v>784</v>
      </c>
      <c r="B31" s="1411"/>
      <c r="C31" s="1411"/>
      <c r="D31" s="1411"/>
      <c r="E31" s="1411"/>
      <c r="F31" s="1411"/>
      <c r="G31" s="1411"/>
      <c r="H31" s="1411"/>
    </row>
    <row r="32" spans="1:8" ht="14.25" x14ac:dyDescent="0.2">
      <c r="A32" s="1412" t="s">
        <v>785</v>
      </c>
      <c r="B32" s="1411"/>
      <c r="C32" s="1411"/>
      <c r="D32" s="1411"/>
      <c r="E32" s="1411"/>
      <c r="F32" s="1411"/>
      <c r="G32" s="1411"/>
      <c r="H32" s="1411"/>
    </row>
    <row r="33" spans="1:8" ht="14.25" x14ac:dyDescent="0.2">
      <c r="A33" s="1412" t="s">
        <v>786</v>
      </c>
      <c r="B33" s="1411"/>
      <c r="C33" s="1411"/>
      <c r="D33" s="1411"/>
      <c r="E33" s="1411"/>
      <c r="F33" s="1411"/>
      <c r="G33" s="1411"/>
      <c r="H33" s="1411"/>
    </row>
    <row r="34" spans="1:8" ht="14.25" x14ac:dyDescent="0.2">
      <c r="A34" s="1411"/>
      <c r="B34" s="1411"/>
      <c r="C34" s="1411"/>
      <c r="D34" s="1411"/>
      <c r="E34" s="1411"/>
      <c r="F34" s="1411"/>
      <c r="G34" s="1411"/>
      <c r="H34" s="1411"/>
    </row>
    <row r="35" spans="1:8" ht="14.25" x14ac:dyDescent="0.2">
      <c r="A35" s="1412" t="s">
        <v>778</v>
      </c>
      <c r="B35" s="1411"/>
      <c r="C35" s="1411"/>
      <c r="D35" s="1411"/>
      <c r="E35" s="1411"/>
      <c r="F35" s="1411"/>
      <c r="G35" s="1411"/>
      <c r="H35" s="1411"/>
    </row>
    <row r="36" spans="1:8" ht="14.25" x14ac:dyDescent="0.2">
      <c r="A36" s="1412" t="s">
        <v>779</v>
      </c>
      <c r="B36" s="1411"/>
      <c r="C36" s="1411"/>
      <c r="D36" s="1411"/>
      <c r="E36" s="1411"/>
      <c r="F36" s="1411"/>
      <c r="G36" s="1411"/>
      <c r="H36" s="1411"/>
    </row>
    <row r="37" spans="1:8" ht="14.25" x14ac:dyDescent="0.2">
      <c r="A37" s="1412" t="s">
        <v>780</v>
      </c>
      <c r="B37" s="1411"/>
      <c r="C37" s="1411"/>
      <c r="D37" s="1411"/>
      <c r="E37" s="1411"/>
      <c r="F37" s="1411"/>
      <c r="G37" s="1411"/>
      <c r="H37" s="1411"/>
    </row>
    <row r="38" spans="1:8" ht="14.25" x14ac:dyDescent="0.2">
      <c r="A38" s="1412" t="s">
        <v>781</v>
      </c>
      <c r="B38" s="1411"/>
      <c r="C38" s="1411"/>
      <c r="D38" s="1411"/>
      <c r="E38" s="1411"/>
      <c r="F38" s="1411"/>
      <c r="G38" s="1411"/>
      <c r="H38" s="1411"/>
    </row>
    <row r="39" spans="1:8" ht="14.25" x14ac:dyDescent="0.2">
      <c r="A39" s="1411"/>
      <c r="B39" s="1411"/>
      <c r="C39" s="1411"/>
      <c r="D39" s="1411"/>
      <c r="E39" s="1411"/>
      <c r="F39" s="1411"/>
      <c r="G39" s="1411"/>
      <c r="H39" s="1411"/>
    </row>
    <row r="40" spans="1:8" ht="14.25" x14ac:dyDescent="0.2">
      <c r="A40" s="1412" t="s">
        <v>772</v>
      </c>
      <c r="B40" s="1411"/>
      <c r="C40" s="1411"/>
      <c r="D40" s="1411"/>
      <c r="E40" s="1411"/>
      <c r="F40" s="1411"/>
      <c r="G40" s="1411"/>
      <c r="H40" s="1411"/>
    </row>
    <row r="41" spans="1:8" ht="14.25" x14ac:dyDescent="0.2">
      <c r="A41" s="1412" t="s">
        <v>773</v>
      </c>
      <c r="B41" s="1411"/>
      <c r="C41" s="1411"/>
      <c r="D41" s="1411"/>
      <c r="E41" s="1411"/>
      <c r="F41" s="1411"/>
      <c r="G41" s="1411"/>
      <c r="H41" s="1411"/>
    </row>
    <row r="42" spans="1:8" ht="14.25" x14ac:dyDescent="0.2">
      <c r="A42" s="1412" t="s">
        <v>774</v>
      </c>
      <c r="B42" s="1411"/>
      <c r="C42" s="1411"/>
      <c r="D42" s="1411"/>
      <c r="E42" s="1411"/>
      <c r="F42" s="1411"/>
      <c r="G42" s="1411"/>
      <c r="H42" s="1411"/>
    </row>
    <row r="43" spans="1:8" ht="14.25" x14ac:dyDescent="0.2">
      <c r="A43" s="1412" t="s">
        <v>775</v>
      </c>
      <c r="B43" s="1411"/>
      <c r="C43" s="1411"/>
      <c r="D43" s="1411"/>
      <c r="E43" s="1411"/>
      <c r="F43" s="1411"/>
      <c r="G43" s="1411"/>
      <c r="H43" s="1411"/>
    </row>
    <row r="44" spans="1:8" ht="14.25" x14ac:dyDescent="0.2">
      <c r="A44" s="1412" t="s">
        <v>776</v>
      </c>
      <c r="B44" s="1411"/>
      <c r="C44" s="1411"/>
      <c r="D44" s="1411"/>
      <c r="E44" s="1411"/>
      <c r="F44" s="1411"/>
      <c r="G44" s="1411"/>
      <c r="H44" s="1411"/>
    </row>
    <row r="45" spans="1:8" ht="14.25" x14ac:dyDescent="0.2">
      <c r="A45" s="1412" t="s">
        <v>777</v>
      </c>
      <c r="B45" s="1411"/>
      <c r="C45" s="1411"/>
      <c r="D45" s="1411"/>
      <c r="E45" s="1411"/>
      <c r="F45" s="1411"/>
      <c r="G45" s="1411"/>
      <c r="H45" s="1411"/>
    </row>
    <row r="46" spans="1:8" ht="14.25" x14ac:dyDescent="0.2">
      <c r="A46" s="1411"/>
      <c r="B46" s="1411"/>
      <c r="C46" s="1411"/>
      <c r="D46" s="1411"/>
      <c r="E46" s="1411"/>
      <c r="F46" s="1411"/>
      <c r="G46" s="1411"/>
      <c r="H46" s="1411"/>
    </row>
    <row r="47" spans="1:8" ht="15.75" x14ac:dyDescent="0.2">
      <c r="A47" s="1413" t="s">
        <v>512</v>
      </c>
      <c r="B47" s="1411"/>
      <c r="C47" s="1411"/>
      <c r="D47" s="1411"/>
      <c r="E47" s="1411"/>
      <c r="F47" s="1411"/>
      <c r="G47" s="1411"/>
      <c r="H47" s="1411"/>
    </row>
    <row r="48" spans="1:8" ht="14.25" x14ac:dyDescent="0.2">
      <c r="A48" s="1411"/>
      <c r="B48" s="1411"/>
      <c r="C48" s="1411"/>
      <c r="D48" s="1411"/>
      <c r="E48" s="1411"/>
      <c r="F48" s="1411"/>
      <c r="G48" s="1411"/>
      <c r="H48" s="1411"/>
    </row>
    <row r="49" spans="1:8" ht="14.25" x14ac:dyDescent="0.2">
      <c r="A49" s="1412" t="s">
        <v>768</v>
      </c>
      <c r="B49" s="1411"/>
      <c r="C49" s="1411"/>
      <c r="D49" s="1411"/>
      <c r="E49" s="1411"/>
      <c r="F49" s="1411"/>
      <c r="G49" s="1411"/>
      <c r="H49" s="1411"/>
    </row>
    <row r="50" spans="1:8" ht="14.25" x14ac:dyDescent="0.2">
      <c r="A50" s="1412" t="s">
        <v>769</v>
      </c>
      <c r="B50" s="1411"/>
      <c r="C50" s="1411"/>
      <c r="D50" s="1411"/>
      <c r="E50" s="1411"/>
      <c r="F50" s="1411"/>
      <c r="G50" s="1411"/>
      <c r="H50" s="1411"/>
    </row>
    <row r="51" spans="1:8" ht="14.25" x14ac:dyDescent="0.2">
      <c r="A51" s="1412" t="s">
        <v>770</v>
      </c>
      <c r="B51" s="1411"/>
      <c r="C51" s="1411"/>
      <c r="D51" s="1411"/>
      <c r="E51" s="1411"/>
      <c r="F51" s="1411"/>
      <c r="G51" s="1411"/>
      <c r="H51" s="1411"/>
    </row>
    <row r="52" spans="1:8" ht="14.25" x14ac:dyDescent="0.2">
      <c r="A52" s="1412" t="s">
        <v>771</v>
      </c>
      <c r="B52" s="1411"/>
      <c r="C52" s="1411"/>
      <c r="D52" s="1411"/>
      <c r="E52" s="1411"/>
      <c r="F52" s="1411"/>
      <c r="G52" s="1411"/>
      <c r="H52" s="1411"/>
    </row>
    <row r="53" spans="1:8" ht="14.25" x14ac:dyDescent="0.2">
      <c r="A53" s="1411"/>
      <c r="B53" s="1411"/>
      <c r="C53" s="1411"/>
      <c r="D53" s="1411"/>
      <c r="E53" s="1411"/>
      <c r="F53" s="1411"/>
      <c r="G53" s="1411"/>
      <c r="H53" s="1411"/>
    </row>
    <row r="54" spans="1:8" ht="14.25" x14ac:dyDescent="0.2">
      <c r="A54" s="1412" t="s">
        <v>513</v>
      </c>
      <c r="B54" s="1411"/>
      <c r="C54" s="1411"/>
      <c r="D54" s="1411"/>
      <c r="E54" s="1411"/>
      <c r="F54" s="1411"/>
      <c r="G54" s="1411"/>
      <c r="H54" s="1411"/>
    </row>
    <row r="55" spans="1:8" ht="14.25" x14ac:dyDescent="0.2">
      <c r="A55" s="1411"/>
      <c r="B55" s="1411"/>
      <c r="C55" s="1411"/>
      <c r="D55" s="1411"/>
      <c r="E55" s="1411"/>
      <c r="F55" s="1411"/>
      <c r="G55" s="1411"/>
      <c r="H55" s="1411"/>
    </row>
    <row r="56" spans="1:8" ht="15.75" x14ac:dyDescent="0.2">
      <c r="A56" s="1413" t="s">
        <v>514</v>
      </c>
      <c r="B56" s="1411"/>
      <c r="C56" s="1411"/>
      <c r="D56" s="1411"/>
      <c r="E56" s="1411"/>
      <c r="F56" s="1411"/>
      <c r="G56" s="1411"/>
      <c r="H56" s="1411"/>
    </row>
    <row r="57" spans="1:8" ht="14.25" x14ac:dyDescent="0.2">
      <c r="A57" s="1411"/>
      <c r="B57" s="1411"/>
      <c r="C57" s="1411"/>
      <c r="D57" s="1411"/>
      <c r="E57" s="1411"/>
      <c r="F57" s="1411"/>
      <c r="G57" s="1411"/>
      <c r="H57" s="1411"/>
    </row>
    <row r="58" spans="1:8" ht="14.25" x14ac:dyDescent="0.2">
      <c r="A58" s="1412" t="s">
        <v>766</v>
      </c>
      <c r="B58" s="1411"/>
      <c r="C58" s="1411"/>
      <c r="D58" s="1411"/>
      <c r="E58" s="1411"/>
      <c r="F58" s="1411"/>
      <c r="G58" s="1411"/>
      <c r="H58" s="1411"/>
    </row>
    <row r="59" spans="1:8" ht="14.25" x14ac:dyDescent="0.2">
      <c r="A59" s="1412" t="s">
        <v>767</v>
      </c>
      <c r="B59" s="1411"/>
      <c r="C59" s="1411"/>
      <c r="D59" s="1411"/>
      <c r="E59" s="1411"/>
      <c r="F59" s="1411"/>
      <c r="G59" s="1411"/>
      <c r="H59" s="1411"/>
    </row>
    <row r="60" spans="1:8" ht="14.25" x14ac:dyDescent="0.2">
      <c r="A60" s="1411"/>
      <c r="B60" s="1411"/>
      <c r="C60" s="1411"/>
      <c r="D60" s="1411"/>
      <c r="E60" s="1411"/>
      <c r="F60" s="1411"/>
      <c r="G60" s="1411"/>
      <c r="H60" s="1411"/>
    </row>
    <row r="61" spans="1:8" ht="15.75" x14ac:dyDescent="0.2">
      <c r="A61" s="1413" t="s">
        <v>515</v>
      </c>
      <c r="B61" s="1411"/>
      <c r="C61" s="1411"/>
      <c r="D61" s="1411"/>
      <c r="E61" s="1411"/>
      <c r="F61" s="1411"/>
      <c r="G61" s="1411"/>
      <c r="H61" s="1411"/>
    </row>
    <row r="62" spans="1:8" ht="14.25" x14ac:dyDescent="0.2">
      <c r="A62" s="1411"/>
      <c r="B62" s="1411"/>
      <c r="C62" s="1411"/>
      <c r="D62" s="1411"/>
      <c r="E62" s="1411"/>
      <c r="F62" s="1411"/>
      <c r="G62" s="1411"/>
      <c r="H62" s="1411"/>
    </row>
    <row r="63" spans="1:8" ht="14.25" x14ac:dyDescent="0.2">
      <c r="A63" s="1412" t="s">
        <v>764</v>
      </c>
      <c r="B63" s="1411"/>
      <c r="C63" s="1411"/>
      <c r="D63" s="1411"/>
      <c r="E63" s="1411"/>
      <c r="F63" s="1411"/>
      <c r="G63" s="1411"/>
      <c r="H63" s="1411"/>
    </row>
    <row r="64" spans="1:8" ht="14.25" x14ac:dyDescent="0.2">
      <c r="A64" s="1412" t="s">
        <v>765</v>
      </c>
      <c r="B64" s="1411"/>
      <c r="C64" s="1411"/>
      <c r="D64" s="1411"/>
      <c r="E64" s="1411"/>
      <c r="F64" s="1411"/>
      <c r="G64" s="1411"/>
      <c r="H64" s="1411"/>
    </row>
    <row r="65" spans="1:8" ht="14.25" x14ac:dyDescent="0.2">
      <c r="A65" s="1411"/>
      <c r="B65" s="1411"/>
      <c r="C65" s="1411"/>
      <c r="D65" s="1411"/>
      <c r="E65" s="1411"/>
      <c r="F65" s="1411"/>
      <c r="G65" s="1411"/>
      <c r="H65" s="1411"/>
    </row>
    <row r="66" spans="1:8" ht="14.25" x14ac:dyDescent="0.2">
      <c r="A66" s="1412" t="s">
        <v>762</v>
      </c>
      <c r="B66" s="1411"/>
      <c r="C66" s="1411"/>
      <c r="D66" s="1411"/>
      <c r="E66" s="1411"/>
      <c r="F66" s="1411"/>
      <c r="G66" s="1411"/>
      <c r="H66" s="1411"/>
    </row>
    <row r="67" spans="1:8" ht="14.25" x14ac:dyDescent="0.2">
      <c r="A67" s="1412" t="s">
        <v>763</v>
      </c>
      <c r="B67" s="1411"/>
      <c r="C67" s="1411"/>
      <c r="D67" s="1411"/>
      <c r="E67" s="1411"/>
      <c r="F67" s="1411"/>
      <c r="G67" s="1411"/>
      <c r="H67" s="1411"/>
    </row>
    <row r="68" spans="1:8" ht="14.25" x14ac:dyDescent="0.2">
      <c r="A68" s="1411"/>
      <c r="B68" s="1411"/>
      <c r="C68" s="1411"/>
      <c r="D68" s="1411"/>
      <c r="E68" s="1411"/>
      <c r="F68" s="1411"/>
      <c r="G68" s="1411"/>
      <c r="H68" s="1411"/>
    </row>
    <row r="69" spans="1:8" ht="14.25" x14ac:dyDescent="0.2">
      <c r="A69" s="1412" t="s">
        <v>760</v>
      </c>
      <c r="B69" s="1411"/>
      <c r="C69" s="1411"/>
      <c r="D69" s="1411"/>
      <c r="E69" s="1411"/>
      <c r="F69" s="1411"/>
      <c r="G69" s="1411"/>
      <c r="H69" s="1411"/>
    </row>
    <row r="70" spans="1:8" ht="14.25" x14ac:dyDescent="0.2">
      <c r="A70" s="1412" t="s">
        <v>761</v>
      </c>
      <c r="B70" s="1411"/>
      <c r="C70" s="1411"/>
      <c r="D70" s="1411"/>
      <c r="E70" s="1411"/>
      <c r="F70" s="1411"/>
      <c r="G70" s="1411"/>
      <c r="H70" s="1411"/>
    </row>
    <row r="71" spans="1:8" ht="14.25" x14ac:dyDescent="0.2">
      <c r="A71" s="1411"/>
      <c r="B71" s="1411"/>
      <c r="C71" s="1411"/>
      <c r="D71" s="1411"/>
      <c r="E71" s="1411"/>
      <c r="F71" s="1411"/>
      <c r="G71" s="1411"/>
      <c r="H71" s="1411"/>
    </row>
    <row r="72" spans="1:8" ht="14.25" x14ac:dyDescent="0.2">
      <c r="A72" s="1412" t="s">
        <v>758</v>
      </c>
      <c r="B72" s="1411"/>
      <c r="C72" s="1411"/>
      <c r="D72" s="1411"/>
      <c r="E72" s="1411"/>
      <c r="F72" s="1411"/>
      <c r="G72" s="1411"/>
      <c r="H72" s="1411"/>
    </row>
    <row r="73" spans="1:8" ht="14.25" x14ac:dyDescent="0.2">
      <c r="A73" s="1412" t="s">
        <v>759</v>
      </c>
      <c r="B73" s="1411"/>
      <c r="C73" s="1411"/>
      <c r="D73" s="1411"/>
      <c r="E73" s="1411"/>
      <c r="F73" s="1411"/>
      <c r="G73" s="1411"/>
      <c r="H73" s="1411"/>
    </row>
    <row r="74" spans="1:8" ht="14.25" x14ac:dyDescent="0.2">
      <c r="A74" s="1411"/>
      <c r="B74" s="1411"/>
      <c r="C74" s="1411"/>
      <c r="D74" s="1411"/>
      <c r="E74" s="1411"/>
      <c r="F74" s="1411"/>
      <c r="G74" s="1411"/>
      <c r="H74" s="1411"/>
    </row>
    <row r="75" spans="1:8" ht="14.25" x14ac:dyDescent="0.2">
      <c r="A75" s="1412" t="s">
        <v>756</v>
      </c>
      <c r="B75" s="1411"/>
      <c r="C75" s="1411"/>
      <c r="D75" s="1411"/>
      <c r="E75" s="1411"/>
      <c r="F75" s="1411"/>
      <c r="G75" s="1411"/>
      <c r="H75" s="1411"/>
    </row>
    <row r="76" spans="1:8" ht="14.25" x14ac:dyDescent="0.2">
      <c r="A76" s="1412" t="s">
        <v>757</v>
      </c>
      <c r="B76" s="1411"/>
      <c r="C76" s="1411"/>
      <c r="D76" s="1411"/>
      <c r="E76" s="1411"/>
      <c r="F76" s="1411"/>
      <c r="G76" s="1411"/>
      <c r="H76" s="1411"/>
    </row>
    <row r="77" spans="1:8" ht="14.25" x14ac:dyDescent="0.2">
      <c r="A77" s="1411"/>
      <c r="B77" s="1411"/>
      <c r="C77" s="1411"/>
      <c r="D77" s="1411"/>
      <c r="E77" s="1411"/>
      <c r="F77" s="1411"/>
      <c r="G77" s="1411"/>
      <c r="H77" s="1411"/>
    </row>
    <row r="78" spans="1:8" ht="14.25" x14ac:dyDescent="0.2">
      <c r="A78" s="1412" t="s">
        <v>751</v>
      </c>
      <c r="B78" s="1411"/>
      <c r="C78" s="1411"/>
      <c r="D78" s="1411"/>
      <c r="E78" s="1411"/>
      <c r="F78" s="1411"/>
      <c r="G78" s="1411"/>
      <c r="H78" s="1411"/>
    </row>
    <row r="79" spans="1:8" ht="14.25" x14ac:dyDescent="0.2">
      <c r="A79" s="1412" t="s">
        <v>752</v>
      </c>
      <c r="B79" s="1411"/>
      <c r="C79" s="1411"/>
      <c r="D79" s="1411"/>
      <c r="E79" s="1411"/>
      <c r="F79" s="1411"/>
      <c r="G79" s="1411"/>
      <c r="H79" s="1411"/>
    </row>
    <row r="80" spans="1:8" ht="14.25" x14ac:dyDescent="0.2">
      <c r="A80" s="1412" t="s">
        <v>753</v>
      </c>
      <c r="B80" s="1411"/>
      <c r="C80" s="1411"/>
      <c r="D80" s="1411"/>
      <c r="E80" s="1411"/>
      <c r="F80" s="1411"/>
      <c r="G80" s="1411"/>
      <c r="H80" s="1411"/>
    </row>
    <row r="81" spans="1:8" ht="14.25" x14ac:dyDescent="0.2">
      <c r="A81" s="1412" t="s">
        <v>754</v>
      </c>
      <c r="B81" s="1411"/>
      <c r="C81" s="1411"/>
      <c r="D81" s="1411"/>
      <c r="E81" s="1411"/>
      <c r="F81" s="1411"/>
      <c r="G81" s="1411"/>
      <c r="H81" s="1411"/>
    </row>
    <row r="82" spans="1:8" ht="14.25" x14ac:dyDescent="0.2">
      <c r="A82" s="1412" t="s">
        <v>755</v>
      </c>
      <c r="B82" s="1411"/>
      <c r="C82" s="1411"/>
      <c r="D82" s="1411"/>
      <c r="E82" s="1411"/>
      <c r="F82" s="1411"/>
      <c r="G82" s="1411"/>
      <c r="H82" s="1411"/>
    </row>
    <row r="83" spans="1:8" ht="14.25" x14ac:dyDescent="0.2">
      <c r="A83" s="1412" t="s">
        <v>640</v>
      </c>
      <c r="B83" s="1411"/>
      <c r="C83" s="1411"/>
      <c r="D83" s="1411"/>
      <c r="E83" s="1411"/>
      <c r="F83" s="1411"/>
      <c r="G83" s="1411"/>
      <c r="H83" s="1411"/>
    </row>
    <row r="84" spans="1:8" ht="14.25" x14ac:dyDescent="0.2">
      <c r="A84" s="1411"/>
      <c r="B84" s="1411"/>
      <c r="C84" s="1411"/>
      <c r="D84" s="1411"/>
      <c r="E84" s="1411"/>
      <c r="F84" s="1411"/>
      <c r="G84" s="1411"/>
      <c r="H84" s="1411"/>
    </row>
    <row r="85" spans="1:8" ht="14.25" x14ac:dyDescent="0.2">
      <c r="A85" s="1412" t="s">
        <v>744</v>
      </c>
      <c r="B85" s="1411"/>
      <c r="C85" s="1411"/>
      <c r="D85" s="1411"/>
      <c r="E85" s="1411"/>
      <c r="F85" s="1411"/>
      <c r="G85" s="1411"/>
      <c r="H85" s="1411"/>
    </row>
    <row r="86" spans="1:8" ht="14.25" x14ac:dyDescent="0.2">
      <c r="A86" s="1412" t="s">
        <v>745</v>
      </c>
      <c r="B86" s="1411"/>
      <c r="C86" s="1411"/>
      <c r="D86" s="1411"/>
      <c r="E86" s="1411"/>
      <c r="F86" s="1411"/>
      <c r="G86" s="1411"/>
      <c r="H86" s="1411"/>
    </row>
    <row r="87" spans="1:8" ht="14.25" x14ac:dyDescent="0.2">
      <c r="A87" s="1412" t="s">
        <v>746</v>
      </c>
      <c r="B87" s="1411"/>
      <c r="C87" s="1411"/>
      <c r="D87" s="1411"/>
      <c r="E87" s="1411"/>
      <c r="F87" s="1411"/>
      <c r="G87" s="1411"/>
      <c r="H87" s="1411"/>
    </row>
    <row r="88" spans="1:8" ht="14.25" x14ac:dyDescent="0.2">
      <c r="A88" s="1412" t="s">
        <v>747</v>
      </c>
      <c r="B88" s="1411"/>
      <c r="C88" s="1411"/>
      <c r="D88" s="1411"/>
      <c r="E88" s="1411"/>
      <c r="F88" s="1411"/>
      <c r="G88" s="1411"/>
      <c r="H88" s="1411"/>
    </row>
    <row r="89" spans="1:8" ht="14.25" x14ac:dyDescent="0.2">
      <c r="A89" s="1412" t="s">
        <v>748</v>
      </c>
      <c r="B89" s="1411"/>
      <c r="C89" s="1411"/>
      <c r="D89" s="1411"/>
      <c r="E89" s="1411"/>
      <c r="F89" s="1411"/>
      <c r="G89" s="1411"/>
      <c r="H89" s="1411"/>
    </row>
    <row r="90" spans="1:8" ht="14.25" x14ac:dyDescent="0.2">
      <c r="A90" s="1412" t="s">
        <v>749</v>
      </c>
      <c r="B90" s="1411"/>
      <c r="C90" s="1411"/>
      <c r="D90" s="1411"/>
      <c r="E90" s="1411"/>
      <c r="F90" s="1411"/>
      <c r="G90" s="1411"/>
      <c r="H90" s="1411"/>
    </row>
    <row r="91" spans="1:8" ht="14.25" x14ac:dyDescent="0.2">
      <c r="A91" s="1412" t="s">
        <v>750</v>
      </c>
      <c r="B91" s="1411"/>
      <c r="C91" s="1411"/>
      <c r="D91" s="1411"/>
      <c r="E91" s="1411"/>
      <c r="F91" s="1411"/>
      <c r="G91" s="1411"/>
      <c r="H91" s="1411"/>
    </row>
    <row r="92" spans="1:8" ht="14.25" x14ac:dyDescent="0.2">
      <c r="A92" s="1411"/>
      <c r="B92" s="1411"/>
      <c r="C92" s="1411"/>
      <c r="D92" s="1411"/>
      <c r="E92" s="1411"/>
      <c r="F92" s="1411"/>
      <c r="G92" s="1411"/>
      <c r="H92" s="1411"/>
    </row>
    <row r="93" spans="1:8" ht="14.25" x14ac:dyDescent="0.2">
      <c r="A93" s="1412" t="s">
        <v>742</v>
      </c>
      <c r="B93" s="1411"/>
      <c r="C93" s="1411"/>
      <c r="D93" s="1411"/>
      <c r="E93" s="1411"/>
      <c r="F93" s="1411"/>
      <c r="G93" s="1411"/>
      <c r="H93" s="1411"/>
    </row>
    <row r="94" spans="1:8" ht="14.25" x14ac:dyDescent="0.2">
      <c r="A94" s="1412" t="s">
        <v>743</v>
      </c>
      <c r="B94" s="1411"/>
      <c r="C94" s="1411"/>
      <c r="D94" s="1411"/>
      <c r="E94" s="1411"/>
      <c r="F94" s="1411"/>
      <c r="G94" s="1411"/>
      <c r="H94" s="1411"/>
    </row>
    <row r="95" spans="1:8" ht="14.25" x14ac:dyDescent="0.2">
      <c r="A95" s="1411"/>
      <c r="B95" s="1411"/>
      <c r="C95" s="1411"/>
      <c r="D95" s="1411"/>
      <c r="E95" s="1411"/>
      <c r="F95" s="1411"/>
      <c r="G95" s="1411"/>
      <c r="H95" s="1411"/>
    </row>
    <row r="96" spans="1:8" ht="15.75" x14ac:dyDescent="0.2">
      <c r="A96" s="1413" t="s">
        <v>516</v>
      </c>
      <c r="B96" s="1411"/>
      <c r="C96" s="1411"/>
      <c r="D96" s="1411"/>
      <c r="E96" s="1411"/>
      <c r="F96" s="1411"/>
      <c r="G96" s="1411"/>
      <c r="H96" s="1411"/>
    </row>
    <row r="97" spans="1:8" ht="14.25" x14ac:dyDescent="0.2">
      <c r="A97" s="1411"/>
      <c r="B97" s="1411"/>
      <c r="C97" s="1411"/>
      <c r="D97" s="1411"/>
      <c r="E97" s="1411"/>
      <c r="F97" s="1411"/>
      <c r="G97" s="1411"/>
      <c r="H97" s="1411"/>
    </row>
    <row r="98" spans="1:8" ht="14.25" x14ac:dyDescent="0.2">
      <c r="A98" s="1412" t="s">
        <v>733</v>
      </c>
      <c r="B98" s="1411"/>
      <c r="C98" s="1411"/>
      <c r="D98" s="1411"/>
      <c r="E98" s="1411"/>
      <c r="F98" s="1411"/>
      <c r="G98" s="1411"/>
      <c r="H98" s="1411"/>
    </row>
    <row r="99" spans="1:8" ht="14.25" x14ac:dyDescent="0.2">
      <c r="A99" s="1412" t="s">
        <v>734</v>
      </c>
      <c r="B99" s="1411"/>
      <c r="C99" s="1411"/>
      <c r="D99" s="1411"/>
      <c r="E99" s="1411"/>
      <c r="F99" s="1411"/>
      <c r="G99" s="1411"/>
      <c r="H99" s="1411"/>
    </row>
    <row r="100" spans="1:8" ht="14.25" x14ac:dyDescent="0.2">
      <c r="A100" s="1412" t="s">
        <v>735</v>
      </c>
      <c r="B100" s="1411"/>
      <c r="C100" s="1411"/>
      <c r="D100" s="1411"/>
      <c r="E100" s="1411"/>
      <c r="F100" s="1411"/>
      <c r="G100" s="1411"/>
      <c r="H100" s="1411"/>
    </row>
    <row r="101" spans="1:8" ht="14.25" x14ac:dyDescent="0.2">
      <c r="A101" s="1412" t="s">
        <v>736</v>
      </c>
      <c r="B101" s="1411"/>
      <c r="C101" s="1411"/>
      <c r="D101" s="1411"/>
      <c r="E101" s="1411"/>
      <c r="F101" s="1411"/>
      <c r="G101" s="1411"/>
      <c r="H101" s="1411"/>
    </row>
    <row r="102" spans="1:8" ht="14.25" x14ac:dyDescent="0.2">
      <c r="A102" s="1412" t="s">
        <v>737</v>
      </c>
      <c r="B102" s="1411"/>
      <c r="C102" s="1411"/>
      <c r="D102" s="1411"/>
      <c r="E102" s="1411"/>
      <c r="F102" s="1411"/>
      <c r="G102" s="1411"/>
      <c r="H102" s="1411"/>
    </row>
    <row r="103" spans="1:8" ht="14.25" x14ac:dyDescent="0.2">
      <c r="A103" s="1412" t="s">
        <v>738</v>
      </c>
      <c r="B103" s="1411"/>
      <c r="C103" s="1411"/>
      <c r="D103" s="1411"/>
      <c r="E103" s="1411"/>
      <c r="F103" s="1411"/>
      <c r="G103" s="1411"/>
      <c r="H103" s="1411"/>
    </row>
    <row r="104" spans="1:8" ht="14.25" x14ac:dyDescent="0.2">
      <c r="A104" s="1412" t="s">
        <v>739</v>
      </c>
      <c r="B104" s="1411"/>
      <c r="C104" s="1411"/>
      <c r="D104" s="1411"/>
      <c r="E104" s="1411"/>
      <c r="F104" s="1411"/>
      <c r="G104" s="1411"/>
      <c r="H104" s="1411"/>
    </row>
    <row r="105" spans="1:8" ht="14.25" x14ac:dyDescent="0.2">
      <c r="A105" s="1412" t="s">
        <v>740</v>
      </c>
      <c r="B105" s="1411"/>
      <c r="C105" s="1411"/>
      <c r="D105" s="1411"/>
      <c r="E105" s="1411"/>
      <c r="F105" s="1411"/>
      <c r="G105" s="1411"/>
      <c r="H105" s="1411"/>
    </row>
    <row r="106" spans="1:8" ht="14.25" x14ac:dyDescent="0.2">
      <c r="A106" s="1412" t="s">
        <v>741</v>
      </c>
      <c r="B106" s="1411"/>
      <c r="C106" s="1411"/>
      <c r="D106" s="1411"/>
      <c r="E106" s="1411"/>
      <c r="F106" s="1411"/>
      <c r="G106" s="1411"/>
      <c r="H106" s="1411"/>
    </row>
    <row r="107" spans="1:8" ht="14.25" x14ac:dyDescent="0.2">
      <c r="A107" s="1411"/>
      <c r="B107" s="1411"/>
      <c r="C107" s="1411"/>
      <c r="D107" s="1411"/>
      <c r="E107" s="1411"/>
      <c r="F107" s="1411"/>
      <c r="G107" s="1411"/>
      <c r="H107" s="1411"/>
    </row>
    <row r="108" spans="1:8" ht="15.75" x14ac:dyDescent="0.2">
      <c r="A108" s="1414" t="s">
        <v>517</v>
      </c>
      <c r="B108" s="1414"/>
      <c r="C108" s="1414"/>
      <c r="D108" s="1414"/>
      <c r="E108" s="1414"/>
      <c r="F108" s="1414"/>
      <c r="G108" s="1414"/>
      <c r="H108" s="1414"/>
    </row>
    <row r="109" spans="1:8" x14ac:dyDescent="0.2">
      <c r="A109" s="1415" t="s">
        <v>518</v>
      </c>
      <c r="B109" s="1415"/>
      <c r="C109" s="1415"/>
      <c r="D109" s="1415"/>
      <c r="E109" s="1415"/>
      <c r="F109" s="1415"/>
      <c r="G109" s="1415"/>
      <c r="H109" s="1415"/>
    </row>
    <row r="110" spans="1:8" ht="14.25" x14ac:dyDescent="0.2">
      <c r="A110" s="1416"/>
      <c r="B110" s="1416"/>
      <c r="C110" s="1416"/>
      <c r="D110" s="1416"/>
      <c r="E110" s="1416"/>
      <c r="F110" s="1416"/>
      <c r="G110" s="1416"/>
      <c r="H110" s="1416"/>
    </row>
    <row r="111" spans="1:8" x14ac:dyDescent="0.2">
      <c r="A111" s="1415" t="s">
        <v>731</v>
      </c>
      <c r="B111" s="1415"/>
      <c r="C111" s="1415"/>
      <c r="D111" s="1415"/>
      <c r="E111" s="1415"/>
      <c r="F111" s="1415"/>
      <c r="G111" s="1415"/>
      <c r="H111" s="1415"/>
    </row>
    <row r="112" spans="1:8" x14ac:dyDescent="0.2">
      <c r="A112" s="1412" t="s">
        <v>732</v>
      </c>
      <c r="B112" s="1412"/>
      <c r="C112" s="1412"/>
      <c r="D112" s="1412"/>
      <c r="E112" s="1412"/>
      <c r="F112" s="1412"/>
      <c r="G112" s="1412"/>
      <c r="H112" s="1412"/>
    </row>
    <row r="113" spans="1:8" ht="14.25" x14ac:dyDescent="0.2">
      <c r="A113" s="1416"/>
      <c r="B113" s="1416"/>
      <c r="C113" s="1416"/>
      <c r="D113" s="1416"/>
      <c r="E113" s="1416"/>
      <c r="F113" s="1416"/>
      <c r="G113" s="1416"/>
      <c r="H113" s="1416"/>
    </row>
    <row r="114" spans="1:8" x14ac:dyDescent="0.2">
      <c r="A114" s="1415" t="s">
        <v>724</v>
      </c>
      <c r="B114" s="1415"/>
      <c r="C114" s="1415"/>
      <c r="D114" s="1415"/>
      <c r="E114" s="1415"/>
      <c r="F114" s="1415"/>
      <c r="G114" s="1415"/>
      <c r="H114" s="1415"/>
    </row>
    <row r="115" spans="1:8" x14ac:dyDescent="0.2">
      <c r="A115" s="1412" t="s">
        <v>725</v>
      </c>
      <c r="B115" s="1412"/>
      <c r="C115" s="1412"/>
      <c r="D115" s="1412"/>
      <c r="E115" s="1412"/>
      <c r="F115" s="1412"/>
      <c r="G115" s="1412"/>
      <c r="H115" s="1412"/>
    </row>
    <row r="116" spans="1:8" x14ac:dyDescent="0.2">
      <c r="A116" s="1412" t="s">
        <v>726</v>
      </c>
      <c r="B116" s="1412"/>
      <c r="C116" s="1412"/>
      <c r="D116" s="1412"/>
      <c r="E116" s="1412"/>
      <c r="F116" s="1412"/>
      <c r="G116" s="1412"/>
      <c r="H116" s="1412"/>
    </row>
    <row r="117" spans="1:8" x14ac:dyDescent="0.2">
      <c r="A117" s="1412" t="s">
        <v>727</v>
      </c>
      <c r="B117" s="1412"/>
      <c r="C117" s="1412"/>
      <c r="D117" s="1412"/>
      <c r="E117" s="1412"/>
      <c r="F117" s="1412"/>
      <c r="G117" s="1412"/>
      <c r="H117" s="1412"/>
    </row>
    <row r="118" spans="1:8" x14ac:dyDescent="0.2">
      <c r="A118" s="1412" t="s">
        <v>728</v>
      </c>
      <c r="B118" s="1412"/>
      <c r="C118" s="1412"/>
      <c r="D118" s="1412"/>
      <c r="E118" s="1412"/>
      <c r="F118" s="1412"/>
      <c r="G118" s="1412"/>
      <c r="H118" s="1412"/>
    </row>
    <row r="119" spans="1:8" x14ac:dyDescent="0.2">
      <c r="A119" s="1412" t="s">
        <v>729</v>
      </c>
      <c r="B119" s="1412"/>
      <c r="C119" s="1412"/>
      <c r="D119" s="1412"/>
      <c r="E119" s="1412"/>
      <c r="F119" s="1412"/>
      <c r="G119" s="1412"/>
      <c r="H119" s="1412"/>
    </row>
    <row r="120" spans="1:8" x14ac:dyDescent="0.2">
      <c r="A120" s="1412" t="s">
        <v>730</v>
      </c>
      <c r="B120" s="1412"/>
      <c r="C120" s="1412"/>
      <c r="D120" s="1412"/>
      <c r="E120" s="1412"/>
      <c r="F120" s="1412"/>
      <c r="G120" s="1412"/>
      <c r="H120" s="1412"/>
    </row>
    <row r="121" spans="1:8" ht="14.25" x14ac:dyDescent="0.2">
      <c r="A121" s="1417"/>
      <c r="B121" s="1417"/>
      <c r="C121" s="1417"/>
      <c r="D121" s="1417"/>
      <c r="E121" s="1417"/>
      <c r="F121" s="1417"/>
      <c r="G121" s="1417"/>
      <c r="H121" s="1417"/>
    </row>
    <row r="122" spans="1:8" x14ac:dyDescent="0.2">
      <c r="A122" s="1418"/>
      <c r="B122" s="1419" t="s">
        <v>519</v>
      </c>
      <c r="C122" s="1420"/>
      <c r="D122" s="1419" t="s">
        <v>520</v>
      </c>
      <c r="E122" s="1421"/>
      <c r="F122" s="1420"/>
      <c r="G122" s="1419" t="s">
        <v>521</v>
      </c>
      <c r="H122" s="1420"/>
    </row>
    <row r="123" spans="1:8" x14ac:dyDescent="0.2">
      <c r="A123" s="1418" t="s">
        <v>522</v>
      </c>
      <c r="B123" s="1418" t="s">
        <v>453</v>
      </c>
      <c r="C123" s="1418" t="s">
        <v>523</v>
      </c>
      <c r="D123" s="1418" t="s">
        <v>453</v>
      </c>
      <c r="E123" s="1418" t="s">
        <v>524</v>
      </c>
      <c r="F123" s="1418" t="s">
        <v>525</v>
      </c>
      <c r="G123" s="1418" t="s">
        <v>453</v>
      </c>
      <c r="H123" s="1418" t="s">
        <v>526</v>
      </c>
    </row>
    <row r="124" spans="1:8" x14ac:dyDescent="0.2">
      <c r="A124" s="1418" t="s">
        <v>527</v>
      </c>
      <c r="B124" s="1418">
        <v>1173</v>
      </c>
      <c r="C124" s="1422">
        <v>0.37</v>
      </c>
      <c r="D124" s="1418">
        <v>318</v>
      </c>
      <c r="E124" s="1422">
        <v>0.41</v>
      </c>
      <c r="F124" s="1422">
        <v>0.27</v>
      </c>
      <c r="G124" s="1418">
        <v>571</v>
      </c>
      <c r="H124" s="1422">
        <v>0.39</v>
      </c>
    </row>
    <row r="125" spans="1:8" x14ac:dyDescent="0.2">
      <c r="A125" s="1418" t="s">
        <v>528</v>
      </c>
      <c r="B125" s="1418">
        <v>1390</v>
      </c>
      <c r="C125" s="1422">
        <v>0.44</v>
      </c>
      <c r="D125" s="1418">
        <v>359</v>
      </c>
      <c r="E125" s="1422">
        <v>0.47</v>
      </c>
      <c r="F125" s="1422">
        <v>0.26</v>
      </c>
      <c r="G125" s="1418">
        <v>653</v>
      </c>
      <c r="H125" s="1422">
        <v>0.45</v>
      </c>
    </row>
    <row r="126" spans="1:8" x14ac:dyDescent="0.2">
      <c r="A126" s="1418" t="s">
        <v>529</v>
      </c>
      <c r="B126" s="1418">
        <v>53</v>
      </c>
      <c r="C126" s="1422">
        <v>0.02</v>
      </c>
      <c r="D126" s="1418">
        <v>5</v>
      </c>
      <c r="E126" s="1422">
        <v>0.01</v>
      </c>
      <c r="F126" s="1422">
        <v>0.09</v>
      </c>
      <c r="G126" s="1418">
        <v>8</v>
      </c>
      <c r="H126" s="1422">
        <v>0.01</v>
      </c>
    </row>
    <row r="127" spans="1:8" x14ac:dyDescent="0.2">
      <c r="A127" s="1418" t="s">
        <v>530</v>
      </c>
      <c r="B127" s="1418">
        <v>564</v>
      </c>
      <c r="C127" s="1422">
        <v>0.18</v>
      </c>
      <c r="D127" s="1418">
        <v>90</v>
      </c>
      <c r="E127" s="1422">
        <v>0.12</v>
      </c>
      <c r="F127" s="1422">
        <v>0.16</v>
      </c>
      <c r="G127" s="1418">
        <v>219</v>
      </c>
      <c r="H127" s="1422">
        <v>0.15</v>
      </c>
    </row>
    <row r="128" spans="1:8" x14ac:dyDescent="0.2">
      <c r="A128" s="1418" t="s">
        <v>137</v>
      </c>
      <c r="B128" s="1423">
        <v>3180</v>
      </c>
      <c r="C128" s="1418"/>
      <c r="D128" s="1418">
        <v>772</v>
      </c>
      <c r="E128" s="1418"/>
      <c r="F128" s="1418"/>
      <c r="G128" s="1418">
        <v>1451</v>
      </c>
      <c r="H128" s="1418"/>
    </row>
    <row r="129" spans="1:8" ht="14.25" x14ac:dyDescent="0.2">
      <c r="A129" s="1424"/>
      <c r="B129" s="1424"/>
      <c r="C129" s="1424"/>
      <c r="D129" s="1424"/>
      <c r="E129" s="1424"/>
      <c r="F129" s="1424"/>
      <c r="G129" s="1424"/>
      <c r="H129" s="1424"/>
    </row>
    <row r="130" spans="1:8" x14ac:dyDescent="0.2">
      <c r="A130" s="1415" t="s">
        <v>720</v>
      </c>
      <c r="B130" s="1415"/>
      <c r="C130" s="1415"/>
      <c r="D130" s="1415"/>
      <c r="E130" s="1415"/>
      <c r="F130" s="1415"/>
      <c r="G130" s="1415"/>
      <c r="H130" s="1415"/>
    </row>
    <row r="131" spans="1:8" x14ac:dyDescent="0.2">
      <c r="A131" s="1412" t="s">
        <v>721</v>
      </c>
      <c r="B131" s="1412"/>
      <c r="C131" s="1412"/>
      <c r="D131" s="1412"/>
      <c r="E131" s="1412"/>
      <c r="F131" s="1412"/>
      <c r="G131" s="1412"/>
      <c r="H131" s="1412"/>
    </row>
    <row r="132" spans="1:8" x14ac:dyDescent="0.2">
      <c r="A132" s="1412" t="s">
        <v>722</v>
      </c>
      <c r="B132" s="1412"/>
      <c r="C132" s="1412"/>
      <c r="D132" s="1412"/>
      <c r="E132" s="1412"/>
      <c r="F132" s="1412"/>
      <c r="G132" s="1412"/>
      <c r="H132" s="1412"/>
    </row>
    <row r="133" spans="1:8" x14ac:dyDescent="0.2">
      <c r="A133" s="1412" t="s">
        <v>723</v>
      </c>
      <c r="B133" s="1412"/>
      <c r="C133" s="1412"/>
      <c r="D133" s="1412"/>
      <c r="E133" s="1412"/>
      <c r="F133" s="1412"/>
      <c r="G133" s="1412"/>
      <c r="H133" s="1412"/>
    </row>
    <row r="134" spans="1:8" ht="14.25" x14ac:dyDescent="0.2">
      <c r="A134" s="1411"/>
      <c r="B134" s="1411"/>
      <c r="C134" s="1411"/>
      <c r="D134" s="1411"/>
      <c r="E134" s="1411"/>
      <c r="F134" s="1411"/>
      <c r="G134" s="1411"/>
      <c r="H134" s="1411"/>
    </row>
    <row r="135" spans="1:8" ht="15.75" x14ac:dyDescent="0.2">
      <c r="A135" s="1413" t="s">
        <v>531</v>
      </c>
      <c r="B135" s="1411"/>
      <c r="C135" s="1411"/>
      <c r="D135" s="1411"/>
      <c r="E135" s="1411"/>
      <c r="F135" s="1411"/>
      <c r="G135" s="1411"/>
      <c r="H135" s="1411"/>
    </row>
    <row r="136" spans="1:8" ht="14.25" x14ac:dyDescent="0.2">
      <c r="A136" s="1411"/>
      <c r="B136" s="1411"/>
      <c r="C136" s="1411"/>
      <c r="D136" s="1411"/>
      <c r="E136" s="1411"/>
      <c r="F136" s="1411"/>
      <c r="G136" s="1411"/>
      <c r="H136" s="1411"/>
    </row>
    <row r="137" spans="1:8" ht="14.25" x14ac:dyDescent="0.2">
      <c r="A137" s="1412" t="s">
        <v>718</v>
      </c>
      <c r="B137" s="1411"/>
      <c r="C137" s="1411"/>
      <c r="D137" s="1411"/>
      <c r="E137" s="1411"/>
      <c r="F137" s="1411"/>
      <c r="G137" s="1411"/>
      <c r="H137" s="1411"/>
    </row>
    <row r="138" spans="1:8" ht="14.25" x14ac:dyDescent="0.2">
      <c r="A138" s="1412" t="s">
        <v>719</v>
      </c>
      <c r="B138" s="1411"/>
      <c r="C138" s="1411"/>
      <c r="D138" s="1411"/>
      <c r="E138" s="1411"/>
      <c r="F138" s="1411"/>
      <c r="G138" s="1411"/>
      <c r="H138" s="1411"/>
    </row>
    <row r="139" spans="1:8" ht="14.25" x14ac:dyDescent="0.2">
      <c r="A139" s="1411"/>
      <c r="B139" s="1411"/>
      <c r="C139" s="1411"/>
      <c r="D139" s="1411"/>
      <c r="E139" s="1411"/>
      <c r="F139" s="1411"/>
      <c r="G139" s="1411"/>
      <c r="H139" s="1411"/>
    </row>
    <row r="140" spans="1:8" ht="14.25" x14ac:dyDescent="0.2">
      <c r="A140" s="1412" t="s">
        <v>715</v>
      </c>
      <c r="B140" s="1411"/>
      <c r="C140" s="1411"/>
      <c r="D140" s="1411"/>
      <c r="E140" s="1411"/>
      <c r="F140" s="1411"/>
      <c r="G140" s="1411"/>
      <c r="H140" s="1411"/>
    </row>
    <row r="141" spans="1:8" ht="14.25" x14ac:dyDescent="0.2">
      <c r="A141" s="1412" t="s">
        <v>716</v>
      </c>
      <c r="B141" s="1411"/>
      <c r="C141" s="1411"/>
      <c r="D141" s="1411"/>
      <c r="E141" s="1411"/>
      <c r="F141" s="1411"/>
      <c r="G141" s="1411"/>
      <c r="H141" s="1411"/>
    </row>
    <row r="142" spans="1:8" ht="14.25" x14ac:dyDescent="0.2">
      <c r="A142" s="1412" t="s">
        <v>717</v>
      </c>
      <c r="B142" s="1411"/>
      <c r="C142" s="1411"/>
      <c r="D142" s="1411"/>
      <c r="E142" s="1411"/>
      <c r="F142" s="1411"/>
      <c r="G142" s="1411"/>
      <c r="H142" s="1411"/>
    </row>
    <row r="143" spans="1:8" ht="14.25" x14ac:dyDescent="0.2">
      <c r="A143" s="1411"/>
      <c r="B143" s="1411"/>
      <c r="C143" s="1411"/>
      <c r="D143" s="1411"/>
      <c r="E143" s="1411"/>
      <c r="F143" s="1411"/>
      <c r="G143" s="1411"/>
      <c r="H143" s="1411"/>
    </row>
    <row r="144" spans="1:8" ht="14.25" x14ac:dyDescent="0.2">
      <c r="A144" s="1412" t="s">
        <v>712</v>
      </c>
      <c r="B144" s="1411"/>
      <c r="C144" s="1411"/>
      <c r="D144" s="1411"/>
      <c r="E144" s="1411"/>
      <c r="F144" s="1411"/>
      <c r="G144" s="1411"/>
      <c r="H144" s="1411"/>
    </row>
    <row r="145" spans="1:8" ht="14.25" x14ac:dyDescent="0.2">
      <c r="A145" s="1412" t="s">
        <v>713</v>
      </c>
      <c r="B145" s="1411"/>
      <c r="C145" s="1411"/>
      <c r="D145" s="1411"/>
      <c r="E145" s="1411"/>
      <c r="F145" s="1411"/>
      <c r="G145" s="1411"/>
      <c r="H145" s="1411"/>
    </row>
    <row r="146" spans="1:8" ht="14.25" x14ac:dyDescent="0.2">
      <c r="A146" s="1412" t="s">
        <v>714</v>
      </c>
      <c r="B146" s="1411"/>
      <c r="C146" s="1411"/>
      <c r="D146" s="1411"/>
      <c r="E146" s="1411"/>
      <c r="F146" s="1411"/>
      <c r="G146" s="1411"/>
      <c r="H146" s="1411"/>
    </row>
    <row r="147" spans="1:8" ht="14.25" x14ac:dyDescent="0.2">
      <c r="A147" s="1411"/>
      <c r="B147" s="1411"/>
      <c r="C147" s="1411"/>
      <c r="D147" s="1411"/>
      <c r="E147" s="1411"/>
      <c r="F147" s="1411"/>
      <c r="G147" s="1411"/>
      <c r="H147" s="1411"/>
    </row>
    <row r="148" spans="1:8" ht="14.25" x14ac:dyDescent="0.2">
      <c r="A148" s="1412" t="s">
        <v>709</v>
      </c>
      <c r="B148" s="1411"/>
      <c r="C148" s="1411"/>
      <c r="D148" s="1411"/>
      <c r="E148" s="1411"/>
      <c r="F148" s="1411"/>
      <c r="G148" s="1411"/>
      <c r="H148" s="1411"/>
    </row>
    <row r="149" spans="1:8" ht="14.25" x14ac:dyDescent="0.2">
      <c r="A149" s="1412" t="s">
        <v>710</v>
      </c>
      <c r="B149" s="1411"/>
      <c r="C149" s="1411"/>
      <c r="D149" s="1411"/>
      <c r="E149" s="1411"/>
      <c r="F149" s="1411"/>
      <c r="G149" s="1411"/>
      <c r="H149" s="1411"/>
    </row>
    <row r="150" spans="1:8" ht="14.25" x14ac:dyDescent="0.2">
      <c r="A150" s="1412" t="s">
        <v>711</v>
      </c>
      <c r="B150" s="1411"/>
      <c r="C150" s="1411"/>
      <c r="D150" s="1411"/>
      <c r="E150" s="1411"/>
      <c r="F150" s="1411"/>
      <c r="G150" s="1411"/>
      <c r="H150" s="1411"/>
    </row>
    <row r="151" spans="1:8" ht="14.25" x14ac:dyDescent="0.2">
      <c r="A151" s="1411"/>
      <c r="B151" s="1411"/>
      <c r="C151" s="1411"/>
      <c r="D151" s="1411"/>
      <c r="E151" s="1411"/>
      <c r="F151" s="1411"/>
      <c r="G151" s="1411"/>
      <c r="H151" s="1411"/>
    </row>
    <row r="152" spans="1:8" ht="14.25" x14ac:dyDescent="0.2">
      <c r="A152" s="1412" t="s">
        <v>707</v>
      </c>
      <c r="B152" s="1411"/>
      <c r="C152" s="1411"/>
      <c r="D152" s="1411"/>
      <c r="E152" s="1411"/>
      <c r="F152" s="1411"/>
      <c r="G152" s="1411"/>
      <c r="H152" s="1411"/>
    </row>
    <row r="153" spans="1:8" ht="14.25" x14ac:dyDescent="0.2">
      <c r="A153" s="1412" t="s">
        <v>708</v>
      </c>
      <c r="B153" s="1411"/>
      <c r="C153" s="1411"/>
      <c r="D153" s="1411"/>
      <c r="E153" s="1411"/>
      <c r="F153" s="1411"/>
      <c r="G153" s="1411"/>
      <c r="H153" s="1411"/>
    </row>
    <row r="154" spans="1:8" ht="14.25" x14ac:dyDescent="0.2">
      <c r="A154" s="1411"/>
      <c r="B154" s="1411"/>
      <c r="C154" s="1411"/>
      <c r="D154" s="1411"/>
      <c r="E154" s="1411"/>
      <c r="F154" s="1411"/>
      <c r="G154" s="1411"/>
      <c r="H154" s="1411"/>
    </row>
    <row r="155" spans="1:8" ht="15.75" x14ac:dyDescent="0.2">
      <c r="A155" s="1413" t="s">
        <v>532</v>
      </c>
      <c r="B155" s="1411"/>
      <c r="C155" s="1411"/>
      <c r="D155" s="1411"/>
      <c r="E155" s="1411"/>
      <c r="F155" s="1411"/>
      <c r="G155" s="1411"/>
      <c r="H155" s="1411"/>
    </row>
    <row r="156" spans="1:8" ht="14.25" x14ac:dyDescent="0.2">
      <c r="A156" s="1411"/>
      <c r="B156" s="1411"/>
      <c r="C156" s="1411"/>
      <c r="D156" s="1411"/>
      <c r="E156" s="1411"/>
      <c r="F156" s="1411"/>
      <c r="G156" s="1411"/>
      <c r="H156" s="1411"/>
    </row>
    <row r="157" spans="1:8" ht="14.25" x14ac:dyDescent="0.2">
      <c r="A157" s="1412" t="s">
        <v>705</v>
      </c>
      <c r="B157" s="1411"/>
      <c r="C157" s="1411"/>
      <c r="D157" s="1411"/>
      <c r="E157" s="1411"/>
      <c r="F157" s="1411"/>
      <c r="G157" s="1411"/>
      <c r="H157" s="1411"/>
    </row>
    <row r="158" spans="1:8" ht="14.25" x14ac:dyDescent="0.2">
      <c r="A158" s="1412" t="s">
        <v>706</v>
      </c>
      <c r="B158" s="1411"/>
      <c r="C158" s="1411"/>
      <c r="D158" s="1411"/>
      <c r="E158" s="1411"/>
      <c r="F158" s="1411"/>
      <c r="G158" s="1411"/>
      <c r="H158" s="1411"/>
    </row>
    <row r="159" spans="1:8" ht="14.25" x14ac:dyDescent="0.2">
      <c r="A159" s="1411"/>
      <c r="B159" s="1411"/>
      <c r="C159" s="1411"/>
      <c r="D159" s="1411"/>
      <c r="E159" s="1411"/>
      <c r="F159" s="1411"/>
      <c r="G159" s="1411"/>
      <c r="H159" s="1411"/>
    </row>
    <row r="160" spans="1:8" ht="14.25" x14ac:dyDescent="0.2">
      <c r="A160" s="1412" t="s">
        <v>703</v>
      </c>
      <c r="B160" s="1411"/>
      <c r="C160" s="1411"/>
      <c r="D160" s="1411"/>
      <c r="E160" s="1411"/>
      <c r="F160" s="1411"/>
      <c r="G160" s="1411"/>
      <c r="H160" s="1411"/>
    </row>
    <row r="161" spans="1:8" ht="14.25" x14ac:dyDescent="0.2">
      <c r="A161" s="1412" t="s">
        <v>704</v>
      </c>
      <c r="B161" s="1411"/>
      <c r="C161" s="1411"/>
      <c r="D161" s="1411"/>
      <c r="E161" s="1411"/>
      <c r="F161" s="1411"/>
      <c r="G161" s="1411"/>
      <c r="H161" s="1411"/>
    </row>
    <row r="162" spans="1:8" ht="14.25" x14ac:dyDescent="0.2">
      <c r="A162" s="1411"/>
      <c r="B162" s="1411"/>
      <c r="C162" s="1411"/>
      <c r="D162" s="1411"/>
      <c r="E162" s="1411"/>
      <c r="F162" s="1411"/>
      <c r="G162" s="1411"/>
      <c r="H162" s="1411"/>
    </row>
    <row r="163" spans="1:8" ht="14.25" x14ac:dyDescent="0.2">
      <c r="A163" s="1412" t="s">
        <v>701</v>
      </c>
      <c r="B163" s="1411"/>
      <c r="C163" s="1411"/>
      <c r="D163" s="1411"/>
      <c r="E163" s="1411"/>
      <c r="F163" s="1411"/>
      <c r="G163" s="1411"/>
      <c r="H163" s="1411"/>
    </row>
    <row r="164" spans="1:8" ht="14.25" x14ac:dyDescent="0.2">
      <c r="A164" s="1412" t="s">
        <v>702</v>
      </c>
      <c r="B164" s="1411"/>
      <c r="C164" s="1411"/>
      <c r="D164" s="1411"/>
      <c r="E164" s="1411"/>
      <c r="F164" s="1411"/>
      <c r="G164" s="1411"/>
      <c r="H164" s="1411"/>
    </row>
    <row r="165" spans="1:8" ht="14.25" x14ac:dyDescent="0.2">
      <c r="A165" s="1411"/>
      <c r="B165" s="1411"/>
      <c r="C165" s="1411"/>
      <c r="D165" s="1411"/>
      <c r="E165" s="1411"/>
      <c r="F165" s="1411"/>
      <c r="G165" s="1411"/>
      <c r="H165" s="1411"/>
    </row>
    <row r="166" spans="1:8" ht="14.25" x14ac:dyDescent="0.2">
      <c r="A166" s="1412" t="s">
        <v>698</v>
      </c>
      <c r="B166" s="1411"/>
      <c r="C166" s="1411"/>
      <c r="D166" s="1411"/>
      <c r="E166" s="1411"/>
      <c r="F166" s="1411"/>
      <c r="G166" s="1411"/>
      <c r="H166" s="1411"/>
    </row>
    <row r="167" spans="1:8" ht="14.25" x14ac:dyDescent="0.2">
      <c r="A167" s="1412" t="s">
        <v>699</v>
      </c>
      <c r="B167" s="1411"/>
      <c r="C167" s="1411"/>
      <c r="D167" s="1411"/>
      <c r="E167" s="1411"/>
      <c r="F167" s="1411"/>
      <c r="G167" s="1411"/>
      <c r="H167" s="1411"/>
    </row>
    <row r="168" spans="1:8" ht="14.25" x14ac:dyDescent="0.2">
      <c r="A168" s="1412" t="s">
        <v>700</v>
      </c>
      <c r="B168" s="1411"/>
      <c r="C168" s="1411"/>
      <c r="D168" s="1411"/>
      <c r="E168" s="1411"/>
      <c r="F168" s="1411"/>
      <c r="G168" s="1411"/>
      <c r="H168" s="1411"/>
    </row>
    <row r="169" spans="1:8" ht="14.25" x14ac:dyDescent="0.2">
      <c r="A169" s="1411"/>
      <c r="B169" s="1411"/>
      <c r="C169" s="1411"/>
      <c r="D169" s="1411"/>
      <c r="E169" s="1411"/>
      <c r="F169" s="1411"/>
      <c r="G169" s="1411"/>
      <c r="H169" s="1411"/>
    </row>
    <row r="170" spans="1:8" ht="14.25" x14ac:dyDescent="0.2">
      <c r="A170" s="1411"/>
      <c r="B170" s="1411"/>
      <c r="C170" s="1411"/>
      <c r="D170" s="1411"/>
      <c r="E170" s="1411"/>
      <c r="F170" s="1411"/>
      <c r="G170" s="1411"/>
      <c r="H170" s="1411"/>
    </row>
    <row r="171" spans="1:8" ht="14.25" x14ac:dyDescent="0.2">
      <c r="A171" s="1412" t="s">
        <v>417</v>
      </c>
      <c r="B171" s="1411"/>
      <c r="C171" s="1411"/>
      <c r="D171" s="1411"/>
      <c r="E171" s="1411"/>
      <c r="F171" s="1411"/>
      <c r="G171" s="1411"/>
      <c r="H171" s="1411"/>
    </row>
    <row r="172" spans="1:8" ht="14.25" x14ac:dyDescent="0.2">
      <c r="A172" s="1411"/>
      <c r="B172" s="1411"/>
      <c r="C172" s="1411"/>
      <c r="D172" s="1411"/>
      <c r="E172" s="1411"/>
      <c r="F172" s="1411"/>
      <c r="G172" s="1411"/>
      <c r="H172" s="1411"/>
    </row>
    <row r="173" spans="1:8" ht="15.75" x14ac:dyDescent="0.2">
      <c r="A173" s="1413" t="s">
        <v>533</v>
      </c>
      <c r="B173" s="1411"/>
      <c r="C173" s="1411"/>
      <c r="D173" s="1411"/>
      <c r="E173" s="1411"/>
      <c r="F173" s="1411"/>
      <c r="G173" s="1411"/>
      <c r="H173" s="1411"/>
    </row>
    <row r="174" spans="1:8" ht="14.25" x14ac:dyDescent="0.2">
      <c r="A174" s="1411"/>
      <c r="B174" s="1411"/>
      <c r="C174" s="1411"/>
      <c r="D174" s="1411"/>
      <c r="E174" s="1411"/>
      <c r="F174" s="1411"/>
      <c r="G174" s="1411"/>
      <c r="H174" s="1411"/>
    </row>
    <row r="175" spans="1:8" ht="14.25" x14ac:dyDescent="0.2">
      <c r="A175" s="1411"/>
      <c r="B175" s="1411"/>
      <c r="C175" s="1411"/>
      <c r="D175" s="1411"/>
      <c r="E175" s="1411"/>
      <c r="F175" s="1411"/>
      <c r="G175" s="1411"/>
      <c r="H175" s="1411"/>
    </row>
    <row r="176" spans="1:8" ht="14.25" x14ac:dyDescent="0.2">
      <c r="A176" s="1411"/>
      <c r="B176" s="1411"/>
      <c r="C176" s="1411"/>
      <c r="D176" s="1411"/>
      <c r="E176" s="1411"/>
      <c r="F176" s="1411"/>
      <c r="G176" s="1411"/>
      <c r="H176" s="1411"/>
    </row>
    <row r="177" spans="1:8" ht="14.25" x14ac:dyDescent="0.2">
      <c r="A177" s="1411"/>
      <c r="B177" s="1411"/>
      <c r="C177" s="1411"/>
      <c r="D177" s="1411"/>
      <c r="E177" s="1411"/>
      <c r="F177" s="1411"/>
      <c r="G177" s="1411"/>
      <c r="H177" s="1411"/>
    </row>
    <row r="178" spans="1:8" ht="14.25" x14ac:dyDescent="0.2">
      <c r="A178" s="1411"/>
      <c r="B178" s="1411"/>
      <c r="C178" s="1411"/>
      <c r="D178" s="1411"/>
      <c r="E178" s="1411"/>
      <c r="F178" s="1411"/>
      <c r="G178" s="1411"/>
      <c r="H178" s="1411"/>
    </row>
    <row r="179" spans="1:8" ht="14.25" x14ac:dyDescent="0.2">
      <c r="A179" s="1411"/>
      <c r="B179" s="1411"/>
      <c r="C179" s="1411"/>
      <c r="D179" s="1411"/>
      <c r="E179" s="1411"/>
      <c r="F179" s="1411"/>
      <c r="G179" s="1411"/>
      <c r="H179" s="1411"/>
    </row>
    <row r="180" spans="1:8" ht="14.25" x14ac:dyDescent="0.2">
      <c r="A180" s="1411"/>
      <c r="B180" s="1411"/>
      <c r="C180" s="1411"/>
      <c r="D180" s="1411"/>
      <c r="E180" s="1411"/>
      <c r="F180" s="1411"/>
      <c r="G180" s="1411"/>
      <c r="H180" s="1411"/>
    </row>
    <row r="181" spans="1:8" ht="14.25" x14ac:dyDescent="0.2">
      <c r="A181" s="1411"/>
      <c r="B181" s="1411"/>
      <c r="C181" s="1411"/>
      <c r="D181" s="1411"/>
      <c r="E181" s="1411"/>
      <c r="F181" s="1411"/>
      <c r="G181" s="1411"/>
      <c r="H181" s="1411"/>
    </row>
    <row r="182" spans="1:8" ht="14.25" x14ac:dyDescent="0.2">
      <c r="A182" s="1411"/>
      <c r="B182" s="1411"/>
      <c r="C182" s="1411"/>
      <c r="D182" s="1411"/>
      <c r="E182" s="1411"/>
      <c r="F182" s="1411"/>
      <c r="G182" s="1411"/>
      <c r="H182" s="1411"/>
    </row>
    <row r="183" spans="1:8" ht="14.25" x14ac:dyDescent="0.2">
      <c r="A183" s="1411"/>
      <c r="B183" s="1411"/>
      <c r="C183" s="1411"/>
      <c r="D183" s="1411"/>
      <c r="E183" s="1411"/>
      <c r="F183" s="1411"/>
      <c r="G183" s="1411"/>
      <c r="H183" s="1411"/>
    </row>
    <row r="184" spans="1:8" ht="14.25" x14ac:dyDescent="0.2">
      <c r="A184" s="1411"/>
      <c r="B184" s="1411"/>
      <c r="C184" s="1411"/>
      <c r="D184" s="1411"/>
      <c r="E184" s="1411"/>
      <c r="F184" s="1411"/>
      <c r="G184" s="1411"/>
      <c r="H184" s="1411"/>
    </row>
    <row r="185" spans="1:8" ht="14.25" x14ac:dyDescent="0.2">
      <c r="A185" s="1411"/>
      <c r="B185" s="1411"/>
      <c r="C185" s="1411"/>
      <c r="D185" s="1411"/>
      <c r="E185" s="1411"/>
      <c r="F185" s="1411"/>
      <c r="G185" s="1411"/>
      <c r="H185" s="1411"/>
    </row>
    <row r="186" spans="1:8" ht="14.25" x14ac:dyDescent="0.2">
      <c r="A186" s="1411"/>
      <c r="B186" s="1411"/>
      <c r="C186" s="1411"/>
      <c r="D186" s="1411"/>
      <c r="E186" s="1411"/>
      <c r="F186" s="1411"/>
      <c r="G186" s="1411"/>
      <c r="H186" s="1411"/>
    </row>
    <row r="187" spans="1:8" ht="14.25" x14ac:dyDescent="0.2">
      <c r="A187" s="1411"/>
      <c r="B187" s="1411"/>
      <c r="C187" s="1411"/>
      <c r="D187" s="1411"/>
      <c r="E187" s="1411"/>
      <c r="F187" s="1411"/>
      <c r="G187" s="1411"/>
      <c r="H187" s="1411"/>
    </row>
    <row r="188" spans="1:8" ht="14.25" x14ac:dyDescent="0.2">
      <c r="A188" s="1411"/>
      <c r="B188" s="1411"/>
      <c r="C188" s="1411"/>
      <c r="D188" s="1411"/>
      <c r="E188" s="1411"/>
      <c r="F188" s="1411"/>
      <c r="G188" s="1411"/>
      <c r="H188" s="1411"/>
    </row>
    <row r="189" spans="1:8" ht="14.25" x14ac:dyDescent="0.2">
      <c r="A189" s="1411"/>
      <c r="B189" s="1411"/>
      <c r="C189" s="1411"/>
      <c r="D189" s="1411"/>
      <c r="E189" s="1411"/>
      <c r="F189" s="1411"/>
      <c r="G189" s="1411"/>
      <c r="H189" s="1411"/>
    </row>
    <row r="190" spans="1:8" ht="14.25" x14ac:dyDescent="0.2">
      <c r="A190" s="1411"/>
      <c r="B190" s="1411"/>
      <c r="C190" s="1411"/>
      <c r="D190" s="1411"/>
      <c r="E190" s="1411"/>
      <c r="F190" s="1411"/>
      <c r="G190" s="1411"/>
      <c r="H190" s="1411"/>
    </row>
    <row r="191" spans="1:8" ht="14.25" x14ac:dyDescent="0.2">
      <c r="A191" s="1411"/>
      <c r="B191" s="1411"/>
      <c r="C191" s="1411"/>
      <c r="D191" s="1411"/>
      <c r="E191" s="1411"/>
      <c r="F191" s="1411"/>
      <c r="G191" s="1411"/>
      <c r="H191" s="1411"/>
    </row>
    <row r="192" spans="1:8" ht="14.25" x14ac:dyDescent="0.2">
      <c r="A192" s="1411"/>
      <c r="B192" s="1411"/>
      <c r="C192" s="1411"/>
      <c r="D192" s="1411"/>
      <c r="E192" s="1411"/>
      <c r="F192" s="1411"/>
      <c r="G192" s="1411"/>
      <c r="H192" s="1411"/>
    </row>
    <row r="193" spans="1:8" ht="14.25" x14ac:dyDescent="0.2">
      <c r="A193" s="1411"/>
      <c r="B193" s="1411"/>
      <c r="C193" s="1411"/>
      <c r="D193" s="1411"/>
      <c r="E193" s="1411"/>
      <c r="F193" s="1411"/>
      <c r="G193" s="1411"/>
      <c r="H193" s="1411"/>
    </row>
    <row r="194" spans="1:8" ht="14.25" x14ac:dyDescent="0.2">
      <c r="A194" s="1411"/>
      <c r="B194" s="1411"/>
      <c r="C194" s="1411"/>
      <c r="D194" s="1411"/>
      <c r="E194" s="1411"/>
      <c r="F194" s="1411"/>
      <c r="G194" s="1411"/>
      <c r="H194" s="1411"/>
    </row>
    <row r="195" spans="1:8" ht="14.25" x14ac:dyDescent="0.2">
      <c r="A195" s="1411"/>
      <c r="B195" s="1411"/>
      <c r="C195" s="1411"/>
      <c r="D195" s="1411"/>
      <c r="E195" s="1411"/>
      <c r="F195" s="1411"/>
      <c r="G195" s="1411"/>
      <c r="H195" s="1411"/>
    </row>
    <row r="196" spans="1:8" ht="14.25" x14ac:dyDescent="0.2">
      <c r="A196" s="1411"/>
      <c r="B196" s="1411"/>
      <c r="C196" s="1411"/>
      <c r="D196" s="1411"/>
      <c r="E196" s="1411"/>
      <c r="F196" s="1411"/>
      <c r="G196" s="1411"/>
      <c r="H196" s="1411"/>
    </row>
    <row r="197" spans="1:8" ht="14.25" x14ac:dyDescent="0.2">
      <c r="A197" s="1411"/>
      <c r="B197" s="1411"/>
      <c r="C197" s="1411"/>
      <c r="D197" s="1411"/>
      <c r="E197" s="1411"/>
      <c r="F197" s="1411"/>
      <c r="G197" s="1411"/>
      <c r="H197" s="1411"/>
    </row>
    <row r="198" spans="1:8" ht="14.25" x14ac:dyDescent="0.2">
      <c r="A198" s="1411"/>
      <c r="B198" s="1411"/>
      <c r="C198" s="1411"/>
      <c r="D198" s="1411"/>
      <c r="E198" s="1411"/>
      <c r="F198" s="1411"/>
      <c r="G198" s="1411"/>
      <c r="H198" s="1411"/>
    </row>
    <row r="199" spans="1:8" ht="14.25" x14ac:dyDescent="0.2">
      <c r="A199" s="1411"/>
      <c r="B199" s="1411"/>
      <c r="C199" s="1411"/>
      <c r="D199" s="1411"/>
      <c r="E199" s="1411"/>
      <c r="F199" s="1411"/>
      <c r="G199" s="1411"/>
      <c r="H199" s="1411"/>
    </row>
    <row r="200" spans="1:8" ht="15.75" x14ac:dyDescent="0.2">
      <c r="A200" s="1413" t="s">
        <v>534</v>
      </c>
      <c r="B200" s="1411"/>
      <c r="C200" s="1411"/>
      <c r="D200" s="1411"/>
      <c r="E200" s="1411"/>
      <c r="F200" s="1411"/>
      <c r="G200" s="1411"/>
      <c r="H200" s="1411"/>
    </row>
    <row r="201" spans="1:8" ht="14.25" x14ac:dyDescent="0.2">
      <c r="A201" s="1411"/>
      <c r="B201" s="1411"/>
      <c r="C201" s="1411"/>
      <c r="D201" s="1411"/>
      <c r="E201" s="1411"/>
      <c r="F201" s="1411"/>
      <c r="G201" s="1411"/>
      <c r="H201" s="1411"/>
    </row>
    <row r="202" spans="1:8" ht="14.25" x14ac:dyDescent="0.2">
      <c r="A202" s="1412" t="s">
        <v>693</v>
      </c>
      <c r="B202" s="1411"/>
      <c r="C202" s="1411"/>
      <c r="D202" s="1411"/>
      <c r="E202" s="1411"/>
      <c r="F202" s="1411"/>
      <c r="G202" s="1411"/>
      <c r="H202" s="1411"/>
    </row>
    <row r="203" spans="1:8" ht="14.25" x14ac:dyDescent="0.2">
      <c r="A203" s="1412" t="s">
        <v>694</v>
      </c>
      <c r="B203" s="1411"/>
      <c r="C203" s="1411"/>
      <c r="D203" s="1411"/>
      <c r="E203" s="1411"/>
      <c r="F203" s="1411"/>
      <c r="G203" s="1411"/>
      <c r="H203" s="1411"/>
    </row>
    <row r="204" spans="1:8" ht="14.25" x14ac:dyDescent="0.2">
      <c r="A204" s="1412" t="s">
        <v>695</v>
      </c>
      <c r="B204" s="1411"/>
      <c r="C204" s="1411"/>
      <c r="D204" s="1411"/>
      <c r="E204" s="1411"/>
      <c r="F204" s="1411"/>
      <c r="G204" s="1411"/>
      <c r="H204" s="1411"/>
    </row>
    <row r="205" spans="1:8" ht="14.25" x14ac:dyDescent="0.2">
      <c r="A205" s="1412" t="s">
        <v>696</v>
      </c>
      <c r="B205" s="1411"/>
      <c r="C205" s="1411"/>
      <c r="D205" s="1411"/>
      <c r="E205" s="1411"/>
      <c r="F205" s="1411"/>
      <c r="G205" s="1411"/>
      <c r="H205" s="1411"/>
    </row>
    <row r="206" spans="1:8" ht="14.25" x14ac:dyDescent="0.2">
      <c r="A206" s="1412" t="s">
        <v>697</v>
      </c>
      <c r="B206" s="1411"/>
      <c r="C206" s="1411"/>
      <c r="D206" s="1411"/>
      <c r="E206" s="1411"/>
      <c r="F206" s="1411"/>
      <c r="G206" s="1411"/>
      <c r="H206" s="1411"/>
    </row>
    <row r="207" spans="1:8" ht="14.25" x14ac:dyDescent="0.2">
      <c r="A207" s="1411"/>
      <c r="B207" s="1411"/>
      <c r="C207" s="1411"/>
      <c r="D207" s="1411"/>
      <c r="E207" s="1411"/>
      <c r="F207" s="1411"/>
      <c r="G207" s="1411"/>
      <c r="H207" s="1411"/>
    </row>
    <row r="208" spans="1:8" ht="14.25" x14ac:dyDescent="0.2">
      <c r="A208" s="1412" t="s">
        <v>690</v>
      </c>
      <c r="B208" s="1411"/>
      <c r="C208" s="1411"/>
      <c r="D208" s="1411"/>
      <c r="E208" s="1411"/>
      <c r="F208" s="1411"/>
      <c r="G208" s="1411"/>
      <c r="H208" s="1411"/>
    </row>
    <row r="209" spans="1:8" ht="14.25" x14ac:dyDescent="0.2">
      <c r="A209" s="1412" t="s">
        <v>691</v>
      </c>
      <c r="B209" s="1411"/>
      <c r="C209" s="1411"/>
      <c r="D209" s="1411"/>
      <c r="E209" s="1411"/>
      <c r="F209" s="1411"/>
      <c r="G209" s="1411"/>
      <c r="H209" s="1411"/>
    </row>
    <row r="210" spans="1:8" ht="14.25" x14ac:dyDescent="0.2">
      <c r="A210" s="1412" t="s">
        <v>692</v>
      </c>
      <c r="B210" s="1411"/>
      <c r="C210" s="1411"/>
      <c r="D210" s="1411"/>
      <c r="E210" s="1411"/>
      <c r="F210" s="1411"/>
      <c r="G210" s="1411"/>
      <c r="H210" s="1411"/>
    </row>
    <row r="211" spans="1:8" ht="15.75" x14ac:dyDescent="0.2">
      <c r="A211" s="1413" t="s">
        <v>535</v>
      </c>
      <c r="B211" s="1411"/>
      <c r="C211" s="1411"/>
      <c r="D211" s="1411"/>
      <c r="E211" s="1411"/>
      <c r="F211" s="1411"/>
      <c r="G211" s="1411"/>
      <c r="H211" s="1411"/>
    </row>
    <row r="212" spans="1:8" ht="14.25" x14ac:dyDescent="0.2">
      <c r="A212" s="1411"/>
      <c r="B212" s="1411"/>
      <c r="C212" s="1411"/>
      <c r="D212" s="1411"/>
      <c r="E212" s="1411"/>
      <c r="F212" s="1411"/>
      <c r="G212" s="1411"/>
      <c r="H212" s="1411"/>
    </row>
    <row r="213" spans="1:8" ht="14.25" x14ac:dyDescent="0.2">
      <c r="A213" s="1412" t="s">
        <v>683</v>
      </c>
      <c r="B213" s="1411"/>
      <c r="C213" s="1411"/>
      <c r="D213" s="1411"/>
      <c r="E213" s="1411"/>
      <c r="F213" s="1411"/>
      <c r="G213" s="1411"/>
      <c r="H213" s="1411"/>
    </row>
    <row r="214" spans="1:8" ht="14.25" x14ac:dyDescent="0.2">
      <c r="A214" s="1412" t="s">
        <v>684</v>
      </c>
      <c r="B214" s="1411"/>
      <c r="C214" s="1411"/>
      <c r="D214" s="1411"/>
      <c r="E214" s="1411"/>
      <c r="F214" s="1411"/>
      <c r="G214" s="1411"/>
      <c r="H214" s="1411"/>
    </row>
    <row r="215" spans="1:8" ht="14.25" x14ac:dyDescent="0.2">
      <c r="A215" s="1412" t="s">
        <v>685</v>
      </c>
      <c r="B215" s="1411"/>
      <c r="C215" s="1411"/>
      <c r="D215" s="1411"/>
      <c r="E215" s="1411"/>
      <c r="F215" s="1411"/>
      <c r="G215" s="1411"/>
      <c r="H215" s="1411"/>
    </row>
    <row r="216" spans="1:8" ht="14.25" x14ac:dyDescent="0.2">
      <c r="A216" s="1412" t="s">
        <v>686</v>
      </c>
      <c r="B216" s="1411"/>
      <c r="C216" s="1411"/>
      <c r="D216" s="1411"/>
      <c r="E216" s="1411"/>
      <c r="F216" s="1411"/>
      <c r="G216" s="1411"/>
      <c r="H216" s="1411"/>
    </row>
    <row r="217" spans="1:8" ht="14.25" x14ac:dyDescent="0.2">
      <c r="A217" s="1412" t="s">
        <v>687</v>
      </c>
      <c r="B217" s="1411"/>
      <c r="C217" s="1411"/>
      <c r="D217" s="1411"/>
      <c r="E217" s="1411"/>
      <c r="F217" s="1411"/>
      <c r="G217" s="1411"/>
      <c r="H217" s="1411"/>
    </row>
    <row r="218" spans="1:8" ht="14.25" x14ac:dyDescent="0.2">
      <c r="A218" s="1412" t="s">
        <v>688</v>
      </c>
      <c r="B218" s="1411"/>
      <c r="C218" s="1411"/>
      <c r="D218" s="1411"/>
      <c r="E218" s="1411"/>
      <c r="F218" s="1411"/>
      <c r="G218" s="1411"/>
      <c r="H218" s="1411"/>
    </row>
    <row r="219" spans="1:8" ht="14.25" x14ac:dyDescent="0.2">
      <c r="A219" s="1412" t="s">
        <v>689</v>
      </c>
      <c r="B219" s="1411"/>
      <c r="C219" s="1411"/>
      <c r="D219" s="1411"/>
      <c r="E219" s="1411"/>
      <c r="F219" s="1411"/>
      <c r="G219" s="1411"/>
      <c r="H219" s="1411"/>
    </row>
    <row r="220" spans="1:8" ht="14.25" x14ac:dyDescent="0.2">
      <c r="A220" s="1411"/>
      <c r="B220" s="1411"/>
      <c r="C220" s="1411"/>
      <c r="D220" s="1411"/>
      <c r="E220" s="1411"/>
      <c r="F220" s="1411"/>
      <c r="G220" s="1411"/>
      <c r="H220" s="1411"/>
    </row>
    <row r="221" spans="1:8" ht="14.25" x14ac:dyDescent="0.2">
      <c r="A221" s="1412" t="s">
        <v>680</v>
      </c>
      <c r="B221" s="1411"/>
      <c r="C221" s="1411"/>
      <c r="D221" s="1411"/>
      <c r="E221" s="1411"/>
      <c r="F221" s="1411"/>
      <c r="G221" s="1411"/>
      <c r="H221" s="1411"/>
    </row>
    <row r="222" spans="1:8" ht="14.25" x14ac:dyDescent="0.2">
      <c r="A222" s="1412" t="s">
        <v>681</v>
      </c>
      <c r="B222" s="1411"/>
      <c r="C222" s="1411"/>
      <c r="D222" s="1411"/>
      <c r="E222" s="1411"/>
      <c r="F222" s="1411"/>
      <c r="G222" s="1411"/>
      <c r="H222" s="1411"/>
    </row>
    <row r="223" spans="1:8" ht="14.25" x14ac:dyDescent="0.2">
      <c r="A223" s="1412" t="s">
        <v>682</v>
      </c>
      <c r="B223" s="1411"/>
      <c r="C223" s="1411"/>
      <c r="D223" s="1411"/>
      <c r="E223" s="1411"/>
      <c r="F223" s="1411"/>
      <c r="G223" s="1411"/>
      <c r="H223" s="1411"/>
    </row>
    <row r="224" spans="1:8" ht="14.25" x14ac:dyDescent="0.2">
      <c r="A224" s="1411"/>
      <c r="B224" s="1411"/>
      <c r="C224" s="1411"/>
      <c r="D224" s="1411"/>
      <c r="E224" s="1411"/>
      <c r="F224" s="1411"/>
      <c r="G224" s="1411"/>
      <c r="H224" s="1411"/>
    </row>
    <row r="225" spans="1:8" ht="14.25" x14ac:dyDescent="0.2">
      <c r="A225" s="1412" t="s">
        <v>675</v>
      </c>
      <c r="B225" s="1411"/>
      <c r="C225" s="1411"/>
      <c r="D225" s="1411"/>
      <c r="E225" s="1411"/>
      <c r="F225" s="1411"/>
      <c r="G225" s="1411"/>
      <c r="H225" s="1411"/>
    </row>
    <row r="226" spans="1:8" ht="14.25" x14ac:dyDescent="0.2">
      <c r="A226" s="1412" t="s">
        <v>676</v>
      </c>
      <c r="B226" s="1411"/>
      <c r="C226" s="1411"/>
      <c r="D226" s="1411"/>
      <c r="E226" s="1411"/>
      <c r="F226" s="1411"/>
      <c r="G226" s="1411"/>
      <c r="H226" s="1411"/>
    </row>
    <row r="227" spans="1:8" ht="14.25" x14ac:dyDescent="0.2">
      <c r="A227" s="1412" t="s">
        <v>677</v>
      </c>
      <c r="B227" s="1411"/>
      <c r="C227" s="1411"/>
      <c r="D227" s="1411"/>
      <c r="E227" s="1411"/>
      <c r="F227" s="1411"/>
      <c r="G227" s="1411"/>
      <c r="H227" s="1411"/>
    </row>
    <row r="228" spans="1:8" ht="14.25" x14ac:dyDescent="0.2">
      <c r="A228" s="1412" t="s">
        <v>678</v>
      </c>
      <c r="B228" s="1411"/>
      <c r="C228" s="1411"/>
      <c r="D228" s="1411"/>
      <c r="E228" s="1411"/>
      <c r="F228" s="1411"/>
      <c r="G228" s="1411"/>
      <c r="H228" s="1411"/>
    </row>
    <row r="229" spans="1:8" ht="14.25" x14ac:dyDescent="0.2">
      <c r="A229" s="1412" t="s">
        <v>679</v>
      </c>
      <c r="B229" s="1411"/>
      <c r="C229" s="1411"/>
      <c r="D229" s="1411"/>
      <c r="E229" s="1411"/>
      <c r="F229" s="1411"/>
      <c r="G229" s="1411"/>
      <c r="H229" s="1411"/>
    </row>
    <row r="230" spans="1:8" ht="14.25" x14ac:dyDescent="0.2">
      <c r="A230" s="1411"/>
      <c r="B230" s="1411"/>
      <c r="C230" s="1411"/>
      <c r="D230" s="1411"/>
      <c r="E230" s="1411"/>
      <c r="F230" s="1411"/>
      <c r="G230" s="1411"/>
      <c r="H230" s="1411"/>
    </row>
    <row r="231" spans="1:8" ht="14.25" x14ac:dyDescent="0.2">
      <c r="A231" s="1412" t="s">
        <v>669</v>
      </c>
      <c r="B231" s="1411"/>
      <c r="C231" s="1411"/>
      <c r="D231" s="1411"/>
      <c r="E231" s="1411"/>
      <c r="F231" s="1411"/>
      <c r="G231" s="1411"/>
      <c r="H231" s="1411"/>
    </row>
    <row r="232" spans="1:8" ht="14.25" x14ac:dyDescent="0.2">
      <c r="A232" s="1412" t="s">
        <v>670</v>
      </c>
      <c r="B232" s="1411"/>
      <c r="C232" s="1411"/>
      <c r="D232" s="1411"/>
      <c r="E232" s="1411"/>
      <c r="F232" s="1411"/>
      <c r="G232" s="1411"/>
      <c r="H232" s="1411"/>
    </row>
    <row r="233" spans="1:8" ht="14.25" x14ac:dyDescent="0.2">
      <c r="A233" s="1412" t="s">
        <v>671</v>
      </c>
      <c r="B233" s="1411"/>
      <c r="C233" s="1411"/>
      <c r="D233" s="1411"/>
      <c r="E233" s="1411"/>
      <c r="F233" s="1411"/>
      <c r="G233" s="1411"/>
      <c r="H233" s="1411"/>
    </row>
    <row r="234" spans="1:8" ht="14.25" x14ac:dyDescent="0.2">
      <c r="A234" s="1412" t="s">
        <v>672</v>
      </c>
      <c r="B234" s="1411"/>
      <c r="C234" s="1411"/>
      <c r="D234" s="1411"/>
      <c r="E234" s="1411"/>
      <c r="F234" s="1411"/>
      <c r="G234" s="1411"/>
      <c r="H234" s="1411"/>
    </row>
    <row r="235" spans="1:8" ht="14.25" x14ac:dyDescent="0.2">
      <c r="A235" s="1412" t="s">
        <v>673</v>
      </c>
      <c r="B235" s="1411"/>
      <c r="C235" s="1411"/>
      <c r="D235" s="1411"/>
      <c r="E235" s="1411"/>
      <c r="F235" s="1411"/>
      <c r="G235" s="1411"/>
      <c r="H235" s="1411"/>
    </row>
    <row r="236" spans="1:8" ht="14.25" x14ac:dyDescent="0.2">
      <c r="A236" s="1412" t="s">
        <v>674</v>
      </c>
      <c r="B236" s="1411"/>
      <c r="C236" s="1411"/>
      <c r="D236" s="1411"/>
      <c r="E236" s="1411"/>
      <c r="F236" s="1411"/>
      <c r="G236" s="1411"/>
      <c r="H236" s="1411"/>
    </row>
    <row r="237" spans="1:8" ht="14.25" x14ac:dyDescent="0.2">
      <c r="A237" s="1411"/>
      <c r="B237" s="1411"/>
      <c r="C237" s="1411"/>
      <c r="D237" s="1411"/>
      <c r="E237" s="1411"/>
      <c r="F237" s="1411"/>
      <c r="G237" s="1411"/>
      <c r="H237" s="1411"/>
    </row>
    <row r="238" spans="1:8" ht="14.25" x14ac:dyDescent="0.2">
      <c r="A238" s="1412" t="s">
        <v>659</v>
      </c>
      <c r="B238" s="1411"/>
      <c r="C238" s="1411"/>
      <c r="D238" s="1411"/>
      <c r="E238" s="1411"/>
      <c r="F238" s="1411"/>
      <c r="G238" s="1411"/>
      <c r="H238" s="1411"/>
    </row>
    <row r="239" spans="1:8" ht="14.25" x14ac:dyDescent="0.2">
      <c r="A239" s="1412" t="s">
        <v>660</v>
      </c>
      <c r="B239" s="1411"/>
      <c r="C239" s="1411"/>
      <c r="D239" s="1411"/>
      <c r="E239" s="1411"/>
      <c r="F239" s="1411"/>
      <c r="G239" s="1411"/>
      <c r="H239" s="1411"/>
    </row>
    <row r="240" spans="1:8" ht="14.25" x14ac:dyDescent="0.2">
      <c r="A240" s="1412" t="s">
        <v>661</v>
      </c>
      <c r="B240" s="1411"/>
      <c r="C240" s="1411"/>
      <c r="D240" s="1411"/>
      <c r="E240" s="1411"/>
      <c r="F240" s="1411"/>
      <c r="G240" s="1411"/>
      <c r="H240" s="1411"/>
    </row>
    <row r="241" spans="1:8" ht="14.25" x14ac:dyDescent="0.2">
      <c r="A241" s="1412" t="s">
        <v>662</v>
      </c>
      <c r="B241" s="1411"/>
      <c r="C241" s="1411"/>
      <c r="D241" s="1411"/>
      <c r="E241" s="1411"/>
      <c r="F241" s="1411"/>
      <c r="G241" s="1411"/>
      <c r="H241" s="1411"/>
    </row>
    <row r="242" spans="1:8" ht="14.25" x14ac:dyDescent="0.2">
      <c r="A242" s="1412" t="s">
        <v>663</v>
      </c>
      <c r="B242" s="1411"/>
      <c r="C242" s="1411"/>
      <c r="D242" s="1411"/>
      <c r="E242" s="1411"/>
      <c r="F242" s="1411"/>
      <c r="G242" s="1411"/>
      <c r="H242" s="1411"/>
    </row>
    <row r="243" spans="1:8" ht="14.25" x14ac:dyDescent="0.2">
      <c r="A243" s="1412" t="s">
        <v>664</v>
      </c>
      <c r="B243" s="1411"/>
      <c r="C243" s="1411"/>
      <c r="D243" s="1411"/>
      <c r="E243" s="1411"/>
      <c r="F243" s="1411"/>
      <c r="G243" s="1411"/>
      <c r="H243" s="1411"/>
    </row>
    <row r="244" spans="1:8" ht="14.25" x14ac:dyDescent="0.2">
      <c r="A244" s="1412" t="s">
        <v>665</v>
      </c>
      <c r="B244" s="1411"/>
      <c r="C244" s="1411"/>
      <c r="D244" s="1411"/>
      <c r="E244" s="1411"/>
      <c r="F244" s="1411"/>
      <c r="G244" s="1411"/>
      <c r="H244" s="1411"/>
    </row>
    <row r="245" spans="1:8" ht="14.25" x14ac:dyDescent="0.2">
      <c r="A245" s="1412" t="s">
        <v>666</v>
      </c>
      <c r="B245" s="1411"/>
      <c r="C245" s="1411"/>
      <c r="D245" s="1411"/>
      <c r="E245" s="1411"/>
      <c r="F245" s="1411"/>
      <c r="G245" s="1411"/>
      <c r="H245" s="1411"/>
    </row>
    <row r="246" spans="1:8" ht="14.25" x14ac:dyDescent="0.2">
      <c r="A246" s="1412" t="s">
        <v>667</v>
      </c>
      <c r="B246" s="1411"/>
      <c r="C246" s="1411"/>
      <c r="D246" s="1411"/>
      <c r="E246" s="1411"/>
      <c r="F246" s="1411"/>
      <c r="G246" s="1411"/>
      <c r="H246" s="1411"/>
    </row>
    <row r="247" spans="1:8" ht="14.25" x14ac:dyDescent="0.2">
      <c r="A247" s="1412" t="s">
        <v>668</v>
      </c>
      <c r="B247" s="1411"/>
      <c r="C247" s="1411"/>
      <c r="D247" s="1411"/>
      <c r="E247" s="1411"/>
      <c r="F247" s="1411"/>
      <c r="G247" s="1411"/>
      <c r="H247" s="1411"/>
    </row>
    <row r="248" spans="1:8" ht="14.25" x14ac:dyDescent="0.2">
      <c r="A248" s="1411"/>
      <c r="B248" s="1411"/>
      <c r="C248" s="1411"/>
      <c r="D248" s="1411"/>
      <c r="E248" s="1411"/>
      <c r="F248" s="1411"/>
      <c r="G248" s="1411"/>
      <c r="H248" s="1411"/>
    </row>
    <row r="249" spans="1:8" ht="14.25" x14ac:dyDescent="0.2">
      <c r="A249" s="1412" t="s">
        <v>657</v>
      </c>
      <c r="B249" s="1411"/>
      <c r="C249" s="1411"/>
      <c r="D249" s="1411"/>
      <c r="E249" s="1411"/>
      <c r="F249" s="1411"/>
      <c r="G249" s="1411"/>
      <c r="H249" s="1411"/>
    </row>
    <row r="250" spans="1:8" ht="14.25" x14ac:dyDescent="0.2">
      <c r="A250" s="1412" t="s">
        <v>658</v>
      </c>
      <c r="B250" s="1411"/>
      <c r="C250" s="1411"/>
      <c r="D250" s="1411"/>
      <c r="E250" s="1411"/>
      <c r="F250" s="1411"/>
      <c r="G250" s="1411"/>
      <c r="H250" s="1411"/>
    </row>
    <row r="251" spans="1:8" ht="14.25" x14ac:dyDescent="0.2">
      <c r="A251" s="1411"/>
      <c r="B251" s="1411"/>
      <c r="C251" s="1411"/>
      <c r="D251" s="1411"/>
      <c r="E251" s="1411"/>
      <c r="F251" s="1411"/>
      <c r="G251" s="1411"/>
      <c r="H251" s="1411"/>
    </row>
    <row r="252" spans="1:8" ht="14.25" x14ac:dyDescent="0.2">
      <c r="A252" s="1412" t="s">
        <v>641</v>
      </c>
      <c r="B252" s="1411"/>
      <c r="C252" s="1411"/>
      <c r="D252" s="1411"/>
      <c r="E252" s="1411"/>
      <c r="F252" s="1411"/>
      <c r="G252" s="1411"/>
      <c r="H252" s="1411"/>
    </row>
    <row r="253" spans="1:8" ht="14.25" x14ac:dyDescent="0.2">
      <c r="A253" s="1412" t="s">
        <v>642</v>
      </c>
      <c r="B253" s="1411"/>
      <c r="C253" s="1411"/>
      <c r="D253" s="1411"/>
      <c r="E253" s="1411"/>
      <c r="F253" s="1411"/>
      <c r="G253" s="1411"/>
      <c r="H253" s="1411"/>
    </row>
    <row r="254" spans="1:8" ht="14.25" x14ac:dyDescent="0.2">
      <c r="A254" s="1412" t="s">
        <v>643</v>
      </c>
      <c r="B254" s="1411"/>
      <c r="C254" s="1411"/>
      <c r="D254" s="1411"/>
      <c r="E254" s="1411"/>
      <c r="F254" s="1411"/>
      <c r="G254" s="1411"/>
      <c r="H254" s="1411"/>
    </row>
    <row r="255" spans="1:8" ht="14.25" x14ac:dyDescent="0.2">
      <c r="A255" s="1412" t="s">
        <v>644</v>
      </c>
      <c r="B255" s="1411"/>
      <c r="C255" s="1411"/>
      <c r="D255" s="1411"/>
      <c r="E255" s="1411"/>
      <c r="F255" s="1411"/>
      <c r="G255" s="1411"/>
      <c r="H255" s="1411"/>
    </row>
    <row r="256" spans="1:8" ht="14.25" x14ac:dyDescent="0.2">
      <c r="A256" s="1412" t="s">
        <v>645</v>
      </c>
      <c r="B256" s="1411"/>
      <c r="C256" s="1411"/>
      <c r="D256" s="1411"/>
      <c r="E256" s="1411"/>
      <c r="F256" s="1411"/>
      <c r="G256" s="1411"/>
      <c r="H256" s="1411"/>
    </row>
    <row r="257" spans="1:8" ht="14.25" x14ac:dyDescent="0.2">
      <c r="A257" s="1412" t="s">
        <v>646</v>
      </c>
      <c r="B257" s="1411"/>
      <c r="C257" s="1411"/>
      <c r="D257" s="1411"/>
      <c r="E257" s="1411"/>
      <c r="F257" s="1411"/>
      <c r="G257" s="1411"/>
      <c r="H257" s="1411"/>
    </row>
    <row r="258" spans="1:8" ht="14.25" x14ac:dyDescent="0.2">
      <c r="A258" s="1412" t="s">
        <v>647</v>
      </c>
      <c r="B258" s="1411"/>
      <c r="C258" s="1411"/>
      <c r="D258" s="1411"/>
      <c r="E258" s="1411"/>
      <c r="F258" s="1411"/>
      <c r="G258" s="1411"/>
      <c r="H258" s="1411"/>
    </row>
    <row r="259" spans="1:8" ht="14.25" x14ac:dyDescent="0.2">
      <c r="A259" s="1412" t="s">
        <v>648</v>
      </c>
      <c r="B259" s="1411"/>
      <c r="C259" s="1411"/>
      <c r="D259" s="1411"/>
      <c r="E259" s="1411"/>
      <c r="F259" s="1411"/>
      <c r="G259" s="1411"/>
      <c r="H259" s="1411"/>
    </row>
    <row r="260" spans="1:8" ht="14.25" x14ac:dyDescent="0.2">
      <c r="A260" s="1412" t="s">
        <v>649</v>
      </c>
      <c r="B260" s="1411"/>
      <c r="C260" s="1411"/>
      <c r="D260" s="1411"/>
      <c r="E260" s="1411"/>
      <c r="F260" s="1411"/>
      <c r="G260" s="1411"/>
      <c r="H260" s="1411"/>
    </row>
    <row r="261" spans="1:8" ht="14.25" x14ac:dyDescent="0.2">
      <c r="A261" s="1412" t="s">
        <v>650</v>
      </c>
      <c r="B261" s="1411"/>
      <c r="C261" s="1411"/>
      <c r="D261" s="1411"/>
      <c r="E261" s="1411"/>
      <c r="F261" s="1411"/>
      <c r="G261" s="1411"/>
      <c r="H261" s="1411"/>
    </row>
    <row r="262" spans="1:8" ht="14.25" x14ac:dyDescent="0.2">
      <c r="A262" s="1412" t="s">
        <v>651</v>
      </c>
      <c r="B262" s="1411"/>
      <c r="C262" s="1411"/>
      <c r="D262" s="1411"/>
      <c r="E262" s="1411"/>
      <c r="F262" s="1411"/>
      <c r="G262" s="1411"/>
      <c r="H262" s="1411"/>
    </row>
    <row r="263" spans="1:8" ht="14.25" x14ac:dyDescent="0.2">
      <c r="A263" s="1412" t="s">
        <v>652</v>
      </c>
      <c r="B263" s="1411"/>
      <c r="C263" s="1411"/>
      <c r="D263" s="1411"/>
      <c r="E263" s="1411"/>
      <c r="F263" s="1411"/>
      <c r="G263" s="1411"/>
      <c r="H263" s="1411"/>
    </row>
    <row r="264" spans="1:8" ht="14.25" x14ac:dyDescent="0.2">
      <c r="A264" s="1412" t="s">
        <v>653</v>
      </c>
      <c r="B264" s="1411"/>
      <c r="C264" s="1411"/>
      <c r="D264" s="1411"/>
      <c r="E264" s="1411"/>
      <c r="F264" s="1411"/>
      <c r="G264" s="1411"/>
      <c r="H264" s="1411"/>
    </row>
    <row r="265" spans="1:8" ht="14.25" x14ac:dyDescent="0.2">
      <c r="A265" s="1412" t="s">
        <v>654</v>
      </c>
      <c r="B265" s="1411"/>
      <c r="C265" s="1411"/>
      <c r="D265" s="1411"/>
      <c r="E265" s="1411"/>
      <c r="F265" s="1411"/>
      <c r="G265" s="1411"/>
      <c r="H265" s="1411"/>
    </row>
    <row r="266" spans="1:8" ht="14.25" x14ac:dyDescent="0.2">
      <c r="A266" s="1412" t="s">
        <v>655</v>
      </c>
      <c r="B266" s="1411"/>
      <c r="C266" s="1411"/>
      <c r="D266" s="1411"/>
      <c r="E266" s="1411"/>
      <c r="F266" s="1411"/>
      <c r="G266" s="1411"/>
      <c r="H266" s="1411"/>
    </row>
    <row r="267" spans="1:8" ht="14.25" x14ac:dyDescent="0.2">
      <c r="A267" s="1412" t="s">
        <v>656</v>
      </c>
      <c r="B267" s="1411"/>
      <c r="C267" s="1411"/>
      <c r="D267" s="1411"/>
      <c r="E267" s="1411"/>
      <c r="F267" s="1411"/>
      <c r="G267" s="1411"/>
      <c r="H267" s="1411"/>
    </row>
    <row r="268" spans="1:8" ht="14.25" x14ac:dyDescent="0.2">
      <c r="A268" s="1411"/>
      <c r="B268" s="1411"/>
      <c r="C268" s="1411"/>
      <c r="D268" s="1411"/>
      <c r="E268" s="1411"/>
      <c r="F268" s="1411"/>
      <c r="G268" s="1411"/>
      <c r="H268" s="1411"/>
    </row>
    <row r="269" spans="1:8" ht="14.25" x14ac:dyDescent="0.2">
      <c r="A269" s="1412" t="s">
        <v>634</v>
      </c>
      <c r="B269" s="1411"/>
      <c r="C269" s="1411"/>
      <c r="D269" s="1411"/>
      <c r="E269" s="1411"/>
      <c r="F269" s="1411"/>
      <c r="G269" s="1411"/>
      <c r="H269" s="1411"/>
    </row>
    <row r="270" spans="1:8" ht="14.25" x14ac:dyDescent="0.2">
      <c r="A270" s="1412" t="s">
        <v>635</v>
      </c>
      <c r="B270" s="1411"/>
      <c r="C270" s="1411"/>
      <c r="D270" s="1411"/>
      <c r="E270" s="1411"/>
      <c r="F270" s="1411"/>
      <c r="G270" s="1411"/>
      <c r="H270" s="1411"/>
    </row>
    <row r="271" spans="1:8" ht="14.25" x14ac:dyDescent="0.2">
      <c r="A271" s="1412" t="s">
        <v>636</v>
      </c>
      <c r="B271" s="1411"/>
      <c r="C271" s="1411"/>
      <c r="D271" s="1411"/>
      <c r="E271" s="1411"/>
      <c r="F271" s="1411"/>
      <c r="G271" s="1411"/>
      <c r="H271" s="1411"/>
    </row>
    <row r="272" spans="1:8" ht="14.25" x14ac:dyDescent="0.2">
      <c r="A272" s="1412" t="s">
        <v>637</v>
      </c>
      <c r="B272" s="1411"/>
      <c r="C272" s="1411"/>
      <c r="D272" s="1411"/>
      <c r="E272" s="1411"/>
      <c r="F272" s="1411"/>
      <c r="G272" s="1411"/>
      <c r="H272" s="1411"/>
    </row>
    <row r="273" spans="1:8" ht="14.25" x14ac:dyDescent="0.2">
      <c r="A273" s="1412" t="s">
        <v>638</v>
      </c>
      <c r="B273" s="1411"/>
      <c r="C273" s="1411"/>
      <c r="D273" s="1411"/>
      <c r="E273" s="1411"/>
      <c r="F273" s="1411"/>
      <c r="G273" s="1411"/>
      <c r="H273" s="1411"/>
    </row>
    <row r="274" spans="1:8" ht="14.25" x14ac:dyDescent="0.2">
      <c r="A274" s="1412" t="s">
        <v>639</v>
      </c>
      <c r="B274" s="1411"/>
      <c r="C274" s="1411"/>
      <c r="D274" s="1411"/>
      <c r="E274" s="1411"/>
      <c r="F274" s="1411"/>
      <c r="G274" s="1411"/>
      <c r="H274" s="1411"/>
    </row>
    <row r="275" spans="1:8" ht="14.25" x14ac:dyDescent="0.2">
      <c r="A275" s="1412" t="s">
        <v>640</v>
      </c>
      <c r="B275" s="1411"/>
      <c r="C275" s="1411"/>
      <c r="D275" s="1411"/>
      <c r="E275" s="1411"/>
      <c r="F275" s="1411"/>
      <c r="G275" s="1411"/>
      <c r="H275" s="1411"/>
    </row>
    <row r="276" spans="1:8" ht="14.25" x14ac:dyDescent="0.2">
      <c r="A276" s="1411"/>
      <c r="B276" s="1411"/>
      <c r="C276" s="1411"/>
      <c r="D276" s="1411"/>
      <c r="E276" s="1411"/>
      <c r="F276" s="1411"/>
      <c r="G276" s="1411"/>
      <c r="H276" s="1411"/>
    </row>
    <row r="277" spans="1:8" ht="14.25" x14ac:dyDescent="0.2">
      <c r="A277" s="1412" t="s">
        <v>625</v>
      </c>
      <c r="B277" s="1411"/>
      <c r="C277" s="1411"/>
      <c r="D277" s="1411"/>
      <c r="E277" s="1411"/>
      <c r="F277" s="1411"/>
      <c r="G277" s="1411"/>
      <c r="H277" s="1411"/>
    </row>
    <row r="278" spans="1:8" ht="14.25" x14ac:dyDescent="0.2">
      <c r="A278" s="1412" t="s">
        <v>626</v>
      </c>
      <c r="B278" s="1411"/>
      <c r="C278" s="1411"/>
      <c r="D278" s="1411"/>
      <c r="E278" s="1411"/>
      <c r="F278" s="1411"/>
      <c r="G278" s="1411"/>
      <c r="H278" s="1411"/>
    </row>
    <row r="279" spans="1:8" ht="14.25" x14ac:dyDescent="0.2">
      <c r="A279" s="1412" t="s">
        <v>627</v>
      </c>
      <c r="B279" s="1411"/>
      <c r="C279" s="1411"/>
      <c r="D279" s="1411"/>
      <c r="E279" s="1411"/>
      <c r="F279" s="1411"/>
      <c r="G279" s="1411"/>
      <c r="H279" s="1411"/>
    </row>
    <row r="280" spans="1:8" ht="14.25" x14ac:dyDescent="0.2">
      <c r="A280" s="1412" t="s">
        <v>628</v>
      </c>
      <c r="B280" s="1411"/>
      <c r="C280" s="1411"/>
      <c r="D280" s="1411"/>
      <c r="E280" s="1411"/>
      <c r="F280" s="1411"/>
      <c r="G280" s="1411"/>
      <c r="H280" s="1411"/>
    </row>
    <row r="281" spans="1:8" ht="14.25" x14ac:dyDescent="0.2">
      <c r="A281" s="1412" t="s">
        <v>629</v>
      </c>
      <c r="B281" s="1411"/>
      <c r="C281" s="1411"/>
      <c r="D281" s="1411"/>
      <c r="E281" s="1411"/>
      <c r="F281" s="1411"/>
      <c r="G281" s="1411"/>
      <c r="H281" s="1411"/>
    </row>
    <row r="282" spans="1:8" ht="14.25" x14ac:dyDescent="0.2">
      <c r="A282" s="1412" t="s">
        <v>630</v>
      </c>
      <c r="B282" s="1411"/>
      <c r="C282" s="1411"/>
      <c r="D282" s="1411"/>
      <c r="E282" s="1411"/>
      <c r="F282" s="1411"/>
      <c r="G282" s="1411"/>
      <c r="H282" s="1411"/>
    </row>
    <row r="283" spans="1:8" ht="14.25" x14ac:dyDescent="0.2">
      <c r="A283" s="1412" t="s">
        <v>631</v>
      </c>
      <c r="B283" s="1411"/>
      <c r="C283" s="1411"/>
      <c r="D283" s="1411"/>
      <c r="E283" s="1411"/>
      <c r="F283" s="1411"/>
      <c r="G283" s="1411"/>
      <c r="H283" s="1411"/>
    </row>
    <row r="284" spans="1:8" ht="14.25" x14ac:dyDescent="0.2">
      <c r="A284" s="1412" t="s">
        <v>632</v>
      </c>
      <c r="B284" s="1411"/>
      <c r="C284" s="1411"/>
      <c r="D284" s="1411"/>
      <c r="E284" s="1411"/>
      <c r="F284" s="1411"/>
      <c r="G284" s="1411"/>
      <c r="H284" s="1411"/>
    </row>
    <row r="285" spans="1:8" ht="14.25" x14ac:dyDescent="0.2">
      <c r="A285" s="1412" t="s">
        <v>633</v>
      </c>
      <c r="B285" s="1411"/>
      <c r="C285" s="1411"/>
      <c r="D285" s="1411"/>
      <c r="E285" s="1411"/>
      <c r="F285" s="1411"/>
      <c r="G285" s="1411"/>
      <c r="H285" s="1411"/>
    </row>
    <row r="286" spans="1:8" ht="14.25" x14ac:dyDescent="0.2">
      <c r="A286" s="1411"/>
      <c r="B286" s="1411"/>
      <c r="C286" s="1411"/>
      <c r="D286" s="1411"/>
      <c r="E286" s="1411"/>
      <c r="F286" s="1411"/>
      <c r="G286" s="1411"/>
      <c r="H286" s="1411"/>
    </row>
    <row r="287" spans="1:8" ht="14.25" x14ac:dyDescent="0.2">
      <c r="A287" s="1412" t="s">
        <v>618</v>
      </c>
      <c r="B287" s="1411"/>
      <c r="C287" s="1411"/>
      <c r="D287" s="1411"/>
      <c r="E287" s="1411"/>
      <c r="F287" s="1411"/>
      <c r="G287" s="1411"/>
      <c r="H287" s="1411"/>
    </row>
    <row r="288" spans="1:8" ht="14.25" x14ac:dyDescent="0.2">
      <c r="A288" s="1412" t="s">
        <v>619</v>
      </c>
      <c r="B288" s="1411"/>
      <c r="C288" s="1411"/>
      <c r="D288" s="1411"/>
      <c r="E288" s="1411"/>
      <c r="F288" s="1411"/>
      <c r="G288" s="1411"/>
      <c r="H288" s="1411"/>
    </row>
    <row r="289" spans="1:8" ht="14.25" x14ac:dyDescent="0.2">
      <c r="A289" s="1412" t="s">
        <v>620</v>
      </c>
      <c r="B289" s="1411"/>
      <c r="C289" s="1411"/>
      <c r="D289" s="1411"/>
      <c r="E289" s="1411"/>
      <c r="F289" s="1411"/>
      <c r="G289" s="1411"/>
      <c r="H289" s="1411"/>
    </row>
    <row r="290" spans="1:8" ht="14.25" x14ac:dyDescent="0.2">
      <c r="A290" s="1412" t="s">
        <v>621</v>
      </c>
      <c r="B290" s="1411"/>
      <c r="C290" s="1411"/>
      <c r="D290" s="1411"/>
      <c r="E290" s="1411"/>
      <c r="F290" s="1411"/>
      <c r="G290" s="1411"/>
      <c r="H290" s="1411"/>
    </row>
    <row r="291" spans="1:8" ht="14.25" x14ac:dyDescent="0.2">
      <c r="A291" s="1412" t="s">
        <v>622</v>
      </c>
      <c r="B291" s="1411"/>
      <c r="C291" s="1411"/>
      <c r="D291" s="1411"/>
      <c r="E291" s="1411"/>
      <c r="F291" s="1411"/>
      <c r="G291" s="1411"/>
      <c r="H291" s="1411"/>
    </row>
    <row r="292" spans="1:8" ht="14.25" x14ac:dyDescent="0.2">
      <c r="A292" s="1412" t="s">
        <v>623</v>
      </c>
      <c r="B292" s="1411"/>
      <c r="C292" s="1411"/>
      <c r="D292" s="1411"/>
      <c r="E292" s="1411"/>
      <c r="F292" s="1411"/>
      <c r="G292" s="1411"/>
      <c r="H292" s="1411"/>
    </row>
    <row r="293" spans="1:8" ht="14.25" x14ac:dyDescent="0.2">
      <c r="A293" s="1412" t="s">
        <v>624</v>
      </c>
      <c r="B293" s="1411"/>
      <c r="C293" s="1411"/>
      <c r="D293" s="1411"/>
      <c r="E293" s="1411"/>
      <c r="F293" s="1411"/>
      <c r="G293" s="1411"/>
      <c r="H293" s="1411"/>
    </row>
    <row r="294" spans="1:8" ht="14.25" x14ac:dyDescent="0.2">
      <c r="A294" s="1411"/>
      <c r="B294" s="1411"/>
      <c r="C294" s="1411"/>
      <c r="D294" s="1411"/>
      <c r="E294" s="1411"/>
      <c r="F294" s="1411"/>
      <c r="G294" s="1411"/>
      <c r="H294" s="1411"/>
    </row>
    <row r="295" spans="1:8" ht="14.25" x14ac:dyDescent="0.2">
      <c r="A295" s="1412" t="s">
        <v>615</v>
      </c>
      <c r="B295" s="1411"/>
      <c r="C295" s="1411"/>
      <c r="D295" s="1411"/>
      <c r="E295" s="1411"/>
      <c r="F295" s="1411"/>
      <c r="G295" s="1411"/>
      <c r="H295" s="1411"/>
    </row>
    <row r="296" spans="1:8" ht="14.25" x14ac:dyDescent="0.2">
      <c r="A296" s="1412" t="s">
        <v>616</v>
      </c>
      <c r="B296" s="1411"/>
      <c r="C296" s="1411"/>
      <c r="D296" s="1411"/>
      <c r="E296" s="1411"/>
      <c r="F296" s="1411"/>
      <c r="G296" s="1411"/>
      <c r="H296" s="1411"/>
    </row>
    <row r="297" spans="1:8" ht="14.25" x14ac:dyDescent="0.2">
      <c r="A297" s="1412" t="s">
        <v>617</v>
      </c>
      <c r="B297" s="1411"/>
      <c r="C297" s="1411"/>
      <c r="D297" s="1411"/>
      <c r="E297" s="1411"/>
      <c r="F297" s="1411"/>
      <c r="G297" s="1411"/>
      <c r="H297" s="1411"/>
    </row>
    <row r="298" spans="1:8" ht="14.25" x14ac:dyDescent="0.2">
      <c r="A298" s="1411"/>
      <c r="B298" s="1411"/>
      <c r="C298" s="1411"/>
      <c r="D298" s="1411"/>
      <c r="E298" s="1411"/>
      <c r="F298" s="1411"/>
      <c r="G298" s="1411"/>
      <c r="H298" s="1411"/>
    </row>
    <row r="299" spans="1:8" ht="14.25" x14ac:dyDescent="0.2">
      <c r="A299" s="1412" t="s">
        <v>613</v>
      </c>
      <c r="B299" s="1411"/>
      <c r="C299" s="1411"/>
      <c r="D299" s="1411"/>
      <c r="E299" s="1411"/>
      <c r="F299" s="1411"/>
      <c r="G299" s="1411"/>
      <c r="H299" s="1411"/>
    </row>
    <row r="300" spans="1:8" ht="14.25" x14ac:dyDescent="0.2">
      <c r="A300" s="1412" t="s">
        <v>614</v>
      </c>
      <c r="B300" s="1411"/>
      <c r="C300" s="1411"/>
      <c r="D300" s="1411"/>
      <c r="E300" s="1411"/>
      <c r="F300" s="1411"/>
      <c r="G300" s="1411"/>
      <c r="H300" s="1411"/>
    </row>
    <row r="301" spans="1:8" ht="14.25" x14ac:dyDescent="0.2">
      <c r="A301" s="1411"/>
      <c r="B301" s="1411"/>
      <c r="C301" s="1411"/>
      <c r="D301" s="1411"/>
      <c r="E301" s="1411"/>
      <c r="F301" s="1411"/>
      <c r="G301" s="1411"/>
      <c r="H301" s="1411"/>
    </row>
    <row r="302" spans="1:8" ht="14.25" x14ac:dyDescent="0.2">
      <c r="A302" s="1412" t="s">
        <v>600</v>
      </c>
      <c r="B302" s="1411"/>
      <c r="C302" s="1411"/>
      <c r="D302" s="1411"/>
      <c r="E302" s="1411"/>
      <c r="F302" s="1411"/>
      <c r="G302" s="1411"/>
      <c r="H302" s="1411"/>
    </row>
    <row r="303" spans="1:8" ht="14.25" x14ac:dyDescent="0.2">
      <c r="A303" s="1412" t="s">
        <v>601</v>
      </c>
      <c r="B303" s="1411"/>
      <c r="C303" s="1411"/>
      <c r="D303" s="1411"/>
      <c r="E303" s="1411"/>
      <c r="F303" s="1411"/>
      <c r="G303" s="1411"/>
      <c r="H303" s="1411"/>
    </row>
    <row r="304" spans="1:8" ht="14.25" x14ac:dyDescent="0.2">
      <c r="A304" s="1412" t="s">
        <v>602</v>
      </c>
      <c r="B304" s="1411"/>
      <c r="C304" s="1411"/>
      <c r="D304" s="1411"/>
      <c r="E304" s="1411"/>
      <c r="F304" s="1411"/>
      <c r="G304" s="1411"/>
      <c r="H304" s="1411"/>
    </row>
    <row r="305" spans="1:8" ht="14.25" x14ac:dyDescent="0.2">
      <c r="A305" s="1412" t="s">
        <v>603</v>
      </c>
      <c r="B305" s="1411"/>
      <c r="C305" s="1411"/>
      <c r="D305" s="1411"/>
      <c r="E305" s="1411"/>
      <c r="F305" s="1411"/>
      <c r="G305" s="1411"/>
      <c r="H305" s="1411"/>
    </row>
    <row r="306" spans="1:8" ht="14.25" x14ac:dyDescent="0.2">
      <c r="A306" s="1412" t="s">
        <v>604</v>
      </c>
      <c r="B306" s="1411"/>
      <c r="C306" s="1411"/>
      <c r="D306" s="1411"/>
      <c r="E306" s="1411"/>
      <c r="F306" s="1411"/>
      <c r="G306" s="1411"/>
      <c r="H306" s="1411"/>
    </row>
    <row r="307" spans="1:8" ht="14.25" x14ac:dyDescent="0.2">
      <c r="A307" s="1412" t="s">
        <v>605</v>
      </c>
      <c r="B307" s="1411"/>
      <c r="C307" s="1411"/>
      <c r="D307" s="1411"/>
      <c r="E307" s="1411"/>
      <c r="F307" s="1411"/>
      <c r="G307" s="1411"/>
      <c r="H307" s="1411"/>
    </row>
    <row r="308" spans="1:8" ht="14.25" x14ac:dyDescent="0.2">
      <c r="A308" s="1412" t="s">
        <v>606</v>
      </c>
      <c r="B308" s="1411"/>
      <c r="C308" s="1411"/>
      <c r="D308" s="1411"/>
      <c r="E308" s="1411"/>
      <c r="F308" s="1411"/>
      <c r="G308" s="1411"/>
      <c r="H308" s="1411"/>
    </row>
    <row r="309" spans="1:8" ht="14.25" x14ac:dyDescent="0.2">
      <c r="A309" s="1412" t="s">
        <v>607</v>
      </c>
      <c r="B309" s="1411"/>
      <c r="C309" s="1411"/>
      <c r="D309" s="1411"/>
      <c r="E309" s="1411"/>
      <c r="F309" s="1411"/>
      <c r="G309" s="1411"/>
      <c r="H309" s="1411"/>
    </row>
    <row r="310" spans="1:8" ht="14.25" x14ac:dyDescent="0.2">
      <c r="A310" s="1412" t="s">
        <v>608</v>
      </c>
      <c r="B310" s="1411"/>
      <c r="C310" s="1411"/>
      <c r="D310" s="1411"/>
      <c r="E310" s="1411"/>
      <c r="F310" s="1411"/>
      <c r="G310" s="1411"/>
      <c r="H310" s="1411"/>
    </row>
    <row r="311" spans="1:8" ht="14.25" x14ac:dyDescent="0.2">
      <c r="A311" s="1412" t="s">
        <v>609</v>
      </c>
      <c r="B311" s="1411"/>
      <c r="C311" s="1411"/>
      <c r="D311" s="1411"/>
      <c r="E311" s="1411"/>
      <c r="F311" s="1411"/>
      <c r="G311" s="1411"/>
      <c r="H311" s="1411"/>
    </row>
    <row r="312" spans="1:8" ht="14.25" x14ac:dyDescent="0.2">
      <c r="A312" s="1412" t="s">
        <v>610</v>
      </c>
      <c r="B312" s="1411"/>
      <c r="C312" s="1411"/>
      <c r="D312" s="1411"/>
      <c r="E312" s="1411"/>
      <c r="F312" s="1411"/>
      <c r="G312" s="1411"/>
      <c r="H312" s="1411"/>
    </row>
    <row r="313" spans="1:8" ht="14.25" x14ac:dyDescent="0.2">
      <c r="A313" s="1412" t="s">
        <v>611</v>
      </c>
      <c r="B313" s="1411"/>
      <c r="C313" s="1411"/>
      <c r="D313" s="1411"/>
      <c r="E313" s="1411"/>
      <c r="F313" s="1411"/>
      <c r="G313" s="1411"/>
      <c r="H313" s="1411"/>
    </row>
    <row r="314" spans="1:8" ht="14.25" x14ac:dyDescent="0.2">
      <c r="A314" s="1412" t="s">
        <v>612</v>
      </c>
      <c r="B314" s="1411"/>
      <c r="C314" s="1411"/>
      <c r="D314" s="1411"/>
      <c r="E314" s="1411"/>
      <c r="F314" s="1411"/>
      <c r="G314" s="1411"/>
      <c r="H314" s="1411"/>
    </row>
    <row r="315" spans="1:8" ht="14.25" x14ac:dyDescent="0.2">
      <c r="A315" s="1411"/>
      <c r="B315" s="1411"/>
      <c r="C315" s="1411"/>
      <c r="D315" s="1411"/>
      <c r="E315" s="1411"/>
      <c r="F315" s="1411"/>
      <c r="G315" s="1411"/>
      <c r="H315" s="1411"/>
    </row>
    <row r="316" spans="1:8" ht="14.25" x14ac:dyDescent="0.2">
      <c r="A316" s="1412" t="s">
        <v>592</v>
      </c>
      <c r="B316" s="1411"/>
      <c r="C316" s="1411"/>
      <c r="D316" s="1411"/>
      <c r="E316" s="1411"/>
      <c r="F316" s="1411"/>
      <c r="G316" s="1411"/>
      <c r="H316" s="1411"/>
    </row>
    <row r="317" spans="1:8" ht="14.25" x14ac:dyDescent="0.2">
      <c r="A317" s="1412" t="s">
        <v>593</v>
      </c>
      <c r="B317" s="1411"/>
      <c r="C317" s="1411"/>
      <c r="D317" s="1411"/>
      <c r="E317" s="1411"/>
      <c r="F317" s="1411"/>
      <c r="G317" s="1411"/>
      <c r="H317" s="1411"/>
    </row>
    <row r="318" spans="1:8" ht="14.25" x14ac:dyDescent="0.2">
      <c r="A318" s="1412" t="s">
        <v>594</v>
      </c>
      <c r="B318" s="1411"/>
      <c r="C318" s="1411"/>
      <c r="D318" s="1411"/>
      <c r="E318" s="1411"/>
      <c r="F318" s="1411"/>
      <c r="G318" s="1411"/>
      <c r="H318" s="1411"/>
    </row>
    <row r="319" spans="1:8" ht="14.25" x14ac:dyDescent="0.2">
      <c r="A319" s="1412" t="s">
        <v>595</v>
      </c>
      <c r="B319" s="1411"/>
      <c r="C319" s="1411"/>
      <c r="D319" s="1411"/>
      <c r="E319" s="1411"/>
      <c r="F319" s="1411"/>
      <c r="G319" s="1411"/>
      <c r="H319" s="1411"/>
    </row>
    <row r="320" spans="1:8" ht="14.25" x14ac:dyDescent="0.2">
      <c r="A320" s="1412" t="s">
        <v>596</v>
      </c>
      <c r="B320" s="1411"/>
      <c r="C320" s="1411"/>
      <c r="D320" s="1411"/>
      <c r="E320" s="1411"/>
      <c r="F320" s="1411"/>
      <c r="G320" s="1411"/>
      <c r="H320" s="1411"/>
    </row>
    <row r="321" spans="1:8" ht="14.25" x14ac:dyDescent="0.2">
      <c r="A321" s="1412" t="s">
        <v>597</v>
      </c>
      <c r="B321" s="1411"/>
      <c r="C321" s="1411"/>
      <c r="D321" s="1411"/>
      <c r="E321" s="1411"/>
      <c r="F321" s="1411"/>
      <c r="G321" s="1411"/>
      <c r="H321" s="1411"/>
    </row>
    <row r="322" spans="1:8" ht="14.25" x14ac:dyDescent="0.2">
      <c r="A322" s="1412" t="s">
        <v>598</v>
      </c>
      <c r="B322" s="1411"/>
      <c r="C322" s="1411"/>
      <c r="D322" s="1411"/>
      <c r="E322" s="1411"/>
      <c r="F322" s="1411"/>
      <c r="G322" s="1411"/>
      <c r="H322" s="1411"/>
    </row>
    <row r="323" spans="1:8" ht="14.25" x14ac:dyDescent="0.2">
      <c r="A323" s="1412" t="s">
        <v>599</v>
      </c>
      <c r="B323" s="1411"/>
      <c r="C323" s="1411"/>
      <c r="D323" s="1411"/>
      <c r="E323" s="1411"/>
      <c r="F323" s="1411"/>
      <c r="G323" s="1411"/>
      <c r="H323" s="1411"/>
    </row>
    <row r="324" spans="1:8" ht="14.25" x14ac:dyDescent="0.2">
      <c r="A324" s="1411"/>
      <c r="B324" s="1411"/>
      <c r="C324" s="1411"/>
      <c r="D324" s="1411"/>
      <c r="E324" s="1411"/>
      <c r="F324" s="1411"/>
      <c r="G324" s="1411"/>
      <c r="H324" s="1411"/>
    </row>
    <row r="325" spans="1:8" ht="14.25" x14ac:dyDescent="0.2">
      <c r="A325" s="1412" t="s">
        <v>557</v>
      </c>
      <c r="B325" s="1411"/>
      <c r="C325" s="1411"/>
      <c r="D325" s="1411"/>
      <c r="E325" s="1411"/>
      <c r="F325" s="1411"/>
      <c r="G325" s="1411"/>
      <c r="H325" s="1411"/>
    </row>
    <row r="326" spans="1:8" ht="14.25" x14ac:dyDescent="0.2">
      <c r="A326" s="1412" t="s">
        <v>558</v>
      </c>
      <c r="B326" s="1411"/>
      <c r="C326" s="1411"/>
      <c r="D326" s="1411"/>
      <c r="E326" s="1411"/>
      <c r="F326" s="1411"/>
      <c r="G326" s="1411"/>
      <c r="H326" s="1411"/>
    </row>
    <row r="327" spans="1:8" ht="14.25" x14ac:dyDescent="0.2">
      <c r="A327" s="1412" t="s">
        <v>559</v>
      </c>
      <c r="B327" s="1411"/>
      <c r="C327" s="1411"/>
      <c r="D327" s="1411"/>
      <c r="E327" s="1411"/>
      <c r="F327" s="1411"/>
      <c r="G327" s="1411"/>
      <c r="H327" s="1411"/>
    </row>
    <row r="328" spans="1:8" ht="14.25" x14ac:dyDescent="0.2">
      <c r="A328" s="1412" t="s">
        <v>560</v>
      </c>
      <c r="B328" s="1411"/>
      <c r="C328" s="1411"/>
      <c r="D328" s="1411"/>
      <c r="E328" s="1411"/>
      <c r="F328" s="1411"/>
      <c r="G328" s="1411"/>
      <c r="H328" s="1411"/>
    </row>
    <row r="329" spans="1:8" ht="14.25" x14ac:dyDescent="0.2">
      <c r="A329" s="1412" t="s">
        <v>561</v>
      </c>
      <c r="B329" s="1411"/>
      <c r="C329" s="1411"/>
      <c r="D329" s="1411"/>
      <c r="E329" s="1411"/>
      <c r="F329" s="1411"/>
      <c r="G329" s="1411"/>
      <c r="H329" s="1411"/>
    </row>
    <row r="330" spans="1:8" ht="14.25" x14ac:dyDescent="0.2">
      <c r="A330" s="1412" t="s">
        <v>562</v>
      </c>
      <c r="B330" s="1411"/>
      <c r="C330" s="1411"/>
      <c r="D330" s="1411"/>
      <c r="E330" s="1411"/>
      <c r="F330" s="1411"/>
      <c r="G330" s="1411"/>
      <c r="H330" s="1411"/>
    </row>
    <row r="331" spans="1:8" ht="14.25" x14ac:dyDescent="0.2">
      <c r="A331" s="1412" t="s">
        <v>563</v>
      </c>
      <c r="B331" s="1411"/>
      <c r="C331" s="1411"/>
      <c r="D331" s="1411"/>
      <c r="E331" s="1411"/>
      <c r="F331" s="1411"/>
      <c r="G331" s="1411"/>
      <c r="H331" s="1411"/>
    </row>
    <row r="332" spans="1:8" ht="14.25" x14ac:dyDescent="0.2">
      <c r="A332" s="1412" t="s">
        <v>564</v>
      </c>
      <c r="B332" s="1411"/>
      <c r="C332" s="1411"/>
      <c r="D332" s="1411"/>
      <c r="E332" s="1411"/>
      <c r="F332" s="1411"/>
      <c r="G332" s="1411"/>
      <c r="H332" s="1411"/>
    </row>
    <row r="333" spans="1:8" ht="14.25" x14ac:dyDescent="0.2">
      <c r="A333" s="1412" t="s">
        <v>565</v>
      </c>
      <c r="B333" s="1411"/>
      <c r="C333" s="1411"/>
      <c r="D333" s="1411"/>
      <c r="E333" s="1411"/>
      <c r="F333" s="1411"/>
      <c r="G333" s="1411"/>
      <c r="H333" s="1411"/>
    </row>
    <row r="334" spans="1:8" ht="14.25" x14ac:dyDescent="0.2">
      <c r="A334" s="1412" t="s">
        <v>566</v>
      </c>
      <c r="B334" s="1411"/>
      <c r="C334" s="1411"/>
      <c r="D334" s="1411"/>
      <c r="E334" s="1411"/>
      <c r="F334" s="1411"/>
      <c r="G334" s="1411"/>
      <c r="H334" s="1411"/>
    </row>
    <row r="335" spans="1:8" ht="14.25" x14ac:dyDescent="0.2">
      <c r="A335" s="1412" t="s">
        <v>567</v>
      </c>
      <c r="B335" s="1411"/>
      <c r="C335" s="1411"/>
      <c r="D335" s="1411"/>
      <c r="E335" s="1411"/>
      <c r="F335" s="1411"/>
      <c r="G335" s="1411"/>
      <c r="H335" s="1411"/>
    </row>
    <row r="336" spans="1:8" ht="14.25" x14ac:dyDescent="0.2">
      <c r="A336" s="1412" t="s">
        <v>568</v>
      </c>
      <c r="B336" s="1411"/>
      <c r="C336" s="1411"/>
      <c r="D336" s="1411"/>
      <c r="E336" s="1411"/>
      <c r="F336" s="1411"/>
      <c r="G336" s="1411"/>
      <c r="H336" s="1411"/>
    </row>
    <row r="337" spans="1:8" ht="14.25" x14ac:dyDescent="0.2">
      <c r="A337" s="1412" t="s">
        <v>569</v>
      </c>
      <c r="B337" s="1411"/>
      <c r="C337" s="1411"/>
      <c r="D337" s="1411"/>
      <c r="E337" s="1411"/>
      <c r="F337" s="1411"/>
      <c r="G337" s="1411"/>
      <c r="H337" s="1411"/>
    </row>
    <row r="338" spans="1:8" ht="14.25" x14ac:dyDescent="0.2">
      <c r="A338" s="1412" t="s">
        <v>570</v>
      </c>
      <c r="B338" s="1411"/>
      <c r="C338" s="1411"/>
      <c r="D338" s="1411"/>
      <c r="E338" s="1411"/>
      <c r="F338" s="1411"/>
      <c r="G338" s="1411"/>
      <c r="H338" s="1411"/>
    </row>
    <row r="339" spans="1:8" ht="14.25" x14ac:dyDescent="0.2">
      <c r="A339" s="1412" t="s">
        <v>571</v>
      </c>
      <c r="B339" s="1411"/>
      <c r="C339" s="1411"/>
      <c r="D339" s="1411"/>
      <c r="E339" s="1411"/>
      <c r="F339" s="1411"/>
      <c r="G339" s="1411"/>
      <c r="H339" s="1411"/>
    </row>
    <row r="340" spans="1:8" ht="14.25" x14ac:dyDescent="0.2">
      <c r="A340" s="1412" t="s">
        <v>572</v>
      </c>
      <c r="B340" s="1411"/>
      <c r="C340" s="1411"/>
      <c r="D340" s="1411"/>
      <c r="E340" s="1411"/>
      <c r="F340" s="1411"/>
      <c r="G340" s="1411"/>
      <c r="H340" s="1411"/>
    </row>
    <row r="341" spans="1:8" ht="14.25" x14ac:dyDescent="0.2">
      <c r="A341" s="1412" t="s">
        <v>573</v>
      </c>
      <c r="B341" s="1411"/>
      <c r="C341" s="1411"/>
      <c r="D341" s="1411"/>
      <c r="E341" s="1411"/>
      <c r="F341" s="1411"/>
      <c r="G341" s="1411"/>
      <c r="H341" s="1411"/>
    </row>
    <row r="342" spans="1:8" ht="14.25" x14ac:dyDescent="0.2">
      <c r="A342" s="1412" t="s">
        <v>574</v>
      </c>
      <c r="B342" s="1411"/>
      <c r="C342" s="1411"/>
      <c r="D342" s="1411"/>
      <c r="E342" s="1411"/>
      <c r="F342" s="1411"/>
      <c r="G342" s="1411"/>
      <c r="H342" s="1411"/>
    </row>
    <row r="343" spans="1:8" ht="14.25" x14ac:dyDescent="0.2">
      <c r="A343" s="1412" t="s">
        <v>575</v>
      </c>
      <c r="B343" s="1411"/>
      <c r="C343" s="1411"/>
      <c r="D343" s="1411"/>
      <c r="E343" s="1411"/>
      <c r="F343" s="1411"/>
      <c r="G343" s="1411"/>
      <c r="H343" s="1411"/>
    </row>
    <row r="344" spans="1:8" ht="14.25" x14ac:dyDescent="0.2">
      <c r="A344" s="1412" t="s">
        <v>576</v>
      </c>
      <c r="B344" s="1411"/>
      <c r="C344" s="1411"/>
      <c r="D344" s="1411"/>
      <c r="E344" s="1411"/>
      <c r="F344" s="1411"/>
      <c r="G344" s="1411"/>
      <c r="H344" s="1411"/>
    </row>
    <row r="345" spans="1:8" ht="14.25" x14ac:dyDescent="0.2">
      <c r="A345" s="1412" t="s">
        <v>577</v>
      </c>
      <c r="B345" s="1411"/>
      <c r="C345" s="1411"/>
      <c r="D345" s="1411"/>
      <c r="E345" s="1411"/>
      <c r="F345" s="1411"/>
      <c r="G345" s="1411"/>
      <c r="H345" s="1411"/>
    </row>
    <row r="346" spans="1:8" ht="14.25" x14ac:dyDescent="0.2">
      <c r="A346" s="1412" t="s">
        <v>578</v>
      </c>
      <c r="B346" s="1411"/>
      <c r="C346" s="1411"/>
      <c r="D346" s="1411"/>
      <c r="E346" s="1411"/>
      <c r="F346" s="1411"/>
      <c r="G346" s="1411"/>
      <c r="H346" s="1411"/>
    </row>
    <row r="347" spans="1:8" ht="14.25" x14ac:dyDescent="0.2">
      <c r="A347" s="1412" t="s">
        <v>579</v>
      </c>
      <c r="B347" s="1411"/>
      <c r="C347" s="1411"/>
      <c r="D347" s="1411"/>
      <c r="E347" s="1411"/>
      <c r="F347" s="1411"/>
      <c r="G347" s="1411"/>
      <c r="H347" s="1411"/>
    </row>
    <row r="348" spans="1:8" ht="14.25" x14ac:dyDescent="0.2">
      <c r="A348" s="1412" t="s">
        <v>580</v>
      </c>
      <c r="B348" s="1411"/>
      <c r="C348" s="1411"/>
      <c r="D348" s="1411"/>
      <c r="E348" s="1411"/>
      <c r="F348" s="1411"/>
      <c r="G348" s="1411"/>
      <c r="H348" s="1411"/>
    </row>
    <row r="349" spans="1:8" ht="14.25" x14ac:dyDescent="0.2">
      <c r="A349" s="1412" t="s">
        <v>581</v>
      </c>
      <c r="B349" s="1411"/>
      <c r="C349" s="1411"/>
      <c r="D349" s="1411"/>
      <c r="E349" s="1411"/>
      <c r="F349" s="1411"/>
      <c r="G349" s="1411"/>
      <c r="H349" s="1411"/>
    </row>
    <row r="350" spans="1:8" ht="14.25" x14ac:dyDescent="0.2">
      <c r="A350" s="1412" t="s">
        <v>582</v>
      </c>
      <c r="B350" s="1411"/>
      <c r="C350" s="1411"/>
      <c r="D350" s="1411"/>
      <c r="E350" s="1411"/>
      <c r="F350" s="1411"/>
      <c r="G350" s="1411"/>
      <c r="H350" s="1411"/>
    </row>
    <row r="351" spans="1:8" ht="14.25" x14ac:dyDescent="0.2">
      <c r="A351" s="1412" t="s">
        <v>583</v>
      </c>
      <c r="B351" s="1411"/>
      <c r="C351" s="1411"/>
      <c r="D351" s="1411"/>
      <c r="E351" s="1411"/>
      <c r="F351" s="1411"/>
      <c r="G351" s="1411"/>
      <c r="H351" s="1411"/>
    </row>
    <row r="352" spans="1:8" ht="14.25" x14ac:dyDescent="0.2">
      <c r="A352" s="1412" t="s">
        <v>584</v>
      </c>
      <c r="B352" s="1411"/>
      <c r="C352" s="1411"/>
      <c r="D352" s="1411"/>
      <c r="E352" s="1411"/>
      <c r="F352" s="1411"/>
      <c r="G352" s="1411"/>
      <c r="H352" s="1411"/>
    </row>
    <row r="353" spans="1:8" ht="14.25" x14ac:dyDescent="0.2">
      <c r="A353" s="1412" t="s">
        <v>585</v>
      </c>
      <c r="B353" s="1411"/>
      <c r="C353" s="1411"/>
      <c r="D353" s="1411"/>
      <c r="E353" s="1411"/>
      <c r="F353" s="1411"/>
      <c r="G353" s="1411"/>
      <c r="H353" s="1411"/>
    </row>
    <row r="354" spans="1:8" ht="14.25" x14ac:dyDescent="0.2">
      <c r="A354" s="1412" t="s">
        <v>586</v>
      </c>
      <c r="B354" s="1411"/>
      <c r="C354" s="1411"/>
      <c r="D354" s="1411"/>
      <c r="E354" s="1411"/>
      <c r="F354" s="1411"/>
      <c r="G354" s="1411"/>
      <c r="H354" s="1411"/>
    </row>
    <row r="355" spans="1:8" ht="14.25" x14ac:dyDescent="0.2">
      <c r="A355" s="1412" t="s">
        <v>587</v>
      </c>
      <c r="B355" s="1411"/>
      <c r="C355" s="1411"/>
      <c r="D355" s="1411"/>
      <c r="E355" s="1411"/>
      <c r="F355" s="1411"/>
      <c r="G355" s="1411"/>
      <c r="H355" s="1411"/>
    </row>
    <row r="356" spans="1:8" ht="14.25" x14ac:dyDescent="0.2">
      <c r="A356" s="1412" t="s">
        <v>588</v>
      </c>
      <c r="B356" s="1411"/>
      <c r="C356" s="1411"/>
      <c r="D356" s="1411"/>
      <c r="E356" s="1411"/>
      <c r="F356" s="1411"/>
      <c r="G356" s="1411"/>
      <c r="H356" s="1411"/>
    </row>
    <row r="357" spans="1:8" ht="14.25" x14ac:dyDescent="0.2">
      <c r="A357" s="1412" t="s">
        <v>589</v>
      </c>
      <c r="B357" s="1411"/>
      <c r="C357" s="1411"/>
      <c r="D357" s="1411"/>
      <c r="E357" s="1411"/>
      <c r="F357" s="1411"/>
      <c r="G357" s="1411"/>
      <c r="H357" s="1411"/>
    </row>
    <row r="358" spans="1:8" ht="14.25" x14ac:dyDescent="0.2">
      <c r="A358" s="1412" t="s">
        <v>590</v>
      </c>
      <c r="B358" s="1411"/>
      <c r="C358" s="1411"/>
      <c r="D358" s="1411"/>
      <c r="E358" s="1411"/>
      <c r="F358" s="1411"/>
      <c r="G358" s="1411"/>
      <c r="H358" s="1411"/>
    </row>
    <row r="359" spans="1:8" ht="14.25" x14ac:dyDescent="0.2">
      <c r="A359" s="1412" t="s">
        <v>591</v>
      </c>
      <c r="B359" s="1411"/>
      <c r="C359" s="1411"/>
      <c r="D359" s="1411"/>
      <c r="E359" s="1411"/>
      <c r="F359" s="1411"/>
      <c r="G359" s="1411"/>
      <c r="H359" s="1411"/>
    </row>
    <row r="360" spans="1:8" ht="14.25" x14ac:dyDescent="0.2">
      <c r="A360" s="1411"/>
      <c r="B360" s="1411"/>
      <c r="C360" s="1411"/>
      <c r="D360" s="1411"/>
      <c r="E360" s="1411"/>
      <c r="F360" s="1411"/>
      <c r="G360" s="1411"/>
      <c r="H360" s="1411"/>
    </row>
    <row r="361" spans="1:8" ht="14.25" x14ac:dyDescent="0.2">
      <c r="A361" s="1412" t="s">
        <v>549</v>
      </c>
      <c r="B361" s="1411"/>
      <c r="C361" s="1411"/>
      <c r="D361" s="1411"/>
      <c r="E361" s="1411"/>
      <c r="F361" s="1411"/>
      <c r="G361" s="1411"/>
      <c r="H361" s="1411"/>
    </row>
    <row r="362" spans="1:8" ht="14.25" x14ac:dyDescent="0.2">
      <c r="A362" s="1412" t="s">
        <v>553</v>
      </c>
      <c r="B362" s="1411"/>
      <c r="C362" s="1411"/>
      <c r="D362" s="1411"/>
      <c r="E362" s="1411"/>
      <c r="F362" s="1411"/>
      <c r="G362" s="1411"/>
      <c r="H362" s="1411"/>
    </row>
    <row r="363" spans="1:8" ht="14.25" x14ac:dyDescent="0.2">
      <c r="A363" s="1412" t="s">
        <v>554</v>
      </c>
      <c r="B363" s="1411"/>
      <c r="C363" s="1411"/>
      <c r="D363" s="1411"/>
      <c r="E363" s="1411"/>
      <c r="F363" s="1411"/>
      <c r="G363" s="1411"/>
      <c r="H363" s="1411"/>
    </row>
    <row r="364" spans="1:8" ht="14.25" x14ac:dyDescent="0.2">
      <c r="A364" s="1412" t="s">
        <v>555</v>
      </c>
      <c r="B364" s="1411"/>
      <c r="C364" s="1411"/>
      <c r="D364" s="1411"/>
      <c r="E364" s="1411"/>
      <c r="F364" s="1411"/>
      <c r="G364" s="1411"/>
      <c r="H364" s="1411"/>
    </row>
    <row r="365" spans="1:8" ht="14.25" x14ac:dyDescent="0.2">
      <c r="A365" s="1412" t="s">
        <v>556</v>
      </c>
      <c r="B365" s="1411"/>
      <c r="C365" s="1411"/>
      <c r="D365" s="1411"/>
      <c r="E365" s="1411"/>
      <c r="F365" s="1411"/>
      <c r="G365" s="1411"/>
      <c r="H365" s="1411"/>
    </row>
    <row r="366" spans="1:8" ht="14.25" x14ac:dyDescent="0.2">
      <c r="A366" s="1411"/>
      <c r="B366" s="1411"/>
      <c r="C366" s="1411"/>
      <c r="D366" s="1411"/>
      <c r="E366" s="1411"/>
      <c r="F366" s="1411"/>
      <c r="G366" s="1411"/>
      <c r="H366" s="1411"/>
    </row>
    <row r="367" spans="1:8" ht="14.25" x14ac:dyDescent="0.2">
      <c r="A367" s="1412" t="s">
        <v>549</v>
      </c>
      <c r="B367" s="1411"/>
      <c r="C367" s="1411"/>
      <c r="D367" s="1411"/>
      <c r="E367" s="1411"/>
      <c r="F367" s="1411"/>
      <c r="G367" s="1411"/>
      <c r="H367" s="1411"/>
    </row>
    <row r="368" spans="1:8" ht="14.25" x14ac:dyDescent="0.2">
      <c r="A368" s="1412" t="s">
        <v>550</v>
      </c>
      <c r="B368" s="1411"/>
      <c r="C368" s="1411"/>
      <c r="D368" s="1411"/>
      <c r="E368" s="1411"/>
      <c r="F368" s="1411"/>
      <c r="G368" s="1411"/>
      <c r="H368" s="1411"/>
    </row>
    <row r="369" spans="1:8" ht="14.25" x14ac:dyDescent="0.2">
      <c r="A369" s="1412" t="s">
        <v>551</v>
      </c>
      <c r="B369" s="1411"/>
      <c r="C369" s="1411"/>
      <c r="D369" s="1411"/>
      <c r="E369" s="1411"/>
      <c r="F369" s="1411"/>
      <c r="G369" s="1411"/>
      <c r="H369" s="1411"/>
    </row>
    <row r="370" spans="1:8" ht="14.25" x14ac:dyDescent="0.2">
      <c r="A370" s="1412" t="s">
        <v>552</v>
      </c>
      <c r="B370" s="1411"/>
      <c r="C370" s="1411"/>
      <c r="D370" s="1411"/>
      <c r="E370" s="1411"/>
      <c r="F370" s="1411"/>
      <c r="G370" s="1411"/>
      <c r="H370" s="1411"/>
    </row>
    <row r="371" spans="1:8" ht="14.25" x14ac:dyDescent="0.2">
      <c r="A371" s="1411"/>
      <c r="B371" s="1411"/>
      <c r="C371" s="1411"/>
      <c r="D371" s="1411"/>
      <c r="E371" s="1411"/>
      <c r="F371" s="1411"/>
      <c r="G371" s="1411"/>
      <c r="H371" s="1411"/>
    </row>
    <row r="372" spans="1:8" ht="14.25" x14ac:dyDescent="0.2">
      <c r="A372" s="1412" t="s">
        <v>543</v>
      </c>
      <c r="B372" s="1411"/>
      <c r="C372" s="1411"/>
      <c r="D372" s="1411"/>
      <c r="E372" s="1411"/>
      <c r="F372" s="1411"/>
      <c r="G372" s="1411"/>
      <c r="H372" s="1411"/>
    </row>
    <row r="373" spans="1:8" ht="14.25" x14ac:dyDescent="0.2">
      <c r="A373" s="1412" t="s">
        <v>544</v>
      </c>
      <c r="B373" s="1411"/>
      <c r="C373" s="1411"/>
      <c r="D373" s="1411"/>
      <c r="E373" s="1411"/>
      <c r="F373" s="1411"/>
      <c r="G373" s="1411"/>
      <c r="H373" s="1411"/>
    </row>
    <row r="374" spans="1:8" ht="14.25" x14ac:dyDescent="0.2">
      <c r="A374" s="1412" t="s">
        <v>545</v>
      </c>
      <c r="B374" s="1411"/>
      <c r="C374" s="1411"/>
      <c r="D374" s="1411"/>
      <c r="E374" s="1411"/>
      <c r="F374" s="1411"/>
      <c r="G374" s="1411"/>
      <c r="H374" s="1411"/>
    </row>
    <row r="375" spans="1:8" ht="14.25" x14ac:dyDescent="0.2">
      <c r="A375" s="1412" t="s">
        <v>546</v>
      </c>
      <c r="B375" s="1411"/>
      <c r="C375" s="1411"/>
      <c r="D375" s="1411"/>
      <c r="E375" s="1411"/>
      <c r="F375" s="1411"/>
      <c r="G375" s="1411"/>
      <c r="H375" s="1411"/>
    </row>
    <row r="376" spans="1:8" ht="14.25" x14ac:dyDescent="0.2">
      <c r="A376" s="1412" t="s">
        <v>547</v>
      </c>
      <c r="B376" s="1411"/>
      <c r="C376" s="1411"/>
      <c r="D376" s="1411"/>
      <c r="E376" s="1411"/>
      <c r="F376" s="1411"/>
      <c r="G376" s="1411"/>
      <c r="H376" s="1411"/>
    </row>
    <row r="377" spans="1:8" ht="14.25" x14ac:dyDescent="0.2">
      <c r="A377" s="1412" t="s">
        <v>548</v>
      </c>
      <c r="B377" s="1411"/>
      <c r="C377" s="1411"/>
      <c r="D377" s="1411"/>
      <c r="E377" s="1411"/>
      <c r="F377" s="1411"/>
      <c r="G377" s="1411"/>
      <c r="H377" s="1411"/>
    </row>
    <row r="378" spans="1:8" ht="14.25" x14ac:dyDescent="0.2">
      <c r="A378" s="1411"/>
      <c r="B378" s="1411"/>
      <c r="C378" s="1411"/>
      <c r="D378" s="1411"/>
      <c r="E378" s="1411"/>
      <c r="F378" s="1411"/>
      <c r="G378" s="1411"/>
      <c r="H378" s="1411"/>
    </row>
    <row r="379" spans="1:8" ht="14.25" x14ac:dyDescent="0.2">
      <c r="A379" s="1412" t="s">
        <v>538</v>
      </c>
      <c r="B379" s="1411"/>
      <c r="C379" s="1411"/>
      <c r="D379" s="1411"/>
      <c r="E379" s="1411"/>
      <c r="F379" s="1411"/>
      <c r="G379" s="1411"/>
      <c r="H379" s="1411"/>
    </row>
    <row r="380" spans="1:8" ht="14.25" x14ac:dyDescent="0.2">
      <c r="A380" s="1412" t="s">
        <v>539</v>
      </c>
      <c r="B380" s="1411"/>
      <c r="C380" s="1411"/>
      <c r="D380" s="1411"/>
      <c r="E380" s="1411"/>
      <c r="F380" s="1411"/>
      <c r="G380" s="1411"/>
      <c r="H380" s="1411"/>
    </row>
    <row r="381" spans="1:8" ht="14.25" x14ac:dyDescent="0.2">
      <c r="A381" s="1412" t="s">
        <v>540</v>
      </c>
      <c r="B381" s="1411"/>
      <c r="C381" s="1411"/>
      <c r="D381" s="1411"/>
      <c r="E381" s="1411"/>
      <c r="F381" s="1411"/>
      <c r="G381" s="1411"/>
      <c r="H381" s="1411"/>
    </row>
    <row r="382" spans="1:8" ht="14.25" x14ac:dyDescent="0.2">
      <c r="A382" s="1412" t="s">
        <v>541</v>
      </c>
      <c r="B382" s="1411"/>
      <c r="C382" s="1411"/>
      <c r="D382" s="1411"/>
      <c r="E382" s="1411"/>
      <c r="F382" s="1411"/>
      <c r="G382" s="1411"/>
      <c r="H382" s="1411"/>
    </row>
    <row r="383" spans="1:8" ht="14.25" x14ac:dyDescent="0.2">
      <c r="A383" s="1412" t="s">
        <v>542</v>
      </c>
      <c r="B383" s="1411"/>
      <c r="C383" s="1411"/>
      <c r="D383" s="1411"/>
      <c r="E383" s="1411"/>
      <c r="F383" s="1411"/>
      <c r="G383" s="1411"/>
      <c r="H383" s="1411"/>
    </row>
    <row r="384" spans="1:8" ht="14.25" x14ac:dyDescent="0.2">
      <c r="A384" s="1411"/>
      <c r="B384" s="1411"/>
      <c r="C384" s="1411"/>
      <c r="D384" s="1411"/>
      <c r="E384" s="1411"/>
      <c r="F384" s="1411"/>
      <c r="G384" s="1411"/>
      <c r="H384" s="1411"/>
    </row>
    <row r="385" spans="1:8" ht="14.25" x14ac:dyDescent="0.2">
      <c r="A385" s="1412" t="s">
        <v>536</v>
      </c>
      <c r="B385" s="1411"/>
      <c r="C385" s="1411"/>
      <c r="D385" s="1411"/>
      <c r="E385" s="1411"/>
      <c r="F385" s="1411"/>
      <c r="G385" s="1411"/>
      <c r="H385" s="1411"/>
    </row>
    <row r="386" spans="1:8" ht="14.25" x14ac:dyDescent="0.2">
      <c r="A386" s="1412" t="s">
        <v>537</v>
      </c>
      <c r="B386" s="1411"/>
      <c r="C386" s="1411"/>
      <c r="D386" s="1411"/>
      <c r="E386" s="1411"/>
      <c r="F386" s="1411"/>
      <c r="G386" s="1411"/>
      <c r="H386" s="1411"/>
    </row>
    <row r="388" spans="1:8" x14ac:dyDescent="0.2">
      <c r="A388" s="1407" t="s">
        <v>791</v>
      </c>
    </row>
  </sheetData>
  <mergeCells count="12">
    <mergeCell ref="A129:H129"/>
    <mergeCell ref="A130:H130"/>
    <mergeCell ref="B122:C122"/>
    <mergeCell ref="D122:F122"/>
    <mergeCell ref="G122:H122"/>
    <mergeCell ref="A108:H108"/>
    <mergeCell ref="A109:H109"/>
    <mergeCell ref="A110:H110"/>
    <mergeCell ref="A111:H111"/>
    <mergeCell ref="A113:H113"/>
    <mergeCell ref="A114:H114"/>
    <mergeCell ref="A121:H121"/>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2:T63"/>
  <sheetViews>
    <sheetView showGridLines="0" workbookViewId="0">
      <selection activeCell="O9" sqref="O9"/>
    </sheetView>
  </sheetViews>
  <sheetFormatPr defaultRowHeight="11.25" outlineLevelCol="1" x14ac:dyDescent="0.2"/>
  <cols>
    <col min="1" max="1" width="9" style="1352"/>
    <col min="2" max="2" width="16.25" style="1352" customWidth="1"/>
    <col min="3" max="3" width="3.25" style="1352" customWidth="1" outlineLevel="1"/>
    <col min="4" max="4" width="7" style="1352" customWidth="1"/>
    <col min="5" max="6" width="8.125" style="1352" customWidth="1"/>
    <col min="7" max="7" width="7.875" style="1352" customWidth="1"/>
    <col min="8" max="8" width="2.375" style="1352" customWidth="1"/>
    <col min="9" max="12" width="7.875" style="1352" customWidth="1"/>
    <col min="13" max="13" width="3.25" style="1352" customWidth="1"/>
    <col min="14" max="15" width="8.75" style="1352" bestFit="1" customWidth="1"/>
    <col min="16" max="16" width="8.75" style="1352" customWidth="1"/>
    <col min="17" max="253" width="9" style="1352"/>
    <col min="254" max="254" width="13.875" style="1352" bestFit="1" customWidth="1"/>
    <col min="255" max="257" width="7" style="1352" customWidth="1"/>
    <col min="258" max="258" width="8.75" style="1352" bestFit="1" customWidth="1"/>
    <col min="259" max="259" width="3.25" style="1352" customWidth="1"/>
    <col min="260" max="260" width="7" style="1352" customWidth="1"/>
    <col min="261" max="261" width="8.125" style="1352" bestFit="1" customWidth="1"/>
    <col min="262" max="262" width="7" style="1352" customWidth="1"/>
    <col min="263" max="263" width="8.75" style="1352" bestFit="1" customWidth="1"/>
    <col min="264" max="264" width="3.25" style="1352" customWidth="1"/>
    <col min="265" max="265" width="7" style="1352" customWidth="1"/>
    <col min="266" max="266" width="8.125" style="1352" customWidth="1"/>
    <col min="267" max="267" width="7" style="1352" customWidth="1"/>
    <col min="268" max="268" width="7.875" style="1352" customWidth="1"/>
    <col min="269" max="269" width="3.25" style="1352" customWidth="1"/>
    <col min="270" max="270" width="7.75" style="1352" bestFit="1" customWidth="1"/>
    <col min="271" max="272" width="8.75" style="1352" bestFit="1" customWidth="1"/>
    <col min="273" max="509" width="9" style="1352"/>
    <col min="510" max="510" width="13.875" style="1352" bestFit="1" customWidth="1"/>
    <col min="511" max="513" width="7" style="1352" customWidth="1"/>
    <col min="514" max="514" width="8.75" style="1352" bestFit="1" customWidth="1"/>
    <col min="515" max="515" width="3.25" style="1352" customWidth="1"/>
    <col min="516" max="516" width="7" style="1352" customWidth="1"/>
    <col min="517" max="517" width="8.125" style="1352" bestFit="1" customWidth="1"/>
    <col min="518" max="518" width="7" style="1352" customWidth="1"/>
    <col min="519" max="519" width="8.75" style="1352" bestFit="1" customWidth="1"/>
    <col min="520" max="520" width="3.25" style="1352" customWidth="1"/>
    <col min="521" max="521" width="7" style="1352" customWidth="1"/>
    <col min="522" max="522" width="8.125" style="1352" customWidth="1"/>
    <col min="523" max="523" width="7" style="1352" customWidth="1"/>
    <col min="524" max="524" width="7.875" style="1352" customWidth="1"/>
    <col min="525" max="525" width="3.25" style="1352" customWidth="1"/>
    <col min="526" max="526" width="7.75" style="1352" bestFit="1" customWidth="1"/>
    <col min="527" max="528" width="8.75" style="1352" bestFit="1" customWidth="1"/>
    <col min="529" max="765" width="9" style="1352"/>
    <col min="766" max="766" width="13.875" style="1352" bestFit="1" customWidth="1"/>
    <col min="767" max="769" width="7" style="1352" customWidth="1"/>
    <col min="770" max="770" width="8.75" style="1352" bestFit="1" customWidth="1"/>
    <col min="771" max="771" width="3.25" style="1352" customWidth="1"/>
    <col min="772" max="772" width="7" style="1352" customWidth="1"/>
    <col min="773" max="773" width="8.125" style="1352" bestFit="1" customWidth="1"/>
    <col min="774" max="774" width="7" style="1352" customWidth="1"/>
    <col min="775" max="775" width="8.75" style="1352" bestFit="1" customWidth="1"/>
    <col min="776" max="776" width="3.25" style="1352" customWidth="1"/>
    <col min="777" max="777" width="7" style="1352" customWidth="1"/>
    <col min="778" max="778" width="8.125" style="1352" customWidth="1"/>
    <col min="779" max="779" width="7" style="1352" customWidth="1"/>
    <col min="780" max="780" width="7.875" style="1352" customWidth="1"/>
    <col min="781" max="781" width="3.25" style="1352" customWidth="1"/>
    <col min="782" max="782" width="7.75" style="1352" bestFit="1" customWidth="1"/>
    <col min="783" max="784" width="8.75" style="1352" bestFit="1" customWidth="1"/>
    <col min="785" max="1021" width="9" style="1352"/>
    <col min="1022" max="1022" width="13.875" style="1352" bestFit="1" customWidth="1"/>
    <col min="1023" max="1025" width="7" style="1352" customWidth="1"/>
    <col min="1026" max="1026" width="8.75" style="1352" bestFit="1" customWidth="1"/>
    <col min="1027" max="1027" width="3.25" style="1352" customWidth="1"/>
    <col min="1028" max="1028" width="7" style="1352" customWidth="1"/>
    <col min="1029" max="1029" width="8.125" style="1352" bestFit="1" customWidth="1"/>
    <col min="1030" max="1030" width="7" style="1352" customWidth="1"/>
    <col min="1031" max="1031" width="8.75" style="1352" bestFit="1" customWidth="1"/>
    <col min="1032" max="1032" width="3.25" style="1352" customWidth="1"/>
    <col min="1033" max="1033" width="7" style="1352" customWidth="1"/>
    <col min="1034" max="1034" width="8.125" style="1352" customWidth="1"/>
    <col min="1035" max="1035" width="7" style="1352" customWidth="1"/>
    <col min="1036" max="1036" width="7.875" style="1352" customWidth="1"/>
    <col min="1037" max="1037" width="3.25" style="1352" customWidth="1"/>
    <col min="1038" max="1038" width="7.75" style="1352" bestFit="1" customWidth="1"/>
    <col min="1039" max="1040" width="8.75" style="1352" bestFit="1" customWidth="1"/>
    <col min="1041" max="1277" width="9" style="1352"/>
    <col min="1278" max="1278" width="13.875" style="1352" bestFit="1" customWidth="1"/>
    <col min="1279" max="1281" width="7" style="1352" customWidth="1"/>
    <col min="1282" max="1282" width="8.75" style="1352" bestFit="1" customWidth="1"/>
    <col min="1283" max="1283" width="3.25" style="1352" customWidth="1"/>
    <col min="1284" max="1284" width="7" style="1352" customWidth="1"/>
    <col min="1285" max="1285" width="8.125" style="1352" bestFit="1" customWidth="1"/>
    <col min="1286" max="1286" width="7" style="1352" customWidth="1"/>
    <col min="1287" max="1287" width="8.75" style="1352" bestFit="1" customWidth="1"/>
    <col min="1288" max="1288" width="3.25" style="1352" customWidth="1"/>
    <col min="1289" max="1289" width="7" style="1352" customWidth="1"/>
    <col min="1290" max="1290" width="8.125" style="1352" customWidth="1"/>
    <col min="1291" max="1291" width="7" style="1352" customWidth="1"/>
    <col min="1292" max="1292" width="7.875" style="1352" customWidth="1"/>
    <col min="1293" max="1293" width="3.25" style="1352" customWidth="1"/>
    <col min="1294" max="1294" width="7.75" style="1352" bestFit="1" customWidth="1"/>
    <col min="1295" max="1296" width="8.75" style="1352" bestFit="1" customWidth="1"/>
    <col min="1297" max="1533" width="9" style="1352"/>
    <col min="1534" max="1534" width="13.875" style="1352" bestFit="1" customWidth="1"/>
    <col min="1535" max="1537" width="7" style="1352" customWidth="1"/>
    <col min="1538" max="1538" width="8.75" style="1352" bestFit="1" customWidth="1"/>
    <col min="1539" max="1539" width="3.25" style="1352" customWidth="1"/>
    <col min="1540" max="1540" width="7" style="1352" customWidth="1"/>
    <col min="1541" max="1541" width="8.125" style="1352" bestFit="1" customWidth="1"/>
    <col min="1542" max="1542" width="7" style="1352" customWidth="1"/>
    <col min="1543" max="1543" width="8.75" style="1352" bestFit="1" customWidth="1"/>
    <col min="1544" max="1544" width="3.25" style="1352" customWidth="1"/>
    <col min="1545" max="1545" width="7" style="1352" customWidth="1"/>
    <col min="1546" max="1546" width="8.125" style="1352" customWidth="1"/>
    <col min="1547" max="1547" width="7" style="1352" customWidth="1"/>
    <col min="1548" max="1548" width="7.875" style="1352" customWidth="1"/>
    <col min="1549" max="1549" width="3.25" style="1352" customWidth="1"/>
    <col min="1550" max="1550" width="7.75" style="1352" bestFit="1" customWidth="1"/>
    <col min="1551" max="1552" width="8.75" style="1352" bestFit="1" customWidth="1"/>
    <col min="1553" max="1789" width="9" style="1352"/>
    <col min="1790" max="1790" width="13.875" style="1352" bestFit="1" customWidth="1"/>
    <col min="1791" max="1793" width="7" style="1352" customWidth="1"/>
    <col min="1794" max="1794" width="8.75" style="1352" bestFit="1" customWidth="1"/>
    <col min="1795" max="1795" width="3.25" style="1352" customWidth="1"/>
    <col min="1796" max="1796" width="7" style="1352" customWidth="1"/>
    <col min="1797" max="1797" width="8.125" style="1352" bestFit="1" customWidth="1"/>
    <col min="1798" max="1798" width="7" style="1352" customWidth="1"/>
    <col min="1799" max="1799" width="8.75" style="1352" bestFit="1" customWidth="1"/>
    <col min="1800" max="1800" width="3.25" style="1352" customWidth="1"/>
    <col min="1801" max="1801" width="7" style="1352" customWidth="1"/>
    <col min="1802" max="1802" width="8.125" style="1352" customWidth="1"/>
    <col min="1803" max="1803" width="7" style="1352" customWidth="1"/>
    <col min="1804" max="1804" width="7.875" style="1352" customWidth="1"/>
    <col min="1805" max="1805" width="3.25" style="1352" customWidth="1"/>
    <col min="1806" max="1806" width="7.75" style="1352" bestFit="1" customWidth="1"/>
    <col min="1807" max="1808" width="8.75" style="1352" bestFit="1" customWidth="1"/>
    <col min="1809" max="2045" width="9" style="1352"/>
    <col min="2046" max="2046" width="13.875" style="1352" bestFit="1" customWidth="1"/>
    <col min="2047" max="2049" width="7" style="1352" customWidth="1"/>
    <col min="2050" max="2050" width="8.75" style="1352" bestFit="1" customWidth="1"/>
    <col min="2051" max="2051" width="3.25" style="1352" customWidth="1"/>
    <col min="2052" max="2052" width="7" style="1352" customWidth="1"/>
    <col min="2053" max="2053" width="8.125" style="1352" bestFit="1" customWidth="1"/>
    <col min="2054" max="2054" width="7" style="1352" customWidth="1"/>
    <col min="2055" max="2055" width="8.75" style="1352" bestFit="1" customWidth="1"/>
    <col min="2056" max="2056" width="3.25" style="1352" customWidth="1"/>
    <col min="2057" max="2057" width="7" style="1352" customWidth="1"/>
    <col min="2058" max="2058" width="8.125" style="1352" customWidth="1"/>
    <col min="2059" max="2059" width="7" style="1352" customWidth="1"/>
    <col min="2060" max="2060" width="7.875" style="1352" customWidth="1"/>
    <col min="2061" max="2061" width="3.25" style="1352" customWidth="1"/>
    <col min="2062" max="2062" width="7.75" style="1352" bestFit="1" customWidth="1"/>
    <col min="2063" max="2064" width="8.75" style="1352" bestFit="1" customWidth="1"/>
    <col min="2065" max="2301" width="9" style="1352"/>
    <col min="2302" max="2302" width="13.875" style="1352" bestFit="1" customWidth="1"/>
    <col min="2303" max="2305" width="7" style="1352" customWidth="1"/>
    <col min="2306" max="2306" width="8.75" style="1352" bestFit="1" customWidth="1"/>
    <col min="2307" max="2307" width="3.25" style="1352" customWidth="1"/>
    <col min="2308" max="2308" width="7" style="1352" customWidth="1"/>
    <col min="2309" max="2309" width="8.125" style="1352" bestFit="1" customWidth="1"/>
    <col min="2310" max="2310" width="7" style="1352" customWidth="1"/>
    <col min="2311" max="2311" width="8.75" style="1352" bestFit="1" customWidth="1"/>
    <col min="2312" max="2312" width="3.25" style="1352" customWidth="1"/>
    <col min="2313" max="2313" width="7" style="1352" customWidth="1"/>
    <col min="2314" max="2314" width="8.125" style="1352" customWidth="1"/>
    <col min="2315" max="2315" width="7" style="1352" customWidth="1"/>
    <col min="2316" max="2316" width="7.875" style="1352" customWidth="1"/>
    <col min="2317" max="2317" width="3.25" style="1352" customWidth="1"/>
    <col min="2318" max="2318" width="7.75" style="1352" bestFit="1" customWidth="1"/>
    <col min="2319" max="2320" width="8.75" style="1352" bestFit="1" customWidth="1"/>
    <col min="2321" max="2557" width="9" style="1352"/>
    <col min="2558" max="2558" width="13.875" style="1352" bestFit="1" customWidth="1"/>
    <col min="2559" max="2561" width="7" style="1352" customWidth="1"/>
    <col min="2562" max="2562" width="8.75" style="1352" bestFit="1" customWidth="1"/>
    <col min="2563" max="2563" width="3.25" style="1352" customWidth="1"/>
    <col min="2564" max="2564" width="7" style="1352" customWidth="1"/>
    <col min="2565" max="2565" width="8.125" style="1352" bestFit="1" customWidth="1"/>
    <col min="2566" max="2566" width="7" style="1352" customWidth="1"/>
    <col min="2567" max="2567" width="8.75" style="1352" bestFit="1" customWidth="1"/>
    <col min="2568" max="2568" width="3.25" style="1352" customWidth="1"/>
    <col min="2569" max="2569" width="7" style="1352" customWidth="1"/>
    <col min="2570" max="2570" width="8.125" style="1352" customWidth="1"/>
    <col min="2571" max="2571" width="7" style="1352" customWidth="1"/>
    <col min="2572" max="2572" width="7.875" style="1352" customWidth="1"/>
    <col min="2573" max="2573" width="3.25" style="1352" customWidth="1"/>
    <col min="2574" max="2574" width="7.75" style="1352" bestFit="1" customWidth="1"/>
    <col min="2575" max="2576" width="8.75" style="1352" bestFit="1" customWidth="1"/>
    <col min="2577" max="2813" width="9" style="1352"/>
    <col min="2814" max="2814" width="13.875" style="1352" bestFit="1" customWidth="1"/>
    <col min="2815" max="2817" width="7" style="1352" customWidth="1"/>
    <col min="2818" max="2818" width="8.75" style="1352" bestFit="1" customWidth="1"/>
    <col min="2819" max="2819" width="3.25" style="1352" customWidth="1"/>
    <col min="2820" max="2820" width="7" style="1352" customWidth="1"/>
    <col min="2821" max="2821" width="8.125" style="1352" bestFit="1" customWidth="1"/>
    <col min="2822" max="2822" width="7" style="1352" customWidth="1"/>
    <col min="2823" max="2823" width="8.75" style="1352" bestFit="1" customWidth="1"/>
    <col min="2824" max="2824" width="3.25" style="1352" customWidth="1"/>
    <col min="2825" max="2825" width="7" style="1352" customWidth="1"/>
    <col min="2826" max="2826" width="8.125" style="1352" customWidth="1"/>
    <col min="2827" max="2827" width="7" style="1352" customWidth="1"/>
    <col min="2828" max="2828" width="7.875" style="1352" customWidth="1"/>
    <col min="2829" max="2829" width="3.25" style="1352" customWidth="1"/>
    <col min="2830" max="2830" width="7.75" style="1352" bestFit="1" customWidth="1"/>
    <col min="2831" max="2832" width="8.75" style="1352" bestFit="1" customWidth="1"/>
    <col min="2833" max="3069" width="9" style="1352"/>
    <col min="3070" max="3070" width="13.875" style="1352" bestFit="1" customWidth="1"/>
    <col min="3071" max="3073" width="7" style="1352" customWidth="1"/>
    <col min="3074" max="3074" width="8.75" style="1352" bestFit="1" customWidth="1"/>
    <col min="3075" max="3075" width="3.25" style="1352" customWidth="1"/>
    <col min="3076" max="3076" width="7" style="1352" customWidth="1"/>
    <col min="3077" max="3077" width="8.125" style="1352" bestFit="1" customWidth="1"/>
    <col min="3078" max="3078" width="7" style="1352" customWidth="1"/>
    <col min="3079" max="3079" width="8.75" style="1352" bestFit="1" customWidth="1"/>
    <col min="3080" max="3080" width="3.25" style="1352" customWidth="1"/>
    <col min="3081" max="3081" width="7" style="1352" customWidth="1"/>
    <col min="3082" max="3082" width="8.125" style="1352" customWidth="1"/>
    <col min="3083" max="3083" width="7" style="1352" customWidth="1"/>
    <col min="3084" max="3084" width="7.875" style="1352" customWidth="1"/>
    <col min="3085" max="3085" width="3.25" style="1352" customWidth="1"/>
    <col min="3086" max="3086" width="7.75" style="1352" bestFit="1" customWidth="1"/>
    <col min="3087" max="3088" width="8.75" style="1352" bestFit="1" customWidth="1"/>
    <col min="3089" max="3325" width="9" style="1352"/>
    <col min="3326" max="3326" width="13.875" style="1352" bestFit="1" customWidth="1"/>
    <col min="3327" max="3329" width="7" style="1352" customWidth="1"/>
    <col min="3330" max="3330" width="8.75" style="1352" bestFit="1" customWidth="1"/>
    <col min="3331" max="3331" width="3.25" style="1352" customWidth="1"/>
    <col min="3332" max="3332" width="7" style="1352" customWidth="1"/>
    <col min="3333" max="3333" width="8.125" style="1352" bestFit="1" customWidth="1"/>
    <col min="3334" max="3334" width="7" style="1352" customWidth="1"/>
    <col min="3335" max="3335" width="8.75" style="1352" bestFit="1" customWidth="1"/>
    <col min="3336" max="3336" width="3.25" style="1352" customWidth="1"/>
    <col min="3337" max="3337" width="7" style="1352" customWidth="1"/>
    <col min="3338" max="3338" width="8.125" style="1352" customWidth="1"/>
    <col min="3339" max="3339" width="7" style="1352" customWidth="1"/>
    <col min="3340" max="3340" width="7.875" style="1352" customWidth="1"/>
    <col min="3341" max="3341" width="3.25" style="1352" customWidth="1"/>
    <col min="3342" max="3342" width="7.75" style="1352" bestFit="1" customWidth="1"/>
    <col min="3343" max="3344" width="8.75" style="1352" bestFit="1" customWidth="1"/>
    <col min="3345" max="3581" width="9" style="1352"/>
    <col min="3582" max="3582" width="13.875" style="1352" bestFit="1" customWidth="1"/>
    <col min="3583" max="3585" width="7" style="1352" customWidth="1"/>
    <col min="3586" max="3586" width="8.75" style="1352" bestFit="1" customWidth="1"/>
    <col min="3587" max="3587" width="3.25" style="1352" customWidth="1"/>
    <col min="3588" max="3588" width="7" style="1352" customWidth="1"/>
    <col min="3589" max="3589" width="8.125" style="1352" bestFit="1" customWidth="1"/>
    <col min="3590" max="3590" width="7" style="1352" customWidth="1"/>
    <col min="3591" max="3591" width="8.75" style="1352" bestFit="1" customWidth="1"/>
    <col min="3592" max="3592" width="3.25" style="1352" customWidth="1"/>
    <col min="3593" max="3593" width="7" style="1352" customWidth="1"/>
    <col min="3594" max="3594" width="8.125" style="1352" customWidth="1"/>
    <col min="3595" max="3595" width="7" style="1352" customWidth="1"/>
    <col min="3596" max="3596" width="7.875" style="1352" customWidth="1"/>
    <col min="3597" max="3597" width="3.25" style="1352" customWidth="1"/>
    <col min="3598" max="3598" width="7.75" style="1352" bestFit="1" customWidth="1"/>
    <col min="3599" max="3600" width="8.75" style="1352" bestFit="1" customWidth="1"/>
    <col min="3601" max="3837" width="9" style="1352"/>
    <col min="3838" max="3838" width="13.875" style="1352" bestFit="1" customWidth="1"/>
    <col min="3839" max="3841" width="7" style="1352" customWidth="1"/>
    <col min="3842" max="3842" width="8.75" style="1352" bestFit="1" customWidth="1"/>
    <col min="3843" max="3843" width="3.25" style="1352" customWidth="1"/>
    <col min="3844" max="3844" width="7" style="1352" customWidth="1"/>
    <col min="3845" max="3845" width="8.125" style="1352" bestFit="1" customWidth="1"/>
    <col min="3846" max="3846" width="7" style="1352" customWidth="1"/>
    <col min="3847" max="3847" width="8.75" style="1352" bestFit="1" customWidth="1"/>
    <col min="3848" max="3848" width="3.25" style="1352" customWidth="1"/>
    <col min="3849" max="3849" width="7" style="1352" customWidth="1"/>
    <col min="3850" max="3850" width="8.125" style="1352" customWidth="1"/>
    <col min="3851" max="3851" width="7" style="1352" customWidth="1"/>
    <col min="3852" max="3852" width="7.875" style="1352" customWidth="1"/>
    <col min="3853" max="3853" width="3.25" style="1352" customWidth="1"/>
    <col min="3854" max="3854" width="7.75" style="1352" bestFit="1" customWidth="1"/>
    <col min="3855" max="3856" width="8.75" style="1352" bestFit="1" customWidth="1"/>
    <col min="3857" max="4093" width="9" style="1352"/>
    <col min="4094" max="4094" width="13.875" style="1352" bestFit="1" customWidth="1"/>
    <col min="4095" max="4097" width="7" style="1352" customWidth="1"/>
    <col min="4098" max="4098" width="8.75" style="1352" bestFit="1" customWidth="1"/>
    <col min="4099" max="4099" width="3.25" style="1352" customWidth="1"/>
    <col min="4100" max="4100" width="7" style="1352" customWidth="1"/>
    <col min="4101" max="4101" width="8.125" style="1352" bestFit="1" customWidth="1"/>
    <col min="4102" max="4102" width="7" style="1352" customWidth="1"/>
    <col min="4103" max="4103" width="8.75" style="1352" bestFit="1" customWidth="1"/>
    <col min="4104" max="4104" width="3.25" style="1352" customWidth="1"/>
    <col min="4105" max="4105" width="7" style="1352" customWidth="1"/>
    <col min="4106" max="4106" width="8.125" style="1352" customWidth="1"/>
    <col min="4107" max="4107" width="7" style="1352" customWidth="1"/>
    <col min="4108" max="4108" width="7.875" style="1352" customWidth="1"/>
    <col min="4109" max="4109" width="3.25" style="1352" customWidth="1"/>
    <col min="4110" max="4110" width="7.75" style="1352" bestFit="1" customWidth="1"/>
    <col min="4111" max="4112" width="8.75" style="1352" bestFit="1" customWidth="1"/>
    <col min="4113" max="4349" width="9" style="1352"/>
    <col min="4350" max="4350" width="13.875" style="1352" bestFit="1" customWidth="1"/>
    <col min="4351" max="4353" width="7" style="1352" customWidth="1"/>
    <col min="4354" max="4354" width="8.75" style="1352" bestFit="1" customWidth="1"/>
    <col min="4355" max="4355" width="3.25" style="1352" customWidth="1"/>
    <col min="4356" max="4356" width="7" style="1352" customWidth="1"/>
    <col min="4357" max="4357" width="8.125" style="1352" bestFit="1" customWidth="1"/>
    <col min="4358" max="4358" width="7" style="1352" customWidth="1"/>
    <col min="4359" max="4359" width="8.75" style="1352" bestFit="1" customWidth="1"/>
    <col min="4360" max="4360" width="3.25" style="1352" customWidth="1"/>
    <col min="4361" max="4361" width="7" style="1352" customWidth="1"/>
    <col min="4362" max="4362" width="8.125" style="1352" customWidth="1"/>
    <col min="4363" max="4363" width="7" style="1352" customWidth="1"/>
    <col min="4364" max="4364" width="7.875" style="1352" customWidth="1"/>
    <col min="4365" max="4365" width="3.25" style="1352" customWidth="1"/>
    <col min="4366" max="4366" width="7.75" style="1352" bestFit="1" customWidth="1"/>
    <col min="4367" max="4368" width="8.75" style="1352" bestFit="1" customWidth="1"/>
    <col min="4369" max="4605" width="9" style="1352"/>
    <col min="4606" max="4606" width="13.875" style="1352" bestFit="1" customWidth="1"/>
    <col min="4607" max="4609" width="7" style="1352" customWidth="1"/>
    <col min="4610" max="4610" width="8.75" style="1352" bestFit="1" customWidth="1"/>
    <col min="4611" max="4611" width="3.25" style="1352" customWidth="1"/>
    <col min="4612" max="4612" width="7" style="1352" customWidth="1"/>
    <col min="4613" max="4613" width="8.125" style="1352" bestFit="1" customWidth="1"/>
    <col min="4614" max="4614" width="7" style="1352" customWidth="1"/>
    <col min="4615" max="4615" width="8.75" style="1352" bestFit="1" customWidth="1"/>
    <col min="4616" max="4616" width="3.25" style="1352" customWidth="1"/>
    <col min="4617" max="4617" width="7" style="1352" customWidth="1"/>
    <col min="4618" max="4618" width="8.125" style="1352" customWidth="1"/>
    <col min="4619" max="4619" width="7" style="1352" customWidth="1"/>
    <col min="4620" max="4620" width="7.875" style="1352" customWidth="1"/>
    <col min="4621" max="4621" width="3.25" style="1352" customWidth="1"/>
    <col min="4622" max="4622" width="7.75" style="1352" bestFit="1" customWidth="1"/>
    <col min="4623" max="4624" width="8.75" style="1352" bestFit="1" customWidth="1"/>
    <col min="4625" max="4861" width="9" style="1352"/>
    <col min="4862" max="4862" width="13.875" style="1352" bestFit="1" customWidth="1"/>
    <col min="4863" max="4865" width="7" style="1352" customWidth="1"/>
    <col min="4866" max="4866" width="8.75" style="1352" bestFit="1" customWidth="1"/>
    <col min="4867" max="4867" width="3.25" style="1352" customWidth="1"/>
    <col min="4868" max="4868" width="7" style="1352" customWidth="1"/>
    <col min="4869" max="4869" width="8.125" style="1352" bestFit="1" customWidth="1"/>
    <col min="4870" max="4870" width="7" style="1352" customWidth="1"/>
    <col min="4871" max="4871" width="8.75" style="1352" bestFit="1" customWidth="1"/>
    <col min="4872" max="4872" width="3.25" style="1352" customWidth="1"/>
    <col min="4873" max="4873" width="7" style="1352" customWidth="1"/>
    <col min="4874" max="4874" width="8.125" style="1352" customWidth="1"/>
    <col min="4875" max="4875" width="7" style="1352" customWidth="1"/>
    <col min="4876" max="4876" width="7.875" style="1352" customWidth="1"/>
    <col min="4877" max="4877" width="3.25" style="1352" customWidth="1"/>
    <col min="4878" max="4878" width="7.75" style="1352" bestFit="1" customWidth="1"/>
    <col min="4879" max="4880" width="8.75" style="1352" bestFit="1" customWidth="1"/>
    <col min="4881" max="5117" width="9" style="1352"/>
    <col min="5118" max="5118" width="13.875" style="1352" bestFit="1" customWidth="1"/>
    <col min="5119" max="5121" width="7" style="1352" customWidth="1"/>
    <col min="5122" max="5122" width="8.75" style="1352" bestFit="1" customWidth="1"/>
    <col min="5123" max="5123" width="3.25" style="1352" customWidth="1"/>
    <col min="5124" max="5124" width="7" style="1352" customWidth="1"/>
    <col min="5125" max="5125" width="8.125" style="1352" bestFit="1" customWidth="1"/>
    <col min="5126" max="5126" width="7" style="1352" customWidth="1"/>
    <col min="5127" max="5127" width="8.75" style="1352" bestFit="1" customWidth="1"/>
    <col min="5128" max="5128" width="3.25" style="1352" customWidth="1"/>
    <col min="5129" max="5129" width="7" style="1352" customWidth="1"/>
    <col min="5130" max="5130" width="8.125" style="1352" customWidth="1"/>
    <col min="5131" max="5131" width="7" style="1352" customWidth="1"/>
    <col min="5132" max="5132" width="7.875" style="1352" customWidth="1"/>
    <col min="5133" max="5133" width="3.25" style="1352" customWidth="1"/>
    <col min="5134" max="5134" width="7.75" style="1352" bestFit="1" customWidth="1"/>
    <col min="5135" max="5136" width="8.75" style="1352" bestFit="1" customWidth="1"/>
    <col min="5137" max="5373" width="9" style="1352"/>
    <col min="5374" max="5374" width="13.875" style="1352" bestFit="1" customWidth="1"/>
    <col min="5375" max="5377" width="7" style="1352" customWidth="1"/>
    <col min="5378" max="5378" width="8.75" style="1352" bestFit="1" customWidth="1"/>
    <col min="5379" max="5379" width="3.25" style="1352" customWidth="1"/>
    <col min="5380" max="5380" width="7" style="1352" customWidth="1"/>
    <col min="5381" max="5381" width="8.125" style="1352" bestFit="1" customWidth="1"/>
    <col min="5382" max="5382" width="7" style="1352" customWidth="1"/>
    <col min="5383" max="5383" width="8.75" style="1352" bestFit="1" customWidth="1"/>
    <col min="5384" max="5384" width="3.25" style="1352" customWidth="1"/>
    <col min="5385" max="5385" width="7" style="1352" customWidth="1"/>
    <col min="5386" max="5386" width="8.125" style="1352" customWidth="1"/>
    <col min="5387" max="5387" width="7" style="1352" customWidth="1"/>
    <col min="5388" max="5388" width="7.875" style="1352" customWidth="1"/>
    <col min="5389" max="5389" width="3.25" style="1352" customWidth="1"/>
    <col min="5390" max="5390" width="7.75" style="1352" bestFit="1" customWidth="1"/>
    <col min="5391" max="5392" width="8.75" style="1352" bestFit="1" customWidth="1"/>
    <col min="5393" max="5629" width="9" style="1352"/>
    <col min="5630" max="5630" width="13.875" style="1352" bestFit="1" customWidth="1"/>
    <col min="5631" max="5633" width="7" style="1352" customWidth="1"/>
    <col min="5634" max="5634" width="8.75" style="1352" bestFit="1" customWidth="1"/>
    <col min="5635" max="5635" width="3.25" style="1352" customWidth="1"/>
    <col min="5636" max="5636" width="7" style="1352" customWidth="1"/>
    <col min="5637" max="5637" width="8.125" style="1352" bestFit="1" customWidth="1"/>
    <col min="5638" max="5638" width="7" style="1352" customWidth="1"/>
    <col min="5639" max="5639" width="8.75" style="1352" bestFit="1" customWidth="1"/>
    <col min="5640" max="5640" width="3.25" style="1352" customWidth="1"/>
    <col min="5641" max="5641" width="7" style="1352" customWidth="1"/>
    <col min="5642" max="5642" width="8.125" style="1352" customWidth="1"/>
    <col min="5643" max="5643" width="7" style="1352" customWidth="1"/>
    <col min="5644" max="5644" width="7.875" style="1352" customWidth="1"/>
    <col min="5645" max="5645" width="3.25" style="1352" customWidth="1"/>
    <col min="5646" max="5646" width="7.75" style="1352" bestFit="1" customWidth="1"/>
    <col min="5647" max="5648" width="8.75" style="1352" bestFit="1" customWidth="1"/>
    <col min="5649" max="5885" width="9" style="1352"/>
    <col min="5886" max="5886" width="13.875" style="1352" bestFit="1" customWidth="1"/>
    <col min="5887" max="5889" width="7" style="1352" customWidth="1"/>
    <col min="5890" max="5890" width="8.75" style="1352" bestFit="1" customWidth="1"/>
    <col min="5891" max="5891" width="3.25" style="1352" customWidth="1"/>
    <col min="5892" max="5892" width="7" style="1352" customWidth="1"/>
    <col min="5893" max="5893" width="8.125" style="1352" bestFit="1" customWidth="1"/>
    <col min="5894" max="5894" width="7" style="1352" customWidth="1"/>
    <col min="5895" max="5895" width="8.75" style="1352" bestFit="1" customWidth="1"/>
    <col min="5896" max="5896" width="3.25" style="1352" customWidth="1"/>
    <col min="5897" max="5897" width="7" style="1352" customWidth="1"/>
    <col min="5898" max="5898" width="8.125" style="1352" customWidth="1"/>
    <col min="5899" max="5899" width="7" style="1352" customWidth="1"/>
    <col min="5900" max="5900" width="7.875" style="1352" customWidth="1"/>
    <col min="5901" max="5901" width="3.25" style="1352" customWidth="1"/>
    <col min="5902" max="5902" width="7.75" style="1352" bestFit="1" customWidth="1"/>
    <col min="5903" max="5904" width="8.75" style="1352" bestFit="1" customWidth="1"/>
    <col min="5905" max="6141" width="9" style="1352"/>
    <col min="6142" max="6142" width="13.875" style="1352" bestFit="1" customWidth="1"/>
    <col min="6143" max="6145" width="7" style="1352" customWidth="1"/>
    <col min="6146" max="6146" width="8.75" style="1352" bestFit="1" customWidth="1"/>
    <col min="6147" max="6147" width="3.25" style="1352" customWidth="1"/>
    <col min="6148" max="6148" width="7" style="1352" customWidth="1"/>
    <col min="6149" max="6149" width="8.125" style="1352" bestFit="1" customWidth="1"/>
    <col min="6150" max="6150" width="7" style="1352" customWidth="1"/>
    <col min="6151" max="6151" width="8.75" style="1352" bestFit="1" customWidth="1"/>
    <col min="6152" max="6152" width="3.25" style="1352" customWidth="1"/>
    <col min="6153" max="6153" width="7" style="1352" customWidth="1"/>
    <col min="6154" max="6154" width="8.125" style="1352" customWidth="1"/>
    <col min="6155" max="6155" width="7" style="1352" customWidth="1"/>
    <col min="6156" max="6156" width="7.875" style="1352" customWidth="1"/>
    <col min="6157" max="6157" width="3.25" style="1352" customWidth="1"/>
    <col min="6158" max="6158" width="7.75" style="1352" bestFit="1" customWidth="1"/>
    <col min="6159" max="6160" width="8.75" style="1352" bestFit="1" customWidth="1"/>
    <col min="6161" max="6397" width="9" style="1352"/>
    <col min="6398" max="6398" width="13.875" style="1352" bestFit="1" customWidth="1"/>
    <col min="6399" max="6401" width="7" style="1352" customWidth="1"/>
    <col min="6402" max="6402" width="8.75" style="1352" bestFit="1" customWidth="1"/>
    <col min="6403" max="6403" width="3.25" style="1352" customWidth="1"/>
    <col min="6404" max="6404" width="7" style="1352" customWidth="1"/>
    <col min="6405" max="6405" width="8.125" style="1352" bestFit="1" customWidth="1"/>
    <col min="6406" max="6406" width="7" style="1352" customWidth="1"/>
    <col min="6407" max="6407" width="8.75" style="1352" bestFit="1" customWidth="1"/>
    <col min="6408" max="6408" width="3.25" style="1352" customWidth="1"/>
    <col min="6409" max="6409" width="7" style="1352" customWidth="1"/>
    <col min="6410" max="6410" width="8.125" style="1352" customWidth="1"/>
    <col min="6411" max="6411" width="7" style="1352" customWidth="1"/>
    <col min="6412" max="6412" width="7.875" style="1352" customWidth="1"/>
    <col min="6413" max="6413" width="3.25" style="1352" customWidth="1"/>
    <col min="6414" max="6414" width="7.75" style="1352" bestFit="1" customWidth="1"/>
    <col min="6415" max="6416" width="8.75" style="1352" bestFit="1" customWidth="1"/>
    <col min="6417" max="6653" width="9" style="1352"/>
    <col min="6654" max="6654" width="13.875" style="1352" bestFit="1" customWidth="1"/>
    <col min="6655" max="6657" width="7" style="1352" customWidth="1"/>
    <col min="6658" max="6658" width="8.75" style="1352" bestFit="1" customWidth="1"/>
    <col min="6659" max="6659" width="3.25" style="1352" customWidth="1"/>
    <col min="6660" max="6660" width="7" style="1352" customWidth="1"/>
    <col min="6661" max="6661" width="8.125" style="1352" bestFit="1" customWidth="1"/>
    <col min="6662" max="6662" width="7" style="1352" customWidth="1"/>
    <col min="6663" max="6663" width="8.75" style="1352" bestFit="1" customWidth="1"/>
    <col min="6664" max="6664" width="3.25" style="1352" customWidth="1"/>
    <col min="6665" max="6665" width="7" style="1352" customWidth="1"/>
    <col min="6666" max="6666" width="8.125" style="1352" customWidth="1"/>
    <col min="6667" max="6667" width="7" style="1352" customWidth="1"/>
    <col min="6668" max="6668" width="7.875" style="1352" customWidth="1"/>
    <col min="6669" max="6669" width="3.25" style="1352" customWidth="1"/>
    <col min="6670" max="6670" width="7.75" style="1352" bestFit="1" customWidth="1"/>
    <col min="6671" max="6672" width="8.75" style="1352" bestFit="1" customWidth="1"/>
    <col min="6673" max="6909" width="9" style="1352"/>
    <col min="6910" max="6910" width="13.875" style="1352" bestFit="1" customWidth="1"/>
    <col min="6911" max="6913" width="7" style="1352" customWidth="1"/>
    <col min="6914" max="6914" width="8.75" style="1352" bestFit="1" customWidth="1"/>
    <col min="6915" max="6915" width="3.25" style="1352" customWidth="1"/>
    <col min="6916" max="6916" width="7" style="1352" customWidth="1"/>
    <col min="6917" max="6917" width="8.125" style="1352" bestFit="1" customWidth="1"/>
    <col min="6918" max="6918" width="7" style="1352" customWidth="1"/>
    <col min="6919" max="6919" width="8.75" style="1352" bestFit="1" customWidth="1"/>
    <col min="6920" max="6920" width="3.25" style="1352" customWidth="1"/>
    <col min="6921" max="6921" width="7" style="1352" customWidth="1"/>
    <col min="6922" max="6922" width="8.125" style="1352" customWidth="1"/>
    <col min="6923" max="6923" width="7" style="1352" customWidth="1"/>
    <col min="6924" max="6924" width="7.875" style="1352" customWidth="1"/>
    <col min="6925" max="6925" width="3.25" style="1352" customWidth="1"/>
    <col min="6926" max="6926" width="7.75" style="1352" bestFit="1" customWidth="1"/>
    <col min="6927" max="6928" width="8.75" style="1352" bestFit="1" customWidth="1"/>
    <col min="6929" max="7165" width="9" style="1352"/>
    <col min="7166" max="7166" width="13.875" style="1352" bestFit="1" customWidth="1"/>
    <col min="7167" max="7169" width="7" style="1352" customWidth="1"/>
    <col min="7170" max="7170" width="8.75" style="1352" bestFit="1" customWidth="1"/>
    <col min="7171" max="7171" width="3.25" style="1352" customWidth="1"/>
    <col min="7172" max="7172" width="7" style="1352" customWidth="1"/>
    <col min="7173" max="7173" width="8.125" style="1352" bestFit="1" customWidth="1"/>
    <col min="7174" max="7174" width="7" style="1352" customWidth="1"/>
    <col min="7175" max="7175" width="8.75" style="1352" bestFit="1" customWidth="1"/>
    <col min="7176" max="7176" width="3.25" style="1352" customWidth="1"/>
    <col min="7177" max="7177" width="7" style="1352" customWidth="1"/>
    <col min="7178" max="7178" width="8.125" style="1352" customWidth="1"/>
    <col min="7179" max="7179" width="7" style="1352" customWidth="1"/>
    <col min="7180" max="7180" width="7.875" style="1352" customWidth="1"/>
    <col min="7181" max="7181" width="3.25" style="1352" customWidth="1"/>
    <col min="7182" max="7182" width="7.75" style="1352" bestFit="1" customWidth="1"/>
    <col min="7183" max="7184" width="8.75" style="1352" bestFit="1" customWidth="1"/>
    <col min="7185" max="7421" width="9" style="1352"/>
    <col min="7422" max="7422" width="13.875" style="1352" bestFit="1" customWidth="1"/>
    <col min="7423" max="7425" width="7" style="1352" customWidth="1"/>
    <col min="7426" max="7426" width="8.75" style="1352" bestFit="1" customWidth="1"/>
    <col min="7427" max="7427" width="3.25" style="1352" customWidth="1"/>
    <col min="7428" max="7428" width="7" style="1352" customWidth="1"/>
    <col min="7429" max="7429" width="8.125" style="1352" bestFit="1" customWidth="1"/>
    <col min="7430" max="7430" width="7" style="1352" customWidth="1"/>
    <col min="7431" max="7431" width="8.75" style="1352" bestFit="1" customWidth="1"/>
    <col min="7432" max="7432" width="3.25" style="1352" customWidth="1"/>
    <col min="7433" max="7433" width="7" style="1352" customWidth="1"/>
    <col min="7434" max="7434" width="8.125" style="1352" customWidth="1"/>
    <col min="7435" max="7435" width="7" style="1352" customWidth="1"/>
    <col min="7436" max="7436" width="7.875" style="1352" customWidth="1"/>
    <col min="7437" max="7437" width="3.25" style="1352" customWidth="1"/>
    <col min="7438" max="7438" width="7.75" style="1352" bestFit="1" customWidth="1"/>
    <col min="7439" max="7440" width="8.75" style="1352" bestFit="1" customWidth="1"/>
    <col min="7441" max="7677" width="9" style="1352"/>
    <col min="7678" max="7678" width="13.875" style="1352" bestFit="1" customWidth="1"/>
    <col min="7679" max="7681" width="7" style="1352" customWidth="1"/>
    <col min="7682" max="7682" width="8.75" style="1352" bestFit="1" customWidth="1"/>
    <col min="7683" max="7683" width="3.25" style="1352" customWidth="1"/>
    <col min="7684" max="7684" width="7" style="1352" customWidth="1"/>
    <col min="7685" max="7685" width="8.125" style="1352" bestFit="1" customWidth="1"/>
    <col min="7686" max="7686" width="7" style="1352" customWidth="1"/>
    <col min="7687" max="7687" width="8.75" style="1352" bestFit="1" customWidth="1"/>
    <col min="7688" max="7688" width="3.25" style="1352" customWidth="1"/>
    <col min="7689" max="7689" width="7" style="1352" customWidth="1"/>
    <col min="7690" max="7690" width="8.125" style="1352" customWidth="1"/>
    <col min="7691" max="7691" width="7" style="1352" customWidth="1"/>
    <col min="7692" max="7692" width="7.875" style="1352" customWidth="1"/>
    <col min="7693" max="7693" width="3.25" style="1352" customWidth="1"/>
    <col min="7694" max="7694" width="7.75" style="1352" bestFit="1" customWidth="1"/>
    <col min="7695" max="7696" width="8.75" style="1352" bestFit="1" customWidth="1"/>
    <col min="7697" max="7933" width="9" style="1352"/>
    <col min="7934" max="7934" width="13.875" style="1352" bestFit="1" customWidth="1"/>
    <col min="7935" max="7937" width="7" style="1352" customWidth="1"/>
    <col min="7938" max="7938" width="8.75" style="1352" bestFit="1" customWidth="1"/>
    <col min="7939" max="7939" width="3.25" style="1352" customWidth="1"/>
    <col min="7940" max="7940" width="7" style="1352" customWidth="1"/>
    <col min="7941" max="7941" width="8.125" style="1352" bestFit="1" customWidth="1"/>
    <col min="7942" max="7942" width="7" style="1352" customWidth="1"/>
    <col min="7943" max="7943" width="8.75" style="1352" bestFit="1" customWidth="1"/>
    <col min="7944" max="7944" width="3.25" style="1352" customWidth="1"/>
    <col min="7945" max="7945" width="7" style="1352" customWidth="1"/>
    <col min="7946" max="7946" width="8.125" style="1352" customWidth="1"/>
    <col min="7947" max="7947" width="7" style="1352" customWidth="1"/>
    <col min="7948" max="7948" width="7.875" style="1352" customWidth="1"/>
    <col min="7949" max="7949" width="3.25" style="1352" customWidth="1"/>
    <col min="7950" max="7950" width="7.75" style="1352" bestFit="1" customWidth="1"/>
    <col min="7951" max="7952" width="8.75" style="1352" bestFit="1" customWidth="1"/>
    <col min="7953" max="8189" width="9" style="1352"/>
    <col min="8190" max="8190" width="13.875" style="1352" bestFit="1" customWidth="1"/>
    <col min="8191" max="8193" width="7" style="1352" customWidth="1"/>
    <col min="8194" max="8194" width="8.75" style="1352" bestFit="1" customWidth="1"/>
    <col min="8195" max="8195" width="3.25" style="1352" customWidth="1"/>
    <col min="8196" max="8196" width="7" style="1352" customWidth="1"/>
    <col min="8197" max="8197" width="8.125" style="1352" bestFit="1" customWidth="1"/>
    <col min="8198" max="8198" width="7" style="1352" customWidth="1"/>
    <col min="8199" max="8199" width="8.75" style="1352" bestFit="1" customWidth="1"/>
    <col min="8200" max="8200" width="3.25" style="1352" customWidth="1"/>
    <col min="8201" max="8201" width="7" style="1352" customWidth="1"/>
    <col min="8202" max="8202" width="8.125" style="1352" customWidth="1"/>
    <col min="8203" max="8203" width="7" style="1352" customWidth="1"/>
    <col min="8204" max="8204" width="7.875" style="1352" customWidth="1"/>
    <col min="8205" max="8205" width="3.25" style="1352" customWidth="1"/>
    <col min="8206" max="8206" width="7.75" style="1352" bestFit="1" customWidth="1"/>
    <col min="8207" max="8208" width="8.75" style="1352" bestFit="1" customWidth="1"/>
    <col min="8209" max="8445" width="9" style="1352"/>
    <col min="8446" max="8446" width="13.875" style="1352" bestFit="1" customWidth="1"/>
    <col min="8447" max="8449" width="7" style="1352" customWidth="1"/>
    <col min="8450" max="8450" width="8.75" style="1352" bestFit="1" customWidth="1"/>
    <col min="8451" max="8451" width="3.25" style="1352" customWidth="1"/>
    <col min="8452" max="8452" width="7" style="1352" customWidth="1"/>
    <col min="8453" max="8453" width="8.125" style="1352" bestFit="1" customWidth="1"/>
    <col min="8454" max="8454" width="7" style="1352" customWidth="1"/>
    <col min="8455" max="8455" width="8.75" style="1352" bestFit="1" customWidth="1"/>
    <col min="8456" max="8456" width="3.25" style="1352" customWidth="1"/>
    <col min="8457" max="8457" width="7" style="1352" customWidth="1"/>
    <col min="8458" max="8458" width="8.125" style="1352" customWidth="1"/>
    <col min="8459" max="8459" width="7" style="1352" customWidth="1"/>
    <col min="8460" max="8460" width="7.875" style="1352" customWidth="1"/>
    <col min="8461" max="8461" width="3.25" style="1352" customWidth="1"/>
    <col min="8462" max="8462" width="7.75" style="1352" bestFit="1" customWidth="1"/>
    <col min="8463" max="8464" width="8.75" style="1352" bestFit="1" customWidth="1"/>
    <col min="8465" max="8701" width="9" style="1352"/>
    <col min="8702" max="8702" width="13.875" style="1352" bestFit="1" customWidth="1"/>
    <col min="8703" max="8705" width="7" style="1352" customWidth="1"/>
    <col min="8706" max="8706" width="8.75" style="1352" bestFit="1" customWidth="1"/>
    <col min="8707" max="8707" width="3.25" style="1352" customWidth="1"/>
    <col min="8708" max="8708" width="7" style="1352" customWidth="1"/>
    <col min="8709" max="8709" width="8.125" style="1352" bestFit="1" customWidth="1"/>
    <col min="8710" max="8710" width="7" style="1352" customWidth="1"/>
    <col min="8711" max="8711" width="8.75" style="1352" bestFit="1" customWidth="1"/>
    <col min="8712" max="8712" width="3.25" style="1352" customWidth="1"/>
    <col min="8713" max="8713" width="7" style="1352" customWidth="1"/>
    <col min="8714" max="8714" width="8.125" style="1352" customWidth="1"/>
    <col min="8715" max="8715" width="7" style="1352" customWidth="1"/>
    <col min="8716" max="8716" width="7.875" style="1352" customWidth="1"/>
    <col min="8717" max="8717" width="3.25" style="1352" customWidth="1"/>
    <col min="8718" max="8718" width="7.75" style="1352" bestFit="1" customWidth="1"/>
    <col min="8719" max="8720" width="8.75" style="1352" bestFit="1" customWidth="1"/>
    <col min="8721" max="8957" width="9" style="1352"/>
    <col min="8958" max="8958" width="13.875" style="1352" bestFit="1" customWidth="1"/>
    <col min="8959" max="8961" width="7" style="1352" customWidth="1"/>
    <col min="8962" max="8962" width="8.75" style="1352" bestFit="1" customWidth="1"/>
    <col min="8963" max="8963" width="3.25" style="1352" customWidth="1"/>
    <col min="8964" max="8964" width="7" style="1352" customWidth="1"/>
    <col min="8965" max="8965" width="8.125" style="1352" bestFit="1" customWidth="1"/>
    <col min="8966" max="8966" width="7" style="1352" customWidth="1"/>
    <col min="8967" max="8967" width="8.75" style="1352" bestFit="1" customWidth="1"/>
    <col min="8968" max="8968" width="3.25" style="1352" customWidth="1"/>
    <col min="8969" max="8969" width="7" style="1352" customWidth="1"/>
    <col min="8970" max="8970" width="8.125" style="1352" customWidth="1"/>
    <col min="8971" max="8971" width="7" style="1352" customWidth="1"/>
    <col min="8972" max="8972" width="7.875" style="1352" customWidth="1"/>
    <col min="8973" max="8973" width="3.25" style="1352" customWidth="1"/>
    <col min="8974" max="8974" width="7.75" style="1352" bestFit="1" customWidth="1"/>
    <col min="8975" max="8976" width="8.75" style="1352" bestFit="1" customWidth="1"/>
    <col min="8977" max="9213" width="9" style="1352"/>
    <col min="9214" max="9214" width="13.875" style="1352" bestFit="1" customWidth="1"/>
    <col min="9215" max="9217" width="7" style="1352" customWidth="1"/>
    <col min="9218" max="9218" width="8.75" style="1352" bestFit="1" customWidth="1"/>
    <col min="9219" max="9219" width="3.25" style="1352" customWidth="1"/>
    <col min="9220" max="9220" width="7" style="1352" customWidth="1"/>
    <col min="9221" max="9221" width="8.125" style="1352" bestFit="1" customWidth="1"/>
    <col min="9222" max="9222" width="7" style="1352" customWidth="1"/>
    <col min="9223" max="9223" width="8.75" style="1352" bestFit="1" customWidth="1"/>
    <col min="9224" max="9224" width="3.25" style="1352" customWidth="1"/>
    <col min="9225" max="9225" width="7" style="1352" customWidth="1"/>
    <col min="9226" max="9226" width="8.125" style="1352" customWidth="1"/>
    <col min="9227" max="9227" width="7" style="1352" customWidth="1"/>
    <col min="9228" max="9228" width="7.875" style="1352" customWidth="1"/>
    <col min="9229" max="9229" width="3.25" style="1352" customWidth="1"/>
    <col min="9230" max="9230" width="7.75" style="1352" bestFit="1" customWidth="1"/>
    <col min="9231" max="9232" width="8.75" style="1352" bestFit="1" customWidth="1"/>
    <col min="9233" max="9469" width="9" style="1352"/>
    <col min="9470" max="9470" width="13.875" style="1352" bestFit="1" customWidth="1"/>
    <col min="9471" max="9473" width="7" style="1352" customWidth="1"/>
    <col min="9474" max="9474" width="8.75" style="1352" bestFit="1" customWidth="1"/>
    <col min="9475" max="9475" width="3.25" style="1352" customWidth="1"/>
    <col min="9476" max="9476" width="7" style="1352" customWidth="1"/>
    <col min="9477" max="9477" width="8.125" style="1352" bestFit="1" customWidth="1"/>
    <col min="9478" max="9478" width="7" style="1352" customWidth="1"/>
    <col min="9479" max="9479" width="8.75" style="1352" bestFit="1" customWidth="1"/>
    <col min="9480" max="9480" width="3.25" style="1352" customWidth="1"/>
    <col min="9481" max="9481" width="7" style="1352" customWidth="1"/>
    <col min="9482" max="9482" width="8.125" style="1352" customWidth="1"/>
    <col min="9483" max="9483" width="7" style="1352" customWidth="1"/>
    <col min="9484" max="9484" width="7.875" style="1352" customWidth="1"/>
    <col min="9485" max="9485" width="3.25" style="1352" customWidth="1"/>
    <col min="9486" max="9486" width="7.75" style="1352" bestFit="1" customWidth="1"/>
    <col min="9487" max="9488" width="8.75" style="1352" bestFit="1" customWidth="1"/>
    <col min="9489" max="9725" width="9" style="1352"/>
    <col min="9726" max="9726" width="13.875" style="1352" bestFit="1" customWidth="1"/>
    <col min="9727" max="9729" width="7" style="1352" customWidth="1"/>
    <col min="9730" max="9730" width="8.75" style="1352" bestFit="1" customWidth="1"/>
    <col min="9731" max="9731" width="3.25" style="1352" customWidth="1"/>
    <col min="9732" max="9732" width="7" style="1352" customWidth="1"/>
    <col min="9733" max="9733" width="8.125" style="1352" bestFit="1" customWidth="1"/>
    <col min="9734" max="9734" width="7" style="1352" customWidth="1"/>
    <col min="9735" max="9735" width="8.75" style="1352" bestFit="1" customWidth="1"/>
    <col min="9736" max="9736" width="3.25" style="1352" customWidth="1"/>
    <col min="9737" max="9737" width="7" style="1352" customWidth="1"/>
    <col min="9738" max="9738" width="8.125" style="1352" customWidth="1"/>
    <col min="9739" max="9739" width="7" style="1352" customWidth="1"/>
    <col min="9740" max="9740" width="7.875" style="1352" customWidth="1"/>
    <col min="9741" max="9741" width="3.25" style="1352" customWidth="1"/>
    <col min="9742" max="9742" width="7.75" style="1352" bestFit="1" customWidth="1"/>
    <col min="9743" max="9744" width="8.75" style="1352" bestFit="1" customWidth="1"/>
    <col min="9745" max="9981" width="9" style="1352"/>
    <col min="9982" max="9982" width="13.875" style="1352" bestFit="1" customWidth="1"/>
    <col min="9983" max="9985" width="7" style="1352" customWidth="1"/>
    <col min="9986" max="9986" width="8.75" style="1352" bestFit="1" customWidth="1"/>
    <col min="9987" max="9987" width="3.25" style="1352" customWidth="1"/>
    <col min="9988" max="9988" width="7" style="1352" customWidth="1"/>
    <col min="9989" max="9989" width="8.125" style="1352" bestFit="1" customWidth="1"/>
    <col min="9990" max="9990" width="7" style="1352" customWidth="1"/>
    <col min="9991" max="9991" width="8.75" style="1352" bestFit="1" customWidth="1"/>
    <col min="9992" max="9992" width="3.25" style="1352" customWidth="1"/>
    <col min="9993" max="9993" width="7" style="1352" customWidth="1"/>
    <col min="9994" max="9994" width="8.125" style="1352" customWidth="1"/>
    <col min="9995" max="9995" width="7" style="1352" customWidth="1"/>
    <col min="9996" max="9996" width="7.875" style="1352" customWidth="1"/>
    <col min="9997" max="9997" width="3.25" style="1352" customWidth="1"/>
    <col min="9998" max="9998" width="7.75" style="1352" bestFit="1" customWidth="1"/>
    <col min="9999" max="10000" width="8.75" style="1352" bestFit="1" customWidth="1"/>
    <col min="10001" max="10237" width="9" style="1352"/>
    <col min="10238" max="10238" width="13.875" style="1352" bestFit="1" customWidth="1"/>
    <col min="10239" max="10241" width="7" style="1352" customWidth="1"/>
    <col min="10242" max="10242" width="8.75" style="1352" bestFit="1" customWidth="1"/>
    <col min="10243" max="10243" width="3.25" style="1352" customWidth="1"/>
    <col min="10244" max="10244" width="7" style="1352" customWidth="1"/>
    <col min="10245" max="10245" width="8.125" style="1352" bestFit="1" customWidth="1"/>
    <col min="10246" max="10246" width="7" style="1352" customWidth="1"/>
    <col min="10247" max="10247" width="8.75" style="1352" bestFit="1" customWidth="1"/>
    <col min="10248" max="10248" width="3.25" style="1352" customWidth="1"/>
    <col min="10249" max="10249" width="7" style="1352" customWidth="1"/>
    <col min="10250" max="10250" width="8.125" style="1352" customWidth="1"/>
    <col min="10251" max="10251" width="7" style="1352" customWidth="1"/>
    <col min="10252" max="10252" width="7.875" style="1352" customWidth="1"/>
    <col min="10253" max="10253" width="3.25" style="1352" customWidth="1"/>
    <col min="10254" max="10254" width="7.75" style="1352" bestFit="1" customWidth="1"/>
    <col min="10255" max="10256" width="8.75" style="1352" bestFit="1" customWidth="1"/>
    <col min="10257" max="10493" width="9" style="1352"/>
    <col min="10494" max="10494" width="13.875" style="1352" bestFit="1" customWidth="1"/>
    <col min="10495" max="10497" width="7" style="1352" customWidth="1"/>
    <col min="10498" max="10498" width="8.75" style="1352" bestFit="1" customWidth="1"/>
    <col min="10499" max="10499" width="3.25" style="1352" customWidth="1"/>
    <col min="10500" max="10500" width="7" style="1352" customWidth="1"/>
    <col min="10501" max="10501" width="8.125" style="1352" bestFit="1" customWidth="1"/>
    <col min="10502" max="10502" width="7" style="1352" customWidth="1"/>
    <col min="10503" max="10503" width="8.75" style="1352" bestFit="1" customWidth="1"/>
    <col min="10504" max="10504" width="3.25" style="1352" customWidth="1"/>
    <col min="10505" max="10505" width="7" style="1352" customWidth="1"/>
    <col min="10506" max="10506" width="8.125" style="1352" customWidth="1"/>
    <col min="10507" max="10507" width="7" style="1352" customWidth="1"/>
    <col min="10508" max="10508" width="7.875" style="1352" customWidth="1"/>
    <col min="10509" max="10509" width="3.25" style="1352" customWidth="1"/>
    <col min="10510" max="10510" width="7.75" style="1352" bestFit="1" customWidth="1"/>
    <col min="10511" max="10512" width="8.75" style="1352" bestFit="1" customWidth="1"/>
    <col min="10513" max="10749" width="9" style="1352"/>
    <col min="10750" max="10750" width="13.875" style="1352" bestFit="1" customWidth="1"/>
    <col min="10751" max="10753" width="7" style="1352" customWidth="1"/>
    <col min="10754" max="10754" width="8.75" style="1352" bestFit="1" customWidth="1"/>
    <col min="10755" max="10755" width="3.25" style="1352" customWidth="1"/>
    <col min="10756" max="10756" width="7" style="1352" customWidth="1"/>
    <col min="10757" max="10757" width="8.125" style="1352" bestFit="1" customWidth="1"/>
    <col min="10758" max="10758" width="7" style="1352" customWidth="1"/>
    <col min="10759" max="10759" width="8.75" style="1352" bestFit="1" customWidth="1"/>
    <col min="10760" max="10760" width="3.25" style="1352" customWidth="1"/>
    <col min="10761" max="10761" width="7" style="1352" customWidth="1"/>
    <col min="10762" max="10762" width="8.125" style="1352" customWidth="1"/>
    <col min="10763" max="10763" width="7" style="1352" customWidth="1"/>
    <col min="10764" max="10764" width="7.875" style="1352" customWidth="1"/>
    <col min="10765" max="10765" width="3.25" style="1352" customWidth="1"/>
    <col min="10766" max="10766" width="7.75" style="1352" bestFit="1" customWidth="1"/>
    <col min="10767" max="10768" width="8.75" style="1352" bestFit="1" customWidth="1"/>
    <col min="10769" max="11005" width="9" style="1352"/>
    <col min="11006" max="11006" width="13.875" style="1352" bestFit="1" customWidth="1"/>
    <col min="11007" max="11009" width="7" style="1352" customWidth="1"/>
    <col min="11010" max="11010" width="8.75" style="1352" bestFit="1" customWidth="1"/>
    <col min="11011" max="11011" width="3.25" style="1352" customWidth="1"/>
    <col min="11012" max="11012" width="7" style="1352" customWidth="1"/>
    <col min="11013" max="11013" width="8.125" style="1352" bestFit="1" customWidth="1"/>
    <col min="11014" max="11014" width="7" style="1352" customWidth="1"/>
    <col min="11015" max="11015" width="8.75" style="1352" bestFit="1" customWidth="1"/>
    <col min="11016" max="11016" width="3.25" style="1352" customWidth="1"/>
    <col min="11017" max="11017" width="7" style="1352" customWidth="1"/>
    <col min="11018" max="11018" width="8.125" style="1352" customWidth="1"/>
    <col min="11019" max="11019" width="7" style="1352" customWidth="1"/>
    <col min="11020" max="11020" width="7.875" style="1352" customWidth="1"/>
    <col min="11021" max="11021" width="3.25" style="1352" customWidth="1"/>
    <col min="11022" max="11022" width="7.75" style="1352" bestFit="1" customWidth="1"/>
    <col min="11023" max="11024" width="8.75" style="1352" bestFit="1" customWidth="1"/>
    <col min="11025" max="11261" width="9" style="1352"/>
    <col min="11262" max="11262" width="13.875" style="1352" bestFit="1" customWidth="1"/>
    <col min="11263" max="11265" width="7" style="1352" customWidth="1"/>
    <col min="11266" max="11266" width="8.75" style="1352" bestFit="1" customWidth="1"/>
    <col min="11267" max="11267" width="3.25" style="1352" customWidth="1"/>
    <col min="11268" max="11268" width="7" style="1352" customWidth="1"/>
    <col min="11269" max="11269" width="8.125" style="1352" bestFit="1" customWidth="1"/>
    <col min="11270" max="11270" width="7" style="1352" customWidth="1"/>
    <col min="11271" max="11271" width="8.75" style="1352" bestFit="1" customWidth="1"/>
    <col min="11272" max="11272" width="3.25" style="1352" customWidth="1"/>
    <col min="11273" max="11273" width="7" style="1352" customWidth="1"/>
    <col min="11274" max="11274" width="8.125" style="1352" customWidth="1"/>
    <col min="11275" max="11275" width="7" style="1352" customWidth="1"/>
    <col min="11276" max="11276" width="7.875" style="1352" customWidth="1"/>
    <col min="11277" max="11277" width="3.25" style="1352" customWidth="1"/>
    <col min="11278" max="11278" width="7.75" style="1352" bestFit="1" customWidth="1"/>
    <col min="11279" max="11280" width="8.75" style="1352" bestFit="1" customWidth="1"/>
    <col min="11281" max="11517" width="9" style="1352"/>
    <col min="11518" max="11518" width="13.875" style="1352" bestFit="1" customWidth="1"/>
    <col min="11519" max="11521" width="7" style="1352" customWidth="1"/>
    <col min="11522" max="11522" width="8.75" style="1352" bestFit="1" customWidth="1"/>
    <col min="11523" max="11523" width="3.25" style="1352" customWidth="1"/>
    <col min="11524" max="11524" width="7" style="1352" customWidth="1"/>
    <col min="11525" max="11525" width="8.125" style="1352" bestFit="1" customWidth="1"/>
    <col min="11526" max="11526" width="7" style="1352" customWidth="1"/>
    <col min="11527" max="11527" width="8.75" style="1352" bestFit="1" customWidth="1"/>
    <col min="11528" max="11528" width="3.25" style="1352" customWidth="1"/>
    <col min="11529" max="11529" width="7" style="1352" customWidth="1"/>
    <col min="11530" max="11530" width="8.125" style="1352" customWidth="1"/>
    <col min="11531" max="11531" width="7" style="1352" customWidth="1"/>
    <col min="11532" max="11532" width="7.875" style="1352" customWidth="1"/>
    <col min="11533" max="11533" width="3.25" style="1352" customWidth="1"/>
    <col min="11534" max="11534" width="7.75" style="1352" bestFit="1" customWidth="1"/>
    <col min="11535" max="11536" width="8.75" style="1352" bestFit="1" customWidth="1"/>
    <col min="11537" max="11773" width="9" style="1352"/>
    <col min="11774" max="11774" width="13.875" style="1352" bestFit="1" customWidth="1"/>
    <col min="11775" max="11777" width="7" style="1352" customWidth="1"/>
    <col min="11778" max="11778" width="8.75" style="1352" bestFit="1" customWidth="1"/>
    <col min="11779" max="11779" width="3.25" style="1352" customWidth="1"/>
    <col min="11780" max="11780" width="7" style="1352" customWidth="1"/>
    <col min="11781" max="11781" width="8.125" style="1352" bestFit="1" customWidth="1"/>
    <col min="11782" max="11782" width="7" style="1352" customWidth="1"/>
    <col min="11783" max="11783" width="8.75" style="1352" bestFit="1" customWidth="1"/>
    <col min="11784" max="11784" width="3.25" style="1352" customWidth="1"/>
    <col min="11785" max="11785" width="7" style="1352" customWidth="1"/>
    <col min="11786" max="11786" width="8.125" style="1352" customWidth="1"/>
    <col min="11787" max="11787" width="7" style="1352" customWidth="1"/>
    <col min="11788" max="11788" width="7.875" style="1352" customWidth="1"/>
    <col min="11789" max="11789" width="3.25" style="1352" customWidth="1"/>
    <col min="11790" max="11790" width="7.75" style="1352" bestFit="1" customWidth="1"/>
    <col min="11791" max="11792" width="8.75" style="1352" bestFit="1" customWidth="1"/>
    <col min="11793" max="12029" width="9" style="1352"/>
    <col min="12030" max="12030" width="13.875" style="1352" bestFit="1" customWidth="1"/>
    <col min="12031" max="12033" width="7" style="1352" customWidth="1"/>
    <col min="12034" max="12034" width="8.75" style="1352" bestFit="1" customWidth="1"/>
    <col min="12035" max="12035" width="3.25" style="1352" customWidth="1"/>
    <col min="12036" max="12036" width="7" style="1352" customWidth="1"/>
    <col min="12037" max="12037" width="8.125" style="1352" bestFit="1" customWidth="1"/>
    <col min="12038" max="12038" width="7" style="1352" customWidth="1"/>
    <col min="12039" max="12039" width="8.75" style="1352" bestFit="1" customWidth="1"/>
    <col min="12040" max="12040" width="3.25" style="1352" customWidth="1"/>
    <col min="12041" max="12041" width="7" style="1352" customWidth="1"/>
    <col min="12042" max="12042" width="8.125" style="1352" customWidth="1"/>
    <col min="12043" max="12043" width="7" style="1352" customWidth="1"/>
    <col min="12044" max="12044" width="7.875" style="1352" customWidth="1"/>
    <col min="12045" max="12045" width="3.25" style="1352" customWidth="1"/>
    <col min="12046" max="12046" width="7.75" style="1352" bestFit="1" customWidth="1"/>
    <col min="12047" max="12048" width="8.75" style="1352" bestFit="1" customWidth="1"/>
    <col min="12049" max="12285" width="9" style="1352"/>
    <col min="12286" max="12286" width="13.875" style="1352" bestFit="1" customWidth="1"/>
    <col min="12287" max="12289" width="7" style="1352" customWidth="1"/>
    <col min="12290" max="12290" width="8.75" style="1352" bestFit="1" customWidth="1"/>
    <col min="12291" max="12291" width="3.25" style="1352" customWidth="1"/>
    <col min="12292" max="12292" width="7" style="1352" customWidth="1"/>
    <col min="12293" max="12293" width="8.125" style="1352" bestFit="1" customWidth="1"/>
    <col min="12294" max="12294" width="7" style="1352" customWidth="1"/>
    <col min="12295" max="12295" width="8.75" style="1352" bestFit="1" customWidth="1"/>
    <col min="12296" max="12296" width="3.25" style="1352" customWidth="1"/>
    <col min="12297" max="12297" width="7" style="1352" customWidth="1"/>
    <col min="12298" max="12298" width="8.125" style="1352" customWidth="1"/>
    <col min="12299" max="12299" width="7" style="1352" customWidth="1"/>
    <col min="12300" max="12300" width="7.875" style="1352" customWidth="1"/>
    <col min="12301" max="12301" width="3.25" style="1352" customWidth="1"/>
    <col min="12302" max="12302" width="7.75" style="1352" bestFit="1" customWidth="1"/>
    <col min="12303" max="12304" width="8.75" style="1352" bestFit="1" customWidth="1"/>
    <col min="12305" max="12541" width="9" style="1352"/>
    <col min="12542" max="12542" width="13.875" style="1352" bestFit="1" customWidth="1"/>
    <col min="12543" max="12545" width="7" style="1352" customWidth="1"/>
    <col min="12546" max="12546" width="8.75" style="1352" bestFit="1" customWidth="1"/>
    <col min="12547" max="12547" width="3.25" style="1352" customWidth="1"/>
    <col min="12548" max="12548" width="7" style="1352" customWidth="1"/>
    <col min="12549" max="12549" width="8.125" style="1352" bestFit="1" customWidth="1"/>
    <col min="12550" max="12550" width="7" style="1352" customWidth="1"/>
    <col min="12551" max="12551" width="8.75" style="1352" bestFit="1" customWidth="1"/>
    <col min="12552" max="12552" width="3.25" style="1352" customWidth="1"/>
    <col min="12553" max="12553" width="7" style="1352" customWidth="1"/>
    <col min="12554" max="12554" width="8.125" style="1352" customWidth="1"/>
    <col min="12555" max="12555" width="7" style="1352" customWidth="1"/>
    <col min="12556" max="12556" width="7.875" style="1352" customWidth="1"/>
    <col min="12557" max="12557" width="3.25" style="1352" customWidth="1"/>
    <col min="12558" max="12558" width="7.75" style="1352" bestFit="1" customWidth="1"/>
    <col min="12559" max="12560" width="8.75" style="1352" bestFit="1" customWidth="1"/>
    <col min="12561" max="12797" width="9" style="1352"/>
    <col min="12798" max="12798" width="13.875" style="1352" bestFit="1" customWidth="1"/>
    <col min="12799" max="12801" width="7" style="1352" customWidth="1"/>
    <col min="12802" max="12802" width="8.75" style="1352" bestFit="1" customWidth="1"/>
    <col min="12803" max="12803" width="3.25" style="1352" customWidth="1"/>
    <col min="12804" max="12804" width="7" style="1352" customWidth="1"/>
    <col min="12805" max="12805" width="8.125" style="1352" bestFit="1" customWidth="1"/>
    <col min="12806" max="12806" width="7" style="1352" customWidth="1"/>
    <col min="12807" max="12807" width="8.75" style="1352" bestFit="1" customWidth="1"/>
    <col min="12808" max="12808" width="3.25" style="1352" customWidth="1"/>
    <col min="12809" max="12809" width="7" style="1352" customWidth="1"/>
    <col min="12810" max="12810" width="8.125" style="1352" customWidth="1"/>
    <col min="12811" max="12811" width="7" style="1352" customWidth="1"/>
    <col min="12812" max="12812" width="7.875" style="1352" customWidth="1"/>
    <col min="12813" max="12813" width="3.25" style="1352" customWidth="1"/>
    <col min="12814" max="12814" width="7.75" style="1352" bestFit="1" customWidth="1"/>
    <col min="12815" max="12816" width="8.75" style="1352" bestFit="1" customWidth="1"/>
    <col min="12817" max="13053" width="9" style="1352"/>
    <col min="13054" max="13054" width="13.875" style="1352" bestFit="1" customWidth="1"/>
    <col min="13055" max="13057" width="7" style="1352" customWidth="1"/>
    <col min="13058" max="13058" width="8.75" style="1352" bestFit="1" customWidth="1"/>
    <col min="13059" max="13059" width="3.25" style="1352" customWidth="1"/>
    <col min="13060" max="13060" width="7" style="1352" customWidth="1"/>
    <col min="13061" max="13061" width="8.125" style="1352" bestFit="1" customWidth="1"/>
    <col min="13062" max="13062" width="7" style="1352" customWidth="1"/>
    <col min="13063" max="13063" width="8.75" style="1352" bestFit="1" customWidth="1"/>
    <col min="13064" max="13064" width="3.25" style="1352" customWidth="1"/>
    <col min="13065" max="13065" width="7" style="1352" customWidth="1"/>
    <col min="13066" max="13066" width="8.125" style="1352" customWidth="1"/>
    <col min="13067" max="13067" width="7" style="1352" customWidth="1"/>
    <col min="13068" max="13068" width="7.875" style="1352" customWidth="1"/>
    <col min="13069" max="13069" width="3.25" style="1352" customWidth="1"/>
    <col min="13070" max="13070" width="7.75" style="1352" bestFit="1" customWidth="1"/>
    <col min="13071" max="13072" width="8.75" style="1352" bestFit="1" customWidth="1"/>
    <col min="13073" max="13309" width="9" style="1352"/>
    <col min="13310" max="13310" width="13.875" style="1352" bestFit="1" customWidth="1"/>
    <col min="13311" max="13313" width="7" style="1352" customWidth="1"/>
    <col min="13314" max="13314" width="8.75" style="1352" bestFit="1" customWidth="1"/>
    <col min="13315" max="13315" width="3.25" style="1352" customWidth="1"/>
    <col min="13316" max="13316" width="7" style="1352" customWidth="1"/>
    <col min="13317" max="13317" width="8.125" style="1352" bestFit="1" customWidth="1"/>
    <col min="13318" max="13318" width="7" style="1352" customWidth="1"/>
    <col min="13319" max="13319" width="8.75" style="1352" bestFit="1" customWidth="1"/>
    <col min="13320" max="13320" width="3.25" style="1352" customWidth="1"/>
    <col min="13321" max="13321" width="7" style="1352" customWidth="1"/>
    <col min="13322" max="13322" width="8.125" style="1352" customWidth="1"/>
    <col min="13323" max="13323" width="7" style="1352" customWidth="1"/>
    <col min="13324" max="13324" width="7.875" style="1352" customWidth="1"/>
    <col min="13325" max="13325" width="3.25" style="1352" customWidth="1"/>
    <col min="13326" max="13326" width="7.75" style="1352" bestFit="1" customWidth="1"/>
    <col min="13327" max="13328" width="8.75" style="1352" bestFit="1" customWidth="1"/>
    <col min="13329" max="13565" width="9" style="1352"/>
    <col min="13566" max="13566" width="13.875" style="1352" bestFit="1" customWidth="1"/>
    <col min="13567" max="13569" width="7" style="1352" customWidth="1"/>
    <col min="13570" max="13570" width="8.75" style="1352" bestFit="1" customWidth="1"/>
    <col min="13571" max="13571" width="3.25" style="1352" customWidth="1"/>
    <col min="13572" max="13572" width="7" style="1352" customWidth="1"/>
    <col min="13573" max="13573" width="8.125" style="1352" bestFit="1" customWidth="1"/>
    <col min="13574" max="13574" width="7" style="1352" customWidth="1"/>
    <col min="13575" max="13575" width="8.75" style="1352" bestFit="1" customWidth="1"/>
    <col min="13576" max="13576" width="3.25" style="1352" customWidth="1"/>
    <col min="13577" max="13577" width="7" style="1352" customWidth="1"/>
    <col min="13578" max="13578" width="8.125" style="1352" customWidth="1"/>
    <col min="13579" max="13579" width="7" style="1352" customWidth="1"/>
    <col min="13580" max="13580" width="7.875" style="1352" customWidth="1"/>
    <col min="13581" max="13581" width="3.25" style="1352" customWidth="1"/>
    <col min="13582" max="13582" width="7.75" style="1352" bestFit="1" customWidth="1"/>
    <col min="13583" max="13584" width="8.75" style="1352" bestFit="1" customWidth="1"/>
    <col min="13585" max="13821" width="9" style="1352"/>
    <col min="13822" max="13822" width="13.875" style="1352" bestFit="1" customWidth="1"/>
    <col min="13823" max="13825" width="7" style="1352" customWidth="1"/>
    <col min="13826" max="13826" width="8.75" style="1352" bestFit="1" customWidth="1"/>
    <col min="13827" max="13827" width="3.25" style="1352" customWidth="1"/>
    <col min="13828" max="13828" width="7" style="1352" customWidth="1"/>
    <col min="13829" max="13829" width="8.125" style="1352" bestFit="1" customWidth="1"/>
    <col min="13830" max="13830" width="7" style="1352" customWidth="1"/>
    <col min="13831" max="13831" width="8.75" style="1352" bestFit="1" customWidth="1"/>
    <col min="13832" max="13832" width="3.25" style="1352" customWidth="1"/>
    <col min="13833" max="13833" width="7" style="1352" customWidth="1"/>
    <col min="13834" max="13834" width="8.125" style="1352" customWidth="1"/>
    <col min="13835" max="13835" width="7" style="1352" customWidth="1"/>
    <col min="13836" max="13836" width="7.875" style="1352" customWidth="1"/>
    <col min="13837" max="13837" width="3.25" style="1352" customWidth="1"/>
    <col min="13838" max="13838" width="7.75" style="1352" bestFit="1" customWidth="1"/>
    <col min="13839" max="13840" width="8.75" style="1352" bestFit="1" customWidth="1"/>
    <col min="13841" max="14077" width="9" style="1352"/>
    <col min="14078" max="14078" width="13.875" style="1352" bestFit="1" customWidth="1"/>
    <col min="14079" max="14081" width="7" style="1352" customWidth="1"/>
    <col min="14082" max="14082" width="8.75" style="1352" bestFit="1" customWidth="1"/>
    <col min="14083" max="14083" width="3.25" style="1352" customWidth="1"/>
    <col min="14084" max="14084" width="7" style="1352" customWidth="1"/>
    <col min="14085" max="14085" width="8.125" style="1352" bestFit="1" customWidth="1"/>
    <col min="14086" max="14086" width="7" style="1352" customWidth="1"/>
    <col min="14087" max="14087" width="8.75" style="1352" bestFit="1" customWidth="1"/>
    <col min="14088" max="14088" width="3.25" style="1352" customWidth="1"/>
    <col min="14089" max="14089" width="7" style="1352" customWidth="1"/>
    <col min="14090" max="14090" width="8.125" style="1352" customWidth="1"/>
    <col min="14091" max="14091" width="7" style="1352" customWidth="1"/>
    <col min="14092" max="14092" width="7.875" style="1352" customWidth="1"/>
    <col min="14093" max="14093" width="3.25" style="1352" customWidth="1"/>
    <col min="14094" max="14094" width="7.75" style="1352" bestFit="1" customWidth="1"/>
    <col min="14095" max="14096" width="8.75" style="1352" bestFit="1" customWidth="1"/>
    <col min="14097" max="14333" width="9" style="1352"/>
    <col min="14334" max="14334" width="13.875" style="1352" bestFit="1" customWidth="1"/>
    <col min="14335" max="14337" width="7" style="1352" customWidth="1"/>
    <col min="14338" max="14338" width="8.75" style="1352" bestFit="1" customWidth="1"/>
    <col min="14339" max="14339" width="3.25" style="1352" customWidth="1"/>
    <col min="14340" max="14340" width="7" style="1352" customWidth="1"/>
    <col min="14341" max="14341" width="8.125" style="1352" bestFit="1" customWidth="1"/>
    <col min="14342" max="14342" width="7" style="1352" customWidth="1"/>
    <col min="14343" max="14343" width="8.75" style="1352" bestFit="1" customWidth="1"/>
    <col min="14344" max="14344" width="3.25" style="1352" customWidth="1"/>
    <col min="14345" max="14345" width="7" style="1352" customWidth="1"/>
    <col min="14346" max="14346" width="8.125" style="1352" customWidth="1"/>
    <col min="14347" max="14347" width="7" style="1352" customWidth="1"/>
    <col min="14348" max="14348" width="7.875" style="1352" customWidth="1"/>
    <col min="14349" max="14349" width="3.25" style="1352" customWidth="1"/>
    <col min="14350" max="14350" width="7.75" style="1352" bestFit="1" customWidth="1"/>
    <col min="14351" max="14352" width="8.75" style="1352" bestFit="1" customWidth="1"/>
    <col min="14353" max="14589" width="9" style="1352"/>
    <col min="14590" max="14590" width="13.875" style="1352" bestFit="1" customWidth="1"/>
    <col min="14591" max="14593" width="7" style="1352" customWidth="1"/>
    <col min="14594" max="14594" width="8.75" style="1352" bestFit="1" customWidth="1"/>
    <col min="14595" max="14595" width="3.25" style="1352" customWidth="1"/>
    <col min="14596" max="14596" width="7" style="1352" customWidth="1"/>
    <col min="14597" max="14597" width="8.125" style="1352" bestFit="1" customWidth="1"/>
    <col min="14598" max="14598" width="7" style="1352" customWidth="1"/>
    <col min="14599" max="14599" width="8.75" style="1352" bestFit="1" customWidth="1"/>
    <col min="14600" max="14600" width="3.25" style="1352" customWidth="1"/>
    <col min="14601" max="14601" width="7" style="1352" customWidth="1"/>
    <col min="14602" max="14602" width="8.125" style="1352" customWidth="1"/>
    <col min="14603" max="14603" width="7" style="1352" customWidth="1"/>
    <col min="14604" max="14604" width="7.875" style="1352" customWidth="1"/>
    <col min="14605" max="14605" width="3.25" style="1352" customWidth="1"/>
    <col min="14606" max="14606" width="7.75" style="1352" bestFit="1" customWidth="1"/>
    <col min="14607" max="14608" width="8.75" style="1352" bestFit="1" customWidth="1"/>
    <col min="14609" max="14845" width="9" style="1352"/>
    <col min="14846" max="14846" width="13.875" style="1352" bestFit="1" customWidth="1"/>
    <col min="14847" max="14849" width="7" style="1352" customWidth="1"/>
    <col min="14850" max="14850" width="8.75" style="1352" bestFit="1" customWidth="1"/>
    <col min="14851" max="14851" width="3.25" style="1352" customWidth="1"/>
    <col min="14852" max="14852" width="7" style="1352" customWidth="1"/>
    <col min="14853" max="14853" width="8.125" style="1352" bestFit="1" customWidth="1"/>
    <col min="14854" max="14854" width="7" style="1352" customWidth="1"/>
    <col min="14855" max="14855" width="8.75" style="1352" bestFit="1" customWidth="1"/>
    <col min="14856" max="14856" width="3.25" style="1352" customWidth="1"/>
    <col min="14857" max="14857" width="7" style="1352" customWidth="1"/>
    <col min="14858" max="14858" width="8.125" style="1352" customWidth="1"/>
    <col min="14859" max="14859" width="7" style="1352" customWidth="1"/>
    <col min="14860" max="14860" width="7.875" style="1352" customWidth="1"/>
    <col min="14861" max="14861" width="3.25" style="1352" customWidth="1"/>
    <col min="14862" max="14862" width="7.75" style="1352" bestFit="1" customWidth="1"/>
    <col min="14863" max="14864" width="8.75" style="1352" bestFit="1" customWidth="1"/>
    <col min="14865" max="15101" width="9" style="1352"/>
    <col min="15102" max="15102" width="13.875" style="1352" bestFit="1" customWidth="1"/>
    <col min="15103" max="15105" width="7" style="1352" customWidth="1"/>
    <col min="15106" max="15106" width="8.75" style="1352" bestFit="1" customWidth="1"/>
    <col min="15107" max="15107" width="3.25" style="1352" customWidth="1"/>
    <col min="15108" max="15108" width="7" style="1352" customWidth="1"/>
    <col min="15109" max="15109" width="8.125" style="1352" bestFit="1" customWidth="1"/>
    <col min="15110" max="15110" width="7" style="1352" customWidth="1"/>
    <col min="15111" max="15111" width="8.75" style="1352" bestFit="1" customWidth="1"/>
    <col min="15112" max="15112" width="3.25" style="1352" customWidth="1"/>
    <col min="15113" max="15113" width="7" style="1352" customWidth="1"/>
    <col min="15114" max="15114" width="8.125" style="1352" customWidth="1"/>
    <col min="15115" max="15115" width="7" style="1352" customWidth="1"/>
    <col min="15116" max="15116" width="7.875" style="1352" customWidth="1"/>
    <col min="15117" max="15117" width="3.25" style="1352" customWidth="1"/>
    <col min="15118" max="15118" width="7.75" style="1352" bestFit="1" customWidth="1"/>
    <col min="15119" max="15120" width="8.75" style="1352" bestFit="1" customWidth="1"/>
    <col min="15121" max="15357" width="9" style="1352"/>
    <col min="15358" max="15358" width="13.875" style="1352" bestFit="1" customWidth="1"/>
    <col min="15359" max="15361" width="7" style="1352" customWidth="1"/>
    <col min="15362" max="15362" width="8.75" style="1352" bestFit="1" customWidth="1"/>
    <col min="15363" max="15363" width="3.25" style="1352" customWidth="1"/>
    <col min="15364" max="15364" width="7" style="1352" customWidth="1"/>
    <col min="15365" max="15365" width="8.125" style="1352" bestFit="1" customWidth="1"/>
    <col min="15366" max="15366" width="7" style="1352" customWidth="1"/>
    <col min="15367" max="15367" width="8.75" style="1352" bestFit="1" customWidth="1"/>
    <col min="15368" max="15368" width="3.25" style="1352" customWidth="1"/>
    <col min="15369" max="15369" width="7" style="1352" customWidth="1"/>
    <col min="15370" max="15370" width="8.125" style="1352" customWidth="1"/>
    <col min="15371" max="15371" width="7" style="1352" customWidth="1"/>
    <col min="15372" max="15372" width="7.875" style="1352" customWidth="1"/>
    <col min="15373" max="15373" width="3.25" style="1352" customWidth="1"/>
    <col min="15374" max="15374" width="7.75" style="1352" bestFit="1" customWidth="1"/>
    <col min="15375" max="15376" width="8.75" style="1352" bestFit="1" customWidth="1"/>
    <col min="15377" max="15613" width="9" style="1352"/>
    <col min="15614" max="15614" width="13.875" style="1352" bestFit="1" customWidth="1"/>
    <col min="15615" max="15617" width="7" style="1352" customWidth="1"/>
    <col min="15618" max="15618" width="8.75" style="1352" bestFit="1" customWidth="1"/>
    <col min="15619" max="15619" width="3.25" style="1352" customWidth="1"/>
    <col min="15620" max="15620" width="7" style="1352" customWidth="1"/>
    <col min="15621" max="15621" width="8.125" style="1352" bestFit="1" customWidth="1"/>
    <col min="15622" max="15622" width="7" style="1352" customWidth="1"/>
    <col min="15623" max="15623" width="8.75" style="1352" bestFit="1" customWidth="1"/>
    <col min="15624" max="15624" width="3.25" style="1352" customWidth="1"/>
    <col min="15625" max="15625" width="7" style="1352" customWidth="1"/>
    <col min="15626" max="15626" width="8.125" style="1352" customWidth="1"/>
    <col min="15627" max="15627" width="7" style="1352" customWidth="1"/>
    <col min="15628" max="15628" width="7.875" style="1352" customWidth="1"/>
    <col min="15629" max="15629" width="3.25" style="1352" customWidth="1"/>
    <col min="15630" max="15630" width="7.75" style="1352" bestFit="1" customWidth="1"/>
    <col min="15631" max="15632" width="8.75" style="1352" bestFit="1" customWidth="1"/>
    <col min="15633" max="15869" width="9" style="1352"/>
    <col min="15870" max="15870" width="13.875" style="1352" bestFit="1" customWidth="1"/>
    <col min="15871" max="15873" width="7" style="1352" customWidth="1"/>
    <col min="15874" max="15874" width="8.75" style="1352" bestFit="1" customWidth="1"/>
    <col min="15875" max="15875" width="3.25" style="1352" customWidth="1"/>
    <col min="15876" max="15876" width="7" style="1352" customWidth="1"/>
    <col min="15877" max="15877" width="8.125" style="1352" bestFit="1" customWidth="1"/>
    <col min="15878" max="15878" width="7" style="1352" customWidth="1"/>
    <col min="15879" max="15879" width="8.75" style="1352" bestFit="1" customWidth="1"/>
    <col min="15880" max="15880" width="3.25" style="1352" customWidth="1"/>
    <col min="15881" max="15881" width="7" style="1352" customWidth="1"/>
    <col min="15882" max="15882" width="8.125" style="1352" customWidth="1"/>
    <col min="15883" max="15883" width="7" style="1352" customWidth="1"/>
    <col min="15884" max="15884" width="7.875" style="1352" customWidth="1"/>
    <col min="15885" max="15885" width="3.25" style="1352" customWidth="1"/>
    <col min="15886" max="15886" width="7.75" style="1352" bestFit="1" customWidth="1"/>
    <col min="15887" max="15888" width="8.75" style="1352" bestFit="1" customWidth="1"/>
    <col min="15889" max="16125" width="9" style="1352"/>
    <col min="16126" max="16126" width="13.875" style="1352" bestFit="1" customWidth="1"/>
    <col min="16127" max="16129" width="7" style="1352" customWidth="1"/>
    <col min="16130" max="16130" width="8.75" style="1352" bestFit="1" customWidth="1"/>
    <col min="16131" max="16131" width="3.25" style="1352" customWidth="1"/>
    <col min="16132" max="16132" width="7" style="1352" customWidth="1"/>
    <col min="16133" max="16133" width="8.125" style="1352" bestFit="1" customWidth="1"/>
    <col min="16134" max="16134" width="7" style="1352" customWidth="1"/>
    <col min="16135" max="16135" width="8.75" style="1352" bestFit="1" customWidth="1"/>
    <col min="16136" max="16136" width="3.25" style="1352" customWidth="1"/>
    <col min="16137" max="16137" width="7" style="1352" customWidth="1"/>
    <col min="16138" max="16138" width="8.125" style="1352" customWidth="1"/>
    <col min="16139" max="16139" width="7" style="1352" customWidth="1"/>
    <col min="16140" max="16140" width="7.875" style="1352" customWidth="1"/>
    <col min="16141" max="16141" width="3.25" style="1352" customWidth="1"/>
    <col min="16142" max="16142" width="7.75" style="1352" bestFit="1" customWidth="1"/>
    <col min="16143" max="16144" width="8.75" style="1352" bestFit="1" customWidth="1"/>
    <col min="16145" max="16384" width="9" style="1352"/>
  </cols>
  <sheetData>
    <row r="2" spans="2:20" x14ac:dyDescent="0.2">
      <c r="B2" s="1351" t="s">
        <v>450</v>
      </c>
      <c r="C2" s="1353"/>
      <c r="D2" s="1354" t="s">
        <v>484</v>
      </c>
      <c r="E2" s="1353"/>
      <c r="F2" s="1353"/>
      <c r="G2" s="1353"/>
      <c r="H2" s="1353"/>
      <c r="I2" s="1353"/>
      <c r="J2" s="1353"/>
      <c r="K2" s="1353"/>
      <c r="L2" s="1353"/>
      <c r="M2" s="1353"/>
      <c r="N2" s="1353"/>
      <c r="O2" s="1353"/>
      <c r="P2" s="1353"/>
    </row>
    <row r="3" spans="2:20" x14ac:dyDescent="0.2">
      <c r="B3" s="1353"/>
      <c r="C3" s="1353"/>
      <c r="D3" s="1353"/>
      <c r="E3" s="1353"/>
      <c r="F3" s="1353"/>
      <c r="G3" s="1353"/>
      <c r="H3" s="1353"/>
      <c r="I3" s="1353"/>
      <c r="J3" s="1353"/>
      <c r="K3" s="1353"/>
      <c r="L3" s="1353"/>
      <c r="M3" s="1353"/>
      <c r="N3" s="1353"/>
      <c r="O3" s="1353"/>
      <c r="P3" s="1353"/>
    </row>
    <row r="4" spans="2:20" x14ac:dyDescent="0.2">
      <c r="B4" s="1351" t="s">
        <v>473</v>
      </c>
      <c r="C4" s="1353"/>
      <c r="D4" s="1355">
        <v>42825</v>
      </c>
      <c r="E4" s="1356">
        <f>+EOMONTH(D4,3)</f>
        <v>42916</v>
      </c>
      <c r="F4" s="1356">
        <f>+EOMONTH(E4,3)</f>
        <v>43008</v>
      </c>
      <c r="G4" s="1356">
        <f>+EOMONTH(F4,3)</f>
        <v>43100</v>
      </c>
      <c r="H4" s="1356"/>
      <c r="I4" s="1355">
        <v>43190</v>
      </c>
      <c r="J4" s="1356">
        <f>+EOMONTH(I4,3)</f>
        <v>43281</v>
      </c>
      <c r="K4" s="1356">
        <f>+EOMONTH(J4,3)</f>
        <v>43373</v>
      </c>
      <c r="L4" s="1356">
        <f>+EOMONTH(K4,3)</f>
        <v>43465</v>
      </c>
      <c r="M4" s="1353"/>
      <c r="N4" s="1357">
        <v>43100</v>
      </c>
      <c r="O4" s="1357">
        <f>+EOMONTH(N4,12)</f>
        <v>43465</v>
      </c>
      <c r="P4" s="1357">
        <f>+EOMONTH(O4,12)</f>
        <v>43830</v>
      </c>
    </row>
    <row r="5" spans="2:20" x14ac:dyDescent="0.2">
      <c r="B5" s="1351"/>
      <c r="C5" s="1353"/>
      <c r="D5" s="1356" t="str">
        <f>+(ROUND(MONTH(D4)/3,0)&amp;"Q"&amp;YEAR(D4))</f>
        <v>1Q2017</v>
      </c>
      <c r="E5" s="1356" t="str">
        <f t="shared" ref="E5:G5" si="0">+(ROUND(MONTH(E4)/3,0)&amp;"Q"&amp;YEAR(E4))</f>
        <v>2Q2017</v>
      </c>
      <c r="F5" s="1356" t="str">
        <f t="shared" si="0"/>
        <v>3Q2017</v>
      </c>
      <c r="G5" s="1356" t="str">
        <f t="shared" si="0"/>
        <v>4Q2017</v>
      </c>
      <c r="H5" s="1356"/>
      <c r="I5" s="1356" t="str">
        <f>+(ROUND(MONTH(I4)/3,0)&amp;"Q"&amp;YEAR(I4))</f>
        <v>1Q2018</v>
      </c>
      <c r="J5" s="1356" t="str">
        <f t="shared" ref="J5:L5" si="1">+(ROUND(MONTH(J4)/3,0)&amp;"Q"&amp;YEAR(J4))</f>
        <v>2Q2018</v>
      </c>
      <c r="K5" s="1356" t="str">
        <f t="shared" si="1"/>
        <v>3Q2018</v>
      </c>
      <c r="L5" s="1356" t="str">
        <f t="shared" si="1"/>
        <v>4Q2018</v>
      </c>
      <c r="M5" s="1353"/>
      <c r="N5" s="1358">
        <f t="shared" ref="N5:P5" si="2">YEAR(N4)</f>
        <v>2017</v>
      </c>
      <c r="O5" s="1358">
        <f t="shared" si="2"/>
        <v>2018</v>
      </c>
      <c r="P5" s="1358">
        <f t="shared" si="2"/>
        <v>2019</v>
      </c>
    </row>
    <row r="6" spans="2:20" x14ac:dyDescent="0.2">
      <c r="B6" s="1351"/>
      <c r="C6" s="1353"/>
      <c r="D6" s="1353"/>
      <c r="E6" s="1353"/>
      <c r="F6" s="1353"/>
      <c r="G6" s="1353"/>
      <c r="H6" s="1353"/>
      <c r="I6" s="1353"/>
      <c r="J6" s="1353"/>
      <c r="K6" s="1353"/>
      <c r="L6" s="1353"/>
      <c r="M6" s="1353"/>
      <c r="N6" s="1353"/>
      <c r="O6" s="1353"/>
      <c r="P6" s="1353"/>
    </row>
    <row r="7" spans="2:20" x14ac:dyDescent="0.2">
      <c r="B7" s="1351"/>
      <c r="C7" s="1353"/>
      <c r="D7" s="1353"/>
      <c r="E7" s="1353"/>
      <c r="F7" s="1353"/>
      <c r="G7" s="1353">
        <f>G23/F11-1</f>
        <v>-0.12124118155318608</v>
      </c>
      <c r="H7" s="1353"/>
      <c r="I7" s="1353"/>
      <c r="J7" s="1353"/>
      <c r="K7" s="1353"/>
      <c r="L7" s="1353"/>
      <c r="M7" s="1353"/>
      <c r="N7" s="1353"/>
      <c r="O7" s="1353"/>
      <c r="P7" s="1353"/>
      <c r="T7" s="1359">
        <v>42952</v>
      </c>
    </row>
    <row r="8" spans="2:20" x14ac:dyDescent="0.2">
      <c r="B8" s="1360"/>
      <c r="C8" s="1362"/>
      <c r="D8" s="1361" t="s">
        <v>474</v>
      </c>
      <c r="E8" s="1361" t="s">
        <v>475</v>
      </c>
      <c r="F8" s="1361" t="s">
        <v>476</v>
      </c>
      <c r="G8" s="1361" t="s">
        <v>477</v>
      </c>
      <c r="H8" s="1361"/>
      <c r="I8" s="1361" t="s">
        <v>485</v>
      </c>
      <c r="J8" s="1361" t="s">
        <v>486</v>
      </c>
      <c r="K8" s="1361" t="s">
        <v>487</v>
      </c>
      <c r="L8" s="1361" t="s">
        <v>488</v>
      </c>
      <c r="M8" s="1362"/>
      <c r="N8" s="1361" t="s">
        <v>478</v>
      </c>
      <c r="O8" s="1361" t="s">
        <v>492</v>
      </c>
      <c r="P8" s="1361" t="s">
        <v>493</v>
      </c>
      <c r="T8" s="1359">
        <v>42999</v>
      </c>
    </row>
    <row r="9" spans="2:20" x14ac:dyDescent="0.2">
      <c r="B9" s="1360" t="s">
        <v>479</v>
      </c>
      <c r="C9" s="1362"/>
      <c r="D9" s="1361" t="str">
        <f>+D5</f>
        <v>1Q2017</v>
      </c>
      <c r="E9" s="1361" t="str">
        <f>+E5</f>
        <v>2Q2017</v>
      </c>
      <c r="F9" s="1361" t="str">
        <f>+F5</f>
        <v>3Q2017</v>
      </c>
      <c r="G9" s="1361" t="str">
        <f>+G5</f>
        <v>4Q2017</v>
      </c>
      <c r="H9" s="1361"/>
      <c r="I9" s="1361" t="str">
        <f>+I5</f>
        <v>1Q2018</v>
      </c>
      <c r="J9" s="1361" t="str">
        <f>+J5</f>
        <v>2Q2018</v>
      </c>
      <c r="K9" s="1361" t="str">
        <f>+K5</f>
        <v>3Q2018</v>
      </c>
      <c r="L9" s="1361" t="str">
        <f>+L5</f>
        <v>4Q2018</v>
      </c>
      <c r="M9" s="1362"/>
      <c r="N9" s="1361" t="str">
        <f>+TEXT(N5,"#")</f>
        <v>2017</v>
      </c>
      <c r="O9" s="1361" t="str">
        <f>+TEXT(O5,"#")</f>
        <v>2018</v>
      </c>
      <c r="P9" s="1361" t="str">
        <f>+TEXT(P5,"#")</f>
        <v>2019</v>
      </c>
      <c r="T9" s="1352">
        <f>T8-T7</f>
        <v>47</v>
      </c>
    </row>
    <row r="10" spans="2:20" x14ac:dyDescent="0.2">
      <c r="B10" s="1363" t="s">
        <v>254</v>
      </c>
      <c r="C10" s="1362"/>
      <c r="D10" s="1364"/>
      <c r="E10" s="1364"/>
      <c r="F10" s="1364"/>
      <c r="G10" s="1364"/>
      <c r="H10" s="1364"/>
      <c r="I10" s="1364"/>
      <c r="J10" s="1364"/>
      <c r="K10" s="1364"/>
      <c r="L10" s="1364"/>
      <c r="M10" s="1362"/>
      <c r="N10" s="1364"/>
      <c r="O10" s="1364"/>
      <c r="P10" s="1364"/>
    </row>
    <row r="11" spans="2:20" x14ac:dyDescent="0.2">
      <c r="B11" s="1362" t="s">
        <v>378</v>
      </c>
      <c r="D11" s="1365">
        <f>Model!BZ10</f>
        <v>244.84299999999999</v>
      </c>
      <c r="E11" s="1365">
        <f>Model!CA10</f>
        <v>238.05699999999999</v>
      </c>
      <c r="F11" s="1365">
        <f>Model!CB10</f>
        <v>210.63800000000001</v>
      </c>
      <c r="G11" s="1365">
        <f>Model!CC10</f>
        <v>187.65299999999999</v>
      </c>
      <c r="H11" s="1365"/>
      <c r="I11" s="1365">
        <f>Model!CD10</f>
        <v>199.42952265200097</v>
      </c>
      <c r="J11" s="1365">
        <f>Model!CE10</f>
        <v>209.54994754628319</v>
      </c>
      <c r="K11" s="1365">
        <f>Model!CF10</f>
        <v>205.31171232853211</v>
      </c>
      <c r="L11" s="1365">
        <f>Model!CG10</f>
        <v>206.29446759682131</v>
      </c>
      <c r="M11" s="1366"/>
      <c r="N11" s="1365">
        <f>Model!EB10</f>
        <v>881.19100000000003</v>
      </c>
      <c r="O11" s="1365">
        <f>Model!EC10</f>
        <v>820.58565012363761</v>
      </c>
      <c r="P11" s="1365">
        <f>Model!ED10</f>
        <v>907.02203957941094</v>
      </c>
      <c r="Q11" s="1367"/>
    </row>
    <row r="12" spans="2:20" x14ac:dyDescent="0.2">
      <c r="B12" s="1362" t="s">
        <v>480</v>
      </c>
      <c r="D12" s="1365">
        <f>Model!BZ14</f>
        <v>76.311999999999983</v>
      </c>
      <c r="E12" s="1365">
        <f>Model!CA14</f>
        <v>74.536999999999978</v>
      </c>
      <c r="F12" s="1365">
        <f>Model!CB14</f>
        <v>46.194000000000017</v>
      </c>
      <c r="G12" s="1365">
        <f>Model!CC14</f>
        <v>56.183999999999997</v>
      </c>
      <c r="H12" s="1365"/>
      <c r="I12" s="1365">
        <f>Model!CD14</f>
        <v>65.647667600774611</v>
      </c>
      <c r="J12" s="1365">
        <f>Model!CE14</f>
        <v>69.278403902679827</v>
      </c>
      <c r="K12" s="1365">
        <f>Model!CF14</f>
        <v>65.043809589420277</v>
      </c>
      <c r="L12" s="1365">
        <f>Model!CG14</f>
        <v>70.017102825841647</v>
      </c>
      <c r="M12" s="1368"/>
      <c r="N12" s="1365">
        <f>Model!EB14</f>
        <v>253.22700000000009</v>
      </c>
      <c r="O12" s="1365">
        <f>Model!EC14</f>
        <v>269.98698391871631</v>
      </c>
      <c r="P12" s="1365">
        <f>Model!ED14</f>
        <v>310.89127098677977</v>
      </c>
      <c r="Q12" s="1367"/>
    </row>
    <row r="13" spans="2:20" x14ac:dyDescent="0.2">
      <c r="B13" s="1369" t="s">
        <v>235</v>
      </c>
      <c r="D13" s="1370">
        <f t="shared" ref="D13" si="3">+D12/D11</f>
        <v>0.31167727890934183</v>
      </c>
      <c r="E13" s="1370">
        <f t="shared" ref="E13:G13" si="4">+E12/E11</f>
        <v>0.31310568477297446</v>
      </c>
      <c r="F13" s="1370">
        <f t="shared" si="4"/>
        <v>0.2193051586133557</v>
      </c>
      <c r="G13" s="1370">
        <f t="shared" si="4"/>
        <v>0.29940368659174116</v>
      </c>
      <c r="H13" s="1370"/>
      <c r="I13" s="1370">
        <f t="shared" ref="I13:L13" si="5">+I12/I11</f>
        <v>0.32917727890934173</v>
      </c>
      <c r="J13" s="1370">
        <f t="shared" si="5"/>
        <v>0.33060568477297442</v>
      </c>
      <c r="K13" s="1370">
        <f t="shared" si="5"/>
        <v>0.31680515861335573</v>
      </c>
      <c r="L13" s="1370">
        <f t="shared" si="5"/>
        <v>0.33940368659174119</v>
      </c>
      <c r="M13" s="1368"/>
      <c r="N13" s="1370">
        <f t="shared" ref="N13:P13" si="6">+N12/N11</f>
        <v>0.28736902669228359</v>
      </c>
      <c r="O13" s="1370">
        <f t="shared" si="6"/>
        <v>0.32901743270557726</v>
      </c>
      <c r="P13" s="1370">
        <f t="shared" si="6"/>
        <v>0.34276043736593331</v>
      </c>
    </row>
    <row r="14" spans="2:20" x14ac:dyDescent="0.2">
      <c r="B14" s="1362" t="s">
        <v>489</v>
      </c>
      <c r="D14" s="1365">
        <f>Model!BZ23</f>
        <v>-51.683000000000021</v>
      </c>
      <c r="E14" s="1365">
        <f>Model!CA23</f>
        <v>-31.038000000000025</v>
      </c>
      <c r="F14" s="1365">
        <f>Model!CB23</f>
        <v>-68.501999999999981</v>
      </c>
      <c r="G14" s="1365">
        <f>Model!CC23</f>
        <v>-37.537000000000006</v>
      </c>
      <c r="H14" s="1365"/>
      <c r="I14" s="1365">
        <f>Model!CD23</f>
        <v>-36.845032399225389</v>
      </c>
      <c r="J14" s="1365">
        <f>Model!CE23</f>
        <v>-30.219376097320179</v>
      </c>
      <c r="K14" s="1365">
        <f>Model!CF23</f>
        <v>-35.24003041057972</v>
      </c>
      <c r="L14" s="1365">
        <f>Model!CG23</f>
        <v>-25.538697174158358</v>
      </c>
      <c r="M14" s="1368"/>
      <c r="N14" s="1365">
        <f>Model!EB23</f>
        <v>-188.76</v>
      </c>
      <c r="O14" s="1365">
        <f>Model!EC23</f>
        <v>-127.84313608128372</v>
      </c>
      <c r="P14" s="1365">
        <f>Model!ED23</f>
        <v>-102.30907390623287</v>
      </c>
    </row>
    <row r="15" spans="2:20" x14ac:dyDescent="0.2">
      <c r="B15" s="1369" t="s">
        <v>490</v>
      </c>
      <c r="D15" s="1370">
        <f t="shared" ref="D15" si="7">D14/D11</f>
        <v>-0.21108628794778705</v>
      </c>
      <c r="E15" s="1370">
        <f t="shared" ref="E15:G15" si="8">E14/E11</f>
        <v>-0.13038053911458192</v>
      </c>
      <c r="F15" s="1370">
        <f t="shared" si="8"/>
        <v>-0.32521197504723737</v>
      </c>
      <c r="G15" s="1370">
        <f t="shared" si="8"/>
        <v>-0.20003410550324274</v>
      </c>
      <c r="H15" s="1370"/>
      <c r="I15" s="1370">
        <f t="shared" ref="I15:L15" si="9">I14/I11</f>
        <v>-0.18475214656918654</v>
      </c>
      <c r="J15" s="1370">
        <f t="shared" si="9"/>
        <v>-0.14421085021100108</v>
      </c>
      <c r="K15" s="1370">
        <f t="shared" si="9"/>
        <v>-0.17164159808959142</v>
      </c>
      <c r="L15" s="1370">
        <f t="shared" si="9"/>
        <v>-0.12379729554391536</v>
      </c>
      <c r="M15" s="1368"/>
      <c r="N15" s="1370">
        <f t="shared" ref="N15:P15" si="10">N14/N11</f>
        <v>-0.21421008612207795</v>
      </c>
      <c r="O15" s="1370">
        <f t="shared" si="10"/>
        <v>-0.1557949935659021</v>
      </c>
      <c r="P15" s="1370">
        <f t="shared" si="10"/>
        <v>-0.11279667906821086</v>
      </c>
    </row>
    <row r="16" spans="2:20" x14ac:dyDescent="0.2">
      <c r="B16" s="1362" t="s">
        <v>238</v>
      </c>
      <c r="D16" s="1365">
        <f>Model!BZ56</f>
        <v>-47.503000000000021</v>
      </c>
      <c r="E16" s="1365">
        <f>Model!CA56</f>
        <v>-25.655000000000026</v>
      </c>
      <c r="F16" s="1365">
        <f>Model!CB56</f>
        <v>-59.72799999999998</v>
      </c>
      <c r="G16" s="1365">
        <f>Model!CC56</f>
        <v>-29.036000000000008</v>
      </c>
      <c r="H16" s="1365"/>
      <c r="I16" s="1365">
        <f>Model!CD56</f>
        <v>-29.845032399225389</v>
      </c>
      <c r="J16" s="1365">
        <f>Model!CE56</f>
        <v>-22.219376097320179</v>
      </c>
      <c r="K16" s="1365">
        <f>Model!CF56</f>
        <v>-26.24003041057972</v>
      </c>
      <c r="L16" s="1365">
        <f>Model!CG56</f>
        <v>-17.538697174158358</v>
      </c>
      <c r="M16" s="1371"/>
      <c r="N16" s="1365">
        <f>Model!EB56</f>
        <v>-161.922</v>
      </c>
      <c r="O16" s="1365">
        <f>Model!EC56</f>
        <v>-95.843136081283717</v>
      </c>
      <c r="P16" s="1365">
        <f>Model!ED56</f>
        <v>-69.428611413220182</v>
      </c>
    </row>
    <row r="17" spans="2:18" x14ac:dyDescent="0.2">
      <c r="B17" s="1369" t="s">
        <v>344</v>
      </c>
      <c r="D17" s="1370">
        <f t="shared" ref="D17" si="11">+D16/D11</f>
        <v>-0.19401412333617879</v>
      </c>
      <c r="E17" s="1370">
        <f t="shared" ref="E17:G17" si="12">+E16/E11</f>
        <v>-0.10776830759019911</v>
      </c>
      <c r="F17" s="1370">
        <f t="shared" si="12"/>
        <v>-0.28355757270767845</v>
      </c>
      <c r="G17" s="1370">
        <f t="shared" si="12"/>
        <v>-0.15473240502416699</v>
      </c>
      <c r="H17" s="1370"/>
      <c r="I17" s="1370">
        <f t="shared" ref="I17:L17" si="13">+I16/I11</f>
        <v>-0.14965202745485257</v>
      </c>
      <c r="J17" s="1370">
        <f t="shared" si="13"/>
        <v>-0.10603379460361161</v>
      </c>
      <c r="K17" s="1370">
        <f t="shared" si="13"/>
        <v>-0.1278058134773695</v>
      </c>
      <c r="L17" s="1370">
        <f t="shared" si="13"/>
        <v>-8.5017777638301553E-2</v>
      </c>
      <c r="M17" s="1366"/>
      <c r="N17" s="1370">
        <f t="shared" ref="N17:P17" si="14">+N16/N11</f>
        <v>-0.18375357896301708</v>
      </c>
      <c r="O17" s="1370">
        <f t="shared" si="14"/>
        <v>-0.11679845494110583</v>
      </c>
      <c r="P17" s="1370">
        <f t="shared" si="14"/>
        <v>-7.6545671861969811E-2</v>
      </c>
    </row>
    <row r="18" spans="2:18" x14ac:dyDescent="0.2">
      <c r="B18" s="1372" t="s">
        <v>491</v>
      </c>
      <c r="D18" s="1373">
        <f>Model!BZ34</f>
        <v>-0.77796987959502362</v>
      </c>
      <c r="E18" s="1373">
        <f>Model!CA34</f>
        <v>-0.46934427168046916</v>
      </c>
      <c r="F18" s="1373">
        <f>Model!CB34</f>
        <v>-0.47202596199628305</v>
      </c>
      <c r="G18" s="1373">
        <f>Model!CC34</f>
        <v>-0.20471885329811393</v>
      </c>
      <c r="H18" s="1373"/>
      <c r="I18" s="1373">
        <f>Model!CD34</f>
        <v>-0.19608882583900744</v>
      </c>
      <c r="J18" s="1373">
        <f>Model!CE34</f>
        <v>-0.16097381866382707</v>
      </c>
      <c r="K18" s="1373">
        <f>Model!CF34</f>
        <v>-0.1865783841712666</v>
      </c>
      <c r="L18" s="1373">
        <f>Model!CG34</f>
        <v>-0.13658457756917766</v>
      </c>
      <c r="M18" s="1373"/>
      <c r="N18" s="1373">
        <f>Model!EB34</f>
        <v>-1.4164176709107086</v>
      </c>
      <c r="O18" s="1373">
        <f>Model!EC34</f>
        <v>-0.76838707699667064</v>
      </c>
      <c r="P18" s="1373">
        <f>Model!ED34</f>
        <v>-0.54815320639197707</v>
      </c>
    </row>
    <row r="19" spans="2:18" x14ac:dyDescent="0.2">
      <c r="C19" s="1368"/>
      <c r="D19" s="1374"/>
      <c r="E19" s="1374"/>
      <c r="F19" s="1374"/>
      <c r="G19" s="1374"/>
      <c r="H19" s="1374"/>
      <c r="I19" s="1374"/>
      <c r="J19" s="1374"/>
      <c r="K19" s="1374"/>
      <c r="L19" s="1374"/>
      <c r="M19" s="1368"/>
      <c r="N19" s="1368"/>
      <c r="O19" s="1368"/>
      <c r="P19" s="1368"/>
    </row>
    <row r="20" spans="2:18" x14ac:dyDescent="0.2">
      <c r="B20" s="1362"/>
      <c r="C20" s="1362"/>
      <c r="D20" s="1375"/>
      <c r="E20" s="1375"/>
      <c r="F20" s="1375"/>
      <c r="G20" s="1375"/>
      <c r="H20" s="1375"/>
      <c r="I20" s="1375"/>
      <c r="J20" s="1375"/>
      <c r="K20" s="1375"/>
      <c r="L20" s="1375"/>
      <c r="M20" s="1362"/>
      <c r="N20" s="1375"/>
      <c r="O20" s="1375"/>
      <c r="P20" s="1375"/>
    </row>
    <row r="21" spans="2:18" x14ac:dyDescent="0.2">
      <c r="B21" s="1360" t="s">
        <v>479</v>
      </c>
      <c r="C21" s="1362"/>
      <c r="D21" s="1376" t="str">
        <f>+D9</f>
        <v>1Q2017</v>
      </c>
      <c r="E21" s="1376" t="str">
        <f>+E9</f>
        <v>2Q2017</v>
      </c>
      <c r="F21" s="1376" t="str">
        <f>+F9</f>
        <v>3Q2017</v>
      </c>
      <c r="G21" s="1376" t="str">
        <f>+G9</f>
        <v>4Q2017</v>
      </c>
      <c r="H21" s="1376"/>
      <c r="I21" s="1376" t="str">
        <f>+I9</f>
        <v>1Q2018</v>
      </c>
      <c r="J21" s="1376" t="str">
        <f>+J9</f>
        <v>2Q2018</v>
      </c>
      <c r="K21" s="1376" t="str">
        <f>+K9</f>
        <v>3Q2018</v>
      </c>
      <c r="L21" s="1376" t="str">
        <f>+L9</f>
        <v>4Q2018</v>
      </c>
      <c r="M21" s="1362"/>
      <c r="N21" s="1376" t="str">
        <f>+N9</f>
        <v>2017</v>
      </c>
      <c r="O21" s="1376" t="str">
        <f>+O9</f>
        <v>2018</v>
      </c>
      <c r="P21" s="1376" t="str">
        <f>+P9</f>
        <v>2019</v>
      </c>
    </row>
    <row r="22" spans="2:18" x14ac:dyDescent="0.2">
      <c r="B22" s="1363" t="s">
        <v>482</v>
      </c>
      <c r="C22" s="1362"/>
      <c r="D22" s="1364"/>
      <c r="E22" s="1364"/>
      <c r="F22" s="1364"/>
      <c r="G22" s="1364"/>
      <c r="H22" s="1364"/>
      <c r="I22" s="1364"/>
      <c r="J22" s="1364"/>
      <c r="K22" s="1364"/>
      <c r="L22" s="1364"/>
      <c r="M22" s="1362"/>
      <c r="N22" s="1364"/>
      <c r="O22" s="1364"/>
      <c r="P22" s="1364"/>
    </row>
    <row r="23" spans="2:18" x14ac:dyDescent="0.2">
      <c r="B23" s="1362" t="s">
        <v>378</v>
      </c>
      <c r="C23" s="1366"/>
      <c r="D23" s="1365"/>
      <c r="E23" s="1365">
        <f>_xll.ThomsonONEAddinShim.SpreadsheetFormulas.TF($D$2,"TF.ES.SALES.Mean(period=#1,scale=6)","",E$9)</f>
        <v>235.8</v>
      </c>
      <c r="F23" s="1365">
        <f>_xll.ThomsonONEAddinShim.SpreadsheetFormulas.TF($D$2,"TF.ES.SALES.Mean(period=#1,scale=6)","",F$9)</f>
        <v>191.5</v>
      </c>
      <c r="G23" s="1365">
        <f>_xll.ThomsonONEAddinShim.SpreadsheetFormulas.TF($D$2,"TF.ES.SALES.Mean(period=#1,scale=6)","",G$9)</f>
        <v>185.1</v>
      </c>
      <c r="H23" s="1365"/>
      <c r="I23" s="1365">
        <f>_xll.ThomsonONEAddinShim.SpreadsheetFormulas.TF($D$2,"TF.ES.SALES.Mean(period=#1,scale=6)","",I$9)</f>
        <v>220.1</v>
      </c>
      <c r="J23" s="1365">
        <f>_xll.ThomsonONEAddinShim.SpreadsheetFormulas.TF($D$2,"TF.ES.SALES.Mean(period=#1,scale=6)","",J$9)</f>
        <v>231.5</v>
      </c>
      <c r="K23" s="1365">
        <f>_xll.ThomsonONEAddinShim.SpreadsheetFormulas.TF($D$2,"TF.ES.SALES.Mean(period=#1,scale=6)","",K$9)</f>
        <v>237.8</v>
      </c>
      <c r="L23" s="1365">
        <f>_xll.ThomsonONEAddinShim.SpreadsheetFormulas.TF($D$2,"TF.ES.SALES.Mean(period=#1,scale=6)","",L$9)</f>
        <v>238.2</v>
      </c>
      <c r="M23" s="1366"/>
      <c r="N23" s="1365">
        <f>_xll.ThomsonONEAddinShim.SpreadsheetFormulas.TF($D$2,"TF.ES.SALES.Mean(period=#1,scale=6)","",N$9)</f>
        <v>877.6</v>
      </c>
      <c r="O23" s="1365">
        <f>_xll.ThomsonONEAddinShim.SpreadsheetFormulas.TF($D$2,"TF.ES.SALES.Mean(period=#1,scale=6)","",O$9)</f>
        <v>928.1</v>
      </c>
      <c r="P23" s="1365">
        <f>_xll.ThomsonONEAddinShim.SpreadsheetFormulas.TF($D$2,"TF.ES.SALES.Mean(period=#1,scale=6)","",P$9)</f>
        <v>1115.4000000000001</v>
      </c>
      <c r="Q23" s="1377"/>
    </row>
    <row r="24" spans="2:18" x14ac:dyDescent="0.2">
      <c r="B24" s="1362" t="s">
        <v>480</v>
      </c>
      <c r="C24" s="1368"/>
      <c r="D24" s="1365"/>
      <c r="E24" s="1365">
        <f>E25*E11</f>
        <v>77.606582000000003</v>
      </c>
      <c r="F24" s="1365">
        <f>F25*F11</f>
        <v>50.131844000000008</v>
      </c>
      <c r="G24" s="1365">
        <f>G25*G11</f>
        <v>54.982328999999993</v>
      </c>
      <c r="H24" s="1365"/>
      <c r="I24" s="1365">
        <f>I25*I11</f>
        <v>62.421440590076301</v>
      </c>
      <c r="J24" s="1365">
        <f>J25*J11</f>
        <v>67.265533162356903</v>
      </c>
      <c r="K24" s="1365">
        <f>K25*K11</f>
        <v>57.89790287664605</v>
      </c>
      <c r="L24" s="1365">
        <f>L25*L11</f>
        <v>65.601640695789172</v>
      </c>
      <c r="M24" s="1368"/>
      <c r="N24" s="1365">
        <f>N25*N11</f>
        <v>251.13943499999999</v>
      </c>
      <c r="O24" s="1365">
        <f>O25*O11</f>
        <v>251.91979458795674</v>
      </c>
      <c r="P24" s="1365">
        <f>P25*P11</f>
        <v>312.01558161531733</v>
      </c>
      <c r="Q24" s="1377"/>
    </row>
    <row r="25" spans="2:18" x14ac:dyDescent="0.2">
      <c r="B25" s="1369" t="s">
        <v>235</v>
      </c>
      <c r="C25" s="1368"/>
      <c r="D25" s="1370"/>
      <c r="E25" s="1370">
        <f>_xll.ThomsonONEAddinShim.SpreadsheetFormulas.TF($D$2,"TF.ES.GPM.Mean(period=#1)",,E$9)</f>
        <v>0.32600000000000001</v>
      </c>
      <c r="F25" s="1370">
        <f>_xll.ThomsonONEAddinShim.SpreadsheetFormulas.TF($D$2,"TF.ES.GPM.Mean(period=#1)",,F$9)</f>
        <v>0.23800000000000002</v>
      </c>
      <c r="G25" s="1370">
        <f>_xll.ThomsonONEAddinShim.SpreadsheetFormulas.TF($D$2,"TF.ES.GPM.Mean(period=#1)",,G$9)</f>
        <v>0.29299999999999998</v>
      </c>
      <c r="H25" s="1370"/>
      <c r="I25" s="1370">
        <f>_xll.ThomsonONEAddinShim.SpreadsheetFormulas.TF($D$2,"TF.ES.GPM.Mean(period=#1)",,I$9)</f>
        <v>0.313</v>
      </c>
      <c r="J25" s="1370">
        <f>_xll.ThomsonONEAddinShim.SpreadsheetFormulas.TF($D$2,"TF.ES.GPM.Mean(period=#1)",,J$9)</f>
        <v>0.32100000000000001</v>
      </c>
      <c r="K25" s="1370">
        <f>_xll.ThomsonONEAddinShim.SpreadsheetFormulas.TF($D$2,"TF.ES.GPM.Mean(period=#1)",,K$9)</f>
        <v>0.28199999999999997</v>
      </c>
      <c r="L25" s="1370">
        <f>_xll.ThomsonONEAddinShim.SpreadsheetFormulas.TF($D$2,"TF.ES.GPM.Mean(period=#1)",,L$9)</f>
        <v>0.318</v>
      </c>
      <c r="M25" s="1368"/>
      <c r="N25" s="1370">
        <f>_xll.ThomsonONEAddinShim.SpreadsheetFormulas.TF($D$2,"TF.ES.GPM.Mean(period=#1)",,N$9)</f>
        <v>0.28499999999999998</v>
      </c>
      <c r="O25" s="1370">
        <f>_xll.ThomsonONEAddinShim.SpreadsheetFormulas.TF($D$2,"TF.ES.GPM.Mean(period=#1)",,O$9)</f>
        <v>0.307</v>
      </c>
      <c r="P25" s="1370">
        <f>_xll.ThomsonONEAddinShim.SpreadsheetFormulas.TF($D$2,"TF.ES.GPM.Mean(period=#1)",,P$9)</f>
        <v>0.34399999999999997</v>
      </c>
      <c r="Q25" s="1368"/>
    </row>
    <row r="26" spans="2:18" x14ac:dyDescent="0.2">
      <c r="B26" s="1362" t="s">
        <v>489</v>
      </c>
      <c r="C26" s="1368"/>
      <c r="D26" s="1365"/>
      <c r="E26" s="1365">
        <f>_xll.ThomsonONEAddinShim.SpreadsheetFormulas.TF($D$2,"TF.ES.EBIT.Mean(period=#1,scale=6)","",E$9)</f>
        <v>-30.3</v>
      </c>
      <c r="F26" s="1365">
        <f>_xll.ThomsonONEAddinShim.SpreadsheetFormulas.TF($D$2,"TF.ES.EBIT.Mean(period=#1,scale=6)","",F$9)</f>
        <v>-62.2</v>
      </c>
      <c r="G26" s="1365">
        <f>_xll.ThomsonONEAddinShim.SpreadsheetFormulas.TF($D$2,"TF.ES.EBIT.Mean(period=#1,scale=6)","",G$9)</f>
        <v>-48.8</v>
      </c>
      <c r="H26" s="1365"/>
      <c r="I26" s="1365">
        <f>_xll.ThomsonONEAddinShim.SpreadsheetFormulas.TF($D$2,"TF.ES.EBIT.Mean(period=#1,scale=6)","",I$9)</f>
        <v>-41.9</v>
      </c>
      <c r="J26" s="1365">
        <f>_xll.ThomsonONEAddinShim.SpreadsheetFormulas.TF($D$2,"TF.ES.EBIT.Mean(period=#1,scale=6)","",J$9)</f>
        <v>-31.2</v>
      </c>
      <c r="K26" s="1365">
        <f>_xll.ThomsonONEAddinShim.SpreadsheetFormulas.TF($D$2,"TF.ES.EBIT.Mean(period=#1,scale=6)","",K$9)</f>
        <v>-45.7</v>
      </c>
      <c r="L26" s="1365">
        <f>_xll.ThomsonONEAddinShim.SpreadsheetFormulas.TF($D$2,"TF.ES.EBIT.Mean(period=#1,scale=6)","",L$9)</f>
        <v>-34</v>
      </c>
      <c r="M26" s="1368"/>
      <c r="N26" s="1365">
        <f>_xll.ThomsonONEAddinShim.SpreadsheetFormulas.TF($D$2,"TF.ES.EBIT.Mean(period=#1,scale=6)","",N$9)</f>
        <v>-197.9</v>
      </c>
      <c r="O26" s="1365">
        <f>_xll.ThomsonONEAddinShim.SpreadsheetFormulas.TF($D$2,"TF.ES.EBIT.Mean(period=#1,scale=6)","",O$9)</f>
        <v>-146.4</v>
      </c>
      <c r="P26" s="1365">
        <f>_xll.ThomsonONEAddinShim.SpreadsheetFormulas.TF($D$2,"TF.ES.EBIT.Mean(period=#1,scale=6)","",P$9)</f>
        <v>-87.3</v>
      </c>
    </row>
    <row r="27" spans="2:18" x14ac:dyDescent="0.2">
      <c r="B27" s="1369" t="s">
        <v>490</v>
      </c>
      <c r="C27" s="1368"/>
      <c r="D27" s="1370"/>
      <c r="E27" s="1370">
        <f t="shared" ref="E27:G27" si="15">E26/E23</f>
        <v>-0.12849872773536897</v>
      </c>
      <c r="F27" s="1370">
        <f t="shared" si="15"/>
        <v>-0.32480417754569191</v>
      </c>
      <c r="G27" s="1370">
        <f t="shared" si="15"/>
        <v>-0.26364127498649376</v>
      </c>
      <c r="H27" s="1370"/>
      <c r="I27" s="1370">
        <f>I26/I23</f>
        <v>-0.19036801453884597</v>
      </c>
      <c r="J27" s="1370">
        <f t="shared" ref="J27:L27" si="16">J26/J23</f>
        <v>-0.13477321814254858</v>
      </c>
      <c r="K27" s="1370">
        <f t="shared" si="16"/>
        <v>-0.19217830109335576</v>
      </c>
      <c r="L27" s="1370">
        <f t="shared" si="16"/>
        <v>-0.14273719563392109</v>
      </c>
      <c r="M27" s="1368"/>
      <c r="N27" s="1370">
        <f t="shared" ref="N27:P27" si="17">N26/N23</f>
        <v>-0.22550136736554238</v>
      </c>
      <c r="O27" s="1370">
        <f t="shared" si="17"/>
        <v>-0.15774162266997091</v>
      </c>
      <c r="P27" s="1370">
        <f t="shared" si="17"/>
        <v>-7.8267885960193642E-2</v>
      </c>
    </row>
    <row r="28" spans="2:18" x14ac:dyDescent="0.2">
      <c r="B28" s="1362" t="s">
        <v>238</v>
      </c>
      <c r="C28" s="1371"/>
      <c r="D28" s="1365"/>
      <c r="E28" s="1365">
        <f>_xll.ThomsonONEAddinShim.SpreadsheetFormulas.TF($D$2,"TF.ES.EBITDA.Mean(period=#1,scale=6)","",E$9)</f>
        <v>-24.3</v>
      </c>
      <c r="F28" s="1365">
        <f>_xll.ThomsonONEAddinShim.SpreadsheetFormulas.TF($D$2,"TF.ES.EBITDA.Mean(period=#1,scale=6)","",F$9)</f>
        <v>-46.1</v>
      </c>
      <c r="G28" s="1365">
        <f>_xll.ThomsonONEAddinShim.SpreadsheetFormulas.TF($D$2,"TF.ES.EBITDA.Mean(period=#1,scale=6)","",G$9)</f>
        <v>-25.1</v>
      </c>
      <c r="H28" s="1365"/>
      <c r="I28" s="1365">
        <f>_xll.ThomsonONEAddinShim.SpreadsheetFormulas.TF($D$2,"TF.ES.EBITDA.Mean(period=#1,scale=6)","",I$9)</f>
        <v>-26.2</v>
      </c>
      <c r="J28" s="1365">
        <f>_xll.ThomsonONEAddinShim.SpreadsheetFormulas.TF($D$2,"TF.ES.EBITDA.Mean(period=#1,scale=6)","",J$9)</f>
        <v>-16.5</v>
      </c>
      <c r="K28" s="1365">
        <f>_xll.ThomsonONEAddinShim.SpreadsheetFormulas.TF($D$2,"TF.ES.EBITDA.Mean(period=#1,scale=6)","",K$9)</f>
        <v>-26.5</v>
      </c>
      <c r="L28" s="1365">
        <f>_xll.ThomsonONEAddinShim.SpreadsheetFormulas.TF($D$2,"TF.ES.EBITDA.Mean(period=#1,scale=6)","",L$9)</f>
        <v>-17.899999999999999</v>
      </c>
      <c r="M28" s="1371"/>
      <c r="N28" s="1365">
        <f>_xll.ThomsonONEAddinShim.SpreadsheetFormulas.TF($D$2,"TF.ES.EBITDA.Mean(period=#1,scale=6)","",N$9)</f>
        <v>-151</v>
      </c>
      <c r="O28" s="1365">
        <f>_xll.ThomsonONEAddinShim.SpreadsheetFormulas.TF($D$2,"TF.ES.EBITDA.Mean(period=#1,scale=6)","",O$9)</f>
        <v>-91.9</v>
      </c>
      <c r="P28" s="1365">
        <f>_xll.ThomsonONEAddinShim.SpreadsheetFormulas.TF($D$2,"TF.ES.EBITDA.Mean(period=#1,scale=6)","",P$9)</f>
        <v>-26.6</v>
      </c>
      <c r="Q28" s="1377"/>
      <c r="R28" s="1367"/>
    </row>
    <row r="29" spans="2:18" x14ac:dyDescent="0.2">
      <c r="B29" s="1369" t="s">
        <v>344</v>
      </c>
      <c r="C29" s="1366"/>
      <c r="D29" s="1370"/>
      <c r="E29" s="1370">
        <f>+E28/E23</f>
        <v>-0.10305343511450381</v>
      </c>
      <c r="F29" s="1370">
        <f>+F28/F23</f>
        <v>-0.24073107049608355</v>
      </c>
      <c r="G29" s="1370">
        <f>+G28/G23</f>
        <v>-0.13560237709346301</v>
      </c>
      <c r="H29" s="1370"/>
      <c r="I29" s="1370">
        <f>+I28/I23</f>
        <v>-0.11903680145388459</v>
      </c>
      <c r="J29" s="1370">
        <f>+J28/J23</f>
        <v>-7.1274298056155511E-2</v>
      </c>
      <c r="K29" s="1370">
        <f>+K28/K23</f>
        <v>-0.11143818334735071</v>
      </c>
      <c r="L29" s="1370">
        <f>+L28/L23</f>
        <v>-7.5146935348446686E-2</v>
      </c>
      <c r="M29" s="1366"/>
      <c r="N29" s="1370">
        <f>+N28/N23</f>
        <v>-0.17206016408386507</v>
      </c>
      <c r="O29" s="1370">
        <f>+O28/O23</f>
        <v>-9.9019502208813712E-2</v>
      </c>
      <c r="P29" s="1370">
        <f>+P28/P23</f>
        <v>-2.3847946924870002E-2</v>
      </c>
      <c r="Q29" s="1368"/>
    </row>
    <row r="30" spans="2:18" x14ac:dyDescent="0.2">
      <c r="B30" s="1372" t="s">
        <v>491</v>
      </c>
      <c r="C30" s="1373"/>
      <c r="D30" s="1373"/>
      <c r="E30" s="1373" t="str">
        <f>_xll.ThomsonONEAddinShim.SpreadsheetFormulas.TF($D$2,"TF.ES.EPS.Mean(period=#1,curn=USD)",,E$9)</f>
        <v>-$0.30</v>
      </c>
      <c r="F30" s="1373" t="str">
        <f>_xll.ThomsonONEAddinShim.SpreadsheetFormulas.TF($D$2,"TF.ES.EPS.Mean(period=#1,curn=USD)",,F$9)</f>
        <v>-$0.42</v>
      </c>
      <c r="G30" s="1373" t="str">
        <f>_xll.ThomsonONEAddinShim.SpreadsheetFormulas.TF($D$2,"TF.ES.EPS.Mean(period=#1,curn=USD)",,G$9)</f>
        <v>-$0.27</v>
      </c>
      <c r="H30" s="1373"/>
      <c r="I30" s="1373" t="str">
        <f>_xll.ThomsonONEAddinShim.SpreadsheetFormulas.TF($D$2,"TF.ES.EPS.Mean(period=#1,curn=USD)",,I$9)</f>
        <v>-$0.24</v>
      </c>
      <c r="J30" s="1373" t="str">
        <f>_xll.ThomsonONEAddinShim.SpreadsheetFormulas.TF($D$2,"TF.ES.EPS.Mean(period=#1,curn=USD)",,J$9)</f>
        <v>-$0.18</v>
      </c>
      <c r="K30" s="1373" t="str">
        <f>_xll.ThomsonONEAddinShim.SpreadsheetFormulas.TF($D$2,"TF.ES.EPS.Mean(period=#1,curn=USD)",,K$9)</f>
        <v>-$0.24</v>
      </c>
      <c r="L30" s="1373" t="str">
        <f>_xll.ThomsonONEAddinShim.SpreadsheetFormulas.TF($D$2,"TF.ES.EPS.Mean(period=#1,curn=USD)",,L$9)</f>
        <v>-$0.17</v>
      </c>
      <c r="M30" s="1373"/>
      <c r="N30" s="1373" t="str">
        <f>_xll.ThomsonONEAddinShim.SpreadsheetFormulas.TF($D$2,"TF.ES.EPS.Mean(period=#1,curn=USD)",,N$9)</f>
        <v>-$1.71</v>
      </c>
      <c r="O30" s="1373" t="str">
        <f>_xll.ThomsonONEAddinShim.SpreadsheetFormulas.TF($D$2,"TF.ES.EPS.Mean(period=#1,curn=USD)",,O$9)</f>
        <v>-$0.83</v>
      </c>
      <c r="P30" s="1373" t="str">
        <f>_xll.ThomsonONEAddinShim.SpreadsheetFormulas.TF($D$2,"TF.ES.EPS.Mean(period=#1,curn=USD)",,P$9)</f>
        <v>-$0.52</v>
      </c>
      <c r="Q30" s="1368"/>
    </row>
    <row r="31" spans="2:18" x14ac:dyDescent="0.2">
      <c r="B31" s="1362"/>
      <c r="C31" s="1366"/>
      <c r="D31" s="1374"/>
      <c r="E31" s="1374"/>
      <c r="F31" s="1374"/>
      <c r="G31" s="1374"/>
      <c r="H31" s="1374"/>
      <c r="I31" s="1374"/>
      <c r="J31" s="1374"/>
      <c r="K31" s="1374"/>
      <c r="L31" s="1374"/>
      <c r="M31" s="1366"/>
      <c r="N31" s="1366"/>
      <c r="O31" s="1366"/>
      <c r="P31" s="1366"/>
      <c r="Q31" s="1368"/>
    </row>
    <row r="32" spans="2:18" x14ac:dyDescent="0.2">
      <c r="D32" s="1378"/>
      <c r="E32" s="1378"/>
      <c r="F32" s="1378"/>
      <c r="G32" s="1378"/>
      <c r="H32" s="1378"/>
      <c r="I32" s="1378"/>
      <c r="J32" s="1378"/>
      <c r="K32" s="1378"/>
      <c r="L32" s="1378"/>
      <c r="Q32" s="1379"/>
      <c r="R32" s="1380"/>
    </row>
    <row r="33" spans="2:18" x14ac:dyDescent="0.2">
      <c r="B33" s="1360" t="s">
        <v>479</v>
      </c>
      <c r="C33" s="1362"/>
      <c r="D33" s="1376" t="str">
        <f>+D21</f>
        <v>1Q2017</v>
      </c>
      <c r="E33" s="1376" t="str">
        <f>+E21</f>
        <v>2Q2017</v>
      </c>
      <c r="F33" s="1376" t="str">
        <f>+F21</f>
        <v>3Q2017</v>
      </c>
      <c r="G33" s="1376" t="str">
        <f>+G21</f>
        <v>4Q2017</v>
      </c>
      <c r="H33" s="1376"/>
      <c r="I33" s="1376" t="str">
        <f>+I21</f>
        <v>1Q2018</v>
      </c>
      <c r="J33" s="1376" t="str">
        <f>+J21</f>
        <v>2Q2018</v>
      </c>
      <c r="K33" s="1376" t="str">
        <f>+K21</f>
        <v>3Q2018</v>
      </c>
      <c r="L33" s="1376" t="str">
        <f>+L21</f>
        <v>4Q2018</v>
      </c>
      <c r="M33" s="1362"/>
      <c r="N33" s="1376" t="str">
        <f>+N21</f>
        <v>2017</v>
      </c>
      <c r="O33" s="1376" t="str">
        <f>+O21</f>
        <v>2018</v>
      </c>
      <c r="P33" s="1376" t="str">
        <f>+P21</f>
        <v>2019</v>
      </c>
      <c r="R33" s="1367"/>
    </row>
    <row r="34" spans="2:18" x14ac:dyDescent="0.2">
      <c r="B34" s="1363" t="s">
        <v>255</v>
      </c>
      <c r="C34" s="1362"/>
      <c r="D34" s="1364"/>
      <c r="E34" s="1364"/>
      <c r="F34" s="1364"/>
      <c r="G34" s="1364"/>
      <c r="H34" s="1364"/>
      <c r="I34" s="1364"/>
      <c r="J34" s="1364"/>
      <c r="K34" s="1364"/>
      <c r="L34" s="1364"/>
      <c r="M34" s="1362"/>
      <c r="N34" s="1364"/>
      <c r="O34" s="1364"/>
      <c r="P34" s="1364"/>
    </row>
    <row r="35" spans="2:18" x14ac:dyDescent="0.2">
      <c r="B35" s="1362" t="s">
        <v>378</v>
      </c>
      <c r="C35" s="1381"/>
      <c r="D35" s="1381"/>
      <c r="E35" s="1381">
        <f t="shared" ref="E35:G35" si="18">(E11/E23)-1</f>
        <v>9.5716709075486239E-3</v>
      </c>
      <c r="F35" s="1381">
        <f t="shared" si="18"/>
        <v>9.9937336814621469E-2</v>
      </c>
      <c r="G35" s="1381">
        <f t="shared" si="18"/>
        <v>1.3792544570502496E-2</v>
      </c>
      <c r="H35" s="1381"/>
      <c r="I35" s="1381">
        <f>(I11/I23)-1</f>
        <v>-9.3914027024075586E-2</v>
      </c>
      <c r="J35" s="1381">
        <f t="shared" ref="J35:L35" si="19">(J11/J23)-1</f>
        <v>-9.4816641268755109E-2</v>
      </c>
      <c r="K35" s="1381">
        <f t="shared" si="19"/>
        <v>-0.13662021728960427</v>
      </c>
      <c r="L35" s="1381">
        <f t="shared" si="19"/>
        <v>-0.13394430060108597</v>
      </c>
      <c r="M35" s="1381"/>
      <c r="N35" s="1381">
        <f t="shared" ref="N35:P36" si="20">(N11/N23)-1</f>
        <v>4.0918413855970392E-3</v>
      </c>
      <c r="O35" s="1381">
        <f t="shared" si="20"/>
        <v>-0.11584349733472943</v>
      </c>
      <c r="P35" s="1381">
        <f t="shared" si="20"/>
        <v>-0.1868190428730403</v>
      </c>
    </row>
    <row r="36" spans="2:18" x14ac:dyDescent="0.2">
      <c r="B36" s="1362" t="s">
        <v>480</v>
      </c>
      <c r="C36" s="1381"/>
      <c r="D36" s="1381"/>
      <c r="E36" s="1381">
        <f t="shared" ref="E36:G36" si="21">(E12/E24)-1</f>
        <v>-3.9553114193329963E-2</v>
      </c>
      <c r="F36" s="1381">
        <f t="shared" si="21"/>
        <v>-7.854975372539641E-2</v>
      </c>
      <c r="G36" s="1381">
        <f t="shared" si="21"/>
        <v>2.1855585637341912E-2</v>
      </c>
      <c r="H36" s="1381"/>
      <c r="I36" s="1381">
        <f t="shared" ref="I36:L36" si="22">(I12/I24)-1</f>
        <v>5.1684597154446621E-2</v>
      </c>
      <c r="J36" s="1381">
        <f t="shared" si="22"/>
        <v>2.9924251629203757E-2</v>
      </c>
      <c r="K36" s="1381">
        <f t="shared" si="22"/>
        <v>0.12342254827431121</v>
      </c>
      <c r="L36" s="1381">
        <f t="shared" si="22"/>
        <v>6.7307190540066619E-2</v>
      </c>
      <c r="M36" s="1381"/>
      <c r="N36" s="1381">
        <f t="shared" si="20"/>
        <v>8.3123743588899845E-3</v>
      </c>
      <c r="O36" s="1381">
        <f t="shared" si="20"/>
        <v>7.1718021842271273E-2</v>
      </c>
      <c r="P36" s="1381">
        <f t="shared" si="20"/>
        <v>-3.6033797501937581E-3</v>
      </c>
    </row>
    <row r="37" spans="2:18" s="1383" customFormat="1" x14ac:dyDescent="0.2">
      <c r="B37" s="1369" t="s">
        <v>235</v>
      </c>
      <c r="C37" s="1371"/>
      <c r="D37" s="1382"/>
      <c r="E37" s="1382">
        <f>+(E13-E25)*10000</f>
        <v>-128.94315227025555</v>
      </c>
      <c r="F37" s="1382">
        <f>+(F13-F25)*10000</f>
        <v>-186.94841386644316</v>
      </c>
      <c r="G37" s="1382">
        <f>+(G13-G25)*10000</f>
        <v>64.03686591741176</v>
      </c>
      <c r="H37" s="1382"/>
      <c r="I37" s="1382">
        <f>+(I13-I25)*10000</f>
        <v>161.77278909341732</v>
      </c>
      <c r="J37" s="1382">
        <f>+(J13-J25)*10000</f>
        <v>96.056847729744106</v>
      </c>
      <c r="K37" s="1382">
        <f>+(K13-K25)*10000</f>
        <v>348.05158613355758</v>
      </c>
      <c r="L37" s="1382">
        <f>+(L13-L25)*10000</f>
        <v>214.03686591741189</v>
      </c>
      <c r="M37" s="1371"/>
      <c r="N37" s="1382">
        <f>+(N13-N25)*10000</f>
        <v>23.690266922836155</v>
      </c>
      <c r="O37" s="1382">
        <f>+(O13-O25)*10000</f>
        <v>220.17432705577266</v>
      </c>
      <c r="P37" s="1382">
        <f>+(P13-P25)*10000</f>
        <v>-12.395626340666599</v>
      </c>
    </row>
    <row r="38" spans="2:18" s="1383" customFormat="1" x14ac:dyDescent="0.2">
      <c r="B38" s="1362" t="s">
        <v>489</v>
      </c>
      <c r="C38" s="1381"/>
      <c r="D38" s="1381"/>
      <c r="E38" s="1381">
        <f>(E14/E26)-1</f>
        <v>2.4356435643565266E-2</v>
      </c>
      <c r="F38" s="1381">
        <f>(F14/F26)-1</f>
        <v>0.1013183279742762</v>
      </c>
      <c r="G38" s="1381">
        <f>(G14/G26)-1</f>
        <v>-0.23079918032786872</v>
      </c>
      <c r="H38" s="1381"/>
      <c r="I38" s="1381">
        <f>(I14/I26)-1</f>
        <v>-0.12064361815691194</v>
      </c>
      <c r="J38" s="1381">
        <f>(J14/J26)-1</f>
        <v>-3.1430253291019894E-2</v>
      </c>
      <c r="K38" s="1381">
        <f>(K14/K26)-1</f>
        <v>-0.22888336081882454</v>
      </c>
      <c r="L38" s="1381">
        <f>(L14/L26)-1</f>
        <v>-0.24886184781887177</v>
      </c>
      <c r="M38" s="1381"/>
      <c r="N38" s="1381">
        <f>(N14/N26)-1</f>
        <v>-4.6184941889843456E-2</v>
      </c>
      <c r="O38" s="1381">
        <f>(O14/O26)-1</f>
        <v>-0.12675453496390909</v>
      </c>
      <c r="P38" s="1381">
        <f>(P14/P26)-1</f>
        <v>0.17192524520312569</v>
      </c>
    </row>
    <row r="39" spans="2:18" s="1383" customFormat="1" x14ac:dyDescent="0.2">
      <c r="B39" s="1369" t="s">
        <v>490</v>
      </c>
      <c r="C39" s="1371"/>
      <c r="D39" s="1382"/>
      <c r="E39" s="1382">
        <f>+(E15-E27)*10000</f>
        <v>-18.818113792129498</v>
      </c>
      <c r="F39" s="1382">
        <f>+(F15-F27)*10000</f>
        <v>-4.0779750154545935</v>
      </c>
      <c r="G39" s="1382">
        <f>+(G15-G27)*10000</f>
        <v>636.07169483251016</v>
      </c>
      <c r="H39" s="1382"/>
      <c r="I39" s="1382">
        <f>+(I15-I27)*10000</f>
        <v>56.158679696594326</v>
      </c>
      <c r="J39" s="1382">
        <f>+(J15-J27)*10000</f>
        <v>-94.376320684524956</v>
      </c>
      <c r="K39" s="1382">
        <f>+(K15-K27)*10000</f>
        <v>205.36703003764339</v>
      </c>
      <c r="L39" s="1382">
        <f>+(L15-L27)*10000</f>
        <v>189.39900090005736</v>
      </c>
      <c r="M39" s="1371"/>
      <c r="N39" s="1382">
        <f>+(N15-N27)*10000</f>
        <v>112.91281243464429</v>
      </c>
      <c r="O39" s="1382">
        <f>+(O15-O27)*10000</f>
        <v>19.466291040688144</v>
      </c>
      <c r="P39" s="1382">
        <f>+(P15-P27)*10000</f>
        <v>-345.2879310801722</v>
      </c>
    </row>
    <row r="40" spans="2:18" s="1353" customFormat="1" x14ac:dyDescent="0.2">
      <c r="B40" s="1362" t="s">
        <v>238</v>
      </c>
      <c r="C40" s="1381"/>
      <c r="D40" s="1381"/>
      <c r="E40" s="1381">
        <f>(E16/E28)-1</f>
        <v>5.5761316872428912E-2</v>
      </c>
      <c r="F40" s="1381">
        <f>(F16/F28)-1</f>
        <v>0.29561822125813397</v>
      </c>
      <c r="G40" s="1381">
        <f>(G16/G28)-1</f>
        <v>0.15681274900398434</v>
      </c>
      <c r="H40" s="1381"/>
      <c r="I40" s="1381">
        <f>(I16/I28)-1</f>
        <v>0.13912337401623631</v>
      </c>
      <c r="J40" s="1381">
        <f>(J16/J28)-1</f>
        <v>0.34662885438304114</v>
      </c>
      <c r="K40" s="1381">
        <f>(K16/K28)-1</f>
        <v>-9.8101731856709007E-3</v>
      </c>
      <c r="L40" s="1381">
        <f>(L16/L28)-1</f>
        <v>-2.0184515410147541E-2</v>
      </c>
      <c r="M40" s="1381"/>
      <c r="N40" s="1381">
        <f>(N16/N28)-1</f>
        <v>7.2331125827814535E-2</v>
      </c>
      <c r="O40" s="1381">
        <f>(O16/O28)-1</f>
        <v>4.2906812636384295E-2</v>
      </c>
      <c r="P40" s="1381">
        <f>(P16/P28)-1</f>
        <v>1.6100981734293298</v>
      </c>
      <c r="Q40" s="1384"/>
    </row>
    <row r="41" spans="2:18" x14ac:dyDescent="0.2">
      <c r="B41" s="1369" t="s">
        <v>344</v>
      </c>
      <c r="C41" s="1368"/>
      <c r="D41" s="1385"/>
      <c r="E41" s="1385">
        <f>+(E17-E29)*10000</f>
        <v>-47.148724756952973</v>
      </c>
      <c r="F41" s="1385">
        <f>+(F17-F29)*10000</f>
        <v>-428.26502211594897</v>
      </c>
      <c r="G41" s="1385">
        <f>+(G17-G29)*10000</f>
        <v>-191.3002793070398</v>
      </c>
      <c r="H41" s="1385"/>
      <c r="I41" s="1385">
        <f>+(I17-I29)*10000</f>
        <v>-306.15226000967971</v>
      </c>
      <c r="J41" s="1385">
        <f>+(J17-J29)*10000</f>
        <v>-347.59496547456098</v>
      </c>
      <c r="K41" s="1385">
        <f>+(K17-K29)*10000</f>
        <v>-163.67630130018782</v>
      </c>
      <c r="L41" s="1385">
        <f>+(L17-L29)*10000</f>
        <v>-98.708422898548676</v>
      </c>
      <c r="M41" s="1368"/>
      <c r="N41" s="1385">
        <f>+(N17-N29)*10000</f>
        <v>-116.93414879152014</v>
      </c>
      <c r="O41" s="1385">
        <f>+(O17-O29)*10000</f>
        <v>-177.78952732292117</v>
      </c>
      <c r="P41" s="1385">
        <f>+(P17-P29)*10000</f>
        <v>-526.97724937099804</v>
      </c>
    </row>
    <row r="42" spans="2:18" x14ac:dyDescent="0.2">
      <c r="B42" s="1372" t="s">
        <v>491</v>
      </c>
      <c r="C42" s="1381"/>
      <c r="D42" s="1381"/>
      <c r="E42" s="1381">
        <f>(E18/E30)-1</f>
        <v>0.56448090560156383</v>
      </c>
      <c r="F42" s="1381">
        <f>(F18/F30)-1</f>
        <v>0.12387133808638828</v>
      </c>
      <c r="G42" s="1381">
        <f>(G18/G30)-1</f>
        <v>-0.24178202482180033</v>
      </c>
      <c r="H42" s="1381"/>
      <c r="I42" s="1381">
        <f>(I18/I30)-1</f>
        <v>-0.18296322567080225</v>
      </c>
      <c r="J42" s="1381">
        <f>(J18/J30)-1</f>
        <v>-0.10570100742318289</v>
      </c>
      <c r="K42" s="1381">
        <f>(K18/K30)-1</f>
        <v>-0.22259006595305586</v>
      </c>
      <c r="L42" s="1381">
        <f>(L18/L30)-1</f>
        <v>-0.19656130841660202</v>
      </c>
      <c r="M42" s="1381"/>
      <c r="N42" s="1381">
        <f>(N18/N30)-1</f>
        <v>-0.17168557256683703</v>
      </c>
      <c r="O42" s="1381">
        <f>(O18/O30)-1</f>
        <v>-7.4232437353408787E-2</v>
      </c>
      <c r="P42" s="1381">
        <f>(P18/P30)-1</f>
        <v>5.414078152303281E-2</v>
      </c>
    </row>
    <row r="43" spans="2:18" x14ac:dyDescent="0.2">
      <c r="D43" s="1386"/>
      <c r="E43" s="1386"/>
      <c r="F43" s="1386"/>
      <c r="G43" s="1386"/>
      <c r="H43" s="1386"/>
      <c r="I43" s="1386"/>
      <c r="J43" s="1386"/>
      <c r="K43" s="1386"/>
      <c r="L43" s="1386"/>
      <c r="N43" s="1386"/>
      <c r="O43" s="1386"/>
      <c r="P43" s="1386"/>
    </row>
    <row r="44" spans="2:18" x14ac:dyDescent="0.2">
      <c r="B44" s="1353"/>
      <c r="C44" s="1353"/>
      <c r="D44" s="1353"/>
      <c r="E44" s="1353"/>
      <c r="F44" s="1353"/>
      <c r="G44" s="1353"/>
      <c r="H44" s="1353"/>
      <c r="I44" s="1353"/>
      <c r="J44" s="1353"/>
      <c r="K44" s="1353"/>
      <c r="L44" s="1353"/>
      <c r="M44" s="1353"/>
      <c r="N44" s="1375"/>
      <c r="O44" s="1375"/>
      <c r="P44" s="1375"/>
    </row>
    <row r="45" spans="2:18" x14ac:dyDescent="0.2">
      <c r="C45" s="1353"/>
      <c r="D45" s="1360" t="s">
        <v>479</v>
      </c>
      <c r="E45" s="1387"/>
      <c r="F45" s="1387" t="s">
        <v>224</v>
      </c>
      <c r="G45" s="1387" t="s">
        <v>482</v>
      </c>
      <c r="H45" s="1387"/>
      <c r="I45" s="1360" t="s">
        <v>479</v>
      </c>
      <c r="J45" s="1387"/>
      <c r="K45" s="1387" t="s">
        <v>224</v>
      </c>
      <c r="L45" s="1387" t="s">
        <v>482</v>
      </c>
      <c r="M45" s="1353"/>
      <c r="N45" s="1353"/>
      <c r="O45" s="1353"/>
      <c r="P45" s="1353"/>
    </row>
    <row r="46" spans="2:18" x14ac:dyDescent="0.2">
      <c r="C46" s="1353"/>
      <c r="D46" s="1388">
        <v>2017</v>
      </c>
      <c r="E46" s="1389"/>
      <c r="F46" s="1389"/>
      <c r="G46" s="1389"/>
      <c r="H46" s="1389"/>
      <c r="I46" s="1388">
        <v>2018</v>
      </c>
      <c r="J46" s="1389"/>
      <c r="K46" s="1389"/>
      <c r="L46" s="1389"/>
      <c r="M46" s="1353"/>
      <c r="N46" s="1384" t="s">
        <v>256</v>
      </c>
      <c r="O46" s="1384" t="s">
        <v>483</v>
      </c>
      <c r="P46" s="1384"/>
    </row>
    <row r="47" spans="2:18" x14ac:dyDescent="0.2">
      <c r="C47" s="1353"/>
      <c r="D47" s="1362" t="s">
        <v>378</v>
      </c>
      <c r="F47" s="1375">
        <f>+N11</f>
        <v>881.19100000000003</v>
      </c>
      <c r="G47" s="1375">
        <f>+N23</f>
        <v>877.6</v>
      </c>
      <c r="H47" s="1375"/>
      <c r="I47" s="1362" t="s">
        <v>378</v>
      </c>
      <c r="K47" s="1375">
        <f>+O11</f>
        <v>820.58565012363761</v>
      </c>
      <c r="L47" s="1375">
        <f>+O23</f>
        <v>928.1</v>
      </c>
      <c r="M47" s="1353"/>
      <c r="N47" s="1391">
        <f>G35</f>
        <v>1.3792544570502496E-2</v>
      </c>
      <c r="O47" s="1391">
        <f>O35</f>
        <v>-0.11584349733472943</v>
      </c>
      <c r="P47" s="1384"/>
    </row>
    <row r="48" spans="2:18" x14ac:dyDescent="0.2">
      <c r="C48" s="1353"/>
      <c r="D48" s="1362" t="s">
        <v>480</v>
      </c>
      <c r="F48" s="1375">
        <f>+N12</f>
        <v>253.22700000000009</v>
      </c>
      <c r="G48" s="1375">
        <f>+N24</f>
        <v>251.13943499999999</v>
      </c>
      <c r="H48" s="1375"/>
      <c r="I48" s="1362" t="s">
        <v>480</v>
      </c>
      <c r="K48" s="1375">
        <f>+O12</f>
        <v>269.98698391871631</v>
      </c>
      <c r="L48" s="1375">
        <f>+O24</f>
        <v>251.91979458795674</v>
      </c>
      <c r="M48" s="1353"/>
      <c r="P48" s="1384"/>
    </row>
    <row r="49" spans="3:16" x14ac:dyDescent="0.2">
      <c r="C49" s="1362"/>
      <c r="D49" s="1369" t="s">
        <v>235</v>
      </c>
      <c r="F49" s="1390">
        <f>+N13</f>
        <v>0.28736902669228359</v>
      </c>
      <c r="G49" s="1390">
        <f>+N25</f>
        <v>0.28499999999999998</v>
      </c>
      <c r="H49" s="1390"/>
      <c r="I49" s="1369" t="s">
        <v>235</v>
      </c>
      <c r="K49" s="1390">
        <f>+O13</f>
        <v>0.32901743270557726</v>
      </c>
      <c r="L49" s="1390">
        <f>+O25</f>
        <v>0.307</v>
      </c>
      <c r="M49" s="1362"/>
      <c r="N49" s="1391"/>
      <c r="O49" s="1391"/>
      <c r="P49" s="1391"/>
    </row>
    <row r="50" spans="3:16" x14ac:dyDescent="0.2">
      <c r="C50" s="1353"/>
      <c r="D50" s="1362" t="s">
        <v>238</v>
      </c>
      <c r="F50" s="1375">
        <f>+N16</f>
        <v>-161.922</v>
      </c>
      <c r="G50" s="1375">
        <f t="shared" ref="G50:G52" si="23">+N28</f>
        <v>-151</v>
      </c>
      <c r="H50" s="1375"/>
      <c r="I50" s="1362" t="s">
        <v>5</v>
      </c>
      <c r="K50" s="1375">
        <f>+O16</f>
        <v>-95.843136081283717</v>
      </c>
      <c r="L50" s="1375">
        <f>+O28</f>
        <v>-91.9</v>
      </c>
      <c r="M50" s="1353"/>
      <c r="N50" s="1391">
        <f>G38</f>
        <v>-0.23079918032786872</v>
      </c>
      <c r="O50" s="1391">
        <f>O38</f>
        <v>-0.12675453496390909</v>
      </c>
      <c r="P50" s="1393"/>
    </row>
    <row r="51" spans="3:16" x14ac:dyDescent="0.2">
      <c r="C51" s="1353"/>
      <c r="D51" s="1369" t="s">
        <v>344</v>
      </c>
      <c r="F51" s="1390">
        <f>+N17</f>
        <v>-0.18375357896301708</v>
      </c>
      <c r="G51" s="1390">
        <f t="shared" si="23"/>
        <v>-0.17206016408386507</v>
      </c>
      <c r="H51" s="1390"/>
      <c r="I51" s="1369" t="s">
        <v>236</v>
      </c>
      <c r="K51" s="1390">
        <f>+O17</f>
        <v>-0.11679845494110583</v>
      </c>
      <c r="L51" s="1390">
        <f>+O29</f>
        <v>-9.9019502208813712E-2</v>
      </c>
      <c r="M51" s="1353"/>
      <c r="N51" s="1353"/>
      <c r="O51" s="1353"/>
      <c r="P51" s="1353"/>
    </row>
    <row r="52" spans="3:16" x14ac:dyDescent="0.2">
      <c r="C52" s="1353"/>
      <c r="D52" s="1372" t="s">
        <v>491</v>
      </c>
      <c r="F52" s="1392">
        <f>+N18</f>
        <v>-1.4164176709107086</v>
      </c>
      <c r="G52" s="1392" t="str">
        <f t="shared" si="23"/>
        <v>-$1.71</v>
      </c>
      <c r="H52" s="1392"/>
      <c r="I52" s="1372" t="s">
        <v>481</v>
      </c>
      <c r="K52" s="1392">
        <f>+O18</f>
        <v>-0.76838707699667064</v>
      </c>
      <c r="L52" s="1392" t="str">
        <f>+O30</f>
        <v>-$0.83</v>
      </c>
      <c r="M52" s="1353"/>
      <c r="N52" s="1391">
        <f>G40</f>
        <v>0.15681274900398434</v>
      </c>
      <c r="O52" s="1391">
        <f>O40</f>
        <v>4.2906812636384295E-2</v>
      </c>
      <c r="P52" s="1394"/>
    </row>
    <row r="53" spans="3:16" x14ac:dyDescent="0.2">
      <c r="C53" s="1353"/>
      <c r="D53" s="1353"/>
      <c r="E53" s="1353"/>
      <c r="F53" s="1353"/>
      <c r="G53" s="1353"/>
      <c r="H53" s="1353"/>
      <c r="I53" s="1353"/>
      <c r="J53" s="1353"/>
      <c r="K53" s="1353"/>
      <c r="L53" s="1353"/>
      <c r="M53" s="1353"/>
      <c r="N53" s="1353"/>
      <c r="O53" s="1353"/>
      <c r="P53" s="1353"/>
    </row>
    <row r="54" spans="3:16" x14ac:dyDescent="0.2">
      <c r="C54" s="1353"/>
      <c r="D54" s="1353"/>
      <c r="E54" s="1353"/>
      <c r="F54" s="1353"/>
      <c r="G54" s="1353"/>
      <c r="H54" s="1353"/>
      <c r="I54" s="1353"/>
      <c r="J54" s="1353"/>
      <c r="K54" s="1353"/>
      <c r="L54" s="1353"/>
      <c r="M54" s="1353"/>
      <c r="N54" s="1353"/>
      <c r="O54" s="1353"/>
      <c r="P54" s="1353"/>
    </row>
    <row r="55" spans="3:16" x14ac:dyDescent="0.2">
      <c r="C55" s="1353"/>
      <c r="D55" s="1353"/>
      <c r="E55" s="1353"/>
      <c r="F55" s="1353"/>
      <c r="G55" s="1353"/>
      <c r="H55" s="1353"/>
      <c r="I55" s="1353"/>
      <c r="J55" s="1353"/>
      <c r="K55" s="1353"/>
      <c r="L55" s="1353"/>
      <c r="M55" s="1353"/>
      <c r="N55" s="1353"/>
      <c r="O55" s="1353"/>
      <c r="P55" s="1353"/>
    </row>
    <row r="56" spans="3:16" x14ac:dyDescent="0.2">
      <c r="C56" s="1353"/>
      <c r="D56" s="1353"/>
      <c r="E56" s="1353"/>
      <c r="F56" s="1353"/>
      <c r="G56" s="1353"/>
      <c r="H56" s="1353"/>
      <c r="I56" s="1353"/>
      <c r="J56" s="1353"/>
      <c r="K56" s="1353"/>
      <c r="L56" s="1353"/>
      <c r="M56" s="1353"/>
      <c r="N56" s="1353"/>
      <c r="O56" s="1353"/>
      <c r="P56" s="1353"/>
    </row>
    <row r="57" spans="3:16" x14ac:dyDescent="0.2">
      <c r="C57" s="1362"/>
      <c r="D57" s="1378"/>
      <c r="E57" s="1378"/>
      <c r="F57" s="1378"/>
      <c r="G57" s="1378"/>
      <c r="H57" s="1378"/>
      <c r="I57" s="1378"/>
      <c r="J57" s="1378"/>
      <c r="K57" s="1378"/>
      <c r="L57" s="1378"/>
      <c r="M57" s="1362"/>
      <c r="N57" s="1378"/>
      <c r="O57" s="1378"/>
      <c r="P57" s="1378"/>
    </row>
    <row r="58" spans="3:16" x14ac:dyDescent="0.2">
      <c r="C58" s="1353"/>
      <c r="D58" s="1353"/>
      <c r="E58" s="1353"/>
      <c r="F58" s="1353"/>
      <c r="G58" s="1353"/>
      <c r="H58" s="1353"/>
      <c r="I58" s="1353"/>
      <c r="J58" s="1353"/>
      <c r="K58" s="1353"/>
      <c r="L58" s="1353"/>
      <c r="M58" s="1353"/>
      <c r="N58" s="1353"/>
      <c r="O58" s="1353"/>
      <c r="P58" s="1353"/>
    </row>
    <row r="62" spans="3:16" x14ac:dyDescent="0.2">
      <c r="C62" s="1353"/>
      <c r="D62" s="1353"/>
      <c r="E62" s="1384"/>
      <c r="F62" s="1384"/>
      <c r="G62" s="1391"/>
      <c r="H62" s="1391"/>
      <c r="I62" s="1391"/>
      <c r="J62" s="1391"/>
      <c r="K62" s="1391"/>
      <c r="L62" s="1391"/>
      <c r="M62" s="1353"/>
      <c r="N62" s="1392"/>
      <c r="O62" s="1392"/>
      <c r="P62" s="1392"/>
    </row>
    <row r="63" spans="3:16" x14ac:dyDescent="0.2">
      <c r="C63" s="1353"/>
      <c r="D63" s="1353"/>
      <c r="E63" s="1391"/>
      <c r="F63" s="1391"/>
      <c r="G63" s="1353"/>
      <c r="H63" s="1353"/>
      <c r="I63" s="1353"/>
      <c r="J63" s="1353"/>
      <c r="K63" s="1353"/>
      <c r="L63" s="1353"/>
      <c r="M63" s="1353"/>
      <c r="N63" s="1353"/>
      <c r="O63" s="1353"/>
      <c r="P63" s="1353"/>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pageSetUpPr fitToPage="1"/>
  </sheetPr>
  <dimension ref="A1:HV195"/>
  <sheetViews>
    <sheetView showGridLines="0" zoomScale="70" zoomScaleNormal="70" workbookViewId="0">
      <pane xSplit="69" ySplit="9" topLeftCell="BR10" activePane="bottomRight" state="frozen"/>
      <selection activeCell="H1" sqref="H1"/>
      <selection pane="topRight" activeCell="BR1" sqref="BR1"/>
      <selection pane="bottomLeft" activeCell="H10" sqref="H10"/>
      <selection pane="bottomRight" activeCell="BT53" sqref="BT53"/>
    </sheetView>
  </sheetViews>
  <sheetFormatPr defaultRowHeight="14.25" outlineLevelRow="2" outlineLevelCol="2" x14ac:dyDescent="0.2"/>
  <cols>
    <col min="1" max="1" width="9" style="11" hidden="1" customWidth="1" outlineLevel="1"/>
    <col min="2" max="7" width="9" hidden="1" customWidth="1" outlineLevel="1"/>
    <col min="8" max="8" width="2.375" style="11" customWidth="1" collapsed="1"/>
    <col min="9" max="9" width="37.875" style="11" customWidth="1"/>
    <col min="10" max="69" width="4.625" style="11" hidden="1" customWidth="1"/>
    <col min="70" max="70" width="9" style="12" customWidth="1" outlineLevel="1" collapsed="1"/>
    <col min="71" max="77" width="9" style="12" customWidth="1" outlineLevel="1"/>
    <col min="78" max="80" width="9" style="11" customWidth="1" outlineLevel="1"/>
    <col min="81" max="81" width="9" style="459" customWidth="1" outlineLevel="1"/>
    <col min="82" max="93" width="9" style="11" customWidth="1" outlineLevel="1"/>
    <col min="94" max="113" width="9" style="11" hidden="1" customWidth="1" outlineLevel="2"/>
    <col min="114" max="114" width="4.625" style="11" customWidth="1" outlineLevel="1" collapsed="1"/>
    <col min="115" max="128" width="9" style="11" hidden="1" customWidth="1" outlineLevel="2"/>
    <col min="129" max="130" width="9" style="12" customWidth="1" outlineLevel="1" collapsed="1"/>
    <col min="131" max="131" width="9" style="12"/>
    <col min="132" max="132" width="7.25" style="11" bestFit="1" customWidth="1"/>
    <col min="133" max="133" width="7.125" style="11" bestFit="1" customWidth="1"/>
    <col min="134" max="136" width="9" style="11"/>
    <col min="137" max="137" width="9" style="11" customWidth="1"/>
    <col min="138" max="142" width="9" style="11" customWidth="1" outlineLevel="1"/>
    <col min="143" max="143" width="4" style="11" customWidth="1"/>
    <col min="144" max="144" width="16.25" style="11" customWidth="1"/>
    <col min="145" max="16384" width="9" style="11"/>
  </cols>
  <sheetData>
    <row r="1" spans="1:144" x14ac:dyDescent="0.2">
      <c r="I1" s="1310">
        <f>'DCF 1-Year Forward'!$Q$1</f>
        <v>4.5</v>
      </c>
      <c r="CB1" s="181"/>
      <c r="CC1" s="711"/>
      <c r="CD1" s="1338"/>
      <c r="CE1" s="1338"/>
      <c r="CF1" s="1338"/>
      <c r="CG1" s="1338"/>
      <c r="CH1" s="1338"/>
      <c r="CI1" s="1338"/>
      <c r="CJ1" s="1338"/>
      <c r="CK1" s="1338"/>
      <c r="CL1" s="1338"/>
      <c r="CM1" s="1338"/>
      <c r="CN1" s="1338"/>
      <c r="CO1" s="1338"/>
    </row>
    <row r="2" spans="1:144" x14ac:dyDescent="0.2">
      <c r="I2" s="1258"/>
      <c r="BY2" s="392"/>
      <c r="BZ2" s="392"/>
      <c r="CA2" s="392"/>
      <c r="CB2" s="181"/>
      <c r="CD2" s="392"/>
      <c r="CE2" s="392"/>
      <c r="CF2" s="392"/>
      <c r="CG2" s="392"/>
    </row>
    <row r="3" spans="1:144" x14ac:dyDescent="0.2">
      <c r="CB3" s="181"/>
    </row>
    <row r="4" spans="1:144" customFormat="1" x14ac:dyDescent="0.2"/>
    <row r="5" spans="1:144" x14ac:dyDescent="0.2">
      <c r="EA5" s="380"/>
      <c r="EB5" s="380"/>
      <c r="EC5" s="380"/>
      <c r="ED5" s="380"/>
      <c r="EE5" s="380"/>
    </row>
    <row r="7" spans="1:144" ht="13.5" customHeight="1" x14ac:dyDescent="0.2">
      <c r="A7" s="50"/>
      <c r="H7" s="43"/>
      <c r="I7" s="75" t="s">
        <v>12</v>
      </c>
      <c r="BR7" s="1">
        <v>2015</v>
      </c>
      <c r="BS7" s="2"/>
      <c r="BT7" s="2"/>
      <c r="BU7" s="3"/>
      <c r="BV7" s="2">
        <f>BR7+1</f>
        <v>2016</v>
      </c>
      <c r="BW7" s="2"/>
      <c r="BX7" s="2"/>
      <c r="BY7" s="3"/>
      <c r="BZ7" s="2">
        <f>BV7+1</f>
        <v>2017</v>
      </c>
      <c r="CA7" s="2"/>
      <c r="CB7" s="2"/>
      <c r="CC7" s="1339"/>
      <c r="CD7" s="5">
        <f>BZ7+1</f>
        <v>2018</v>
      </c>
      <c r="CE7" s="6"/>
      <c r="CF7" s="6"/>
      <c r="CG7" s="46"/>
      <c r="CH7" s="5">
        <f>CD7+1</f>
        <v>2019</v>
      </c>
      <c r="CI7" s="6"/>
      <c r="CJ7" s="6"/>
      <c r="CK7" s="6"/>
      <c r="CL7" s="5">
        <f>CH7+1</f>
        <v>2020</v>
      </c>
      <c r="CM7" s="6"/>
      <c r="CN7" s="6"/>
      <c r="CO7" s="6"/>
      <c r="CP7" s="5">
        <f>CL7+1</f>
        <v>2021</v>
      </c>
      <c r="CQ7" s="6"/>
      <c r="CR7" s="6"/>
      <c r="CS7" s="6"/>
      <c r="CT7" s="5">
        <f>CP7+1</f>
        <v>2022</v>
      </c>
      <c r="CU7" s="6"/>
      <c r="CV7" s="6"/>
      <c r="CW7" s="6"/>
      <c r="CX7" s="5">
        <f>CT7+1</f>
        <v>2023</v>
      </c>
      <c r="CY7" s="6"/>
      <c r="CZ7" s="6"/>
      <c r="DA7" s="6"/>
      <c r="DB7" s="5">
        <f>CX7+1</f>
        <v>2024</v>
      </c>
      <c r="DC7" s="6"/>
      <c r="DD7" s="6"/>
      <c r="DE7" s="6"/>
      <c r="DF7" s="5">
        <f>DB7+1</f>
        <v>2025</v>
      </c>
      <c r="DG7" s="6"/>
      <c r="DH7" s="6"/>
      <c r="DI7" s="6"/>
      <c r="DJ7" s="43"/>
      <c r="DW7" s="27"/>
      <c r="DX7" s="28"/>
      <c r="DY7" s="28"/>
      <c r="DZ7" s="28"/>
      <c r="EA7" s="28"/>
      <c r="EB7" s="28"/>
      <c r="EC7" s="28"/>
      <c r="ED7" s="28"/>
      <c r="EE7" s="28"/>
      <c r="EF7" s="28"/>
      <c r="EG7" s="28"/>
      <c r="EH7" s="28"/>
      <c r="EI7" s="28"/>
      <c r="EJ7" s="28"/>
      <c r="EK7" s="28"/>
      <c r="EL7" s="29"/>
      <c r="EN7" s="28"/>
    </row>
    <row r="8" spans="1:144" ht="15" thickBot="1" x14ac:dyDescent="0.25">
      <c r="A8" s="50"/>
      <c r="H8" s="43"/>
      <c r="I8" s="76" t="s">
        <v>13</v>
      </c>
      <c r="BR8" s="7" t="str">
        <f>"1Q"&amp;RIGHT(BR7,2)&amp;"A"</f>
        <v>1Q15A</v>
      </c>
      <c r="BS8" s="8" t="str">
        <f>"2Q"&amp;RIGHT(BR7,2)&amp;"A"</f>
        <v>2Q15A</v>
      </c>
      <c r="BT8" s="8" t="str">
        <f>"3Q"&amp;RIGHT(BR7,2)&amp;"A"</f>
        <v>3Q15A</v>
      </c>
      <c r="BU8" s="9" t="str">
        <f>"4Q"&amp;RIGHT(BR7,2)&amp;"A"</f>
        <v>4Q15A</v>
      </c>
      <c r="BV8" s="8" t="str">
        <f>"1Q"&amp;RIGHT(BV7,2)&amp;"A"</f>
        <v>1Q16A</v>
      </c>
      <c r="BW8" s="8" t="str">
        <f>"2Q"&amp;RIGHT(BV7,2)&amp;"A"</f>
        <v>2Q16A</v>
      </c>
      <c r="BX8" s="8" t="str">
        <f>"3Q"&amp;RIGHT(BV7,2)&amp;"A"</f>
        <v>3Q16A</v>
      </c>
      <c r="BY8" s="10" t="str">
        <f>"4Q"&amp;RIGHT(BV7,2)&amp;"A"</f>
        <v>4Q16A</v>
      </c>
      <c r="BZ8" s="8" t="str">
        <f>"1Q"&amp;RIGHT(BZ7,2)&amp;"A"</f>
        <v>1Q17A</v>
      </c>
      <c r="CA8" s="8" t="str">
        <f>"2Q"&amp;RIGHT(BZ7,2)&amp;"A"</f>
        <v>2Q17A</v>
      </c>
      <c r="CB8" s="8" t="str">
        <f>"3Q"&amp;RIGHT(BZ7,2)&amp;"A"</f>
        <v>3Q17A</v>
      </c>
      <c r="CC8" s="1340" t="str">
        <f>"4Q"&amp;RIGHT(BZ7,2)&amp;"A"</f>
        <v>4Q17A</v>
      </c>
      <c r="CD8" s="8" t="str">
        <f>"1Q"&amp;RIGHT(CD7,2)&amp;"E"</f>
        <v>1Q18E</v>
      </c>
      <c r="CE8" s="8" t="str">
        <f>"2Q"&amp;RIGHT(CD7,2)&amp;"E"</f>
        <v>2Q18E</v>
      </c>
      <c r="CF8" s="8" t="str">
        <f>"3Q"&amp;RIGHT(CD7,2)&amp;"E"</f>
        <v>3Q18E</v>
      </c>
      <c r="CG8" s="9" t="str">
        <f>"4Q"&amp;RIGHT(CD7,2)&amp;"E"</f>
        <v>4Q18E</v>
      </c>
      <c r="CH8" s="8" t="str">
        <f>"1Q"&amp;RIGHT(CH7,2)&amp;"E"</f>
        <v>1Q19E</v>
      </c>
      <c r="CI8" s="8" t="str">
        <f>"2Q"&amp;RIGHT(CH7,2)&amp;"E"</f>
        <v>2Q19E</v>
      </c>
      <c r="CJ8" s="8" t="str">
        <f>"3Q"&amp;RIGHT(CH7,2)&amp;"E"</f>
        <v>3Q19E</v>
      </c>
      <c r="CK8" s="8" t="str">
        <f>"4Q"&amp;RIGHT(CH7,2)&amp;"E"</f>
        <v>4Q19E</v>
      </c>
      <c r="CL8" s="8" t="str">
        <f>"1Q"&amp;RIGHT(CL7,2)&amp;"E"</f>
        <v>1Q20E</v>
      </c>
      <c r="CM8" s="8" t="str">
        <f>"2Q"&amp;RIGHT(CL7,2)&amp;"E"</f>
        <v>2Q20E</v>
      </c>
      <c r="CN8" s="8" t="str">
        <f>"3Q"&amp;RIGHT(CL7,2)&amp;"E"</f>
        <v>3Q20E</v>
      </c>
      <c r="CO8" s="8" t="str">
        <f>"4Q"&amp;RIGHT(CL7,2)&amp;"E"</f>
        <v>4Q20E</v>
      </c>
      <c r="CP8" s="8" t="str">
        <f>"1Q"&amp;RIGHT(CP7,2)&amp;"E"</f>
        <v>1Q21E</v>
      </c>
      <c r="CQ8" s="8" t="str">
        <f>"2Q"&amp;RIGHT(CP7,2)&amp;"E"</f>
        <v>2Q21E</v>
      </c>
      <c r="CR8" s="8" t="str">
        <f>"3Q"&amp;RIGHT(CP7,2)&amp;"E"</f>
        <v>3Q21E</v>
      </c>
      <c r="CS8" s="8" t="str">
        <f>"4Q"&amp;RIGHT(CP7,2)&amp;"E"</f>
        <v>4Q21E</v>
      </c>
      <c r="CT8" s="8" t="str">
        <f>"1Q"&amp;RIGHT(CT7,2)&amp;"E"</f>
        <v>1Q22E</v>
      </c>
      <c r="CU8" s="8" t="str">
        <f>"2Q"&amp;RIGHT(CT7,2)&amp;"E"</f>
        <v>2Q22E</v>
      </c>
      <c r="CV8" s="8" t="str">
        <f>"3Q"&amp;RIGHT(CT7,2)&amp;"E"</f>
        <v>3Q22E</v>
      </c>
      <c r="CW8" s="8" t="str">
        <f>"4Q"&amp;RIGHT(CT7,2)&amp;"E"</f>
        <v>4Q22E</v>
      </c>
      <c r="CX8" s="8" t="str">
        <f>"1Q"&amp;RIGHT(CX7,2)&amp;"E"</f>
        <v>1Q23E</v>
      </c>
      <c r="CY8" s="8" t="str">
        <f>"2Q"&amp;RIGHT(CX7,2)&amp;"E"</f>
        <v>2Q23E</v>
      </c>
      <c r="CZ8" s="8" t="str">
        <f>"3Q"&amp;RIGHT(CX7,2)&amp;"E"</f>
        <v>3Q23E</v>
      </c>
      <c r="DA8" s="8" t="str">
        <f>"4Q"&amp;RIGHT(CX7,2)&amp;"E"</f>
        <v>4Q23E</v>
      </c>
      <c r="DB8" s="8" t="str">
        <f>"1Q"&amp;RIGHT(DB7,2)&amp;"E"</f>
        <v>1Q24E</v>
      </c>
      <c r="DC8" s="8" t="str">
        <f>"2Q"&amp;RIGHT(DB7,2)&amp;"E"</f>
        <v>2Q24E</v>
      </c>
      <c r="DD8" s="8" t="str">
        <f>"3Q"&amp;RIGHT(DB7,2)&amp;"E"</f>
        <v>3Q24E</v>
      </c>
      <c r="DE8" s="8" t="str">
        <f>"4Q"&amp;RIGHT(DB7,2)&amp;"E"</f>
        <v>4Q24E</v>
      </c>
      <c r="DF8" s="8" t="str">
        <f>"1Q"&amp;RIGHT(DF7,2)&amp;"E"</f>
        <v>1Q25E</v>
      </c>
      <c r="DG8" s="8" t="str">
        <f>"2Q"&amp;RIGHT(DF7,2)&amp;"E"</f>
        <v>2Q25E</v>
      </c>
      <c r="DH8" s="8" t="str">
        <f>"3Q"&amp;RIGHT(DF7,2)&amp;"E"</f>
        <v>3Q25E</v>
      </c>
      <c r="DI8" s="8" t="str">
        <f>"4Q"&amp;RIGHT(DF7,2)&amp;"E"</f>
        <v>4Q25E</v>
      </c>
      <c r="DJ8" s="43"/>
      <c r="DW8" s="30">
        <v>2012</v>
      </c>
      <c r="DX8" s="31">
        <f t="shared" ref="DX8:EL8" si="0">+DW8+1</f>
        <v>2013</v>
      </c>
      <c r="DY8" s="31">
        <f t="shared" si="0"/>
        <v>2014</v>
      </c>
      <c r="DZ8" s="31">
        <f t="shared" si="0"/>
        <v>2015</v>
      </c>
      <c r="EA8" s="31">
        <f t="shared" si="0"/>
        <v>2016</v>
      </c>
      <c r="EB8" s="31">
        <f t="shared" si="0"/>
        <v>2017</v>
      </c>
      <c r="EC8" s="32">
        <f t="shared" si="0"/>
        <v>2018</v>
      </c>
      <c r="ED8" s="32">
        <f t="shared" si="0"/>
        <v>2019</v>
      </c>
      <c r="EE8" s="32">
        <f t="shared" si="0"/>
        <v>2020</v>
      </c>
      <c r="EF8" s="32">
        <f t="shared" si="0"/>
        <v>2021</v>
      </c>
      <c r="EG8" s="32">
        <f t="shared" si="0"/>
        <v>2022</v>
      </c>
      <c r="EH8" s="32">
        <f t="shared" si="0"/>
        <v>2023</v>
      </c>
      <c r="EI8" s="32">
        <f t="shared" si="0"/>
        <v>2024</v>
      </c>
      <c r="EJ8" s="32">
        <f t="shared" si="0"/>
        <v>2025</v>
      </c>
      <c r="EK8" s="32">
        <f t="shared" si="0"/>
        <v>2026</v>
      </c>
      <c r="EL8" s="33">
        <f t="shared" si="0"/>
        <v>2027</v>
      </c>
      <c r="EN8" s="32" t="s">
        <v>460</v>
      </c>
    </row>
    <row r="9" spans="1:144" outlineLevel="1" x14ac:dyDescent="0.2">
      <c r="A9" s="50"/>
      <c r="H9" s="43"/>
      <c r="I9" s="77" t="s">
        <v>14</v>
      </c>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4"/>
      <c r="BC9" s="25"/>
      <c r="BD9" s="25"/>
      <c r="BE9" s="26"/>
      <c r="BF9" s="24"/>
      <c r="BG9" s="25"/>
      <c r="BH9" s="25"/>
      <c r="BI9" s="26"/>
      <c r="BJ9" s="24"/>
      <c r="BK9" s="25"/>
      <c r="BL9" s="25"/>
      <c r="BM9" s="26"/>
      <c r="BN9" s="24"/>
      <c r="BO9" s="25"/>
      <c r="BP9" s="25"/>
      <c r="BQ9" s="26"/>
      <c r="BR9" s="24"/>
      <c r="BS9" s="25"/>
      <c r="BT9" s="25"/>
      <c r="BU9" s="26"/>
      <c r="BV9" s="23"/>
      <c r="BW9" s="23"/>
      <c r="BX9" s="23"/>
      <c r="BY9" s="26"/>
      <c r="BZ9" s="23"/>
      <c r="CA9" s="23"/>
      <c r="CB9" s="23"/>
      <c r="CC9" s="1341"/>
      <c r="CD9" s="23"/>
      <c r="CE9" s="23"/>
      <c r="CF9" s="23"/>
      <c r="CG9" s="26"/>
      <c r="CH9" s="23"/>
      <c r="CI9" s="23"/>
      <c r="CJ9" s="23"/>
      <c r="CK9" s="26"/>
      <c r="CL9" s="23"/>
      <c r="CM9" s="23"/>
      <c r="CN9" s="23"/>
      <c r="CO9" s="26"/>
      <c r="CP9" s="23"/>
      <c r="CQ9" s="23"/>
      <c r="CR9" s="23"/>
      <c r="CS9" s="26"/>
      <c r="CT9" s="23"/>
      <c r="CU9" s="23"/>
      <c r="CV9" s="23"/>
      <c r="CW9" s="26"/>
      <c r="CX9" s="23"/>
      <c r="CY9" s="23"/>
      <c r="CZ9" s="23"/>
      <c r="DA9" s="26"/>
      <c r="DB9" s="23"/>
      <c r="DC9" s="23"/>
      <c r="DD9" s="23"/>
      <c r="DE9" s="26"/>
      <c r="DF9" s="23"/>
      <c r="DG9" s="23"/>
      <c r="DH9" s="23"/>
      <c r="DI9" s="26"/>
      <c r="DJ9" s="43"/>
      <c r="DW9" s="34"/>
      <c r="DX9" s="35"/>
      <c r="DY9" s="35"/>
      <c r="DZ9" s="35"/>
      <c r="EA9" s="35"/>
      <c r="EB9" s="35"/>
      <c r="EC9" s="35"/>
      <c r="ED9" s="35"/>
      <c r="EE9" s="35"/>
      <c r="EF9" s="36"/>
      <c r="EG9" s="35"/>
      <c r="EH9" s="35"/>
      <c r="EI9" s="35"/>
      <c r="EJ9" s="35"/>
      <c r="EK9" s="35"/>
      <c r="EL9" s="37"/>
    </row>
    <row r="10" spans="1:144" outlineLevel="1" x14ac:dyDescent="0.2">
      <c r="A10" s="50"/>
      <c r="H10" s="43"/>
      <c r="I10" s="78" t="s">
        <v>0</v>
      </c>
      <c r="BR10" s="540">
        <f>Drivers!BR20</f>
        <v>48.585999999999999</v>
      </c>
      <c r="BS10" s="540">
        <f>Drivers!BS20</f>
        <v>73.271000000000001</v>
      </c>
      <c r="BT10" s="540">
        <f>Drivers!BT20</f>
        <v>102.283</v>
      </c>
      <c r="BU10" s="400">
        <f>Drivers!BU20</f>
        <v>116.663</v>
      </c>
      <c r="BV10" s="540">
        <f>Drivers!BV20</f>
        <v>172.09800000000001</v>
      </c>
      <c r="BW10" s="540">
        <f>Drivers!BW20</f>
        <v>201.92400000000001</v>
      </c>
      <c r="BX10" s="540">
        <f>Drivers!BX20</f>
        <v>205.452</v>
      </c>
      <c r="BY10" s="400">
        <f>Drivers!BY20</f>
        <v>215.94200000000001</v>
      </c>
      <c r="BZ10" s="299">
        <f>Drivers!BZ20</f>
        <v>244.84299999999999</v>
      </c>
      <c r="CA10" s="21">
        <f>Drivers!CA20</f>
        <v>238.05699999999999</v>
      </c>
      <c r="CB10" s="21">
        <f>Drivers!CB20</f>
        <v>210.63800000000001</v>
      </c>
      <c r="CC10" s="42">
        <f>Drivers!CC20</f>
        <v>187.65299999999999</v>
      </c>
      <c r="CD10" s="21">
        <f>Drivers!CD20</f>
        <v>199.42952265200097</v>
      </c>
      <c r="CE10" s="21">
        <f>Drivers!CE20</f>
        <v>209.54994754628319</v>
      </c>
      <c r="CF10" s="21">
        <f>Drivers!CF20</f>
        <v>205.31171232853211</v>
      </c>
      <c r="CG10" s="42">
        <f>Drivers!CG20</f>
        <v>206.29446759682131</v>
      </c>
      <c r="CH10" s="21">
        <f>Drivers!CH20</f>
        <v>220.43643142054952</v>
      </c>
      <c r="CI10" s="21">
        <f>Drivers!CI20</f>
        <v>231.62289127107093</v>
      </c>
      <c r="CJ10" s="21">
        <f>Drivers!CJ20</f>
        <v>226.93822154665807</v>
      </c>
      <c r="CK10" s="42">
        <f>Drivers!CK20</f>
        <v>228.02449534113248</v>
      </c>
      <c r="CL10" s="21">
        <f>Drivers!CL20</f>
        <v>240.25168267737416</v>
      </c>
      <c r="CM10" s="21">
        <f>Drivers!CM20</f>
        <v>252.44370459031876</v>
      </c>
      <c r="CN10" s="21">
        <f>Drivers!CN20</f>
        <v>247.33792521970872</v>
      </c>
      <c r="CO10" s="42">
        <f>Drivers!CO20</f>
        <v>248.52184525184225</v>
      </c>
      <c r="DJ10" s="43"/>
      <c r="DY10" s="471">
        <f>Drivers!DY20</f>
        <v>77.805999999999997</v>
      </c>
      <c r="DZ10" s="471">
        <f>SUM(BR10:BU10)</f>
        <v>340.803</v>
      </c>
      <c r="EA10" s="471">
        <f>SUM(BV10:BY10)</f>
        <v>795.41600000000005</v>
      </c>
      <c r="EB10" s="192">
        <f>Drivers!EB20</f>
        <v>881.19100000000003</v>
      </c>
      <c r="EC10" s="192">
        <f>Drivers!EC20</f>
        <v>820.58565012363761</v>
      </c>
      <c r="ED10" s="192">
        <f>Drivers!ED20</f>
        <v>907.02203957941094</v>
      </c>
      <c r="EE10" s="192">
        <f>Drivers!EE20</f>
        <v>988.5551577392439</v>
      </c>
      <c r="EF10" s="192">
        <f>Drivers!EF20</f>
        <v>1075.6201761468121</v>
      </c>
      <c r="EG10" s="192">
        <f>Drivers!EG20</f>
        <v>1164.9349697357734</v>
      </c>
      <c r="EH10" s="192">
        <f>Drivers!EH20</f>
        <v>1255.7978587389669</v>
      </c>
      <c r="EI10" s="192">
        <f>Drivers!EI20</f>
        <v>1347.4219693356883</v>
      </c>
      <c r="EJ10" s="192">
        <f>Drivers!EJ20</f>
        <v>1438.9435854698613</v>
      </c>
      <c r="EK10" s="192">
        <f>Drivers!EK20</f>
        <v>1529.4331716536674</v>
      </c>
      <c r="EL10" s="193">
        <f>Drivers!EL20</f>
        <v>1617.9089688423678</v>
      </c>
      <c r="EN10" s="61">
        <f>(EG10/EA10)^(1/6)-1</f>
        <v>6.5658107227051676E-2</v>
      </c>
    </row>
    <row r="11" spans="1:144" outlineLevel="1" x14ac:dyDescent="0.2">
      <c r="A11" s="50"/>
      <c r="H11" s="43"/>
      <c r="I11" s="79" t="s">
        <v>9</v>
      </c>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500"/>
      <c r="BS11" s="500"/>
      <c r="BT11" s="500"/>
      <c r="BU11" s="502"/>
      <c r="BV11" s="129">
        <f t="shared" ref="BV11:CO11" si="1">BV10/BR10-1</f>
        <v>2.542131478203598</v>
      </c>
      <c r="BW11" s="129">
        <f t="shared" si="1"/>
        <v>1.7558515647391193</v>
      </c>
      <c r="BX11" s="129">
        <f t="shared" si="1"/>
        <v>1.0086622410371224</v>
      </c>
      <c r="BY11" s="159">
        <f t="shared" si="1"/>
        <v>0.85098960253036537</v>
      </c>
      <c r="BZ11" s="129">
        <f t="shared" si="1"/>
        <v>0.42269520854396903</v>
      </c>
      <c r="CA11" s="129">
        <f t="shared" si="1"/>
        <v>0.17894356292466473</v>
      </c>
      <c r="CB11" s="129">
        <f t="shared" si="1"/>
        <v>2.5241905651928409E-2</v>
      </c>
      <c r="CC11" s="159">
        <f t="shared" si="1"/>
        <v>-0.13100276926211674</v>
      </c>
      <c r="CD11" s="129">
        <f t="shared" si="1"/>
        <v>-0.1854799906388952</v>
      </c>
      <c r="CE11" s="129">
        <f t="shared" si="1"/>
        <v>-0.11974885197123708</v>
      </c>
      <c r="CF11" s="129">
        <f t="shared" si="1"/>
        <v>-2.5286451976698876E-2</v>
      </c>
      <c r="CG11" s="159">
        <f t="shared" si="1"/>
        <v>9.9340098995599924E-2</v>
      </c>
      <c r="CH11" s="129">
        <f t="shared" si="1"/>
        <v>0.10533500000000018</v>
      </c>
      <c r="CI11" s="129">
        <f t="shared" si="1"/>
        <v>0.10533499999999996</v>
      </c>
      <c r="CJ11" s="129">
        <f t="shared" si="1"/>
        <v>0.10533500000000018</v>
      </c>
      <c r="CK11" s="159">
        <f t="shared" si="1"/>
        <v>0.10533499999999996</v>
      </c>
      <c r="CL11" s="129">
        <f t="shared" si="1"/>
        <v>8.9891000000000165E-2</v>
      </c>
      <c r="CM11" s="129">
        <f t="shared" si="1"/>
        <v>8.9890999999999943E-2</v>
      </c>
      <c r="CN11" s="129">
        <f t="shared" si="1"/>
        <v>8.9890999999999943E-2</v>
      </c>
      <c r="CO11" s="159">
        <f t="shared" si="1"/>
        <v>8.9891000000000165E-2</v>
      </c>
      <c r="DJ11" s="43"/>
      <c r="DY11" s="15"/>
      <c r="DZ11" s="129">
        <f>DZ10/DY10-1</f>
        <v>3.3801634835359744</v>
      </c>
      <c r="EA11" s="129">
        <f>EA10/DZ10-1</f>
        <v>1.3339465908457382</v>
      </c>
      <c r="EB11" s="194">
        <f>EB10/EA10-1</f>
        <v>0.10783665402757792</v>
      </c>
      <c r="EC11" s="194">
        <f t="shared" ref="EC11:EL11" si="2">EC10/EB10-1</f>
        <v>-6.8776632848454478E-2</v>
      </c>
      <c r="ED11" s="194">
        <f t="shared" si="2"/>
        <v>0.10533499999999996</v>
      </c>
      <c r="EE11" s="194">
        <f t="shared" si="2"/>
        <v>8.9891000000000165E-2</v>
      </c>
      <c r="EF11" s="194">
        <f t="shared" si="2"/>
        <v>8.8072999999999846E-2</v>
      </c>
      <c r="EG11" s="194">
        <f t="shared" si="2"/>
        <v>8.3035625000000612E-2</v>
      </c>
      <c r="EH11" s="194">
        <f t="shared" si="2"/>
        <v>7.7998250000000047E-2</v>
      </c>
      <c r="EI11" s="194">
        <f t="shared" si="2"/>
        <v>7.2960875000000147E-2</v>
      </c>
      <c r="EJ11" s="194">
        <f t="shared" si="2"/>
        <v>6.7923500000000248E-2</v>
      </c>
      <c r="EK11" s="194">
        <f t="shared" si="2"/>
        <v>6.2886125000000126E-2</v>
      </c>
      <c r="EL11" s="159">
        <f t="shared" si="2"/>
        <v>5.7848750000000226E-2</v>
      </c>
    </row>
    <row r="12" spans="1:144" outlineLevel="1" x14ac:dyDescent="0.2">
      <c r="A12" s="50"/>
      <c r="H12" s="43"/>
      <c r="I12" s="78"/>
      <c r="BR12" s="500"/>
      <c r="BS12" s="500"/>
      <c r="BT12" s="500"/>
      <c r="BU12" s="502"/>
      <c r="BV12" s="500"/>
      <c r="BW12" s="500"/>
      <c r="BX12" s="500"/>
      <c r="BY12" s="502"/>
      <c r="BZ12" s="181"/>
      <c r="CC12" s="457"/>
      <c r="CG12" s="43"/>
      <c r="CK12" s="43"/>
      <c r="CO12" s="43"/>
      <c r="DJ12" s="43"/>
      <c r="DZ12" s="126"/>
      <c r="EA12" s="128"/>
      <c r="EB12" s="50"/>
      <c r="EC12" s="50"/>
      <c r="ED12" s="50"/>
      <c r="EE12" s="50"/>
      <c r="EF12" s="50"/>
      <c r="EG12" s="50"/>
      <c r="EH12" s="50"/>
      <c r="EI12" s="50"/>
      <c r="EJ12" s="50"/>
      <c r="EK12" s="50"/>
      <c r="EL12" s="43"/>
    </row>
    <row r="13" spans="1:144" outlineLevel="1" x14ac:dyDescent="0.2">
      <c r="A13" s="50"/>
      <c r="H13" s="43"/>
      <c r="I13" s="80" t="s">
        <v>41</v>
      </c>
      <c r="BR13" s="540">
        <f>Drivers!BR173</f>
        <v>37.579000000000001</v>
      </c>
      <c r="BS13" s="540">
        <f>Drivers!BS173</f>
        <v>54.999000000000002</v>
      </c>
      <c r="BT13" s="540">
        <f>Drivers!BT173</f>
        <v>83.704999999999998</v>
      </c>
      <c r="BU13" s="400">
        <f>Drivers!BU173</f>
        <v>86.988</v>
      </c>
      <c r="BV13" s="540">
        <f>Drivers!BV173</f>
        <v>112.523</v>
      </c>
      <c r="BW13" s="540">
        <f>Drivers!BW173</f>
        <v>127.322</v>
      </c>
      <c r="BX13" s="540">
        <f>Drivers!BX173</f>
        <v>145.64400000000001</v>
      </c>
      <c r="BY13" s="400">
        <f>Drivers!BY173</f>
        <v>147.19300000000001</v>
      </c>
      <c r="BZ13" s="452">
        <f>Drivers!BZ173</f>
        <v>168.53100000000001</v>
      </c>
      <c r="CA13" s="715">
        <f>Drivers!CA173</f>
        <v>163.52000000000001</v>
      </c>
      <c r="CB13" s="715">
        <f>Drivers!CB173</f>
        <v>164.44399999999999</v>
      </c>
      <c r="CC13" s="42">
        <f>Drivers!CC173</f>
        <v>131.46899999999999</v>
      </c>
      <c r="CD13" s="715">
        <f>Drivers!CD173</f>
        <v>133.78185505122636</v>
      </c>
      <c r="CE13" s="715">
        <f>Drivers!CE173</f>
        <v>140.27154364360337</v>
      </c>
      <c r="CF13" s="715">
        <f>Drivers!CF173</f>
        <v>140.26790273911183</v>
      </c>
      <c r="CG13" s="193">
        <f>Drivers!CG173</f>
        <v>136.27736477097966</v>
      </c>
      <c r="CH13" s="175">
        <f>Drivers!CH173</f>
        <v>144.56722028173905</v>
      </c>
      <c r="CI13" s="175">
        <f>Drivers!CI173</f>
        <v>151.57270332423624</v>
      </c>
      <c r="CJ13" s="175">
        <f>Drivers!CJ173</f>
        <v>151.63894895093634</v>
      </c>
      <c r="CK13" s="70">
        <f>Drivers!CK173</f>
        <v>148.35189603571948</v>
      </c>
      <c r="CL13" s="175">
        <f>Drivers!CL173</f>
        <v>154.55936624661771</v>
      </c>
      <c r="CM13" s="175">
        <f>Drivers!CM173</f>
        <v>162.04217889137618</v>
      </c>
      <c r="CN13" s="175">
        <f>Drivers!CN173</f>
        <v>162.79654645888786</v>
      </c>
      <c r="CO13" s="70">
        <f>Drivers!CO173</f>
        <v>159.20217786974794</v>
      </c>
      <c r="DJ13" s="43"/>
      <c r="DY13" s="471">
        <f>Drivers!DY173</f>
        <v>72.222999999999999</v>
      </c>
      <c r="DZ13" s="471">
        <f>SUM(BR13:BU13)</f>
        <v>263.27100000000002</v>
      </c>
      <c r="EA13" s="471">
        <f>SUM(BV13:BY13)</f>
        <v>532.68200000000002</v>
      </c>
      <c r="EB13" s="192">
        <f>Drivers!EB173</f>
        <v>627.96399999999994</v>
      </c>
      <c r="EC13" s="192">
        <f>Drivers!EC173</f>
        <v>550.5986662049213</v>
      </c>
      <c r="ED13" s="192">
        <f>Drivers!ED173</f>
        <v>596.13076859263117</v>
      </c>
      <c r="EE13" s="192">
        <f>Drivers!EE173</f>
        <v>638.6002694666297</v>
      </c>
      <c r="EF13" s="192">
        <f>Drivers!EF173</f>
        <v>685.16312941404283</v>
      </c>
      <c r="EG13" s="192">
        <f>Drivers!EG173</f>
        <v>734.48400078861164</v>
      </c>
      <c r="EH13" s="192">
        <f>Drivers!EH173</f>
        <v>784.23768035068827</v>
      </c>
      <c r="EI13" s="192">
        <f>Drivers!EI173</f>
        <v>833.37181590103069</v>
      </c>
      <c r="EJ13" s="192">
        <f>Drivers!EJ173</f>
        <v>882.78262851103523</v>
      </c>
      <c r="EK13" s="192">
        <f>Drivers!EK173</f>
        <v>930.65024137714056</v>
      </c>
      <c r="EL13" s="193">
        <f>Drivers!EL173</f>
        <v>976.39764968379473</v>
      </c>
      <c r="EN13" s="61">
        <f>(EG13/EA13)^(1/6)-1</f>
        <v>5.4999822079486282E-2</v>
      </c>
    </row>
    <row r="14" spans="1:144" s="17" customFormat="1" outlineLevel="1" x14ac:dyDescent="0.2">
      <c r="A14" s="51"/>
      <c r="B14"/>
      <c r="C14"/>
      <c r="D14"/>
      <c r="E14"/>
      <c r="F14"/>
      <c r="G14"/>
      <c r="H14" s="44"/>
      <c r="I14" s="81" t="s">
        <v>42</v>
      </c>
      <c r="BR14" s="130">
        <f t="shared" ref="BR14:BY14" si="3">BR10-BR13</f>
        <v>11.006999999999998</v>
      </c>
      <c r="BS14" s="130">
        <f t="shared" si="3"/>
        <v>18.271999999999998</v>
      </c>
      <c r="BT14" s="130">
        <f t="shared" si="3"/>
        <v>18.578000000000003</v>
      </c>
      <c r="BU14" s="298">
        <f t="shared" si="3"/>
        <v>29.674999999999997</v>
      </c>
      <c r="BV14" s="130">
        <f t="shared" si="3"/>
        <v>59.575000000000017</v>
      </c>
      <c r="BW14" s="130">
        <f t="shared" si="3"/>
        <v>74.602000000000004</v>
      </c>
      <c r="BX14" s="130">
        <f t="shared" si="3"/>
        <v>59.807999999999993</v>
      </c>
      <c r="BY14" s="298">
        <f t="shared" si="3"/>
        <v>68.748999999999995</v>
      </c>
      <c r="BZ14" s="130">
        <f>BZ10-BZ13</f>
        <v>76.311999999999983</v>
      </c>
      <c r="CA14" s="130">
        <f t="shared" ref="CA14:CG14" si="4">CA10-CA13</f>
        <v>74.536999999999978</v>
      </c>
      <c r="CB14" s="130">
        <f t="shared" ref="CB14" si="5">CB10-CB13</f>
        <v>46.194000000000017</v>
      </c>
      <c r="CC14" s="298">
        <f>CC10-CC13</f>
        <v>56.183999999999997</v>
      </c>
      <c r="CD14" s="130">
        <f>CD10-CD13</f>
        <v>65.647667600774611</v>
      </c>
      <c r="CE14" s="130">
        <f t="shared" si="4"/>
        <v>69.278403902679827</v>
      </c>
      <c r="CF14" s="130">
        <f t="shared" si="4"/>
        <v>65.043809589420277</v>
      </c>
      <c r="CG14" s="298">
        <f t="shared" si="4"/>
        <v>70.017102825841647</v>
      </c>
      <c r="CH14" s="130">
        <f t="shared" ref="CH14:CO14" si="6">CH10-CH13</f>
        <v>75.869211138810471</v>
      </c>
      <c r="CI14" s="130">
        <f t="shared" si="6"/>
        <v>80.050187946834683</v>
      </c>
      <c r="CJ14" s="130">
        <f t="shared" si="6"/>
        <v>75.299272595721732</v>
      </c>
      <c r="CK14" s="298">
        <f t="shared" si="6"/>
        <v>79.672599305413002</v>
      </c>
      <c r="CL14" s="130">
        <f t="shared" si="6"/>
        <v>85.692316430756449</v>
      </c>
      <c r="CM14" s="130">
        <f t="shared" si="6"/>
        <v>90.401525698942578</v>
      </c>
      <c r="CN14" s="130">
        <f t="shared" si="6"/>
        <v>84.541378760820862</v>
      </c>
      <c r="CO14" s="298">
        <f t="shared" si="6"/>
        <v>89.319667382094309</v>
      </c>
      <c r="CP14" s="418"/>
      <c r="CQ14" s="418"/>
      <c r="CR14" s="418"/>
      <c r="CS14" s="418"/>
      <c r="CT14" s="418"/>
      <c r="CU14" s="418"/>
      <c r="CV14" s="418"/>
      <c r="CW14" s="418"/>
      <c r="CX14" s="418"/>
      <c r="CY14" s="418"/>
      <c r="CZ14" s="418"/>
      <c r="DA14" s="418"/>
      <c r="DB14" s="418"/>
      <c r="DC14" s="418"/>
      <c r="DD14" s="418"/>
      <c r="DE14" s="418"/>
      <c r="DF14" s="418"/>
      <c r="DG14" s="418"/>
      <c r="DH14" s="418"/>
      <c r="DI14" s="418"/>
      <c r="DJ14" s="419"/>
      <c r="DK14" s="418"/>
      <c r="DL14" s="418"/>
      <c r="DM14" s="418"/>
      <c r="DN14" s="418"/>
      <c r="DO14" s="418"/>
      <c r="DP14" s="418"/>
      <c r="DQ14" s="418"/>
      <c r="DR14" s="418"/>
      <c r="DS14" s="418"/>
      <c r="DT14" s="418"/>
      <c r="DU14" s="418"/>
      <c r="DV14" s="418"/>
      <c r="DW14" s="418"/>
      <c r="DX14" s="418"/>
      <c r="DY14" s="191">
        <f>DY10-DY13</f>
        <v>5.5829999999999984</v>
      </c>
      <c r="DZ14" s="191">
        <f>DZ10-DZ13</f>
        <v>77.531999999999982</v>
      </c>
      <c r="EA14" s="191">
        <f>EA10-EA13</f>
        <v>262.73400000000004</v>
      </c>
      <c r="EB14" s="420">
        <f t="shared" ref="EB14:EJ14" si="7">EB10-EB13</f>
        <v>253.22700000000009</v>
      </c>
      <c r="EC14" s="420">
        <f t="shared" si="7"/>
        <v>269.98698391871631</v>
      </c>
      <c r="ED14" s="420">
        <f t="shared" si="7"/>
        <v>310.89127098677977</v>
      </c>
      <c r="EE14" s="420">
        <f t="shared" si="7"/>
        <v>349.9548882726142</v>
      </c>
      <c r="EF14" s="420">
        <f t="shared" si="7"/>
        <v>390.4570467327693</v>
      </c>
      <c r="EG14" s="420">
        <f t="shared" si="7"/>
        <v>430.45096894716175</v>
      </c>
      <c r="EH14" s="420">
        <f t="shared" si="7"/>
        <v>471.56017838827859</v>
      </c>
      <c r="EI14" s="420">
        <f t="shared" si="7"/>
        <v>514.05015343465766</v>
      </c>
      <c r="EJ14" s="420">
        <f t="shared" si="7"/>
        <v>556.16095695882609</v>
      </c>
      <c r="EK14" s="420">
        <f>EK10-EK13</f>
        <v>598.78293027652683</v>
      </c>
      <c r="EL14" s="421">
        <f>EL10-EL13</f>
        <v>641.51131915857309</v>
      </c>
      <c r="EN14" s="61">
        <f>(EG14/EA14)^(1/6)-1</f>
        <v>8.576182677685229E-2</v>
      </c>
    </row>
    <row r="15" spans="1:144" s="17" customFormat="1" outlineLevel="1" x14ac:dyDescent="0.2">
      <c r="A15" s="51"/>
      <c r="B15"/>
      <c r="C15"/>
      <c r="D15"/>
      <c r="E15"/>
      <c r="F15"/>
      <c r="G15"/>
      <c r="H15" s="44"/>
      <c r="I15" s="1311" t="s">
        <v>10</v>
      </c>
      <c r="J15" s="379"/>
      <c r="K15" s="379"/>
      <c r="L15" s="379"/>
      <c r="M15" s="379"/>
      <c r="N15" s="379"/>
      <c r="O15" s="379"/>
      <c r="P15" s="379"/>
      <c r="Q15" s="379"/>
      <c r="R15" s="379"/>
      <c r="S15" s="379"/>
      <c r="T15" s="379"/>
      <c r="U15" s="379"/>
      <c r="V15" s="379"/>
      <c r="W15" s="379"/>
      <c r="X15" s="379"/>
      <c r="Y15" s="379"/>
      <c r="Z15" s="379"/>
      <c r="AA15" s="379"/>
      <c r="AB15" s="379"/>
      <c r="AC15" s="379"/>
      <c r="AD15" s="379"/>
      <c r="AE15" s="379"/>
      <c r="AF15" s="379"/>
      <c r="AG15" s="379"/>
      <c r="AH15" s="379"/>
      <c r="AI15" s="379"/>
      <c r="AJ15" s="379"/>
      <c r="AK15" s="379"/>
      <c r="AL15" s="379"/>
      <c r="AM15" s="379"/>
      <c r="AN15" s="379"/>
      <c r="AO15" s="379"/>
      <c r="AP15" s="379"/>
      <c r="AQ15" s="379"/>
      <c r="AR15" s="379"/>
      <c r="AS15" s="379"/>
      <c r="AT15" s="379"/>
      <c r="AU15" s="379"/>
      <c r="AV15" s="379"/>
      <c r="AW15" s="379"/>
      <c r="AX15" s="379"/>
      <c r="AY15" s="379"/>
      <c r="AZ15" s="379"/>
      <c r="BA15" s="379"/>
      <c r="BB15" s="379"/>
      <c r="BC15" s="379"/>
      <c r="BD15" s="379"/>
      <c r="BE15" s="379"/>
      <c r="BF15" s="379"/>
      <c r="BG15" s="379"/>
      <c r="BH15" s="379"/>
      <c r="BI15" s="379"/>
      <c r="BJ15" s="379"/>
      <c r="BK15" s="379"/>
      <c r="BL15" s="379"/>
      <c r="BM15" s="379"/>
      <c r="BN15" s="379"/>
      <c r="BO15" s="379"/>
      <c r="BP15" s="379"/>
      <c r="BQ15" s="379"/>
      <c r="BR15" s="533">
        <f>BR14/BR$10</f>
        <v>0.22654674185979495</v>
      </c>
      <c r="BS15" s="533">
        <f t="shared" ref="BS15:BY15" si="8">BS14/BS$10</f>
        <v>0.24937560562842051</v>
      </c>
      <c r="BT15" s="533">
        <f t="shared" si="8"/>
        <v>0.18163331149848952</v>
      </c>
      <c r="BU15" s="594">
        <f t="shared" si="8"/>
        <v>0.25436513719002596</v>
      </c>
      <c r="BV15" s="533">
        <f t="shared" si="8"/>
        <v>0.34616904321956105</v>
      </c>
      <c r="BW15" s="533">
        <f t="shared" si="8"/>
        <v>0.36945583486856443</v>
      </c>
      <c r="BX15" s="533">
        <f t="shared" si="8"/>
        <v>0.2911044915600724</v>
      </c>
      <c r="BY15" s="594">
        <f t="shared" si="8"/>
        <v>0.31836789508293889</v>
      </c>
      <c r="BZ15" s="533">
        <f t="shared" ref="BZ15:CG15" si="9">BZ14/BZ$10</f>
        <v>0.31167727890934183</v>
      </c>
      <c r="CA15" s="533">
        <f t="shared" si="9"/>
        <v>0.31310568477297446</v>
      </c>
      <c r="CB15" s="533">
        <f t="shared" ref="CB15" si="10">CB14/CB$10</f>
        <v>0.2193051586133557</v>
      </c>
      <c r="CC15" s="594">
        <f t="shared" si="9"/>
        <v>0.29940368659174116</v>
      </c>
      <c r="CD15" s="533">
        <f t="shared" si="9"/>
        <v>0.32917727890934173</v>
      </c>
      <c r="CE15" s="533">
        <f t="shared" si="9"/>
        <v>0.33060568477297442</v>
      </c>
      <c r="CF15" s="533">
        <f t="shared" si="9"/>
        <v>0.31680515861335573</v>
      </c>
      <c r="CG15" s="594">
        <f t="shared" si="9"/>
        <v>0.33940368659174119</v>
      </c>
      <c r="CH15" s="533">
        <f t="shared" ref="CH15:CO15" si="11">CH14/CH$10</f>
        <v>0.3441772789093418</v>
      </c>
      <c r="CI15" s="533">
        <f t="shared" si="11"/>
        <v>0.34560568477297449</v>
      </c>
      <c r="CJ15" s="533">
        <f t="shared" si="11"/>
        <v>0.33180515861335569</v>
      </c>
      <c r="CK15" s="594">
        <f t="shared" si="11"/>
        <v>0.3494036865917412</v>
      </c>
      <c r="CL15" s="533">
        <f t="shared" si="11"/>
        <v>0.35667727890934176</v>
      </c>
      <c r="CM15" s="533">
        <f t="shared" si="11"/>
        <v>0.3581056847729745</v>
      </c>
      <c r="CN15" s="533">
        <f t="shared" si="11"/>
        <v>0.34180515861335575</v>
      </c>
      <c r="CO15" s="594">
        <f t="shared" si="11"/>
        <v>0.35940368659174116</v>
      </c>
      <c r="CP15" s="418"/>
      <c r="CQ15" s="418"/>
      <c r="CR15" s="418"/>
      <c r="CS15" s="418"/>
      <c r="CT15" s="418"/>
      <c r="CU15" s="418"/>
      <c r="CV15" s="418"/>
      <c r="CW15" s="418"/>
      <c r="CX15" s="418"/>
      <c r="CY15" s="418"/>
      <c r="CZ15" s="418"/>
      <c r="DA15" s="418"/>
      <c r="DB15" s="418"/>
      <c r="DC15" s="418"/>
      <c r="DD15" s="418"/>
      <c r="DE15" s="418"/>
      <c r="DF15" s="418"/>
      <c r="DG15" s="418"/>
      <c r="DH15" s="418"/>
      <c r="DI15" s="418"/>
      <c r="DJ15" s="419"/>
      <c r="DK15" s="418"/>
      <c r="DL15" s="418"/>
      <c r="DM15" s="418"/>
      <c r="DN15" s="418"/>
      <c r="DO15" s="418"/>
      <c r="DP15" s="418"/>
      <c r="DQ15" s="418"/>
      <c r="DR15" s="418"/>
      <c r="DS15" s="418"/>
      <c r="DT15" s="418"/>
      <c r="DU15" s="418"/>
      <c r="DV15" s="418"/>
      <c r="DW15" s="418"/>
      <c r="DX15" s="418"/>
      <c r="DY15" s="377">
        <f>DY14/DY$10</f>
        <v>7.1755391615042519E-2</v>
      </c>
      <c r="DZ15" s="1312">
        <f>DZ14/DZ$10</f>
        <v>0.22749799737678361</v>
      </c>
      <c r="EA15" s="377">
        <f>EA14/EA$10</f>
        <v>0.3303101773160208</v>
      </c>
      <c r="EB15" s="593">
        <f>EB14/EB$10</f>
        <v>0.28736902669228359</v>
      </c>
      <c r="EC15" s="593">
        <f t="shared" ref="EC15:EJ15" si="12">EC14/EC$10</f>
        <v>0.32901743270557726</v>
      </c>
      <c r="ED15" s="593">
        <f t="shared" si="12"/>
        <v>0.34276043736593331</v>
      </c>
      <c r="EE15" s="593">
        <f t="shared" si="12"/>
        <v>0.35400643609299093</v>
      </c>
      <c r="EF15" s="496">
        <f t="shared" si="12"/>
        <v>0.36300643609299083</v>
      </c>
      <c r="EG15" s="496">
        <f t="shared" si="12"/>
        <v>0.36950643609299083</v>
      </c>
      <c r="EH15" s="496">
        <f t="shared" si="12"/>
        <v>0.37550643609299084</v>
      </c>
      <c r="EI15" s="496">
        <f t="shared" si="12"/>
        <v>0.38150643609299084</v>
      </c>
      <c r="EJ15" s="496">
        <f t="shared" si="12"/>
        <v>0.38650643609299085</v>
      </c>
      <c r="EK15" s="496">
        <f>EK14/EK$10</f>
        <v>0.39150643609299085</v>
      </c>
      <c r="EL15" s="378">
        <f>EL14/EL$10</f>
        <v>0.39650643609299085</v>
      </c>
    </row>
    <row r="16" spans="1:144" outlineLevel="1" x14ac:dyDescent="0.2">
      <c r="A16" s="50"/>
      <c r="H16" s="43"/>
      <c r="I16" s="78"/>
      <c r="BR16" s="299"/>
      <c r="BS16" s="299"/>
      <c r="BT16" s="299"/>
      <c r="BU16" s="300"/>
      <c r="BV16" s="299"/>
      <c r="BW16" s="299"/>
      <c r="BX16" s="299"/>
      <c r="BY16" s="300"/>
      <c r="BZ16" s="711"/>
      <c r="CA16" s="181"/>
      <c r="CB16" s="181"/>
      <c r="CC16" s="774"/>
      <c r="CD16" s="181"/>
      <c r="CE16" s="181"/>
      <c r="CF16" s="181"/>
      <c r="CG16" s="182"/>
      <c r="CH16" s="181"/>
      <c r="CI16" s="181"/>
      <c r="CJ16" s="181"/>
      <c r="CK16" s="182"/>
      <c r="CL16" s="181"/>
      <c r="CM16" s="181"/>
      <c r="CN16" s="181"/>
      <c r="CO16" s="182"/>
      <c r="CP16" s="181"/>
      <c r="CQ16" s="181"/>
      <c r="CR16" s="181"/>
      <c r="CS16" s="181"/>
      <c r="CT16" s="181"/>
      <c r="CU16" s="181"/>
      <c r="CV16" s="181"/>
      <c r="CW16" s="181"/>
      <c r="CX16" s="181"/>
      <c r="CY16" s="181"/>
      <c r="CZ16" s="181"/>
      <c r="DA16" s="181"/>
      <c r="DB16" s="181"/>
      <c r="DC16" s="181"/>
      <c r="DD16" s="181"/>
      <c r="DE16" s="181"/>
      <c r="DF16" s="181"/>
      <c r="DG16" s="181"/>
      <c r="DH16" s="181"/>
      <c r="DI16" s="181"/>
      <c r="DJ16" s="182"/>
      <c r="DK16" s="181"/>
      <c r="DL16" s="181"/>
      <c r="DM16" s="181"/>
      <c r="DN16" s="181"/>
      <c r="DO16" s="181"/>
      <c r="DP16" s="181"/>
      <c r="DQ16" s="181"/>
      <c r="DR16" s="181"/>
      <c r="DS16" s="181"/>
      <c r="DT16" s="181"/>
      <c r="DU16" s="181"/>
      <c r="DV16" s="181"/>
      <c r="DW16" s="181"/>
      <c r="DX16" s="181"/>
      <c r="DY16" s="128"/>
      <c r="DZ16" s="422"/>
      <c r="EA16" s="128"/>
      <c r="EB16" s="181"/>
      <c r="EC16" s="181"/>
      <c r="ED16" s="181"/>
      <c r="EE16" s="181"/>
      <c r="EF16" s="181"/>
      <c r="EG16" s="181"/>
      <c r="EH16" s="181"/>
      <c r="EI16" s="181"/>
      <c r="EJ16" s="181"/>
      <c r="EK16" s="181"/>
      <c r="EL16" s="182"/>
    </row>
    <row r="17" spans="1:144" outlineLevel="1" x14ac:dyDescent="0.2">
      <c r="A17" s="50"/>
      <c r="H17" s="43"/>
      <c r="I17" s="80" t="s">
        <v>43</v>
      </c>
      <c r="BR17" s="540">
        <f>Drivers!BR224</f>
        <v>8.3740000000000006</v>
      </c>
      <c r="BS17" s="540">
        <f>Drivers!BS224</f>
        <v>12.837</v>
      </c>
      <c r="BT17" s="540">
        <f>Drivers!BT224</f>
        <v>15.96</v>
      </c>
      <c r="BU17" s="400">
        <f>Drivers!BU224</f>
        <v>14.191000000000001</v>
      </c>
      <c r="BV17" s="540">
        <f>Drivers!BV224</f>
        <v>25.413</v>
      </c>
      <c r="BW17" s="540">
        <f>Drivers!BW224</f>
        <v>32.030999999999999</v>
      </c>
      <c r="BX17" s="540">
        <f>Drivers!BX224</f>
        <v>49.618000000000002</v>
      </c>
      <c r="BY17" s="400">
        <f>Drivers!BY224</f>
        <v>37.079000000000001</v>
      </c>
      <c r="BZ17" s="299">
        <f>Drivers!BZ224</f>
        <v>60.604999999999997</v>
      </c>
      <c r="CA17" s="21">
        <f>Drivers!CA224</f>
        <v>34.518999999999998</v>
      </c>
      <c r="CB17" s="21">
        <f>Drivers!CB224</f>
        <v>34.244</v>
      </c>
      <c r="CC17" s="300">
        <f>Drivers!CC224</f>
        <v>25.161000000000001</v>
      </c>
      <c r="CD17" s="21">
        <f>Drivers!CD224</f>
        <v>40.5</v>
      </c>
      <c r="CE17" s="21">
        <f>Drivers!CE224</f>
        <v>35.018999999999998</v>
      </c>
      <c r="CF17" s="21">
        <f>Drivers!CF224</f>
        <v>34.744</v>
      </c>
      <c r="CG17" s="42">
        <f>Drivers!CG224</f>
        <v>31.079000000000001</v>
      </c>
      <c r="CH17" s="21">
        <f>Drivers!CH224</f>
        <v>43</v>
      </c>
      <c r="CI17" s="21">
        <f>Drivers!CI224</f>
        <v>37.518999999999998</v>
      </c>
      <c r="CJ17" s="21">
        <f>Drivers!CJ224</f>
        <v>37.244</v>
      </c>
      <c r="CK17" s="42">
        <f>Drivers!CK224</f>
        <v>33.579000000000001</v>
      </c>
      <c r="CL17" s="21">
        <f>Drivers!CL224</f>
        <v>45.5</v>
      </c>
      <c r="CM17" s="21">
        <f>Drivers!CM224</f>
        <v>40.018999999999998</v>
      </c>
      <c r="CN17" s="21">
        <f>Drivers!CN224</f>
        <v>39.744</v>
      </c>
      <c r="CO17" s="42">
        <f>Drivers!CO224</f>
        <v>36.079000000000001</v>
      </c>
      <c r="DJ17" s="43"/>
      <c r="DY17" s="473">
        <f>Drivers!DY224</f>
        <v>13.96</v>
      </c>
      <c r="DZ17" s="540">
        <f>Drivers!DZ224</f>
        <v>51.362000000000002</v>
      </c>
      <c r="EA17" s="540">
        <f>Drivers!EA224</f>
        <v>144.14100000000002</v>
      </c>
      <c r="EB17" s="66">
        <f>Drivers!EB224</f>
        <v>154.529</v>
      </c>
      <c r="EC17" s="66">
        <f>Drivers!EC224</f>
        <v>141.34200000000001</v>
      </c>
      <c r="ED17" s="66">
        <f>Drivers!ED224</f>
        <v>151.34200000000001</v>
      </c>
      <c r="EE17" s="66">
        <f>Drivers!EE224</f>
        <v>161.34200000000001</v>
      </c>
      <c r="EF17" s="66">
        <f>Drivers!EF224</f>
        <v>168.34200000000001</v>
      </c>
      <c r="EG17" s="66">
        <f>Drivers!EG224</f>
        <v>174.34200000000001</v>
      </c>
      <c r="EH17" s="66">
        <f>Drivers!EH224</f>
        <v>179.34200000000001</v>
      </c>
      <c r="EI17" s="66">
        <f>Drivers!EI224</f>
        <v>183.34200000000001</v>
      </c>
      <c r="EJ17" s="66">
        <f>Drivers!EJ224</f>
        <v>186.34200000000001</v>
      </c>
      <c r="EK17" s="66">
        <f>Drivers!EK224</f>
        <v>189.34200000000001</v>
      </c>
      <c r="EL17" s="42">
        <f>Drivers!EL224</f>
        <v>192.34200000000001</v>
      </c>
      <c r="EN17" s="61">
        <f>(EG17/EA17)^(1/6)-1</f>
        <v>3.2212424285574137E-2</v>
      </c>
    </row>
    <row r="18" spans="1:144" outlineLevel="1" x14ac:dyDescent="0.2">
      <c r="A18" s="50"/>
      <c r="H18" s="43"/>
      <c r="I18" s="80" t="s">
        <v>44</v>
      </c>
      <c r="BR18" s="540">
        <f>Drivers!BR336</f>
        <v>9.52</v>
      </c>
      <c r="BS18" s="540">
        <f>Drivers!BS336</f>
        <v>14.202</v>
      </c>
      <c r="BT18" s="540">
        <f>Drivers!BT336</f>
        <v>21.190999999999999</v>
      </c>
      <c r="BU18" s="400">
        <f>Drivers!BU336</f>
        <v>25.238</v>
      </c>
      <c r="BV18" s="540">
        <f>Drivers!BV336</f>
        <v>29.69</v>
      </c>
      <c r="BW18" s="540">
        <f>Drivers!BW336</f>
        <v>35.307000000000002</v>
      </c>
      <c r="BX18" s="540">
        <f>Drivers!BX336</f>
        <v>45.588999999999999</v>
      </c>
      <c r="BY18" s="400">
        <f>Drivers!BY336</f>
        <v>54.593000000000004</v>
      </c>
      <c r="BZ18" s="540">
        <f>Drivers!BZ336</f>
        <v>63.21</v>
      </c>
      <c r="CA18" s="473">
        <f>Drivers!CA336</f>
        <v>65.673000000000002</v>
      </c>
      <c r="CB18" s="473">
        <f>Drivers!CB336</f>
        <v>65.744</v>
      </c>
      <c r="CC18" s="400">
        <f>Drivers!CC336</f>
        <v>53.28</v>
      </c>
      <c r="CD18" s="473">
        <f>Drivers!CD336</f>
        <v>54.992699999999999</v>
      </c>
      <c r="CE18" s="473">
        <f>Drivers!CE336</f>
        <v>56.47878</v>
      </c>
      <c r="CF18" s="473">
        <f>Drivers!CF336</f>
        <v>56.539839999999998</v>
      </c>
      <c r="CG18" s="361">
        <f>Drivers!CG336</f>
        <v>56.476800000000004</v>
      </c>
      <c r="CH18" s="473">
        <f>Drivers!CH336</f>
        <v>56.092554</v>
      </c>
      <c r="CI18" s="473">
        <f>Drivers!CI336</f>
        <v>57.608355600000003</v>
      </c>
      <c r="CJ18" s="473">
        <f>Drivers!CJ336</f>
        <v>57.670636799999997</v>
      </c>
      <c r="CK18" s="361">
        <f>Drivers!CK336</f>
        <v>57.606336000000006</v>
      </c>
      <c r="CL18" s="473">
        <f>Drivers!CL336</f>
        <v>57.214405079999999</v>
      </c>
      <c r="CM18" s="473">
        <f>Drivers!CM336</f>
        <v>58.760522712000004</v>
      </c>
      <c r="CN18" s="473">
        <f>Drivers!CN336</f>
        <v>58.824049535999997</v>
      </c>
      <c r="CO18" s="361">
        <f>Drivers!CO336</f>
        <v>58.758462720000004</v>
      </c>
      <c r="CP18" s="136"/>
      <c r="CQ18" s="136"/>
      <c r="CR18" s="136"/>
      <c r="CS18" s="136"/>
      <c r="CT18" s="136"/>
      <c r="CU18" s="136"/>
      <c r="CV18" s="136"/>
      <c r="CW18" s="136"/>
      <c r="CX18" s="136"/>
      <c r="CY18" s="136"/>
      <c r="CZ18" s="136"/>
      <c r="DA18" s="136"/>
      <c r="DB18" s="136"/>
      <c r="DC18" s="136"/>
      <c r="DD18" s="136"/>
      <c r="DE18" s="136"/>
      <c r="DF18" s="136"/>
      <c r="DG18" s="136"/>
      <c r="DH18" s="136"/>
      <c r="DI18" s="136"/>
      <c r="DJ18" s="312"/>
      <c r="DK18" s="136"/>
      <c r="DL18" s="136"/>
      <c r="DM18" s="136"/>
      <c r="DN18" s="136"/>
      <c r="DO18" s="136"/>
      <c r="DP18" s="136"/>
      <c r="DQ18" s="136"/>
      <c r="DR18" s="136"/>
      <c r="DS18" s="136"/>
      <c r="DT18" s="136"/>
      <c r="DU18" s="136"/>
      <c r="DV18" s="136"/>
      <c r="DW18" s="136"/>
      <c r="DX18" s="136"/>
      <c r="DY18" s="473">
        <f>Drivers!DY336</f>
        <v>21.811</v>
      </c>
      <c r="DZ18" s="473">
        <f>SUM(BR18:BU18)</f>
        <v>70.150999999999996</v>
      </c>
      <c r="EA18" s="473">
        <f>SUM(BV18:BY18)</f>
        <v>165.179</v>
      </c>
      <c r="EB18" s="21">
        <f>Drivers!EB336</f>
        <v>247.90700000000001</v>
      </c>
      <c r="EC18" s="21">
        <f>Drivers!EC336</f>
        <v>224.48812000000001</v>
      </c>
      <c r="ED18" s="21">
        <f>Drivers!ED336</f>
        <v>228.9778824</v>
      </c>
      <c r="EE18" s="21">
        <f>Drivers!EE336</f>
        <v>233.55744004800002</v>
      </c>
      <c r="EF18" s="21">
        <f>Drivers!EF336</f>
        <v>238.22858884896002</v>
      </c>
      <c r="EG18" s="21">
        <f>Drivers!EG336</f>
        <v>242.99316062593923</v>
      </c>
      <c r="EH18" s="21">
        <f>Drivers!EH336</f>
        <v>247.853023838458</v>
      </c>
      <c r="EI18" s="66">
        <f>Drivers!EI336</f>
        <v>252.81008431522716</v>
      </c>
      <c r="EJ18" s="66">
        <f>Drivers!EJ336</f>
        <v>257.86628600153171</v>
      </c>
      <c r="EK18" s="66">
        <f>Drivers!EK336</f>
        <v>263.02361172156236</v>
      </c>
      <c r="EL18" s="42">
        <f>Drivers!EL336</f>
        <v>268.28408395599359</v>
      </c>
      <c r="EN18" s="61">
        <f>(EG18/EA18)^(1/6)-1</f>
        <v>6.6448455422528641E-2</v>
      </c>
    </row>
    <row r="19" spans="1:144" outlineLevel="1" x14ac:dyDescent="0.2">
      <c r="A19" s="50"/>
      <c r="H19" s="43"/>
      <c r="I19" s="80" t="s">
        <v>45</v>
      </c>
      <c r="BR19" s="500">
        <v>0.38100000000000001</v>
      </c>
      <c r="BS19" s="500">
        <v>0.52600000000000002</v>
      </c>
      <c r="BT19" s="500">
        <v>0.76800000000000002</v>
      </c>
      <c r="BU19" s="502">
        <v>1.242</v>
      </c>
      <c r="BV19" s="500">
        <v>1.4850000000000001</v>
      </c>
      <c r="BW19" s="500">
        <v>1.774</v>
      </c>
      <c r="BX19" s="500">
        <v>1.992</v>
      </c>
      <c r="BY19" s="502">
        <v>2.9660000000000002</v>
      </c>
      <c r="BZ19" s="500">
        <v>4.18</v>
      </c>
      <c r="CA19" s="1301">
        <v>5.383</v>
      </c>
      <c r="CB19" s="1301">
        <v>8.7739999999999991</v>
      </c>
      <c r="CC19" s="502">
        <v>8.5009999999999994</v>
      </c>
      <c r="CD19" s="296">
        <f>CD102</f>
        <v>7</v>
      </c>
      <c r="CE19" s="296">
        <f>CE102</f>
        <v>8</v>
      </c>
      <c r="CF19" s="296">
        <f>CF102</f>
        <v>9</v>
      </c>
      <c r="CG19" s="297">
        <f>CG102</f>
        <v>8</v>
      </c>
      <c r="CH19" s="296">
        <f t="shared" ref="CH19:CO19" si="13">CH102</f>
        <v>7.7152750997192339</v>
      </c>
      <c r="CI19" s="296">
        <f t="shared" si="13"/>
        <v>8.1068011944874829</v>
      </c>
      <c r="CJ19" s="296">
        <f t="shared" si="13"/>
        <v>9.0775288618663232</v>
      </c>
      <c r="CK19" s="297">
        <f t="shared" si="13"/>
        <v>7.9808573369396374</v>
      </c>
      <c r="CL19" s="296">
        <f t="shared" si="13"/>
        <v>8.4088088937080965</v>
      </c>
      <c r="CM19" s="296">
        <f t="shared" si="13"/>
        <v>8.8355296606611571</v>
      </c>
      <c r="CN19" s="296">
        <f t="shared" si="13"/>
        <v>8.6568273826898068</v>
      </c>
      <c r="CO19" s="297">
        <f t="shared" si="13"/>
        <v>8.6982645838144794</v>
      </c>
      <c r="DJ19" s="43"/>
      <c r="DY19" s="15">
        <v>0.61099999999999999</v>
      </c>
      <c r="DZ19" s="473">
        <f>SUM(BR19:BU19)</f>
        <v>2.9169999999999998</v>
      </c>
      <c r="EA19" s="473">
        <f>SUM(BV19:BY19)</f>
        <v>8.2170000000000005</v>
      </c>
      <c r="EB19" s="296">
        <f t="shared" ref="EB19:EJ19" si="14">EB102</f>
        <v>26.838000000000001</v>
      </c>
      <c r="EC19" s="296">
        <f t="shared" si="14"/>
        <v>32</v>
      </c>
      <c r="ED19" s="296">
        <f t="shared" si="14"/>
        <v>32.880462493012679</v>
      </c>
      <c r="EE19" s="296">
        <f t="shared" si="14"/>
        <v>34.59943052087354</v>
      </c>
      <c r="EF19" s="296">
        <f t="shared" si="14"/>
        <v>37.646706165138426</v>
      </c>
      <c r="EG19" s="296">
        <f t="shared" si="14"/>
        <v>34.948049092073205</v>
      </c>
      <c r="EH19" s="296">
        <f t="shared" si="14"/>
        <v>31.394946468474174</v>
      </c>
      <c r="EI19" s="384">
        <f t="shared" si="14"/>
        <v>26.948439386713769</v>
      </c>
      <c r="EJ19" s="384">
        <f t="shared" si="14"/>
        <v>28.059399916662297</v>
      </c>
      <c r="EK19" s="384">
        <f>EK102</f>
        <v>29.823946847246514</v>
      </c>
      <c r="EL19" s="297">
        <f>EL102</f>
        <v>31.549224892426171</v>
      </c>
      <c r="EN19" s="61">
        <f>(EG19/EA19)^(1/6)-1</f>
        <v>0.27287261105884331</v>
      </c>
    </row>
    <row r="20" spans="1:144" outlineLevel="1" x14ac:dyDescent="0.2">
      <c r="A20" s="50"/>
      <c r="H20" s="43"/>
      <c r="I20" s="80" t="s">
        <v>469</v>
      </c>
      <c r="BR20" s="500"/>
      <c r="BS20" s="500"/>
      <c r="BT20" s="500"/>
      <c r="BU20" s="502"/>
      <c r="BV20" s="500"/>
      <c r="BW20" s="500"/>
      <c r="BX20" s="500"/>
      <c r="BY20" s="502"/>
      <c r="BZ20" s="500"/>
      <c r="CA20" s="1301"/>
      <c r="CB20" s="1334">
        <f>Drivers!CB370</f>
        <v>5.9340000000000002</v>
      </c>
      <c r="CC20" s="1402">
        <f>Drivers!CC370</f>
        <v>6.7789999999999999</v>
      </c>
      <c r="CD20" s="296"/>
      <c r="CE20" s="296"/>
      <c r="CF20" s="296"/>
      <c r="CG20" s="297"/>
      <c r="CH20" s="296"/>
      <c r="CI20" s="296"/>
      <c r="CJ20" s="296"/>
      <c r="CK20" s="297"/>
      <c r="CL20" s="296"/>
      <c r="CM20" s="296"/>
      <c r="CN20" s="296"/>
      <c r="CO20" s="297"/>
      <c r="DJ20" s="43"/>
      <c r="DY20" s="15"/>
      <c r="DZ20" s="473"/>
      <c r="EA20" s="473"/>
      <c r="EB20" s="1350">
        <f>Drivers!EB370</f>
        <v>12.713000000000001</v>
      </c>
      <c r="EC20" s="296"/>
      <c r="ED20" s="296"/>
      <c r="EE20" s="296"/>
      <c r="EF20" s="296"/>
      <c r="EG20" s="296"/>
      <c r="EH20" s="296"/>
      <c r="EI20" s="384"/>
      <c r="EJ20" s="384"/>
      <c r="EK20" s="384"/>
      <c r="EL20" s="297"/>
      <c r="EN20" s="61"/>
    </row>
    <row r="21" spans="1:144" s="17" customFormat="1" outlineLevel="1" x14ac:dyDescent="0.2">
      <c r="A21" s="51"/>
      <c r="B21"/>
      <c r="C21"/>
      <c r="D21"/>
      <c r="E21"/>
      <c r="F21"/>
      <c r="G21"/>
      <c r="H21" s="44"/>
      <c r="I21" s="82" t="s">
        <v>6</v>
      </c>
      <c r="BR21" s="303">
        <f t="shared" ref="BR21:CA21" si="15">BR17+BR18+BR19</f>
        <v>18.274999999999999</v>
      </c>
      <c r="BS21" s="303">
        <f t="shared" si="15"/>
        <v>27.565000000000001</v>
      </c>
      <c r="BT21" s="303">
        <f t="shared" si="15"/>
        <v>37.918999999999997</v>
      </c>
      <c r="BU21" s="304">
        <f t="shared" si="15"/>
        <v>40.670999999999999</v>
      </c>
      <c r="BV21" s="303">
        <f t="shared" si="15"/>
        <v>56.588000000000001</v>
      </c>
      <c r="BW21" s="303">
        <f t="shared" si="15"/>
        <v>69.111999999999995</v>
      </c>
      <c r="BX21" s="303">
        <f t="shared" si="15"/>
        <v>97.198999999999998</v>
      </c>
      <c r="BY21" s="304">
        <f t="shared" si="15"/>
        <v>94.637999999999991</v>
      </c>
      <c r="BZ21" s="303">
        <f t="shared" si="15"/>
        <v>127.995</v>
      </c>
      <c r="CA21" s="303">
        <f t="shared" si="15"/>
        <v>105.575</v>
      </c>
      <c r="CB21" s="303">
        <f>CB17+CB18+CB19+CB20</f>
        <v>114.696</v>
      </c>
      <c r="CC21" s="304">
        <f t="shared" ref="CC21:CO21" si="16">CC17+CC18+CC19+CC20</f>
        <v>93.721000000000004</v>
      </c>
      <c r="CD21" s="303">
        <f>CD17+CD18+CD19+CD20</f>
        <v>102.4927</v>
      </c>
      <c r="CE21" s="303">
        <f t="shared" si="16"/>
        <v>99.497780000000006</v>
      </c>
      <c r="CF21" s="303">
        <f t="shared" si="16"/>
        <v>100.28384</v>
      </c>
      <c r="CG21" s="304">
        <f t="shared" si="16"/>
        <v>95.555800000000005</v>
      </c>
      <c r="CH21" s="303">
        <f t="shared" si="16"/>
        <v>106.80782909971924</v>
      </c>
      <c r="CI21" s="303">
        <f t="shared" si="16"/>
        <v>103.23415679448749</v>
      </c>
      <c r="CJ21" s="303">
        <f t="shared" si="16"/>
        <v>103.99216566186632</v>
      </c>
      <c r="CK21" s="304">
        <f t="shared" si="16"/>
        <v>99.166193336939642</v>
      </c>
      <c r="CL21" s="303">
        <f t="shared" si="16"/>
        <v>111.1232139737081</v>
      </c>
      <c r="CM21" s="303">
        <f t="shared" si="16"/>
        <v>107.61505237266115</v>
      </c>
      <c r="CN21" s="303">
        <f t="shared" si="16"/>
        <v>107.2248769186898</v>
      </c>
      <c r="CO21" s="304">
        <f t="shared" si="16"/>
        <v>103.53572730381448</v>
      </c>
      <c r="DJ21" s="44"/>
      <c r="DY21" s="386">
        <f>DY17+DY18+DY19</f>
        <v>36.381999999999998</v>
      </c>
      <c r="DZ21" s="386">
        <f>DZ17+DZ18+DZ19</f>
        <v>124.43</v>
      </c>
      <c r="EA21" s="303">
        <f>EA17+EA18+EA19</f>
        <v>317.53700000000003</v>
      </c>
      <c r="EB21" s="303">
        <f>EB17+EB18+EB19+EB20</f>
        <v>441.98700000000008</v>
      </c>
      <c r="EC21" s="303">
        <f t="shared" ref="EC21:EL21" si="17">EC17+EC18+EC19+EC20</f>
        <v>397.83012000000002</v>
      </c>
      <c r="ED21" s="303">
        <f t="shared" si="17"/>
        <v>413.20034489301264</v>
      </c>
      <c r="EE21" s="303">
        <f t="shared" si="17"/>
        <v>429.4988705688736</v>
      </c>
      <c r="EF21" s="303">
        <f t="shared" si="17"/>
        <v>444.21729501409845</v>
      </c>
      <c r="EG21" s="303">
        <f t="shared" si="17"/>
        <v>452.28320971801247</v>
      </c>
      <c r="EH21" s="303">
        <f t="shared" si="17"/>
        <v>458.58997030693223</v>
      </c>
      <c r="EI21" s="303">
        <f t="shared" si="17"/>
        <v>463.10052370194092</v>
      </c>
      <c r="EJ21" s="303">
        <f t="shared" si="17"/>
        <v>472.26768591819405</v>
      </c>
      <c r="EK21" s="303">
        <f t="shared" si="17"/>
        <v>482.18955856880888</v>
      </c>
      <c r="EL21" s="303">
        <f t="shared" si="17"/>
        <v>492.17530884841983</v>
      </c>
      <c r="EN21" s="61">
        <f>(EG21/EA21)^(1/6)-1</f>
        <v>6.0724714887833153E-2</v>
      </c>
    </row>
    <row r="22" spans="1:144" outlineLevel="1" x14ac:dyDescent="0.2">
      <c r="A22" s="50"/>
      <c r="H22" s="43"/>
      <c r="I22" s="78"/>
      <c r="BR22" s="299"/>
      <c r="BS22" s="299"/>
      <c r="BT22" s="299"/>
      <c r="BU22" s="300"/>
      <c r="BV22" s="299"/>
      <c r="BW22" s="299"/>
      <c r="BX22" s="299"/>
      <c r="BY22" s="300"/>
      <c r="BZ22" s="711"/>
      <c r="CA22" s="181"/>
      <c r="CB22" s="181"/>
      <c r="CC22" s="774"/>
      <c r="CD22" s="181"/>
      <c r="CE22" s="181"/>
      <c r="CF22" s="181"/>
      <c r="CG22" s="182"/>
      <c r="CH22" s="181"/>
      <c r="CI22" s="181"/>
      <c r="CJ22" s="181"/>
      <c r="CK22" s="182"/>
      <c r="CL22" s="181"/>
      <c r="CM22" s="181"/>
      <c r="CN22" s="181"/>
      <c r="CO22" s="182"/>
      <c r="CP22" s="181"/>
      <c r="CQ22" s="181"/>
      <c r="CR22" s="181"/>
      <c r="CS22" s="181"/>
      <c r="CT22" s="181"/>
      <c r="CU22" s="181"/>
      <c r="CV22" s="181"/>
      <c r="CW22" s="181"/>
      <c r="CX22" s="181"/>
      <c r="CY22" s="181"/>
      <c r="CZ22" s="181"/>
      <c r="DA22" s="181"/>
      <c r="DB22" s="181"/>
      <c r="DC22" s="181"/>
      <c r="DD22" s="181"/>
      <c r="DE22" s="181"/>
      <c r="DF22" s="181"/>
      <c r="DG22" s="181"/>
      <c r="DH22" s="181"/>
      <c r="DI22" s="181"/>
      <c r="DJ22" s="182"/>
      <c r="DK22" s="181"/>
      <c r="DL22" s="181"/>
      <c r="DM22" s="181"/>
      <c r="DN22" s="181"/>
      <c r="DO22" s="181"/>
      <c r="DP22" s="181"/>
      <c r="DQ22" s="181"/>
      <c r="DR22" s="181"/>
      <c r="DS22" s="181"/>
      <c r="DT22" s="181"/>
      <c r="DU22" s="181"/>
      <c r="DV22" s="181"/>
      <c r="DW22" s="181"/>
      <c r="DX22" s="181"/>
      <c r="DY22" s="299"/>
      <c r="DZ22" s="299"/>
      <c r="EA22" s="299"/>
      <c r="EB22" s="1332"/>
      <c r="EC22" s="1332"/>
      <c r="ED22" s="181"/>
      <c r="EE22" s="181"/>
      <c r="EF22" s="181"/>
      <c r="EG22" s="181"/>
      <c r="EH22" s="181"/>
      <c r="EI22" s="423"/>
      <c r="EJ22" s="423"/>
      <c r="EK22" s="423"/>
      <c r="EL22" s="182"/>
    </row>
    <row r="23" spans="1:144" s="17" customFormat="1" outlineLevel="1" x14ac:dyDescent="0.2">
      <c r="A23" s="51"/>
      <c r="B23"/>
      <c r="C23"/>
      <c r="D23"/>
      <c r="E23"/>
      <c r="F23"/>
      <c r="G23"/>
      <c r="H23" s="44"/>
      <c r="I23" s="81" t="s">
        <v>46</v>
      </c>
      <c r="BR23" s="130">
        <f t="shared" ref="BR23:CA23" si="18">BR14-BR21</f>
        <v>-7.2680000000000007</v>
      </c>
      <c r="BS23" s="130">
        <f t="shared" si="18"/>
        <v>-9.2930000000000028</v>
      </c>
      <c r="BT23" s="130">
        <f t="shared" si="18"/>
        <v>-19.340999999999994</v>
      </c>
      <c r="BU23" s="298">
        <f t="shared" si="18"/>
        <v>-10.996000000000002</v>
      </c>
      <c r="BV23" s="130">
        <f t="shared" si="18"/>
        <v>2.9870000000000161</v>
      </c>
      <c r="BW23" s="130">
        <f t="shared" si="18"/>
        <v>5.4900000000000091</v>
      </c>
      <c r="BX23" s="130">
        <f t="shared" si="18"/>
        <v>-37.391000000000005</v>
      </c>
      <c r="BY23" s="298">
        <f t="shared" si="18"/>
        <v>-25.888999999999996</v>
      </c>
      <c r="BZ23" s="130">
        <f t="shared" si="18"/>
        <v>-51.683000000000021</v>
      </c>
      <c r="CA23" s="130">
        <f t="shared" si="18"/>
        <v>-31.038000000000025</v>
      </c>
      <c r="CB23" s="130">
        <f t="shared" ref="CB23" si="19">CB14-CB21</f>
        <v>-68.501999999999981</v>
      </c>
      <c r="CC23" s="298">
        <f>CC14-CC21</f>
        <v>-37.537000000000006</v>
      </c>
      <c r="CD23" s="130">
        <f>CD14-CD21</f>
        <v>-36.845032399225389</v>
      </c>
      <c r="CE23" s="130">
        <f>CE14-CE21</f>
        <v>-30.219376097320179</v>
      </c>
      <c r="CF23" s="130">
        <f>CF14-CF21</f>
        <v>-35.24003041057972</v>
      </c>
      <c r="CG23" s="298">
        <f>CG14-CG21</f>
        <v>-25.538697174158358</v>
      </c>
      <c r="CH23" s="130">
        <f t="shared" ref="CH23:CO23" si="20">CH14-CH21</f>
        <v>-30.938617960908772</v>
      </c>
      <c r="CI23" s="130">
        <f t="shared" si="20"/>
        <v>-23.183968847652807</v>
      </c>
      <c r="CJ23" s="130">
        <f t="shared" si="20"/>
        <v>-28.692893066144592</v>
      </c>
      <c r="CK23" s="298">
        <f t="shared" si="20"/>
        <v>-19.493594031526641</v>
      </c>
      <c r="CL23" s="130">
        <f t="shared" si="20"/>
        <v>-25.430897542951655</v>
      </c>
      <c r="CM23" s="130">
        <f t="shared" si="20"/>
        <v>-17.213526673718576</v>
      </c>
      <c r="CN23" s="130">
        <f t="shared" si="20"/>
        <v>-22.683498157868939</v>
      </c>
      <c r="CO23" s="298">
        <f t="shared" si="20"/>
        <v>-14.216059921720174</v>
      </c>
      <c r="CP23" s="418"/>
      <c r="CQ23" s="418"/>
      <c r="CR23" s="418"/>
      <c r="CS23" s="418"/>
      <c r="CT23" s="418"/>
      <c r="CU23" s="418"/>
      <c r="CV23" s="418"/>
      <c r="CW23" s="418"/>
      <c r="CX23" s="418"/>
      <c r="CY23" s="418"/>
      <c r="CZ23" s="418"/>
      <c r="DA23" s="418"/>
      <c r="DB23" s="418"/>
      <c r="DC23" s="418"/>
      <c r="DD23" s="418"/>
      <c r="DE23" s="418"/>
      <c r="DF23" s="418"/>
      <c r="DG23" s="418"/>
      <c r="DH23" s="418"/>
      <c r="DI23" s="418"/>
      <c r="DJ23" s="419"/>
      <c r="DK23" s="418"/>
      <c r="DL23" s="418"/>
      <c r="DM23" s="418"/>
      <c r="DN23" s="418"/>
      <c r="DO23" s="418"/>
      <c r="DP23" s="418"/>
      <c r="DQ23" s="418"/>
      <c r="DR23" s="418"/>
      <c r="DS23" s="418"/>
      <c r="DT23" s="418"/>
      <c r="DU23" s="418"/>
      <c r="DV23" s="418"/>
      <c r="DW23" s="418"/>
      <c r="DX23" s="418"/>
      <c r="DY23" s="130">
        <f>DY14-DY21</f>
        <v>-30.798999999999999</v>
      </c>
      <c r="DZ23" s="130">
        <f>DZ14-DZ21</f>
        <v>-46.898000000000025</v>
      </c>
      <c r="EA23" s="130">
        <f>EA14-EA21</f>
        <v>-54.802999999999997</v>
      </c>
      <c r="EB23" s="130">
        <f t="shared" ref="EB23:EJ23" si="21">EB14-EB21</f>
        <v>-188.76</v>
      </c>
      <c r="EC23" s="130">
        <f t="shared" si="21"/>
        <v>-127.84313608128372</v>
      </c>
      <c r="ED23" s="130">
        <f t="shared" si="21"/>
        <v>-102.30907390623287</v>
      </c>
      <c r="EE23" s="130">
        <f t="shared" si="21"/>
        <v>-79.543982296259401</v>
      </c>
      <c r="EF23" s="130">
        <f t="shared" si="21"/>
        <v>-53.760248281329154</v>
      </c>
      <c r="EG23" s="130">
        <f t="shared" si="21"/>
        <v>-21.832240770850717</v>
      </c>
      <c r="EH23" s="130">
        <f t="shared" si="21"/>
        <v>12.970208081346357</v>
      </c>
      <c r="EI23" s="385">
        <f t="shared" si="21"/>
        <v>50.949629732716744</v>
      </c>
      <c r="EJ23" s="385">
        <f t="shared" si="21"/>
        <v>83.893271040632044</v>
      </c>
      <c r="EK23" s="385">
        <f>EK14-EK21</f>
        <v>116.59337170771795</v>
      </c>
      <c r="EL23" s="298">
        <f>EL14-EL21</f>
        <v>149.33601031015326</v>
      </c>
      <c r="EN23" s="13" t="s">
        <v>273</v>
      </c>
    </row>
    <row r="24" spans="1:144" outlineLevel="1" x14ac:dyDescent="0.2">
      <c r="A24" s="50"/>
      <c r="H24" s="43"/>
      <c r="I24" s="78"/>
      <c r="BR24" s="128"/>
      <c r="BS24" s="128"/>
      <c r="BT24" s="128"/>
      <c r="BU24" s="185"/>
      <c r="BV24" s="128"/>
      <c r="BW24" s="128"/>
      <c r="BX24" s="128"/>
      <c r="BY24" s="185"/>
      <c r="BZ24" s="181"/>
      <c r="CA24" s="181"/>
      <c r="CB24" s="181"/>
      <c r="CC24" s="774"/>
      <c r="CD24" s="181"/>
      <c r="CE24" s="181"/>
      <c r="CF24" s="181"/>
      <c r="CG24" s="182"/>
      <c r="CH24" s="181"/>
      <c r="CI24" s="181"/>
      <c r="CJ24" s="181"/>
      <c r="CK24" s="182"/>
      <c r="CL24" s="181"/>
      <c r="CM24" s="181"/>
      <c r="CN24" s="181"/>
      <c r="CO24" s="182"/>
      <c r="DJ24" s="43"/>
      <c r="DY24" s="21"/>
      <c r="DZ24" s="21"/>
      <c r="EA24" s="299"/>
      <c r="EB24" s="181"/>
      <c r="EC24" s="181"/>
      <c r="ED24" s="181"/>
      <c r="EE24" s="181"/>
      <c r="EF24" s="181"/>
      <c r="EG24" s="181"/>
      <c r="EH24" s="181"/>
      <c r="EI24" s="423"/>
      <c r="EJ24" s="423"/>
      <c r="EK24" s="423"/>
      <c r="EL24" s="182"/>
    </row>
    <row r="25" spans="1:144" outlineLevel="1" x14ac:dyDescent="0.2">
      <c r="A25" s="50"/>
      <c r="H25" s="43"/>
      <c r="I25" s="80" t="s">
        <v>79</v>
      </c>
      <c r="BO25" s="459"/>
      <c r="BP25" s="459"/>
      <c r="BQ25" s="459"/>
      <c r="BR25" s="500">
        <v>6.0000000000000001E-3</v>
      </c>
      <c r="BS25" s="500">
        <v>0</v>
      </c>
      <c r="BT25" s="500">
        <v>-4.0000000000000001E-3</v>
      </c>
      <c r="BU25" s="502">
        <v>-8.0000000000000002E-3</v>
      </c>
      <c r="BV25" s="500">
        <v>5.7000000000000002E-2</v>
      </c>
      <c r="BW25" s="500">
        <v>7.0999999999999994E-2</v>
      </c>
      <c r="BX25" s="500">
        <v>5.8999999999999997E-2</v>
      </c>
      <c r="BY25" s="502">
        <v>-0.16200000000000001</v>
      </c>
      <c r="BZ25" s="500">
        <v>-0.47</v>
      </c>
      <c r="CA25" s="500">
        <f>-3.052+2.567</f>
        <v>-0.48499999999999988</v>
      </c>
      <c r="CB25" s="500">
        <f>-1.281-17.551</f>
        <v>-18.831999999999997</v>
      </c>
      <c r="CC25" s="502">
        <v>-1.581</v>
      </c>
      <c r="CD25" s="540">
        <f>Drivers!CD364</f>
        <v>-0.66980789044116096</v>
      </c>
      <c r="CE25" s="540">
        <f>Drivers!CE364</f>
        <v>-0.66980789044116096</v>
      </c>
      <c r="CF25" s="540">
        <f>Drivers!CF364</f>
        <v>-0.66980789044116096</v>
      </c>
      <c r="CG25" s="400">
        <f>Drivers!CG364</f>
        <v>-0.78844780980610196</v>
      </c>
      <c r="CH25" s="540">
        <f>Drivers!CH364</f>
        <v>-0.90708772917104308</v>
      </c>
      <c r="CI25" s="540">
        <f>Drivers!CI364</f>
        <v>-0.90708772917104308</v>
      </c>
      <c r="CJ25" s="540">
        <f>Drivers!CJ364</f>
        <v>-0.90708772917104308</v>
      </c>
      <c r="CK25" s="400">
        <f>Drivers!CK364</f>
        <v>-0.90708772917104308</v>
      </c>
      <c r="CL25" s="540">
        <f>Drivers!CL364</f>
        <v>-0.90708772917104308</v>
      </c>
      <c r="CM25" s="540">
        <f>Drivers!CM364</f>
        <v>-0.90708772917104308</v>
      </c>
      <c r="CN25" s="540">
        <f>Drivers!CN364</f>
        <v>-0.90708772917104308</v>
      </c>
      <c r="CO25" s="400">
        <f>Drivers!CO364</f>
        <v>-0.90708772917104308</v>
      </c>
      <c r="DJ25" s="43"/>
      <c r="DY25" s="15">
        <v>-4.0000000000000001E-3</v>
      </c>
      <c r="DZ25" s="473">
        <f>SUM(BR25:BU25)</f>
        <v>-6.0000000000000001E-3</v>
      </c>
      <c r="EA25" s="473">
        <f>SUM(BV25:BY25)</f>
        <v>2.4999999999999994E-2</v>
      </c>
      <c r="EB25" s="540">
        <f>Drivers!EB364</f>
        <v>-20.455552648873244</v>
      </c>
      <c r="EC25" s="540">
        <f>Drivers!EC364</f>
        <v>-2.7978714811295848</v>
      </c>
      <c r="ED25" s="540">
        <f>Drivers!ED364</f>
        <v>-3.6283509166841723</v>
      </c>
      <c r="EE25" s="540">
        <f>Drivers!EE364</f>
        <v>-3.6283509166841723</v>
      </c>
      <c r="EF25" s="500">
        <f>Drivers!EF364</f>
        <v>-3.6283509166841723</v>
      </c>
      <c r="EG25" s="500">
        <f>Drivers!EG364</f>
        <v>-3.6283509166841723</v>
      </c>
      <c r="EH25" s="500">
        <f>Drivers!EH364</f>
        <v>-3.6283509166841723</v>
      </c>
      <c r="EI25" s="500">
        <f>Drivers!EI364</f>
        <v>-3.6283509166841723</v>
      </c>
      <c r="EJ25" s="500">
        <f>Drivers!EJ364</f>
        <v>-3.6283509166841723</v>
      </c>
      <c r="EK25" s="500">
        <f>Drivers!EK364</f>
        <v>-3.6283509166841723</v>
      </c>
      <c r="EL25" s="502">
        <f>Drivers!EL364</f>
        <v>-3.6283509166841723</v>
      </c>
      <c r="EN25" s="12" t="s">
        <v>273</v>
      </c>
    </row>
    <row r="26" spans="1:144" s="17" customFormat="1" outlineLevel="1" x14ac:dyDescent="0.2">
      <c r="A26" s="51"/>
      <c r="B26"/>
      <c r="C26"/>
      <c r="D26"/>
      <c r="E26"/>
      <c r="F26"/>
      <c r="G26"/>
      <c r="H26" s="44"/>
      <c r="I26" s="81" t="s">
        <v>100</v>
      </c>
      <c r="BO26" s="425"/>
      <c r="BP26" s="425"/>
      <c r="BQ26" s="425"/>
      <c r="BR26" s="706">
        <f>SUM(BR23:BR25)</f>
        <v>-7.2620000000000005</v>
      </c>
      <c r="BS26" s="706">
        <f>SUM(BS23:BS25)</f>
        <v>-9.2930000000000028</v>
      </c>
      <c r="BT26" s="706">
        <f>SUM(BT23:BT25)</f>
        <v>-19.344999999999995</v>
      </c>
      <c r="BU26" s="707">
        <f>SUM(BU23:BU25)</f>
        <v>-11.004000000000001</v>
      </c>
      <c r="BV26" s="706">
        <f t="shared" ref="BV26:CC26" si="22">SUM(BV23:BV25)</f>
        <v>3.044000000000016</v>
      </c>
      <c r="BW26" s="706">
        <f t="shared" si="22"/>
        <v>5.5610000000000088</v>
      </c>
      <c r="BX26" s="706">
        <f t="shared" si="22"/>
        <v>-37.332000000000008</v>
      </c>
      <c r="BY26" s="707">
        <f t="shared" si="22"/>
        <v>-26.050999999999995</v>
      </c>
      <c r="BZ26" s="706">
        <f t="shared" si="22"/>
        <v>-52.15300000000002</v>
      </c>
      <c r="CA26" s="706">
        <f t="shared" si="22"/>
        <v>-31.523000000000025</v>
      </c>
      <c r="CB26" s="706">
        <f t="shared" ref="CB26" si="23">SUM(CB23:CB25)</f>
        <v>-87.333999999999975</v>
      </c>
      <c r="CC26" s="707">
        <f t="shared" si="22"/>
        <v>-39.118000000000009</v>
      </c>
      <c r="CD26" s="706">
        <f>SUM(CD23:CD25)</f>
        <v>-37.514840289666552</v>
      </c>
      <c r="CE26" s="706">
        <f>SUM(CE23:CE25)</f>
        <v>-30.889183987761339</v>
      </c>
      <c r="CF26" s="706">
        <f>SUM(CF23:CF25)</f>
        <v>-35.909838301020883</v>
      </c>
      <c r="CG26" s="707">
        <f>SUM(CG23:CG25)</f>
        <v>-26.327144983964459</v>
      </c>
      <c r="CH26" s="706">
        <f t="shared" ref="CH26:CO26" si="24">SUM(CH23:CH25)</f>
        <v>-31.845705690079814</v>
      </c>
      <c r="CI26" s="706">
        <f t="shared" si="24"/>
        <v>-24.091056576823849</v>
      </c>
      <c r="CJ26" s="706">
        <f t="shared" si="24"/>
        <v>-29.599980795315634</v>
      </c>
      <c r="CK26" s="707">
        <f t="shared" si="24"/>
        <v>-20.400681760697683</v>
      </c>
      <c r="CL26" s="706">
        <f t="shared" si="24"/>
        <v>-26.337985272122697</v>
      </c>
      <c r="CM26" s="706">
        <f t="shared" si="24"/>
        <v>-18.120614402889618</v>
      </c>
      <c r="CN26" s="706">
        <f t="shared" si="24"/>
        <v>-23.590585887039982</v>
      </c>
      <c r="CO26" s="707">
        <f t="shared" si="24"/>
        <v>-15.123147650891216</v>
      </c>
      <c r="DJ26" s="44"/>
      <c r="DY26" s="60">
        <f>SUM(DY23:DY25)</f>
        <v>-30.803000000000001</v>
      </c>
      <c r="DZ26" s="60">
        <f t="shared" ref="DZ26:EJ26" si="25">SUM(DZ23:DZ25)</f>
        <v>-46.904000000000025</v>
      </c>
      <c r="EA26" s="60">
        <f t="shared" si="25"/>
        <v>-54.777999999999999</v>
      </c>
      <c r="EB26" s="706">
        <f>SUM(EB23:EB25)</f>
        <v>-209.21555264887323</v>
      </c>
      <c r="EC26" s="706">
        <f t="shared" si="25"/>
        <v>-130.64100756241331</v>
      </c>
      <c r="ED26" s="706">
        <f t="shared" si="25"/>
        <v>-105.93742482291704</v>
      </c>
      <c r="EE26" s="706">
        <f t="shared" si="25"/>
        <v>-83.17233321294357</v>
      </c>
      <c r="EF26" s="706">
        <f t="shared" si="25"/>
        <v>-57.388599198013324</v>
      </c>
      <c r="EG26" s="706">
        <f t="shared" si="25"/>
        <v>-25.46059168753489</v>
      </c>
      <c r="EH26" s="706">
        <f t="shared" si="25"/>
        <v>9.3418571646621835</v>
      </c>
      <c r="EI26" s="706">
        <f t="shared" si="25"/>
        <v>47.321278816032574</v>
      </c>
      <c r="EJ26" s="706">
        <f t="shared" si="25"/>
        <v>80.264920123947874</v>
      </c>
      <c r="EK26" s="706">
        <f>SUM(EK23:EK25)</f>
        <v>112.96502079103378</v>
      </c>
      <c r="EL26" s="707">
        <f>SUM(EL23:EL25)</f>
        <v>145.70765939346907</v>
      </c>
      <c r="EN26" s="13" t="s">
        <v>273</v>
      </c>
    </row>
    <row r="27" spans="1:144" outlineLevel="1" x14ac:dyDescent="0.2">
      <c r="A27" s="50"/>
      <c r="H27" s="43"/>
      <c r="I27" s="80" t="s">
        <v>101</v>
      </c>
      <c r="BO27" s="459"/>
      <c r="BP27" s="459"/>
      <c r="BQ27" s="459"/>
      <c r="BR27" s="500">
        <v>0</v>
      </c>
      <c r="BS27" s="500">
        <v>1E-3</v>
      </c>
      <c r="BT27" s="500">
        <v>2.1000000000000001E-2</v>
      </c>
      <c r="BU27" s="502">
        <v>3.9E-2</v>
      </c>
      <c r="BV27" s="500">
        <v>2.7E-2</v>
      </c>
      <c r="BW27" s="500">
        <v>2.8000000000000001E-2</v>
      </c>
      <c r="BX27" s="500">
        <v>2.7E-2</v>
      </c>
      <c r="BY27" s="502">
        <v>2.5999999999999999E-2</v>
      </c>
      <c r="BZ27" s="500">
        <v>4.1000000000000002E-2</v>
      </c>
      <c r="CA27" s="500">
        <v>0.105</v>
      </c>
      <c r="CB27" s="500">
        <v>-0.13300000000000001</v>
      </c>
      <c r="CC27" s="502">
        <v>2E-3</v>
      </c>
      <c r="CD27" s="299">
        <f>-Drivers!CD377</f>
        <v>0</v>
      </c>
      <c r="CE27" s="299">
        <f>-Drivers!CE377</f>
        <v>0</v>
      </c>
      <c r="CF27" s="299">
        <f>-Drivers!CF377</f>
        <v>0</v>
      </c>
      <c r="CG27" s="300">
        <f>-Drivers!CG377</f>
        <v>0</v>
      </c>
      <c r="CH27" s="299">
        <f>-Drivers!CH377</f>
        <v>0</v>
      </c>
      <c r="CI27" s="299">
        <f>-Drivers!CI377</f>
        <v>0</v>
      </c>
      <c r="CJ27" s="299">
        <f>-Drivers!CJ377</f>
        <v>0</v>
      </c>
      <c r="CK27" s="300">
        <f>-Drivers!CK377</f>
        <v>0</v>
      </c>
      <c r="CL27" s="299">
        <f>-Drivers!CL377</f>
        <v>0</v>
      </c>
      <c r="CM27" s="299">
        <f>-Drivers!CM377</f>
        <v>0</v>
      </c>
      <c r="CN27" s="299">
        <f>-Drivers!CN377</f>
        <v>0</v>
      </c>
      <c r="CO27" s="300">
        <f>-Drivers!CO377</f>
        <v>0</v>
      </c>
      <c r="DJ27" s="43"/>
      <c r="DY27" s="15">
        <v>0</v>
      </c>
      <c r="DZ27" s="473">
        <f>SUM(BR27:BU27)</f>
        <v>6.0999999999999999E-2</v>
      </c>
      <c r="EA27" s="473">
        <f>SUM(BV27:BY27)</f>
        <v>0.108</v>
      </c>
      <c r="EB27" s="299">
        <f>SUM(BZ27:CC27)</f>
        <v>1.4999999999999984E-2</v>
      </c>
      <c r="EC27" s="299">
        <f>SUM(CD27:CG27)</f>
        <v>0</v>
      </c>
      <c r="ED27" s="299">
        <f>SUM(CH27:CK27)</f>
        <v>0</v>
      </c>
      <c r="EE27" s="299">
        <f>SUM(CL27:CO27)</f>
        <v>0</v>
      </c>
      <c r="EF27" s="500">
        <f>-Drivers!EF377</f>
        <v>0</v>
      </c>
      <c r="EG27" s="500">
        <f>-Drivers!EG377</f>
        <v>0</v>
      </c>
      <c r="EH27" s="500">
        <f>-Drivers!EH377</f>
        <v>0</v>
      </c>
      <c r="EI27" s="500">
        <f>-Drivers!EI377</f>
        <v>0</v>
      </c>
      <c r="EJ27" s="500">
        <f>-Drivers!EJ377</f>
        <v>0</v>
      </c>
      <c r="EK27" s="500">
        <f>-Drivers!EK377</f>
        <v>0</v>
      </c>
      <c r="EL27" s="502">
        <f>-Drivers!EL377</f>
        <v>0</v>
      </c>
      <c r="EN27" s="12" t="s">
        <v>273</v>
      </c>
    </row>
    <row r="28" spans="1:144" s="17" customFormat="1" outlineLevel="1" x14ac:dyDescent="0.2">
      <c r="A28" s="51"/>
      <c r="B28"/>
      <c r="C28"/>
      <c r="D28"/>
      <c r="E28"/>
      <c r="F28"/>
      <c r="G28"/>
      <c r="H28" s="44"/>
      <c r="I28" s="82" t="s">
        <v>4</v>
      </c>
      <c r="BO28" s="425"/>
      <c r="BP28" s="425"/>
      <c r="BQ28" s="425"/>
      <c r="BR28" s="303">
        <f t="shared" ref="BR28:BZ28" si="26">BR26-BR27</f>
        <v>-7.2620000000000005</v>
      </c>
      <c r="BS28" s="303">
        <f t="shared" si="26"/>
        <v>-9.2940000000000023</v>
      </c>
      <c r="BT28" s="303">
        <f t="shared" si="26"/>
        <v>-19.365999999999996</v>
      </c>
      <c r="BU28" s="304">
        <f t="shared" si="26"/>
        <v>-11.043000000000001</v>
      </c>
      <c r="BV28" s="303">
        <f t="shared" si="26"/>
        <v>3.0170000000000159</v>
      </c>
      <c r="BW28" s="303">
        <f t="shared" si="26"/>
        <v>5.5330000000000092</v>
      </c>
      <c r="BX28" s="303">
        <f t="shared" si="26"/>
        <v>-37.359000000000009</v>
      </c>
      <c r="BY28" s="304">
        <f t="shared" si="26"/>
        <v>-26.076999999999995</v>
      </c>
      <c r="BZ28" s="303">
        <f t="shared" si="26"/>
        <v>-52.194000000000017</v>
      </c>
      <c r="CA28" s="303">
        <f t="shared" ref="CA28:CG28" si="27">CA26-CA27</f>
        <v>-31.628000000000025</v>
      </c>
      <c r="CB28" s="303">
        <f t="shared" ref="CB28" si="28">CB26-CB27</f>
        <v>-87.200999999999979</v>
      </c>
      <c r="CC28" s="304">
        <f t="shared" si="27"/>
        <v>-39.120000000000012</v>
      </c>
      <c r="CD28" s="303">
        <f>CD26-CD27</f>
        <v>-37.514840289666552</v>
      </c>
      <c r="CE28" s="303">
        <f t="shared" si="27"/>
        <v>-30.889183987761339</v>
      </c>
      <c r="CF28" s="303">
        <f t="shared" si="27"/>
        <v>-35.909838301020883</v>
      </c>
      <c r="CG28" s="304">
        <f t="shared" si="27"/>
        <v>-26.327144983964459</v>
      </c>
      <c r="CH28" s="303">
        <f t="shared" ref="CH28:CO28" si="29">CH26-CH27</f>
        <v>-31.845705690079814</v>
      </c>
      <c r="CI28" s="303">
        <f t="shared" si="29"/>
        <v>-24.091056576823849</v>
      </c>
      <c r="CJ28" s="303">
        <f t="shared" si="29"/>
        <v>-29.599980795315634</v>
      </c>
      <c r="CK28" s="304">
        <f t="shared" si="29"/>
        <v>-20.400681760697683</v>
      </c>
      <c r="CL28" s="303">
        <f t="shared" si="29"/>
        <v>-26.337985272122697</v>
      </c>
      <c r="CM28" s="303">
        <f t="shared" si="29"/>
        <v>-18.120614402889618</v>
      </c>
      <c r="CN28" s="303">
        <f t="shared" si="29"/>
        <v>-23.590585887039982</v>
      </c>
      <c r="CO28" s="304">
        <f t="shared" si="29"/>
        <v>-15.123147650891216</v>
      </c>
      <c r="DJ28" s="44"/>
      <c r="DY28" s="386">
        <f t="shared" ref="DY28:EJ28" si="30">DY26-DY27</f>
        <v>-30.803000000000001</v>
      </c>
      <c r="DZ28" s="386">
        <f t="shared" si="30"/>
        <v>-46.965000000000025</v>
      </c>
      <c r="EA28" s="303">
        <f t="shared" si="30"/>
        <v>-54.885999999999996</v>
      </c>
      <c r="EB28" s="303">
        <f>EB26-EB27</f>
        <v>-209.23055264887321</v>
      </c>
      <c r="EC28" s="303">
        <f t="shared" si="30"/>
        <v>-130.64100756241331</v>
      </c>
      <c r="ED28" s="303">
        <f t="shared" si="30"/>
        <v>-105.93742482291704</v>
      </c>
      <c r="EE28" s="303">
        <f t="shared" si="30"/>
        <v>-83.17233321294357</v>
      </c>
      <c r="EF28" s="303">
        <f t="shared" si="30"/>
        <v>-57.388599198013324</v>
      </c>
      <c r="EG28" s="303">
        <f t="shared" si="30"/>
        <v>-25.46059168753489</v>
      </c>
      <c r="EH28" s="303">
        <f t="shared" si="30"/>
        <v>9.3418571646621835</v>
      </c>
      <c r="EI28" s="303">
        <f t="shared" si="30"/>
        <v>47.321278816032574</v>
      </c>
      <c r="EJ28" s="303">
        <f t="shared" si="30"/>
        <v>80.264920123947874</v>
      </c>
      <c r="EK28" s="303">
        <f>EK26-EK27</f>
        <v>112.96502079103378</v>
      </c>
      <c r="EL28" s="304">
        <f>EL26-EL27</f>
        <v>145.70765939346907</v>
      </c>
      <c r="EN28" s="13" t="s">
        <v>273</v>
      </c>
    </row>
    <row r="29" spans="1:144" s="17" customFormat="1" outlineLevel="1" x14ac:dyDescent="0.2">
      <c r="A29" s="51"/>
      <c r="B29"/>
      <c r="C29"/>
      <c r="D29"/>
      <c r="E29"/>
      <c r="F29"/>
      <c r="G29"/>
      <c r="H29" s="44"/>
      <c r="I29" s="82"/>
      <c r="BR29" s="131"/>
      <c r="BS29" s="131"/>
      <c r="BT29" s="131"/>
      <c r="BU29" s="474"/>
      <c r="BV29" s="131"/>
      <c r="BW29" s="131"/>
      <c r="BX29" s="131"/>
      <c r="BY29" s="474"/>
      <c r="BZ29" s="418"/>
      <c r="CA29" s="418"/>
      <c r="CB29" s="418"/>
      <c r="CC29" s="710"/>
      <c r="CD29" s="418"/>
      <c r="CE29" s="418"/>
      <c r="CF29" s="418"/>
      <c r="CG29" s="419"/>
      <c r="CH29" s="418"/>
      <c r="CI29" s="418"/>
      <c r="CJ29" s="418"/>
      <c r="CK29" s="419"/>
      <c r="CL29" s="418"/>
      <c r="CM29" s="418"/>
      <c r="CN29" s="418"/>
      <c r="CO29" s="419"/>
      <c r="DJ29" s="44"/>
      <c r="DY29" s="18"/>
      <c r="DZ29" s="18"/>
      <c r="EA29" s="130"/>
      <c r="EB29" s="708"/>
      <c r="EC29" s="708"/>
      <c r="ED29" s="708"/>
      <c r="EE29" s="708"/>
      <c r="EF29" s="708"/>
      <c r="EG29" s="708"/>
      <c r="EH29" s="708"/>
      <c r="EI29" s="709"/>
      <c r="EJ29" s="709"/>
      <c r="EK29" s="709"/>
      <c r="EL29" s="710"/>
    </row>
    <row r="30" spans="1:144" s="17" customFormat="1" outlineLevel="1" x14ac:dyDescent="0.2">
      <c r="A30" s="51"/>
      <c r="B30"/>
      <c r="C30"/>
      <c r="D30"/>
      <c r="E30"/>
      <c r="F30"/>
      <c r="G30"/>
      <c r="H30" s="44"/>
      <c r="I30" s="78" t="s">
        <v>80</v>
      </c>
      <c r="BR30" s="131"/>
      <c r="BS30" s="131"/>
      <c r="BT30" s="131"/>
      <c r="BU30" s="474"/>
      <c r="BV30" s="500"/>
      <c r="BW30" s="131"/>
      <c r="BX30" s="131"/>
      <c r="BY30" s="474"/>
      <c r="BZ30" s="500">
        <v>67.090001000000001</v>
      </c>
      <c r="CA30" s="299">
        <f>CA31</f>
        <v>67.387634000000006</v>
      </c>
      <c r="CB30" s="299">
        <f>CB31</f>
        <v>184.73772</v>
      </c>
      <c r="CC30" s="300">
        <f>CC31</f>
        <v>191.09134</v>
      </c>
      <c r="CD30" s="299">
        <f>AVERAGE(Drivers!CC396:CD396)</f>
        <v>191.31554349999999</v>
      </c>
      <c r="CE30" s="299">
        <f>AVERAGE(Drivers!CD396:CE396)</f>
        <v>191.88949013049998</v>
      </c>
      <c r="CF30" s="299">
        <f>AVERAGE(Drivers!CE396:CF396)</f>
        <v>192.46515860089147</v>
      </c>
      <c r="CG30" s="300">
        <f>AVERAGE(Drivers!CF396:CG396)</f>
        <v>192.75342394078297</v>
      </c>
      <c r="CH30" s="299">
        <f>AVERAGE(Drivers!CG396:CH396)</f>
        <v>193.04255407669416</v>
      </c>
      <c r="CI30" s="299">
        <f>AVERAGE(Drivers!CH396:CI396)</f>
        <v>193.62168173892422</v>
      </c>
      <c r="CJ30" s="299">
        <f>AVERAGE(Drivers!CI396:CJ396)</f>
        <v>194.20254678414102</v>
      </c>
      <c r="CK30" s="300">
        <f>AVERAGE(Drivers!CJ396:CK396)</f>
        <v>194.78515442449344</v>
      </c>
      <c r="CL30" s="299">
        <f>AVERAGE(Drivers!CK396:CL396)</f>
        <v>195.36950988776692</v>
      </c>
      <c r="CM30" s="299">
        <f>AVERAGE(Drivers!CL396:CM396)</f>
        <v>195.9556184174302</v>
      </c>
      <c r="CN30" s="299">
        <f>AVERAGE(Drivers!CM396:CN396)</f>
        <v>196.54348527268249</v>
      </c>
      <c r="CO30" s="300">
        <f>AVERAGE(Drivers!CN396:CO396)</f>
        <v>197.13311572850051</v>
      </c>
      <c r="DJ30" s="44"/>
      <c r="DY30" s="15">
        <v>34.841852000000003</v>
      </c>
      <c r="DZ30" s="15">
        <v>51.137405999999999</v>
      </c>
      <c r="EA30" s="500">
        <v>150.61616000000001</v>
      </c>
      <c r="EB30" s="453">
        <f>AVERAGE(Drivers!EA396:EB396)</f>
        <v>147.718118</v>
      </c>
      <c r="EC30" s="453">
        <f>AVERAGE(Drivers!EB396:EC396)</f>
        <v>170.01978751782073</v>
      </c>
      <c r="ED30" s="453">
        <f>AVERAGE(Drivers!EC396:ED396)</f>
        <v>193.26243755867515</v>
      </c>
      <c r="EE30" s="453">
        <f>AVERAGE(Drivers!ED396:EE396)</f>
        <v>195.3738925773371</v>
      </c>
      <c r="EF30" s="453">
        <f>AVERAGE(Drivers!EE396:EF396)</f>
        <v>197.72363327540316</v>
      </c>
      <c r="EG30" s="453">
        <f>AVERAGE(Drivers!EF396:EG396)</f>
        <v>200.09631687470801</v>
      </c>
      <c r="EH30" s="453">
        <f>AVERAGE(Drivers!EG396:EH396)</f>
        <v>202.49747267720448</v>
      </c>
      <c r="EI30" s="453">
        <f>AVERAGE(Drivers!EH396:EI396)</f>
        <v>204.92744234933096</v>
      </c>
      <c r="EJ30" s="453">
        <f>AVERAGE(Drivers!EI396:EJ396)</f>
        <v>207.38657165752295</v>
      </c>
      <c r="EK30" s="453">
        <f>AVERAGE(Drivers!EJ396:EK396)</f>
        <v>209.87521051741322</v>
      </c>
      <c r="EL30" s="300">
        <f>AVERAGE(Drivers!EK396:EL396)</f>
        <v>212.39371304362214</v>
      </c>
    </row>
    <row r="31" spans="1:144" s="17" customFormat="1" outlineLevel="1" x14ac:dyDescent="0.2">
      <c r="A31" s="51"/>
      <c r="B31"/>
      <c r="C31"/>
      <c r="D31"/>
      <c r="E31"/>
      <c r="F31"/>
      <c r="G31"/>
      <c r="H31" s="44"/>
      <c r="I31" s="78" t="s">
        <v>81</v>
      </c>
      <c r="BR31" s="131"/>
      <c r="BS31" s="131"/>
      <c r="BT31" s="131"/>
      <c r="BU31" s="474"/>
      <c r="BV31" s="500"/>
      <c r="BW31" s="131"/>
      <c r="BX31" s="131"/>
      <c r="BY31" s="474"/>
      <c r="BZ31" s="500">
        <v>67.090001000000001</v>
      </c>
      <c r="CA31" s="500">
        <v>67.387634000000006</v>
      </c>
      <c r="CB31" s="500">
        <v>184.73772</v>
      </c>
      <c r="CC31" s="502">
        <v>191.09134</v>
      </c>
      <c r="CD31" s="299">
        <f>AVERAGE(Drivers!CC400:CD400)</f>
        <v>191.31554349999999</v>
      </c>
      <c r="CE31" s="299">
        <f>AVERAGE(Drivers!CD400:CE400)</f>
        <v>191.88949013049998</v>
      </c>
      <c r="CF31" s="299">
        <f>AVERAGE(Drivers!CE400:CF400)</f>
        <v>192.46515860089147</v>
      </c>
      <c r="CG31" s="300">
        <f>AVERAGE(Drivers!CF400:CG400)</f>
        <v>192.75342394078297</v>
      </c>
      <c r="CH31" s="299">
        <f>AVERAGE(Drivers!CG400:CH400)</f>
        <v>193.04255407669416</v>
      </c>
      <c r="CI31" s="299">
        <f>AVERAGE(Drivers!CH400:CI400)</f>
        <v>193.62168173892422</v>
      </c>
      <c r="CJ31" s="299">
        <f>AVERAGE(Drivers!CI400:CJ400)</f>
        <v>194.20254678414102</v>
      </c>
      <c r="CK31" s="300">
        <f>AVERAGE(Drivers!CJ400:CK400)</f>
        <v>194.78515442449344</v>
      </c>
      <c r="CL31" s="299">
        <f>AVERAGE(Drivers!CK400:CL400)</f>
        <v>195.36950988776692</v>
      </c>
      <c r="CM31" s="299">
        <f>AVERAGE(Drivers!CL400:CM400)</f>
        <v>195.9556184174302</v>
      </c>
      <c r="CN31" s="299">
        <f>AVERAGE(Drivers!CM400:CN400)</f>
        <v>196.54348527268249</v>
      </c>
      <c r="CO31" s="300">
        <f>AVERAGE(Drivers!CN400:CO400)</f>
        <v>197.13311572850051</v>
      </c>
      <c r="DJ31" s="44"/>
      <c r="DY31" s="118">
        <v>34.841852000000003</v>
      </c>
      <c r="DZ31" s="15">
        <v>51.137405999999999</v>
      </c>
      <c r="EA31" s="132">
        <v>150.61616000000001</v>
      </c>
      <c r="EB31" s="299">
        <f>AVERAGE(Drivers!EA400:EB400)</f>
        <v>147.718118</v>
      </c>
      <c r="EC31" s="299">
        <f>AVERAGE(Drivers!EB400:EC400)</f>
        <v>170.01978751782073</v>
      </c>
      <c r="ED31" s="299">
        <f>AVERAGE(Drivers!EC400:ED400)</f>
        <v>193.26243755867515</v>
      </c>
      <c r="EE31" s="299">
        <f>AVERAGE(Drivers!ED400:EE400)</f>
        <v>195.3738925773371</v>
      </c>
      <c r="EF31" s="299">
        <f>AVERAGE(Drivers!EE400:EF400)</f>
        <v>197.72363327540316</v>
      </c>
      <c r="EG31" s="299">
        <f>AVERAGE(Drivers!EF400:EG400)</f>
        <v>200.09631687470801</v>
      </c>
      <c r="EH31" s="299">
        <f>AVERAGE(Drivers!EG400:EH400)</f>
        <v>202.49747267720448</v>
      </c>
      <c r="EI31" s="299">
        <f>AVERAGE(Drivers!EH400:EI400)</f>
        <v>204.92744234933096</v>
      </c>
      <c r="EJ31" s="299">
        <f>AVERAGE(Drivers!EI400:EJ400)</f>
        <v>207.38657165752295</v>
      </c>
      <c r="EK31" s="299">
        <f>AVERAGE(Drivers!EJ400:EK400)</f>
        <v>209.87521051741322</v>
      </c>
      <c r="EL31" s="300">
        <f>AVERAGE(Drivers!EK400:EL400)</f>
        <v>212.39371304362214</v>
      </c>
    </row>
    <row r="32" spans="1:144" s="17" customFormat="1" outlineLevel="1" x14ac:dyDescent="0.2">
      <c r="A32" s="51"/>
      <c r="B32"/>
      <c r="C32"/>
      <c r="D32"/>
      <c r="E32"/>
      <c r="F32"/>
      <c r="G32"/>
      <c r="H32" s="44"/>
      <c r="I32" s="78"/>
      <c r="BR32" s="131"/>
      <c r="BS32" s="131"/>
      <c r="BT32" s="131"/>
      <c r="BU32" s="474"/>
      <c r="BV32" s="131"/>
      <c r="BW32" s="131"/>
      <c r="BX32" s="131"/>
      <c r="BY32" s="474"/>
      <c r="BZ32" s="418"/>
      <c r="CA32" s="418"/>
      <c r="CB32" s="418"/>
      <c r="CC32" s="710"/>
      <c r="CD32" s="418"/>
      <c r="CE32" s="418"/>
      <c r="CF32" s="418"/>
      <c r="CG32" s="419"/>
      <c r="CH32" s="418"/>
      <c r="CI32" s="418"/>
      <c r="CJ32" s="418"/>
      <c r="CK32" s="419"/>
      <c r="CL32" s="418"/>
      <c r="CM32" s="418"/>
      <c r="CN32" s="418"/>
      <c r="CO32" s="419"/>
      <c r="DJ32" s="44"/>
      <c r="DY32" s="18"/>
      <c r="DZ32" s="117"/>
      <c r="EA32" s="131"/>
      <c r="EB32" s="418"/>
      <c r="EC32" s="418"/>
      <c r="ED32" s="418"/>
      <c r="EE32" s="418"/>
      <c r="EF32" s="418"/>
      <c r="EG32" s="418"/>
      <c r="EH32" s="418"/>
      <c r="EI32" s="511"/>
      <c r="EJ32" s="511"/>
      <c r="EK32" s="511"/>
      <c r="EL32" s="419"/>
    </row>
    <row r="33" spans="1:144" s="17" customFormat="1" outlineLevel="1" x14ac:dyDescent="0.2">
      <c r="A33" s="51"/>
      <c r="B33"/>
      <c r="C33"/>
      <c r="D33"/>
      <c r="E33"/>
      <c r="F33"/>
      <c r="G33"/>
      <c r="H33" s="44"/>
      <c r="I33" s="78" t="s">
        <v>82</v>
      </c>
      <c r="BR33" s="131"/>
      <c r="BS33" s="131"/>
      <c r="BT33" s="131"/>
      <c r="BU33" s="474"/>
      <c r="BV33" s="417"/>
      <c r="BW33" s="417"/>
      <c r="BX33" s="417"/>
      <c r="BY33" s="501"/>
      <c r="BZ33" s="417"/>
      <c r="CA33" s="417"/>
      <c r="CB33" s="417"/>
      <c r="CC33" s="300"/>
      <c r="CD33" s="417"/>
      <c r="CE33" s="417"/>
      <c r="CF33" s="417"/>
      <c r="CG33" s="501"/>
      <c r="CH33" s="417"/>
      <c r="CI33" s="417"/>
      <c r="CJ33" s="417"/>
      <c r="CK33" s="501"/>
      <c r="CL33" s="417"/>
      <c r="CM33" s="417"/>
      <c r="CN33" s="417"/>
      <c r="CO33" s="501"/>
      <c r="CP33" s="418"/>
      <c r="CQ33" s="418"/>
      <c r="CR33" s="418"/>
      <c r="CS33" s="418"/>
      <c r="CT33" s="418"/>
      <c r="CU33" s="418"/>
      <c r="CV33" s="418"/>
      <c r="CW33" s="418"/>
      <c r="CX33" s="418"/>
      <c r="CY33" s="418"/>
      <c r="CZ33" s="418"/>
      <c r="DA33" s="418"/>
      <c r="DB33" s="418"/>
      <c r="DC33" s="418"/>
      <c r="DD33" s="418"/>
      <c r="DE33" s="418"/>
      <c r="DF33" s="418"/>
      <c r="DG33" s="418"/>
      <c r="DH33" s="418"/>
      <c r="DI33" s="418"/>
      <c r="DJ33" s="419"/>
      <c r="DK33" s="418"/>
      <c r="DL33" s="418"/>
      <c r="DM33" s="418"/>
      <c r="DN33" s="418"/>
      <c r="DO33" s="418"/>
      <c r="DP33" s="418"/>
      <c r="DQ33" s="418"/>
      <c r="DR33" s="418"/>
      <c r="DS33" s="418"/>
      <c r="DT33" s="418"/>
      <c r="DU33" s="418"/>
      <c r="DV33" s="418"/>
      <c r="DW33" s="418"/>
      <c r="DX33" s="418"/>
      <c r="DY33" s="417"/>
      <c r="DZ33" s="417"/>
      <c r="EA33" s="417"/>
      <c r="EB33" s="418"/>
      <c r="EC33" s="418"/>
      <c r="ED33" s="418"/>
      <c r="EE33" s="418"/>
      <c r="EF33" s="418"/>
      <c r="EG33" s="418"/>
      <c r="EH33" s="418"/>
      <c r="EI33" s="511"/>
      <c r="EJ33" s="511"/>
      <c r="EK33" s="511"/>
      <c r="EL33" s="419"/>
      <c r="EM33" s="418"/>
    </row>
    <row r="34" spans="1:144" s="17" customFormat="1" outlineLevel="1" x14ac:dyDescent="0.2">
      <c r="A34" s="51"/>
      <c r="B34"/>
      <c r="C34"/>
      <c r="D34"/>
      <c r="E34"/>
      <c r="F34"/>
      <c r="G34"/>
      <c r="H34" s="44"/>
      <c r="I34" s="78" t="s">
        <v>83</v>
      </c>
      <c r="BR34" s="131"/>
      <c r="BS34" s="131"/>
      <c r="BT34" s="131"/>
      <c r="BU34" s="474"/>
      <c r="BV34" s="417"/>
      <c r="BW34" s="417"/>
      <c r="BX34" s="417"/>
      <c r="BY34" s="501"/>
      <c r="BZ34" s="417">
        <f t="shared" ref="BZ34:CG34" si="31">BZ28/BZ31</f>
        <v>-0.77796987959502362</v>
      </c>
      <c r="CA34" s="417">
        <f t="shared" si="31"/>
        <v>-0.46934427168046916</v>
      </c>
      <c r="CB34" s="417">
        <f>CB28/CB31</f>
        <v>-0.47202596199628305</v>
      </c>
      <c r="CC34" s="300">
        <f t="shared" si="31"/>
        <v>-0.20471885329811393</v>
      </c>
      <c r="CD34" s="417">
        <f t="shared" si="31"/>
        <v>-0.19608882583900744</v>
      </c>
      <c r="CE34" s="417">
        <f t="shared" si="31"/>
        <v>-0.16097381866382707</v>
      </c>
      <c r="CF34" s="417">
        <f t="shared" si="31"/>
        <v>-0.1865783841712666</v>
      </c>
      <c r="CG34" s="501">
        <f t="shared" si="31"/>
        <v>-0.13658457756917766</v>
      </c>
      <c r="CH34" s="417">
        <f t="shared" ref="CH34:CO34" si="32">CH28/CH31</f>
        <v>-0.16496728321066342</v>
      </c>
      <c r="CI34" s="417">
        <f t="shared" si="32"/>
        <v>-0.12442334123152472</v>
      </c>
      <c r="CJ34" s="417">
        <f t="shared" si="32"/>
        <v>-0.15241808763824527</v>
      </c>
      <c r="CK34" s="501">
        <f t="shared" si="32"/>
        <v>-0.1047342741338422</v>
      </c>
      <c r="CL34" s="417">
        <f t="shared" si="32"/>
        <v>-0.13481113448691645</v>
      </c>
      <c r="CM34" s="417">
        <f t="shared" si="32"/>
        <v>-9.24730535885354E-2</v>
      </c>
      <c r="CN34" s="417">
        <f t="shared" si="32"/>
        <v>-0.12002731026322565</v>
      </c>
      <c r="CO34" s="501">
        <f t="shared" si="32"/>
        <v>-7.6715409255334904E-2</v>
      </c>
      <c r="CP34" s="418"/>
      <c r="CQ34" s="418"/>
      <c r="CR34" s="418"/>
      <c r="CS34" s="418"/>
      <c r="CT34" s="418"/>
      <c r="CU34" s="418"/>
      <c r="CV34" s="418"/>
      <c r="CW34" s="418"/>
      <c r="CX34" s="418"/>
      <c r="CY34" s="418"/>
      <c r="CZ34" s="418"/>
      <c r="DA34" s="418"/>
      <c r="DB34" s="418"/>
      <c r="DC34" s="418"/>
      <c r="DD34" s="418"/>
      <c r="DE34" s="418"/>
      <c r="DF34" s="418"/>
      <c r="DG34" s="418"/>
      <c r="DH34" s="418"/>
      <c r="DI34" s="418"/>
      <c r="DJ34" s="419"/>
      <c r="DK34" s="418"/>
      <c r="DL34" s="418"/>
      <c r="DM34" s="418"/>
      <c r="DN34" s="418"/>
      <c r="DO34" s="418"/>
      <c r="DP34" s="418"/>
      <c r="DQ34" s="418"/>
      <c r="DR34" s="418"/>
      <c r="DS34" s="418"/>
      <c r="DT34" s="418"/>
      <c r="DU34" s="418"/>
      <c r="DV34" s="418"/>
      <c r="DW34" s="418"/>
      <c r="DX34" s="418"/>
      <c r="DY34" s="417">
        <f>DY28/DY31</f>
        <v>-0.884080444403472</v>
      </c>
      <c r="DZ34" s="417">
        <f t="shared" ref="DZ34:EL34" si="33">DZ28/DZ31</f>
        <v>-0.91840794583909924</v>
      </c>
      <c r="EA34" s="417">
        <f t="shared" si="33"/>
        <v>-0.36440976851355122</v>
      </c>
      <c r="EB34" s="417">
        <f>EB28/EB31</f>
        <v>-1.4164176709107086</v>
      </c>
      <c r="EC34" s="417">
        <f t="shared" si="33"/>
        <v>-0.76838707699667064</v>
      </c>
      <c r="ED34" s="417">
        <f t="shared" si="33"/>
        <v>-0.54815320639197707</v>
      </c>
      <c r="EE34" s="417">
        <f t="shared" si="33"/>
        <v>-0.42570853308878259</v>
      </c>
      <c r="EF34" s="417">
        <f t="shared" si="33"/>
        <v>-0.2902465337468208</v>
      </c>
      <c r="EG34" s="417">
        <f t="shared" si="33"/>
        <v>-0.12724168083252255</v>
      </c>
      <c r="EH34" s="417">
        <f t="shared" si="33"/>
        <v>4.6133203743998201E-2</v>
      </c>
      <c r="EI34" s="417">
        <f t="shared" si="33"/>
        <v>0.2309172372110419</v>
      </c>
      <c r="EJ34" s="417">
        <f t="shared" si="33"/>
        <v>0.38703045950582049</v>
      </c>
      <c r="EK34" s="417">
        <f t="shared" si="33"/>
        <v>0.53824851688075448</v>
      </c>
      <c r="EL34" s="501">
        <f t="shared" si="33"/>
        <v>0.68602623545426289</v>
      </c>
      <c r="EM34" s="1329"/>
      <c r="EN34" s="1329"/>
    </row>
    <row r="35" spans="1:144" s="17" customFormat="1" outlineLevel="1" x14ac:dyDescent="0.2">
      <c r="A35" s="51"/>
      <c r="B35"/>
      <c r="C35"/>
      <c r="D35"/>
      <c r="E35"/>
      <c r="F35"/>
      <c r="G35"/>
      <c r="H35" s="44"/>
      <c r="I35" s="82"/>
      <c r="BR35" s="131"/>
      <c r="BS35" s="131"/>
      <c r="BT35" s="131"/>
      <c r="BU35" s="474"/>
      <c r="BV35" s="131"/>
      <c r="BW35" s="131"/>
      <c r="BX35" s="131"/>
      <c r="BY35" s="474"/>
      <c r="BZ35" s="418"/>
      <c r="CA35" s="418"/>
      <c r="CB35" s="418"/>
      <c r="CC35" s="710"/>
      <c r="CD35" s="418"/>
      <c r="CE35" s="418"/>
      <c r="CF35" s="418"/>
      <c r="CG35" s="419"/>
      <c r="CH35" s="418"/>
      <c r="CI35" s="418"/>
      <c r="CJ35" s="418"/>
      <c r="CK35" s="419"/>
      <c r="CL35" s="418"/>
      <c r="CM35" s="418"/>
      <c r="CN35" s="418"/>
      <c r="CO35" s="419"/>
      <c r="CP35" s="418"/>
      <c r="CQ35" s="418"/>
      <c r="CR35" s="418"/>
      <c r="CS35" s="418"/>
      <c r="CT35" s="418"/>
      <c r="CU35" s="418"/>
      <c r="CV35" s="418"/>
      <c r="CW35" s="418"/>
      <c r="CX35" s="418"/>
      <c r="CY35" s="418"/>
      <c r="CZ35" s="418"/>
      <c r="DA35" s="418"/>
      <c r="DB35" s="418"/>
      <c r="DC35" s="418"/>
      <c r="DD35" s="418"/>
      <c r="DE35" s="418"/>
      <c r="DF35" s="418"/>
      <c r="DG35" s="418"/>
      <c r="DH35" s="418"/>
      <c r="DI35" s="418"/>
      <c r="DJ35" s="419"/>
      <c r="DK35" s="418"/>
      <c r="DL35" s="418"/>
      <c r="DM35" s="418"/>
      <c r="DN35" s="418"/>
      <c r="DO35" s="418"/>
      <c r="DP35" s="418"/>
      <c r="DQ35" s="418"/>
      <c r="DR35" s="418"/>
      <c r="DS35" s="418"/>
      <c r="DT35" s="418"/>
      <c r="DU35" s="418"/>
      <c r="DV35" s="418"/>
      <c r="DW35" s="418"/>
      <c r="DX35" s="418"/>
      <c r="DY35" s="130"/>
      <c r="DZ35" s="424"/>
      <c r="EA35" s="131"/>
      <c r="EB35" s="418"/>
      <c r="EC35" s="418"/>
      <c r="ED35" s="418"/>
      <c r="EE35" s="418"/>
      <c r="EF35" s="418"/>
      <c r="EG35" s="418"/>
      <c r="EH35" s="418"/>
      <c r="EI35" s="511"/>
      <c r="EJ35" s="511"/>
      <c r="EK35" s="511"/>
      <c r="EL35" s="419"/>
      <c r="EM35" s="418"/>
    </row>
    <row r="36" spans="1:144" s="17" customFormat="1" outlineLevel="1" x14ac:dyDescent="0.2">
      <c r="A36" s="51"/>
      <c r="B36"/>
      <c r="C36"/>
      <c r="D36"/>
      <c r="E36"/>
      <c r="F36"/>
      <c r="G36"/>
      <c r="H36" s="44"/>
      <c r="I36" s="82" t="s">
        <v>5</v>
      </c>
      <c r="BR36" s="131"/>
      <c r="BS36" s="131"/>
      <c r="BT36" s="131"/>
      <c r="BU36" s="474"/>
      <c r="BV36" s="539">
        <f t="shared" ref="BV36:CO36" si="34">BV45</f>
        <v>5.048000000000016</v>
      </c>
      <c r="BW36" s="539">
        <f t="shared" si="34"/>
        <v>7.9760000000000089</v>
      </c>
      <c r="BX36" s="539">
        <f t="shared" si="34"/>
        <v>-34.62700000000001</v>
      </c>
      <c r="BY36" s="370">
        <f t="shared" si="34"/>
        <v>-22.017999999999994</v>
      </c>
      <c r="BZ36" s="539">
        <f t="shared" si="34"/>
        <v>-46.265000000000022</v>
      </c>
      <c r="CA36" s="539">
        <f t="shared" si="34"/>
        <v>-23.901000000000025</v>
      </c>
      <c r="CB36" s="539">
        <f t="shared" si="34"/>
        <v>-48.033999999999978</v>
      </c>
      <c r="CC36" s="370">
        <f t="shared" si="34"/>
        <v>-19.739000000000015</v>
      </c>
      <c r="CD36" s="539">
        <f t="shared" si="34"/>
        <v>-25.357868139555368</v>
      </c>
      <c r="CE36" s="539">
        <f t="shared" si="34"/>
        <v>-17.504502277528807</v>
      </c>
      <c r="CF36" s="539">
        <f t="shared" si="34"/>
        <v>-21.620516883187751</v>
      </c>
      <c r="CG36" s="370">
        <f t="shared" si="34"/>
        <v>-12.897071653229878</v>
      </c>
      <c r="CH36" s="539">
        <f t="shared" si="34"/>
        <v>-18.263523154227176</v>
      </c>
      <c r="CI36" s="539">
        <f t="shared" si="34"/>
        <v>-9.8656525995662268</v>
      </c>
      <c r="CJ36" s="539">
        <f t="shared" si="34"/>
        <v>-14.509254219478464</v>
      </c>
      <c r="CK36" s="370">
        <f t="shared" si="34"/>
        <v>-6.3821855494115214</v>
      </c>
      <c r="CL36" s="539">
        <f t="shared" si="34"/>
        <v>-11.616425789002639</v>
      </c>
      <c r="CM36" s="539">
        <f t="shared" si="34"/>
        <v>-2.6980136597752464</v>
      </c>
      <c r="CN36" s="539">
        <f t="shared" si="34"/>
        <v>-8.4615674577356845</v>
      </c>
      <c r="CO36" s="370">
        <f t="shared" si="34"/>
        <v>7.3946180260757499E-2</v>
      </c>
      <c r="CP36" s="418"/>
      <c r="CQ36" s="418"/>
      <c r="CR36" s="418"/>
      <c r="CS36" s="418"/>
      <c r="CT36" s="418"/>
      <c r="CU36" s="418"/>
      <c r="CV36" s="418"/>
      <c r="CW36" s="418"/>
      <c r="CX36" s="418"/>
      <c r="CY36" s="418"/>
      <c r="CZ36" s="418"/>
      <c r="DA36" s="418"/>
      <c r="DB36" s="418"/>
      <c r="DC36" s="418"/>
      <c r="DD36" s="418"/>
      <c r="DE36" s="418"/>
      <c r="DF36" s="418"/>
      <c r="DG36" s="418"/>
      <c r="DH36" s="418"/>
      <c r="DI36" s="418"/>
      <c r="DJ36" s="419"/>
      <c r="DK36" s="418"/>
      <c r="DL36" s="418"/>
      <c r="DM36" s="418"/>
      <c r="DN36" s="418"/>
      <c r="DO36" s="418"/>
      <c r="DP36" s="418"/>
      <c r="DQ36" s="418"/>
      <c r="DR36" s="418"/>
      <c r="DS36" s="418"/>
      <c r="DT36" s="418"/>
      <c r="DU36" s="418"/>
      <c r="DV36" s="418"/>
      <c r="DW36" s="418"/>
      <c r="DX36" s="418"/>
      <c r="DY36" s="539">
        <f>DY45</f>
        <v>-26.591999999999999</v>
      </c>
      <c r="DZ36" s="539">
        <f>DZ45</f>
        <v>-42.876000000000026</v>
      </c>
      <c r="EA36" s="369">
        <f>EA45</f>
        <v>-43.620999999999995</v>
      </c>
      <c r="EB36" s="369">
        <f t="shared" ref="EB36:EJ36" si="35">EB45</f>
        <v>-137.93899999999996</v>
      </c>
      <c r="EC36" s="369">
        <f t="shared" si="35"/>
        <v>-77.37995895350187</v>
      </c>
      <c r="ED36" s="369">
        <f t="shared" si="35"/>
        <v>-49.020615522683435</v>
      </c>
      <c r="EE36" s="369">
        <f t="shared" si="35"/>
        <v>-22.702060726252871</v>
      </c>
      <c r="EF36" s="369">
        <f t="shared" si="35"/>
        <v>-5.3573403547226066</v>
      </c>
      <c r="EG36" s="369">
        <f t="shared" si="35"/>
        <v>24.648664521606644</v>
      </c>
      <c r="EH36" s="369">
        <f t="shared" si="35"/>
        <v>56.671973565462402</v>
      </c>
      <c r="EI36" s="369">
        <f t="shared" si="35"/>
        <v>90.968062221986699</v>
      </c>
      <c r="EJ36" s="369">
        <f t="shared" si="35"/>
        <v>125.76652937780501</v>
      </c>
      <c r="EK36" s="369">
        <f>EK45</f>
        <v>160.94693368567431</v>
      </c>
      <c r="EL36" s="370">
        <f>EL45</f>
        <v>196.09357950969769</v>
      </c>
      <c r="EM36" s="418"/>
      <c r="EN36" s="13" t="s">
        <v>273</v>
      </c>
    </row>
    <row r="37" spans="1:144" s="17" customFormat="1" outlineLevel="1" x14ac:dyDescent="0.2">
      <c r="A37" s="51"/>
      <c r="B37"/>
      <c r="C37"/>
      <c r="D37"/>
      <c r="E37"/>
      <c r="F37"/>
      <c r="G37"/>
      <c r="H37" s="44"/>
      <c r="I37" s="1311" t="s">
        <v>11</v>
      </c>
      <c r="J37" s="379"/>
      <c r="K37" s="379"/>
      <c r="L37" s="379"/>
      <c r="M37" s="379"/>
      <c r="N37" s="379"/>
      <c r="O37" s="379"/>
      <c r="P37" s="379"/>
      <c r="Q37" s="379"/>
      <c r="R37" s="379"/>
      <c r="S37" s="379"/>
      <c r="T37" s="379"/>
      <c r="U37" s="379"/>
      <c r="V37" s="379"/>
      <c r="W37" s="379"/>
      <c r="X37" s="379"/>
      <c r="Y37" s="379"/>
      <c r="Z37" s="379"/>
      <c r="AA37" s="379"/>
      <c r="AB37" s="379"/>
      <c r="AC37" s="379"/>
      <c r="AD37" s="379"/>
      <c r="AE37" s="379"/>
      <c r="AF37" s="379"/>
      <c r="AG37" s="379"/>
      <c r="AH37" s="379"/>
      <c r="AI37" s="379"/>
      <c r="AJ37" s="379"/>
      <c r="AK37" s="379"/>
      <c r="AL37" s="379"/>
      <c r="AM37" s="379"/>
      <c r="AN37" s="379"/>
      <c r="AO37" s="379"/>
      <c r="AP37" s="379"/>
      <c r="AQ37" s="379"/>
      <c r="AR37" s="379"/>
      <c r="AS37" s="379"/>
      <c r="AT37" s="379"/>
      <c r="AU37" s="379"/>
      <c r="AV37" s="379"/>
      <c r="AW37" s="379"/>
      <c r="AX37" s="379"/>
      <c r="AY37" s="379"/>
      <c r="AZ37" s="379"/>
      <c r="BA37" s="379"/>
      <c r="BB37" s="379"/>
      <c r="BC37" s="379"/>
      <c r="BD37" s="379"/>
      <c r="BE37" s="379"/>
      <c r="BF37" s="379"/>
      <c r="BG37" s="379"/>
      <c r="BH37" s="379"/>
      <c r="BI37" s="379"/>
      <c r="BJ37" s="379"/>
      <c r="BK37" s="379"/>
      <c r="BL37" s="379"/>
      <c r="BM37" s="379"/>
      <c r="BN37" s="379"/>
      <c r="BO37" s="379"/>
      <c r="BP37" s="379"/>
      <c r="BQ37" s="379"/>
      <c r="BR37" s="131"/>
      <c r="BS37" s="131"/>
      <c r="BT37" s="131"/>
      <c r="BU37" s="474"/>
      <c r="BV37" s="377">
        <f t="shared" ref="BV37:CG37" si="36">BV36/BV$10</f>
        <v>2.9332124719636577E-2</v>
      </c>
      <c r="BW37" s="377">
        <f t="shared" si="36"/>
        <v>3.9500009904716665E-2</v>
      </c>
      <c r="BX37" s="377">
        <f t="shared" si="36"/>
        <v>-0.16854058368864752</v>
      </c>
      <c r="BY37" s="378">
        <f t="shared" si="36"/>
        <v>-0.10196256402182063</v>
      </c>
      <c r="BZ37" s="377">
        <f t="shared" si="36"/>
        <v>-0.18895782195120964</v>
      </c>
      <c r="CA37" s="377">
        <f t="shared" si="36"/>
        <v>-0.10040032429208141</v>
      </c>
      <c r="CB37" s="377">
        <f t="shared" si="36"/>
        <v>-0.22804052450175172</v>
      </c>
      <c r="CC37" s="1342">
        <f t="shared" si="36"/>
        <v>-0.10518883257928206</v>
      </c>
      <c r="CD37" s="377">
        <f t="shared" si="36"/>
        <v>-0.12715202745485257</v>
      </c>
      <c r="CE37" s="377">
        <f t="shared" si="36"/>
        <v>-8.3533794603611614E-2</v>
      </c>
      <c r="CF37" s="377">
        <f t="shared" si="36"/>
        <v>-0.10530581347736952</v>
      </c>
      <c r="CG37" s="378">
        <f t="shared" si="36"/>
        <v>-6.2517777638301547E-2</v>
      </c>
      <c r="CH37" s="377">
        <f t="shared" ref="CH37:CO37" si="37">CH36/CH$10</f>
        <v>-8.2851654948922451E-2</v>
      </c>
      <c r="CI37" s="377">
        <f t="shared" si="37"/>
        <v>-4.2593599213906451E-2</v>
      </c>
      <c r="CJ37" s="377">
        <f t="shared" si="37"/>
        <v>-6.3934819443781488E-2</v>
      </c>
      <c r="CK37" s="378">
        <f t="shared" si="37"/>
        <v>-2.7989034861643055E-2</v>
      </c>
      <c r="CL37" s="377">
        <f t="shared" si="37"/>
        <v>-4.8351069426647651E-2</v>
      </c>
      <c r="CM37" s="377">
        <f t="shared" si="37"/>
        <v>-1.0687585432775001E-2</v>
      </c>
      <c r="CN37" s="377">
        <f t="shared" si="37"/>
        <v>-3.4210554043498695E-2</v>
      </c>
      <c r="CO37" s="378">
        <f t="shared" si="37"/>
        <v>2.9754398526142984E-4</v>
      </c>
      <c r="CP37" s="418"/>
      <c r="CQ37" s="418"/>
      <c r="CR37" s="418"/>
      <c r="CS37" s="418"/>
      <c r="CT37" s="418"/>
      <c r="CU37" s="418"/>
      <c r="CV37" s="418"/>
      <c r="CW37" s="418"/>
      <c r="CX37" s="418"/>
      <c r="CY37" s="418"/>
      <c r="CZ37" s="418"/>
      <c r="DA37" s="418"/>
      <c r="DB37" s="418"/>
      <c r="DC37" s="418"/>
      <c r="DD37" s="418"/>
      <c r="DE37" s="418"/>
      <c r="DF37" s="418"/>
      <c r="DG37" s="418"/>
      <c r="DH37" s="418"/>
      <c r="DI37" s="418"/>
      <c r="DJ37" s="419"/>
      <c r="DK37" s="418"/>
      <c r="DL37" s="418"/>
      <c r="DM37" s="418"/>
      <c r="DN37" s="418"/>
      <c r="DO37" s="418"/>
      <c r="DP37" s="418"/>
      <c r="DQ37" s="418"/>
      <c r="DR37" s="418"/>
      <c r="DS37" s="418"/>
      <c r="DT37" s="418"/>
      <c r="DU37" s="418"/>
      <c r="DV37" s="418"/>
      <c r="DW37" s="418"/>
      <c r="DX37" s="418"/>
      <c r="DY37" s="377">
        <f>DY36/DY$10</f>
        <v>-0.3417731280363982</v>
      </c>
      <c r="DZ37" s="1312">
        <f>DZ36/DZ$10</f>
        <v>-0.12580875168352398</v>
      </c>
      <c r="EA37" s="593">
        <f t="shared" ref="EA37:EJ37" si="38">EA36/EA$10</f>
        <v>-5.484048598469228E-2</v>
      </c>
      <c r="EB37" s="593">
        <f t="shared" si="38"/>
        <v>-0.15653700503069137</v>
      </c>
      <c r="EC37" s="593">
        <f t="shared" si="38"/>
        <v>-9.4298454941105822E-2</v>
      </c>
      <c r="ED37" s="593">
        <f t="shared" si="38"/>
        <v>-5.4045671861969805E-2</v>
      </c>
      <c r="EE37" s="593">
        <f t="shared" si="38"/>
        <v>-2.2964890272962498E-2</v>
      </c>
      <c r="EF37" s="593">
        <f t="shared" si="38"/>
        <v>-4.9806990176719957E-3</v>
      </c>
      <c r="EG37" s="496">
        <f t="shared" si="38"/>
        <v>2.1158833035287258E-2</v>
      </c>
      <c r="EH37" s="496">
        <f t="shared" si="38"/>
        <v>4.5128261026317271E-2</v>
      </c>
      <c r="EI37" s="496">
        <f t="shared" si="38"/>
        <v>6.7512675533141372E-2</v>
      </c>
      <c r="EJ37" s="496">
        <f t="shared" si="38"/>
        <v>8.7401987574612386E-2</v>
      </c>
      <c r="EK37" s="496">
        <f>EK36/EK$10</f>
        <v>0.10523306063229544</v>
      </c>
      <c r="EL37" s="1313">
        <f>EL36/EL$10</f>
        <v>0.12120186196260774</v>
      </c>
      <c r="EM37" s="418"/>
    </row>
    <row r="38" spans="1:144" outlineLevel="1" x14ac:dyDescent="0.2">
      <c r="A38" s="50"/>
      <c r="H38" s="43"/>
      <c r="I38" s="78"/>
      <c r="BR38" s="128"/>
      <c r="BS38" s="128"/>
      <c r="BT38" s="128"/>
      <c r="BU38" s="185"/>
      <c r="BV38" s="128"/>
      <c r="BW38" s="128"/>
      <c r="BX38" s="128"/>
      <c r="BY38" s="185"/>
      <c r="BZ38" s="181"/>
      <c r="CA38" s="181"/>
      <c r="CB38" s="181"/>
      <c r="CC38" s="774"/>
      <c r="CD38" s="181"/>
      <c r="CE38" s="181"/>
      <c r="CF38" s="181"/>
      <c r="CG38" s="182"/>
      <c r="CH38" s="181"/>
      <c r="CI38" s="181"/>
      <c r="CJ38" s="181"/>
      <c r="CK38" s="182"/>
      <c r="CL38" s="181"/>
      <c r="CM38" s="181"/>
      <c r="CN38" s="181"/>
      <c r="CO38" s="182"/>
      <c r="CP38" s="181"/>
      <c r="CQ38" s="181"/>
      <c r="CR38" s="181"/>
      <c r="CS38" s="181"/>
      <c r="CT38" s="181"/>
      <c r="CU38" s="181"/>
      <c r="CV38" s="181"/>
      <c r="CW38" s="181"/>
      <c r="CX38" s="181"/>
      <c r="CY38" s="181"/>
      <c r="CZ38" s="181"/>
      <c r="DA38" s="181"/>
      <c r="DB38" s="181"/>
      <c r="DC38" s="181"/>
      <c r="DD38" s="181"/>
      <c r="DE38" s="181"/>
      <c r="DF38" s="181"/>
      <c r="DG38" s="181"/>
      <c r="DH38" s="181"/>
      <c r="DI38" s="181"/>
      <c r="DJ38" s="182"/>
      <c r="DK38" s="181"/>
      <c r="DL38" s="181"/>
      <c r="DM38" s="181"/>
      <c r="DN38" s="181"/>
      <c r="DO38" s="181"/>
      <c r="DP38" s="181"/>
      <c r="DQ38" s="181"/>
      <c r="DR38" s="181"/>
      <c r="DS38" s="181"/>
      <c r="DT38" s="181"/>
      <c r="DU38" s="181"/>
      <c r="DV38" s="181"/>
      <c r="DW38" s="181"/>
      <c r="DX38" s="181"/>
      <c r="DY38" s="128"/>
      <c r="DZ38" s="422"/>
      <c r="EA38" s="128"/>
      <c r="EB38" s="181"/>
      <c r="EC38" s="181"/>
      <c r="ED38" s="181"/>
      <c r="EE38" s="181"/>
      <c r="EF38" s="181"/>
      <c r="EG38" s="181"/>
      <c r="EH38" s="181"/>
      <c r="EI38" s="181"/>
      <c r="EJ38" s="181"/>
      <c r="EK38" s="181"/>
      <c r="EL38" s="182"/>
      <c r="EM38" s="181"/>
    </row>
    <row r="39" spans="1:144" outlineLevel="1" x14ac:dyDescent="0.2">
      <c r="A39" s="50"/>
      <c r="H39" s="43"/>
      <c r="I39" s="83" t="s">
        <v>7</v>
      </c>
      <c r="J39" s="22"/>
      <c r="K39" s="22"/>
      <c r="L39" s="22"/>
      <c r="M39" s="22"/>
      <c r="N39" s="22"/>
      <c r="O39" s="22"/>
      <c r="P39" s="22"/>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s="22"/>
      <c r="BI39" s="22"/>
      <c r="BJ39" s="22"/>
      <c r="BK39" s="22"/>
      <c r="BL39" s="22"/>
      <c r="BM39" s="22"/>
      <c r="BN39" s="22"/>
      <c r="BO39" s="22"/>
      <c r="BP39" s="22"/>
      <c r="BQ39" s="22"/>
      <c r="BR39" s="128"/>
      <c r="BS39" s="128"/>
      <c r="BT39" s="128"/>
      <c r="BU39" s="185"/>
      <c r="BV39" s="128"/>
      <c r="BW39" s="128"/>
      <c r="BX39" s="128"/>
      <c r="BY39" s="185"/>
      <c r="BZ39" s="181"/>
      <c r="CA39" s="181"/>
      <c r="CB39" s="181"/>
      <c r="CC39" s="774"/>
      <c r="CD39" s="181"/>
      <c r="CE39" s="181"/>
      <c r="CF39" s="181"/>
      <c r="CG39" s="182"/>
      <c r="CH39" s="181"/>
      <c r="CI39" s="181"/>
      <c r="CJ39" s="181"/>
      <c r="CK39" s="182"/>
      <c r="CL39" s="181"/>
      <c r="CM39" s="181"/>
      <c r="CN39" s="181"/>
      <c r="CO39" s="182"/>
      <c r="CP39" s="181"/>
      <c r="CQ39" s="181"/>
      <c r="CR39" s="181"/>
      <c r="CS39" s="181"/>
      <c r="CT39" s="181"/>
      <c r="CU39" s="181"/>
      <c r="CV39" s="181"/>
      <c r="CW39" s="181"/>
      <c r="CX39" s="181"/>
      <c r="CY39" s="181"/>
      <c r="CZ39" s="181"/>
      <c r="DA39" s="181"/>
      <c r="DB39" s="181"/>
      <c r="DC39" s="181"/>
      <c r="DD39" s="181"/>
      <c r="DE39" s="181"/>
      <c r="DF39" s="181"/>
      <c r="DG39" s="181"/>
      <c r="DH39" s="181"/>
      <c r="DI39" s="181"/>
      <c r="DJ39" s="182"/>
      <c r="DK39" s="181"/>
      <c r="DL39" s="181"/>
      <c r="DM39" s="181"/>
      <c r="DN39" s="181"/>
      <c r="DO39" s="181"/>
      <c r="DP39" s="181"/>
      <c r="DQ39" s="181"/>
      <c r="DR39" s="181"/>
      <c r="DS39" s="181"/>
      <c r="DT39" s="181"/>
      <c r="DU39" s="181"/>
      <c r="DV39" s="181"/>
      <c r="DW39" s="181"/>
      <c r="DX39" s="181"/>
      <c r="DY39" s="128"/>
      <c r="DZ39" s="128"/>
      <c r="EA39" s="128"/>
      <c r="EB39" s="181"/>
      <c r="EC39" s="181"/>
      <c r="ED39" s="181"/>
      <c r="EE39" s="181"/>
      <c r="EF39" s="181"/>
      <c r="EG39" s="181"/>
      <c r="EH39" s="181"/>
      <c r="EI39" s="181"/>
      <c r="EJ39" s="181"/>
      <c r="EK39" s="181"/>
      <c r="EL39" s="182"/>
      <c r="EM39" s="181"/>
    </row>
    <row r="40" spans="1:144" outlineLevel="1" x14ac:dyDescent="0.2">
      <c r="A40" s="50"/>
      <c r="H40" s="43"/>
      <c r="I40" s="78" t="s">
        <v>4</v>
      </c>
      <c r="BR40" s="299">
        <f t="shared" ref="BR40:CO40" si="39">BR28</f>
        <v>-7.2620000000000005</v>
      </c>
      <c r="BS40" s="299">
        <f t="shared" si="39"/>
        <v>-9.2940000000000023</v>
      </c>
      <c r="BT40" s="299">
        <f t="shared" si="39"/>
        <v>-19.365999999999996</v>
      </c>
      <c r="BU40" s="300">
        <f t="shared" si="39"/>
        <v>-11.043000000000001</v>
      </c>
      <c r="BV40" s="299">
        <f t="shared" si="39"/>
        <v>3.0170000000000159</v>
      </c>
      <c r="BW40" s="299">
        <f t="shared" si="39"/>
        <v>5.5330000000000092</v>
      </c>
      <c r="BX40" s="299">
        <f t="shared" si="39"/>
        <v>-37.359000000000009</v>
      </c>
      <c r="BY40" s="300">
        <f t="shared" si="39"/>
        <v>-26.076999999999995</v>
      </c>
      <c r="BZ40" s="299">
        <f t="shared" si="39"/>
        <v>-52.194000000000017</v>
      </c>
      <c r="CA40" s="299">
        <f t="shared" si="39"/>
        <v>-31.628000000000025</v>
      </c>
      <c r="CB40" s="299">
        <f t="shared" ref="CB40" si="40">CB28</f>
        <v>-87.200999999999979</v>
      </c>
      <c r="CC40" s="300">
        <f t="shared" si="39"/>
        <v>-39.120000000000012</v>
      </c>
      <c r="CD40" s="299">
        <f t="shared" si="39"/>
        <v>-37.514840289666552</v>
      </c>
      <c r="CE40" s="299">
        <f t="shared" si="39"/>
        <v>-30.889183987761339</v>
      </c>
      <c r="CF40" s="299">
        <f t="shared" si="39"/>
        <v>-35.909838301020883</v>
      </c>
      <c r="CG40" s="300">
        <f t="shared" si="39"/>
        <v>-26.327144983964459</v>
      </c>
      <c r="CH40" s="299">
        <f t="shared" si="39"/>
        <v>-31.845705690079814</v>
      </c>
      <c r="CI40" s="299">
        <f t="shared" si="39"/>
        <v>-24.091056576823849</v>
      </c>
      <c r="CJ40" s="299">
        <f t="shared" si="39"/>
        <v>-29.599980795315634</v>
      </c>
      <c r="CK40" s="300">
        <f t="shared" si="39"/>
        <v>-20.400681760697683</v>
      </c>
      <c r="CL40" s="299">
        <f t="shared" si="39"/>
        <v>-26.337985272122697</v>
      </c>
      <c r="CM40" s="299">
        <f t="shared" si="39"/>
        <v>-18.120614402889618</v>
      </c>
      <c r="CN40" s="299">
        <f t="shared" si="39"/>
        <v>-23.590585887039982</v>
      </c>
      <c r="CO40" s="300">
        <f t="shared" si="39"/>
        <v>-15.123147650891216</v>
      </c>
      <c r="CP40" s="181"/>
      <c r="CQ40" s="181"/>
      <c r="CR40" s="181"/>
      <c r="CS40" s="181"/>
      <c r="CT40" s="181"/>
      <c r="CU40" s="181"/>
      <c r="CV40" s="181"/>
      <c r="CW40" s="181"/>
      <c r="CX40" s="181"/>
      <c r="CY40" s="181"/>
      <c r="CZ40" s="181"/>
      <c r="DA40" s="181"/>
      <c r="DB40" s="181"/>
      <c r="DC40" s="181"/>
      <c r="DD40" s="181"/>
      <c r="DE40" s="181"/>
      <c r="DF40" s="181"/>
      <c r="DG40" s="181"/>
      <c r="DH40" s="181"/>
      <c r="DI40" s="181"/>
      <c r="DJ40" s="182"/>
      <c r="DK40" s="181"/>
      <c r="DL40" s="181"/>
      <c r="DM40" s="181"/>
      <c r="DN40" s="181"/>
      <c r="DO40" s="181"/>
      <c r="DP40" s="181"/>
      <c r="DQ40" s="181"/>
      <c r="DR40" s="181"/>
      <c r="DS40" s="181"/>
      <c r="DT40" s="181"/>
      <c r="DU40" s="181"/>
      <c r="DV40" s="181"/>
      <c r="DW40" s="181"/>
      <c r="DX40" s="181"/>
      <c r="DY40" s="299">
        <f t="shared" ref="DY40:EL40" si="41">DY28</f>
        <v>-30.803000000000001</v>
      </c>
      <c r="DZ40" s="299">
        <f t="shared" si="41"/>
        <v>-46.965000000000025</v>
      </c>
      <c r="EA40" s="453">
        <f t="shared" si="41"/>
        <v>-54.885999999999996</v>
      </c>
      <c r="EB40" s="453">
        <f t="shared" si="41"/>
        <v>-209.23055264887321</v>
      </c>
      <c r="EC40" s="453">
        <f t="shared" si="41"/>
        <v>-130.64100756241331</v>
      </c>
      <c r="ED40" s="453">
        <f t="shared" si="41"/>
        <v>-105.93742482291704</v>
      </c>
      <c r="EE40" s="453">
        <f t="shared" si="41"/>
        <v>-83.17233321294357</v>
      </c>
      <c r="EF40" s="453">
        <f t="shared" si="41"/>
        <v>-57.388599198013324</v>
      </c>
      <c r="EG40" s="453">
        <f t="shared" si="41"/>
        <v>-25.46059168753489</v>
      </c>
      <c r="EH40" s="453">
        <f t="shared" si="41"/>
        <v>9.3418571646621835</v>
      </c>
      <c r="EI40" s="453">
        <f t="shared" si="41"/>
        <v>47.321278816032574</v>
      </c>
      <c r="EJ40" s="453">
        <f t="shared" si="41"/>
        <v>80.264920123947874</v>
      </c>
      <c r="EK40" s="453">
        <f t="shared" si="41"/>
        <v>112.96502079103378</v>
      </c>
      <c r="EL40" s="300">
        <f t="shared" si="41"/>
        <v>145.70765939346907</v>
      </c>
      <c r="EM40" s="181"/>
      <c r="EN40" s="12" t="s">
        <v>273</v>
      </c>
    </row>
    <row r="41" spans="1:144" outlineLevel="1" x14ac:dyDescent="0.2">
      <c r="A41" s="50"/>
      <c r="H41" s="43"/>
      <c r="I41" s="80" t="s">
        <v>162</v>
      </c>
      <c r="BR41" s="500">
        <v>0.19800000000000001</v>
      </c>
      <c r="BS41" s="500">
        <v>0.24199999999999999</v>
      </c>
      <c r="BT41" s="500">
        <v>0.26300000000000001</v>
      </c>
      <c r="BU41" s="502">
        <v>0.40200000000000002</v>
      </c>
      <c r="BV41" s="500">
        <v>0.57599999999999996</v>
      </c>
      <c r="BW41" s="500">
        <v>0.71199999999999997</v>
      </c>
      <c r="BX41" s="500">
        <v>0.77200000000000002</v>
      </c>
      <c r="BY41" s="502">
        <v>0.90500000000000003</v>
      </c>
      <c r="BZ41" s="500">
        <v>1.238</v>
      </c>
      <c r="CA41" s="1302">
        <v>1.754</v>
      </c>
      <c r="CB41" s="1302">
        <v>5.76</v>
      </c>
      <c r="CC41" s="502">
        <v>2.5179999999999998</v>
      </c>
      <c r="CD41" s="376">
        <f>Drivers!CD350</f>
        <v>4.4871642596700214</v>
      </c>
      <c r="CE41" s="376">
        <f>Drivers!CE350</f>
        <v>4.7148738197913715</v>
      </c>
      <c r="CF41" s="376">
        <f>Drivers!CF350</f>
        <v>4.6195135273919723</v>
      </c>
      <c r="CG41" s="166">
        <f>Drivers!CG350</f>
        <v>4.6416255209284794</v>
      </c>
      <c r="CH41" s="376">
        <f>Drivers!CH350</f>
        <v>4.9598197069623637</v>
      </c>
      <c r="CI41" s="376">
        <f>Drivers!CI350</f>
        <v>5.2115150535990953</v>
      </c>
      <c r="CJ41" s="376">
        <f>Drivers!CJ350</f>
        <v>5.1061099847998062</v>
      </c>
      <c r="CK41" s="166">
        <f>Drivers!CK350</f>
        <v>5.1305511451754802</v>
      </c>
      <c r="CL41" s="376">
        <f>Drivers!CL350</f>
        <v>5.405662860240918</v>
      </c>
      <c r="CM41" s="376">
        <f>Drivers!CM350</f>
        <v>5.6799833532821715</v>
      </c>
      <c r="CN41" s="376">
        <f>Drivers!CN350</f>
        <v>5.5651033174434463</v>
      </c>
      <c r="CO41" s="166">
        <f>Drivers!CO350</f>
        <v>5.59174151816645</v>
      </c>
      <c r="CP41" s="181"/>
      <c r="CQ41" s="181"/>
      <c r="CR41" s="181"/>
      <c r="CS41" s="181"/>
      <c r="CT41" s="181"/>
      <c r="CU41" s="181"/>
      <c r="CV41" s="181"/>
      <c r="CW41" s="181"/>
      <c r="CX41" s="181"/>
      <c r="CY41" s="181"/>
      <c r="CZ41" s="181"/>
      <c r="DA41" s="181"/>
      <c r="DB41" s="181"/>
      <c r="DC41" s="181"/>
      <c r="DD41" s="181"/>
      <c r="DE41" s="181"/>
      <c r="DF41" s="181"/>
      <c r="DG41" s="181"/>
      <c r="DH41" s="181"/>
      <c r="DI41" s="181"/>
      <c r="DJ41" s="182"/>
      <c r="DK41" s="181"/>
      <c r="DL41" s="181"/>
      <c r="DM41" s="181"/>
      <c r="DN41" s="181"/>
      <c r="DO41" s="181"/>
      <c r="DP41" s="181"/>
      <c r="DQ41" s="181"/>
      <c r="DR41" s="181"/>
      <c r="DS41" s="181"/>
      <c r="DT41" s="181"/>
      <c r="DU41" s="181"/>
      <c r="DV41" s="181"/>
      <c r="DW41" s="181"/>
      <c r="DX41" s="181"/>
      <c r="DY41" s="444">
        <v>3.6</v>
      </c>
      <c r="DZ41" s="513">
        <f>SUM(BR41:BU41)</f>
        <v>1.105</v>
      </c>
      <c r="EA41" s="540">
        <f>SUM(BV41:BY41)</f>
        <v>2.9649999999999999</v>
      </c>
      <c r="EB41" s="398">
        <f>Drivers!EB350</f>
        <v>11.27</v>
      </c>
      <c r="EC41" s="398">
        <f>Drivers!EC350</f>
        <v>18.463177127781844</v>
      </c>
      <c r="ED41" s="398">
        <f>Drivers!ED350</f>
        <v>20.407995890536746</v>
      </c>
      <c r="EE41" s="398">
        <f>Drivers!EE350</f>
        <v>22.242491049132987</v>
      </c>
      <c r="EF41" s="398">
        <f>Drivers!EF350</f>
        <v>10.756201761468121</v>
      </c>
      <c r="EG41" s="398">
        <f>Drivers!EG350</f>
        <v>11.532856200384158</v>
      </c>
      <c r="EH41" s="398">
        <f>Drivers!EH350</f>
        <v>12.306819015641876</v>
      </c>
      <c r="EI41" s="398">
        <f>Drivers!EI350</f>
        <v>13.069993102556179</v>
      </c>
      <c r="EJ41" s="398">
        <f>Drivers!EJ350</f>
        <v>13.813858420510673</v>
      </c>
      <c r="EK41" s="398">
        <f>Drivers!EK350</f>
        <v>14.529615130709844</v>
      </c>
      <c r="EL41" s="400">
        <f>Drivers!EL350</f>
        <v>15.208344307118264</v>
      </c>
      <c r="EM41" s="181"/>
      <c r="EN41" s="61">
        <f>(EG41/EA41)^(1/6)-1</f>
        <v>0.25406109990409154</v>
      </c>
    </row>
    <row r="42" spans="1:144" outlineLevel="1" x14ac:dyDescent="0.2">
      <c r="A42" s="50"/>
      <c r="H42" s="43"/>
      <c r="I42" s="80" t="s">
        <v>163</v>
      </c>
      <c r="BR42" s="299">
        <f t="shared" ref="BR42:CA42" si="42">BR19</f>
        <v>0.38100000000000001</v>
      </c>
      <c r="BS42" s="299">
        <f t="shared" si="42"/>
        <v>0.52600000000000002</v>
      </c>
      <c r="BT42" s="299">
        <f t="shared" si="42"/>
        <v>0.76800000000000002</v>
      </c>
      <c r="BU42" s="300">
        <f t="shared" si="42"/>
        <v>1.242</v>
      </c>
      <c r="BV42" s="299">
        <f t="shared" si="42"/>
        <v>1.4850000000000001</v>
      </c>
      <c r="BW42" s="299">
        <f t="shared" si="42"/>
        <v>1.774</v>
      </c>
      <c r="BX42" s="299">
        <f t="shared" si="42"/>
        <v>1.992</v>
      </c>
      <c r="BY42" s="300">
        <f t="shared" si="42"/>
        <v>2.9660000000000002</v>
      </c>
      <c r="BZ42" s="299">
        <f t="shared" si="42"/>
        <v>4.18</v>
      </c>
      <c r="CA42" s="299">
        <f t="shared" si="42"/>
        <v>5.383</v>
      </c>
      <c r="CB42" s="299">
        <f t="shared" ref="CB42" si="43">CB19</f>
        <v>8.7739999999999991</v>
      </c>
      <c r="CC42" s="300">
        <f t="shared" ref="CC42:CO42" si="44">CC19</f>
        <v>8.5009999999999994</v>
      </c>
      <c r="CD42" s="299">
        <f t="shared" si="44"/>
        <v>7</v>
      </c>
      <c r="CE42" s="299">
        <f t="shared" si="44"/>
        <v>8</v>
      </c>
      <c r="CF42" s="299">
        <f t="shared" si="44"/>
        <v>9</v>
      </c>
      <c r="CG42" s="300">
        <f t="shared" si="44"/>
        <v>8</v>
      </c>
      <c r="CH42" s="299">
        <f t="shared" si="44"/>
        <v>7.7152750997192339</v>
      </c>
      <c r="CI42" s="299">
        <f t="shared" si="44"/>
        <v>8.1068011944874829</v>
      </c>
      <c r="CJ42" s="299">
        <f t="shared" si="44"/>
        <v>9.0775288618663232</v>
      </c>
      <c r="CK42" s="300">
        <f t="shared" si="44"/>
        <v>7.9808573369396374</v>
      </c>
      <c r="CL42" s="299">
        <f t="shared" si="44"/>
        <v>8.4088088937080965</v>
      </c>
      <c r="CM42" s="299">
        <f t="shared" si="44"/>
        <v>8.8355296606611571</v>
      </c>
      <c r="CN42" s="299">
        <f t="shared" si="44"/>
        <v>8.6568273826898068</v>
      </c>
      <c r="CO42" s="300">
        <f t="shared" si="44"/>
        <v>8.6982645838144794</v>
      </c>
      <c r="CP42" s="181"/>
      <c r="CQ42" s="181"/>
      <c r="CR42" s="181"/>
      <c r="CS42" s="181"/>
      <c r="CT42" s="181"/>
      <c r="CU42" s="181"/>
      <c r="CV42" s="181"/>
      <c r="CW42" s="181"/>
      <c r="CX42" s="181"/>
      <c r="CY42" s="181"/>
      <c r="CZ42" s="181"/>
      <c r="DA42" s="181"/>
      <c r="DB42" s="181"/>
      <c r="DC42" s="181"/>
      <c r="DD42" s="181"/>
      <c r="DE42" s="181"/>
      <c r="DF42" s="181"/>
      <c r="DG42" s="181"/>
      <c r="DH42" s="181"/>
      <c r="DI42" s="181"/>
      <c r="DJ42" s="182"/>
      <c r="DK42" s="181"/>
      <c r="DL42" s="181"/>
      <c r="DM42" s="181"/>
      <c r="DN42" s="181"/>
      <c r="DO42" s="181"/>
      <c r="DP42" s="181"/>
      <c r="DQ42" s="181"/>
      <c r="DR42" s="181"/>
      <c r="DS42" s="181"/>
      <c r="DT42" s="181"/>
      <c r="DU42" s="181"/>
      <c r="DV42" s="181"/>
      <c r="DW42" s="181"/>
      <c r="DX42" s="181"/>
      <c r="DY42" s="128">
        <f>DY19</f>
        <v>0.61099999999999999</v>
      </c>
      <c r="DZ42" s="513">
        <f>SUM(BR42:BU42)</f>
        <v>2.9169999999999998</v>
      </c>
      <c r="EA42" s="540">
        <f>SUM(BV42:BY42)</f>
        <v>8.2170000000000005</v>
      </c>
      <c r="EB42" s="453">
        <f t="shared" ref="EB42:EL42" si="45">EB19</f>
        <v>26.838000000000001</v>
      </c>
      <c r="EC42" s="453">
        <f t="shared" si="45"/>
        <v>32</v>
      </c>
      <c r="ED42" s="453">
        <f t="shared" si="45"/>
        <v>32.880462493012679</v>
      </c>
      <c r="EE42" s="453">
        <f t="shared" si="45"/>
        <v>34.59943052087354</v>
      </c>
      <c r="EF42" s="453">
        <f t="shared" si="45"/>
        <v>37.646706165138426</v>
      </c>
      <c r="EG42" s="453">
        <f t="shared" si="45"/>
        <v>34.948049092073205</v>
      </c>
      <c r="EH42" s="453">
        <f t="shared" si="45"/>
        <v>31.394946468474174</v>
      </c>
      <c r="EI42" s="453">
        <f t="shared" si="45"/>
        <v>26.948439386713769</v>
      </c>
      <c r="EJ42" s="453">
        <f t="shared" si="45"/>
        <v>28.059399916662297</v>
      </c>
      <c r="EK42" s="453">
        <f t="shared" si="45"/>
        <v>29.823946847246514</v>
      </c>
      <c r="EL42" s="300">
        <f t="shared" si="45"/>
        <v>31.549224892426171</v>
      </c>
      <c r="EM42" s="181"/>
      <c r="EN42" s="61">
        <f>(EG42/EA42)^(1/6)-1</f>
        <v>0.27287261105884331</v>
      </c>
    </row>
    <row r="43" spans="1:144" outlineLevel="1" x14ac:dyDescent="0.2">
      <c r="A43" s="50"/>
      <c r="H43" s="43"/>
      <c r="I43" s="80" t="s">
        <v>471</v>
      </c>
      <c r="BR43" s="540">
        <f t="shared" ref="BR43:BZ43" si="46">-BR25</f>
        <v>-6.0000000000000001E-3</v>
      </c>
      <c r="BS43" s="540">
        <f t="shared" si="46"/>
        <v>0</v>
      </c>
      <c r="BT43" s="540">
        <f t="shared" si="46"/>
        <v>4.0000000000000001E-3</v>
      </c>
      <c r="BU43" s="400">
        <f t="shared" si="46"/>
        <v>8.0000000000000002E-3</v>
      </c>
      <c r="BV43" s="540">
        <f t="shared" si="46"/>
        <v>-5.7000000000000002E-2</v>
      </c>
      <c r="BW43" s="540">
        <f t="shared" si="46"/>
        <v>-7.0999999999999994E-2</v>
      </c>
      <c r="BX43" s="540">
        <f t="shared" si="46"/>
        <v>-5.8999999999999997E-2</v>
      </c>
      <c r="BY43" s="400">
        <f t="shared" si="46"/>
        <v>0.16200000000000001</v>
      </c>
      <c r="BZ43" s="540">
        <f t="shared" si="46"/>
        <v>0.47</v>
      </c>
      <c r="CA43" s="540">
        <f>-CA25</f>
        <v>0.48499999999999988</v>
      </c>
      <c r="CB43" s="540">
        <f>-CB25+CB20</f>
        <v>24.765999999999998</v>
      </c>
      <c r="CC43" s="400">
        <f>-CC25+CC20</f>
        <v>8.36</v>
      </c>
      <c r="CD43" s="540">
        <f t="shared" ref="CD43:CO43" si="47">-CD25+CD20</f>
        <v>0.66980789044116096</v>
      </c>
      <c r="CE43" s="540">
        <f t="shared" si="47"/>
        <v>0.66980789044116096</v>
      </c>
      <c r="CF43" s="540">
        <f t="shared" si="47"/>
        <v>0.66980789044116096</v>
      </c>
      <c r="CG43" s="400">
        <f t="shared" si="47"/>
        <v>0.78844780980610196</v>
      </c>
      <c r="CH43" s="540">
        <f t="shared" si="47"/>
        <v>0.90708772917104308</v>
      </c>
      <c r="CI43" s="540">
        <f t="shared" si="47"/>
        <v>0.90708772917104308</v>
      </c>
      <c r="CJ43" s="540">
        <f t="shared" si="47"/>
        <v>0.90708772917104308</v>
      </c>
      <c r="CK43" s="400">
        <f t="shared" si="47"/>
        <v>0.90708772917104308</v>
      </c>
      <c r="CL43" s="540">
        <f t="shared" si="47"/>
        <v>0.90708772917104308</v>
      </c>
      <c r="CM43" s="540">
        <f t="shared" si="47"/>
        <v>0.90708772917104308</v>
      </c>
      <c r="CN43" s="540">
        <f t="shared" si="47"/>
        <v>0.90708772917104308</v>
      </c>
      <c r="CO43" s="400">
        <f t="shared" si="47"/>
        <v>0.90708772917104308</v>
      </c>
      <c r="CP43" s="181"/>
      <c r="CQ43" s="181"/>
      <c r="CR43" s="181"/>
      <c r="CS43" s="181"/>
      <c r="CT43" s="181"/>
      <c r="CU43" s="181"/>
      <c r="CV43" s="181"/>
      <c r="CW43" s="181"/>
      <c r="CX43" s="181"/>
      <c r="CY43" s="181"/>
      <c r="CZ43" s="181"/>
      <c r="DA43" s="181"/>
      <c r="DB43" s="181"/>
      <c r="DC43" s="181"/>
      <c r="DD43" s="181"/>
      <c r="DE43" s="181"/>
      <c r="DF43" s="181"/>
      <c r="DG43" s="181"/>
      <c r="DH43" s="181"/>
      <c r="DI43" s="181"/>
      <c r="DJ43" s="182"/>
      <c r="DK43" s="181"/>
      <c r="DL43" s="181"/>
      <c r="DM43" s="181"/>
      <c r="DN43" s="181"/>
      <c r="DO43" s="181"/>
      <c r="DP43" s="181"/>
      <c r="DQ43" s="181"/>
      <c r="DR43" s="181"/>
      <c r="DS43" s="181"/>
      <c r="DT43" s="181"/>
      <c r="DU43" s="181"/>
      <c r="DV43" s="181"/>
      <c r="DW43" s="181"/>
      <c r="DX43" s="181"/>
      <c r="DY43" s="500">
        <v>0</v>
      </c>
      <c r="DZ43" s="513">
        <f>SUM(BR43:BU43)</f>
        <v>6.0000000000000001E-3</v>
      </c>
      <c r="EA43" s="540">
        <f>SUM(BV43:BY43)</f>
        <v>-2.4999999999999994E-2</v>
      </c>
      <c r="EB43" s="540">
        <f>-EB25+EB20</f>
        <v>33.168552648873245</v>
      </c>
      <c r="EC43" s="540">
        <f t="shared" ref="EC43:EL43" si="48">-EC25+EC20</f>
        <v>2.7978714811295848</v>
      </c>
      <c r="ED43" s="540">
        <f t="shared" si="48"/>
        <v>3.6283509166841723</v>
      </c>
      <c r="EE43" s="540">
        <f t="shared" si="48"/>
        <v>3.6283509166841723</v>
      </c>
      <c r="EF43" s="540">
        <f t="shared" si="48"/>
        <v>3.6283509166841723</v>
      </c>
      <c r="EG43" s="540">
        <f t="shared" si="48"/>
        <v>3.6283509166841723</v>
      </c>
      <c r="EH43" s="540">
        <f t="shared" si="48"/>
        <v>3.6283509166841723</v>
      </c>
      <c r="EI43" s="540">
        <f t="shared" si="48"/>
        <v>3.6283509166841723</v>
      </c>
      <c r="EJ43" s="540">
        <f t="shared" si="48"/>
        <v>3.6283509166841723</v>
      </c>
      <c r="EK43" s="540">
        <f t="shared" si="48"/>
        <v>3.6283509166841723</v>
      </c>
      <c r="EL43" s="400">
        <f t="shared" si="48"/>
        <v>3.6283509166841723</v>
      </c>
      <c r="EM43" s="181"/>
      <c r="EN43" s="12" t="s">
        <v>273</v>
      </c>
    </row>
    <row r="44" spans="1:144" outlineLevel="1" x14ac:dyDescent="0.2">
      <c r="A44" s="50"/>
      <c r="H44" s="43"/>
      <c r="I44" s="80" t="s">
        <v>164</v>
      </c>
      <c r="BB44" s="50"/>
      <c r="BC44" s="50"/>
      <c r="BD44" s="50"/>
      <c r="BE44" s="50"/>
      <c r="BF44" s="50"/>
      <c r="BG44" s="50"/>
      <c r="BH44" s="50"/>
      <c r="BI44" s="50"/>
      <c r="BJ44" s="50"/>
      <c r="BK44" s="50"/>
      <c r="BL44" s="50"/>
      <c r="BM44" s="50"/>
      <c r="BN44" s="50"/>
      <c r="BR44" s="540">
        <f t="shared" ref="BR44:CO44" si="49">BR27</f>
        <v>0</v>
      </c>
      <c r="BS44" s="540">
        <f t="shared" si="49"/>
        <v>1E-3</v>
      </c>
      <c r="BT44" s="540">
        <f t="shared" si="49"/>
        <v>2.1000000000000001E-2</v>
      </c>
      <c r="BU44" s="400">
        <f t="shared" si="49"/>
        <v>3.9E-2</v>
      </c>
      <c r="BV44" s="540">
        <f t="shared" si="49"/>
        <v>2.7E-2</v>
      </c>
      <c r="BW44" s="540">
        <f t="shared" si="49"/>
        <v>2.8000000000000001E-2</v>
      </c>
      <c r="BX44" s="540">
        <f t="shared" si="49"/>
        <v>2.7E-2</v>
      </c>
      <c r="BY44" s="400">
        <f t="shared" si="49"/>
        <v>2.5999999999999999E-2</v>
      </c>
      <c r="BZ44" s="540">
        <f t="shared" si="49"/>
        <v>4.1000000000000002E-2</v>
      </c>
      <c r="CA44" s="540">
        <f t="shared" si="49"/>
        <v>0.105</v>
      </c>
      <c r="CB44" s="540">
        <f t="shared" ref="CB44" si="50">CB27</f>
        <v>-0.13300000000000001</v>
      </c>
      <c r="CC44" s="712">
        <f t="shared" si="49"/>
        <v>2E-3</v>
      </c>
      <c r="CD44" s="540">
        <f t="shared" si="49"/>
        <v>0</v>
      </c>
      <c r="CE44" s="540">
        <f t="shared" si="49"/>
        <v>0</v>
      </c>
      <c r="CF44" s="540">
        <f t="shared" si="49"/>
        <v>0</v>
      </c>
      <c r="CG44" s="712">
        <f t="shared" si="49"/>
        <v>0</v>
      </c>
      <c r="CH44" s="540">
        <f t="shared" si="49"/>
        <v>0</v>
      </c>
      <c r="CI44" s="540">
        <f t="shared" si="49"/>
        <v>0</v>
      </c>
      <c r="CJ44" s="540">
        <f t="shared" si="49"/>
        <v>0</v>
      </c>
      <c r="CK44" s="712">
        <f t="shared" si="49"/>
        <v>0</v>
      </c>
      <c r="CL44" s="540">
        <f t="shared" si="49"/>
        <v>0</v>
      </c>
      <c r="CM44" s="540">
        <f t="shared" si="49"/>
        <v>0</v>
      </c>
      <c r="CN44" s="540">
        <f t="shared" si="49"/>
        <v>0</v>
      </c>
      <c r="CO44" s="712">
        <f t="shared" si="49"/>
        <v>0</v>
      </c>
      <c r="CP44" s="181"/>
      <c r="CQ44" s="181"/>
      <c r="CR44" s="181"/>
      <c r="CS44" s="181"/>
      <c r="CT44" s="181"/>
      <c r="CU44" s="181"/>
      <c r="CV44" s="181"/>
      <c r="CW44" s="181"/>
      <c r="CX44" s="181"/>
      <c r="CY44" s="181"/>
      <c r="CZ44" s="181"/>
      <c r="DA44" s="181"/>
      <c r="DB44" s="181"/>
      <c r="DC44" s="181"/>
      <c r="DD44" s="181"/>
      <c r="DE44" s="181"/>
      <c r="DF44" s="181"/>
      <c r="DG44" s="181"/>
      <c r="DH44" s="181"/>
      <c r="DI44" s="181"/>
      <c r="DJ44" s="182"/>
      <c r="DK44" s="181"/>
      <c r="DL44" s="181"/>
      <c r="DM44" s="181"/>
      <c r="DN44" s="181"/>
      <c r="DO44" s="181"/>
      <c r="DP44" s="181"/>
      <c r="DQ44" s="181"/>
      <c r="DR44" s="181"/>
      <c r="DS44" s="181"/>
      <c r="DT44" s="181"/>
      <c r="DU44" s="181"/>
      <c r="DV44" s="181"/>
      <c r="DW44" s="181"/>
      <c r="DX44" s="181"/>
      <c r="DY44" s="500">
        <v>0</v>
      </c>
      <c r="DZ44" s="513">
        <f>SUM(BR44:BU44)</f>
        <v>6.0999999999999999E-2</v>
      </c>
      <c r="EA44" s="540">
        <f>SUM(BV44:BY44)</f>
        <v>0.108</v>
      </c>
      <c r="EB44" s="540">
        <f t="shared" ref="EB44:EL44" si="51">EB27</f>
        <v>1.4999999999999984E-2</v>
      </c>
      <c r="EC44" s="540">
        <f t="shared" si="51"/>
        <v>0</v>
      </c>
      <c r="ED44" s="540">
        <f t="shared" si="51"/>
        <v>0</v>
      </c>
      <c r="EE44" s="540">
        <f t="shared" si="51"/>
        <v>0</v>
      </c>
      <c r="EF44" s="540">
        <f t="shared" si="51"/>
        <v>0</v>
      </c>
      <c r="EG44" s="540">
        <f t="shared" si="51"/>
        <v>0</v>
      </c>
      <c r="EH44" s="540">
        <f t="shared" si="51"/>
        <v>0</v>
      </c>
      <c r="EI44" s="540">
        <f t="shared" si="51"/>
        <v>0</v>
      </c>
      <c r="EJ44" s="540">
        <f t="shared" si="51"/>
        <v>0</v>
      </c>
      <c r="EK44" s="540">
        <f t="shared" si="51"/>
        <v>0</v>
      </c>
      <c r="EL44" s="400">
        <f t="shared" si="51"/>
        <v>0</v>
      </c>
      <c r="EM44" s="181"/>
      <c r="EN44" s="12" t="s">
        <v>273</v>
      </c>
    </row>
    <row r="45" spans="1:144" s="17" customFormat="1" outlineLevel="1" x14ac:dyDescent="0.2">
      <c r="A45" s="51"/>
      <c r="B45"/>
      <c r="C45"/>
      <c r="D45"/>
      <c r="E45"/>
      <c r="F45"/>
      <c r="G45"/>
      <c r="H45" s="44"/>
      <c r="I45" s="81" t="s">
        <v>161</v>
      </c>
      <c r="BB45" s="51"/>
      <c r="BC45" s="51"/>
      <c r="BD45" s="51"/>
      <c r="BE45" s="51"/>
      <c r="BF45" s="51"/>
      <c r="BG45" s="51"/>
      <c r="BH45" s="51"/>
      <c r="BI45" s="51"/>
      <c r="BJ45" s="51"/>
      <c r="BK45" s="51"/>
      <c r="BL45" s="51"/>
      <c r="BM45" s="51"/>
      <c r="BN45" s="51"/>
      <c r="BR45" s="302">
        <f>SUM(BR40:BR44)</f>
        <v>-6.6890000000000001</v>
      </c>
      <c r="BS45" s="303">
        <f>SUM(BS40:BS44)</f>
        <v>-8.5250000000000039</v>
      </c>
      <c r="BT45" s="303">
        <f>SUM(BT40:BT44)</f>
        <v>-18.309999999999992</v>
      </c>
      <c r="BU45" s="304">
        <f>SUM(BU40:BU44)</f>
        <v>-9.3520000000000021</v>
      </c>
      <c r="BV45" s="303">
        <f t="shared" ref="BV45:CG45" si="52">SUM(BV40:BV44)</f>
        <v>5.048000000000016</v>
      </c>
      <c r="BW45" s="303">
        <f t="shared" si="52"/>
        <v>7.9760000000000089</v>
      </c>
      <c r="BX45" s="303">
        <f t="shared" si="52"/>
        <v>-34.62700000000001</v>
      </c>
      <c r="BY45" s="304">
        <f t="shared" si="52"/>
        <v>-22.017999999999994</v>
      </c>
      <c r="BZ45" s="303">
        <f t="shared" si="52"/>
        <v>-46.265000000000022</v>
      </c>
      <c r="CA45" s="303">
        <f t="shared" si="52"/>
        <v>-23.901000000000025</v>
      </c>
      <c r="CB45" s="303">
        <f t="shared" ref="CB45" si="53">SUM(CB40:CB44)</f>
        <v>-48.033999999999978</v>
      </c>
      <c r="CC45" s="304">
        <f t="shared" si="52"/>
        <v>-19.739000000000015</v>
      </c>
      <c r="CD45" s="302">
        <f t="shared" si="52"/>
        <v>-25.357868139555368</v>
      </c>
      <c r="CE45" s="303">
        <f t="shared" si="52"/>
        <v>-17.504502277528807</v>
      </c>
      <c r="CF45" s="303">
        <f t="shared" si="52"/>
        <v>-21.620516883187751</v>
      </c>
      <c r="CG45" s="304">
        <f t="shared" si="52"/>
        <v>-12.897071653229878</v>
      </c>
      <c r="CH45" s="302">
        <f t="shared" ref="CH45:CO45" si="54">SUM(CH40:CH44)</f>
        <v>-18.263523154227176</v>
      </c>
      <c r="CI45" s="303">
        <f t="shared" si="54"/>
        <v>-9.8656525995662268</v>
      </c>
      <c r="CJ45" s="303">
        <f t="shared" si="54"/>
        <v>-14.509254219478464</v>
      </c>
      <c r="CK45" s="304">
        <f t="shared" si="54"/>
        <v>-6.3821855494115214</v>
      </c>
      <c r="CL45" s="302">
        <f t="shared" si="54"/>
        <v>-11.616425789002639</v>
      </c>
      <c r="CM45" s="303">
        <f t="shared" si="54"/>
        <v>-2.6980136597752464</v>
      </c>
      <c r="CN45" s="303">
        <f t="shared" si="54"/>
        <v>-8.4615674577356845</v>
      </c>
      <c r="CO45" s="304">
        <f t="shared" si="54"/>
        <v>7.3946180260757499E-2</v>
      </c>
      <c r="CP45" s="418"/>
      <c r="CQ45" s="418"/>
      <c r="CR45" s="418"/>
      <c r="CS45" s="418"/>
      <c r="CT45" s="418"/>
      <c r="CU45" s="418"/>
      <c r="CV45" s="418"/>
      <c r="CW45" s="418"/>
      <c r="CX45" s="418"/>
      <c r="CY45" s="418"/>
      <c r="CZ45" s="418"/>
      <c r="DA45" s="418"/>
      <c r="DB45" s="418"/>
      <c r="DC45" s="418"/>
      <c r="DD45" s="418"/>
      <c r="DE45" s="418"/>
      <c r="DF45" s="418"/>
      <c r="DG45" s="418"/>
      <c r="DH45" s="418"/>
      <c r="DI45" s="418"/>
      <c r="DJ45" s="419"/>
      <c r="DK45" s="418"/>
      <c r="DL45" s="418"/>
      <c r="DM45" s="418"/>
      <c r="DN45" s="418"/>
      <c r="DO45" s="418"/>
      <c r="DP45" s="418"/>
      <c r="DQ45" s="418"/>
      <c r="DR45" s="418"/>
      <c r="DS45" s="418"/>
      <c r="DT45" s="418"/>
      <c r="DU45" s="418"/>
      <c r="DV45" s="418"/>
      <c r="DW45" s="418"/>
      <c r="DX45" s="418"/>
      <c r="DY45" s="303">
        <f t="shared" ref="DY45:EL45" si="55">SUM(DY40:DY44)</f>
        <v>-26.591999999999999</v>
      </c>
      <c r="DZ45" s="303">
        <f t="shared" si="55"/>
        <v>-42.876000000000026</v>
      </c>
      <c r="EA45" s="303">
        <f t="shared" si="55"/>
        <v>-43.620999999999995</v>
      </c>
      <c r="EB45" s="303">
        <f t="shared" si="55"/>
        <v>-137.93899999999996</v>
      </c>
      <c r="EC45" s="303">
        <f t="shared" si="55"/>
        <v>-77.37995895350187</v>
      </c>
      <c r="ED45" s="303">
        <f t="shared" si="55"/>
        <v>-49.020615522683435</v>
      </c>
      <c r="EE45" s="303">
        <f t="shared" si="55"/>
        <v>-22.702060726252871</v>
      </c>
      <c r="EF45" s="303">
        <f t="shared" si="55"/>
        <v>-5.3573403547226066</v>
      </c>
      <c r="EG45" s="303">
        <f t="shared" si="55"/>
        <v>24.648664521606644</v>
      </c>
      <c r="EH45" s="303">
        <f t="shared" si="55"/>
        <v>56.671973565462402</v>
      </c>
      <c r="EI45" s="303">
        <f t="shared" si="55"/>
        <v>90.968062221986699</v>
      </c>
      <c r="EJ45" s="303">
        <f t="shared" si="55"/>
        <v>125.76652937780501</v>
      </c>
      <c r="EK45" s="303">
        <f t="shared" si="55"/>
        <v>160.94693368567431</v>
      </c>
      <c r="EL45" s="304">
        <f t="shared" si="55"/>
        <v>196.09357950969769</v>
      </c>
      <c r="EM45" s="418"/>
      <c r="EN45" s="13" t="s">
        <v>273</v>
      </c>
    </row>
    <row r="46" spans="1:144" outlineLevel="1" x14ac:dyDescent="0.2">
      <c r="A46" s="50"/>
      <c r="H46" s="43"/>
      <c r="I46" s="80" t="s">
        <v>160</v>
      </c>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51"/>
      <c r="BC46" s="51"/>
      <c r="BD46" s="51"/>
      <c r="BE46" s="51"/>
      <c r="BF46" s="51"/>
      <c r="BG46" s="51"/>
      <c r="BH46" s="51"/>
      <c r="BI46" s="51"/>
      <c r="BJ46" s="51"/>
      <c r="BK46" s="51"/>
      <c r="BL46" s="51"/>
      <c r="BM46" s="51"/>
      <c r="BN46" s="51"/>
      <c r="BO46" s="17"/>
      <c r="BP46" s="17"/>
      <c r="BQ46" s="17"/>
      <c r="BR46" s="299">
        <f t="shared" ref="BR46:CO46" si="56">+BR42</f>
        <v>0.38100000000000001</v>
      </c>
      <c r="BS46" s="299">
        <f t="shared" si="56"/>
        <v>0.52600000000000002</v>
      </c>
      <c r="BT46" s="299">
        <f t="shared" si="56"/>
        <v>0.76800000000000002</v>
      </c>
      <c r="BU46" s="300">
        <f t="shared" si="56"/>
        <v>1.242</v>
      </c>
      <c r="BV46" s="299">
        <f t="shared" si="56"/>
        <v>1.4850000000000001</v>
      </c>
      <c r="BW46" s="299">
        <f t="shared" si="56"/>
        <v>1.774</v>
      </c>
      <c r="BX46" s="299">
        <f t="shared" si="56"/>
        <v>1.992</v>
      </c>
      <c r="BY46" s="300">
        <f t="shared" si="56"/>
        <v>2.9660000000000002</v>
      </c>
      <c r="BZ46" s="299">
        <f t="shared" si="56"/>
        <v>4.18</v>
      </c>
      <c r="CA46" s="299">
        <f t="shared" si="56"/>
        <v>5.383</v>
      </c>
      <c r="CB46" s="299">
        <f t="shared" ref="CB46" si="57">+CB42</f>
        <v>8.7739999999999991</v>
      </c>
      <c r="CC46" s="300">
        <f t="shared" si="56"/>
        <v>8.5009999999999994</v>
      </c>
      <c r="CD46" s="299">
        <f t="shared" si="56"/>
        <v>7</v>
      </c>
      <c r="CE46" s="299">
        <f t="shared" si="56"/>
        <v>8</v>
      </c>
      <c r="CF46" s="299">
        <f t="shared" si="56"/>
        <v>9</v>
      </c>
      <c r="CG46" s="300">
        <f t="shared" si="56"/>
        <v>8</v>
      </c>
      <c r="CH46" s="299">
        <f t="shared" si="56"/>
        <v>7.7152750997192339</v>
      </c>
      <c r="CI46" s="299">
        <f t="shared" si="56"/>
        <v>8.1068011944874829</v>
      </c>
      <c r="CJ46" s="299">
        <f t="shared" si="56"/>
        <v>9.0775288618663232</v>
      </c>
      <c r="CK46" s="300">
        <f t="shared" si="56"/>
        <v>7.9808573369396374</v>
      </c>
      <c r="CL46" s="299">
        <f t="shared" si="56"/>
        <v>8.4088088937080965</v>
      </c>
      <c r="CM46" s="299">
        <f t="shared" si="56"/>
        <v>8.8355296606611571</v>
      </c>
      <c r="CN46" s="299">
        <f t="shared" si="56"/>
        <v>8.6568273826898068</v>
      </c>
      <c r="CO46" s="300">
        <f t="shared" si="56"/>
        <v>8.6982645838144794</v>
      </c>
      <c r="CP46" s="181"/>
      <c r="CQ46" s="181"/>
      <c r="CR46" s="181"/>
      <c r="CS46" s="181"/>
      <c r="CT46" s="181"/>
      <c r="CU46" s="181"/>
      <c r="CV46" s="181"/>
      <c r="CW46" s="181"/>
      <c r="CX46" s="181"/>
      <c r="CY46" s="181"/>
      <c r="CZ46" s="181"/>
      <c r="DA46" s="181"/>
      <c r="DB46" s="181"/>
      <c r="DC46" s="181"/>
      <c r="DD46" s="181"/>
      <c r="DE46" s="181"/>
      <c r="DF46" s="181"/>
      <c r="DG46" s="181"/>
      <c r="DH46" s="181"/>
      <c r="DI46" s="181"/>
      <c r="DJ46" s="182"/>
      <c r="DK46" s="181"/>
      <c r="DL46" s="181"/>
      <c r="DM46" s="181"/>
      <c r="DN46" s="181"/>
      <c r="DO46" s="181"/>
      <c r="DP46" s="181"/>
      <c r="DQ46" s="181"/>
      <c r="DR46" s="181"/>
      <c r="DS46" s="181"/>
      <c r="DT46" s="181"/>
      <c r="DU46" s="181"/>
      <c r="DV46" s="181"/>
      <c r="DW46" s="181"/>
      <c r="DX46" s="181"/>
      <c r="DY46" s="299">
        <f>+DY42</f>
        <v>0.61099999999999999</v>
      </c>
      <c r="DZ46" s="513">
        <f>SUM(BR46:BU46)</f>
        <v>2.9169999999999998</v>
      </c>
      <c r="EA46" s="540">
        <f>SUM(BV46:BY46)</f>
        <v>8.2170000000000005</v>
      </c>
      <c r="EB46" s="299">
        <f t="shared" ref="EB46:EJ46" si="58">+EB42</f>
        <v>26.838000000000001</v>
      </c>
      <c r="EC46" s="299">
        <f t="shared" si="58"/>
        <v>32</v>
      </c>
      <c r="ED46" s="299">
        <f t="shared" si="58"/>
        <v>32.880462493012679</v>
      </c>
      <c r="EE46" s="299">
        <f t="shared" si="58"/>
        <v>34.59943052087354</v>
      </c>
      <c r="EF46" s="299">
        <f t="shared" si="58"/>
        <v>37.646706165138426</v>
      </c>
      <c r="EG46" s="299">
        <f t="shared" si="58"/>
        <v>34.948049092073205</v>
      </c>
      <c r="EH46" s="299">
        <f t="shared" si="58"/>
        <v>31.394946468474174</v>
      </c>
      <c r="EI46" s="299">
        <f t="shared" si="58"/>
        <v>26.948439386713769</v>
      </c>
      <c r="EJ46" s="299">
        <f t="shared" si="58"/>
        <v>28.059399916662297</v>
      </c>
      <c r="EK46" s="299">
        <f>+EK42</f>
        <v>29.823946847246514</v>
      </c>
      <c r="EL46" s="300">
        <f>+EL42</f>
        <v>31.549224892426171</v>
      </c>
      <c r="EM46" s="181"/>
    </row>
    <row r="47" spans="1:144" s="17" customFormat="1" outlineLevel="1" x14ac:dyDescent="0.2">
      <c r="A47" s="51"/>
      <c r="B47"/>
      <c r="C47"/>
      <c r="D47"/>
      <c r="E47"/>
      <c r="F47"/>
      <c r="G47"/>
      <c r="H47" s="44"/>
      <c r="I47" s="81" t="s">
        <v>165</v>
      </c>
      <c r="BB47" s="51"/>
      <c r="BC47" s="51"/>
      <c r="BD47" s="51"/>
      <c r="BE47" s="51"/>
      <c r="BF47" s="51"/>
      <c r="BG47" s="51"/>
      <c r="BH47" s="51"/>
      <c r="BI47" s="51"/>
      <c r="BJ47" s="51"/>
      <c r="BK47" s="51"/>
      <c r="BL47" s="51"/>
      <c r="BM47" s="51"/>
      <c r="BN47" s="51"/>
      <c r="BR47" s="302">
        <f t="shared" ref="BR47:CO47" si="59">+BR45-BR46</f>
        <v>-7.07</v>
      </c>
      <c r="BS47" s="303">
        <f t="shared" si="59"/>
        <v>-9.0510000000000037</v>
      </c>
      <c r="BT47" s="303">
        <f t="shared" si="59"/>
        <v>-19.077999999999992</v>
      </c>
      <c r="BU47" s="304">
        <f t="shared" si="59"/>
        <v>-10.594000000000001</v>
      </c>
      <c r="BV47" s="303">
        <f t="shared" si="59"/>
        <v>3.5630000000000157</v>
      </c>
      <c r="BW47" s="303">
        <f t="shared" si="59"/>
        <v>6.2020000000000088</v>
      </c>
      <c r="BX47" s="303">
        <f t="shared" si="59"/>
        <v>-36.619000000000007</v>
      </c>
      <c r="BY47" s="304">
        <f t="shared" si="59"/>
        <v>-24.983999999999995</v>
      </c>
      <c r="BZ47" s="303">
        <f t="shared" si="59"/>
        <v>-50.445000000000022</v>
      </c>
      <c r="CA47" s="303">
        <f t="shared" si="59"/>
        <v>-29.284000000000024</v>
      </c>
      <c r="CB47" s="303">
        <f t="shared" ref="CB47" si="60">+CB45-CB46</f>
        <v>-56.807999999999979</v>
      </c>
      <c r="CC47" s="304">
        <f t="shared" si="59"/>
        <v>-28.240000000000016</v>
      </c>
      <c r="CD47" s="302">
        <f t="shared" si="59"/>
        <v>-32.357868139555364</v>
      </c>
      <c r="CE47" s="303">
        <f t="shared" si="59"/>
        <v>-25.504502277528807</v>
      </c>
      <c r="CF47" s="303">
        <f t="shared" si="59"/>
        <v>-30.620516883187751</v>
      </c>
      <c r="CG47" s="304">
        <f t="shared" si="59"/>
        <v>-20.897071653229879</v>
      </c>
      <c r="CH47" s="302">
        <f t="shared" si="59"/>
        <v>-25.978798253946408</v>
      </c>
      <c r="CI47" s="303">
        <f t="shared" si="59"/>
        <v>-17.97245379405371</v>
      </c>
      <c r="CJ47" s="303">
        <f t="shared" si="59"/>
        <v>-23.586783081344787</v>
      </c>
      <c r="CK47" s="304">
        <f t="shared" si="59"/>
        <v>-14.36304288635116</v>
      </c>
      <c r="CL47" s="302">
        <f t="shared" si="59"/>
        <v>-20.025234682710735</v>
      </c>
      <c r="CM47" s="303">
        <f t="shared" si="59"/>
        <v>-11.533543320436404</v>
      </c>
      <c r="CN47" s="303">
        <f t="shared" si="59"/>
        <v>-17.118394840425491</v>
      </c>
      <c r="CO47" s="304">
        <f t="shared" si="59"/>
        <v>-8.6243184035537226</v>
      </c>
      <c r="CP47" s="418"/>
      <c r="CQ47" s="418"/>
      <c r="CR47" s="418"/>
      <c r="CS47" s="418"/>
      <c r="CT47" s="418"/>
      <c r="CU47" s="418"/>
      <c r="CV47" s="418"/>
      <c r="CW47" s="418"/>
      <c r="CX47" s="418"/>
      <c r="CY47" s="418"/>
      <c r="CZ47" s="418"/>
      <c r="DA47" s="418"/>
      <c r="DB47" s="418"/>
      <c r="DC47" s="418"/>
      <c r="DD47" s="418"/>
      <c r="DE47" s="418"/>
      <c r="DF47" s="418"/>
      <c r="DG47" s="418"/>
      <c r="DH47" s="418"/>
      <c r="DI47" s="418"/>
      <c r="DJ47" s="419"/>
      <c r="DK47" s="418"/>
      <c r="DL47" s="418"/>
      <c r="DM47" s="418"/>
      <c r="DN47" s="418"/>
      <c r="DO47" s="418"/>
      <c r="DP47" s="418"/>
      <c r="DQ47" s="418"/>
      <c r="DR47" s="418"/>
      <c r="DS47" s="418"/>
      <c r="DT47" s="418"/>
      <c r="DU47" s="418"/>
      <c r="DV47" s="418"/>
      <c r="DW47" s="418"/>
      <c r="DX47" s="418"/>
      <c r="DY47" s="303">
        <f t="shared" ref="DY47:EJ47" si="61">+DY45-DY46</f>
        <v>-27.202999999999999</v>
      </c>
      <c r="DZ47" s="303">
        <f t="shared" si="61"/>
        <v>-45.793000000000028</v>
      </c>
      <c r="EA47" s="303">
        <f t="shared" si="61"/>
        <v>-51.837999999999994</v>
      </c>
      <c r="EB47" s="303">
        <f t="shared" si="61"/>
        <v>-164.77699999999996</v>
      </c>
      <c r="EC47" s="303">
        <f t="shared" si="61"/>
        <v>-109.37995895350187</v>
      </c>
      <c r="ED47" s="303">
        <f t="shared" si="61"/>
        <v>-81.901078015696115</v>
      </c>
      <c r="EE47" s="303">
        <f t="shared" si="61"/>
        <v>-57.301491247126407</v>
      </c>
      <c r="EF47" s="303">
        <f t="shared" si="61"/>
        <v>-43.004046519861035</v>
      </c>
      <c r="EG47" s="303">
        <f t="shared" si="61"/>
        <v>-10.299384570466561</v>
      </c>
      <c r="EH47" s="303">
        <f t="shared" si="61"/>
        <v>25.277027096988228</v>
      </c>
      <c r="EI47" s="303">
        <f t="shared" si="61"/>
        <v>64.019622835272926</v>
      </c>
      <c r="EJ47" s="303">
        <f t="shared" si="61"/>
        <v>97.707129461142713</v>
      </c>
      <c r="EK47" s="303">
        <f>+EK45-EK46</f>
        <v>131.12298683842781</v>
      </c>
      <c r="EL47" s="304">
        <f>+EL45-EL46</f>
        <v>164.54435461727152</v>
      </c>
      <c r="EM47" s="418"/>
    </row>
    <row r="48" spans="1:144" s="17" customFormat="1" outlineLevel="1" x14ac:dyDescent="0.2">
      <c r="A48" s="51"/>
      <c r="B48"/>
      <c r="C48"/>
      <c r="D48"/>
      <c r="E48"/>
      <c r="F48"/>
      <c r="G48"/>
      <c r="H48" s="44"/>
      <c r="I48" s="81"/>
      <c r="BB48" s="51"/>
      <c r="BC48" s="51"/>
      <c r="BD48" s="51"/>
      <c r="BE48" s="51"/>
      <c r="BF48" s="51"/>
      <c r="BG48" s="51"/>
      <c r="BH48" s="51"/>
      <c r="BI48" s="51"/>
      <c r="BJ48" s="51"/>
      <c r="BK48" s="51"/>
      <c r="BL48" s="51"/>
      <c r="BM48" s="51"/>
      <c r="BN48" s="51"/>
      <c r="BR48" s="385"/>
      <c r="BS48" s="385"/>
      <c r="BT48" s="385"/>
      <c r="BU48" s="298"/>
      <c r="BV48" s="385"/>
      <c r="BW48" s="385"/>
      <c r="BX48" s="385"/>
      <c r="BY48" s="298"/>
      <c r="BZ48" s="385"/>
      <c r="CA48" s="385"/>
      <c r="CB48" s="385"/>
      <c r="CC48" s="298"/>
      <c r="CD48" s="385"/>
      <c r="CE48" s="385"/>
      <c r="CF48" s="385"/>
      <c r="CG48" s="298"/>
      <c r="CH48" s="385"/>
      <c r="CI48" s="385"/>
      <c r="CJ48" s="385"/>
      <c r="CK48" s="298"/>
      <c r="CL48" s="385"/>
      <c r="CM48" s="385"/>
      <c r="CN48" s="385"/>
      <c r="CO48" s="298"/>
      <c r="CP48" s="418"/>
      <c r="CQ48" s="418"/>
      <c r="CR48" s="418"/>
      <c r="CS48" s="418"/>
      <c r="CT48" s="418"/>
      <c r="CU48" s="418"/>
      <c r="CV48" s="418"/>
      <c r="CW48" s="418"/>
      <c r="CX48" s="418"/>
      <c r="CY48" s="418"/>
      <c r="CZ48" s="418"/>
      <c r="DA48" s="418"/>
      <c r="DB48" s="418"/>
      <c r="DC48" s="418"/>
      <c r="DD48" s="418"/>
      <c r="DE48" s="418"/>
      <c r="DF48" s="418"/>
      <c r="DG48" s="418"/>
      <c r="DH48" s="418"/>
      <c r="DI48" s="418"/>
      <c r="DJ48" s="419"/>
      <c r="DK48" s="418"/>
      <c r="DL48" s="418"/>
      <c r="DM48" s="418"/>
      <c r="DN48" s="418"/>
      <c r="DO48" s="418"/>
      <c r="DP48" s="418"/>
      <c r="DQ48" s="418"/>
      <c r="DR48" s="418"/>
      <c r="DS48" s="418"/>
      <c r="DT48" s="418"/>
      <c r="DU48" s="418"/>
      <c r="DV48" s="418"/>
      <c r="DW48" s="418"/>
      <c r="DX48" s="418"/>
      <c r="DY48" s="385"/>
      <c r="DZ48" s="385"/>
      <c r="EA48" s="385"/>
      <c r="EB48" s="385"/>
      <c r="EC48" s="385"/>
      <c r="ED48" s="385"/>
      <c r="EE48" s="385"/>
      <c r="EF48" s="385"/>
      <c r="EG48" s="385"/>
      <c r="EH48" s="385"/>
      <c r="EI48" s="385"/>
      <c r="EJ48" s="385"/>
      <c r="EK48" s="385"/>
      <c r="EL48" s="298"/>
      <c r="EM48" s="418"/>
    </row>
    <row r="49" spans="1:230" s="17" customFormat="1" outlineLevel="1" x14ac:dyDescent="0.2">
      <c r="A49" s="51"/>
      <c r="B49"/>
      <c r="C49"/>
      <c r="D49"/>
      <c r="E49"/>
      <c r="F49"/>
      <c r="G49"/>
      <c r="H49" s="44"/>
      <c r="I49" s="81" t="s">
        <v>390</v>
      </c>
      <c r="BB49" s="51"/>
      <c r="BC49" s="51"/>
      <c r="BD49" s="51"/>
      <c r="BE49" s="51"/>
      <c r="BF49" s="51"/>
      <c r="BG49" s="51"/>
      <c r="BH49" s="51"/>
      <c r="BI49" s="51"/>
      <c r="BJ49" s="51"/>
      <c r="BK49" s="51"/>
      <c r="BL49" s="51"/>
      <c r="BM49" s="51"/>
      <c r="BN49" s="51"/>
      <c r="BR49" s="453">
        <f t="shared" ref="BR49:CO49" si="62">BR23</f>
        <v>-7.2680000000000007</v>
      </c>
      <c r="BS49" s="453">
        <f t="shared" si="62"/>
        <v>-9.2930000000000028</v>
      </c>
      <c r="BT49" s="453">
        <f t="shared" si="62"/>
        <v>-19.340999999999994</v>
      </c>
      <c r="BU49" s="300">
        <f t="shared" si="62"/>
        <v>-10.996000000000002</v>
      </c>
      <c r="BV49" s="453">
        <f t="shared" si="62"/>
        <v>2.9870000000000161</v>
      </c>
      <c r="BW49" s="453">
        <f t="shared" si="62"/>
        <v>5.4900000000000091</v>
      </c>
      <c r="BX49" s="453">
        <f t="shared" si="62"/>
        <v>-37.391000000000005</v>
      </c>
      <c r="BY49" s="300">
        <f t="shared" si="62"/>
        <v>-25.888999999999996</v>
      </c>
      <c r="BZ49" s="453">
        <f t="shared" si="62"/>
        <v>-51.683000000000021</v>
      </c>
      <c r="CA49" s="453">
        <f t="shared" si="62"/>
        <v>-31.038000000000025</v>
      </c>
      <c r="CB49" s="453">
        <f t="shared" ref="CB49" si="63">CB23</f>
        <v>-68.501999999999981</v>
      </c>
      <c r="CC49" s="300">
        <f t="shared" si="62"/>
        <v>-37.537000000000006</v>
      </c>
      <c r="CD49" s="453">
        <f t="shared" si="62"/>
        <v>-36.845032399225389</v>
      </c>
      <c r="CE49" s="453">
        <f t="shared" si="62"/>
        <v>-30.219376097320179</v>
      </c>
      <c r="CF49" s="453">
        <f t="shared" si="62"/>
        <v>-35.24003041057972</v>
      </c>
      <c r="CG49" s="300">
        <f t="shared" si="62"/>
        <v>-25.538697174158358</v>
      </c>
      <c r="CH49" s="453">
        <f t="shared" si="62"/>
        <v>-30.938617960908772</v>
      </c>
      <c r="CI49" s="453">
        <f t="shared" si="62"/>
        <v>-23.183968847652807</v>
      </c>
      <c r="CJ49" s="453">
        <f t="shared" si="62"/>
        <v>-28.692893066144592</v>
      </c>
      <c r="CK49" s="300">
        <f t="shared" si="62"/>
        <v>-19.493594031526641</v>
      </c>
      <c r="CL49" s="453">
        <f t="shared" si="62"/>
        <v>-25.430897542951655</v>
      </c>
      <c r="CM49" s="453">
        <f t="shared" si="62"/>
        <v>-17.213526673718576</v>
      </c>
      <c r="CN49" s="453">
        <f t="shared" si="62"/>
        <v>-22.683498157868939</v>
      </c>
      <c r="CO49" s="300">
        <f t="shared" si="62"/>
        <v>-14.216059921720174</v>
      </c>
      <c r="CP49" s="711"/>
      <c r="CQ49" s="711"/>
      <c r="CR49" s="711"/>
      <c r="CS49" s="711"/>
      <c r="CT49" s="711"/>
      <c r="CU49" s="711"/>
      <c r="CV49" s="711"/>
      <c r="CW49" s="711"/>
      <c r="CX49" s="711"/>
      <c r="CY49" s="711"/>
      <c r="CZ49" s="711"/>
      <c r="DA49" s="711"/>
      <c r="DB49" s="711"/>
      <c r="DC49" s="711"/>
      <c r="DD49" s="711"/>
      <c r="DE49" s="711"/>
      <c r="DF49" s="711"/>
      <c r="DG49" s="711"/>
      <c r="DH49" s="711"/>
      <c r="DI49" s="711"/>
      <c r="DJ49" s="774"/>
      <c r="DK49" s="711"/>
      <c r="DL49" s="711"/>
      <c r="DM49" s="711"/>
      <c r="DN49" s="711"/>
      <c r="DO49" s="711"/>
      <c r="DP49" s="711"/>
      <c r="DQ49" s="711"/>
      <c r="DR49" s="711"/>
      <c r="DS49" s="711"/>
      <c r="DT49" s="711"/>
      <c r="DU49" s="711"/>
      <c r="DV49" s="711"/>
      <c r="DW49" s="711"/>
      <c r="DX49" s="711"/>
      <c r="DY49" s="453">
        <f t="shared" ref="DY49:EL49" si="64">DY23</f>
        <v>-30.798999999999999</v>
      </c>
      <c r="DZ49" s="453">
        <f t="shared" si="64"/>
        <v>-46.898000000000025</v>
      </c>
      <c r="EA49" s="453">
        <f t="shared" si="64"/>
        <v>-54.802999999999997</v>
      </c>
      <c r="EB49" s="453">
        <f t="shared" si="64"/>
        <v>-188.76</v>
      </c>
      <c r="EC49" s="453">
        <f t="shared" si="64"/>
        <v>-127.84313608128372</v>
      </c>
      <c r="ED49" s="453">
        <f t="shared" si="64"/>
        <v>-102.30907390623287</v>
      </c>
      <c r="EE49" s="453">
        <f t="shared" si="64"/>
        <v>-79.543982296259401</v>
      </c>
      <c r="EF49" s="453">
        <f t="shared" si="64"/>
        <v>-53.760248281329154</v>
      </c>
      <c r="EG49" s="453">
        <f t="shared" si="64"/>
        <v>-21.832240770850717</v>
      </c>
      <c r="EH49" s="453">
        <f t="shared" si="64"/>
        <v>12.970208081346357</v>
      </c>
      <c r="EI49" s="453">
        <f t="shared" si="64"/>
        <v>50.949629732716744</v>
      </c>
      <c r="EJ49" s="453">
        <f t="shared" si="64"/>
        <v>83.893271040632044</v>
      </c>
      <c r="EK49" s="453">
        <f t="shared" si="64"/>
        <v>116.59337170771795</v>
      </c>
      <c r="EL49" s="300">
        <f t="shared" si="64"/>
        <v>149.33601031015326</v>
      </c>
      <c r="EM49" s="418"/>
    </row>
    <row r="50" spans="1:230" s="17" customFormat="1" outlineLevel="1" x14ac:dyDescent="0.2">
      <c r="A50" s="51"/>
      <c r="B50"/>
      <c r="C50"/>
      <c r="D50"/>
      <c r="E50"/>
      <c r="F50"/>
      <c r="G50"/>
      <c r="H50" s="44"/>
      <c r="I50" s="81" t="s">
        <v>472</v>
      </c>
      <c r="BB50" s="51"/>
      <c r="BC50" s="51"/>
      <c r="BD50" s="51"/>
      <c r="BE50" s="51"/>
      <c r="BF50" s="51"/>
      <c r="BG50" s="51"/>
      <c r="BH50" s="51"/>
      <c r="BI50" s="51"/>
      <c r="BJ50" s="51"/>
      <c r="BK50" s="51"/>
      <c r="BL50" s="51"/>
      <c r="BM50" s="51"/>
      <c r="BN50" s="51"/>
      <c r="BR50" s="453">
        <f t="shared" ref="BR50:CA50" si="65">BR41</f>
        <v>0.19800000000000001</v>
      </c>
      <c r="BS50" s="453">
        <f t="shared" si="65"/>
        <v>0.24199999999999999</v>
      </c>
      <c r="BT50" s="453">
        <f t="shared" si="65"/>
        <v>0.26300000000000001</v>
      </c>
      <c r="BU50" s="300">
        <f t="shared" si="65"/>
        <v>0.40200000000000002</v>
      </c>
      <c r="BV50" s="453">
        <f t="shared" si="65"/>
        <v>0.57599999999999996</v>
      </c>
      <c r="BW50" s="453">
        <f t="shared" si="65"/>
        <v>0.71199999999999997</v>
      </c>
      <c r="BX50" s="453">
        <f t="shared" si="65"/>
        <v>0.77200000000000002</v>
      </c>
      <c r="BY50" s="300">
        <f t="shared" si="65"/>
        <v>0.90500000000000003</v>
      </c>
      <c r="BZ50" s="453">
        <f t="shared" si="65"/>
        <v>1.238</v>
      </c>
      <c r="CA50" s="453">
        <f t="shared" si="65"/>
        <v>1.754</v>
      </c>
      <c r="CB50" s="453">
        <f>CB41+CB20</f>
        <v>11.693999999999999</v>
      </c>
      <c r="CC50" s="300">
        <f t="shared" ref="CC50:CO50" si="66">CC41+CC20</f>
        <v>9.2970000000000006</v>
      </c>
      <c r="CD50" s="453">
        <f t="shared" si="66"/>
        <v>4.4871642596700214</v>
      </c>
      <c r="CE50" s="453">
        <f t="shared" si="66"/>
        <v>4.7148738197913715</v>
      </c>
      <c r="CF50" s="453">
        <f t="shared" si="66"/>
        <v>4.6195135273919723</v>
      </c>
      <c r="CG50" s="300">
        <f t="shared" si="66"/>
        <v>4.6416255209284794</v>
      </c>
      <c r="CH50" s="453">
        <f t="shared" si="66"/>
        <v>4.9598197069623637</v>
      </c>
      <c r="CI50" s="453">
        <f t="shared" si="66"/>
        <v>5.2115150535990953</v>
      </c>
      <c r="CJ50" s="453">
        <f t="shared" si="66"/>
        <v>5.1061099847998062</v>
      </c>
      <c r="CK50" s="300">
        <f t="shared" si="66"/>
        <v>5.1305511451754802</v>
      </c>
      <c r="CL50" s="453">
        <f t="shared" si="66"/>
        <v>5.405662860240918</v>
      </c>
      <c r="CM50" s="453">
        <f t="shared" si="66"/>
        <v>5.6799833532821715</v>
      </c>
      <c r="CN50" s="453">
        <f t="shared" si="66"/>
        <v>5.5651033174434463</v>
      </c>
      <c r="CO50" s="300">
        <f t="shared" si="66"/>
        <v>5.59174151816645</v>
      </c>
      <c r="CP50" s="708"/>
      <c r="CQ50" s="708"/>
      <c r="CR50" s="708"/>
      <c r="CS50" s="708"/>
      <c r="CT50" s="708"/>
      <c r="CU50" s="708"/>
      <c r="CV50" s="708"/>
      <c r="CW50" s="708"/>
      <c r="CX50" s="708"/>
      <c r="CY50" s="708"/>
      <c r="CZ50" s="708"/>
      <c r="DA50" s="708"/>
      <c r="DB50" s="708"/>
      <c r="DC50" s="708"/>
      <c r="DD50" s="708"/>
      <c r="DE50" s="708"/>
      <c r="DF50" s="708"/>
      <c r="DG50" s="708"/>
      <c r="DH50" s="708"/>
      <c r="DI50" s="708"/>
      <c r="DJ50" s="710"/>
      <c r="DK50" s="708"/>
      <c r="DL50" s="708"/>
      <c r="DM50" s="708"/>
      <c r="DN50" s="708"/>
      <c r="DO50" s="708"/>
      <c r="DP50" s="708"/>
      <c r="DQ50" s="708"/>
      <c r="DR50" s="708"/>
      <c r="DS50" s="708"/>
      <c r="DT50" s="708"/>
      <c r="DU50" s="708"/>
      <c r="DV50" s="708"/>
      <c r="DW50" s="708"/>
      <c r="DX50" s="708"/>
      <c r="DY50" s="453">
        <f>DY41</f>
        <v>3.6</v>
      </c>
      <c r="DZ50" s="453">
        <f t="shared" ref="DZ50:EA50" si="67">DZ41</f>
        <v>1.105</v>
      </c>
      <c r="EA50" s="453">
        <f t="shared" si="67"/>
        <v>2.9649999999999999</v>
      </c>
      <c r="EB50" s="453">
        <f>EB41+EB20</f>
        <v>23.983000000000001</v>
      </c>
      <c r="EC50" s="453">
        <f t="shared" ref="EC50:EL50" si="68">EC41+EC20</f>
        <v>18.463177127781844</v>
      </c>
      <c r="ED50" s="453">
        <f t="shared" si="68"/>
        <v>20.407995890536746</v>
      </c>
      <c r="EE50" s="453">
        <f t="shared" si="68"/>
        <v>22.242491049132987</v>
      </c>
      <c r="EF50" s="453">
        <f t="shared" si="68"/>
        <v>10.756201761468121</v>
      </c>
      <c r="EG50" s="453">
        <f t="shared" si="68"/>
        <v>11.532856200384158</v>
      </c>
      <c r="EH50" s="453">
        <f t="shared" si="68"/>
        <v>12.306819015641876</v>
      </c>
      <c r="EI50" s="453">
        <f t="shared" si="68"/>
        <v>13.069993102556179</v>
      </c>
      <c r="EJ50" s="453">
        <f t="shared" si="68"/>
        <v>13.813858420510673</v>
      </c>
      <c r="EK50" s="453">
        <f t="shared" si="68"/>
        <v>14.529615130709844</v>
      </c>
      <c r="EL50" s="300">
        <f t="shared" si="68"/>
        <v>15.208344307118264</v>
      </c>
      <c r="EM50" s="418"/>
    </row>
    <row r="51" spans="1:230" s="17" customFormat="1" outlineLevel="1" x14ac:dyDescent="0.2">
      <c r="A51" s="51"/>
      <c r="B51"/>
      <c r="C51"/>
      <c r="D51"/>
      <c r="E51"/>
      <c r="F51"/>
      <c r="G51"/>
      <c r="H51" s="44"/>
      <c r="I51" s="81" t="s">
        <v>165</v>
      </c>
      <c r="BB51" s="51"/>
      <c r="BC51" s="51"/>
      <c r="BD51" s="51"/>
      <c r="BE51" s="51"/>
      <c r="BF51" s="51"/>
      <c r="BG51" s="51"/>
      <c r="BH51" s="51"/>
      <c r="BI51" s="51"/>
      <c r="BJ51" s="51"/>
      <c r="BK51" s="51"/>
      <c r="BL51" s="51"/>
      <c r="BM51" s="51"/>
      <c r="BN51" s="51"/>
      <c r="BR51" s="1190">
        <f t="shared" ref="BR51:CO51" si="69">BR49+BR50</f>
        <v>-7.07</v>
      </c>
      <c r="BS51" s="1190">
        <f t="shared" si="69"/>
        <v>-9.0510000000000019</v>
      </c>
      <c r="BT51" s="1190">
        <f t="shared" si="69"/>
        <v>-19.077999999999992</v>
      </c>
      <c r="BU51" s="1191">
        <f t="shared" si="69"/>
        <v>-10.594000000000003</v>
      </c>
      <c r="BV51" s="1190">
        <f t="shared" si="69"/>
        <v>3.5630000000000162</v>
      </c>
      <c r="BW51" s="1190">
        <f t="shared" si="69"/>
        <v>6.2020000000000088</v>
      </c>
      <c r="BX51" s="1190">
        <f t="shared" si="69"/>
        <v>-36.619000000000007</v>
      </c>
      <c r="BY51" s="1191">
        <f t="shared" si="69"/>
        <v>-24.983999999999995</v>
      </c>
      <c r="BZ51" s="1190">
        <f t="shared" si="69"/>
        <v>-50.445000000000022</v>
      </c>
      <c r="CA51" s="1190">
        <f t="shared" si="69"/>
        <v>-29.284000000000024</v>
      </c>
      <c r="CB51" s="1190">
        <f t="shared" ref="CB51" si="70">CB49+CB50</f>
        <v>-56.807999999999979</v>
      </c>
      <c r="CC51" s="1191">
        <f t="shared" si="69"/>
        <v>-28.240000000000006</v>
      </c>
      <c r="CD51" s="1190">
        <f t="shared" si="69"/>
        <v>-32.357868139555364</v>
      </c>
      <c r="CE51" s="1190">
        <f t="shared" si="69"/>
        <v>-25.504502277528807</v>
      </c>
      <c r="CF51" s="1190">
        <f t="shared" si="69"/>
        <v>-30.620516883187747</v>
      </c>
      <c r="CG51" s="1191">
        <f t="shared" si="69"/>
        <v>-20.897071653229879</v>
      </c>
      <c r="CH51" s="1190">
        <f t="shared" si="69"/>
        <v>-25.978798253946408</v>
      </c>
      <c r="CI51" s="1190">
        <f t="shared" si="69"/>
        <v>-17.972453794053713</v>
      </c>
      <c r="CJ51" s="1190">
        <f t="shared" si="69"/>
        <v>-23.586783081344784</v>
      </c>
      <c r="CK51" s="1191">
        <f t="shared" si="69"/>
        <v>-14.36304288635116</v>
      </c>
      <c r="CL51" s="1190">
        <f t="shared" si="69"/>
        <v>-20.025234682710739</v>
      </c>
      <c r="CM51" s="1190">
        <f t="shared" si="69"/>
        <v>-11.533543320436404</v>
      </c>
      <c r="CN51" s="1190">
        <f t="shared" si="69"/>
        <v>-17.118394840425495</v>
      </c>
      <c r="CO51" s="1191">
        <f t="shared" si="69"/>
        <v>-8.6243184035537226</v>
      </c>
      <c r="CP51" s="708"/>
      <c r="CQ51" s="708"/>
      <c r="CR51" s="708"/>
      <c r="CS51" s="708"/>
      <c r="CT51" s="708"/>
      <c r="CU51" s="708"/>
      <c r="CV51" s="708"/>
      <c r="CW51" s="708"/>
      <c r="CX51" s="708"/>
      <c r="CY51" s="708"/>
      <c r="CZ51" s="708"/>
      <c r="DA51" s="708"/>
      <c r="DB51" s="708"/>
      <c r="DC51" s="708"/>
      <c r="DD51" s="708"/>
      <c r="DE51" s="708"/>
      <c r="DF51" s="708"/>
      <c r="DG51" s="708"/>
      <c r="DH51" s="708"/>
      <c r="DI51" s="708"/>
      <c r="DJ51" s="710"/>
      <c r="DK51" s="708"/>
      <c r="DL51" s="708"/>
      <c r="DM51" s="708"/>
      <c r="DN51" s="708"/>
      <c r="DO51" s="708"/>
      <c r="DP51" s="708"/>
      <c r="DQ51" s="708"/>
      <c r="DR51" s="708"/>
      <c r="DS51" s="708"/>
      <c r="DT51" s="708"/>
      <c r="DU51" s="708"/>
      <c r="DV51" s="708"/>
      <c r="DW51" s="708"/>
      <c r="DX51" s="708"/>
      <c r="DY51" s="1190">
        <f>DY49+DY50</f>
        <v>-27.198999999999998</v>
      </c>
      <c r="DZ51" s="1190">
        <f t="shared" ref="DZ51:EL51" si="71">DZ49+DZ50</f>
        <v>-45.793000000000028</v>
      </c>
      <c r="EA51" s="1190">
        <f t="shared" si="71"/>
        <v>-51.837999999999994</v>
      </c>
      <c r="EB51" s="1190">
        <f t="shared" si="71"/>
        <v>-164.77699999999999</v>
      </c>
      <c r="EC51" s="1190">
        <f t="shared" si="71"/>
        <v>-109.37995895350187</v>
      </c>
      <c r="ED51" s="1190">
        <f t="shared" si="71"/>
        <v>-81.901078015696129</v>
      </c>
      <c r="EE51" s="1190">
        <f t="shared" si="71"/>
        <v>-57.301491247126414</v>
      </c>
      <c r="EF51" s="1190">
        <f t="shared" si="71"/>
        <v>-43.004046519861035</v>
      </c>
      <c r="EG51" s="1190">
        <f t="shared" si="71"/>
        <v>-10.299384570466559</v>
      </c>
      <c r="EH51" s="1190">
        <f t="shared" si="71"/>
        <v>25.277027096988235</v>
      </c>
      <c r="EI51" s="1190">
        <f t="shared" si="71"/>
        <v>64.019622835272926</v>
      </c>
      <c r="EJ51" s="1190">
        <f t="shared" si="71"/>
        <v>97.707129461142713</v>
      </c>
      <c r="EK51" s="1190">
        <f t="shared" si="71"/>
        <v>131.12298683842781</v>
      </c>
      <c r="EL51" s="1191">
        <f t="shared" si="71"/>
        <v>164.54435461727152</v>
      </c>
      <c r="EM51" s="418"/>
    </row>
    <row r="52" spans="1:230" s="17" customFormat="1" outlineLevel="1" x14ac:dyDescent="0.2">
      <c r="A52" s="51"/>
      <c r="B52"/>
      <c r="C52"/>
      <c r="D52"/>
      <c r="E52"/>
      <c r="F52"/>
      <c r="G52"/>
      <c r="H52" s="44"/>
      <c r="I52" s="80" t="s">
        <v>163</v>
      </c>
      <c r="BB52" s="51"/>
      <c r="BC52" s="51"/>
      <c r="BD52" s="51"/>
      <c r="BE52" s="51"/>
      <c r="BF52" s="51"/>
      <c r="BG52" s="51"/>
      <c r="BH52" s="51"/>
      <c r="BI52" s="51"/>
      <c r="BJ52" s="51"/>
      <c r="BK52" s="51"/>
      <c r="BL52" s="51"/>
      <c r="BM52" s="51"/>
      <c r="BN52" s="51"/>
      <c r="BR52" s="453">
        <f t="shared" ref="BR52:CO52" si="72">+BR42</f>
        <v>0.38100000000000001</v>
      </c>
      <c r="BS52" s="453">
        <f t="shared" si="72"/>
        <v>0.52600000000000002</v>
      </c>
      <c r="BT52" s="453">
        <f t="shared" si="72"/>
        <v>0.76800000000000002</v>
      </c>
      <c r="BU52" s="300">
        <f t="shared" si="72"/>
        <v>1.242</v>
      </c>
      <c r="BV52" s="453">
        <f t="shared" si="72"/>
        <v>1.4850000000000001</v>
      </c>
      <c r="BW52" s="453">
        <f t="shared" si="72"/>
        <v>1.774</v>
      </c>
      <c r="BX52" s="453">
        <f t="shared" si="72"/>
        <v>1.992</v>
      </c>
      <c r="BY52" s="300">
        <f t="shared" si="72"/>
        <v>2.9660000000000002</v>
      </c>
      <c r="BZ52" s="453">
        <f t="shared" si="72"/>
        <v>4.18</v>
      </c>
      <c r="CA52" s="453">
        <f t="shared" si="72"/>
        <v>5.383</v>
      </c>
      <c r="CB52" s="453">
        <f t="shared" ref="CB52" si="73">+CB42</f>
        <v>8.7739999999999991</v>
      </c>
      <c r="CC52" s="300">
        <f t="shared" si="72"/>
        <v>8.5009999999999994</v>
      </c>
      <c r="CD52" s="453">
        <f t="shared" si="72"/>
        <v>7</v>
      </c>
      <c r="CE52" s="453">
        <f t="shared" si="72"/>
        <v>8</v>
      </c>
      <c r="CF52" s="453">
        <f t="shared" si="72"/>
        <v>9</v>
      </c>
      <c r="CG52" s="300">
        <f t="shared" si="72"/>
        <v>8</v>
      </c>
      <c r="CH52" s="453">
        <f t="shared" si="72"/>
        <v>7.7152750997192339</v>
      </c>
      <c r="CI52" s="453">
        <f t="shared" si="72"/>
        <v>8.1068011944874829</v>
      </c>
      <c r="CJ52" s="453">
        <f t="shared" si="72"/>
        <v>9.0775288618663232</v>
      </c>
      <c r="CK52" s="300">
        <f t="shared" si="72"/>
        <v>7.9808573369396374</v>
      </c>
      <c r="CL52" s="453">
        <f t="shared" si="72"/>
        <v>8.4088088937080965</v>
      </c>
      <c r="CM52" s="453">
        <f t="shared" si="72"/>
        <v>8.8355296606611571</v>
      </c>
      <c r="CN52" s="453">
        <f t="shared" si="72"/>
        <v>8.6568273826898068</v>
      </c>
      <c r="CO52" s="300">
        <f t="shared" si="72"/>
        <v>8.6982645838144794</v>
      </c>
      <c r="CP52" s="708"/>
      <c r="CQ52" s="708"/>
      <c r="CR52" s="708"/>
      <c r="CS52" s="708"/>
      <c r="CT52" s="708"/>
      <c r="CU52" s="708"/>
      <c r="CV52" s="708"/>
      <c r="CW52" s="708"/>
      <c r="CX52" s="708"/>
      <c r="CY52" s="708"/>
      <c r="CZ52" s="708"/>
      <c r="DA52" s="708"/>
      <c r="DB52" s="708"/>
      <c r="DC52" s="708"/>
      <c r="DD52" s="708"/>
      <c r="DE52" s="708"/>
      <c r="DF52" s="708"/>
      <c r="DG52" s="708"/>
      <c r="DH52" s="708"/>
      <c r="DI52" s="708"/>
      <c r="DJ52" s="710"/>
      <c r="DK52" s="708"/>
      <c r="DL52" s="708"/>
      <c r="DM52" s="708"/>
      <c r="DN52" s="708"/>
      <c r="DO52" s="708"/>
      <c r="DP52" s="708"/>
      <c r="DQ52" s="708"/>
      <c r="DR52" s="708"/>
      <c r="DS52" s="708"/>
      <c r="DT52" s="708"/>
      <c r="DU52" s="708"/>
      <c r="DV52" s="708"/>
      <c r="DW52" s="708"/>
      <c r="DX52" s="708"/>
      <c r="DY52" s="453">
        <f t="shared" ref="DY52:EL52" si="74">+DY42</f>
        <v>0.61099999999999999</v>
      </c>
      <c r="DZ52" s="453">
        <f t="shared" si="74"/>
        <v>2.9169999999999998</v>
      </c>
      <c r="EA52" s="453">
        <f t="shared" si="74"/>
        <v>8.2170000000000005</v>
      </c>
      <c r="EB52" s="453">
        <f t="shared" si="74"/>
        <v>26.838000000000001</v>
      </c>
      <c r="EC52" s="453">
        <f t="shared" si="74"/>
        <v>32</v>
      </c>
      <c r="ED52" s="453">
        <f t="shared" si="74"/>
        <v>32.880462493012679</v>
      </c>
      <c r="EE52" s="453">
        <f t="shared" si="74"/>
        <v>34.59943052087354</v>
      </c>
      <c r="EF52" s="453">
        <f t="shared" si="74"/>
        <v>37.646706165138426</v>
      </c>
      <c r="EG52" s="453">
        <f t="shared" si="74"/>
        <v>34.948049092073205</v>
      </c>
      <c r="EH52" s="453">
        <f t="shared" si="74"/>
        <v>31.394946468474174</v>
      </c>
      <c r="EI52" s="453">
        <f t="shared" si="74"/>
        <v>26.948439386713769</v>
      </c>
      <c r="EJ52" s="453">
        <f t="shared" si="74"/>
        <v>28.059399916662297</v>
      </c>
      <c r="EK52" s="453">
        <f t="shared" si="74"/>
        <v>29.823946847246514</v>
      </c>
      <c r="EL52" s="300">
        <f t="shared" si="74"/>
        <v>31.549224892426171</v>
      </c>
      <c r="EM52" s="418"/>
    </row>
    <row r="53" spans="1:230" outlineLevel="1" x14ac:dyDescent="0.2">
      <c r="A53" s="50"/>
      <c r="H53" s="43"/>
      <c r="I53" s="81" t="s">
        <v>161</v>
      </c>
      <c r="BB53" s="50"/>
      <c r="BC53" s="50"/>
      <c r="BD53" s="50"/>
      <c r="BE53" s="50"/>
      <c r="BF53" s="50"/>
      <c r="BG53" s="50"/>
      <c r="BH53" s="50"/>
      <c r="BI53" s="50"/>
      <c r="BJ53" s="50"/>
      <c r="BK53" s="50"/>
      <c r="BL53" s="50"/>
      <c r="BM53" s="50"/>
      <c r="BN53" s="50"/>
      <c r="BR53" s="1190">
        <f t="shared" ref="BR53:CO53" si="75">+BR51+BR52</f>
        <v>-6.6890000000000001</v>
      </c>
      <c r="BS53" s="1190">
        <f t="shared" si="75"/>
        <v>-8.5250000000000021</v>
      </c>
      <c r="BT53" s="1190">
        <f t="shared" si="75"/>
        <v>-18.309999999999992</v>
      </c>
      <c r="BU53" s="1191">
        <f t="shared" si="75"/>
        <v>-9.3520000000000039</v>
      </c>
      <c r="BV53" s="1190">
        <f t="shared" si="75"/>
        <v>5.048000000000016</v>
      </c>
      <c r="BW53" s="1190">
        <f t="shared" si="75"/>
        <v>7.9760000000000089</v>
      </c>
      <c r="BX53" s="1190">
        <f t="shared" si="75"/>
        <v>-34.62700000000001</v>
      </c>
      <c r="BY53" s="1191">
        <f t="shared" si="75"/>
        <v>-22.017999999999994</v>
      </c>
      <c r="BZ53" s="1190">
        <f t="shared" si="75"/>
        <v>-46.265000000000022</v>
      </c>
      <c r="CA53" s="1190">
        <f t="shared" si="75"/>
        <v>-23.901000000000025</v>
      </c>
      <c r="CB53" s="1190">
        <f t="shared" ref="CB53" si="76">+CB51+CB52</f>
        <v>-48.033999999999978</v>
      </c>
      <c r="CC53" s="1191">
        <f t="shared" si="75"/>
        <v>-19.739000000000004</v>
      </c>
      <c r="CD53" s="1190">
        <f t="shared" si="75"/>
        <v>-25.357868139555364</v>
      </c>
      <c r="CE53" s="1190">
        <f t="shared" si="75"/>
        <v>-17.504502277528807</v>
      </c>
      <c r="CF53" s="1190">
        <f t="shared" si="75"/>
        <v>-21.620516883187747</v>
      </c>
      <c r="CG53" s="1191">
        <f t="shared" si="75"/>
        <v>-12.897071653229879</v>
      </c>
      <c r="CH53" s="1190">
        <f t="shared" si="75"/>
        <v>-18.263523154227173</v>
      </c>
      <c r="CI53" s="1190">
        <f t="shared" si="75"/>
        <v>-9.8656525995662303</v>
      </c>
      <c r="CJ53" s="1190">
        <f t="shared" si="75"/>
        <v>-14.509254219478461</v>
      </c>
      <c r="CK53" s="1191">
        <f t="shared" si="75"/>
        <v>-6.3821855494115223</v>
      </c>
      <c r="CL53" s="1190">
        <f t="shared" si="75"/>
        <v>-11.616425789002642</v>
      </c>
      <c r="CM53" s="1190">
        <f t="shared" si="75"/>
        <v>-2.6980136597752473</v>
      </c>
      <c r="CN53" s="1190">
        <f t="shared" si="75"/>
        <v>-8.4615674577356881</v>
      </c>
      <c r="CO53" s="1191">
        <f t="shared" si="75"/>
        <v>7.3946180260756833E-2</v>
      </c>
      <c r="CP53" s="711"/>
      <c r="CQ53" s="711"/>
      <c r="CR53" s="711"/>
      <c r="CS53" s="711"/>
      <c r="CT53" s="711"/>
      <c r="CU53" s="711"/>
      <c r="CV53" s="711"/>
      <c r="CW53" s="711"/>
      <c r="CX53" s="711"/>
      <c r="CY53" s="711"/>
      <c r="CZ53" s="711"/>
      <c r="DA53" s="711"/>
      <c r="DB53" s="711"/>
      <c r="DC53" s="711"/>
      <c r="DD53" s="711"/>
      <c r="DE53" s="711"/>
      <c r="DF53" s="711"/>
      <c r="DG53" s="711"/>
      <c r="DH53" s="711"/>
      <c r="DI53" s="711"/>
      <c r="DJ53" s="774"/>
      <c r="DK53" s="711"/>
      <c r="DL53" s="711"/>
      <c r="DM53" s="711"/>
      <c r="DN53" s="711"/>
      <c r="DO53" s="711"/>
      <c r="DP53" s="711"/>
      <c r="DQ53" s="711"/>
      <c r="DR53" s="711"/>
      <c r="DS53" s="711"/>
      <c r="DT53" s="711"/>
      <c r="DU53" s="711"/>
      <c r="DV53" s="711"/>
      <c r="DW53" s="711"/>
      <c r="DX53" s="711"/>
      <c r="DY53" s="1190">
        <f t="shared" ref="DY53:EL53" si="77">+DY51+DY52</f>
        <v>-26.587999999999997</v>
      </c>
      <c r="DZ53" s="1190">
        <f t="shared" si="77"/>
        <v>-42.876000000000026</v>
      </c>
      <c r="EA53" s="1190">
        <f t="shared" si="77"/>
        <v>-43.620999999999995</v>
      </c>
      <c r="EB53" s="1190">
        <f t="shared" si="77"/>
        <v>-137.93899999999999</v>
      </c>
      <c r="EC53" s="1190">
        <f t="shared" si="77"/>
        <v>-77.37995895350187</v>
      </c>
      <c r="ED53" s="1190">
        <f t="shared" si="77"/>
        <v>-49.02061552268345</v>
      </c>
      <c r="EE53" s="1190">
        <f t="shared" si="77"/>
        <v>-22.702060726252874</v>
      </c>
      <c r="EF53" s="1190">
        <f t="shared" si="77"/>
        <v>-5.3573403547226093</v>
      </c>
      <c r="EG53" s="1190">
        <f t="shared" si="77"/>
        <v>24.648664521606648</v>
      </c>
      <c r="EH53" s="1190">
        <f t="shared" si="77"/>
        <v>56.671973565462409</v>
      </c>
      <c r="EI53" s="1190">
        <f t="shared" si="77"/>
        <v>90.968062221986699</v>
      </c>
      <c r="EJ53" s="1190">
        <f t="shared" si="77"/>
        <v>125.76652937780501</v>
      </c>
      <c r="EK53" s="1190">
        <f t="shared" si="77"/>
        <v>160.94693368567431</v>
      </c>
      <c r="EL53" s="1191">
        <f t="shared" si="77"/>
        <v>196.09357950969769</v>
      </c>
      <c r="EM53" s="181"/>
    </row>
    <row r="54" spans="1:230" outlineLevel="1" x14ac:dyDescent="0.2">
      <c r="A54" s="50"/>
      <c r="H54" s="43"/>
      <c r="I54" s="81" t="s">
        <v>58</v>
      </c>
      <c r="BB54" s="50"/>
      <c r="BC54" s="50"/>
      <c r="BD54" s="50"/>
      <c r="BE54" s="50"/>
      <c r="BF54" s="50"/>
      <c r="BG54" s="50"/>
      <c r="BH54" s="50"/>
      <c r="BI54" s="50"/>
      <c r="BJ54" s="50"/>
      <c r="BK54" s="50"/>
      <c r="BL54" s="50"/>
      <c r="BM54" s="50"/>
      <c r="BN54" s="50"/>
      <c r="BR54" s="453">
        <f t="shared" ref="BR54:CO54" si="78">BR45-BR53</f>
        <v>0</v>
      </c>
      <c r="BS54" s="453">
        <f t="shared" si="78"/>
        <v>0</v>
      </c>
      <c r="BT54" s="453">
        <f t="shared" si="78"/>
        <v>0</v>
      </c>
      <c r="BU54" s="300">
        <f t="shared" si="78"/>
        <v>0</v>
      </c>
      <c r="BV54" s="453">
        <f t="shared" si="78"/>
        <v>0</v>
      </c>
      <c r="BW54" s="453">
        <f t="shared" si="78"/>
        <v>0</v>
      </c>
      <c r="BX54" s="453">
        <f t="shared" si="78"/>
        <v>0</v>
      </c>
      <c r="BY54" s="300">
        <f t="shared" si="78"/>
        <v>0</v>
      </c>
      <c r="BZ54" s="453">
        <f t="shared" si="78"/>
        <v>0</v>
      </c>
      <c r="CA54" s="453">
        <f t="shared" si="78"/>
        <v>0</v>
      </c>
      <c r="CB54" s="453">
        <f t="shared" ref="CB54" si="79">CB45-CB53</f>
        <v>0</v>
      </c>
      <c r="CC54" s="300">
        <f t="shared" si="78"/>
        <v>0</v>
      </c>
      <c r="CD54" s="453">
        <f t="shared" si="78"/>
        <v>0</v>
      </c>
      <c r="CE54" s="453">
        <f t="shared" si="78"/>
        <v>0</v>
      </c>
      <c r="CF54" s="453">
        <f t="shared" si="78"/>
        <v>0</v>
      </c>
      <c r="CG54" s="300">
        <f t="shared" si="78"/>
        <v>0</v>
      </c>
      <c r="CH54" s="453">
        <f t="shared" si="78"/>
        <v>0</v>
      </c>
      <c r="CI54" s="453">
        <f t="shared" si="78"/>
        <v>0</v>
      </c>
      <c r="CJ54" s="453">
        <f t="shared" si="78"/>
        <v>0</v>
      </c>
      <c r="CK54" s="300">
        <f t="shared" si="78"/>
        <v>0</v>
      </c>
      <c r="CL54" s="453">
        <f t="shared" si="78"/>
        <v>0</v>
      </c>
      <c r="CM54" s="453">
        <f t="shared" si="78"/>
        <v>0</v>
      </c>
      <c r="CN54" s="453">
        <f t="shared" si="78"/>
        <v>0</v>
      </c>
      <c r="CO54" s="300">
        <f t="shared" si="78"/>
        <v>6.6613381477509392E-16</v>
      </c>
      <c r="CP54" s="711"/>
      <c r="CQ54" s="711"/>
      <c r="CR54" s="711"/>
      <c r="CS54" s="711"/>
      <c r="CT54" s="711"/>
      <c r="CU54" s="711"/>
      <c r="CV54" s="711"/>
      <c r="CW54" s="711"/>
      <c r="CX54" s="711"/>
      <c r="CY54" s="711"/>
      <c r="CZ54" s="711"/>
      <c r="DA54" s="711"/>
      <c r="DB54" s="711"/>
      <c r="DC54" s="711"/>
      <c r="DD54" s="711"/>
      <c r="DE54" s="711"/>
      <c r="DF54" s="711"/>
      <c r="DG54" s="711"/>
      <c r="DH54" s="711"/>
      <c r="DI54" s="711"/>
      <c r="DJ54" s="774"/>
      <c r="DK54" s="711"/>
      <c r="DL54" s="711"/>
      <c r="DM54" s="711"/>
      <c r="DN54" s="711"/>
      <c r="DO54" s="711"/>
      <c r="DP54" s="711"/>
      <c r="DQ54" s="711"/>
      <c r="DR54" s="711"/>
      <c r="DS54" s="711"/>
      <c r="DT54" s="711"/>
      <c r="DU54" s="711"/>
      <c r="DV54" s="711"/>
      <c r="DW54" s="711"/>
      <c r="DX54" s="711"/>
      <c r="DY54" s="453">
        <f t="shared" ref="DY54:EL54" si="80">DY45-DY53</f>
        <v>-4.0000000000013358E-3</v>
      </c>
      <c r="DZ54" s="453">
        <f t="shared" si="80"/>
        <v>0</v>
      </c>
      <c r="EA54" s="453">
        <f t="shared" si="80"/>
        <v>0</v>
      </c>
      <c r="EB54" s="453">
        <f t="shared" si="80"/>
        <v>0</v>
      </c>
      <c r="EC54" s="453">
        <f t="shared" si="80"/>
        <v>0</v>
      </c>
      <c r="ED54" s="453">
        <f t="shared" si="80"/>
        <v>0</v>
      </c>
      <c r="EE54" s="453">
        <f t="shared" si="80"/>
        <v>0</v>
      </c>
      <c r="EF54" s="453">
        <f t="shared" si="80"/>
        <v>0</v>
      </c>
      <c r="EG54" s="453">
        <f t="shared" si="80"/>
        <v>0</v>
      </c>
      <c r="EH54" s="453">
        <f t="shared" si="80"/>
        <v>0</v>
      </c>
      <c r="EI54" s="453">
        <f t="shared" si="80"/>
        <v>0</v>
      </c>
      <c r="EJ54" s="453">
        <f t="shared" si="80"/>
        <v>0</v>
      </c>
      <c r="EK54" s="453">
        <f t="shared" si="80"/>
        <v>0</v>
      </c>
      <c r="EL54" s="300">
        <f t="shared" si="80"/>
        <v>0</v>
      </c>
      <c r="EM54" s="181"/>
    </row>
    <row r="55" spans="1:230" outlineLevel="1" x14ac:dyDescent="0.2">
      <c r="A55" s="50"/>
      <c r="H55" s="43"/>
      <c r="I55" s="81"/>
      <c r="BB55" s="50"/>
      <c r="BC55" s="50"/>
      <c r="BD55" s="50"/>
      <c r="BE55" s="50"/>
      <c r="BF55" s="50"/>
      <c r="BG55" s="50"/>
      <c r="BH55" s="50"/>
      <c r="BI55" s="50"/>
      <c r="BJ55" s="50"/>
      <c r="BK55" s="50"/>
      <c r="BL55" s="50"/>
      <c r="BM55" s="50"/>
      <c r="BN55" s="50"/>
      <c r="BR55" s="453"/>
      <c r="BS55" s="453"/>
      <c r="BT55" s="453"/>
      <c r="BU55" s="300"/>
      <c r="BV55" s="453"/>
      <c r="BW55" s="453"/>
      <c r="BX55" s="453"/>
      <c r="BY55" s="300"/>
      <c r="BZ55" s="453"/>
      <c r="CA55" s="1117"/>
      <c r="CB55" s="1117"/>
      <c r="CC55" s="300"/>
      <c r="CD55" s="1117"/>
      <c r="CE55" s="1117"/>
      <c r="CF55" s="1117"/>
      <c r="CG55" s="1118"/>
      <c r="CH55" s="1117"/>
      <c r="CI55" s="1117"/>
      <c r="CJ55" s="1117"/>
      <c r="CK55" s="1118"/>
      <c r="CL55" s="1117"/>
      <c r="CM55" s="1117"/>
      <c r="CN55" s="1117"/>
      <c r="CO55" s="1118"/>
      <c r="CP55" s="181"/>
      <c r="CQ55" s="181"/>
      <c r="CR55" s="181"/>
      <c r="CS55" s="181"/>
      <c r="CT55" s="181"/>
      <c r="CU55" s="181"/>
      <c r="CV55" s="181"/>
      <c r="CW55" s="181"/>
      <c r="CX55" s="181"/>
      <c r="CY55" s="181"/>
      <c r="CZ55" s="181"/>
      <c r="DA55" s="181"/>
      <c r="DB55" s="181"/>
      <c r="DC55" s="181"/>
      <c r="DD55" s="181"/>
      <c r="DE55" s="181"/>
      <c r="DF55" s="181"/>
      <c r="DG55" s="181"/>
      <c r="DH55" s="181"/>
      <c r="DI55" s="181"/>
      <c r="DJ55" s="182"/>
      <c r="DK55" s="181"/>
      <c r="DL55" s="181"/>
      <c r="DM55" s="181"/>
      <c r="DN55" s="181"/>
      <c r="DO55" s="181"/>
      <c r="DP55" s="181"/>
      <c r="DQ55" s="181"/>
      <c r="DR55" s="181"/>
      <c r="DS55" s="181"/>
      <c r="DT55" s="181"/>
      <c r="DU55" s="181"/>
      <c r="DV55" s="181"/>
      <c r="DW55" s="181"/>
      <c r="DX55" s="181"/>
      <c r="DY55" s="1117"/>
      <c r="DZ55" s="1117"/>
      <c r="EA55" s="1117"/>
      <c r="EB55" s="1117"/>
      <c r="EC55" s="1117"/>
      <c r="ED55" s="1117"/>
      <c r="EE55" s="1117"/>
      <c r="EF55" s="1117"/>
      <c r="EG55" s="1117"/>
      <c r="EH55" s="1117"/>
      <c r="EI55" s="1117"/>
      <c r="EJ55" s="1117"/>
      <c r="EK55" s="1117"/>
      <c r="EL55" s="1118"/>
      <c r="EM55" s="181"/>
    </row>
    <row r="56" spans="1:230" outlineLevel="1" x14ac:dyDescent="0.2">
      <c r="A56" s="50"/>
      <c r="H56" s="43"/>
      <c r="I56" s="81" t="s">
        <v>468</v>
      </c>
      <c r="BB56" s="50"/>
      <c r="BC56" s="50"/>
      <c r="BD56" s="50"/>
      <c r="BE56" s="50"/>
      <c r="BF56" s="50"/>
      <c r="BG56" s="50"/>
      <c r="BH56" s="50"/>
      <c r="BI56" s="50"/>
      <c r="BJ56" s="50"/>
      <c r="BK56" s="50"/>
      <c r="BL56" s="50"/>
      <c r="BM56" s="50"/>
      <c r="BN56" s="50"/>
      <c r="BR56" s="453">
        <f t="shared" ref="BR56:CA56" si="81">BR23+BR19</f>
        <v>-6.8870000000000005</v>
      </c>
      <c r="BS56" s="453">
        <f t="shared" si="81"/>
        <v>-8.767000000000003</v>
      </c>
      <c r="BT56" s="453">
        <f t="shared" si="81"/>
        <v>-18.572999999999993</v>
      </c>
      <c r="BU56" s="300">
        <f t="shared" si="81"/>
        <v>-9.7540000000000013</v>
      </c>
      <c r="BV56" s="453">
        <f t="shared" si="81"/>
        <v>4.4720000000000164</v>
      </c>
      <c r="BW56" s="453">
        <f t="shared" si="81"/>
        <v>7.2640000000000091</v>
      </c>
      <c r="BX56" s="453">
        <f t="shared" si="81"/>
        <v>-35.399000000000008</v>
      </c>
      <c r="BY56" s="300">
        <f t="shared" si="81"/>
        <v>-22.922999999999995</v>
      </c>
      <c r="BZ56" s="453">
        <f t="shared" si="81"/>
        <v>-47.503000000000021</v>
      </c>
      <c r="CA56" s="453">
        <f t="shared" si="81"/>
        <v>-25.655000000000026</v>
      </c>
      <c r="CB56" s="453">
        <f t="shared" ref="CB56" si="82">CB23+CB19</f>
        <v>-59.72799999999998</v>
      </c>
      <c r="CC56" s="300">
        <f t="shared" ref="CC56:CO56" si="83">CC23+CC19</f>
        <v>-29.036000000000008</v>
      </c>
      <c r="CD56" s="453">
        <f t="shared" si="83"/>
        <v>-29.845032399225389</v>
      </c>
      <c r="CE56" s="453">
        <f t="shared" si="83"/>
        <v>-22.219376097320179</v>
      </c>
      <c r="CF56" s="453">
        <f t="shared" si="83"/>
        <v>-26.24003041057972</v>
      </c>
      <c r="CG56" s="300">
        <f t="shared" si="83"/>
        <v>-17.538697174158358</v>
      </c>
      <c r="CH56" s="453">
        <f t="shared" si="83"/>
        <v>-23.223342861189536</v>
      </c>
      <c r="CI56" s="453">
        <f t="shared" si="83"/>
        <v>-15.077167653165324</v>
      </c>
      <c r="CJ56" s="453">
        <f t="shared" si="83"/>
        <v>-19.615364204278269</v>
      </c>
      <c r="CK56" s="300">
        <f t="shared" si="83"/>
        <v>-11.512736694587003</v>
      </c>
      <c r="CL56" s="453">
        <f t="shared" si="83"/>
        <v>-17.022088649243557</v>
      </c>
      <c r="CM56" s="453">
        <f t="shared" si="83"/>
        <v>-8.3779970130574188</v>
      </c>
      <c r="CN56" s="453">
        <f t="shared" si="83"/>
        <v>-14.026670775179133</v>
      </c>
      <c r="CO56" s="300">
        <f t="shared" si="83"/>
        <v>-5.5177953379056941</v>
      </c>
      <c r="CP56" s="181"/>
      <c r="CQ56" s="181"/>
      <c r="CR56" s="181"/>
      <c r="CS56" s="181"/>
      <c r="CT56" s="181"/>
      <c r="CU56" s="181"/>
      <c r="CV56" s="181"/>
      <c r="CW56" s="181"/>
      <c r="CX56" s="181"/>
      <c r="CY56" s="181"/>
      <c r="CZ56" s="181"/>
      <c r="DA56" s="181"/>
      <c r="DB56" s="181"/>
      <c r="DC56" s="181"/>
      <c r="DD56" s="181"/>
      <c r="DE56" s="181"/>
      <c r="DF56" s="181"/>
      <c r="DG56" s="181"/>
      <c r="DH56" s="181"/>
      <c r="DI56" s="181"/>
      <c r="DJ56" s="182"/>
      <c r="DK56" s="181"/>
      <c r="DL56" s="181"/>
      <c r="DM56" s="181"/>
      <c r="DN56" s="181"/>
      <c r="DO56" s="181"/>
      <c r="DP56" s="181"/>
      <c r="DQ56" s="181"/>
      <c r="DR56" s="181"/>
      <c r="DS56" s="181"/>
      <c r="DT56" s="181"/>
      <c r="DU56" s="181"/>
      <c r="DV56" s="181"/>
      <c r="DW56" s="181"/>
      <c r="DX56" s="181"/>
      <c r="DY56" s="453">
        <f t="shared" ref="DY56:EL56" si="84">DY23+DY19</f>
        <v>-30.187999999999999</v>
      </c>
      <c r="DZ56" s="453">
        <f t="shared" si="84"/>
        <v>-43.981000000000023</v>
      </c>
      <c r="EA56" s="453">
        <f t="shared" si="84"/>
        <v>-46.585999999999999</v>
      </c>
      <c r="EB56" s="453">
        <f t="shared" si="84"/>
        <v>-161.922</v>
      </c>
      <c r="EC56" s="453">
        <f t="shared" si="84"/>
        <v>-95.843136081283717</v>
      </c>
      <c r="ED56" s="453">
        <f t="shared" si="84"/>
        <v>-69.428611413220182</v>
      </c>
      <c r="EE56" s="453">
        <f t="shared" si="84"/>
        <v>-44.944551775385861</v>
      </c>
      <c r="EF56" s="453">
        <f t="shared" si="84"/>
        <v>-16.113542116190729</v>
      </c>
      <c r="EG56" s="453">
        <f t="shared" si="84"/>
        <v>13.115808321222488</v>
      </c>
      <c r="EH56" s="453">
        <f t="shared" si="84"/>
        <v>44.365154549820531</v>
      </c>
      <c r="EI56" s="453">
        <f t="shared" si="84"/>
        <v>77.898069119430517</v>
      </c>
      <c r="EJ56" s="453">
        <f t="shared" si="84"/>
        <v>111.95267095729434</v>
      </c>
      <c r="EK56" s="453">
        <f t="shared" si="84"/>
        <v>146.41731855496445</v>
      </c>
      <c r="EL56" s="300">
        <f t="shared" si="84"/>
        <v>180.88523520257942</v>
      </c>
      <c r="EM56" s="181"/>
    </row>
    <row r="57" spans="1:230" outlineLevel="1" collapsed="1" x14ac:dyDescent="0.2">
      <c r="A57" s="50"/>
      <c r="H57" s="43"/>
      <c r="I57" s="78"/>
      <c r="BB57" s="50"/>
      <c r="BC57" s="50"/>
      <c r="BD57" s="50"/>
      <c r="BE57" s="50"/>
      <c r="BF57" s="50"/>
      <c r="BG57" s="50"/>
      <c r="BH57" s="50"/>
      <c r="BI57" s="50"/>
      <c r="BJ57" s="50"/>
      <c r="BK57" s="50"/>
      <c r="BL57" s="50"/>
      <c r="BM57" s="50"/>
      <c r="BN57" s="50"/>
      <c r="BR57" s="128"/>
      <c r="BS57" s="128"/>
      <c r="BT57" s="128"/>
      <c r="BU57" s="185"/>
      <c r="BV57" s="128"/>
      <c r="BW57" s="128"/>
      <c r="BX57" s="128"/>
      <c r="BY57" s="185"/>
      <c r="BZ57" s="181"/>
      <c r="CA57" s="181"/>
      <c r="CB57" s="181"/>
      <c r="CC57" s="774"/>
      <c r="CD57" s="181"/>
      <c r="CE57" s="181"/>
      <c r="CF57" s="181"/>
      <c r="CG57" s="185"/>
      <c r="CH57" s="181"/>
      <c r="CI57" s="181"/>
      <c r="CJ57" s="181"/>
      <c r="CK57" s="185"/>
      <c r="CL57" s="181"/>
      <c r="CM57" s="181"/>
      <c r="CN57" s="181"/>
      <c r="CO57" s="185"/>
      <c r="CP57" s="181"/>
      <c r="CQ57" s="181"/>
      <c r="CR57" s="181"/>
      <c r="CS57" s="181"/>
      <c r="CT57" s="181"/>
      <c r="CU57" s="181"/>
      <c r="CV57" s="181"/>
      <c r="CW57" s="181"/>
      <c r="CX57" s="181"/>
      <c r="CY57" s="181"/>
      <c r="CZ57" s="181"/>
      <c r="DA57" s="181"/>
      <c r="DB57" s="181"/>
      <c r="DC57" s="181"/>
      <c r="DD57" s="181"/>
      <c r="DE57" s="181"/>
      <c r="DF57" s="181"/>
      <c r="DG57" s="181"/>
      <c r="DH57" s="181"/>
      <c r="DI57" s="181"/>
      <c r="DJ57" s="185"/>
      <c r="DK57" s="181"/>
      <c r="DL57" s="181"/>
      <c r="DM57" s="181"/>
      <c r="DN57" s="181"/>
      <c r="DO57" s="181"/>
      <c r="DP57" s="181"/>
      <c r="DQ57" s="181"/>
      <c r="DR57" s="181"/>
      <c r="DS57" s="181"/>
      <c r="DT57" s="181"/>
      <c r="DU57" s="181"/>
      <c r="DV57" s="181"/>
      <c r="DW57" s="181"/>
      <c r="DX57" s="181"/>
      <c r="DY57" s="128"/>
      <c r="DZ57" s="128"/>
      <c r="EA57" s="128"/>
      <c r="EB57" s="181"/>
      <c r="EC57" s="181"/>
      <c r="ED57" s="181"/>
      <c r="EE57" s="181"/>
      <c r="EF57" s="181"/>
      <c r="EG57" s="181"/>
      <c r="EH57" s="181"/>
      <c r="EI57" s="181"/>
      <c r="EJ57" s="181"/>
      <c r="EK57" s="181"/>
      <c r="EL57" s="182"/>
      <c r="EM57" s="181"/>
    </row>
    <row r="58" spans="1:230" x14ac:dyDescent="0.2">
      <c r="A58" s="50"/>
      <c r="H58" s="43"/>
      <c r="I58" s="84" t="s">
        <v>39</v>
      </c>
      <c r="BB58" s="50"/>
      <c r="BC58" s="50"/>
      <c r="BD58" s="50"/>
      <c r="BE58" s="50"/>
      <c r="BF58" s="50"/>
      <c r="BG58" s="50"/>
      <c r="BH58" s="50"/>
      <c r="BI58" s="50"/>
      <c r="BJ58" s="50"/>
      <c r="BK58" s="50"/>
      <c r="BL58" s="50"/>
      <c r="BM58" s="50"/>
      <c r="BN58" s="50"/>
      <c r="BR58" s="128"/>
      <c r="BS58" s="128"/>
      <c r="BT58" s="128"/>
      <c r="BU58" s="185"/>
      <c r="BV58" s="128"/>
      <c r="BW58" s="128"/>
      <c r="BX58" s="128"/>
      <c r="BY58" s="185"/>
      <c r="BZ58" s="181"/>
      <c r="CA58" s="181"/>
      <c r="CB58" s="181"/>
      <c r="CC58" s="774"/>
      <c r="CD58" s="181"/>
      <c r="CE58" s="181"/>
      <c r="CF58" s="181"/>
      <c r="CG58" s="185"/>
      <c r="CH58" s="181"/>
      <c r="CI58" s="181"/>
      <c r="CJ58" s="181"/>
      <c r="CK58" s="185"/>
      <c r="CL58" s="181"/>
      <c r="CM58" s="181"/>
      <c r="CN58" s="181"/>
      <c r="CO58" s="185"/>
      <c r="CP58" s="181"/>
      <c r="CQ58" s="181"/>
      <c r="CR58" s="181"/>
      <c r="CS58" s="181"/>
      <c r="CT58" s="181"/>
      <c r="CU58" s="181"/>
      <c r="CV58" s="181"/>
      <c r="CW58" s="181"/>
      <c r="CX58" s="181"/>
      <c r="CY58" s="181"/>
      <c r="CZ58" s="181"/>
      <c r="DA58" s="181"/>
      <c r="DB58" s="181"/>
      <c r="DC58" s="181"/>
      <c r="DD58" s="181"/>
      <c r="DE58" s="181"/>
      <c r="DF58" s="181"/>
      <c r="DG58" s="181"/>
      <c r="DH58" s="181"/>
      <c r="DI58" s="181"/>
      <c r="DJ58" s="185"/>
      <c r="DK58" s="181"/>
      <c r="DL58" s="181"/>
      <c r="DM58" s="181"/>
      <c r="DN58" s="181"/>
      <c r="DO58" s="181"/>
      <c r="DP58" s="181"/>
      <c r="DQ58" s="181"/>
      <c r="DR58" s="181"/>
      <c r="DS58" s="181"/>
      <c r="DT58" s="181"/>
      <c r="DU58" s="181"/>
      <c r="DV58" s="181"/>
      <c r="DW58" s="181"/>
      <c r="DX58" s="181"/>
      <c r="DY58" s="128"/>
      <c r="DZ58" s="128"/>
      <c r="EA58" s="128"/>
      <c r="EB58" s="181"/>
      <c r="EC58" s="181"/>
      <c r="ED58" s="181"/>
      <c r="EE58" s="181"/>
      <c r="EF58" s="181"/>
      <c r="EG58" s="181"/>
      <c r="EH58" s="181"/>
      <c r="EI58" s="181"/>
      <c r="EJ58" s="181"/>
      <c r="EK58" s="181"/>
      <c r="EL58" s="182"/>
      <c r="EM58" s="181"/>
    </row>
    <row r="59" spans="1:230" s="94" customFormat="1" ht="15" customHeight="1" outlineLevel="1" x14ac:dyDescent="0.2">
      <c r="A59" s="86"/>
      <c r="B59"/>
      <c r="C59"/>
      <c r="D59"/>
      <c r="E59"/>
      <c r="F59"/>
      <c r="G59"/>
      <c r="H59" s="88"/>
      <c r="I59" s="106" t="s">
        <v>55</v>
      </c>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c r="AZ59" s="89"/>
      <c r="BA59" s="89"/>
      <c r="BB59" s="91"/>
      <c r="BC59" s="91"/>
      <c r="BD59" s="91"/>
      <c r="BE59" s="91"/>
      <c r="BF59" s="91"/>
      <c r="BG59" s="91"/>
      <c r="BH59" s="91"/>
      <c r="BI59" s="91"/>
      <c r="BJ59" s="91"/>
      <c r="BK59" s="91"/>
      <c r="BL59" s="91"/>
      <c r="BM59" s="91"/>
      <c r="BN59" s="91"/>
      <c r="BO59" s="91"/>
      <c r="BP59" s="91"/>
      <c r="BQ59" s="92"/>
      <c r="BR59" s="90"/>
      <c r="BS59" s="91"/>
      <c r="BT59" s="121"/>
      <c r="BU59" s="122"/>
      <c r="BV59" s="123"/>
      <c r="BW59" s="123"/>
      <c r="BX59" s="123"/>
      <c r="BY59" s="122"/>
      <c r="BZ59" s="91"/>
      <c r="CA59" s="91"/>
      <c r="CB59" s="91"/>
      <c r="CC59" s="1343"/>
      <c r="CD59" s="89"/>
      <c r="CE59" s="89"/>
      <c r="CF59" s="89"/>
      <c r="CG59" s="92"/>
      <c r="CH59" s="89"/>
      <c r="CI59" s="89"/>
      <c r="CJ59" s="89"/>
      <c r="CK59" s="92"/>
      <c r="CL59" s="89"/>
      <c r="CM59" s="89"/>
      <c r="CN59" s="89"/>
      <c r="CO59" s="92"/>
      <c r="CP59" s="89"/>
      <c r="CQ59" s="89"/>
      <c r="CR59" s="89"/>
      <c r="CS59" s="89"/>
      <c r="CT59" s="89"/>
      <c r="CU59" s="89"/>
      <c r="CV59" s="89"/>
      <c r="CW59" s="89"/>
      <c r="CX59" s="89"/>
      <c r="CY59" s="89"/>
      <c r="CZ59" s="89"/>
      <c r="DA59" s="89"/>
      <c r="DB59" s="89"/>
      <c r="DC59" s="89"/>
      <c r="DD59" s="89"/>
      <c r="DE59" s="89"/>
      <c r="DF59" s="89"/>
      <c r="DG59" s="89"/>
      <c r="DH59" s="89"/>
      <c r="DI59" s="89"/>
      <c r="DJ59" s="96"/>
      <c r="DK59" s="89"/>
      <c r="DL59" s="89"/>
      <c r="DM59" s="89"/>
      <c r="DN59" s="89"/>
      <c r="DO59" s="89"/>
      <c r="DP59" s="89"/>
      <c r="DQ59" s="89"/>
      <c r="DR59" s="89"/>
      <c r="DS59" s="89"/>
      <c r="DT59" s="89"/>
      <c r="DU59" s="89"/>
      <c r="DV59" s="90"/>
      <c r="DW59" s="90"/>
      <c r="DX59" s="89"/>
      <c r="DY59" s="89"/>
      <c r="DZ59" s="89"/>
      <c r="EA59" s="89"/>
      <c r="EB59" s="91"/>
      <c r="EC59" s="91"/>
      <c r="ED59" s="91"/>
      <c r="EE59" s="91"/>
      <c r="EF59" s="91"/>
      <c r="EG59" s="89"/>
      <c r="EH59" s="89"/>
      <c r="EI59" s="89"/>
      <c r="EJ59" s="89"/>
      <c r="EK59" s="89"/>
      <c r="EL59" s="92"/>
      <c r="EY59" s="93"/>
      <c r="EZ59" s="93"/>
      <c r="FA59" s="93"/>
      <c r="FB59" s="93"/>
      <c r="FC59" s="93"/>
      <c r="FD59" s="93"/>
      <c r="FE59" s="93"/>
      <c r="FF59" s="93"/>
      <c r="FG59" s="93"/>
      <c r="FH59" s="93"/>
      <c r="FI59" s="93"/>
      <c r="FJ59" s="93"/>
      <c r="FK59" s="93"/>
      <c r="FL59" s="93"/>
      <c r="FM59" s="93"/>
      <c r="FN59" s="93"/>
      <c r="FO59" s="93"/>
      <c r="FP59" s="93"/>
      <c r="FQ59" s="93"/>
      <c r="FR59" s="93"/>
      <c r="FS59" s="93"/>
      <c r="FT59" s="93"/>
      <c r="FU59" s="93"/>
      <c r="FV59" s="93"/>
      <c r="FW59" s="93"/>
      <c r="FX59" s="93"/>
      <c r="FY59" s="93"/>
      <c r="FZ59" s="93"/>
      <c r="GA59" s="93"/>
      <c r="GB59" s="93"/>
      <c r="GC59" s="93"/>
      <c r="GD59" s="93"/>
      <c r="GE59" s="93"/>
      <c r="GF59" s="93"/>
      <c r="GG59" s="93"/>
      <c r="GH59" s="93"/>
      <c r="GI59" s="93"/>
      <c r="GJ59" s="93"/>
      <c r="GK59" s="93"/>
      <c r="GL59" s="93"/>
      <c r="GM59" s="93"/>
      <c r="GN59" s="93"/>
      <c r="GO59" s="93"/>
      <c r="GP59" s="93"/>
      <c r="GQ59" s="93"/>
      <c r="GR59" s="93"/>
      <c r="GS59" s="93"/>
      <c r="GT59" s="93"/>
      <c r="GU59" s="93"/>
      <c r="GV59" s="93"/>
      <c r="GW59" s="93"/>
      <c r="GX59" s="93"/>
      <c r="GY59" s="93"/>
      <c r="GZ59" s="93"/>
      <c r="HA59" s="93"/>
      <c r="HB59" s="93"/>
      <c r="HC59" s="93"/>
      <c r="HD59" s="93"/>
      <c r="HE59" s="93"/>
      <c r="HF59" s="93"/>
      <c r="HG59" s="93"/>
      <c r="HH59" s="93"/>
      <c r="HI59" s="93"/>
      <c r="HJ59" s="93"/>
      <c r="HK59" s="93"/>
      <c r="HL59" s="93"/>
      <c r="HM59" s="93"/>
      <c r="HN59" s="93"/>
      <c r="HO59" s="93"/>
      <c r="HP59" s="93"/>
      <c r="HQ59" s="93"/>
      <c r="HR59" s="93"/>
      <c r="HS59" s="93"/>
      <c r="HT59" s="93"/>
      <c r="HU59" s="93"/>
      <c r="HV59" s="93"/>
    </row>
    <row r="60" spans="1:230" outlineLevel="1" x14ac:dyDescent="0.2">
      <c r="A60" s="50"/>
      <c r="H60" s="43"/>
      <c r="I60" s="78" t="s">
        <v>47</v>
      </c>
      <c r="BB60" s="50"/>
      <c r="BC60" s="50"/>
      <c r="BD60" s="50"/>
      <c r="BE60" s="50"/>
      <c r="BF60" s="50"/>
      <c r="BG60" s="50"/>
      <c r="BH60" s="50"/>
      <c r="BI60" s="50"/>
      <c r="BJ60" s="50"/>
      <c r="BK60" s="50"/>
      <c r="BL60" s="50"/>
      <c r="BM60" s="50"/>
      <c r="BN60" s="50"/>
      <c r="BT60" s="124"/>
      <c r="BU60" s="714">
        <v>126.86</v>
      </c>
      <c r="BV60" s="718"/>
      <c r="BW60" s="718"/>
      <c r="BX60" s="718"/>
      <c r="BY60" s="714">
        <v>81.468000000000004</v>
      </c>
      <c r="BZ60" s="713">
        <v>61.167000000000002</v>
      </c>
      <c r="CA60" s="740">
        <v>61.628</v>
      </c>
      <c r="CB60" s="740">
        <v>266.29399999999998</v>
      </c>
      <c r="CC60" s="502">
        <v>228.51400000000001</v>
      </c>
      <c r="CD60" s="453">
        <f t="shared" ref="CD60:CG60" si="85">CD183</f>
        <v>228.85470757911813</v>
      </c>
      <c r="CE60" s="453">
        <f t="shared" si="85"/>
        <v>203.12275419113629</v>
      </c>
      <c r="CF60" s="453">
        <f t="shared" si="85"/>
        <v>150.9852450081508</v>
      </c>
      <c r="CG60" s="300">
        <f t="shared" si="85"/>
        <v>197.05485703600471</v>
      </c>
      <c r="CH60" s="764">
        <f t="shared" ref="CH60:CO60" si="86">CH183</f>
        <v>208.42741854971797</v>
      </c>
      <c r="CI60" s="453">
        <f t="shared" si="86"/>
        <v>191.37321823252742</v>
      </c>
      <c r="CJ60" s="453">
        <f t="shared" si="86"/>
        <v>146.40618848379293</v>
      </c>
      <c r="CK60" s="300">
        <f t="shared" si="86"/>
        <v>131.19149704426363</v>
      </c>
      <c r="CL60" s="764">
        <f t="shared" si="86"/>
        <v>150.78530846910934</v>
      </c>
      <c r="CM60" s="453">
        <f t="shared" si="86"/>
        <v>140.42588539990032</v>
      </c>
      <c r="CN60" s="453">
        <f t="shared" si="86"/>
        <v>99.379040417426779</v>
      </c>
      <c r="CO60" s="300">
        <f t="shared" si="86"/>
        <v>90.507519328805884</v>
      </c>
      <c r="CP60" s="181"/>
      <c r="CQ60" s="181"/>
      <c r="CR60" s="181"/>
      <c r="CS60" s="181"/>
      <c r="CT60" s="181"/>
      <c r="CU60" s="181"/>
      <c r="CV60" s="181"/>
      <c r="CW60" s="181"/>
      <c r="CX60" s="181"/>
      <c r="CY60" s="181"/>
      <c r="CZ60" s="181"/>
      <c r="DA60" s="181"/>
      <c r="DB60" s="181"/>
      <c r="DC60" s="181"/>
      <c r="DD60" s="181"/>
      <c r="DE60" s="181"/>
      <c r="DF60" s="181"/>
      <c r="DG60" s="181"/>
      <c r="DH60" s="181"/>
      <c r="DI60" s="181"/>
      <c r="DJ60" s="185"/>
      <c r="DK60" s="181"/>
      <c r="DL60" s="181"/>
      <c r="DM60" s="181"/>
      <c r="DN60" s="181"/>
      <c r="DO60" s="181"/>
      <c r="DP60" s="181"/>
      <c r="DQ60" s="181"/>
      <c r="DR60" s="181"/>
      <c r="DS60" s="181"/>
      <c r="DT60" s="181"/>
      <c r="DU60" s="181"/>
      <c r="DV60" s="181"/>
      <c r="DW60" s="181"/>
      <c r="DX60" s="181"/>
      <c r="DY60" s="765">
        <v>22.146000000000001</v>
      </c>
      <c r="DZ60" s="452">
        <f>BU60</f>
        <v>126.86</v>
      </c>
      <c r="EA60" s="452">
        <f>BY60</f>
        <v>81.468000000000004</v>
      </c>
      <c r="EB60" s="452">
        <f>CC60</f>
        <v>228.51400000000001</v>
      </c>
      <c r="EC60" s="452">
        <f>CG60</f>
        <v>197.05485703600471</v>
      </c>
      <c r="ED60" s="452">
        <f>CK60</f>
        <v>131.19149704426363</v>
      </c>
      <c r="EE60" s="452">
        <f>CO60</f>
        <v>90.507519328805884</v>
      </c>
      <c r="EF60" s="822">
        <f t="shared" ref="EF60:EL60" si="87">EF183</f>
        <v>64.939054587927785</v>
      </c>
      <c r="EG60" s="822">
        <f t="shared" si="87"/>
        <v>67.164637554151554</v>
      </c>
      <c r="EH60" s="822">
        <f t="shared" si="87"/>
        <v>99.631276651606754</v>
      </c>
      <c r="EI60" s="822">
        <f t="shared" si="87"/>
        <v>164.5734706019457</v>
      </c>
      <c r="EJ60" s="822">
        <f t="shared" si="87"/>
        <v>263.10479375406896</v>
      </c>
      <c r="EK60" s="822">
        <f t="shared" si="87"/>
        <v>395.24100767095388</v>
      </c>
      <c r="EL60" s="823">
        <f t="shared" si="87"/>
        <v>560.88931052716225</v>
      </c>
    </row>
    <row r="61" spans="1:230" outlineLevel="1" x14ac:dyDescent="0.2">
      <c r="A61" s="50"/>
      <c r="H61" s="43"/>
      <c r="I61" s="78" t="s">
        <v>84</v>
      </c>
      <c r="BB61" s="50"/>
      <c r="BC61" s="50"/>
      <c r="BD61" s="50"/>
      <c r="BE61" s="50"/>
      <c r="BF61" s="50"/>
      <c r="BG61" s="50"/>
      <c r="BH61" s="50"/>
      <c r="BI61" s="50"/>
      <c r="BJ61" s="50"/>
      <c r="BK61" s="50"/>
      <c r="BL61" s="50"/>
      <c r="BM61" s="50"/>
      <c r="BN61" s="50"/>
      <c r="BT61" s="124"/>
      <c r="BU61" s="714">
        <v>0.35499999999999998</v>
      </c>
      <c r="BV61" s="718"/>
      <c r="BW61" s="718"/>
      <c r="BX61" s="718"/>
      <c r="BY61" s="714">
        <v>0.48499999999999999</v>
      </c>
      <c r="BZ61" s="713">
        <v>0.624</v>
      </c>
      <c r="CA61" s="500">
        <v>0.52600000000000002</v>
      </c>
      <c r="CB61" s="1302">
        <v>0.82199999999999995</v>
      </c>
      <c r="CC61" s="1400">
        <v>1.9450000000000001</v>
      </c>
      <c r="CD61" s="299">
        <f t="shared" ref="CD61:CO61" si="88">CD119*CD10/91.25</f>
        <v>0.50826048584132943</v>
      </c>
      <c r="CE61" s="299">
        <f t="shared" si="88"/>
        <v>0.46301210386312924</v>
      </c>
      <c r="CF61" s="299">
        <f t="shared" si="88"/>
        <v>0.8012145364751535</v>
      </c>
      <c r="CG61" s="300">
        <f t="shared" si="88"/>
        <v>2.1382164925464417</v>
      </c>
      <c r="CH61" s="299">
        <f t="shared" si="88"/>
        <v>0.56179810411742592</v>
      </c>
      <c r="CI61" s="299">
        <f t="shared" si="88"/>
        <v>0.51178348382355199</v>
      </c>
      <c r="CJ61" s="299">
        <f t="shared" si="88"/>
        <v>0.88561046967476398</v>
      </c>
      <c r="CK61" s="300">
        <f t="shared" si="88"/>
        <v>2.3634455267888215</v>
      </c>
      <c r="CL61" s="299">
        <f t="shared" si="88"/>
        <v>0.61229869749464549</v>
      </c>
      <c r="CM61" s="299">
        <f t="shared" si="88"/>
        <v>0.5577882129679349</v>
      </c>
      <c r="CN61" s="299">
        <f t="shared" si="88"/>
        <v>0.96521888040429826</v>
      </c>
      <c r="CO61" s="300">
        <f t="shared" si="88"/>
        <v>2.5758980086373957</v>
      </c>
      <c r="CP61" s="181"/>
      <c r="CQ61" s="181"/>
      <c r="CR61" s="181"/>
      <c r="CS61" s="181"/>
      <c r="CT61" s="181"/>
      <c r="CU61" s="181"/>
      <c r="CV61" s="181"/>
      <c r="CW61" s="181"/>
      <c r="CX61" s="181"/>
      <c r="CY61" s="181"/>
      <c r="CZ61" s="181"/>
      <c r="DA61" s="181"/>
      <c r="DB61" s="181"/>
      <c r="DC61" s="181"/>
      <c r="DD61" s="181"/>
      <c r="DE61" s="181"/>
      <c r="DF61" s="181"/>
      <c r="DG61" s="181"/>
      <c r="DH61" s="181"/>
      <c r="DI61" s="181"/>
      <c r="DJ61" s="185"/>
      <c r="DK61" s="181"/>
      <c r="DL61" s="181"/>
      <c r="DM61" s="181"/>
      <c r="DN61" s="181"/>
      <c r="DO61" s="181"/>
      <c r="DP61" s="181"/>
      <c r="DQ61" s="181"/>
      <c r="DR61" s="181"/>
      <c r="DS61" s="181"/>
      <c r="DT61" s="181"/>
      <c r="DU61" s="181"/>
      <c r="DV61" s="181"/>
      <c r="DW61" s="181"/>
      <c r="DX61" s="181"/>
      <c r="DY61" s="752"/>
      <c r="DZ61" s="452">
        <f>BU61</f>
        <v>0.35499999999999998</v>
      </c>
      <c r="EA61" s="452">
        <f>BY61</f>
        <v>0.48499999999999999</v>
      </c>
      <c r="EB61" s="452">
        <f>CC61</f>
        <v>1.9450000000000001</v>
      </c>
      <c r="EC61" s="452">
        <f>CG61</f>
        <v>2.1382164925464417</v>
      </c>
      <c r="ED61" s="452">
        <f>CK61</f>
        <v>2.3634455267888215</v>
      </c>
      <c r="EE61" s="452">
        <f>CO61</f>
        <v>2.5758980086373957</v>
      </c>
      <c r="EF61" s="822">
        <f t="shared" ref="EF61:EL61" si="89">EF119*EF10/365</f>
        <v>2.8027650739521164</v>
      </c>
      <c r="EG61" s="822">
        <f t="shared" si="89"/>
        <v>3.0354944235959036</v>
      </c>
      <c r="EH61" s="822">
        <f t="shared" si="89"/>
        <v>3.2722576765211433</v>
      </c>
      <c r="EI61" s="822">
        <f t="shared" si="89"/>
        <v>3.5110044598255925</v>
      </c>
      <c r="EJ61" s="822">
        <f t="shared" si="89"/>
        <v>3.7494841712525577</v>
      </c>
      <c r="EK61" s="822">
        <f t="shared" si="89"/>
        <v>3.985274701531468</v>
      </c>
      <c r="EL61" s="823">
        <f t="shared" si="89"/>
        <v>4.2158178614216872</v>
      </c>
    </row>
    <row r="62" spans="1:230" outlineLevel="1" x14ac:dyDescent="0.2">
      <c r="A62" s="50"/>
      <c r="H62" s="43"/>
      <c r="I62" s="78" t="s">
        <v>48</v>
      </c>
      <c r="BB62" s="50"/>
      <c r="BC62" s="50"/>
      <c r="BD62" s="50"/>
      <c r="BE62" s="50"/>
      <c r="BF62" s="50"/>
      <c r="BG62" s="50"/>
      <c r="BH62" s="50"/>
      <c r="BI62" s="50"/>
      <c r="BJ62" s="50"/>
      <c r="BK62" s="50"/>
      <c r="BL62" s="50"/>
      <c r="BM62" s="50"/>
      <c r="BN62" s="50"/>
      <c r="BT62" s="124"/>
      <c r="BU62" s="714">
        <v>17.475999999999999</v>
      </c>
      <c r="BV62" s="718"/>
      <c r="BW62" s="718"/>
      <c r="BX62" s="718"/>
      <c r="BY62" s="714">
        <v>42.887</v>
      </c>
      <c r="BZ62" s="713">
        <v>49.994</v>
      </c>
      <c r="CA62" s="15">
        <v>46.923000000000002</v>
      </c>
      <c r="CB62" s="500">
        <v>43.518999999999998</v>
      </c>
      <c r="CC62" s="502">
        <v>41.927</v>
      </c>
      <c r="CD62" s="21">
        <f t="shared" ref="CD62:CO62" si="90">CD120*CD13/91.25</f>
        <v>39.612509717688475</v>
      </c>
      <c r="CE62" s="21">
        <f t="shared" si="90"/>
        <v>40.174861252925233</v>
      </c>
      <c r="CF62" s="21">
        <f t="shared" si="90"/>
        <v>37.044099130322046</v>
      </c>
      <c r="CG62" s="42">
        <f t="shared" si="90"/>
        <v>43.385771171035586</v>
      </c>
      <c r="CH62" s="21">
        <f t="shared" si="90"/>
        <v>42.726817457977532</v>
      </c>
      <c r="CI62" s="21">
        <f t="shared" si="90"/>
        <v>43.328547759585582</v>
      </c>
      <c r="CJ62" s="21">
        <f t="shared" si="90"/>
        <v>39.964049583618944</v>
      </c>
      <c r="CK62" s="42">
        <f t="shared" si="90"/>
        <v>47.148575361632517</v>
      </c>
      <c r="CL62" s="21">
        <f t="shared" si="90"/>
        <v>45.595304441074703</v>
      </c>
      <c r="CM62" s="21">
        <f t="shared" si="90"/>
        <v>46.232560068701332</v>
      </c>
      <c r="CN62" s="21">
        <f t="shared" si="90"/>
        <v>42.815401725284886</v>
      </c>
      <c r="CO62" s="42">
        <f t="shared" si="90"/>
        <v>50.50973220814452</v>
      </c>
      <c r="DJ62" s="39"/>
      <c r="DY62" s="120"/>
      <c r="DZ62" s="715">
        <f>BU62</f>
        <v>17.475999999999999</v>
      </c>
      <c r="EA62" s="715">
        <f>BY62</f>
        <v>42.887</v>
      </c>
      <c r="EB62" s="715">
        <f>CC62</f>
        <v>41.927</v>
      </c>
      <c r="EC62" s="715">
        <f>CG62</f>
        <v>43.385771171035586</v>
      </c>
      <c r="ED62" s="715">
        <f>CK62</f>
        <v>47.148575361632517</v>
      </c>
      <c r="EE62" s="715">
        <f>CO62</f>
        <v>50.50973220814452</v>
      </c>
      <c r="EF62" s="192">
        <f t="shared" ref="EF62:EL62" si="91">EF120*EF13/365</f>
        <v>53.254016021310029</v>
      </c>
      <c r="EG62" s="192">
        <f t="shared" si="91"/>
        <v>56.08131753534623</v>
      </c>
      <c r="EH62" s="192">
        <f t="shared" si="91"/>
        <v>58.805947432841641</v>
      </c>
      <c r="EI62" s="192">
        <f t="shared" si="91"/>
        <v>61.348658153060953</v>
      </c>
      <c r="EJ62" s="192">
        <f t="shared" si="91"/>
        <v>63.776743372674886</v>
      </c>
      <c r="EK62" s="192">
        <f t="shared" si="91"/>
        <v>65.960081813255002</v>
      </c>
      <c r="EL62" s="193">
        <f t="shared" si="91"/>
        <v>67.864910440317445</v>
      </c>
    </row>
    <row r="63" spans="1:230" outlineLevel="1" x14ac:dyDescent="0.2">
      <c r="A63" s="50"/>
      <c r="H63" s="43"/>
      <c r="I63" s="78" t="s">
        <v>85</v>
      </c>
      <c r="BB63" s="50"/>
      <c r="BC63" s="50"/>
      <c r="BD63" s="50"/>
      <c r="BE63" s="50"/>
      <c r="BF63" s="50"/>
      <c r="BG63" s="50"/>
      <c r="BH63" s="50"/>
      <c r="BI63" s="50"/>
      <c r="BJ63" s="50"/>
      <c r="BK63" s="50"/>
      <c r="BL63" s="50"/>
      <c r="BM63" s="50"/>
      <c r="BN63" s="50"/>
      <c r="BT63" s="124"/>
      <c r="BU63" s="714">
        <v>4.0289999999999999</v>
      </c>
      <c r="BV63" s="718"/>
      <c r="BW63" s="718"/>
      <c r="BX63" s="718"/>
      <c r="BY63" s="714">
        <v>8.2669999999999995</v>
      </c>
      <c r="BZ63" s="713">
        <v>7.6619999999999999</v>
      </c>
      <c r="CA63" s="15">
        <v>12.555999999999999</v>
      </c>
      <c r="CB63" s="500">
        <v>11.087</v>
      </c>
      <c r="CC63" s="502">
        <v>7.8239999999999998</v>
      </c>
      <c r="CD63" s="21">
        <f t="shared" ref="CD63:DI63" si="92">CD122*CD21</f>
        <v>6.1353886276807685</v>
      </c>
      <c r="CE63" s="21">
        <f t="shared" si="92"/>
        <v>11.833238225716315</v>
      </c>
      <c r="CF63" s="21">
        <f t="shared" si="92"/>
        <v>9.6938597168166272</v>
      </c>
      <c r="CG63" s="42">
        <f t="shared" si="92"/>
        <v>7.977172450144578</v>
      </c>
      <c r="CH63" s="21">
        <f t="shared" si="92"/>
        <v>6.3936996489085418</v>
      </c>
      <c r="CI63" s="21">
        <f t="shared" si="92"/>
        <v>12.277604288056686</v>
      </c>
      <c r="CJ63" s="21">
        <f t="shared" si="92"/>
        <v>10.052322144565737</v>
      </c>
      <c r="CK63" s="42">
        <f t="shared" si="92"/>
        <v>8.2785746702256251</v>
      </c>
      <c r="CL63" s="21">
        <f t="shared" si="92"/>
        <v>6.6520259812223248</v>
      </c>
      <c r="CM63" s="21">
        <f t="shared" si="92"/>
        <v>12.798622757197569</v>
      </c>
      <c r="CN63" s="21">
        <f t="shared" si="92"/>
        <v>10.364809674247697</v>
      </c>
      <c r="CO63" s="42">
        <f t="shared" si="92"/>
        <v>8.6433513345466277</v>
      </c>
      <c r="CP63" s="199">
        <f t="shared" si="92"/>
        <v>0</v>
      </c>
      <c r="CQ63" s="199">
        <f t="shared" si="92"/>
        <v>0</v>
      </c>
      <c r="CR63" s="199">
        <f t="shared" si="92"/>
        <v>0</v>
      </c>
      <c r="CS63" s="199">
        <f t="shared" si="92"/>
        <v>0</v>
      </c>
      <c r="CT63" s="199">
        <f t="shared" si="92"/>
        <v>0</v>
      </c>
      <c r="CU63" s="199">
        <f t="shared" si="92"/>
        <v>0</v>
      </c>
      <c r="CV63" s="199">
        <f t="shared" si="92"/>
        <v>0</v>
      </c>
      <c r="CW63" s="199">
        <f t="shared" si="92"/>
        <v>0</v>
      </c>
      <c r="CX63" s="199">
        <f t="shared" si="92"/>
        <v>0</v>
      </c>
      <c r="CY63" s="199">
        <f t="shared" si="92"/>
        <v>0</v>
      </c>
      <c r="CZ63" s="199">
        <f t="shared" si="92"/>
        <v>0</v>
      </c>
      <c r="DA63" s="199">
        <f t="shared" si="92"/>
        <v>0</v>
      </c>
      <c r="DB63" s="199">
        <f t="shared" si="92"/>
        <v>0</v>
      </c>
      <c r="DC63" s="199">
        <f t="shared" si="92"/>
        <v>0</v>
      </c>
      <c r="DD63" s="199">
        <f t="shared" si="92"/>
        <v>0</v>
      </c>
      <c r="DE63" s="199">
        <f t="shared" si="92"/>
        <v>0</v>
      </c>
      <c r="DF63" s="199">
        <f t="shared" si="92"/>
        <v>0</v>
      </c>
      <c r="DG63" s="199">
        <f t="shared" si="92"/>
        <v>0</v>
      </c>
      <c r="DH63" s="199">
        <f t="shared" si="92"/>
        <v>0</v>
      </c>
      <c r="DI63" s="199">
        <f t="shared" si="92"/>
        <v>0</v>
      </c>
      <c r="DJ63" s="39"/>
      <c r="DY63" s="120"/>
      <c r="DZ63" s="192">
        <f>BU63</f>
        <v>4.0289999999999999</v>
      </c>
      <c r="EA63" s="192">
        <f>BY63</f>
        <v>8.2669999999999995</v>
      </c>
      <c r="EB63" s="715">
        <f>CC63</f>
        <v>7.8239999999999998</v>
      </c>
      <c r="EC63" s="715">
        <f>CG63</f>
        <v>7.977172450144578</v>
      </c>
      <c r="ED63" s="715">
        <f>CK63</f>
        <v>8.2785746702256251</v>
      </c>
      <c r="EE63" s="715">
        <f>CO63</f>
        <v>8.6433513345466277</v>
      </c>
      <c r="EF63" s="192">
        <f t="shared" ref="EF63:EL63" si="93">EF122*EF21</f>
        <v>8.9395488854332203</v>
      </c>
      <c r="EG63" s="192">
        <f t="shared" si="93"/>
        <v>9.1018695325820129</v>
      </c>
      <c r="EH63" s="192">
        <f t="shared" si="93"/>
        <v>9.2287884869455112</v>
      </c>
      <c r="EI63" s="192">
        <f t="shared" si="93"/>
        <v>9.3195600823507672</v>
      </c>
      <c r="EJ63" s="192">
        <f t="shared" si="93"/>
        <v>9.5040425320273165</v>
      </c>
      <c r="EK63" s="192">
        <f t="shared" si="93"/>
        <v>9.7037129784299037</v>
      </c>
      <c r="EL63" s="193">
        <f t="shared" si="93"/>
        <v>9.9046689155000198</v>
      </c>
    </row>
    <row r="64" spans="1:230" outlineLevel="1" x14ac:dyDescent="0.2">
      <c r="A64" s="50"/>
      <c r="H64" s="43"/>
      <c r="I64" s="78" t="s">
        <v>86</v>
      </c>
      <c r="BB64" s="50"/>
      <c r="BC64" s="50"/>
      <c r="BD64" s="50"/>
      <c r="BE64" s="50"/>
      <c r="BF64" s="50"/>
      <c r="BG64" s="50"/>
      <c r="BH64" s="50"/>
      <c r="BI64" s="50"/>
      <c r="BJ64" s="50"/>
      <c r="BK64" s="50"/>
      <c r="BL64" s="50"/>
      <c r="BM64" s="50"/>
      <c r="BN64" s="50"/>
      <c r="BT64" s="124"/>
      <c r="BU64" s="714">
        <v>0.94799999999999995</v>
      </c>
      <c r="BV64" s="718"/>
      <c r="BW64" s="718"/>
      <c r="BX64" s="718"/>
      <c r="BY64" s="714">
        <v>4.9909999999999997</v>
      </c>
      <c r="BZ64" s="713">
        <v>8.3970000000000002</v>
      </c>
      <c r="CA64" s="15">
        <v>1.5129999999999999</v>
      </c>
      <c r="CB64" s="500">
        <v>1.304</v>
      </c>
      <c r="CC64" s="502">
        <v>2.5390000000000001</v>
      </c>
      <c r="CD64" s="21">
        <f t="shared" ref="CD64:CO64" si="94">CD124*CD10</f>
        <v>6.6400949959531967</v>
      </c>
      <c r="CE64" s="21">
        <f>CE124*CE10</f>
        <v>1.1222700394212348</v>
      </c>
      <c r="CF64" s="21">
        <f t="shared" si="94"/>
        <v>1.0657147542938525</v>
      </c>
      <c r="CG64" s="42">
        <f t="shared" si="94"/>
        <v>2.5849300437530069</v>
      </c>
      <c r="CH64" s="21">
        <f t="shared" si="94"/>
        <v>7.1190929709313782</v>
      </c>
      <c r="CI64" s="21">
        <f t="shared" si="94"/>
        <v>1.0088614627525996</v>
      </c>
      <c r="CJ64" s="21">
        <f t="shared" si="94"/>
        <v>0.9510335963907377</v>
      </c>
      <c r="CK64" s="42">
        <f t="shared" si="94"/>
        <v>2.629189154570597</v>
      </c>
      <c r="CL64" s="21">
        <f t="shared" si="94"/>
        <v>7.5187836745039967</v>
      </c>
      <c r="CM64" s="21">
        <f t="shared" si="94"/>
        <v>0.8471053239105748</v>
      </c>
      <c r="CN64" s="21">
        <f t="shared" si="94"/>
        <v>0.78918503218418878</v>
      </c>
      <c r="CO64" s="42">
        <f t="shared" si="94"/>
        <v>2.6170077516122605</v>
      </c>
      <c r="DJ64" s="39"/>
      <c r="DY64" s="120"/>
      <c r="DZ64" s="192">
        <f>BU64</f>
        <v>0.94799999999999995</v>
      </c>
      <c r="EA64" s="192">
        <f>BY64</f>
        <v>4.9909999999999997</v>
      </c>
      <c r="EB64" s="715">
        <f>CC64</f>
        <v>2.5390000000000001</v>
      </c>
      <c r="EC64" s="715">
        <f>CG64</f>
        <v>2.5849300437530069</v>
      </c>
      <c r="ED64" s="715">
        <f>CK64</f>
        <v>2.629189154570597</v>
      </c>
      <c r="EE64" s="715">
        <f>CO64</f>
        <v>2.6170077516122605</v>
      </c>
      <c r="EF64" s="192">
        <f t="shared" ref="EF64:EL64" si="95">EF124*EF10</f>
        <v>2.8474954753200068</v>
      </c>
      <c r="EG64" s="192">
        <f t="shared" si="95"/>
        <v>3.0839390417978771</v>
      </c>
      <c r="EH64" s="192">
        <f t="shared" si="95"/>
        <v>3.3244808901647889</v>
      </c>
      <c r="EI64" s="192">
        <f t="shared" si="95"/>
        <v>3.567037924831991</v>
      </c>
      <c r="EJ64" s="192">
        <f t="shared" si="95"/>
        <v>3.8093236253193177</v>
      </c>
      <c r="EK64" s="192">
        <f t="shared" si="95"/>
        <v>4.048877226986602</v>
      </c>
      <c r="EL64" s="193">
        <f t="shared" si="95"/>
        <v>4.2830997134712439</v>
      </c>
    </row>
    <row r="65" spans="1:142" outlineLevel="1" x14ac:dyDescent="0.2">
      <c r="A65" s="50"/>
      <c r="H65" s="43"/>
      <c r="I65" s="82" t="s">
        <v>57</v>
      </c>
      <c r="BB65" s="50"/>
      <c r="BC65" s="50"/>
      <c r="BD65" s="50"/>
      <c r="BE65" s="50"/>
      <c r="BF65" s="50"/>
      <c r="BG65" s="50"/>
      <c r="BH65" s="50"/>
      <c r="BI65" s="50"/>
      <c r="BJ65" s="50"/>
      <c r="BK65" s="50"/>
      <c r="BL65" s="50"/>
      <c r="BM65" s="50"/>
      <c r="BN65" s="50"/>
      <c r="BT65" s="124"/>
      <c r="BU65" s="189">
        <f>SUM(BU60:BU64)</f>
        <v>149.66800000000001</v>
      </c>
      <c r="BV65" s="420"/>
      <c r="BW65" s="420"/>
      <c r="BX65" s="420"/>
      <c r="BY65" s="189">
        <f t="shared" ref="BY65:CO65" si="96">SUM(BY60:BY64)</f>
        <v>138.09800000000001</v>
      </c>
      <c r="BZ65" s="188">
        <f t="shared" si="96"/>
        <v>127.84400000000001</v>
      </c>
      <c r="CA65" s="497">
        <f t="shared" si="96"/>
        <v>123.146</v>
      </c>
      <c r="CB65" s="385">
        <f t="shared" ref="CB65:CC65" si="97">SUM(CB60:CB64)</f>
        <v>323.02599999999995</v>
      </c>
      <c r="CC65" s="298">
        <f t="shared" si="97"/>
        <v>282.74900000000002</v>
      </c>
      <c r="CD65" s="497">
        <f t="shared" si="96"/>
        <v>281.75096140628187</v>
      </c>
      <c r="CE65" s="497">
        <f t="shared" si="96"/>
        <v>256.71613581306218</v>
      </c>
      <c r="CF65" s="497">
        <f t="shared" si="96"/>
        <v>199.59013314605849</v>
      </c>
      <c r="CG65" s="195">
        <f t="shared" si="96"/>
        <v>253.14094719348432</v>
      </c>
      <c r="CH65" s="497">
        <f t="shared" si="96"/>
        <v>265.22882673165282</v>
      </c>
      <c r="CI65" s="497">
        <f t="shared" si="96"/>
        <v>248.50001522674586</v>
      </c>
      <c r="CJ65" s="497">
        <f t="shared" si="96"/>
        <v>198.25920427804314</v>
      </c>
      <c r="CK65" s="195">
        <f t="shared" si="96"/>
        <v>191.61128175748118</v>
      </c>
      <c r="CL65" s="497">
        <f t="shared" si="96"/>
        <v>211.16372126340502</v>
      </c>
      <c r="CM65" s="497">
        <f t="shared" si="96"/>
        <v>200.86196176267771</v>
      </c>
      <c r="CN65" s="497">
        <f t="shared" si="96"/>
        <v>154.31365572954786</v>
      </c>
      <c r="CO65" s="195">
        <f t="shared" si="96"/>
        <v>154.85350863174668</v>
      </c>
      <c r="DJ65" s="39"/>
      <c r="DY65" s="120"/>
      <c r="DZ65" s="188">
        <f t="shared" ref="DZ65:EL65" si="98">SUM(DZ60:DZ64)</f>
        <v>149.66800000000001</v>
      </c>
      <c r="EA65" s="188">
        <f t="shared" si="98"/>
        <v>138.09800000000001</v>
      </c>
      <c r="EB65" s="188">
        <f t="shared" si="98"/>
        <v>282.74900000000002</v>
      </c>
      <c r="EC65" s="188">
        <f t="shared" si="98"/>
        <v>253.14094719348432</v>
      </c>
      <c r="ED65" s="188">
        <f t="shared" si="98"/>
        <v>191.61128175748118</v>
      </c>
      <c r="EE65" s="188">
        <f t="shared" si="98"/>
        <v>154.85350863174668</v>
      </c>
      <c r="EF65" s="188">
        <f t="shared" si="98"/>
        <v>132.78288004394318</v>
      </c>
      <c r="EG65" s="188">
        <f t="shared" si="98"/>
        <v>138.4672580874736</v>
      </c>
      <c r="EH65" s="188">
        <f t="shared" si="98"/>
        <v>174.26275113807984</v>
      </c>
      <c r="EI65" s="188">
        <f t="shared" si="98"/>
        <v>242.31973122201501</v>
      </c>
      <c r="EJ65" s="188">
        <f t="shared" si="98"/>
        <v>343.94438745534308</v>
      </c>
      <c r="EK65" s="188">
        <f t="shared" si="98"/>
        <v>478.93895439115681</v>
      </c>
      <c r="EL65" s="189">
        <f t="shared" si="98"/>
        <v>647.15780745787254</v>
      </c>
    </row>
    <row r="66" spans="1:142" outlineLevel="1" x14ac:dyDescent="0.2">
      <c r="A66" s="50"/>
      <c r="H66" s="43"/>
      <c r="I66" s="82"/>
      <c r="BB66" s="50"/>
      <c r="BC66" s="50"/>
      <c r="BD66" s="50"/>
      <c r="BE66" s="50"/>
      <c r="BF66" s="50"/>
      <c r="BG66" s="50"/>
      <c r="BH66" s="50"/>
      <c r="BI66" s="50"/>
      <c r="BJ66" s="50"/>
      <c r="BK66" s="50"/>
      <c r="BL66" s="50"/>
      <c r="BM66" s="50"/>
      <c r="BN66" s="50"/>
      <c r="BT66" s="124"/>
      <c r="BU66" s="193"/>
      <c r="BV66" s="452"/>
      <c r="BW66" s="452"/>
      <c r="BX66" s="452"/>
      <c r="BY66" s="193"/>
      <c r="BZ66" s="715"/>
      <c r="CA66" s="459"/>
      <c r="CB66" s="711"/>
      <c r="CC66" s="774"/>
      <c r="CD66" s="459"/>
      <c r="CE66" s="459"/>
      <c r="CF66" s="459"/>
      <c r="CG66" s="42"/>
      <c r="CH66" s="459"/>
      <c r="CI66" s="459"/>
      <c r="CJ66" s="459"/>
      <c r="CK66" s="42"/>
      <c r="CL66" s="459"/>
      <c r="CM66" s="459"/>
      <c r="CN66" s="459"/>
      <c r="CO66" s="42"/>
      <c r="DJ66" s="39"/>
      <c r="DY66" s="120"/>
      <c r="DZ66" s="192"/>
      <c r="EA66" s="192"/>
      <c r="EB66" s="824"/>
      <c r="EC66" s="825"/>
      <c r="ED66" s="825"/>
      <c r="EE66" s="825"/>
      <c r="EF66" s="824"/>
      <c r="EG66" s="824"/>
      <c r="EH66" s="824"/>
      <c r="EI66" s="824"/>
      <c r="EJ66" s="824"/>
      <c r="EK66" s="824"/>
      <c r="EL66" s="826"/>
    </row>
    <row r="67" spans="1:142" outlineLevel="1" x14ac:dyDescent="0.2">
      <c r="A67" s="50"/>
      <c r="H67" s="43"/>
      <c r="I67" s="78" t="s">
        <v>87</v>
      </c>
      <c r="BB67" s="50"/>
      <c r="BC67" s="50"/>
      <c r="BD67" s="50"/>
      <c r="BE67" s="50"/>
      <c r="BF67" s="50"/>
      <c r="BG67" s="50"/>
      <c r="BH67" s="50"/>
      <c r="BI67" s="50"/>
      <c r="BJ67" s="50"/>
      <c r="BK67" s="50"/>
      <c r="BL67" s="50"/>
      <c r="BM67" s="50"/>
      <c r="BN67" s="50"/>
      <c r="BT67" s="124"/>
      <c r="BU67" s="714">
        <v>0.33700000000000002</v>
      </c>
      <c r="BV67" s="452"/>
      <c r="BW67" s="452"/>
      <c r="BX67" s="452"/>
      <c r="BY67" s="714">
        <v>3.9660000000000002</v>
      </c>
      <c r="BZ67" s="713">
        <v>3.9660000000000002</v>
      </c>
      <c r="CA67" s="15">
        <v>2.371</v>
      </c>
      <c r="CB67" s="500">
        <v>2.371</v>
      </c>
      <c r="CC67" s="502">
        <v>2.371</v>
      </c>
      <c r="CD67" s="21">
        <f t="shared" ref="CD67:CG67" si="99">CC67</f>
        <v>2.371</v>
      </c>
      <c r="CE67" s="21">
        <f t="shared" si="99"/>
        <v>2.371</v>
      </c>
      <c r="CF67" s="21">
        <f t="shared" si="99"/>
        <v>2.371</v>
      </c>
      <c r="CG67" s="42">
        <f t="shared" si="99"/>
        <v>2.371</v>
      </c>
      <c r="CH67" s="21">
        <f t="shared" ref="CH67:CO67" si="100">CG67</f>
        <v>2.371</v>
      </c>
      <c r="CI67" s="21">
        <f t="shared" si="100"/>
        <v>2.371</v>
      </c>
      <c r="CJ67" s="21">
        <f t="shared" si="100"/>
        <v>2.371</v>
      </c>
      <c r="CK67" s="42">
        <f t="shared" si="100"/>
        <v>2.371</v>
      </c>
      <c r="CL67" s="21">
        <f t="shared" si="100"/>
        <v>2.371</v>
      </c>
      <c r="CM67" s="21">
        <f t="shared" si="100"/>
        <v>2.371</v>
      </c>
      <c r="CN67" s="21">
        <f t="shared" si="100"/>
        <v>2.371</v>
      </c>
      <c r="CO67" s="42">
        <f t="shared" si="100"/>
        <v>2.371</v>
      </c>
      <c r="DJ67" s="39"/>
      <c r="DY67" s="120"/>
      <c r="DZ67" s="192">
        <f>BU67</f>
        <v>0.33700000000000002</v>
      </c>
      <c r="EA67" s="192">
        <f>BY67</f>
        <v>3.9660000000000002</v>
      </c>
      <c r="EB67" s="715">
        <f>CC67</f>
        <v>2.371</v>
      </c>
      <c r="EC67" s="715">
        <f>CG67</f>
        <v>2.371</v>
      </c>
      <c r="ED67" s="715">
        <f>CK67</f>
        <v>2.371</v>
      </c>
      <c r="EE67" s="715">
        <f>CO67</f>
        <v>2.371</v>
      </c>
      <c r="EF67" s="192">
        <f t="shared" ref="EF67:EL67" si="101">EE67</f>
        <v>2.371</v>
      </c>
      <c r="EG67" s="192">
        <f t="shared" si="101"/>
        <v>2.371</v>
      </c>
      <c r="EH67" s="192">
        <f t="shared" si="101"/>
        <v>2.371</v>
      </c>
      <c r="EI67" s="192">
        <f t="shared" si="101"/>
        <v>2.371</v>
      </c>
      <c r="EJ67" s="192">
        <f t="shared" si="101"/>
        <v>2.371</v>
      </c>
      <c r="EK67" s="192">
        <f t="shared" si="101"/>
        <v>2.371</v>
      </c>
      <c r="EL67" s="193">
        <f t="shared" si="101"/>
        <v>2.371</v>
      </c>
    </row>
    <row r="68" spans="1:142" outlineLevel="1" x14ac:dyDescent="0.2">
      <c r="A68" s="50"/>
      <c r="H68" s="43"/>
      <c r="I68" s="78" t="s">
        <v>91</v>
      </c>
      <c r="BB68" s="50"/>
      <c r="BC68" s="50"/>
      <c r="BD68" s="50"/>
      <c r="BE68" s="50"/>
      <c r="BF68" s="50"/>
      <c r="BG68" s="50"/>
      <c r="BH68" s="50"/>
      <c r="BI68" s="50"/>
      <c r="BJ68" s="50"/>
      <c r="BK68" s="50"/>
      <c r="BL68" s="50"/>
      <c r="BM68" s="50"/>
      <c r="BN68" s="50"/>
      <c r="BT68" s="124"/>
      <c r="BU68" s="714">
        <v>14.632999999999999</v>
      </c>
      <c r="BV68" s="718"/>
      <c r="BW68" s="718"/>
      <c r="BX68" s="718"/>
      <c r="BY68" s="714">
        <v>130.96100000000001</v>
      </c>
      <c r="BZ68" s="713">
        <v>190.29499999999999</v>
      </c>
      <c r="CA68" s="15">
        <v>233.35599999999999</v>
      </c>
      <c r="CB68" s="500">
        <v>239.00200000000001</v>
      </c>
      <c r="CC68" s="502">
        <v>230.828</v>
      </c>
      <c r="CD68" s="21">
        <f t="shared" ref="CD68:CG68" si="102">CD110</f>
        <v>229.81088567956004</v>
      </c>
      <c r="CE68" s="21">
        <f t="shared" si="102"/>
        <v>228.09738410594855</v>
      </c>
      <c r="CF68" s="21">
        <f t="shared" si="102"/>
        <v>225.2567354758045</v>
      </c>
      <c r="CG68" s="42">
        <f t="shared" si="102"/>
        <v>223.44556950370915</v>
      </c>
      <c r="CH68" s="21">
        <f t="shared" ref="CH68:CO68" si="103">CH110</f>
        <v>220.1390230324009</v>
      </c>
      <c r="CI68" s="21">
        <f t="shared" si="103"/>
        <v>216.66467966333485</v>
      </c>
      <c r="CJ68" s="21">
        <f t="shared" si="103"/>
        <v>212.1259152324017</v>
      </c>
      <c r="CK68" s="42">
        <f t="shared" si="103"/>
        <v>208.70554780228471</v>
      </c>
      <c r="CL68" s="21">
        <f t="shared" si="103"/>
        <v>205.10177256212413</v>
      </c>
      <c r="CM68" s="21">
        <f t="shared" si="103"/>
        <v>201.31511699326933</v>
      </c>
      <c r="CN68" s="21">
        <f t="shared" si="103"/>
        <v>197.6050481149737</v>
      </c>
      <c r="CO68" s="42">
        <f t="shared" si="103"/>
        <v>193.87722043619607</v>
      </c>
      <c r="DJ68" s="39"/>
      <c r="DY68" s="120"/>
      <c r="DZ68" s="192">
        <f>BU68</f>
        <v>14.632999999999999</v>
      </c>
      <c r="EA68" s="192">
        <f>BY68</f>
        <v>130.96100000000001</v>
      </c>
      <c r="EB68" s="715">
        <f>CC68</f>
        <v>230.828</v>
      </c>
      <c r="EC68" s="715">
        <f>CG68</f>
        <v>223.44556950370915</v>
      </c>
      <c r="ED68" s="715">
        <f>CK68</f>
        <v>208.70554780228471</v>
      </c>
      <c r="EE68" s="715">
        <f>CO68</f>
        <v>193.87722043619607</v>
      </c>
      <c r="EF68" s="192">
        <f t="shared" ref="EF68:EL68" si="104">EF110</f>
        <v>177.7429177939938</v>
      </c>
      <c r="EG68" s="192">
        <f t="shared" si="104"/>
        <v>166.09356809663606</v>
      </c>
      <c r="EH68" s="822">
        <f t="shared" si="104"/>
        <v>159.81457880294124</v>
      </c>
      <c r="EI68" s="822">
        <f t="shared" si="104"/>
        <v>159.81457880294124</v>
      </c>
      <c r="EJ68" s="822">
        <f t="shared" si="104"/>
        <v>160.53405059567618</v>
      </c>
      <c r="EK68" s="822">
        <f t="shared" si="104"/>
        <v>161.29876718150302</v>
      </c>
      <c r="EL68" s="823">
        <f t="shared" si="104"/>
        <v>162.10772166592423</v>
      </c>
    </row>
    <row r="69" spans="1:142" outlineLevel="1" x14ac:dyDescent="0.2">
      <c r="A69" s="50"/>
      <c r="H69" s="43"/>
      <c r="I69" s="78" t="s">
        <v>88</v>
      </c>
      <c r="BB69" s="50"/>
      <c r="BC69" s="50"/>
      <c r="BD69" s="50"/>
      <c r="BE69" s="50"/>
      <c r="BF69" s="50"/>
      <c r="BG69" s="50"/>
      <c r="BH69" s="50"/>
      <c r="BI69" s="50"/>
      <c r="BJ69" s="50"/>
      <c r="BK69" s="50"/>
      <c r="BL69" s="50"/>
      <c r="BM69" s="50"/>
      <c r="BN69" s="50"/>
      <c r="BT69" s="124"/>
      <c r="BU69" s="714">
        <v>0.33500000000000002</v>
      </c>
      <c r="BV69" s="718"/>
      <c r="BW69" s="718"/>
      <c r="BX69" s="718"/>
      <c r="BY69" s="714">
        <v>0.38200000000000001</v>
      </c>
      <c r="BZ69" s="713">
        <v>0.36</v>
      </c>
      <c r="CA69" s="15">
        <v>0.41599999999999998</v>
      </c>
      <c r="CB69" s="500">
        <v>0.39900000000000002</v>
      </c>
      <c r="CC69" s="502">
        <v>1.7609999999999999</v>
      </c>
      <c r="CD69" s="21">
        <f t="shared" ref="CD69:CO69" si="105">CD125*CD10</f>
        <v>0.29322720336999769</v>
      </c>
      <c r="CE69" s="21">
        <f t="shared" si="105"/>
        <v>0.36618447757996531</v>
      </c>
      <c r="CF69" s="21">
        <f t="shared" si="105"/>
        <v>0.38891070566129721</v>
      </c>
      <c r="CG69" s="42">
        <f t="shared" si="105"/>
        <v>1.9359379143312514</v>
      </c>
      <c r="CH69" s="21">
        <f t="shared" si="105"/>
        <v>0.32411429083697646</v>
      </c>
      <c r="CI69" s="21">
        <f t="shared" si="105"/>
        <v>0.40475651952585096</v>
      </c>
      <c r="CJ69" s="21">
        <f t="shared" si="105"/>
        <v>0.42987661484212997</v>
      </c>
      <c r="CK69" s="42">
        <f t="shared" si="105"/>
        <v>2.1398599345373337</v>
      </c>
      <c r="CL69" s="21">
        <f t="shared" si="105"/>
        <v>0.35324924855460316</v>
      </c>
      <c r="CM69" s="21">
        <f t="shared" si="105"/>
        <v>0.44114048782254922</v>
      </c>
      <c r="CN69" s="21">
        <f t="shared" si="105"/>
        <v>0.46851865362690392</v>
      </c>
      <c r="CO69" s="42">
        <f t="shared" si="105"/>
        <v>2.3322140839128296</v>
      </c>
      <c r="DJ69" s="39"/>
      <c r="DY69" s="120"/>
      <c r="DZ69" s="192">
        <f>BU69</f>
        <v>0.33500000000000002</v>
      </c>
      <c r="EA69" s="192">
        <f>BY69</f>
        <v>0.38200000000000001</v>
      </c>
      <c r="EB69" s="715">
        <f>CC69</f>
        <v>1.7609999999999999</v>
      </c>
      <c r="EC69" s="715">
        <f>CG69</f>
        <v>1.9359379143312514</v>
      </c>
      <c r="ED69" s="715">
        <f>CK69</f>
        <v>2.1398599345373337</v>
      </c>
      <c r="EE69" s="715">
        <f>CO69</f>
        <v>2.3322140839128296</v>
      </c>
      <c r="EF69" s="192">
        <f t="shared" ref="EF69:EL69" si="106">EF125*EF10</f>
        <v>2.5376191749252839</v>
      </c>
      <c r="EG69" s="192">
        <f t="shared" si="106"/>
        <v>2.7483319691271908</v>
      </c>
      <c r="EH69" s="192">
        <f t="shared" si="106"/>
        <v>2.9626970531381662</v>
      </c>
      <c r="EI69" s="192">
        <f t="shared" si="106"/>
        <v>3.1788580224950485</v>
      </c>
      <c r="EJ69" s="192">
        <f t="shared" si="106"/>
        <v>3.3947771853859914</v>
      </c>
      <c r="EK69" s="192">
        <f t="shared" si="106"/>
        <v>3.6082615678133236</v>
      </c>
      <c r="EL69" s="193">
        <f t="shared" si="106"/>
        <v>3.8169949891843653</v>
      </c>
    </row>
    <row r="70" spans="1:142" outlineLevel="1" x14ac:dyDescent="0.2">
      <c r="A70" s="50"/>
      <c r="H70" s="43"/>
      <c r="I70" s="82" t="s">
        <v>59</v>
      </c>
      <c r="BB70" s="50"/>
      <c r="BC70" s="50"/>
      <c r="BD70" s="50"/>
      <c r="BE70" s="50"/>
      <c r="BF70" s="50"/>
      <c r="BG70" s="50"/>
      <c r="BH70" s="50"/>
      <c r="BI70" s="50"/>
      <c r="BJ70" s="50"/>
      <c r="BK70" s="50"/>
      <c r="BL70" s="50"/>
      <c r="BM70" s="50"/>
      <c r="BN70" s="50"/>
      <c r="BT70" s="124"/>
      <c r="BU70" s="717">
        <f>SUM(BU65:BU69)</f>
        <v>164.97300000000001</v>
      </c>
      <c r="BV70" s="719"/>
      <c r="BW70" s="719"/>
      <c r="BX70" s="719"/>
      <c r="BY70" s="717">
        <f t="shared" ref="BY70:CO70" si="107">SUM(BY65:BY69)</f>
        <v>273.40700000000004</v>
      </c>
      <c r="BZ70" s="716">
        <f t="shared" si="107"/>
        <v>322.46500000000003</v>
      </c>
      <c r="CA70" s="358">
        <f t="shared" si="107"/>
        <v>359.28899999999999</v>
      </c>
      <c r="CB70" s="369">
        <f t="shared" ref="CB70:CC70" si="108">SUM(CB65:CB69)</f>
        <v>564.79799999999989</v>
      </c>
      <c r="CC70" s="370">
        <f t="shared" si="108"/>
        <v>517.70899999999995</v>
      </c>
      <c r="CD70" s="358">
        <f t="shared" si="107"/>
        <v>514.22607428921185</v>
      </c>
      <c r="CE70" s="358">
        <f t="shared" si="107"/>
        <v>487.55070439659067</v>
      </c>
      <c r="CF70" s="358">
        <f t="shared" si="107"/>
        <v>427.60677932752429</v>
      </c>
      <c r="CG70" s="784">
        <f t="shared" si="107"/>
        <v>480.8934546115247</v>
      </c>
      <c r="CH70" s="358">
        <f t="shared" si="107"/>
        <v>488.0629640548907</v>
      </c>
      <c r="CI70" s="358">
        <f t="shared" si="107"/>
        <v>467.94045140960657</v>
      </c>
      <c r="CJ70" s="358">
        <f t="shared" si="107"/>
        <v>413.18599612528698</v>
      </c>
      <c r="CK70" s="784">
        <f t="shared" si="107"/>
        <v>404.82768949430323</v>
      </c>
      <c r="CL70" s="358">
        <f t="shared" si="107"/>
        <v>418.98974307408378</v>
      </c>
      <c r="CM70" s="358">
        <f t="shared" si="107"/>
        <v>404.98921924376958</v>
      </c>
      <c r="CN70" s="358">
        <f t="shared" si="107"/>
        <v>354.75822249814848</v>
      </c>
      <c r="CO70" s="784">
        <f t="shared" si="107"/>
        <v>353.4339431518556</v>
      </c>
      <c r="DJ70" s="39"/>
      <c r="DY70" s="120"/>
      <c r="DZ70" s="716">
        <f t="shared" ref="DZ70:EL70" si="109">SUM(DZ65:DZ69)</f>
        <v>164.97300000000001</v>
      </c>
      <c r="EA70" s="716">
        <f t="shared" si="109"/>
        <v>273.40700000000004</v>
      </c>
      <c r="EB70" s="716">
        <f t="shared" si="109"/>
        <v>517.70899999999995</v>
      </c>
      <c r="EC70" s="716">
        <f t="shared" si="109"/>
        <v>480.8934546115247</v>
      </c>
      <c r="ED70" s="716">
        <f t="shared" si="109"/>
        <v>404.82768949430323</v>
      </c>
      <c r="EE70" s="716">
        <f t="shared" si="109"/>
        <v>353.4339431518556</v>
      </c>
      <c r="EF70" s="716">
        <f t="shared" si="109"/>
        <v>315.4344170128623</v>
      </c>
      <c r="EG70" s="716">
        <f t="shared" si="109"/>
        <v>309.6801581532369</v>
      </c>
      <c r="EH70" s="716">
        <f t="shared" si="109"/>
        <v>339.41102699415927</v>
      </c>
      <c r="EI70" s="716">
        <f t="shared" si="109"/>
        <v>407.68416804745129</v>
      </c>
      <c r="EJ70" s="716">
        <f t="shared" si="109"/>
        <v>510.24421523640518</v>
      </c>
      <c r="EK70" s="716">
        <f t="shared" si="109"/>
        <v>646.21698314047308</v>
      </c>
      <c r="EL70" s="717">
        <f t="shared" si="109"/>
        <v>815.45352411298109</v>
      </c>
    </row>
    <row r="71" spans="1:142" outlineLevel="1" x14ac:dyDescent="0.2">
      <c r="A71" s="50"/>
      <c r="H71" s="43"/>
      <c r="I71" s="82"/>
      <c r="BB71" s="50"/>
      <c r="BC71" s="50"/>
      <c r="BD71" s="50"/>
      <c r="BE71" s="50"/>
      <c r="BF71" s="50"/>
      <c r="BG71" s="50"/>
      <c r="BH71" s="50"/>
      <c r="BI71" s="50"/>
      <c r="BJ71" s="50"/>
      <c r="BK71" s="50"/>
      <c r="BL71" s="50"/>
      <c r="BM71" s="50"/>
      <c r="BN71" s="50"/>
      <c r="BT71" s="124"/>
      <c r="BU71" s="193"/>
      <c r="BV71" s="452"/>
      <c r="BW71" s="452"/>
      <c r="BX71" s="452"/>
      <c r="BY71" s="193"/>
      <c r="BZ71" s="715"/>
      <c r="CA71" s="459"/>
      <c r="CB71" s="711"/>
      <c r="CC71" s="774"/>
      <c r="CD71" s="459"/>
      <c r="CE71" s="459"/>
      <c r="CF71" s="459"/>
      <c r="CG71" s="300"/>
      <c r="CH71" s="459"/>
      <c r="CI71" s="459"/>
      <c r="CJ71" s="459"/>
      <c r="CK71" s="42"/>
      <c r="CL71" s="459"/>
      <c r="CM71" s="459"/>
      <c r="CN71" s="459"/>
      <c r="CO71" s="42"/>
      <c r="DJ71" s="39"/>
      <c r="DY71" s="120"/>
      <c r="DZ71" s="192"/>
      <c r="EA71" s="192"/>
      <c r="EB71" s="824"/>
      <c r="EC71" s="825"/>
      <c r="ED71" s="825"/>
      <c r="EE71" s="825"/>
      <c r="EF71" s="824"/>
      <c r="EG71" s="824"/>
      <c r="EH71" s="824"/>
      <c r="EI71" s="824"/>
      <c r="EJ71" s="824"/>
      <c r="EK71" s="824"/>
      <c r="EL71" s="826"/>
    </row>
    <row r="72" spans="1:142" outlineLevel="1" x14ac:dyDescent="0.2">
      <c r="A72" s="50"/>
      <c r="H72" s="43"/>
      <c r="I72" s="95" t="s">
        <v>56</v>
      </c>
      <c r="BT72" s="124"/>
      <c r="BU72" s="193"/>
      <c r="BV72" s="452"/>
      <c r="BW72" s="452"/>
      <c r="BX72" s="452"/>
      <c r="BY72" s="193"/>
      <c r="BZ72" s="715"/>
      <c r="CA72" s="459"/>
      <c r="CB72" s="711"/>
      <c r="CC72" s="774"/>
      <c r="CD72" s="459"/>
      <c r="CE72" s="459"/>
      <c r="CF72" s="459"/>
      <c r="CG72" s="300"/>
      <c r="CH72" s="459"/>
      <c r="CI72" s="459"/>
      <c r="CJ72" s="459"/>
      <c r="CK72" s="42"/>
      <c r="CL72" s="459"/>
      <c r="CM72" s="459"/>
      <c r="CN72" s="459"/>
      <c r="CO72" s="42"/>
      <c r="DJ72" s="39"/>
      <c r="DY72" s="120"/>
      <c r="DZ72" s="192"/>
      <c r="EA72" s="192"/>
      <c r="EB72" s="824"/>
      <c r="EC72" s="825"/>
      <c r="ED72" s="825"/>
      <c r="EE72" s="825"/>
      <c r="EF72" s="824"/>
      <c r="EG72" s="824"/>
      <c r="EH72" s="824"/>
      <c r="EI72" s="824"/>
      <c r="EJ72" s="824"/>
      <c r="EK72" s="824"/>
      <c r="EL72" s="826"/>
    </row>
    <row r="73" spans="1:142" outlineLevel="1" x14ac:dyDescent="0.2">
      <c r="A73" s="50"/>
      <c r="H73" s="43"/>
      <c r="I73" s="78" t="s">
        <v>50</v>
      </c>
      <c r="BT73" s="124"/>
      <c r="BU73" s="714">
        <v>29.914999999999999</v>
      </c>
      <c r="BV73" s="718"/>
      <c r="BW73" s="718"/>
      <c r="BX73" s="718"/>
      <c r="BY73" s="714">
        <v>49.548999999999999</v>
      </c>
      <c r="BZ73" s="713">
        <v>77.668000000000006</v>
      </c>
      <c r="CA73" s="15">
        <v>67.659000000000006</v>
      </c>
      <c r="CB73" s="500">
        <v>41.203000000000003</v>
      </c>
      <c r="CC73" s="502">
        <v>30.448</v>
      </c>
      <c r="CD73" s="21">
        <f t="shared" ref="CD73:CO73" si="110">CD121*CD13/91.5</f>
        <v>62.216351299942176</v>
      </c>
      <c r="CE73" s="21">
        <f t="shared" si="110"/>
        <v>58.647514603381332</v>
      </c>
      <c r="CF73" s="21">
        <f t="shared" si="110"/>
        <v>35.815915553764746</v>
      </c>
      <c r="CG73" s="300">
        <f t="shared" si="110"/>
        <v>32.220060368440443</v>
      </c>
      <c r="CH73" s="21">
        <f t="shared" si="110"/>
        <v>68.022158860050112</v>
      </c>
      <c r="CI73" s="21">
        <f t="shared" si="110"/>
        <v>64.200794170640194</v>
      </c>
      <c r="CJ73" s="21">
        <f t="shared" si="110"/>
        <v>39.548019274527611</v>
      </c>
      <c r="CK73" s="42">
        <f t="shared" si="110"/>
        <v>35.885508161112121</v>
      </c>
      <c r="CL73" s="21">
        <f t="shared" si="110"/>
        <v>73.568277061914827</v>
      </c>
      <c r="CM73" s="21">
        <f t="shared" si="110"/>
        <v>69.520767213551679</v>
      </c>
      <c r="CN73" s="21">
        <f t="shared" si="110"/>
        <v>43.347562097682903</v>
      </c>
      <c r="CO73" s="42">
        <f t="shared" si="110"/>
        <v>39.380088948915684</v>
      </c>
      <c r="DJ73" s="39"/>
      <c r="DY73" s="120"/>
      <c r="DZ73" s="192">
        <f>BU73</f>
        <v>29.914999999999999</v>
      </c>
      <c r="EA73" s="192">
        <f>BY73</f>
        <v>49.548999999999999</v>
      </c>
      <c r="EB73" s="715">
        <f>CC73</f>
        <v>30.448</v>
      </c>
      <c r="EC73" s="715">
        <f>CG73</f>
        <v>32.220060368440443</v>
      </c>
      <c r="ED73" s="715">
        <f>CK73</f>
        <v>35.885508161112121</v>
      </c>
      <c r="EE73" s="715">
        <f>CO73</f>
        <v>39.380088948915684</v>
      </c>
      <c r="EF73" s="192">
        <f t="shared" ref="EF73:EL73" si="111">EF121*EF13/365</f>
        <v>42.251446281690583</v>
      </c>
      <c r="EG73" s="192">
        <f t="shared" si="111"/>
        <v>45.292879858583305</v>
      </c>
      <c r="EH73" s="192">
        <f t="shared" si="111"/>
        <v>48.361003096813185</v>
      </c>
      <c r="EI73" s="192">
        <f t="shared" si="111"/>
        <v>51.390921374199181</v>
      </c>
      <c r="EJ73" s="192">
        <f t="shared" si="111"/>
        <v>54.437901290517338</v>
      </c>
      <c r="EK73" s="192">
        <f t="shared" si="111"/>
        <v>57.389717853347634</v>
      </c>
      <c r="EL73" s="193">
        <f t="shared" si="111"/>
        <v>60.210789334891288</v>
      </c>
    </row>
    <row r="74" spans="1:142" outlineLevel="1" x14ac:dyDescent="0.2">
      <c r="A74" s="50"/>
      <c r="H74" s="43"/>
      <c r="I74" s="78" t="s">
        <v>51</v>
      </c>
      <c r="BT74" s="124"/>
      <c r="BU74" s="714">
        <v>14.222</v>
      </c>
      <c r="BV74" s="718"/>
      <c r="BW74" s="718"/>
      <c r="BX74" s="718"/>
      <c r="BY74" s="714">
        <v>40.911000000000001</v>
      </c>
      <c r="BZ74" s="713">
        <v>52.031999999999996</v>
      </c>
      <c r="CA74" s="15">
        <v>51.317</v>
      </c>
      <c r="CB74" s="500">
        <v>41.496000000000002</v>
      </c>
      <c r="CC74" s="502">
        <v>32.615000000000002</v>
      </c>
      <c r="CD74" s="21">
        <f t="shared" ref="CD74:CO74" si="112">CD127*CD21</f>
        <v>42.689837085550209</v>
      </c>
      <c r="CE74" s="21">
        <f t="shared" si="112"/>
        <v>49.358014278901258</v>
      </c>
      <c r="CF74" s="21">
        <f t="shared" si="112"/>
        <v>37.284646175685289</v>
      </c>
      <c r="CG74" s="300">
        <f t="shared" si="112"/>
        <v>34.209070201107551</v>
      </c>
      <c r="CH74" s="21">
        <f t="shared" si="112"/>
        <v>45.555235168787547</v>
      </c>
      <c r="CI74" s="21">
        <f t="shared" si="112"/>
        <v>52.243865936957377</v>
      </c>
      <c r="CJ74" s="21">
        <f t="shared" si="112"/>
        <v>39.703290567760632</v>
      </c>
      <c r="CK74" s="42">
        <f t="shared" si="112"/>
        <v>36.493256493196967</v>
      </c>
      <c r="CL74" s="21">
        <f t="shared" si="112"/>
        <v>48.507047483549535</v>
      </c>
      <c r="CM74" s="21">
        <f t="shared" si="112"/>
        <v>55.537062914848818</v>
      </c>
      <c r="CN74" s="21">
        <f t="shared" si="112"/>
        <v>42.009759948995033</v>
      </c>
      <c r="CO74" s="42">
        <f t="shared" si="112"/>
        <v>39.13660655534121</v>
      </c>
      <c r="DJ74" s="39"/>
      <c r="DY74" s="120"/>
      <c r="DZ74" s="192">
        <f>BU74</f>
        <v>14.222</v>
      </c>
      <c r="EA74" s="192">
        <f>BY74</f>
        <v>40.911000000000001</v>
      </c>
      <c r="EB74" s="715">
        <f>CC74</f>
        <v>32.615000000000002</v>
      </c>
      <c r="EC74" s="715">
        <f>CG74</f>
        <v>34.209070201107551</v>
      </c>
      <c r="ED74" s="715">
        <f>CK74</f>
        <v>36.493256493196967</v>
      </c>
      <c r="EE74" s="715">
        <f>CO74</f>
        <v>39.13660655534121</v>
      </c>
      <c r="EF74" s="192">
        <f t="shared" ref="EF74:EL74" si="113">EF127*EF21</f>
        <v>41.3662069227423</v>
      </c>
      <c r="EG74" s="192">
        <f t="shared" si="113"/>
        <v>43.021883891921121</v>
      </c>
      <c r="EH74" s="192">
        <f t="shared" si="113"/>
        <v>44.53897273023609</v>
      </c>
      <c r="EI74" s="192">
        <f t="shared" si="113"/>
        <v>45.903245754059576</v>
      </c>
      <c r="EJ74" s="192">
        <f t="shared" si="113"/>
        <v>47.756444533823426</v>
      </c>
      <c r="EK74" s="192">
        <f t="shared" si="113"/>
        <v>49.724138878827013</v>
      </c>
      <c r="EL74" s="193">
        <f t="shared" si="113"/>
        <v>51.738235630360563</v>
      </c>
    </row>
    <row r="75" spans="1:142" outlineLevel="1" x14ac:dyDescent="0.2">
      <c r="A75" s="50"/>
      <c r="H75" s="43"/>
      <c r="I75" s="78" t="s">
        <v>52</v>
      </c>
      <c r="BT75" s="124"/>
      <c r="BU75" s="714">
        <v>6.2519999999999998</v>
      </c>
      <c r="BV75" s="718"/>
      <c r="BW75" s="718"/>
      <c r="BX75" s="718"/>
      <c r="BY75" s="714">
        <v>24.277999999999999</v>
      </c>
      <c r="BZ75" s="713">
        <v>21.803000000000001</v>
      </c>
      <c r="CA75" s="544">
        <v>14.331</v>
      </c>
      <c r="CB75" s="740">
        <v>19.762</v>
      </c>
      <c r="CC75" s="502">
        <v>27.646000000000001</v>
      </c>
      <c r="CD75" s="66">
        <f t="shared" ref="CD75:CO75" si="114">CD128*CD10</f>
        <v>17.758979764100168</v>
      </c>
      <c r="CE75" s="66">
        <f t="shared" si="114"/>
        <v>12.614879202400202</v>
      </c>
      <c r="CF75" s="66">
        <f t="shared" si="114"/>
        <v>19.262289136036475</v>
      </c>
      <c r="CG75" s="300">
        <f t="shared" si="114"/>
        <v>30.392356376832357</v>
      </c>
      <c r="CH75" s="155">
        <f t="shared" si="114"/>
        <v>19.629621897551662</v>
      </c>
      <c r="CI75" s="66">
        <f t="shared" si="114"/>
        <v>13.943667503185026</v>
      </c>
      <c r="CJ75" s="66">
        <f t="shared" si="114"/>
        <v>21.291282362180883</v>
      </c>
      <c r="CK75" s="42">
        <f t="shared" si="114"/>
        <v>33.593735235785992</v>
      </c>
      <c r="CL75" s="66">
        <f t="shared" si="114"/>
        <v>21.394148239544482</v>
      </c>
      <c r="CM75" s="66">
        <f t="shared" si="114"/>
        <v>15.19707771871383</v>
      </c>
      <c r="CN75" s="66">
        <f t="shared" si="114"/>
        <v>23.205177024999685</v>
      </c>
      <c r="CO75" s="42">
        <f t="shared" si="114"/>
        <v>36.613509689866035</v>
      </c>
      <c r="DJ75" s="39"/>
      <c r="DY75" s="120"/>
      <c r="DZ75" s="192">
        <f>BU75</f>
        <v>6.2519999999999998</v>
      </c>
      <c r="EA75" s="192">
        <f>BY75</f>
        <v>24.277999999999999</v>
      </c>
      <c r="EB75" s="715">
        <f>CC75</f>
        <v>27.646000000000001</v>
      </c>
      <c r="EC75" s="715">
        <f>CG75</f>
        <v>30.392356376832357</v>
      </c>
      <c r="ED75" s="715">
        <f>CK75</f>
        <v>33.593735235785992</v>
      </c>
      <c r="EE75" s="715">
        <f>CO75</f>
        <v>36.613509689866035</v>
      </c>
      <c r="EF75" s="192">
        <f t="shared" ref="EF75:EL75" si="115">EF128*EF10</f>
        <v>39.838171328781598</v>
      </c>
      <c r="EG75" s="192">
        <f t="shared" si="115"/>
        <v>43.146158783924086</v>
      </c>
      <c r="EH75" s="192">
        <f t="shared" si="115"/>
        <v>46.511483663292296</v>
      </c>
      <c r="EI75" s="192">
        <f t="shared" si="115"/>
        <v>49.905002208914311</v>
      </c>
      <c r="EJ75" s="192">
        <f t="shared" si="115"/>
        <v>53.294724626451519</v>
      </c>
      <c r="EK75" s="192">
        <f t="shared" si="115"/>
        <v>56.646223341151128</v>
      </c>
      <c r="EL75" s="193">
        <f t="shared" si="115"/>
        <v>59.923136553657557</v>
      </c>
    </row>
    <row r="76" spans="1:142" outlineLevel="1" x14ac:dyDescent="0.2">
      <c r="A76" s="50"/>
      <c r="H76" s="43"/>
      <c r="I76" s="78" t="s">
        <v>463</v>
      </c>
      <c r="BT76" s="124"/>
      <c r="BU76" s="714"/>
      <c r="BV76" s="718"/>
      <c r="BW76" s="718"/>
      <c r="BX76" s="718"/>
      <c r="BY76" s="714"/>
      <c r="BZ76" s="713"/>
      <c r="CA76" s="544">
        <v>31.524999999999999</v>
      </c>
      <c r="CB76" s="740">
        <v>0</v>
      </c>
      <c r="CC76" s="502">
        <v>0</v>
      </c>
      <c r="CD76" s="66">
        <f t="shared" ref="CD76:CO76" si="116">CC76</f>
        <v>0</v>
      </c>
      <c r="CE76" s="66">
        <f t="shared" si="116"/>
        <v>0</v>
      </c>
      <c r="CF76" s="66">
        <f t="shared" si="116"/>
        <v>0</v>
      </c>
      <c r="CG76" s="300">
        <f t="shared" si="116"/>
        <v>0</v>
      </c>
      <c r="CH76" s="66">
        <f t="shared" si="116"/>
        <v>0</v>
      </c>
      <c r="CI76" s="66">
        <f t="shared" si="116"/>
        <v>0</v>
      </c>
      <c r="CJ76" s="66">
        <f t="shared" si="116"/>
        <v>0</v>
      </c>
      <c r="CK76" s="42">
        <f t="shared" si="116"/>
        <v>0</v>
      </c>
      <c r="CL76" s="66">
        <f t="shared" si="116"/>
        <v>0</v>
      </c>
      <c r="CM76" s="66">
        <f t="shared" si="116"/>
        <v>0</v>
      </c>
      <c r="CN76" s="66">
        <f t="shared" si="116"/>
        <v>0</v>
      </c>
      <c r="CO76" s="42">
        <f t="shared" si="116"/>
        <v>0</v>
      </c>
      <c r="DJ76" s="39"/>
      <c r="DY76" s="120"/>
      <c r="DZ76" s="192"/>
      <c r="EA76" s="192"/>
      <c r="EB76" s="715">
        <f>CC76</f>
        <v>0</v>
      </c>
      <c r="EC76" s="715">
        <f>CG76</f>
        <v>0</v>
      </c>
      <c r="ED76" s="715">
        <f>CK76</f>
        <v>0</v>
      </c>
      <c r="EE76" s="715">
        <f>CO76</f>
        <v>0</v>
      </c>
      <c r="EF76" s="192">
        <f>EE76</f>
        <v>0</v>
      </c>
      <c r="EG76" s="192">
        <f t="shared" ref="EG76:EL76" si="117">EF76</f>
        <v>0</v>
      </c>
      <c r="EH76" s="192">
        <f t="shared" si="117"/>
        <v>0</v>
      </c>
      <c r="EI76" s="192">
        <f t="shared" si="117"/>
        <v>0</v>
      </c>
      <c r="EJ76" s="192">
        <f t="shared" si="117"/>
        <v>0</v>
      </c>
      <c r="EK76" s="192">
        <f t="shared" si="117"/>
        <v>0</v>
      </c>
      <c r="EL76" s="193">
        <f t="shared" si="117"/>
        <v>0</v>
      </c>
    </row>
    <row r="77" spans="1:142" outlineLevel="1" x14ac:dyDescent="0.2">
      <c r="A77" s="50"/>
      <c r="H77" s="43"/>
      <c r="I77" s="82" t="s">
        <v>53</v>
      </c>
      <c r="BT77" s="124"/>
      <c r="BU77" s="189">
        <f>SUM(BU73:BU75)</f>
        <v>50.389000000000003</v>
      </c>
      <c r="BV77" s="420"/>
      <c r="BW77" s="420"/>
      <c r="BX77" s="420"/>
      <c r="BY77" s="189">
        <f t="shared" ref="BY77:BZ77" si="118">SUM(BY73:BY76)</f>
        <v>114.738</v>
      </c>
      <c r="BZ77" s="188">
        <f t="shared" si="118"/>
        <v>151.50299999999999</v>
      </c>
      <c r="CA77" s="497">
        <f>SUM(CA73:CA76)</f>
        <v>164.83199999999999</v>
      </c>
      <c r="CB77" s="385">
        <f>SUM(CB73:CB76)</f>
        <v>102.46100000000001</v>
      </c>
      <c r="CC77" s="298">
        <f>SUM(CC73:CC76)</f>
        <v>90.709000000000003</v>
      </c>
      <c r="CD77" s="497">
        <f t="shared" ref="CD77:CO77" si="119">SUM(CD73:CD76)</f>
        <v>122.66516814959255</v>
      </c>
      <c r="CE77" s="497">
        <f t="shared" si="119"/>
        <v>120.62040808468279</v>
      </c>
      <c r="CF77" s="497">
        <f t="shared" si="119"/>
        <v>92.362850865486507</v>
      </c>
      <c r="CG77" s="298">
        <f t="shared" si="119"/>
        <v>96.821486946380347</v>
      </c>
      <c r="CH77" s="497">
        <f t="shared" si="119"/>
        <v>133.20701592638932</v>
      </c>
      <c r="CI77" s="497">
        <f t="shared" si="119"/>
        <v>130.3883276107826</v>
      </c>
      <c r="CJ77" s="497">
        <f t="shared" si="119"/>
        <v>100.54259220446912</v>
      </c>
      <c r="CK77" s="195">
        <f t="shared" si="119"/>
        <v>105.97249989009509</v>
      </c>
      <c r="CL77" s="497">
        <f t="shared" si="119"/>
        <v>143.46947278500883</v>
      </c>
      <c r="CM77" s="497">
        <f t="shared" si="119"/>
        <v>140.25490784711434</v>
      </c>
      <c r="CN77" s="497">
        <f t="shared" si="119"/>
        <v>108.56249907167762</v>
      </c>
      <c r="CO77" s="195">
        <f t="shared" si="119"/>
        <v>115.13020519412292</v>
      </c>
      <c r="DJ77" s="39"/>
      <c r="DY77" s="120"/>
      <c r="DZ77" s="188">
        <f t="shared" ref="DZ77:EL77" si="120">SUM(DZ73:DZ76)</f>
        <v>50.389000000000003</v>
      </c>
      <c r="EA77" s="188">
        <f t="shared" si="120"/>
        <v>114.738</v>
      </c>
      <c r="EB77" s="188">
        <f t="shared" si="120"/>
        <v>90.709000000000003</v>
      </c>
      <c r="EC77" s="188">
        <f t="shared" si="120"/>
        <v>96.821486946380347</v>
      </c>
      <c r="ED77" s="188">
        <f t="shared" si="120"/>
        <v>105.97249989009509</v>
      </c>
      <c r="EE77" s="188">
        <f t="shared" si="120"/>
        <v>115.13020519412292</v>
      </c>
      <c r="EF77" s="188">
        <f t="shared" si="120"/>
        <v>123.45582453321448</v>
      </c>
      <c r="EG77" s="188">
        <f t="shared" si="120"/>
        <v>131.46092253442851</v>
      </c>
      <c r="EH77" s="188">
        <f t="shared" si="120"/>
        <v>139.41145949034157</v>
      </c>
      <c r="EI77" s="188">
        <f t="shared" si="120"/>
        <v>147.19916933717306</v>
      </c>
      <c r="EJ77" s="188">
        <f t="shared" si="120"/>
        <v>155.48907045079227</v>
      </c>
      <c r="EK77" s="188">
        <f t="shared" si="120"/>
        <v>163.76008007332575</v>
      </c>
      <c r="EL77" s="189">
        <f t="shared" si="120"/>
        <v>171.87216151890942</v>
      </c>
    </row>
    <row r="78" spans="1:142" outlineLevel="1" x14ac:dyDescent="0.2">
      <c r="A78" s="50"/>
      <c r="H78" s="43"/>
      <c r="I78" s="78"/>
      <c r="BT78" s="124"/>
      <c r="BU78" s="193"/>
      <c r="BV78" s="452"/>
      <c r="BW78" s="452"/>
      <c r="BX78" s="452"/>
      <c r="BY78" s="193"/>
      <c r="BZ78" s="715"/>
      <c r="CA78" s="711"/>
      <c r="CB78" s="711"/>
      <c r="CC78" s="774"/>
      <c r="CD78" s="711"/>
      <c r="CE78" s="711"/>
      <c r="CF78" s="711"/>
      <c r="CG78" s="300"/>
      <c r="CH78" s="711"/>
      <c r="CI78" s="711"/>
      <c r="CJ78" s="711"/>
      <c r="CK78" s="300"/>
      <c r="CL78" s="711"/>
      <c r="CM78" s="711"/>
      <c r="CN78" s="711"/>
      <c r="CO78" s="300"/>
      <c r="CP78" s="181"/>
      <c r="CQ78" s="181"/>
      <c r="CR78" s="181"/>
      <c r="CS78" s="181"/>
      <c r="CT78" s="181"/>
      <c r="CU78" s="181"/>
      <c r="CV78" s="181"/>
      <c r="CW78" s="181"/>
      <c r="CX78" s="181"/>
      <c r="CY78" s="181"/>
      <c r="CZ78" s="181"/>
      <c r="DA78" s="181"/>
      <c r="DB78" s="181"/>
      <c r="DC78" s="181"/>
      <c r="DD78" s="181"/>
      <c r="DE78" s="181"/>
      <c r="DF78" s="181"/>
      <c r="DG78" s="181"/>
      <c r="DH78" s="181"/>
      <c r="DI78" s="181"/>
      <c r="DJ78" s="185"/>
      <c r="DK78" s="181"/>
      <c r="DL78" s="181"/>
      <c r="DM78" s="181"/>
      <c r="DN78" s="181"/>
      <c r="DO78" s="181"/>
      <c r="DP78" s="181"/>
      <c r="DQ78" s="181"/>
      <c r="DR78" s="181"/>
      <c r="DS78" s="181"/>
      <c r="DT78" s="181"/>
      <c r="DU78" s="181"/>
      <c r="DV78" s="181"/>
      <c r="DW78" s="181"/>
      <c r="DX78" s="181"/>
      <c r="DY78" s="752"/>
      <c r="DZ78" s="822"/>
      <c r="EA78" s="822"/>
      <c r="EB78" s="827"/>
      <c r="EC78" s="828"/>
      <c r="ED78" s="828"/>
      <c r="EE78" s="828"/>
      <c r="EF78" s="827"/>
      <c r="EG78" s="827"/>
      <c r="EH78" s="827"/>
      <c r="EI78" s="827"/>
      <c r="EJ78" s="827"/>
      <c r="EK78" s="827"/>
      <c r="EL78" s="829"/>
    </row>
    <row r="79" spans="1:142" outlineLevel="1" x14ac:dyDescent="0.2">
      <c r="A79" s="50"/>
      <c r="H79" s="43"/>
      <c r="I79" s="78" t="s">
        <v>89</v>
      </c>
      <c r="BT79" s="124"/>
      <c r="BU79" s="714">
        <v>0</v>
      </c>
      <c r="BV79" s="718"/>
      <c r="BW79" s="718"/>
      <c r="BX79" s="718"/>
      <c r="BY79" s="714">
        <v>44.533000000000001</v>
      </c>
      <c r="BZ79" s="713">
        <v>99.576999999999998</v>
      </c>
      <c r="CA79" s="500">
        <v>124.593</v>
      </c>
      <c r="CB79" s="500">
        <v>124.64</v>
      </c>
      <c r="CC79" s="502">
        <v>124.687</v>
      </c>
      <c r="CD79" s="299">
        <f t="shared" ref="CD79:CO79" si="121">CC79+CD174</f>
        <v>124.687</v>
      </c>
      <c r="CE79" s="299">
        <f t="shared" si="121"/>
        <v>124.687</v>
      </c>
      <c r="CF79" s="299">
        <f t="shared" si="121"/>
        <v>124.687</v>
      </c>
      <c r="CG79" s="300">
        <f t="shared" si="121"/>
        <v>193.77790909090908</v>
      </c>
      <c r="CH79" s="299">
        <f t="shared" si="121"/>
        <v>193.77790909090908</v>
      </c>
      <c r="CI79" s="299">
        <f t="shared" si="121"/>
        <v>193.77790909090908</v>
      </c>
      <c r="CJ79" s="299">
        <f t="shared" si="121"/>
        <v>193.77790909090908</v>
      </c>
      <c r="CK79" s="300">
        <f t="shared" si="121"/>
        <v>193.77790909090908</v>
      </c>
      <c r="CL79" s="299">
        <f t="shared" si="121"/>
        <v>193.77790909090908</v>
      </c>
      <c r="CM79" s="299">
        <f t="shared" si="121"/>
        <v>193.77790909090908</v>
      </c>
      <c r="CN79" s="299">
        <f t="shared" si="121"/>
        <v>193.77790909090908</v>
      </c>
      <c r="CO79" s="300">
        <f t="shared" si="121"/>
        <v>193.77790909090908</v>
      </c>
      <c r="CP79" s="181"/>
      <c r="CQ79" s="181"/>
      <c r="CR79" s="181"/>
      <c r="CS79" s="181"/>
      <c r="CT79" s="181"/>
      <c r="CU79" s="181"/>
      <c r="CV79" s="181"/>
      <c r="CW79" s="181"/>
      <c r="CX79" s="181"/>
      <c r="CY79" s="181"/>
      <c r="CZ79" s="181"/>
      <c r="DA79" s="181"/>
      <c r="DB79" s="181"/>
      <c r="DC79" s="181"/>
      <c r="DD79" s="181"/>
      <c r="DE79" s="181"/>
      <c r="DF79" s="181"/>
      <c r="DG79" s="181"/>
      <c r="DH79" s="181"/>
      <c r="DI79" s="181"/>
      <c r="DJ79" s="185"/>
      <c r="DK79" s="181"/>
      <c r="DL79" s="181"/>
      <c r="DM79" s="181"/>
      <c r="DN79" s="181"/>
      <c r="DO79" s="181"/>
      <c r="DP79" s="181"/>
      <c r="DQ79" s="181"/>
      <c r="DR79" s="181"/>
      <c r="DS79" s="181"/>
      <c r="DT79" s="181"/>
      <c r="DU79" s="181"/>
      <c r="DV79" s="181"/>
      <c r="DW79" s="181"/>
      <c r="DX79" s="181"/>
      <c r="DY79" s="752"/>
      <c r="DZ79" s="822">
        <f>BU79</f>
        <v>0</v>
      </c>
      <c r="EA79" s="822">
        <f>BY79</f>
        <v>44.533000000000001</v>
      </c>
      <c r="EB79" s="452">
        <f>CC79</f>
        <v>124.687</v>
      </c>
      <c r="EC79" s="452">
        <f>CG79</f>
        <v>193.77790909090908</v>
      </c>
      <c r="ED79" s="452">
        <f>CK79</f>
        <v>193.77790909090908</v>
      </c>
      <c r="EE79" s="452">
        <f>CO79</f>
        <v>193.77790909090908</v>
      </c>
      <c r="EF79" s="822">
        <f t="shared" ref="EF79:EL79" si="122">EE79+EF174</f>
        <v>193.77790909090908</v>
      </c>
      <c r="EG79" s="822">
        <f t="shared" si="122"/>
        <v>193.77790909090908</v>
      </c>
      <c r="EH79" s="822">
        <f t="shared" si="122"/>
        <v>193.77790909090908</v>
      </c>
      <c r="EI79" s="822">
        <f t="shared" si="122"/>
        <v>193.77790909090908</v>
      </c>
      <c r="EJ79" s="822">
        <f t="shared" si="122"/>
        <v>193.77790909090908</v>
      </c>
      <c r="EK79" s="822">
        <f t="shared" si="122"/>
        <v>193.77790909090908</v>
      </c>
      <c r="EL79" s="823">
        <f t="shared" si="122"/>
        <v>193.77790909090908</v>
      </c>
    </row>
    <row r="80" spans="1:142" outlineLevel="1" x14ac:dyDescent="0.2">
      <c r="A80" s="50"/>
      <c r="H80" s="43"/>
      <c r="I80" s="78" t="s">
        <v>90</v>
      </c>
      <c r="BT80" s="124"/>
      <c r="BU80" s="714">
        <v>0</v>
      </c>
      <c r="BV80" s="718"/>
      <c r="BW80" s="718"/>
      <c r="BX80" s="718"/>
      <c r="BY80" s="714">
        <v>49.808999999999997</v>
      </c>
      <c r="BZ80" s="713">
        <v>53.273000000000003</v>
      </c>
      <c r="CA80" s="500">
        <v>60.738999999999997</v>
      </c>
      <c r="CB80" s="500">
        <v>69.662999999999997</v>
      </c>
      <c r="CC80" s="502">
        <v>70.346999999999994</v>
      </c>
      <c r="CD80" s="299">
        <f t="shared" ref="CD80:CO80" si="123">CC80</f>
        <v>70.346999999999994</v>
      </c>
      <c r="CE80" s="299">
        <f t="shared" si="123"/>
        <v>70.346999999999994</v>
      </c>
      <c r="CF80" s="299">
        <f t="shared" si="123"/>
        <v>70.346999999999994</v>
      </c>
      <c r="CG80" s="300">
        <f t="shared" si="123"/>
        <v>70.346999999999994</v>
      </c>
      <c r="CH80" s="299">
        <f t="shared" si="123"/>
        <v>70.346999999999994</v>
      </c>
      <c r="CI80" s="299">
        <f t="shared" si="123"/>
        <v>70.346999999999994</v>
      </c>
      <c r="CJ80" s="299">
        <f t="shared" si="123"/>
        <v>70.346999999999994</v>
      </c>
      <c r="CK80" s="300">
        <f t="shared" si="123"/>
        <v>70.346999999999994</v>
      </c>
      <c r="CL80" s="299">
        <f t="shared" si="123"/>
        <v>70.346999999999994</v>
      </c>
      <c r="CM80" s="299">
        <f t="shared" si="123"/>
        <v>70.346999999999994</v>
      </c>
      <c r="CN80" s="299">
        <f t="shared" si="123"/>
        <v>70.346999999999994</v>
      </c>
      <c r="CO80" s="300">
        <f t="shared" si="123"/>
        <v>70.346999999999994</v>
      </c>
      <c r="CP80" s="181"/>
      <c r="CQ80" s="181"/>
      <c r="CR80" s="181"/>
      <c r="CS80" s="181"/>
      <c r="CT80" s="181"/>
      <c r="CU80" s="181"/>
      <c r="CV80" s="181"/>
      <c r="CW80" s="181"/>
      <c r="CX80" s="181"/>
      <c r="CY80" s="181"/>
      <c r="CZ80" s="181"/>
      <c r="DA80" s="181"/>
      <c r="DB80" s="181"/>
      <c r="DC80" s="181"/>
      <c r="DD80" s="181"/>
      <c r="DE80" s="181"/>
      <c r="DF80" s="181"/>
      <c r="DG80" s="181"/>
      <c r="DH80" s="181"/>
      <c r="DI80" s="181"/>
      <c r="DJ80" s="185"/>
      <c r="DK80" s="181"/>
      <c r="DL80" s="181"/>
      <c r="DM80" s="181"/>
      <c r="DN80" s="181"/>
      <c r="DO80" s="181"/>
      <c r="DP80" s="181"/>
      <c r="DQ80" s="181"/>
      <c r="DR80" s="181"/>
      <c r="DS80" s="181"/>
      <c r="DT80" s="181"/>
      <c r="DU80" s="181"/>
      <c r="DV80" s="181"/>
      <c r="DW80" s="181"/>
      <c r="DX80" s="181"/>
      <c r="DY80" s="752"/>
      <c r="DZ80" s="822">
        <f>BU80</f>
        <v>0</v>
      </c>
      <c r="EA80" s="822">
        <f>BY80</f>
        <v>49.808999999999997</v>
      </c>
      <c r="EB80" s="452">
        <f>CC80</f>
        <v>70.346999999999994</v>
      </c>
      <c r="EC80" s="452">
        <f>CG80</f>
        <v>70.346999999999994</v>
      </c>
      <c r="ED80" s="452">
        <f>CK80</f>
        <v>70.346999999999994</v>
      </c>
      <c r="EE80" s="452">
        <f>CO80</f>
        <v>70.346999999999994</v>
      </c>
      <c r="EF80" s="822">
        <f t="shared" ref="EF80:EL80" si="124">EE80</f>
        <v>70.346999999999994</v>
      </c>
      <c r="EG80" s="822">
        <f t="shared" si="124"/>
        <v>70.346999999999994</v>
      </c>
      <c r="EH80" s="822">
        <f t="shared" si="124"/>
        <v>70.346999999999994</v>
      </c>
      <c r="EI80" s="822">
        <f t="shared" si="124"/>
        <v>70.346999999999994</v>
      </c>
      <c r="EJ80" s="822">
        <f t="shared" si="124"/>
        <v>70.346999999999994</v>
      </c>
      <c r="EK80" s="822">
        <f t="shared" si="124"/>
        <v>70.346999999999994</v>
      </c>
      <c r="EL80" s="823">
        <f t="shared" si="124"/>
        <v>70.346999999999994</v>
      </c>
    </row>
    <row r="81" spans="1:142" outlineLevel="1" x14ac:dyDescent="0.2">
      <c r="A81" s="50"/>
      <c r="H81" s="43"/>
      <c r="I81" s="78" t="s">
        <v>92</v>
      </c>
      <c r="BT81" s="124"/>
      <c r="BU81" s="714">
        <v>1.649</v>
      </c>
      <c r="BV81" s="718"/>
      <c r="BW81" s="718"/>
      <c r="BX81" s="718"/>
      <c r="BY81" s="821">
        <v>2.8580000000000001</v>
      </c>
      <c r="BZ81" s="713">
        <v>7.1239999999999997</v>
      </c>
      <c r="CA81" s="500">
        <v>7.6909999999999998</v>
      </c>
      <c r="CB81" s="500">
        <v>7.8369999999999997</v>
      </c>
      <c r="CC81" s="502">
        <v>8.1159999999999997</v>
      </c>
      <c r="CD81" s="299">
        <f t="shared" ref="CD81:CO81" si="125">CD129*CD21</f>
        <v>5.7045821696160006</v>
      </c>
      <c r="CE81" s="299">
        <f t="shared" si="125"/>
        <v>7.248282509874497</v>
      </c>
      <c r="CF81" s="299">
        <f t="shared" si="125"/>
        <v>6.8522394336332555</v>
      </c>
      <c r="CG81" s="300">
        <f t="shared" si="125"/>
        <v>8.2748890088667419</v>
      </c>
      <c r="CH81" s="299">
        <f t="shared" si="125"/>
        <v>5.9447554553412232</v>
      </c>
      <c r="CI81" s="299">
        <f t="shared" si="125"/>
        <v>7.5204726488884992</v>
      </c>
      <c r="CJ81" s="299">
        <f t="shared" si="125"/>
        <v>7.1056235813981861</v>
      </c>
      <c r="CK81" s="300">
        <f t="shared" si="125"/>
        <v>8.5875398803107323</v>
      </c>
      <c r="CL81" s="299">
        <f t="shared" si="125"/>
        <v>6.184942977059233</v>
      </c>
      <c r="CM81" s="299">
        <f t="shared" si="125"/>
        <v>7.8396151342470937</v>
      </c>
      <c r="CN81" s="299">
        <f t="shared" si="125"/>
        <v>7.3265097336591678</v>
      </c>
      <c r="CO81" s="300">
        <f t="shared" si="125"/>
        <v>8.9659303976457601</v>
      </c>
      <c r="CP81" s="181"/>
      <c r="CQ81" s="181"/>
      <c r="CR81" s="181"/>
      <c r="CS81" s="181"/>
      <c r="CT81" s="181"/>
      <c r="CU81" s="181"/>
      <c r="CV81" s="181"/>
      <c r="CW81" s="181"/>
      <c r="CX81" s="181"/>
      <c r="CY81" s="181"/>
      <c r="CZ81" s="181"/>
      <c r="DA81" s="181"/>
      <c r="DB81" s="181"/>
      <c r="DC81" s="181"/>
      <c r="DD81" s="181"/>
      <c r="DE81" s="181"/>
      <c r="DF81" s="181"/>
      <c r="DG81" s="181"/>
      <c r="DH81" s="181"/>
      <c r="DI81" s="181"/>
      <c r="DJ81" s="185"/>
      <c r="DK81" s="181"/>
      <c r="DL81" s="181"/>
      <c r="DM81" s="181"/>
      <c r="DN81" s="181"/>
      <c r="DO81" s="181"/>
      <c r="DP81" s="181"/>
      <c r="DQ81" s="181"/>
      <c r="DR81" s="181"/>
      <c r="DS81" s="181"/>
      <c r="DT81" s="181"/>
      <c r="DU81" s="181"/>
      <c r="DV81" s="181"/>
      <c r="DW81" s="181"/>
      <c r="DX81" s="181"/>
      <c r="DY81" s="752"/>
      <c r="DZ81" s="822">
        <f>BU81</f>
        <v>1.649</v>
      </c>
      <c r="EA81" s="822">
        <f>BY81</f>
        <v>2.8580000000000001</v>
      </c>
      <c r="EB81" s="452">
        <f>CC81</f>
        <v>8.1159999999999997</v>
      </c>
      <c r="EC81" s="452">
        <f>CG81</f>
        <v>8.2748890088667419</v>
      </c>
      <c r="ED81" s="452">
        <f>CK81</f>
        <v>8.5875398803107323</v>
      </c>
      <c r="EE81" s="452">
        <f>CO81</f>
        <v>8.9659303976457601</v>
      </c>
      <c r="EF81" s="822">
        <f t="shared" ref="EF81:EL81" si="126">EF129*EF21</f>
        <v>9.2731823561063411</v>
      </c>
      <c r="EG81" s="822">
        <f t="shared" si="126"/>
        <v>9.4415609824176379</v>
      </c>
      <c r="EH81" s="822">
        <f t="shared" si="126"/>
        <v>9.5732166871229243</v>
      </c>
      <c r="EI81" s="822">
        <f t="shared" si="126"/>
        <v>9.6673759749947372</v>
      </c>
      <c r="EJ81" s="822">
        <f t="shared" si="126"/>
        <v>9.858743505870871</v>
      </c>
      <c r="EK81" s="822">
        <f t="shared" si="126"/>
        <v>10.065865865661692</v>
      </c>
      <c r="EL81" s="823">
        <f t="shared" si="126"/>
        <v>10.27432169199874</v>
      </c>
    </row>
    <row r="82" spans="1:142" s="17" customFormat="1" outlineLevel="1" x14ac:dyDescent="0.2">
      <c r="A82" s="51"/>
      <c r="B82"/>
      <c r="C82"/>
      <c r="D82"/>
      <c r="E82"/>
      <c r="F82"/>
      <c r="G82"/>
      <c r="H82" s="44"/>
      <c r="I82" s="82" t="s">
        <v>93</v>
      </c>
      <c r="BR82" s="13"/>
      <c r="BS82" s="13"/>
      <c r="BT82" s="387"/>
      <c r="BU82" s="717">
        <f>SUM(BU77:BU81)</f>
        <v>52.038000000000004</v>
      </c>
      <c r="BV82" s="720"/>
      <c r="BW82" s="720"/>
      <c r="BX82" s="720"/>
      <c r="BY82" s="717">
        <f>SUM(BY77:BY81)</f>
        <v>211.93800000000002</v>
      </c>
      <c r="BZ82" s="716">
        <f t="shared" ref="BZ82:CG82" si="127">SUM(BZ77:BZ81)</f>
        <v>311.47700000000003</v>
      </c>
      <c r="CA82" s="369">
        <f>SUM(CA77:CA81)</f>
        <v>357.85499999999996</v>
      </c>
      <c r="CB82" s="369">
        <f>SUM(CB77:CB81)</f>
        <v>304.601</v>
      </c>
      <c r="CC82" s="370">
        <f>SUM(CC77:CC81)</f>
        <v>293.85899999999998</v>
      </c>
      <c r="CD82" s="369">
        <f t="shared" si="127"/>
        <v>323.40375031920854</v>
      </c>
      <c r="CE82" s="369">
        <f t="shared" si="127"/>
        <v>322.90269059455727</v>
      </c>
      <c r="CF82" s="369">
        <f t="shared" si="127"/>
        <v>294.24909029911976</v>
      </c>
      <c r="CG82" s="370">
        <f t="shared" si="127"/>
        <v>369.22128504615614</v>
      </c>
      <c r="CH82" s="369">
        <f t="shared" ref="CH82:CO82" si="128">SUM(CH77:CH81)</f>
        <v>403.27668047263961</v>
      </c>
      <c r="CI82" s="369">
        <f t="shared" si="128"/>
        <v>402.03370935058012</v>
      </c>
      <c r="CJ82" s="369">
        <f t="shared" si="128"/>
        <v>371.77312487677636</v>
      </c>
      <c r="CK82" s="370">
        <f t="shared" si="128"/>
        <v>378.68494886131487</v>
      </c>
      <c r="CL82" s="369">
        <f t="shared" si="128"/>
        <v>413.77932485297708</v>
      </c>
      <c r="CM82" s="369">
        <f t="shared" si="128"/>
        <v>412.21943207227048</v>
      </c>
      <c r="CN82" s="369">
        <f t="shared" si="128"/>
        <v>380.01391789624586</v>
      </c>
      <c r="CO82" s="370">
        <f t="shared" si="128"/>
        <v>388.22104468267776</v>
      </c>
      <c r="CP82" s="418"/>
      <c r="CQ82" s="418"/>
      <c r="CR82" s="418"/>
      <c r="CS82" s="418"/>
      <c r="CT82" s="418"/>
      <c r="CU82" s="418"/>
      <c r="CV82" s="418"/>
      <c r="CW82" s="418"/>
      <c r="CX82" s="418"/>
      <c r="CY82" s="418"/>
      <c r="CZ82" s="418"/>
      <c r="DA82" s="418"/>
      <c r="DB82" s="418"/>
      <c r="DC82" s="418"/>
      <c r="DD82" s="418"/>
      <c r="DE82" s="418"/>
      <c r="DF82" s="418"/>
      <c r="DG82" s="418"/>
      <c r="DH82" s="418"/>
      <c r="DI82" s="418"/>
      <c r="DJ82" s="474"/>
      <c r="DK82" s="418"/>
      <c r="DL82" s="418"/>
      <c r="DM82" s="418"/>
      <c r="DN82" s="418"/>
      <c r="DO82" s="418"/>
      <c r="DP82" s="418"/>
      <c r="DQ82" s="418"/>
      <c r="DR82" s="418"/>
      <c r="DS82" s="418"/>
      <c r="DT82" s="418"/>
      <c r="DU82" s="418"/>
      <c r="DV82" s="418"/>
      <c r="DW82" s="418"/>
      <c r="DX82" s="418"/>
      <c r="DY82" s="763"/>
      <c r="DZ82" s="719">
        <f t="shared" ref="DZ82:EE82" si="129">SUM(DZ77:DZ81)</f>
        <v>52.038000000000004</v>
      </c>
      <c r="EA82" s="719">
        <f t="shared" si="129"/>
        <v>211.93800000000002</v>
      </c>
      <c r="EB82" s="719">
        <f t="shared" si="129"/>
        <v>293.85899999999998</v>
      </c>
      <c r="EC82" s="719">
        <f t="shared" si="129"/>
        <v>369.22128504615614</v>
      </c>
      <c r="ED82" s="719">
        <f t="shared" si="129"/>
        <v>378.68494886131487</v>
      </c>
      <c r="EE82" s="719">
        <f t="shared" si="129"/>
        <v>388.22104468267776</v>
      </c>
      <c r="EF82" s="719">
        <f t="shared" ref="EF82:EL82" si="130">SUM(EF77:EF81)</f>
        <v>396.85391598022989</v>
      </c>
      <c r="EG82" s="719">
        <f t="shared" si="130"/>
        <v>405.02739260775519</v>
      </c>
      <c r="EH82" s="719">
        <f t="shared" si="130"/>
        <v>413.10958526837351</v>
      </c>
      <c r="EI82" s="719">
        <f t="shared" si="130"/>
        <v>420.99145440307683</v>
      </c>
      <c r="EJ82" s="719">
        <f t="shared" si="130"/>
        <v>429.47272304757217</v>
      </c>
      <c r="EK82" s="719">
        <f t="shared" si="130"/>
        <v>437.9508550298965</v>
      </c>
      <c r="EL82" s="830">
        <f t="shared" si="130"/>
        <v>446.27139230181723</v>
      </c>
    </row>
    <row r="83" spans="1:142" outlineLevel="1" x14ac:dyDescent="0.2">
      <c r="A83" s="50"/>
      <c r="H83" s="43"/>
      <c r="I83" s="78"/>
      <c r="BT83" s="124"/>
      <c r="BU83" s="714"/>
      <c r="BV83" s="718"/>
      <c r="BW83" s="718"/>
      <c r="BX83" s="718"/>
      <c r="BY83" s="714"/>
      <c r="BZ83" s="713"/>
      <c r="CA83" s="711"/>
      <c r="CB83" s="711"/>
      <c r="CC83" s="774"/>
      <c r="CD83" s="711"/>
      <c r="CE83" s="711"/>
      <c r="CF83" s="711"/>
      <c r="CG83" s="300"/>
      <c r="CH83" s="711"/>
      <c r="CI83" s="711"/>
      <c r="CJ83" s="711"/>
      <c r="CK83" s="300"/>
      <c r="CL83" s="711"/>
      <c r="CM83" s="711"/>
      <c r="CN83" s="711"/>
      <c r="CO83" s="300"/>
      <c r="CP83" s="181"/>
      <c r="CQ83" s="181"/>
      <c r="CR83" s="181"/>
      <c r="CS83" s="181"/>
      <c r="CT83" s="181"/>
      <c r="CU83" s="181"/>
      <c r="CV83" s="181"/>
      <c r="CW83" s="181"/>
      <c r="CX83" s="181"/>
      <c r="CY83" s="181"/>
      <c r="CZ83" s="181"/>
      <c r="DA83" s="181"/>
      <c r="DB83" s="181"/>
      <c r="DC83" s="181"/>
      <c r="DD83" s="181"/>
      <c r="DE83" s="181"/>
      <c r="DF83" s="181"/>
      <c r="DG83" s="181"/>
      <c r="DH83" s="181"/>
      <c r="DI83" s="181"/>
      <c r="DJ83" s="185"/>
      <c r="DK83" s="181"/>
      <c r="DL83" s="181"/>
      <c r="DM83" s="181"/>
      <c r="DN83" s="181"/>
      <c r="DO83" s="181"/>
      <c r="DP83" s="181"/>
      <c r="DQ83" s="181"/>
      <c r="DR83" s="181"/>
      <c r="DS83" s="181"/>
      <c r="DT83" s="181"/>
      <c r="DU83" s="181"/>
      <c r="DV83" s="181"/>
      <c r="DW83" s="181"/>
      <c r="DX83" s="181"/>
      <c r="DY83" s="752"/>
      <c r="DZ83" s="822"/>
      <c r="EA83" s="822"/>
      <c r="EB83" s="827"/>
      <c r="EC83" s="828"/>
      <c r="ED83" s="828"/>
      <c r="EE83" s="828"/>
      <c r="EF83" s="827"/>
      <c r="EG83" s="827"/>
      <c r="EH83" s="827"/>
      <c r="EI83" s="827"/>
      <c r="EJ83" s="827"/>
      <c r="EK83" s="827"/>
      <c r="EL83" s="829"/>
    </row>
    <row r="84" spans="1:142" outlineLevel="1" x14ac:dyDescent="0.2">
      <c r="A84" s="50"/>
      <c r="H84" s="43"/>
      <c r="I84" s="78" t="s">
        <v>94</v>
      </c>
      <c r="BT84" s="124"/>
      <c r="BU84" s="714">
        <v>194.869</v>
      </c>
      <c r="BV84" s="718"/>
      <c r="BW84" s="718"/>
      <c r="BX84" s="718"/>
      <c r="BY84" s="714">
        <v>0</v>
      </c>
      <c r="BZ84" s="713">
        <v>0</v>
      </c>
      <c r="CA84" s="544">
        <v>194.869</v>
      </c>
      <c r="CB84" s="740">
        <v>0</v>
      </c>
      <c r="CC84" s="502">
        <v>0</v>
      </c>
      <c r="CD84" s="21">
        <f t="shared" ref="CD84:CO84" si="131">CC84</f>
        <v>0</v>
      </c>
      <c r="CE84" s="21">
        <f t="shared" si="131"/>
        <v>0</v>
      </c>
      <c r="CF84" s="21">
        <f t="shared" si="131"/>
        <v>0</v>
      </c>
      <c r="CG84" s="42">
        <f t="shared" si="131"/>
        <v>0</v>
      </c>
      <c r="CH84" s="21">
        <f t="shared" si="131"/>
        <v>0</v>
      </c>
      <c r="CI84" s="21">
        <f t="shared" si="131"/>
        <v>0</v>
      </c>
      <c r="CJ84" s="21">
        <f t="shared" si="131"/>
        <v>0</v>
      </c>
      <c r="CK84" s="42">
        <f t="shared" si="131"/>
        <v>0</v>
      </c>
      <c r="CL84" s="21">
        <f t="shared" si="131"/>
        <v>0</v>
      </c>
      <c r="CM84" s="21">
        <f t="shared" si="131"/>
        <v>0</v>
      </c>
      <c r="CN84" s="21">
        <f t="shared" si="131"/>
        <v>0</v>
      </c>
      <c r="CO84" s="42">
        <f t="shared" si="131"/>
        <v>0</v>
      </c>
      <c r="DJ84" s="39"/>
      <c r="DY84" s="120"/>
      <c r="DZ84" s="192">
        <f t="shared" ref="DZ84:DZ89" si="132">BU84</f>
        <v>194.869</v>
      </c>
      <c r="EA84" s="192">
        <f t="shared" ref="EA84:EA89" si="133">BY84</f>
        <v>0</v>
      </c>
      <c r="EB84" s="715">
        <f t="shared" ref="EB84:EB89" si="134">CC84</f>
        <v>0</v>
      </c>
      <c r="EC84" s="715">
        <f t="shared" ref="EC84:EC89" si="135">CG84</f>
        <v>0</v>
      </c>
      <c r="ED84" s="715">
        <f t="shared" ref="ED84:ED89" si="136">CK84</f>
        <v>0</v>
      </c>
      <c r="EE84" s="715">
        <f t="shared" ref="EE84:EE89" si="137">CO84</f>
        <v>0</v>
      </c>
      <c r="EF84" s="192">
        <f t="shared" ref="EF84:EL84" si="138">EE84</f>
        <v>0</v>
      </c>
      <c r="EG84" s="192">
        <f t="shared" si="138"/>
        <v>0</v>
      </c>
      <c r="EH84" s="192">
        <f t="shared" si="138"/>
        <v>0</v>
      </c>
      <c r="EI84" s="192">
        <f t="shared" si="138"/>
        <v>0</v>
      </c>
      <c r="EJ84" s="192">
        <f t="shared" si="138"/>
        <v>0</v>
      </c>
      <c r="EK84" s="192">
        <f t="shared" si="138"/>
        <v>0</v>
      </c>
      <c r="EL84" s="193">
        <f t="shared" si="138"/>
        <v>0</v>
      </c>
    </row>
    <row r="85" spans="1:142" outlineLevel="1" x14ac:dyDescent="0.2">
      <c r="A85" s="50"/>
      <c r="H85" s="43"/>
      <c r="I85" s="78" t="s">
        <v>95</v>
      </c>
      <c r="BT85" s="124"/>
      <c r="BU85" s="714">
        <v>0</v>
      </c>
      <c r="BV85" s="718"/>
      <c r="BW85" s="718"/>
      <c r="BX85" s="718"/>
      <c r="BY85" s="714">
        <v>0</v>
      </c>
      <c r="BZ85" s="713">
        <v>0</v>
      </c>
      <c r="CA85" s="544">
        <v>0</v>
      </c>
      <c r="CB85" s="740">
        <v>0</v>
      </c>
      <c r="CC85" s="502">
        <v>0</v>
      </c>
      <c r="CD85" s="21">
        <f t="shared" ref="CD85:CO85" si="139">CC85</f>
        <v>0</v>
      </c>
      <c r="CE85" s="21">
        <f t="shared" si="139"/>
        <v>0</v>
      </c>
      <c r="CF85" s="21">
        <f t="shared" si="139"/>
        <v>0</v>
      </c>
      <c r="CG85" s="42">
        <f t="shared" si="139"/>
        <v>0</v>
      </c>
      <c r="CH85" s="21">
        <f t="shared" si="139"/>
        <v>0</v>
      </c>
      <c r="CI85" s="21">
        <f t="shared" si="139"/>
        <v>0</v>
      </c>
      <c r="CJ85" s="21">
        <f t="shared" si="139"/>
        <v>0</v>
      </c>
      <c r="CK85" s="42">
        <f t="shared" si="139"/>
        <v>0</v>
      </c>
      <c r="CL85" s="21">
        <f t="shared" si="139"/>
        <v>0</v>
      </c>
      <c r="CM85" s="21">
        <f t="shared" si="139"/>
        <v>0</v>
      </c>
      <c r="CN85" s="21">
        <f t="shared" si="139"/>
        <v>0</v>
      </c>
      <c r="CO85" s="42">
        <f t="shared" si="139"/>
        <v>0</v>
      </c>
      <c r="DJ85" s="39"/>
      <c r="DY85" s="120"/>
      <c r="DZ85" s="192">
        <f t="shared" si="132"/>
        <v>0</v>
      </c>
      <c r="EA85" s="192">
        <f t="shared" si="133"/>
        <v>0</v>
      </c>
      <c r="EB85" s="715">
        <f t="shared" si="134"/>
        <v>0</v>
      </c>
      <c r="EC85" s="715">
        <f t="shared" si="135"/>
        <v>0</v>
      </c>
      <c r="ED85" s="715">
        <f t="shared" si="136"/>
        <v>0</v>
      </c>
      <c r="EE85" s="715">
        <f t="shared" si="137"/>
        <v>0</v>
      </c>
      <c r="EF85" s="192">
        <f t="shared" ref="EF85:EL85" si="140">EE85</f>
        <v>0</v>
      </c>
      <c r="EG85" s="192">
        <f t="shared" si="140"/>
        <v>0</v>
      </c>
      <c r="EH85" s="192">
        <f t="shared" si="140"/>
        <v>0</v>
      </c>
      <c r="EI85" s="192">
        <f t="shared" si="140"/>
        <v>0</v>
      </c>
      <c r="EJ85" s="192">
        <f t="shared" si="140"/>
        <v>0</v>
      </c>
      <c r="EK85" s="192">
        <f t="shared" si="140"/>
        <v>0</v>
      </c>
      <c r="EL85" s="193">
        <f t="shared" si="140"/>
        <v>0</v>
      </c>
    </row>
    <row r="86" spans="1:142" outlineLevel="1" x14ac:dyDescent="0.2">
      <c r="A86" s="50"/>
      <c r="H86" s="43"/>
      <c r="I86" s="78" t="s">
        <v>96</v>
      </c>
      <c r="BT86" s="124"/>
      <c r="BU86" s="714">
        <v>7.0000000000000001E-3</v>
      </c>
      <c r="BV86" s="718"/>
      <c r="BW86" s="718"/>
      <c r="BX86" s="718"/>
      <c r="BY86" s="714">
        <v>1.6E-2</v>
      </c>
      <c r="BZ86" s="713">
        <v>0</v>
      </c>
      <c r="CA86" s="544">
        <v>0</v>
      </c>
      <c r="CB86" s="740">
        <v>0</v>
      </c>
      <c r="CC86" s="502">
        <v>0</v>
      </c>
      <c r="CD86" s="21">
        <f t="shared" ref="CD86:CO86" si="141">CC86</f>
        <v>0</v>
      </c>
      <c r="CE86" s="21">
        <f t="shared" si="141"/>
        <v>0</v>
      </c>
      <c r="CF86" s="21">
        <f t="shared" si="141"/>
        <v>0</v>
      </c>
      <c r="CG86" s="42">
        <f t="shared" si="141"/>
        <v>0</v>
      </c>
      <c r="CH86" s="21">
        <f t="shared" si="141"/>
        <v>0</v>
      </c>
      <c r="CI86" s="21">
        <f t="shared" si="141"/>
        <v>0</v>
      </c>
      <c r="CJ86" s="21">
        <f t="shared" si="141"/>
        <v>0</v>
      </c>
      <c r="CK86" s="42">
        <f t="shared" si="141"/>
        <v>0</v>
      </c>
      <c r="CL86" s="21">
        <f t="shared" si="141"/>
        <v>0</v>
      </c>
      <c r="CM86" s="21">
        <f t="shared" si="141"/>
        <v>0</v>
      </c>
      <c r="CN86" s="21">
        <f t="shared" si="141"/>
        <v>0</v>
      </c>
      <c r="CO86" s="42">
        <f t="shared" si="141"/>
        <v>0</v>
      </c>
      <c r="DJ86" s="39"/>
      <c r="DY86" s="120"/>
      <c r="DZ86" s="192">
        <f t="shared" si="132"/>
        <v>7.0000000000000001E-3</v>
      </c>
      <c r="EA86" s="192">
        <f t="shared" si="133"/>
        <v>1.6E-2</v>
      </c>
      <c r="EB86" s="715">
        <f t="shared" si="134"/>
        <v>0</v>
      </c>
      <c r="EC86" s="715">
        <f t="shared" si="135"/>
        <v>0</v>
      </c>
      <c r="ED86" s="715">
        <f t="shared" si="136"/>
        <v>0</v>
      </c>
      <c r="EE86" s="715">
        <f t="shared" si="137"/>
        <v>0</v>
      </c>
      <c r="EF86" s="192">
        <f t="shared" ref="EF86:EL86" si="142">EE86</f>
        <v>0</v>
      </c>
      <c r="EG86" s="192">
        <f t="shared" si="142"/>
        <v>0</v>
      </c>
      <c r="EH86" s="192">
        <f t="shared" si="142"/>
        <v>0</v>
      </c>
      <c r="EI86" s="192">
        <f t="shared" si="142"/>
        <v>0</v>
      </c>
      <c r="EJ86" s="192">
        <f t="shared" si="142"/>
        <v>0</v>
      </c>
      <c r="EK86" s="192">
        <f t="shared" si="142"/>
        <v>0</v>
      </c>
      <c r="EL86" s="193">
        <f t="shared" si="142"/>
        <v>0</v>
      </c>
    </row>
    <row r="87" spans="1:142" outlineLevel="1" x14ac:dyDescent="0.2">
      <c r="A87" s="50"/>
      <c r="H87" s="43"/>
      <c r="I87" s="78" t="s">
        <v>97</v>
      </c>
      <c r="BT87" s="124"/>
      <c r="BU87" s="714">
        <v>0</v>
      </c>
      <c r="BV87" s="718"/>
      <c r="BW87" s="718"/>
      <c r="BX87" s="718"/>
      <c r="BY87" s="714">
        <v>0</v>
      </c>
      <c r="BZ87" s="713">
        <v>0</v>
      </c>
      <c r="CA87" s="544">
        <v>0</v>
      </c>
      <c r="CB87" s="740">
        <v>0</v>
      </c>
      <c r="CC87" s="502">
        <v>0</v>
      </c>
      <c r="CD87" s="21">
        <f t="shared" ref="CD87:CO87" si="143">CC87</f>
        <v>0</v>
      </c>
      <c r="CE87" s="21">
        <f t="shared" si="143"/>
        <v>0</v>
      </c>
      <c r="CF87" s="21">
        <f t="shared" si="143"/>
        <v>0</v>
      </c>
      <c r="CG87" s="42">
        <f t="shared" si="143"/>
        <v>0</v>
      </c>
      <c r="CH87" s="21">
        <f t="shared" si="143"/>
        <v>0</v>
      </c>
      <c r="CI87" s="21">
        <f t="shared" si="143"/>
        <v>0</v>
      </c>
      <c r="CJ87" s="21">
        <f t="shared" si="143"/>
        <v>0</v>
      </c>
      <c r="CK87" s="42">
        <f t="shared" si="143"/>
        <v>0</v>
      </c>
      <c r="CL87" s="21">
        <f t="shared" si="143"/>
        <v>0</v>
      </c>
      <c r="CM87" s="21">
        <f t="shared" si="143"/>
        <v>0</v>
      </c>
      <c r="CN87" s="21">
        <f t="shared" si="143"/>
        <v>0</v>
      </c>
      <c r="CO87" s="42">
        <f t="shared" si="143"/>
        <v>0</v>
      </c>
      <c r="DJ87" s="39"/>
      <c r="DY87" s="120"/>
      <c r="DZ87" s="192">
        <f t="shared" si="132"/>
        <v>0</v>
      </c>
      <c r="EA87" s="192">
        <f t="shared" si="133"/>
        <v>0</v>
      </c>
      <c r="EB87" s="715">
        <f t="shared" si="134"/>
        <v>0</v>
      </c>
      <c r="EC87" s="715">
        <f t="shared" si="135"/>
        <v>0</v>
      </c>
      <c r="ED87" s="715">
        <f t="shared" si="136"/>
        <v>0</v>
      </c>
      <c r="EE87" s="715">
        <f t="shared" si="137"/>
        <v>0</v>
      </c>
      <c r="EF87" s="192">
        <f t="shared" ref="EF87:EL87" si="144">EE87</f>
        <v>0</v>
      </c>
      <c r="EG87" s="192">
        <f t="shared" si="144"/>
        <v>0</v>
      </c>
      <c r="EH87" s="192">
        <f t="shared" si="144"/>
        <v>0</v>
      </c>
      <c r="EI87" s="192">
        <f t="shared" si="144"/>
        <v>0</v>
      </c>
      <c r="EJ87" s="192">
        <f t="shared" si="144"/>
        <v>0</v>
      </c>
      <c r="EK87" s="192">
        <f t="shared" si="144"/>
        <v>0</v>
      </c>
      <c r="EL87" s="193">
        <f t="shared" si="144"/>
        <v>0</v>
      </c>
    </row>
    <row r="88" spans="1:142" outlineLevel="1" x14ac:dyDescent="0.2">
      <c r="A88" s="50"/>
      <c r="H88" s="43"/>
      <c r="I88" s="78" t="s">
        <v>98</v>
      </c>
      <c r="BT88" s="124"/>
      <c r="BU88" s="714">
        <v>1.7270000000000001</v>
      </c>
      <c r="BV88" s="718"/>
      <c r="BW88" s="718"/>
      <c r="BX88" s="718"/>
      <c r="BY88" s="714">
        <v>200.00700000000001</v>
      </c>
      <c r="BZ88" s="713">
        <f>322.465-311.477</f>
        <v>10.988</v>
      </c>
      <c r="CA88" s="544">
        <v>-193.435</v>
      </c>
      <c r="CB88" s="740">
        <v>0</v>
      </c>
      <c r="CC88" s="502">
        <v>0</v>
      </c>
      <c r="CD88" s="21">
        <f t="shared" ref="CD88:CO88" si="145">CC88+CD175+CD143</f>
        <v>4.4871642596700214</v>
      </c>
      <c r="CE88" s="21">
        <f>CD88+CE175+CE143</f>
        <v>9.2020380794613921</v>
      </c>
      <c r="CF88" s="21">
        <f t="shared" si="145"/>
        <v>13.821551606853365</v>
      </c>
      <c r="CG88" s="42">
        <f t="shared" si="145"/>
        <v>18.463177127781844</v>
      </c>
      <c r="CH88" s="21">
        <f>CG88+CH175+CH143</f>
        <v>23.422996834744207</v>
      </c>
      <c r="CI88" s="21">
        <f t="shared" si="145"/>
        <v>28.634511888343305</v>
      </c>
      <c r="CJ88" s="21">
        <f t="shared" si="145"/>
        <v>33.740621873143112</v>
      </c>
      <c r="CK88" s="42">
        <f t="shared" si="145"/>
        <v>38.871173018318594</v>
      </c>
      <c r="CL88" s="21">
        <f t="shared" si="145"/>
        <v>44.27683587855951</v>
      </c>
      <c r="CM88" s="21">
        <f t="shared" si="145"/>
        <v>49.956819231841678</v>
      </c>
      <c r="CN88" s="21">
        <f t="shared" si="145"/>
        <v>55.521922549285122</v>
      </c>
      <c r="CO88" s="42">
        <f t="shared" si="145"/>
        <v>61.113664067451573</v>
      </c>
      <c r="DJ88" s="39"/>
      <c r="DY88" s="120"/>
      <c r="DZ88" s="192">
        <f t="shared" si="132"/>
        <v>1.7270000000000001</v>
      </c>
      <c r="EA88" s="192">
        <f t="shared" si="133"/>
        <v>200.00700000000001</v>
      </c>
      <c r="EB88" s="715">
        <f t="shared" si="134"/>
        <v>0</v>
      </c>
      <c r="EC88" s="715">
        <f t="shared" si="135"/>
        <v>18.463177127781844</v>
      </c>
      <c r="ED88" s="715">
        <f t="shared" si="136"/>
        <v>38.871173018318594</v>
      </c>
      <c r="EE88" s="715">
        <f t="shared" si="137"/>
        <v>61.113664067451573</v>
      </c>
      <c r="EF88" s="192">
        <f t="shared" ref="EF88:EL88" si="146">EE88+EF175+EF143</f>
        <v>71.8698658289197</v>
      </c>
      <c r="EG88" s="192">
        <f t="shared" si="146"/>
        <v>83.40272202930386</v>
      </c>
      <c r="EH88" s="192">
        <f t="shared" si="146"/>
        <v>95.709541044945738</v>
      </c>
      <c r="EI88" s="192">
        <f t="shared" si="146"/>
        <v>108.77953414750192</v>
      </c>
      <c r="EJ88" s="192">
        <f t="shared" si="146"/>
        <v>122.59339256801259</v>
      </c>
      <c r="EK88" s="192">
        <f t="shared" si="146"/>
        <v>137.12300769872243</v>
      </c>
      <c r="EL88" s="193">
        <f t="shared" si="146"/>
        <v>152.3313520058407</v>
      </c>
    </row>
    <row r="89" spans="1:142" outlineLevel="1" x14ac:dyDescent="0.2">
      <c r="A89" s="50"/>
      <c r="H89" s="43"/>
      <c r="I89" s="78" t="s">
        <v>99</v>
      </c>
      <c r="BT89" s="124"/>
      <c r="BU89" s="714">
        <v>-83.668000000000006</v>
      </c>
      <c r="BV89" s="718"/>
      <c r="BW89" s="718"/>
      <c r="BX89" s="718"/>
      <c r="BY89" s="714">
        <v>-138.554</v>
      </c>
      <c r="BZ89" s="713">
        <v>0</v>
      </c>
      <c r="CA89" s="544">
        <v>0</v>
      </c>
      <c r="CB89" s="740">
        <v>260.197</v>
      </c>
      <c r="CC89" s="502">
        <v>223.85</v>
      </c>
      <c r="CD89" s="21">
        <f>CC89+CD138+CD176</f>
        <v>186.33515971033344</v>
      </c>
      <c r="CE89" s="21">
        <f t="shared" ref="CE89:CO89" si="147">CD89+CE138+CE176</f>
        <v>155.44597572257211</v>
      </c>
      <c r="CF89" s="21">
        <f t="shared" si="147"/>
        <v>119.53613742155123</v>
      </c>
      <c r="CG89" s="42">
        <f t="shared" si="147"/>
        <v>93.208992437586772</v>
      </c>
      <c r="CH89" s="21">
        <f t="shared" si="147"/>
        <v>61.363286747506962</v>
      </c>
      <c r="CI89" s="21">
        <f t="shared" si="147"/>
        <v>37.272230170683116</v>
      </c>
      <c r="CJ89" s="21">
        <f t="shared" si="147"/>
        <v>7.6722493753674819</v>
      </c>
      <c r="CK89" s="42">
        <f t="shared" si="147"/>
        <v>-12.728432385330201</v>
      </c>
      <c r="CL89" s="21">
        <f t="shared" si="147"/>
        <v>-39.066417657452902</v>
      </c>
      <c r="CM89" s="21">
        <f t="shared" si="147"/>
        <v>-57.187032060342517</v>
      </c>
      <c r="CN89" s="21">
        <f t="shared" si="147"/>
        <v>-80.777617947382495</v>
      </c>
      <c r="CO89" s="42">
        <f t="shared" si="147"/>
        <v>-95.900765598273708</v>
      </c>
      <c r="DJ89" s="39"/>
      <c r="DY89" s="120"/>
      <c r="DZ89" s="192">
        <f t="shared" si="132"/>
        <v>-83.668000000000006</v>
      </c>
      <c r="EA89" s="192">
        <f t="shared" si="133"/>
        <v>-138.554</v>
      </c>
      <c r="EB89" s="715">
        <f t="shared" si="134"/>
        <v>223.85</v>
      </c>
      <c r="EC89" s="715">
        <f t="shared" si="135"/>
        <v>93.208992437586772</v>
      </c>
      <c r="ED89" s="715">
        <f t="shared" si="136"/>
        <v>-12.728432385330201</v>
      </c>
      <c r="EE89" s="715">
        <f t="shared" si="137"/>
        <v>-95.900765598273708</v>
      </c>
      <c r="EF89" s="192">
        <f t="shared" ref="EF89:EL89" si="148">EE89+EF138+EF176</f>
        <v>-153.28936479628703</v>
      </c>
      <c r="EG89" s="192">
        <f t="shared" si="148"/>
        <v>-178.74995648382193</v>
      </c>
      <c r="EH89" s="192">
        <f t="shared" si="148"/>
        <v>-169.40809931915976</v>
      </c>
      <c r="EI89" s="192">
        <f t="shared" si="148"/>
        <v>-122.08682050312719</v>
      </c>
      <c r="EJ89" s="192">
        <f t="shared" si="148"/>
        <v>-41.821900379179311</v>
      </c>
      <c r="EK89" s="192">
        <f t="shared" si="148"/>
        <v>71.143120411854468</v>
      </c>
      <c r="EL89" s="193">
        <f t="shared" si="148"/>
        <v>216.85077980532355</v>
      </c>
    </row>
    <row r="90" spans="1:142" s="17" customFormat="1" outlineLevel="1" x14ac:dyDescent="0.2">
      <c r="A90" s="51"/>
      <c r="B90"/>
      <c r="C90"/>
      <c r="D90"/>
      <c r="E90"/>
      <c r="F90"/>
      <c r="G90"/>
      <c r="H90" s="44"/>
      <c r="I90" s="82" t="s">
        <v>54</v>
      </c>
      <c r="BR90" s="13"/>
      <c r="BS90" s="13"/>
      <c r="BT90" s="387"/>
      <c r="BU90" s="717">
        <f>SUM(BU84:BU89)</f>
        <v>112.935</v>
      </c>
      <c r="BV90" s="720"/>
      <c r="BW90" s="720"/>
      <c r="BX90" s="720"/>
      <c r="BY90" s="717">
        <f t="shared" ref="BY90:CO90" si="149">SUM(BY84:BY89)</f>
        <v>61.468999999999994</v>
      </c>
      <c r="BZ90" s="716">
        <f t="shared" si="149"/>
        <v>10.988</v>
      </c>
      <c r="CA90" s="358">
        <f t="shared" si="149"/>
        <v>1.4339999999999975</v>
      </c>
      <c r="CB90" s="369">
        <f t="shared" ref="CB90:CC90" si="150">SUM(CB84:CB89)</f>
        <v>260.197</v>
      </c>
      <c r="CC90" s="370">
        <f t="shared" si="150"/>
        <v>223.85</v>
      </c>
      <c r="CD90" s="358">
        <f t="shared" si="149"/>
        <v>190.82232397000345</v>
      </c>
      <c r="CE90" s="358">
        <f t="shared" si="149"/>
        <v>164.64801380203352</v>
      </c>
      <c r="CF90" s="358">
        <f t="shared" si="149"/>
        <v>133.35768902840459</v>
      </c>
      <c r="CG90" s="784">
        <f t="shared" si="149"/>
        <v>111.67216956536862</v>
      </c>
      <c r="CH90" s="358">
        <f t="shared" si="149"/>
        <v>84.786283582251173</v>
      </c>
      <c r="CI90" s="358">
        <f t="shared" si="149"/>
        <v>65.906742059026413</v>
      </c>
      <c r="CJ90" s="358">
        <f t="shared" si="149"/>
        <v>41.412871248510598</v>
      </c>
      <c r="CK90" s="784">
        <f t="shared" si="149"/>
        <v>26.142740632988392</v>
      </c>
      <c r="CL90" s="358">
        <f t="shared" si="149"/>
        <v>5.2104182211066075</v>
      </c>
      <c r="CM90" s="358">
        <f t="shared" si="149"/>
        <v>-7.2302128285008394</v>
      </c>
      <c r="CN90" s="358">
        <f t="shared" si="149"/>
        <v>-25.255695398097373</v>
      </c>
      <c r="CO90" s="784">
        <f t="shared" si="149"/>
        <v>-34.787101530822135</v>
      </c>
      <c r="DJ90" s="40"/>
      <c r="DY90" s="388"/>
      <c r="DZ90" s="188">
        <f>BU90</f>
        <v>112.935</v>
      </c>
      <c r="EA90" s="716">
        <f t="shared" ref="EA90:EL90" si="151">SUM(EA84:EA89)</f>
        <v>61.468999999999994</v>
      </c>
      <c r="EB90" s="716">
        <f t="shared" si="151"/>
        <v>223.85</v>
      </c>
      <c r="EC90" s="716">
        <f t="shared" si="151"/>
        <v>111.67216956536862</v>
      </c>
      <c r="ED90" s="716">
        <f t="shared" si="151"/>
        <v>26.142740632988392</v>
      </c>
      <c r="EE90" s="716">
        <f t="shared" si="151"/>
        <v>-34.787101530822135</v>
      </c>
      <c r="EF90" s="716">
        <f t="shared" si="151"/>
        <v>-81.419498967367332</v>
      </c>
      <c r="EG90" s="716">
        <f t="shared" si="151"/>
        <v>-95.347234454518073</v>
      </c>
      <c r="EH90" s="716">
        <f t="shared" si="151"/>
        <v>-73.698558274214022</v>
      </c>
      <c r="EI90" s="716">
        <f t="shared" si="151"/>
        <v>-13.307286355625266</v>
      </c>
      <c r="EJ90" s="716">
        <f t="shared" si="151"/>
        <v>80.771492188833278</v>
      </c>
      <c r="EK90" s="716">
        <f t="shared" si="151"/>
        <v>208.26612811057691</v>
      </c>
      <c r="EL90" s="717">
        <f t="shared" si="151"/>
        <v>369.18213181116425</v>
      </c>
    </row>
    <row r="91" spans="1:142" s="17" customFormat="1" outlineLevel="1" x14ac:dyDescent="0.2">
      <c r="A91" s="51"/>
      <c r="B91"/>
      <c r="C91"/>
      <c r="D91"/>
      <c r="E91"/>
      <c r="F91"/>
      <c r="G91"/>
      <c r="H91" s="44"/>
      <c r="I91" s="82" t="s">
        <v>60</v>
      </c>
      <c r="BR91" s="13"/>
      <c r="BS91" s="13"/>
      <c r="BT91" s="387"/>
      <c r="BU91" s="717">
        <f>BU90+BU82</f>
        <v>164.97300000000001</v>
      </c>
      <c r="BV91" s="719"/>
      <c r="BW91" s="719"/>
      <c r="BX91" s="719"/>
      <c r="BY91" s="717">
        <f>BY90+BY82</f>
        <v>273.40700000000004</v>
      </c>
      <c r="BZ91" s="716">
        <f t="shared" ref="BZ91:CG91" si="152">BZ90+BZ82</f>
        <v>322.46500000000003</v>
      </c>
      <c r="CA91" s="358">
        <f>CA90+CA82</f>
        <v>359.28899999999999</v>
      </c>
      <c r="CB91" s="358">
        <f>CB90+CB82</f>
        <v>564.798</v>
      </c>
      <c r="CC91" s="784">
        <f>CC90+CC82</f>
        <v>517.70899999999995</v>
      </c>
      <c r="CD91" s="358">
        <f t="shared" si="152"/>
        <v>514.22607428921197</v>
      </c>
      <c r="CE91" s="358">
        <f t="shared" si="152"/>
        <v>487.55070439659079</v>
      </c>
      <c r="CF91" s="358">
        <f t="shared" si="152"/>
        <v>427.60677932752435</v>
      </c>
      <c r="CG91" s="784">
        <f t="shared" si="152"/>
        <v>480.89345461152476</v>
      </c>
      <c r="CH91" s="358">
        <f t="shared" ref="CH91:CO91" si="153">CH90+CH82</f>
        <v>488.06296405489081</v>
      </c>
      <c r="CI91" s="358">
        <f t="shared" si="153"/>
        <v>467.94045140960657</v>
      </c>
      <c r="CJ91" s="358">
        <f t="shared" si="153"/>
        <v>413.18599612528698</v>
      </c>
      <c r="CK91" s="784">
        <f t="shared" si="153"/>
        <v>404.82768949430329</v>
      </c>
      <c r="CL91" s="358">
        <f t="shared" si="153"/>
        <v>418.98974307408366</v>
      </c>
      <c r="CM91" s="358">
        <f t="shared" si="153"/>
        <v>404.98921924376964</v>
      </c>
      <c r="CN91" s="358">
        <f t="shared" si="153"/>
        <v>354.75822249814848</v>
      </c>
      <c r="CO91" s="784">
        <f t="shared" si="153"/>
        <v>353.4339431518556</v>
      </c>
      <c r="DJ91" s="40"/>
      <c r="DY91" s="388"/>
      <c r="DZ91" s="716">
        <f t="shared" ref="DZ91:EE91" si="154">DZ90+DZ82</f>
        <v>164.97300000000001</v>
      </c>
      <c r="EA91" s="716">
        <f t="shared" si="154"/>
        <v>273.40700000000004</v>
      </c>
      <c r="EB91" s="716">
        <f t="shared" si="154"/>
        <v>517.70899999999995</v>
      </c>
      <c r="EC91" s="716">
        <f t="shared" si="154"/>
        <v>480.89345461152476</v>
      </c>
      <c r="ED91" s="716">
        <f t="shared" si="154"/>
        <v>404.82768949430329</v>
      </c>
      <c r="EE91" s="716">
        <f t="shared" si="154"/>
        <v>353.4339431518556</v>
      </c>
      <c r="EF91" s="716">
        <f t="shared" ref="EF91:EL91" si="155">EF90+EF82</f>
        <v>315.43441701286258</v>
      </c>
      <c r="EG91" s="716">
        <f t="shared" si="155"/>
        <v>309.68015815323713</v>
      </c>
      <c r="EH91" s="716">
        <f t="shared" si="155"/>
        <v>339.4110269941595</v>
      </c>
      <c r="EI91" s="716">
        <f t="shared" si="155"/>
        <v>407.68416804745158</v>
      </c>
      <c r="EJ91" s="716">
        <f t="shared" si="155"/>
        <v>510.24421523640547</v>
      </c>
      <c r="EK91" s="716">
        <f t="shared" si="155"/>
        <v>646.21698314047342</v>
      </c>
      <c r="EL91" s="717">
        <f t="shared" si="155"/>
        <v>815.45352411298154</v>
      </c>
    </row>
    <row r="92" spans="1:142" outlineLevel="1" x14ac:dyDescent="0.2">
      <c r="A92" s="50"/>
      <c r="H92" s="43"/>
      <c r="I92" s="751" t="s">
        <v>58</v>
      </c>
      <c r="J92" s="729"/>
      <c r="K92" s="729"/>
      <c r="L92" s="729"/>
      <c r="M92" s="729"/>
      <c r="N92" s="729"/>
      <c r="O92" s="729"/>
      <c r="P92" s="729"/>
      <c r="Q92" s="729"/>
      <c r="R92" s="729"/>
      <c r="S92" s="729"/>
      <c r="T92" s="729"/>
      <c r="U92" s="729"/>
      <c r="V92" s="729"/>
      <c r="W92" s="729"/>
      <c r="X92" s="729"/>
      <c r="Y92" s="729"/>
      <c r="Z92" s="729"/>
      <c r="AA92" s="729"/>
      <c r="AB92" s="729"/>
      <c r="AC92" s="729"/>
      <c r="AD92" s="729"/>
      <c r="AE92" s="729"/>
      <c r="AF92" s="729"/>
      <c r="AG92" s="729"/>
      <c r="AH92" s="729"/>
      <c r="AI92" s="729"/>
      <c r="AJ92" s="729"/>
      <c r="AK92" s="729"/>
      <c r="AL92" s="729"/>
      <c r="AM92" s="729"/>
      <c r="AN92" s="729"/>
      <c r="AO92" s="729"/>
      <c r="AP92" s="729"/>
      <c r="AQ92" s="729"/>
      <c r="AR92" s="729"/>
      <c r="AS92" s="729"/>
      <c r="AT92" s="729"/>
      <c r="AU92" s="729"/>
      <c r="AV92" s="729"/>
      <c r="AW92" s="729"/>
      <c r="AX92" s="729"/>
      <c r="AY92" s="729"/>
      <c r="AZ92" s="729"/>
      <c r="BA92" s="729"/>
      <c r="BB92" s="729"/>
      <c r="BC92" s="729"/>
      <c r="BD92" s="729"/>
      <c r="BE92" s="729"/>
      <c r="BF92" s="729"/>
      <c r="BG92" s="729"/>
      <c r="BH92" s="729"/>
      <c r="BI92" s="729"/>
      <c r="BJ92" s="729"/>
      <c r="BK92" s="729"/>
      <c r="BL92" s="729"/>
      <c r="BM92" s="729"/>
      <c r="BN92" s="729"/>
      <c r="BO92" s="729"/>
      <c r="BP92" s="729"/>
      <c r="BQ92" s="729"/>
      <c r="BR92" s="727"/>
      <c r="BS92" s="727"/>
      <c r="BT92" s="1322"/>
      <c r="BU92" s="1323">
        <f>BU70-BU91</f>
        <v>0</v>
      </c>
      <c r="BV92" s="1324"/>
      <c r="BW92" s="1324"/>
      <c r="BX92" s="1324"/>
      <c r="BY92" s="1323">
        <f t="shared" ref="BY92:CH92" si="156">BY70-BY91</f>
        <v>0</v>
      </c>
      <c r="BZ92" s="1325">
        <f t="shared" si="156"/>
        <v>0</v>
      </c>
      <c r="CA92" s="1325">
        <f t="shared" si="156"/>
        <v>0</v>
      </c>
      <c r="CB92" s="1325">
        <f t="shared" si="156"/>
        <v>0</v>
      </c>
      <c r="CC92" s="1323">
        <f>CC70-CC91</f>
        <v>0</v>
      </c>
      <c r="CD92" s="1403">
        <f t="shared" si="156"/>
        <v>0</v>
      </c>
      <c r="CE92" s="1403">
        <f t="shared" si="156"/>
        <v>0</v>
      </c>
      <c r="CF92" s="1403">
        <f t="shared" si="156"/>
        <v>0</v>
      </c>
      <c r="CG92" s="1404">
        <f t="shared" si="156"/>
        <v>0</v>
      </c>
      <c r="CH92" s="1403">
        <f t="shared" si="156"/>
        <v>0</v>
      </c>
      <c r="CI92" s="1403">
        <f t="shared" ref="CI92:CO92" si="157">CI70-CI91</f>
        <v>0</v>
      </c>
      <c r="CJ92" s="1403">
        <f t="shared" si="157"/>
        <v>0</v>
      </c>
      <c r="CK92" s="1404">
        <f t="shared" si="157"/>
        <v>0</v>
      </c>
      <c r="CL92" s="1403">
        <f t="shared" si="157"/>
        <v>0</v>
      </c>
      <c r="CM92" s="1403">
        <f t="shared" si="157"/>
        <v>0</v>
      </c>
      <c r="CN92" s="1403">
        <f t="shared" si="157"/>
        <v>0</v>
      </c>
      <c r="CO92" s="1404">
        <f t="shared" si="157"/>
        <v>0</v>
      </c>
      <c r="DJ92" s="39"/>
      <c r="DY92" s="120"/>
      <c r="DZ92" s="1326">
        <f>DZ70-DZ91</f>
        <v>0</v>
      </c>
      <c r="EA92" s="1326">
        <f>EA70-EA91</f>
        <v>0</v>
      </c>
      <c r="EB92" s="1326">
        <f>EB70-EB91</f>
        <v>0</v>
      </c>
      <c r="EC92" s="1325">
        <f>EC70-EC91</f>
        <v>0</v>
      </c>
      <c r="ED92" s="1325">
        <f>ED70-ED91</f>
        <v>0</v>
      </c>
      <c r="EE92" s="1325">
        <f t="shared" ref="EE92:EJ92" si="158">EE70-EE91</f>
        <v>0</v>
      </c>
      <c r="EF92" s="1325">
        <f t="shared" si="158"/>
        <v>0</v>
      </c>
      <c r="EG92" s="1325">
        <f t="shared" si="158"/>
        <v>0</v>
      </c>
      <c r="EH92" s="1325">
        <f t="shared" si="158"/>
        <v>0</v>
      </c>
      <c r="EI92" s="1325">
        <f t="shared" si="158"/>
        <v>0</v>
      </c>
      <c r="EJ92" s="1325">
        <f t="shared" si="158"/>
        <v>0</v>
      </c>
      <c r="EK92" s="1325">
        <f>EK70-EK91</f>
        <v>0</v>
      </c>
      <c r="EL92" s="1323">
        <f>EL70-EL91</f>
        <v>0</v>
      </c>
    </row>
    <row r="93" spans="1:142" outlineLevel="1" x14ac:dyDescent="0.2">
      <c r="A93" s="50"/>
      <c r="H93" s="43"/>
      <c r="I93" s="78"/>
      <c r="BT93" s="124"/>
      <c r="BU93" s="125"/>
      <c r="BV93" s="124"/>
      <c r="BW93" s="124"/>
      <c r="BX93" s="124"/>
      <c r="BY93" s="125"/>
      <c r="CA93" s="66"/>
      <c r="CB93" s="66"/>
      <c r="CC93" s="42"/>
      <c r="CD93" s="149"/>
      <c r="CE93" s="66"/>
      <c r="CF93" s="66"/>
      <c r="CG93" s="42"/>
      <c r="CH93" s="66"/>
      <c r="CI93" s="66"/>
      <c r="CJ93" s="66"/>
      <c r="CK93" s="42"/>
      <c r="CL93" s="66"/>
      <c r="CM93" s="66"/>
      <c r="CN93" s="66"/>
      <c r="CO93" s="42"/>
      <c r="DJ93" s="39"/>
      <c r="DY93" s="120"/>
      <c r="DZ93" s="120"/>
      <c r="EA93" s="120"/>
      <c r="EC93" s="459"/>
      <c r="ED93" s="66"/>
      <c r="EE93" s="66"/>
      <c r="EF93" s="66"/>
      <c r="EG93" s="66"/>
      <c r="EH93" s="66"/>
      <c r="EI93" s="66"/>
      <c r="EJ93" s="66"/>
      <c r="EK93" s="66"/>
      <c r="EL93" s="42"/>
    </row>
    <row r="94" spans="1:142" outlineLevel="1" x14ac:dyDescent="0.2">
      <c r="A94" s="50"/>
      <c r="H94" s="43"/>
      <c r="I94" s="78"/>
      <c r="BT94" s="124"/>
      <c r="BU94" s="125"/>
      <c r="BV94" s="124"/>
      <c r="BW94" s="124"/>
      <c r="BX94" s="124"/>
      <c r="BY94" s="125"/>
      <c r="CA94" s="66"/>
      <c r="CB94" s="66"/>
      <c r="CC94" s="42"/>
      <c r="CD94" s="66"/>
      <c r="CE94" s="66"/>
      <c r="CF94" s="66"/>
      <c r="CG94" s="42"/>
      <c r="CH94" s="66"/>
      <c r="CI94" s="66"/>
      <c r="CJ94" s="66"/>
      <c r="CK94" s="42"/>
      <c r="CL94" s="66"/>
      <c r="CM94" s="66"/>
      <c r="CN94" s="66"/>
      <c r="CO94" s="42"/>
      <c r="DJ94" s="39"/>
      <c r="DY94" s="120"/>
      <c r="DZ94" s="120"/>
      <c r="EA94" s="120"/>
      <c r="EC94" s="459"/>
      <c r="ED94" s="66"/>
      <c r="EE94" s="66"/>
      <c r="EF94" s="66"/>
      <c r="EG94" s="66"/>
      <c r="EH94" s="66"/>
      <c r="EI94" s="66"/>
      <c r="EJ94" s="66"/>
      <c r="EK94" s="66"/>
      <c r="EL94" s="42"/>
    </row>
    <row r="95" spans="1:142" s="17" customFormat="1" outlineLevel="1" x14ac:dyDescent="0.2">
      <c r="A95" s="51"/>
      <c r="B95"/>
      <c r="C95"/>
      <c r="D95"/>
      <c r="E95"/>
      <c r="F95"/>
      <c r="G95"/>
      <c r="H95" s="44"/>
      <c r="I95" s="82" t="s">
        <v>446</v>
      </c>
      <c r="BR95" s="13"/>
      <c r="BS95" s="13"/>
      <c r="BT95" s="13"/>
      <c r="BU95" s="40"/>
      <c r="BV95" s="13"/>
      <c r="BW95" s="13"/>
      <c r="BX95" s="13"/>
      <c r="BY95" s="40"/>
      <c r="BZ95" s="180">
        <f>BZ60-BZ79-BZ80-BZ76</f>
        <v>-91.682999999999993</v>
      </c>
      <c r="CA95" s="180">
        <f t="shared" ref="CA95:CO95" si="159">CA60-CA79-CA80-CA76</f>
        <v>-155.22900000000001</v>
      </c>
      <c r="CB95" s="180">
        <f t="shared" ref="CB95" si="160">CB60-CB79-CB80-CB76</f>
        <v>71.991</v>
      </c>
      <c r="CC95" s="195">
        <f t="shared" si="159"/>
        <v>33.480000000000018</v>
      </c>
      <c r="CD95" s="180">
        <f t="shared" si="159"/>
        <v>33.820707579118135</v>
      </c>
      <c r="CE95" s="180">
        <f t="shared" si="159"/>
        <v>8.088754191136303</v>
      </c>
      <c r="CF95" s="191">
        <f t="shared" si="159"/>
        <v>-44.048754991849194</v>
      </c>
      <c r="CG95" s="421">
        <f t="shared" si="159"/>
        <v>-67.070052054904366</v>
      </c>
      <c r="CH95" s="191">
        <f t="shared" si="159"/>
        <v>-55.697490541191101</v>
      </c>
      <c r="CI95" s="191">
        <f t="shared" si="159"/>
        <v>-72.75169085838165</v>
      </c>
      <c r="CJ95" s="191">
        <f t="shared" si="159"/>
        <v>-117.71872060711614</v>
      </c>
      <c r="CK95" s="421">
        <f t="shared" si="159"/>
        <v>-132.93341204664546</v>
      </c>
      <c r="CL95" s="191">
        <f t="shared" si="159"/>
        <v>-113.33960062179973</v>
      </c>
      <c r="CM95" s="180">
        <f t="shared" si="159"/>
        <v>-123.69902369100875</v>
      </c>
      <c r="CN95" s="180">
        <f t="shared" si="159"/>
        <v>-164.74586867348228</v>
      </c>
      <c r="CO95" s="189">
        <f t="shared" si="159"/>
        <v>-173.61738976210319</v>
      </c>
      <c r="DJ95" s="474"/>
      <c r="DK95" s="418"/>
      <c r="DL95" s="418"/>
      <c r="DM95" s="418"/>
      <c r="DN95" s="418"/>
      <c r="DO95" s="418"/>
      <c r="DP95" s="418"/>
      <c r="DQ95" s="418"/>
      <c r="DR95" s="418"/>
      <c r="DS95" s="418"/>
      <c r="DT95" s="418"/>
      <c r="DU95" s="418"/>
      <c r="DV95" s="418"/>
      <c r="DW95" s="418"/>
      <c r="DX95" s="418"/>
      <c r="DY95" s="763"/>
      <c r="DZ95" s="180">
        <f t="shared" ref="DZ95:EL95" si="161">DZ60-DZ79-DZ80-DZ76</f>
        <v>126.86</v>
      </c>
      <c r="EA95" s="180">
        <f t="shared" si="161"/>
        <v>-12.873999999999995</v>
      </c>
      <c r="EB95" s="180">
        <f t="shared" si="161"/>
        <v>33.480000000000018</v>
      </c>
      <c r="EC95" s="180">
        <f t="shared" si="161"/>
        <v>-67.070052054904366</v>
      </c>
      <c r="ED95" s="180">
        <f t="shared" si="161"/>
        <v>-132.93341204664546</v>
      </c>
      <c r="EE95" s="180">
        <f t="shared" si="161"/>
        <v>-173.61738976210319</v>
      </c>
      <c r="EF95" s="180">
        <f t="shared" si="161"/>
        <v>-199.18585450298127</v>
      </c>
      <c r="EG95" s="188">
        <f t="shared" si="161"/>
        <v>-196.96027153675752</v>
      </c>
      <c r="EH95" s="188">
        <f t="shared" si="161"/>
        <v>-164.4936324393023</v>
      </c>
      <c r="EI95" s="188">
        <f t="shared" si="161"/>
        <v>-99.55143848896337</v>
      </c>
      <c r="EJ95" s="188">
        <f t="shared" si="161"/>
        <v>-1.0201153368401066</v>
      </c>
      <c r="EK95" s="188">
        <f t="shared" si="161"/>
        <v>131.11609858004482</v>
      </c>
      <c r="EL95" s="189">
        <f t="shared" si="161"/>
        <v>296.76440143625319</v>
      </c>
    </row>
    <row r="96" spans="1:142" s="93" customFormat="1" ht="15" customHeight="1" outlineLevel="2" x14ac:dyDescent="0.2">
      <c r="A96" s="86"/>
      <c r="B96"/>
      <c r="C96"/>
      <c r="D96"/>
      <c r="E96"/>
      <c r="F96"/>
      <c r="G96"/>
      <c r="H96" s="99"/>
      <c r="I96" s="281" t="s">
        <v>144</v>
      </c>
      <c r="J96" s="200"/>
      <c r="K96" s="200"/>
      <c r="L96" s="200"/>
      <c r="M96" s="200"/>
      <c r="N96" s="200"/>
      <c r="O96" s="200"/>
      <c r="P96" s="200"/>
      <c r="Q96" s="200"/>
      <c r="R96" s="200"/>
      <c r="S96" s="200"/>
      <c r="T96" s="200"/>
      <c r="U96" s="200"/>
      <c r="V96" s="200"/>
      <c r="W96" s="200"/>
      <c r="X96" s="200"/>
      <c r="Y96" s="200"/>
      <c r="Z96" s="200"/>
      <c r="AA96" s="200"/>
      <c r="AB96" s="200"/>
      <c r="AC96" s="200"/>
      <c r="AD96" s="200"/>
      <c r="AE96" s="200"/>
      <c r="AF96" s="200"/>
      <c r="AG96" s="200"/>
      <c r="AH96" s="200"/>
      <c r="AI96" s="200"/>
      <c r="AJ96" s="200"/>
      <c r="AK96" s="200"/>
      <c r="AL96" s="200"/>
      <c r="AM96" s="200"/>
      <c r="AN96" s="200"/>
      <c r="AO96" s="200"/>
      <c r="AP96" s="200"/>
      <c r="AQ96" s="200"/>
      <c r="AR96" s="200"/>
      <c r="AS96" s="200"/>
      <c r="AT96" s="200"/>
      <c r="AU96" s="200"/>
      <c r="AV96" s="200"/>
      <c r="AW96" s="200"/>
      <c r="AX96" s="200"/>
      <c r="AY96" s="200"/>
      <c r="AZ96" s="200"/>
      <c r="BA96" s="200"/>
      <c r="BB96" s="201"/>
      <c r="BC96" s="200"/>
      <c r="BD96" s="200"/>
      <c r="BE96" s="202"/>
      <c r="BF96" s="201"/>
      <c r="BG96" s="200"/>
      <c r="BH96" s="200"/>
      <c r="BI96" s="202"/>
      <c r="BJ96" s="201"/>
      <c r="BK96" s="200"/>
      <c r="BL96" s="203"/>
      <c r="BM96" s="204"/>
      <c r="BN96" s="205"/>
      <c r="BO96" s="203"/>
      <c r="BP96" s="203"/>
      <c r="BQ96" s="206"/>
      <c r="BR96" s="207"/>
      <c r="BS96" s="203"/>
      <c r="BT96" s="203"/>
      <c r="BU96" s="204"/>
      <c r="BV96" s="203"/>
      <c r="BW96" s="203"/>
      <c r="BX96" s="203"/>
      <c r="BY96" s="204"/>
      <c r="BZ96" s="203"/>
      <c r="CA96" s="203"/>
      <c r="CB96" s="203"/>
      <c r="CC96" s="1344"/>
      <c r="CD96" s="203"/>
      <c r="CE96" s="203"/>
      <c r="CF96" s="203"/>
      <c r="CG96" s="204"/>
      <c r="CH96" s="203"/>
      <c r="CI96" s="203"/>
      <c r="CJ96" s="203"/>
      <c r="CK96" s="204"/>
      <c r="CL96" s="203"/>
      <c r="CM96" s="203"/>
      <c r="CN96" s="203"/>
      <c r="CO96" s="204"/>
      <c r="CP96" s="203"/>
      <c r="CQ96" s="203"/>
      <c r="CR96" s="203"/>
      <c r="CS96" s="203"/>
      <c r="CT96" s="203"/>
      <c r="CU96" s="203"/>
      <c r="CV96" s="203"/>
      <c r="CW96" s="203"/>
      <c r="CX96" s="203"/>
      <c r="CY96" s="203"/>
      <c r="CZ96" s="203"/>
      <c r="DA96" s="203"/>
      <c r="DB96" s="203"/>
      <c r="DC96" s="203"/>
      <c r="DD96" s="203"/>
      <c r="DE96" s="203"/>
      <c r="DF96" s="203"/>
      <c r="DG96" s="203"/>
      <c r="DH96" s="203"/>
      <c r="DI96" s="203"/>
      <c r="DJ96" s="278"/>
      <c r="DK96" s="203"/>
      <c r="DL96" s="203"/>
      <c r="DM96" s="203"/>
      <c r="DN96" s="203"/>
      <c r="DO96" s="203"/>
      <c r="DP96" s="203"/>
      <c r="DQ96" s="203"/>
      <c r="DR96" s="203"/>
      <c r="DS96" s="203"/>
      <c r="DT96" s="203"/>
      <c r="DU96" s="203"/>
      <c r="DV96" s="203"/>
      <c r="DW96" s="203"/>
      <c r="DX96" s="203"/>
      <c r="DY96" s="203"/>
      <c r="DZ96" s="203"/>
      <c r="EA96" s="203"/>
      <c r="EB96" s="203"/>
      <c r="EC96" s="203"/>
      <c r="ED96" s="203"/>
      <c r="EE96" s="203"/>
      <c r="EF96" s="203"/>
      <c r="EG96" s="203"/>
      <c r="EH96" s="203"/>
      <c r="EI96" s="203"/>
      <c r="EJ96" s="203"/>
      <c r="EK96" s="203"/>
      <c r="EL96" s="204"/>
    </row>
    <row r="97" spans="1:145" s="93" customFormat="1" ht="15" customHeight="1" outlineLevel="2" x14ac:dyDescent="0.2">
      <c r="A97" s="86"/>
      <c r="B97"/>
      <c r="C97"/>
      <c r="D97"/>
      <c r="E97"/>
      <c r="F97"/>
      <c r="G97"/>
      <c r="H97" s="99"/>
      <c r="I97" s="282" t="s">
        <v>145</v>
      </c>
      <c r="J97" s="208"/>
      <c r="K97" s="208"/>
      <c r="L97" s="208"/>
      <c r="M97" s="208"/>
      <c r="N97" s="208"/>
      <c r="O97" s="208"/>
      <c r="P97" s="208"/>
      <c r="Q97" s="208"/>
      <c r="R97" s="208"/>
      <c r="S97" s="208"/>
      <c r="T97" s="208"/>
      <c r="U97" s="208"/>
      <c r="V97" s="208"/>
      <c r="W97" s="208"/>
      <c r="X97" s="208"/>
      <c r="Y97" s="208"/>
      <c r="Z97" s="208"/>
      <c r="AA97" s="208"/>
      <c r="AB97" s="208"/>
      <c r="AC97" s="208"/>
      <c r="AD97" s="208"/>
      <c r="AE97" s="208"/>
      <c r="AF97" s="208"/>
      <c r="AG97" s="208"/>
      <c r="AH97" s="208"/>
      <c r="AI97" s="208"/>
      <c r="AJ97" s="208"/>
      <c r="AK97" s="208"/>
      <c r="AL97" s="208"/>
      <c r="AM97" s="208"/>
      <c r="AN97" s="208"/>
      <c r="AO97" s="208"/>
      <c r="AP97" s="208"/>
      <c r="AQ97" s="208"/>
      <c r="AR97" s="208"/>
      <c r="AS97" s="208"/>
      <c r="AT97" s="208"/>
      <c r="AU97" s="208"/>
      <c r="AV97" s="208"/>
      <c r="AW97" s="208"/>
      <c r="AX97" s="208"/>
      <c r="AY97" s="208"/>
      <c r="AZ97" s="208"/>
      <c r="BA97" s="208"/>
      <c r="BB97" s="209"/>
      <c r="BC97" s="208"/>
      <c r="BD97" s="208"/>
      <c r="BE97" s="210"/>
      <c r="BF97" s="209"/>
      <c r="BG97" s="208"/>
      <c r="BH97" s="208"/>
      <c r="BI97" s="210"/>
      <c r="BJ97" s="209"/>
      <c r="BK97" s="208"/>
      <c r="BL97" s="208"/>
      <c r="BM97" s="210"/>
      <c r="BN97" s="211"/>
      <c r="BO97" s="212"/>
      <c r="BP97" s="212"/>
      <c r="BQ97" s="213"/>
      <c r="BR97" s="211"/>
      <c r="BS97" s="212"/>
      <c r="BT97" s="212"/>
      <c r="BU97" s="213"/>
      <c r="BV97" s="212"/>
      <c r="BW97" s="212"/>
      <c r="BX97" s="212"/>
      <c r="BY97" s="213"/>
      <c r="BZ97" s="212"/>
      <c r="CA97" s="212"/>
      <c r="CB97" s="212"/>
      <c r="CC97" s="1344"/>
      <c r="CD97" s="212"/>
      <c r="CE97" s="212"/>
      <c r="CF97" s="212"/>
      <c r="CG97" s="213"/>
      <c r="CH97" s="212"/>
      <c r="CI97" s="212"/>
      <c r="CJ97" s="212"/>
      <c r="CK97" s="213"/>
      <c r="CL97" s="212"/>
      <c r="CM97" s="212"/>
      <c r="CN97" s="212"/>
      <c r="CO97" s="213"/>
      <c r="CP97" s="212"/>
      <c r="CQ97" s="212"/>
      <c r="CR97" s="212"/>
      <c r="CS97" s="212"/>
      <c r="CT97" s="212"/>
      <c r="CU97" s="212"/>
      <c r="CV97" s="212"/>
      <c r="CW97" s="212"/>
      <c r="CX97" s="212"/>
      <c r="CY97" s="212"/>
      <c r="CZ97" s="212"/>
      <c r="DA97" s="212"/>
      <c r="DB97" s="212"/>
      <c r="DC97" s="212"/>
      <c r="DD97" s="212"/>
      <c r="DE97" s="212"/>
      <c r="DF97" s="212"/>
      <c r="DG97" s="212"/>
      <c r="DH97" s="212"/>
      <c r="DI97" s="212"/>
      <c r="DJ97" s="279"/>
      <c r="DK97" s="212"/>
      <c r="DL97" s="212"/>
      <c r="DM97" s="212"/>
      <c r="DN97" s="212"/>
      <c r="DO97" s="212"/>
      <c r="DP97" s="212"/>
      <c r="DQ97" s="212"/>
      <c r="DR97" s="212"/>
      <c r="DS97" s="212"/>
      <c r="DT97" s="212"/>
      <c r="DU97" s="212"/>
      <c r="DV97" s="212"/>
      <c r="DW97" s="212"/>
      <c r="DX97" s="212"/>
      <c r="DY97" s="212"/>
      <c r="DZ97" s="212"/>
      <c r="EA97" s="212"/>
      <c r="EB97" s="212"/>
      <c r="EC97" s="212"/>
      <c r="ED97" s="212"/>
      <c r="EE97" s="212"/>
      <c r="EF97" s="212"/>
      <c r="EG97" s="212"/>
      <c r="EH97" s="212"/>
      <c r="EI97" s="212"/>
      <c r="EJ97" s="212"/>
      <c r="EK97" s="212"/>
      <c r="EL97" s="213"/>
      <c r="EM97" s="214"/>
      <c r="EN97" s="214"/>
      <c r="EO97" s="215"/>
    </row>
    <row r="98" spans="1:145" s="216" customFormat="1" ht="15" customHeight="1" outlineLevel="2" x14ac:dyDescent="0.2">
      <c r="A98" s="86"/>
      <c r="B98"/>
      <c r="C98"/>
      <c r="D98"/>
      <c r="E98"/>
      <c r="F98"/>
      <c r="G98"/>
      <c r="I98" s="283" t="s">
        <v>146</v>
      </c>
      <c r="J98" s="217"/>
      <c r="K98" s="217"/>
      <c r="L98" s="217"/>
      <c r="M98" s="217"/>
      <c r="N98" s="217"/>
      <c r="O98" s="217"/>
      <c r="P98" s="217"/>
      <c r="Q98" s="217"/>
      <c r="R98" s="217"/>
      <c r="S98" s="217"/>
      <c r="T98" s="217"/>
      <c r="U98" s="217"/>
      <c r="V98" s="217"/>
      <c r="W98" s="217"/>
      <c r="X98" s="217"/>
      <c r="Y98" s="217"/>
      <c r="Z98" s="217"/>
      <c r="AA98" s="217"/>
      <c r="AB98" s="217"/>
      <c r="AC98" s="217"/>
      <c r="AD98" s="217"/>
      <c r="AE98" s="217"/>
      <c r="AF98" s="217"/>
      <c r="AG98" s="217"/>
      <c r="AH98" s="217"/>
      <c r="AI98" s="217"/>
      <c r="AJ98" s="217"/>
      <c r="AK98" s="217"/>
      <c r="AL98" s="217"/>
      <c r="AM98" s="217"/>
      <c r="AN98" s="217"/>
      <c r="AO98" s="217"/>
      <c r="AP98" s="217"/>
      <c r="AQ98" s="217"/>
      <c r="AR98" s="217"/>
      <c r="AS98" s="217"/>
      <c r="AT98" s="217"/>
      <c r="AU98" s="217"/>
      <c r="AV98" s="217"/>
      <c r="AW98" s="217"/>
      <c r="AX98" s="217"/>
      <c r="AY98" s="217"/>
      <c r="AZ98" s="217"/>
      <c r="BA98" s="217"/>
      <c r="BB98" s="218"/>
      <c r="BC98" s="217"/>
      <c r="BD98" s="217"/>
      <c r="BE98" s="219"/>
      <c r="BF98" s="218"/>
      <c r="BG98" s="217"/>
      <c r="BH98" s="217"/>
      <c r="BI98" s="219"/>
      <c r="BJ98" s="220"/>
      <c r="BK98" s="221"/>
      <c r="BL98" s="221"/>
      <c r="BM98" s="222"/>
      <c r="BN98" s="220"/>
      <c r="BO98" s="221"/>
      <c r="BP98" s="221"/>
      <c r="BQ98" s="222"/>
      <c r="BR98" s="220"/>
      <c r="BS98" s="221"/>
      <c r="BT98" s="221"/>
      <c r="BU98" s="222"/>
      <c r="BV98" s="220"/>
      <c r="BW98" s="221"/>
      <c r="BX98" s="221"/>
      <c r="BY98" s="222"/>
      <c r="BZ98" s="245">
        <f>BZ140</f>
        <v>0.57399999999999995</v>
      </c>
      <c r="CA98" s="245">
        <f>CA140</f>
        <v>0.62500000000000011</v>
      </c>
      <c r="CB98" s="245">
        <f>CB140</f>
        <v>-1.1990000000000001</v>
      </c>
      <c r="CC98" s="246">
        <f>CC140</f>
        <v>0</v>
      </c>
      <c r="CD98" s="242">
        <f t="shared" ref="CD98:CO98" si="162">CD99*CD10</f>
        <v>0</v>
      </c>
      <c r="CE98" s="242">
        <f t="shared" si="162"/>
        <v>0</v>
      </c>
      <c r="CF98" s="242">
        <f t="shared" si="162"/>
        <v>0</v>
      </c>
      <c r="CG98" s="244">
        <f t="shared" si="162"/>
        <v>0</v>
      </c>
      <c r="CH98" s="242">
        <f t="shared" si="162"/>
        <v>0</v>
      </c>
      <c r="CI98" s="242">
        <f t="shared" si="162"/>
        <v>0</v>
      </c>
      <c r="CJ98" s="242">
        <f t="shared" si="162"/>
        <v>0</v>
      </c>
      <c r="CK98" s="244">
        <f t="shared" si="162"/>
        <v>0</v>
      </c>
      <c r="CL98" s="242">
        <f t="shared" si="162"/>
        <v>0</v>
      </c>
      <c r="CM98" s="242">
        <f t="shared" si="162"/>
        <v>0</v>
      </c>
      <c r="CN98" s="242">
        <f t="shared" si="162"/>
        <v>0</v>
      </c>
      <c r="CO98" s="244">
        <f t="shared" si="162"/>
        <v>0</v>
      </c>
      <c r="CP98" s="223"/>
      <c r="CQ98" s="223"/>
      <c r="CR98" s="223"/>
      <c r="CS98" s="223"/>
      <c r="CT98" s="223"/>
      <c r="CU98" s="223"/>
      <c r="CV98" s="223"/>
      <c r="CW98" s="223"/>
      <c r="CX98" s="223"/>
      <c r="CY98" s="223"/>
      <c r="CZ98" s="223"/>
      <c r="DA98" s="223"/>
      <c r="DB98" s="223"/>
      <c r="DC98" s="223"/>
      <c r="DD98" s="223"/>
      <c r="DE98" s="223"/>
      <c r="DF98" s="223"/>
      <c r="DG98" s="223"/>
      <c r="DH98" s="223"/>
      <c r="DI98" s="223"/>
      <c r="DJ98" s="222"/>
      <c r="DK98" s="221"/>
      <c r="DL98" s="221"/>
      <c r="DM98" s="221"/>
      <c r="DN98" s="221"/>
      <c r="DO98" s="221"/>
      <c r="DP98" s="221"/>
      <c r="DQ98" s="221"/>
      <c r="DR98" s="221"/>
      <c r="DS98" s="221"/>
      <c r="DT98" s="221"/>
      <c r="DU98" s="221"/>
      <c r="DV98" s="217"/>
      <c r="DW98" s="221"/>
      <c r="DX98" s="221"/>
      <c r="DY98" s="220">
        <f>DY140</f>
        <v>0.125</v>
      </c>
      <c r="DZ98" s="221">
        <f>DZ140</f>
        <v>0.61899999999999999</v>
      </c>
      <c r="EA98" s="221">
        <f>EA140</f>
        <v>1.431</v>
      </c>
      <c r="EB98" s="221">
        <f>SUM(BZ98:CC98)</f>
        <v>0</v>
      </c>
      <c r="EC98" s="221">
        <f>SUM(CD98:CG98)</f>
        <v>0</v>
      </c>
      <c r="ED98" s="221">
        <f>SUM(CH98:CK98)</f>
        <v>0</v>
      </c>
      <c r="EE98" s="221">
        <f>SUM(CL98:CO98)</f>
        <v>0</v>
      </c>
      <c r="EF98" s="223">
        <f t="shared" ref="EF98:EL98" si="163">EF99*EF10</f>
        <v>0</v>
      </c>
      <c r="EG98" s="223">
        <f t="shared" si="163"/>
        <v>0</v>
      </c>
      <c r="EH98" s="223">
        <f t="shared" si="163"/>
        <v>0</v>
      </c>
      <c r="EI98" s="223">
        <f t="shared" si="163"/>
        <v>0</v>
      </c>
      <c r="EJ98" s="223">
        <f t="shared" si="163"/>
        <v>0</v>
      </c>
      <c r="EK98" s="223">
        <f t="shared" si="163"/>
        <v>0</v>
      </c>
      <c r="EL98" s="224">
        <f t="shared" si="163"/>
        <v>0</v>
      </c>
      <c r="EM98" s="225"/>
      <c r="EN98" s="225"/>
    </row>
    <row r="99" spans="1:145" s="226" customFormat="1" ht="15" customHeight="1" outlineLevel="2" x14ac:dyDescent="0.2">
      <c r="A99" s="86"/>
      <c r="B99"/>
      <c r="C99"/>
      <c r="D99"/>
      <c r="E99"/>
      <c r="F99"/>
      <c r="G99"/>
      <c r="I99" s="284" t="s">
        <v>147</v>
      </c>
      <c r="BB99" s="227"/>
      <c r="BE99" s="228"/>
      <c r="BF99" s="227"/>
      <c r="BI99" s="228"/>
      <c r="BJ99" s="227"/>
      <c r="BM99" s="228"/>
      <c r="BN99" s="227"/>
      <c r="BQ99" s="228"/>
      <c r="BR99" s="227"/>
      <c r="BU99" s="228"/>
      <c r="BV99" s="227"/>
      <c r="BY99" s="228"/>
      <c r="BZ99" s="226">
        <f>BZ98/BZ10</f>
        <v>2.3443594466658227E-3</v>
      </c>
      <c r="CA99" s="226">
        <f>CA98/CA10</f>
        <v>2.6254216427158208E-3</v>
      </c>
      <c r="CB99" s="226">
        <f>CB98/CB10</f>
        <v>-5.692230271840789E-3</v>
      </c>
      <c r="CC99" s="228">
        <f>CC98/CC10</f>
        <v>0</v>
      </c>
      <c r="CD99" s="229">
        <f t="shared" ref="CD99:CG99" si="164">CC99</f>
        <v>0</v>
      </c>
      <c r="CE99" s="229">
        <f t="shared" si="164"/>
        <v>0</v>
      </c>
      <c r="CF99" s="229">
        <f t="shared" si="164"/>
        <v>0</v>
      </c>
      <c r="CG99" s="230">
        <f t="shared" si="164"/>
        <v>0</v>
      </c>
      <c r="CH99" s="229">
        <f t="shared" ref="CH99:CO99" si="165">CG99</f>
        <v>0</v>
      </c>
      <c r="CI99" s="229">
        <f t="shared" si="165"/>
        <v>0</v>
      </c>
      <c r="CJ99" s="229">
        <f t="shared" si="165"/>
        <v>0</v>
      </c>
      <c r="CK99" s="230">
        <f t="shared" si="165"/>
        <v>0</v>
      </c>
      <c r="CL99" s="229">
        <f t="shared" si="165"/>
        <v>0</v>
      </c>
      <c r="CM99" s="229">
        <f t="shared" si="165"/>
        <v>0</v>
      </c>
      <c r="CN99" s="229">
        <f t="shared" si="165"/>
        <v>0</v>
      </c>
      <c r="CO99" s="230">
        <f t="shared" si="165"/>
        <v>0</v>
      </c>
      <c r="CP99" s="231"/>
      <c r="CQ99" s="231"/>
      <c r="CR99" s="231"/>
      <c r="CS99" s="231"/>
      <c r="CT99" s="231"/>
      <c r="CU99" s="231"/>
      <c r="CV99" s="231"/>
      <c r="CW99" s="231"/>
      <c r="CX99" s="231"/>
      <c r="CY99" s="231"/>
      <c r="CZ99" s="231"/>
      <c r="DA99" s="231"/>
      <c r="DB99" s="231"/>
      <c r="DC99" s="231"/>
      <c r="DD99" s="231"/>
      <c r="DE99" s="231"/>
      <c r="DF99" s="231"/>
      <c r="DG99" s="231"/>
      <c r="DH99" s="231"/>
      <c r="DI99" s="231"/>
      <c r="DJ99" s="228"/>
      <c r="DY99" s="227">
        <f t="shared" ref="DY99:EE99" si="166">DY98/DY10</f>
        <v>1.6065599054057528E-3</v>
      </c>
      <c r="DZ99" s="226">
        <f t="shared" si="166"/>
        <v>1.8162985654469005E-3</v>
      </c>
      <c r="EA99" s="226">
        <f t="shared" si="166"/>
        <v>1.7990586058112988E-3</v>
      </c>
      <c r="EB99" s="226">
        <f t="shared" si="166"/>
        <v>0</v>
      </c>
      <c r="EC99" s="226">
        <f t="shared" si="166"/>
        <v>0</v>
      </c>
      <c r="ED99" s="226">
        <f t="shared" si="166"/>
        <v>0</v>
      </c>
      <c r="EE99" s="226">
        <f t="shared" si="166"/>
        <v>0</v>
      </c>
      <c r="EF99" s="229">
        <f t="shared" ref="EF99:EL99" si="167">EE99</f>
        <v>0</v>
      </c>
      <c r="EG99" s="229">
        <f t="shared" si="167"/>
        <v>0</v>
      </c>
      <c r="EH99" s="229">
        <f t="shared" si="167"/>
        <v>0</v>
      </c>
      <c r="EI99" s="229">
        <f t="shared" si="167"/>
        <v>0</v>
      </c>
      <c r="EJ99" s="229">
        <f t="shared" si="167"/>
        <v>0</v>
      </c>
      <c r="EK99" s="229">
        <f t="shared" si="167"/>
        <v>0</v>
      </c>
      <c r="EL99" s="230">
        <f t="shared" si="167"/>
        <v>0</v>
      </c>
      <c r="EM99" s="232"/>
      <c r="EN99" s="232"/>
    </row>
    <row r="100" spans="1:145" s="216" customFormat="1" ht="15" customHeight="1" outlineLevel="2" x14ac:dyDescent="0.2">
      <c r="A100" s="86"/>
      <c r="B100"/>
      <c r="C100"/>
      <c r="D100"/>
      <c r="E100"/>
      <c r="F100"/>
      <c r="G100"/>
      <c r="I100" s="283" t="s">
        <v>148</v>
      </c>
      <c r="J100" s="221"/>
      <c r="K100" s="221"/>
      <c r="L100" s="221"/>
      <c r="M100" s="221"/>
      <c r="N100" s="221"/>
      <c r="O100" s="221"/>
      <c r="P100" s="221"/>
      <c r="Q100" s="221"/>
      <c r="R100" s="221"/>
      <c r="S100" s="221"/>
      <c r="T100" s="221"/>
      <c r="U100" s="221"/>
      <c r="V100" s="221"/>
      <c r="W100" s="221"/>
      <c r="X100" s="221"/>
      <c r="Y100" s="221"/>
      <c r="Z100" s="221"/>
      <c r="AA100" s="221"/>
      <c r="AB100" s="221"/>
      <c r="AC100" s="221"/>
      <c r="AD100" s="221"/>
      <c r="AE100" s="221"/>
      <c r="AF100" s="221"/>
      <c r="AG100" s="221"/>
      <c r="AH100" s="221"/>
      <c r="AI100" s="221"/>
      <c r="AJ100" s="221"/>
      <c r="AK100" s="221"/>
      <c r="AL100" s="221"/>
      <c r="AM100" s="221"/>
      <c r="AN100" s="221"/>
      <c r="AO100" s="221"/>
      <c r="AP100" s="221"/>
      <c r="AQ100" s="221"/>
      <c r="AR100" s="221"/>
      <c r="AS100" s="221"/>
      <c r="AT100" s="221"/>
      <c r="AU100" s="221"/>
      <c r="AV100" s="221"/>
      <c r="AW100" s="221"/>
      <c r="AX100" s="221"/>
      <c r="AY100" s="221"/>
      <c r="AZ100" s="221"/>
      <c r="BA100" s="221"/>
      <c r="BB100" s="220"/>
      <c r="BC100" s="221"/>
      <c r="BD100" s="221"/>
      <c r="BE100" s="222"/>
      <c r="BF100" s="218"/>
      <c r="BG100" s="217"/>
      <c r="BH100" s="217"/>
      <c r="BI100" s="219"/>
      <c r="BJ100" s="220"/>
      <c r="BK100" s="221"/>
      <c r="BL100" s="221"/>
      <c r="BM100" s="222"/>
      <c r="BN100" s="220"/>
      <c r="BO100" s="221"/>
      <c r="BP100" s="221"/>
      <c r="BQ100" s="222"/>
      <c r="BR100" s="220"/>
      <c r="BS100" s="221"/>
      <c r="BT100" s="221"/>
      <c r="BU100" s="222"/>
      <c r="BV100" s="220"/>
      <c r="BW100" s="221"/>
      <c r="BX100" s="221"/>
      <c r="BY100" s="222"/>
      <c r="BZ100" s="221">
        <f>BZ139</f>
        <v>3.6059999999999999</v>
      </c>
      <c r="CA100" s="221">
        <f>CA139</f>
        <v>4.7580000000000009</v>
      </c>
      <c r="CB100" s="221">
        <f>CB139</f>
        <v>9.972999999999999</v>
      </c>
      <c r="CC100" s="222">
        <f>CC139</f>
        <v>8.5010000000000012</v>
      </c>
      <c r="CD100" s="221">
        <f>CD102-CD98</f>
        <v>7</v>
      </c>
      <c r="CE100" s="221">
        <f>CE102-CE98</f>
        <v>8</v>
      </c>
      <c r="CF100" s="221">
        <f>CF102-CF98</f>
        <v>9</v>
      </c>
      <c r="CG100" s="222">
        <f>CG102-CG98</f>
        <v>8</v>
      </c>
      <c r="CH100" s="221">
        <f t="shared" ref="CH100:CO100" si="168">CH101*CH10</f>
        <v>7.7152750997192339</v>
      </c>
      <c r="CI100" s="221">
        <f t="shared" si="168"/>
        <v>8.1068011944874829</v>
      </c>
      <c r="CJ100" s="221">
        <f t="shared" si="168"/>
        <v>9.0775288618663232</v>
      </c>
      <c r="CK100" s="222">
        <f t="shared" si="168"/>
        <v>7.9808573369396374</v>
      </c>
      <c r="CL100" s="221">
        <f t="shared" si="168"/>
        <v>8.4088088937080965</v>
      </c>
      <c r="CM100" s="221">
        <f t="shared" si="168"/>
        <v>8.8355296606611571</v>
      </c>
      <c r="CN100" s="221">
        <f t="shared" si="168"/>
        <v>8.6568273826898068</v>
      </c>
      <c r="CO100" s="222">
        <f t="shared" si="168"/>
        <v>8.6982645838144794</v>
      </c>
      <c r="CP100" s="221"/>
      <c r="CQ100" s="221"/>
      <c r="CR100" s="221"/>
      <c r="CS100" s="221"/>
      <c r="CT100" s="221"/>
      <c r="CU100" s="221"/>
      <c r="CV100" s="221"/>
      <c r="CW100" s="221"/>
      <c r="CX100" s="221"/>
      <c r="CY100" s="221"/>
      <c r="CZ100" s="221"/>
      <c r="DA100" s="221"/>
      <c r="DB100" s="221"/>
      <c r="DC100" s="221"/>
      <c r="DD100" s="221"/>
      <c r="DE100" s="221"/>
      <c r="DF100" s="221"/>
      <c r="DG100" s="221"/>
      <c r="DH100" s="221"/>
      <c r="DI100" s="221"/>
      <c r="DJ100" s="222"/>
      <c r="DK100" s="221"/>
      <c r="DL100" s="221"/>
      <c r="DM100" s="221"/>
      <c r="DN100" s="221"/>
      <c r="DO100" s="221"/>
      <c r="DP100" s="221"/>
      <c r="DQ100" s="221"/>
      <c r="DR100" s="221"/>
      <c r="DS100" s="221"/>
      <c r="DT100" s="221"/>
      <c r="DU100" s="221"/>
      <c r="DV100" s="217"/>
      <c r="DW100" s="221"/>
      <c r="DX100" s="221"/>
      <c r="DY100" s="220">
        <f>DY139</f>
        <v>0.48599999999999999</v>
      </c>
      <c r="DZ100" s="221">
        <f>DZ139</f>
        <v>2.298</v>
      </c>
      <c r="EA100" s="221">
        <f>EA139</f>
        <v>6.7859999999999996</v>
      </c>
      <c r="EB100" s="221">
        <f>SUM(BZ100:CC100)</f>
        <v>26.838000000000001</v>
      </c>
      <c r="EC100" s="221">
        <f>SUM(CD100:CG100)</f>
        <v>32</v>
      </c>
      <c r="ED100" s="221">
        <f>SUM(CH100:CK100)</f>
        <v>32.880462493012679</v>
      </c>
      <c r="EE100" s="221">
        <f>SUM(CL100:CO100)</f>
        <v>34.59943052087354</v>
      </c>
      <c r="EF100" s="221">
        <f t="shared" ref="EF100:EL100" si="169">EF101*EF10</f>
        <v>37.646706165138426</v>
      </c>
      <c r="EG100" s="221">
        <f t="shared" si="169"/>
        <v>34.948049092073205</v>
      </c>
      <c r="EH100" s="221">
        <f t="shared" si="169"/>
        <v>31.394946468474174</v>
      </c>
      <c r="EI100" s="221">
        <f t="shared" si="169"/>
        <v>26.948439386713769</v>
      </c>
      <c r="EJ100" s="221">
        <f t="shared" si="169"/>
        <v>28.059399916662297</v>
      </c>
      <c r="EK100" s="221">
        <f t="shared" si="169"/>
        <v>29.823946847246514</v>
      </c>
      <c r="EL100" s="222">
        <f t="shared" si="169"/>
        <v>31.549224892426171</v>
      </c>
      <c r="EM100" s="225"/>
      <c r="EN100" s="225"/>
    </row>
    <row r="101" spans="1:145" s="226" customFormat="1" ht="15" customHeight="1" outlineLevel="2" x14ac:dyDescent="0.2">
      <c r="A101" s="86"/>
      <c r="B101"/>
      <c r="C101"/>
      <c r="D101"/>
      <c r="E101"/>
      <c r="F101"/>
      <c r="G101"/>
      <c r="I101" s="285" t="s">
        <v>147</v>
      </c>
      <c r="J101" s="233"/>
      <c r="K101" s="233"/>
      <c r="L101" s="233"/>
      <c r="M101" s="233"/>
      <c r="N101" s="233"/>
      <c r="O101" s="233"/>
      <c r="P101" s="233"/>
      <c r="Q101" s="233"/>
      <c r="R101" s="233"/>
      <c r="S101" s="233"/>
      <c r="T101" s="233"/>
      <c r="U101" s="233"/>
      <c r="V101" s="233"/>
      <c r="W101" s="233"/>
      <c r="X101" s="233"/>
      <c r="Y101" s="233"/>
      <c r="Z101" s="233"/>
      <c r="AA101" s="233"/>
      <c r="AB101" s="233"/>
      <c r="AC101" s="233"/>
      <c r="AD101" s="233"/>
      <c r="AE101" s="233"/>
      <c r="AF101" s="233"/>
      <c r="AG101" s="233"/>
      <c r="AH101" s="233"/>
      <c r="AI101" s="233"/>
      <c r="AJ101" s="233"/>
      <c r="AK101" s="233"/>
      <c r="AL101" s="233"/>
      <c r="AM101" s="233"/>
      <c r="AN101" s="233"/>
      <c r="AO101" s="233"/>
      <c r="AP101" s="233"/>
      <c r="AQ101" s="233"/>
      <c r="AR101" s="233"/>
      <c r="AS101" s="233"/>
      <c r="AT101" s="233"/>
      <c r="AU101" s="233"/>
      <c r="AV101" s="233"/>
      <c r="AW101" s="233"/>
      <c r="AX101" s="233"/>
      <c r="AY101" s="233"/>
      <c r="AZ101" s="233"/>
      <c r="BA101" s="233"/>
      <c r="BB101" s="234"/>
      <c r="BC101" s="233"/>
      <c r="BD101" s="233"/>
      <c r="BE101" s="235"/>
      <c r="BF101" s="234"/>
      <c r="BG101" s="233"/>
      <c r="BH101" s="233"/>
      <c r="BI101" s="235"/>
      <c r="BJ101" s="234"/>
      <c r="BK101" s="233"/>
      <c r="BL101" s="233"/>
      <c r="BM101" s="235"/>
      <c r="BN101" s="234"/>
      <c r="BO101" s="233"/>
      <c r="BP101" s="233"/>
      <c r="BQ101" s="235"/>
      <c r="BR101" s="234"/>
      <c r="BS101" s="233"/>
      <c r="BT101" s="233"/>
      <c r="BU101" s="235"/>
      <c r="BV101" s="234"/>
      <c r="BW101" s="233"/>
      <c r="BX101" s="233"/>
      <c r="BY101" s="235"/>
      <c r="BZ101" s="233">
        <f t="shared" ref="BZ101:CG101" si="170">BZ100/BZ10</f>
        <v>1.4727805164942433E-2</v>
      </c>
      <c r="CA101" s="233">
        <f t="shared" si="170"/>
        <v>1.9986809881667001E-2</v>
      </c>
      <c r="CB101" s="233">
        <f t="shared" si="170"/>
        <v>4.7346632611399646E-2</v>
      </c>
      <c r="CC101" s="235">
        <f t="shared" si="170"/>
        <v>4.5301700479075752E-2</v>
      </c>
      <c r="CD101" s="233">
        <f t="shared" si="170"/>
        <v>3.5100119114333979E-2</v>
      </c>
      <c r="CE101" s="233">
        <f t="shared" si="170"/>
        <v>3.8177055607389467E-2</v>
      </c>
      <c r="CF101" s="233">
        <f t="shared" si="170"/>
        <v>4.3835784612221915E-2</v>
      </c>
      <c r="CG101" s="235">
        <f t="shared" si="170"/>
        <v>3.8779517905613813E-2</v>
      </c>
      <c r="CH101" s="236">
        <v>3.5000000000000003E-2</v>
      </c>
      <c r="CI101" s="236">
        <f>CH101</f>
        <v>3.5000000000000003E-2</v>
      </c>
      <c r="CJ101" s="236">
        <v>0.04</v>
      </c>
      <c r="CK101" s="237">
        <v>3.5000000000000003E-2</v>
      </c>
      <c r="CL101" s="236">
        <f>CK101</f>
        <v>3.5000000000000003E-2</v>
      </c>
      <c r="CM101" s="236">
        <f t="shared" ref="CM101:CO101" si="171">CL101</f>
        <v>3.5000000000000003E-2</v>
      </c>
      <c r="CN101" s="236">
        <f t="shared" si="171"/>
        <v>3.5000000000000003E-2</v>
      </c>
      <c r="CO101" s="237">
        <f t="shared" si="171"/>
        <v>3.5000000000000003E-2</v>
      </c>
      <c r="CP101" s="238"/>
      <c r="CQ101" s="238"/>
      <c r="CR101" s="238"/>
      <c r="CS101" s="238"/>
      <c r="CT101" s="238"/>
      <c r="CU101" s="238"/>
      <c r="CV101" s="238"/>
      <c r="CW101" s="238"/>
      <c r="CX101" s="238"/>
      <c r="CY101" s="238"/>
      <c r="CZ101" s="238"/>
      <c r="DA101" s="238"/>
      <c r="DB101" s="238"/>
      <c r="DC101" s="238"/>
      <c r="DD101" s="238"/>
      <c r="DE101" s="238"/>
      <c r="DF101" s="238"/>
      <c r="DG101" s="238"/>
      <c r="DH101" s="238"/>
      <c r="DI101" s="238"/>
      <c r="DJ101" s="228"/>
      <c r="DK101" s="233"/>
      <c r="DL101" s="233"/>
      <c r="DM101" s="233"/>
      <c r="DN101" s="233"/>
      <c r="DO101" s="233"/>
      <c r="DP101" s="233"/>
      <c r="DQ101" s="233"/>
      <c r="DR101" s="233"/>
      <c r="DS101" s="233"/>
      <c r="DT101" s="233"/>
      <c r="DU101" s="233"/>
      <c r="DV101" s="233"/>
      <c r="DW101" s="233"/>
      <c r="DX101" s="233"/>
      <c r="DY101" s="233">
        <f t="shared" ref="DY101:EE101" si="172">DY100/DY10</f>
        <v>6.2463049122175665E-3</v>
      </c>
      <c r="DZ101" s="233">
        <f t="shared" si="172"/>
        <v>6.7428983899789612E-3</v>
      </c>
      <c r="EA101" s="233">
        <f t="shared" si="172"/>
        <v>8.5313848351051512E-3</v>
      </c>
      <c r="EB101" s="233">
        <f t="shared" si="172"/>
        <v>3.0456507159060862E-2</v>
      </c>
      <c r="EC101" s="233">
        <f t="shared" si="172"/>
        <v>3.8996538624796281E-2</v>
      </c>
      <c r="ED101" s="233">
        <f t="shared" si="172"/>
        <v>3.6251007206241047E-2</v>
      </c>
      <c r="EE101" s="233">
        <f t="shared" si="172"/>
        <v>3.5000000000000003E-2</v>
      </c>
      <c r="EF101" s="236">
        <f>EE101</f>
        <v>3.5000000000000003E-2</v>
      </c>
      <c r="EG101" s="236">
        <f>EF101-0.005</f>
        <v>3.0000000000000002E-2</v>
      </c>
      <c r="EH101" s="236">
        <f>EG101-0.005</f>
        <v>2.5000000000000001E-2</v>
      </c>
      <c r="EI101" s="236">
        <f>EH101-0.005</f>
        <v>0.02</v>
      </c>
      <c r="EJ101" s="236">
        <f>EI101-0.0005</f>
        <v>1.95E-2</v>
      </c>
      <c r="EK101" s="236">
        <f>EJ101</f>
        <v>1.95E-2</v>
      </c>
      <c r="EL101" s="237">
        <f>EK101</f>
        <v>1.95E-2</v>
      </c>
      <c r="EM101" s="239"/>
      <c r="EN101" s="239"/>
    </row>
    <row r="102" spans="1:145" s="216" customFormat="1" ht="15" customHeight="1" outlineLevel="2" x14ac:dyDescent="0.2">
      <c r="A102" s="86"/>
      <c r="B102"/>
      <c r="C102"/>
      <c r="D102"/>
      <c r="E102"/>
      <c r="F102"/>
      <c r="G102"/>
      <c r="I102" s="286" t="s">
        <v>149</v>
      </c>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c r="AI102" s="223"/>
      <c r="AJ102" s="223"/>
      <c r="AK102" s="223"/>
      <c r="AL102" s="223"/>
      <c r="AM102" s="223"/>
      <c r="AN102" s="223"/>
      <c r="AO102" s="223"/>
      <c r="AP102" s="223"/>
      <c r="AQ102" s="223"/>
      <c r="AR102" s="223"/>
      <c r="AS102" s="223"/>
      <c r="AT102" s="223"/>
      <c r="AU102" s="223"/>
      <c r="AV102" s="223"/>
      <c r="AW102" s="223"/>
      <c r="AX102" s="223"/>
      <c r="AY102" s="223"/>
      <c r="AZ102" s="223"/>
      <c r="BA102" s="223"/>
      <c r="BB102" s="240"/>
      <c r="BC102" s="223"/>
      <c r="BD102" s="223"/>
      <c r="BE102" s="224"/>
      <c r="BF102" s="240"/>
      <c r="BG102" s="223"/>
      <c r="BH102" s="223"/>
      <c r="BI102" s="224"/>
      <c r="BJ102" s="240"/>
      <c r="BK102" s="223"/>
      <c r="BL102" s="223"/>
      <c r="BM102" s="224"/>
      <c r="BN102" s="240"/>
      <c r="BO102" s="223"/>
      <c r="BP102" s="223"/>
      <c r="BQ102" s="224"/>
      <c r="BR102" s="240"/>
      <c r="BS102" s="223"/>
      <c r="BT102" s="223"/>
      <c r="BU102" s="224"/>
      <c r="BV102" s="240"/>
      <c r="BW102" s="223"/>
      <c r="BX102" s="223"/>
      <c r="BY102" s="224"/>
      <c r="BZ102" s="223">
        <f>BZ19</f>
        <v>4.18</v>
      </c>
      <c r="CA102" s="223">
        <f>CA19</f>
        <v>5.383</v>
      </c>
      <c r="CB102" s="223">
        <f>CB19</f>
        <v>8.7739999999999991</v>
      </c>
      <c r="CC102" s="224">
        <f>CC19</f>
        <v>8.5009999999999994</v>
      </c>
      <c r="CD102" s="577">
        <v>7</v>
      </c>
      <c r="CE102" s="577">
        <v>8</v>
      </c>
      <c r="CF102" s="577">
        <v>9</v>
      </c>
      <c r="CG102" s="578">
        <v>8</v>
      </c>
      <c r="CH102" s="223">
        <f>+CH98+CH100</f>
        <v>7.7152750997192339</v>
      </c>
      <c r="CI102" s="223">
        <f t="shared" ref="CI102:CO102" si="173">+CI98+CI100</f>
        <v>8.1068011944874829</v>
      </c>
      <c r="CJ102" s="223">
        <f t="shared" si="173"/>
        <v>9.0775288618663232</v>
      </c>
      <c r="CK102" s="224">
        <f t="shared" si="173"/>
        <v>7.9808573369396374</v>
      </c>
      <c r="CL102" s="223">
        <f t="shared" si="173"/>
        <v>8.4088088937080965</v>
      </c>
      <c r="CM102" s="223">
        <f t="shared" si="173"/>
        <v>8.8355296606611571</v>
      </c>
      <c r="CN102" s="223">
        <f t="shared" si="173"/>
        <v>8.6568273826898068</v>
      </c>
      <c r="CO102" s="224">
        <f t="shared" si="173"/>
        <v>8.6982645838144794</v>
      </c>
      <c r="CP102" s="223"/>
      <c r="CQ102" s="223"/>
      <c r="CR102" s="223"/>
      <c r="CS102" s="223"/>
      <c r="CT102" s="223"/>
      <c r="CU102" s="223"/>
      <c r="CV102" s="223"/>
      <c r="CW102" s="223"/>
      <c r="CX102" s="223"/>
      <c r="CY102" s="223"/>
      <c r="CZ102" s="223"/>
      <c r="DA102" s="223"/>
      <c r="DB102" s="223"/>
      <c r="DC102" s="223"/>
      <c r="DD102" s="223"/>
      <c r="DE102" s="223"/>
      <c r="DF102" s="223"/>
      <c r="DG102" s="223"/>
      <c r="DH102" s="223"/>
      <c r="DI102" s="223"/>
      <c r="DJ102" s="222"/>
      <c r="DK102" s="223"/>
      <c r="DL102" s="223"/>
      <c r="DM102" s="223"/>
      <c r="DN102" s="223"/>
      <c r="DO102" s="223"/>
      <c r="DP102" s="223"/>
      <c r="DQ102" s="223"/>
      <c r="DR102" s="223"/>
      <c r="DS102" s="223"/>
      <c r="DT102" s="223"/>
      <c r="DU102" s="223"/>
      <c r="DV102" s="294"/>
      <c r="DW102" s="223"/>
      <c r="DX102" s="223"/>
      <c r="DY102" s="240">
        <f>DY19</f>
        <v>0.61099999999999999</v>
      </c>
      <c r="DZ102" s="223">
        <f t="shared" ref="DZ102:EL102" si="174">DZ100+DZ98</f>
        <v>2.9169999999999998</v>
      </c>
      <c r="EA102" s="223">
        <f t="shared" si="174"/>
        <v>8.2169999999999987</v>
      </c>
      <c r="EB102" s="223">
        <f t="shared" si="174"/>
        <v>26.838000000000001</v>
      </c>
      <c r="EC102" s="223">
        <f t="shared" si="174"/>
        <v>32</v>
      </c>
      <c r="ED102" s="223">
        <f t="shared" si="174"/>
        <v>32.880462493012679</v>
      </c>
      <c r="EE102" s="223">
        <f t="shared" si="174"/>
        <v>34.59943052087354</v>
      </c>
      <c r="EF102" s="223">
        <f t="shared" si="174"/>
        <v>37.646706165138426</v>
      </c>
      <c r="EG102" s="223">
        <f t="shared" si="174"/>
        <v>34.948049092073205</v>
      </c>
      <c r="EH102" s="223">
        <f t="shared" si="174"/>
        <v>31.394946468474174</v>
      </c>
      <c r="EI102" s="223">
        <f t="shared" si="174"/>
        <v>26.948439386713769</v>
      </c>
      <c r="EJ102" s="223">
        <f t="shared" si="174"/>
        <v>28.059399916662297</v>
      </c>
      <c r="EK102" s="223">
        <f t="shared" si="174"/>
        <v>29.823946847246514</v>
      </c>
      <c r="EL102" s="224">
        <f t="shared" si="174"/>
        <v>31.549224892426171</v>
      </c>
      <c r="EM102" s="225"/>
      <c r="EN102" s="225"/>
    </row>
    <row r="103" spans="1:145" s="241" customFormat="1" ht="15" customHeight="1" outlineLevel="2" x14ac:dyDescent="0.2">
      <c r="A103" s="86"/>
      <c r="B103"/>
      <c r="C103"/>
      <c r="D103"/>
      <c r="E103"/>
      <c r="F103"/>
      <c r="G103"/>
      <c r="I103" s="287" t="s">
        <v>150</v>
      </c>
      <c r="J103" s="242"/>
      <c r="K103" s="242"/>
      <c r="L103" s="242"/>
      <c r="M103" s="242"/>
      <c r="N103" s="242"/>
      <c r="O103" s="242"/>
      <c r="P103" s="242"/>
      <c r="Q103" s="242"/>
      <c r="R103" s="242"/>
      <c r="S103" s="242"/>
      <c r="T103" s="242"/>
      <c r="U103" s="242"/>
      <c r="V103" s="242"/>
      <c r="W103" s="242"/>
      <c r="X103" s="242"/>
      <c r="Y103" s="242"/>
      <c r="Z103" s="242"/>
      <c r="AA103" s="242"/>
      <c r="AB103" s="242"/>
      <c r="AC103" s="242"/>
      <c r="AD103" s="242"/>
      <c r="AE103" s="242"/>
      <c r="AF103" s="242"/>
      <c r="AG103" s="242"/>
      <c r="AH103" s="242"/>
      <c r="AI103" s="242"/>
      <c r="AJ103" s="242"/>
      <c r="AK103" s="242"/>
      <c r="AL103" s="242"/>
      <c r="AM103" s="242"/>
      <c r="AN103" s="242"/>
      <c r="AO103" s="242"/>
      <c r="AP103" s="242"/>
      <c r="AQ103" s="242"/>
      <c r="AR103" s="242"/>
      <c r="AS103" s="242"/>
      <c r="AT103" s="242"/>
      <c r="AU103" s="242"/>
      <c r="AV103" s="242"/>
      <c r="AW103" s="242"/>
      <c r="AX103" s="242"/>
      <c r="AY103" s="242"/>
      <c r="AZ103" s="242"/>
      <c r="BA103" s="242"/>
      <c r="BB103" s="243"/>
      <c r="BC103" s="242"/>
      <c r="BD103" s="242"/>
      <c r="BE103" s="244"/>
      <c r="BF103" s="243"/>
      <c r="BG103" s="242"/>
      <c r="BH103" s="242"/>
      <c r="BI103" s="244"/>
      <c r="BJ103" s="243"/>
      <c r="BK103" s="242"/>
      <c r="BL103" s="245"/>
      <c r="BM103" s="246"/>
      <c r="BN103" s="245"/>
      <c r="BO103" s="245"/>
      <c r="BP103" s="245"/>
      <c r="BQ103" s="246"/>
      <c r="BR103" s="245"/>
      <c r="BS103" s="245"/>
      <c r="BT103" s="245"/>
      <c r="BU103" s="246"/>
      <c r="BV103" s="245"/>
      <c r="BW103" s="245"/>
      <c r="BX103" s="245"/>
      <c r="BY103" s="246"/>
      <c r="BZ103" s="245">
        <f>1/(BZ100/AVERAGE(BY110,BZ110))/4</f>
        <v>11.136161952301718</v>
      </c>
      <c r="CA103" s="245">
        <f>1/(CA100/AVERAGE(BZ110,CA110))/4</f>
        <v>11.129965321563679</v>
      </c>
      <c r="CB103" s="245">
        <f>1/(CB100/AVERAGE(CA110,CB110))/4</f>
        <v>5.92046024265517</v>
      </c>
      <c r="CC103" s="246">
        <f>1/(CC100/AVERAGE(CB110,CC110))/4</f>
        <v>6.9084519468297838</v>
      </c>
      <c r="CD103" s="245">
        <f t="shared" ref="CD103:CG103" si="175">1/(CD100/AVERAGE(CC110,CD110))/4</f>
        <v>8.2256943871350021</v>
      </c>
      <c r="CE103" s="245">
        <f t="shared" si="175"/>
        <v>7.1548167153985727</v>
      </c>
      <c r="CF103" s="245">
        <f t="shared" si="175"/>
        <v>6.2965849941910141</v>
      </c>
      <c r="CG103" s="246">
        <f t="shared" si="175"/>
        <v>7.0109735153049009</v>
      </c>
      <c r="CH103" s="245">
        <f t="shared" ref="CH103:CO103" si="176">1/(CH100/AVERAGE(CG110,CH110))/4</f>
        <v>7.1867915726078984</v>
      </c>
      <c r="CI103" s="245">
        <f t="shared" si="176"/>
        <v>6.7351426940251793</v>
      </c>
      <c r="CJ103" s="245">
        <f t="shared" si="176"/>
        <v>5.9045611616978375</v>
      </c>
      <c r="CK103" s="246">
        <f t="shared" si="176"/>
        <v>6.5912634017221334</v>
      </c>
      <c r="CL103" s="245">
        <f t="shared" si="176"/>
        <v>6.1513961964642929</v>
      </c>
      <c r="CM103" s="245">
        <f t="shared" si="176"/>
        <v>5.7497527760687408</v>
      </c>
      <c r="CN103" s="245">
        <f t="shared" si="176"/>
        <v>5.7601957893073488</v>
      </c>
      <c r="CO103" s="246">
        <f t="shared" si="176"/>
        <v>5.6258674471634054</v>
      </c>
      <c r="CP103" s="242"/>
      <c r="CQ103" s="242"/>
      <c r="CR103" s="242"/>
      <c r="CS103" s="242"/>
      <c r="CT103" s="242"/>
      <c r="CU103" s="242"/>
      <c r="CV103" s="242"/>
      <c r="CW103" s="242"/>
      <c r="CX103" s="242"/>
      <c r="CY103" s="242"/>
      <c r="CZ103" s="242"/>
      <c r="DA103" s="242"/>
      <c r="DB103" s="242"/>
      <c r="DC103" s="242"/>
      <c r="DD103" s="242"/>
      <c r="DE103" s="242"/>
      <c r="DF103" s="242"/>
      <c r="DG103" s="242"/>
      <c r="DH103" s="242"/>
      <c r="DI103" s="242"/>
      <c r="DJ103" s="246"/>
      <c r="DK103" s="242"/>
      <c r="DL103" s="242"/>
      <c r="DM103" s="242"/>
      <c r="DN103" s="242"/>
      <c r="DO103" s="242"/>
      <c r="DP103" s="242"/>
      <c r="DQ103" s="242"/>
      <c r="DR103" s="242"/>
      <c r="DS103" s="242"/>
      <c r="DT103" s="242"/>
      <c r="DU103" s="242"/>
      <c r="DV103" s="295"/>
      <c r="DW103" s="242"/>
      <c r="DX103" s="245"/>
      <c r="DY103" s="245"/>
      <c r="DZ103" s="245">
        <f>1/(DZ100/AVERAGE(DY110,DZ110))</f>
        <v>6.3677110530896419</v>
      </c>
      <c r="EA103" s="245">
        <f t="shared" ref="EA103:EL103" si="177">1/(EA100/AVERAGE(DZ110,EA110))</f>
        <v>10.727527262010023</v>
      </c>
      <c r="EB103" s="245">
        <f t="shared" si="177"/>
        <v>6.740237722632088</v>
      </c>
      <c r="EC103" s="245">
        <f t="shared" si="177"/>
        <v>7.0980245234954555</v>
      </c>
      <c r="ED103" s="245">
        <f t="shared" si="177"/>
        <v>6.5715486422648235</v>
      </c>
      <c r="EE103" s="245">
        <f t="shared" si="177"/>
        <v>5.8177658154749965</v>
      </c>
      <c r="EF103" s="245">
        <f t="shared" si="177"/>
        <v>4.9356261952913849</v>
      </c>
      <c r="EG103" s="245">
        <f t="shared" si="177"/>
        <v>4.9192515007742976</v>
      </c>
      <c r="EH103" s="245">
        <f t="shared" si="177"/>
        <v>5.1904555280392684</v>
      </c>
      <c r="EI103" s="245">
        <f t="shared" si="177"/>
        <v>5.9303834448288564</v>
      </c>
      <c r="EJ103" s="245">
        <f t="shared" si="177"/>
        <v>5.7084012906560275</v>
      </c>
      <c r="EK103" s="245">
        <f t="shared" si="177"/>
        <v>5.3955437123321648</v>
      </c>
      <c r="EL103" s="246">
        <f t="shared" si="177"/>
        <v>5.1254268520090553</v>
      </c>
      <c r="EM103" s="247"/>
      <c r="EN103" s="247"/>
    </row>
    <row r="104" spans="1:145" s="216" customFormat="1" ht="15" customHeight="1" outlineLevel="2" x14ac:dyDescent="0.2">
      <c r="A104" s="86"/>
      <c r="B104"/>
      <c r="C104"/>
      <c r="D104"/>
      <c r="E104"/>
      <c r="F104"/>
      <c r="G104"/>
      <c r="I104" s="286"/>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c r="AI104" s="223"/>
      <c r="AJ104" s="223"/>
      <c r="AK104" s="223"/>
      <c r="AL104" s="223"/>
      <c r="AM104" s="223"/>
      <c r="AN104" s="223"/>
      <c r="AO104" s="223"/>
      <c r="AP104" s="223"/>
      <c r="AQ104" s="223"/>
      <c r="AR104" s="223"/>
      <c r="AS104" s="223"/>
      <c r="AT104" s="223"/>
      <c r="AU104" s="223"/>
      <c r="AV104" s="223"/>
      <c r="AW104" s="223"/>
      <c r="AX104" s="223"/>
      <c r="AY104" s="223"/>
      <c r="AZ104" s="223"/>
      <c r="BA104" s="223"/>
      <c r="BB104" s="240"/>
      <c r="BC104" s="223"/>
      <c r="BD104" s="223"/>
      <c r="BE104" s="224"/>
      <c r="BF104" s="240"/>
      <c r="BG104" s="223"/>
      <c r="BH104" s="223"/>
      <c r="BI104" s="224"/>
      <c r="BJ104" s="240"/>
      <c r="BK104" s="223"/>
      <c r="BL104" s="223"/>
      <c r="BM104" s="224"/>
      <c r="BN104" s="240"/>
      <c r="BO104" s="223"/>
      <c r="BP104" s="223"/>
      <c r="BQ104" s="224"/>
      <c r="BR104" s="240"/>
      <c r="BS104" s="223"/>
      <c r="BT104" s="223"/>
      <c r="BU104" s="224"/>
      <c r="BV104" s="240"/>
      <c r="BW104" s="223"/>
      <c r="BX104" s="223"/>
      <c r="BY104" s="224"/>
      <c r="BZ104" s="223"/>
      <c r="CA104" s="223"/>
      <c r="CB104" s="223"/>
      <c r="CC104" s="224"/>
      <c r="CD104" s="223"/>
      <c r="CE104" s="223"/>
      <c r="CF104" s="223"/>
      <c r="CG104" s="224"/>
      <c r="CH104" s="223"/>
      <c r="CI104" s="223"/>
      <c r="CJ104" s="223"/>
      <c r="CK104" s="224"/>
      <c r="CL104" s="223"/>
      <c r="CM104" s="223"/>
      <c r="CN104" s="223"/>
      <c r="CO104" s="224"/>
      <c r="CP104" s="223"/>
      <c r="CQ104" s="223"/>
      <c r="CR104" s="223"/>
      <c r="CS104" s="223"/>
      <c r="CT104" s="223"/>
      <c r="CU104" s="223"/>
      <c r="CV104" s="223"/>
      <c r="CW104" s="223"/>
      <c r="CX104" s="223"/>
      <c r="CY104" s="223"/>
      <c r="CZ104" s="223"/>
      <c r="DA104" s="223"/>
      <c r="DB104" s="223"/>
      <c r="DC104" s="223"/>
      <c r="DD104" s="223"/>
      <c r="DE104" s="223"/>
      <c r="DF104" s="223"/>
      <c r="DG104" s="223"/>
      <c r="DH104" s="223"/>
      <c r="DI104" s="223"/>
      <c r="DJ104" s="222"/>
      <c r="DK104" s="223"/>
      <c r="DL104" s="223"/>
      <c r="DM104" s="223"/>
      <c r="DN104" s="223"/>
      <c r="DO104" s="223"/>
      <c r="DP104" s="223"/>
      <c r="DQ104" s="223"/>
      <c r="DR104" s="223"/>
      <c r="DS104" s="223"/>
      <c r="DT104" s="223"/>
      <c r="DU104" s="223"/>
      <c r="DV104" s="294"/>
      <c r="DW104" s="223"/>
      <c r="DX104" s="223"/>
      <c r="DY104" s="240"/>
      <c r="DZ104" s="223"/>
      <c r="EA104" s="223"/>
      <c r="EB104" s="223"/>
      <c r="EC104" s="223"/>
      <c r="ED104" s="223"/>
      <c r="EE104" s="223"/>
      <c r="EF104" s="223"/>
      <c r="EG104" s="223"/>
      <c r="EH104" s="223"/>
      <c r="EI104" s="223"/>
      <c r="EJ104" s="223"/>
      <c r="EK104" s="223"/>
      <c r="EL104" s="224"/>
      <c r="EM104" s="225"/>
      <c r="EN104" s="225"/>
    </row>
    <row r="105" spans="1:145" s="252" customFormat="1" ht="15" customHeight="1" outlineLevel="2" x14ac:dyDescent="0.2">
      <c r="A105" s="86"/>
      <c r="B105"/>
      <c r="C105"/>
      <c r="D105"/>
      <c r="E105"/>
      <c r="F105"/>
      <c r="G105"/>
      <c r="H105" s="249"/>
      <c r="I105" s="288" t="s">
        <v>151</v>
      </c>
      <c r="J105" s="248"/>
      <c r="K105" s="248"/>
      <c r="L105" s="248"/>
      <c r="M105" s="248"/>
      <c r="N105" s="248"/>
      <c r="O105" s="248"/>
      <c r="P105" s="248"/>
      <c r="Q105" s="248"/>
      <c r="R105" s="248"/>
      <c r="S105" s="248"/>
      <c r="T105" s="248"/>
      <c r="U105" s="248"/>
      <c r="V105" s="248"/>
      <c r="W105" s="248"/>
      <c r="X105" s="248"/>
      <c r="Y105" s="248"/>
      <c r="Z105" s="248"/>
      <c r="AA105" s="248"/>
      <c r="AB105" s="248"/>
      <c r="AC105" s="248"/>
      <c r="AD105" s="248"/>
      <c r="AE105" s="248"/>
      <c r="AF105" s="248"/>
      <c r="AG105" s="248"/>
      <c r="AH105" s="248"/>
      <c r="AI105" s="248"/>
      <c r="AJ105" s="248"/>
      <c r="AK105" s="248"/>
      <c r="AL105" s="248"/>
      <c r="AM105" s="248"/>
      <c r="AN105" s="248"/>
      <c r="AO105" s="248"/>
      <c r="AP105" s="248"/>
      <c r="AQ105" s="248"/>
      <c r="AR105" s="248"/>
      <c r="AS105" s="248"/>
      <c r="AT105" s="248"/>
      <c r="AU105" s="248"/>
      <c r="AV105" s="248"/>
      <c r="AW105" s="248"/>
      <c r="AX105" s="248"/>
      <c r="AY105" s="248"/>
      <c r="AZ105" s="248"/>
      <c r="BA105" s="248"/>
      <c r="BB105" s="250"/>
      <c r="BC105" s="248"/>
      <c r="BD105" s="248"/>
      <c r="BE105" s="251"/>
      <c r="BF105" s="250"/>
      <c r="BG105" s="248"/>
      <c r="BH105" s="248"/>
      <c r="BI105" s="251"/>
      <c r="BJ105" s="250"/>
      <c r="BK105" s="248"/>
      <c r="BL105" s="248"/>
      <c r="BM105" s="251"/>
      <c r="BN105" s="250"/>
      <c r="BO105" s="248"/>
      <c r="BP105" s="248"/>
      <c r="BQ105" s="251"/>
      <c r="BR105" s="250"/>
      <c r="BS105" s="248"/>
      <c r="BT105" s="248"/>
      <c r="BU105" s="251"/>
      <c r="BV105" s="250"/>
      <c r="BW105" s="248"/>
      <c r="BX105" s="248"/>
      <c r="BY105" s="251"/>
      <c r="BZ105" s="248"/>
      <c r="CA105" s="1308"/>
      <c r="CB105" s="1308"/>
      <c r="CC105" s="1401"/>
      <c r="CD105" s="248"/>
      <c r="CE105" s="1309"/>
      <c r="CF105" s="248"/>
      <c r="CG105" s="251"/>
      <c r="CH105" s="248"/>
      <c r="CI105" s="248"/>
      <c r="CJ105" s="248"/>
      <c r="CK105" s="251"/>
      <c r="CL105" s="248"/>
      <c r="CM105" s="248"/>
      <c r="CN105" s="248"/>
      <c r="CO105" s="251"/>
      <c r="CP105" s="248"/>
      <c r="CQ105" s="248"/>
      <c r="CR105" s="248"/>
      <c r="CS105" s="248"/>
      <c r="CT105" s="248"/>
      <c r="CU105" s="248"/>
      <c r="CV105" s="248"/>
      <c r="CW105" s="248"/>
      <c r="CX105" s="248"/>
      <c r="CY105" s="248"/>
      <c r="CZ105" s="248"/>
      <c r="DA105" s="248"/>
      <c r="DB105" s="248"/>
      <c r="DC105" s="248"/>
      <c r="DD105" s="248"/>
      <c r="DE105" s="248"/>
      <c r="DF105" s="248"/>
      <c r="DG105" s="248"/>
      <c r="DH105" s="248"/>
      <c r="DI105" s="248"/>
      <c r="DJ105" s="280"/>
      <c r="DK105" s="248"/>
      <c r="DL105" s="248"/>
      <c r="DM105" s="248"/>
      <c r="DN105" s="248"/>
      <c r="DO105" s="248"/>
      <c r="DP105" s="248"/>
      <c r="DQ105" s="248"/>
      <c r="DR105" s="248"/>
      <c r="DS105" s="248"/>
      <c r="DT105" s="248"/>
      <c r="DU105" s="248"/>
      <c r="DV105" s="248"/>
      <c r="DW105" s="248"/>
      <c r="DX105" s="248"/>
      <c r="DY105" s="250"/>
      <c r="DZ105" s="248"/>
      <c r="EA105" s="248"/>
      <c r="EB105" s="242"/>
      <c r="EC105" s="1308"/>
      <c r="ED105" s="248"/>
      <c r="EE105" s="248"/>
      <c r="EF105" s="248"/>
      <c r="EG105" s="248"/>
      <c r="EH105" s="248"/>
      <c r="EI105" s="248"/>
      <c r="EJ105" s="248"/>
      <c r="EK105" s="248"/>
      <c r="EL105" s="251"/>
      <c r="EM105" s="253"/>
      <c r="EN105" s="253"/>
    </row>
    <row r="106" spans="1:145" s="252" customFormat="1" ht="15" customHeight="1" outlineLevel="2" x14ac:dyDescent="0.2">
      <c r="A106" s="86"/>
      <c r="B106"/>
      <c r="C106"/>
      <c r="D106"/>
      <c r="E106"/>
      <c r="F106"/>
      <c r="G106"/>
      <c r="H106" s="249"/>
      <c r="I106" s="289" t="s">
        <v>152</v>
      </c>
      <c r="J106" s="254"/>
      <c r="K106" s="254"/>
      <c r="L106" s="254"/>
      <c r="M106" s="254"/>
      <c r="N106" s="254"/>
      <c r="O106" s="254"/>
      <c r="P106" s="254"/>
      <c r="Q106" s="254"/>
      <c r="R106" s="254"/>
      <c r="S106" s="254"/>
      <c r="T106" s="254"/>
      <c r="U106" s="254"/>
      <c r="V106" s="254"/>
      <c r="W106" s="254"/>
      <c r="X106" s="254"/>
      <c r="Y106" s="254"/>
      <c r="Z106" s="254"/>
      <c r="AA106" s="254"/>
      <c r="AB106" s="254"/>
      <c r="AC106" s="254"/>
      <c r="AD106" s="254"/>
      <c r="AE106" s="254"/>
      <c r="AF106" s="254"/>
      <c r="AG106" s="254"/>
      <c r="AH106" s="254"/>
      <c r="AI106" s="254"/>
      <c r="AJ106" s="254"/>
      <c r="AK106" s="254"/>
      <c r="AL106" s="254"/>
      <c r="AM106" s="254"/>
      <c r="AN106" s="254"/>
      <c r="AO106" s="254"/>
      <c r="AP106" s="254"/>
      <c r="AQ106" s="254"/>
      <c r="AR106" s="254"/>
      <c r="AS106" s="254"/>
      <c r="AT106" s="254"/>
      <c r="AU106" s="254"/>
      <c r="AV106" s="254"/>
      <c r="AW106" s="254"/>
      <c r="AX106" s="254"/>
      <c r="AY106" s="254"/>
      <c r="AZ106" s="254"/>
      <c r="BA106" s="254"/>
      <c r="BB106" s="255"/>
      <c r="BC106" s="256"/>
      <c r="BD106" s="256"/>
      <c r="BE106" s="257"/>
      <c r="BF106" s="255"/>
      <c r="BG106" s="242"/>
      <c r="BH106" s="242"/>
      <c r="BI106" s="244"/>
      <c r="BJ106" s="243"/>
      <c r="BK106" s="242"/>
      <c r="BL106" s="242"/>
      <c r="BM106" s="244"/>
      <c r="BN106" s="243"/>
      <c r="BO106" s="242"/>
      <c r="BP106" s="242"/>
      <c r="BQ106" s="244"/>
      <c r="BR106" s="243"/>
      <c r="BS106" s="242"/>
      <c r="BT106" s="242"/>
      <c r="BU106" s="244"/>
      <c r="BV106" s="243">
        <f t="shared" ref="BV106:CC106" si="178">BU110</f>
        <v>14.632999999999999</v>
      </c>
      <c r="BW106" s="242">
        <f t="shared" si="178"/>
        <v>0</v>
      </c>
      <c r="BX106" s="242">
        <f t="shared" si="178"/>
        <v>0</v>
      </c>
      <c r="BY106" s="244">
        <f t="shared" si="178"/>
        <v>0</v>
      </c>
      <c r="BZ106" s="242">
        <f t="shared" si="178"/>
        <v>130.96100000000001</v>
      </c>
      <c r="CA106" s="242">
        <f t="shared" si="178"/>
        <v>190.29499999999999</v>
      </c>
      <c r="CB106" s="242">
        <f t="shared" si="178"/>
        <v>233.35599999999999</v>
      </c>
      <c r="CC106" s="244">
        <f t="shared" si="178"/>
        <v>239.00200000000001</v>
      </c>
      <c r="CD106" s="242">
        <f t="shared" ref="CD106:CG106" si="179">CC110</f>
        <v>230.828</v>
      </c>
      <c r="CE106" s="242">
        <f t="shared" si="179"/>
        <v>229.81088567956004</v>
      </c>
      <c r="CF106" s="242">
        <f t="shared" si="179"/>
        <v>228.09738410594855</v>
      </c>
      <c r="CG106" s="244">
        <f t="shared" si="179"/>
        <v>225.2567354758045</v>
      </c>
      <c r="CH106" s="242">
        <f t="shared" ref="CH106:CO106" si="180">CG110</f>
        <v>223.44556950370915</v>
      </c>
      <c r="CI106" s="242">
        <f t="shared" si="180"/>
        <v>220.1390230324009</v>
      </c>
      <c r="CJ106" s="242">
        <f t="shared" si="180"/>
        <v>216.66467966333485</v>
      </c>
      <c r="CK106" s="244">
        <f t="shared" si="180"/>
        <v>212.1259152324017</v>
      </c>
      <c r="CL106" s="242">
        <f t="shared" si="180"/>
        <v>208.70554780228471</v>
      </c>
      <c r="CM106" s="242">
        <f t="shared" si="180"/>
        <v>205.10177256212413</v>
      </c>
      <c r="CN106" s="242">
        <f t="shared" si="180"/>
        <v>201.31511699326933</v>
      </c>
      <c r="CO106" s="244">
        <f t="shared" si="180"/>
        <v>197.6050481149737</v>
      </c>
      <c r="CP106" s="242"/>
      <c r="CQ106" s="242"/>
      <c r="CR106" s="242"/>
      <c r="CS106" s="242"/>
      <c r="CT106" s="242"/>
      <c r="CU106" s="242"/>
      <c r="CV106" s="242"/>
      <c r="CW106" s="242"/>
      <c r="CX106" s="242"/>
      <c r="CY106" s="242"/>
      <c r="CZ106" s="242"/>
      <c r="DA106" s="242"/>
      <c r="DB106" s="242"/>
      <c r="DC106" s="242"/>
      <c r="DD106" s="242"/>
      <c r="DE106" s="242"/>
      <c r="DF106" s="242"/>
      <c r="DG106" s="242"/>
      <c r="DH106" s="242"/>
      <c r="DI106" s="242"/>
      <c r="DJ106" s="96"/>
      <c r="DK106" s="258"/>
      <c r="DL106" s="258"/>
      <c r="DM106" s="258"/>
      <c r="DN106" s="258"/>
      <c r="DO106" s="258"/>
      <c r="DP106" s="258"/>
      <c r="DQ106" s="258"/>
      <c r="DR106" s="258"/>
      <c r="DS106" s="258"/>
      <c r="DT106" s="258"/>
      <c r="DU106" s="258"/>
      <c r="DV106" s="258"/>
      <c r="DW106" s="258"/>
      <c r="DX106" s="242"/>
      <c r="DY106" s="243"/>
      <c r="DZ106" s="242"/>
      <c r="EA106" s="242">
        <f>BV106</f>
        <v>14.632999999999999</v>
      </c>
      <c r="EB106" s="242">
        <f>EA110</f>
        <v>130.96100000000001</v>
      </c>
      <c r="EC106" s="242">
        <f>EB110</f>
        <v>230.828</v>
      </c>
      <c r="ED106" s="242">
        <f>EC110</f>
        <v>223.44556950370912</v>
      </c>
      <c r="EE106" s="242">
        <f t="shared" ref="EE106:EL106" si="181">ED110</f>
        <v>208.70554780228466</v>
      </c>
      <c r="EF106" s="242">
        <f t="shared" si="181"/>
        <v>193.87722043619598</v>
      </c>
      <c r="EG106" s="242">
        <f t="shared" si="181"/>
        <v>177.7429177939938</v>
      </c>
      <c r="EH106" s="242">
        <f t="shared" si="181"/>
        <v>166.09356809663606</v>
      </c>
      <c r="EI106" s="242">
        <f t="shared" si="181"/>
        <v>159.81457880294124</v>
      </c>
      <c r="EJ106" s="242">
        <f t="shared" si="181"/>
        <v>159.81457880294124</v>
      </c>
      <c r="EK106" s="242">
        <f t="shared" si="181"/>
        <v>160.53405059567618</v>
      </c>
      <c r="EL106" s="244">
        <f t="shared" si="181"/>
        <v>161.29876718150302</v>
      </c>
      <c r="EM106" s="253"/>
      <c r="EN106" s="253"/>
    </row>
    <row r="107" spans="1:145" s="252" customFormat="1" ht="15" customHeight="1" outlineLevel="2" x14ac:dyDescent="0.2">
      <c r="A107" s="86"/>
      <c r="B107"/>
      <c r="C107"/>
      <c r="D107"/>
      <c r="E107"/>
      <c r="F107"/>
      <c r="G107"/>
      <c r="H107" s="249"/>
      <c r="I107" s="290" t="s">
        <v>278</v>
      </c>
      <c r="J107" s="242"/>
      <c r="K107" s="242"/>
      <c r="L107" s="242"/>
      <c r="M107" s="242"/>
      <c r="N107" s="242"/>
      <c r="O107" s="242"/>
      <c r="P107" s="242"/>
      <c r="Q107" s="242"/>
      <c r="R107" s="242"/>
      <c r="S107" s="242"/>
      <c r="T107" s="242"/>
      <c r="U107" s="242"/>
      <c r="V107" s="242"/>
      <c r="W107" s="242"/>
      <c r="X107" s="242"/>
      <c r="Y107" s="242"/>
      <c r="Z107" s="242"/>
      <c r="AA107" s="242"/>
      <c r="AB107" s="242"/>
      <c r="AC107" s="242"/>
      <c r="AD107" s="242"/>
      <c r="AE107" s="242"/>
      <c r="AF107" s="242"/>
      <c r="AG107" s="242"/>
      <c r="AH107" s="242"/>
      <c r="AI107" s="242"/>
      <c r="AJ107" s="242"/>
      <c r="AK107" s="242"/>
      <c r="AL107" s="242"/>
      <c r="AM107" s="242"/>
      <c r="AN107" s="242"/>
      <c r="AO107" s="242"/>
      <c r="AP107" s="242"/>
      <c r="AQ107" s="242"/>
      <c r="AR107" s="242"/>
      <c r="AS107" s="242"/>
      <c r="AT107" s="242"/>
      <c r="AU107" s="242"/>
      <c r="AV107" s="242"/>
      <c r="AW107" s="242"/>
      <c r="AX107" s="242"/>
      <c r="AY107" s="242"/>
      <c r="AZ107" s="242"/>
      <c r="BA107" s="242"/>
      <c r="BB107" s="243"/>
      <c r="BC107" s="242"/>
      <c r="BD107" s="242"/>
      <c r="BE107" s="244"/>
      <c r="BF107" s="243"/>
      <c r="BG107" s="242"/>
      <c r="BH107" s="242"/>
      <c r="BI107" s="244"/>
      <c r="BJ107" s="243"/>
      <c r="BK107" s="242"/>
      <c r="BL107" s="242"/>
      <c r="BM107" s="244"/>
      <c r="BN107" s="243"/>
      <c r="BO107" s="242"/>
      <c r="BP107" s="242"/>
      <c r="BQ107" s="244"/>
      <c r="BR107" s="243"/>
      <c r="BS107" s="242"/>
      <c r="BT107" s="242"/>
      <c r="BU107" s="244"/>
      <c r="BV107" s="243">
        <f>-BV165</f>
        <v>0</v>
      </c>
      <c r="BW107" s="242">
        <f>-BW165</f>
        <v>0</v>
      </c>
      <c r="BX107" s="242">
        <f>-BX165</f>
        <v>0</v>
      </c>
      <c r="BY107" s="244">
        <f>-BY165</f>
        <v>0</v>
      </c>
      <c r="BZ107" s="242">
        <f>-BZ165-BZ163</f>
        <v>55.085999999999999</v>
      </c>
      <c r="CA107" s="242">
        <f>-CA165-CA163</f>
        <v>36.668000000000006</v>
      </c>
      <c r="CB107" s="242">
        <f>-CB165-CB163</f>
        <v>24.339999999999989</v>
      </c>
      <c r="CC107" s="244">
        <f>-CC165-CC163</f>
        <v>6.5530000000000106</v>
      </c>
      <c r="CD107" s="242">
        <f>CD111*CD10</f>
        <v>5.9828856795600291</v>
      </c>
      <c r="CE107" s="242">
        <f t="shared" ref="CE107:CO107" si="182">CE111*CE10</f>
        <v>6.2864984263884951</v>
      </c>
      <c r="CF107" s="242">
        <f t="shared" si="182"/>
        <v>6.1593513698559628</v>
      </c>
      <c r="CG107" s="244">
        <f t="shared" si="182"/>
        <v>6.1888340279046385</v>
      </c>
      <c r="CH107" s="242">
        <f t="shared" si="182"/>
        <v>4.4087286284109908</v>
      </c>
      <c r="CI107" s="242">
        <f t="shared" si="182"/>
        <v>4.6324578254214188</v>
      </c>
      <c r="CJ107" s="242">
        <f t="shared" si="182"/>
        <v>4.5387644309331616</v>
      </c>
      <c r="CK107" s="244">
        <f t="shared" si="182"/>
        <v>4.5604899068226494</v>
      </c>
      <c r="CL107" s="242">
        <f t="shared" si="182"/>
        <v>4.8050336535474836</v>
      </c>
      <c r="CM107" s="242">
        <f t="shared" si="182"/>
        <v>5.0488740918063755</v>
      </c>
      <c r="CN107" s="242">
        <f t="shared" si="182"/>
        <v>4.9467585043941744</v>
      </c>
      <c r="CO107" s="244">
        <f t="shared" si="182"/>
        <v>4.9704369050368449</v>
      </c>
      <c r="CP107" s="242"/>
      <c r="CQ107" s="242"/>
      <c r="CR107" s="242"/>
      <c r="CS107" s="242"/>
      <c r="CT107" s="242"/>
      <c r="CU107" s="242"/>
      <c r="CV107" s="242"/>
      <c r="CW107" s="242"/>
      <c r="CX107" s="242"/>
      <c r="CY107" s="242"/>
      <c r="CZ107" s="242"/>
      <c r="DA107" s="242"/>
      <c r="DB107" s="242"/>
      <c r="DC107" s="242"/>
      <c r="DD107" s="242"/>
      <c r="DE107" s="242"/>
      <c r="DF107" s="242"/>
      <c r="DG107" s="242"/>
      <c r="DH107" s="242"/>
      <c r="DI107" s="242"/>
      <c r="DJ107" s="96"/>
      <c r="DK107" s="242"/>
      <c r="DL107" s="242"/>
      <c r="DM107" s="242"/>
      <c r="DN107" s="242"/>
      <c r="DO107" s="242"/>
      <c r="DP107" s="242"/>
      <c r="DQ107" s="242"/>
      <c r="DR107" s="242"/>
      <c r="DS107" s="242"/>
      <c r="DT107" s="242"/>
      <c r="DU107" s="242"/>
      <c r="DV107" s="242"/>
      <c r="DW107" s="242"/>
      <c r="DX107" s="242"/>
      <c r="DY107" s="243"/>
      <c r="DZ107" s="242"/>
      <c r="EA107" s="242">
        <f>-EA165</f>
        <v>59.670999999999999</v>
      </c>
      <c r="EB107" s="242">
        <f>SUM(BZ107:CC107)</f>
        <v>122.64700000000001</v>
      </c>
      <c r="EC107" s="242">
        <f>SUM(CD107:CG107)</f>
        <v>24.617569503709127</v>
      </c>
      <c r="ED107" s="242">
        <f>SUM(CH107:CK107)</f>
        <v>18.140440791588219</v>
      </c>
      <c r="EE107" s="242">
        <f>SUM(CL107:CO107)</f>
        <v>19.771103154784878</v>
      </c>
      <c r="EF107" s="242">
        <f t="shared" ref="EF107:EL107" si="183">EF111*EF10</f>
        <v>21.512403522936243</v>
      </c>
      <c r="EG107" s="242">
        <f t="shared" si="183"/>
        <v>23.298699394715467</v>
      </c>
      <c r="EH107" s="242">
        <f t="shared" si="183"/>
        <v>25.115957174779339</v>
      </c>
      <c r="EI107" s="242">
        <f t="shared" si="183"/>
        <v>26.948439386713769</v>
      </c>
      <c r="EJ107" s="242">
        <f t="shared" si="183"/>
        <v>28.778871709397226</v>
      </c>
      <c r="EK107" s="242">
        <f t="shared" si="183"/>
        <v>30.58866343307335</v>
      </c>
      <c r="EL107" s="244">
        <f t="shared" si="183"/>
        <v>32.35817937684736</v>
      </c>
      <c r="EM107" s="253"/>
      <c r="EN107" s="253"/>
    </row>
    <row r="108" spans="1:145" s="252" customFormat="1" ht="15" customHeight="1" outlineLevel="2" x14ac:dyDescent="0.2">
      <c r="A108" s="86"/>
      <c r="B108"/>
      <c r="C108"/>
      <c r="D108"/>
      <c r="E108"/>
      <c r="F108"/>
      <c r="G108"/>
      <c r="H108" s="249"/>
      <c r="I108" s="290" t="s">
        <v>277</v>
      </c>
      <c r="J108" s="242"/>
      <c r="K108" s="242"/>
      <c r="L108" s="242"/>
      <c r="M108" s="242"/>
      <c r="N108" s="242"/>
      <c r="O108" s="242"/>
      <c r="P108" s="242"/>
      <c r="Q108" s="242"/>
      <c r="R108" s="242"/>
      <c r="S108" s="242"/>
      <c r="T108" s="242"/>
      <c r="U108" s="242"/>
      <c r="V108" s="242"/>
      <c r="W108" s="242"/>
      <c r="X108" s="242"/>
      <c r="Y108" s="242"/>
      <c r="Z108" s="242"/>
      <c r="AA108" s="242"/>
      <c r="AB108" s="242"/>
      <c r="AC108" s="242"/>
      <c r="AD108" s="242"/>
      <c r="AE108" s="242"/>
      <c r="AF108" s="242"/>
      <c r="AG108" s="242"/>
      <c r="AH108" s="242"/>
      <c r="AI108" s="242"/>
      <c r="AJ108" s="242"/>
      <c r="AK108" s="242"/>
      <c r="AL108" s="242"/>
      <c r="AM108" s="242"/>
      <c r="AN108" s="242"/>
      <c r="AO108" s="242"/>
      <c r="AP108" s="242"/>
      <c r="AQ108" s="242"/>
      <c r="AR108" s="242"/>
      <c r="AS108" s="242"/>
      <c r="AT108" s="242"/>
      <c r="AU108" s="242"/>
      <c r="AV108" s="242"/>
      <c r="AW108" s="242"/>
      <c r="AX108" s="242"/>
      <c r="AY108" s="242"/>
      <c r="AZ108" s="242"/>
      <c r="BA108" s="242"/>
      <c r="BB108" s="243"/>
      <c r="BC108" s="242"/>
      <c r="BD108" s="242"/>
      <c r="BE108" s="244"/>
      <c r="BF108" s="243"/>
      <c r="BG108" s="242"/>
      <c r="BH108" s="242"/>
      <c r="BI108" s="244"/>
      <c r="BJ108" s="243"/>
      <c r="BK108" s="242"/>
      <c r="BL108" s="242"/>
      <c r="BM108" s="244"/>
      <c r="BN108" s="243"/>
      <c r="BO108" s="242"/>
      <c r="BP108" s="242"/>
      <c r="BQ108" s="244"/>
      <c r="BR108" s="243"/>
      <c r="BS108" s="242"/>
      <c r="BT108" s="242"/>
      <c r="BU108" s="244"/>
      <c r="BV108" s="243">
        <f>BV100</f>
        <v>0</v>
      </c>
      <c r="BW108" s="242">
        <f>BW100</f>
        <v>0</v>
      </c>
      <c r="BX108" s="242">
        <f>BX100</f>
        <v>0</v>
      </c>
      <c r="BY108" s="244">
        <f>BY100</f>
        <v>0</v>
      </c>
      <c r="BZ108" s="242">
        <f>BZ100+BZ98</f>
        <v>4.18</v>
      </c>
      <c r="CA108" s="242">
        <f>CA100+CA98</f>
        <v>5.3830000000000009</v>
      </c>
      <c r="CB108" s="242">
        <f>CB100+CB98</f>
        <v>8.7739999999999991</v>
      </c>
      <c r="CC108" s="244">
        <f>CC100+CC98</f>
        <v>8.5010000000000012</v>
      </c>
      <c r="CD108" s="242">
        <f t="shared" ref="CD108:CG108" si="184">CD102</f>
        <v>7</v>
      </c>
      <c r="CE108" s="242">
        <f t="shared" si="184"/>
        <v>8</v>
      </c>
      <c r="CF108" s="242">
        <f t="shared" si="184"/>
        <v>9</v>
      </c>
      <c r="CG108" s="244">
        <f t="shared" si="184"/>
        <v>8</v>
      </c>
      <c r="CH108" s="242">
        <f t="shared" ref="CH108:CO108" si="185">CH102</f>
        <v>7.7152750997192339</v>
      </c>
      <c r="CI108" s="242">
        <f t="shared" si="185"/>
        <v>8.1068011944874829</v>
      </c>
      <c r="CJ108" s="242">
        <f t="shared" si="185"/>
        <v>9.0775288618663232</v>
      </c>
      <c r="CK108" s="244">
        <f t="shared" si="185"/>
        <v>7.9808573369396374</v>
      </c>
      <c r="CL108" s="242">
        <f t="shared" si="185"/>
        <v>8.4088088937080965</v>
      </c>
      <c r="CM108" s="242">
        <f t="shared" si="185"/>
        <v>8.8355296606611571</v>
      </c>
      <c r="CN108" s="242">
        <f t="shared" si="185"/>
        <v>8.6568273826898068</v>
      </c>
      <c r="CO108" s="244">
        <f t="shared" si="185"/>
        <v>8.6982645838144794</v>
      </c>
      <c r="CP108" s="242"/>
      <c r="CQ108" s="242"/>
      <c r="CR108" s="242"/>
      <c r="CS108" s="242"/>
      <c r="CT108" s="242"/>
      <c r="CU108" s="242"/>
      <c r="CV108" s="242"/>
      <c r="CW108" s="242"/>
      <c r="CX108" s="242"/>
      <c r="CY108" s="242"/>
      <c r="CZ108" s="242"/>
      <c r="DA108" s="242"/>
      <c r="DB108" s="242"/>
      <c r="DC108" s="242"/>
      <c r="DD108" s="242"/>
      <c r="DE108" s="242"/>
      <c r="DF108" s="242"/>
      <c r="DG108" s="242"/>
      <c r="DH108" s="242"/>
      <c r="DI108" s="242"/>
      <c r="DJ108" s="96"/>
      <c r="DK108" s="242"/>
      <c r="DL108" s="242"/>
      <c r="DM108" s="242"/>
      <c r="DN108" s="242"/>
      <c r="DO108" s="242"/>
      <c r="DP108" s="242"/>
      <c r="DQ108" s="242"/>
      <c r="DR108" s="242"/>
      <c r="DS108" s="242"/>
      <c r="DT108" s="242"/>
      <c r="DU108" s="242"/>
      <c r="DV108" s="242"/>
      <c r="DW108" s="242"/>
      <c r="DX108" s="242"/>
      <c r="DY108" s="243"/>
      <c r="DZ108" s="242"/>
      <c r="EA108" s="242">
        <f>EA100</f>
        <v>6.7859999999999996</v>
      </c>
      <c r="EB108" s="242">
        <f>SUM(BZ108:CC108)</f>
        <v>26.838000000000001</v>
      </c>
      <c r="EC108" s="242">
        <f>SUM(CD108:CG108)</f>
        <v>32</v>
      </c>
      <c r="ED108" s="242">
        <f>SUM(CH108:CK108)</f>
        <v>32.880462493012679</v>
      </c>
      <c r="EE108" s="242">
        <f>SUM(CL108:CO108)</f>
        <v>34.59943052087354</v>
      </c>
      <c r="EF108" s="242">
        <f t="shared" ref="EF108:EL108" si="186">EF102</f>
        <v>37.646706165138426</v>
      </c>
      <c r="EG108" s="242">
        <f t="shared" si="186"/>
        <v>34.948049092073205</v>
      </c>
      <c r="EH108" s="242">
        <f t="shared" si="186"/>
        <v>31.394946468474174</v>
      </c>
      <c r="EI108" s="242">
        <f t="shared" si="186"/>
        <v>26.948439386713769</v>
      </c>
      <c r="EJ108" s="242">
        <f t="shared" si="186"/>
        <v>28.059399916662297</v>
      </c>
      <c r="EK108" s="242">
        <f t="shared" si="186"/>
        <v>29.823946847246514</v>
      </c>
      <c r="EL108" s="244">
        <f t="shared" si="186"/>
        <v>31.549224892426171</v>
      </c>
      <c r="EM108" s="253"/>
      <c r="EN108" s="253"/>
    </row>
    <row r="109" spans="1:145" s="252" customFormat="1" ht="15" customHeight="1" outlineLevel="2" x14ac:dyDescent="0.2">
      <c r="A109" s="86"/>
      <c r="B109"/>
      <c r="C109"/>
      <c r="D109"/>
      <c r="E109"/>
      <c r="F109"/>
      <c r="G109"/>
      <c r="H109" s="249"/>
      <c r="I109" s="289" t="s">
        <v>153</v>
      </c>
      <c r="J109" s="259"/>
      <c r="K109" s="259"/>
      <c r="L109" s="259"/>
      <c r="M109" s="259"/>
      <c r="N109" s="259"/>
      <c r="O109" s="259"/>
      <c r="P109" s="259"/>
      <c r="Q109" s="259"/>
      <c r="R109" s="259"/>
      <c r="S109" s="259"/>
      <c r="T109" s="259"/>
      <c r="U109" s="259"/>
      <c r="V109" s="259"/>
      <c r="W109" s="259"/>
      <c r="X109" s="259"/>
      <c r="Y109" s="259"/>
      <c r="Z109" s="259"/>
      <c r="AA109" s="259"/>
      <c r="AB109" s="259"/>
      <c r="AC109" s="259"/>
      <c r="AD109" s="259"/>
      <c r="AE109" s="259"/>
      <c r="AF109" s="259"/>
      <c r="AG109" s="259"/>
      <c r="AH109" s="259"/>
      <c r="AI109" s="259"/>
      <c r="AJ109" s="259"/>
      <c r="AK109" s="259"/>
      <c r="AL109" s="259"/>
      <c r="AM109" s="259"/>
      <c r="AN109" s="259"/>
      <c r="AO109" s="259"/>
      <c r="AP109" s="259"/>
      <c r="AQ109" s="259"/>
      <c r="AR109" s="259"/>
      <c r="AS109" s="259"/>
      <c r="AT109" s="259"/>
      <c r="AU109" s="259"/>
      <c r="AV109" s="259"/>
      <c r="AW109" s="259"/>
      <c r="AX109" s="259"/>
      <c r="AY109" s="259"/>
      <c r="AZ109" s="259"/>
      <c r="BA109" s="259"/>
      <c r="BB109" s="260"/>
      <c r="BC109" s="259"/>
      <c r="BD109" s="259"/>
      <c r="BE109" s="261"/>
      <c r="BF109" s="260"/>
      <c r="BG109" s="259"/>
      <c r="BH109" s="259"/>
      <c r="BI109" s="261"/>
      <c r="BJ109" s="260"/>
      <c r="BK109" s="259"/>
      <c r="BL109" s="259"/>
      <c r="BM109" s="261"/>
      <c r="BN109" s="260"/>
      <c r="BO109" s="259"/>
      <c r="BP109" s="259"/>
      <c r="BQ109" s="261"/>
      <c r="BR109" s="260"/>
      <c r="BS109" s="259"/>
      <c r="BT109" s="259"/>
      <c r="BU109" s="261"/>
      <c r="BV109" s="260">
        <f t="shared" ref="BV109:CA109" si="187">BV110-BV106-BV107+BV108</f>
        <v>-14.632999999999999</v>
      </c>
      <c r="BW109" s="259">
        <f t="shared" si="187"/>
        <v>0</v>
      </c>
      <c r="BX109" s="259">
        <f t="shared" si="187"/>
        <v>0</v>
      </c>
      <c r="BY109" s="261">
        <f t="shared" si="187"/>
        <v>130.96100000000001</v>
      </c>
      <c r="BZ109" s="259">
        <f t="shared" si="187"/>
        <v>8.427999999999976</v>
      </c>
      <c r="CA109" s="259">
        <f t="shared" si="187"/>
        <v>11.776000000000002</v>
      </c>
      <c r="CB109" s="259">
        <f t="shared" ref="CB109" si="188">CB110-CB106-CB107+CB108</f>
        <v>-9.9199999999999751</v>
      </c>
      <c r="CC109" s="261">
        <f t="shared" ref="CC109" si="189">CC110-CC106-CC107+CC108</f>
        <v>-6.2260000000000169</v>
      </c>
      <c r="CD109" s="259">
        <v>0</v>
      </c>
      <c r="CE109" s="259">
        <v>0</v>
      </c>
      <c r="CF109" s="259">
        <v>0</v>
      </c>
      <c r="CG109" s="261">
        <v>0</v>
      </c>
      <c r="CH109" s="259">
        <v>0</v>
      </c>
      <c r="CI109" s="259">
        <v>0</v>
      </c>
      <c r="CJ109" s="259">
        <v>0</v>
      </c>
      <c r="CK109" s="261">
        <v>0</v>
      </c>
      <c r="CL109" s="259">
        <v>0</v>
      </c>
      <c r="CM109" s="259">
        <v>0</v>
      </c>
      <c r="CN109" s="259">
        <v>0</v>
      </c>
      <c r="CO109" s="261">
        <v>0</v>
      </c>
      <c r="CP109" s="259"/>
      <c r="CQ109" s="259"/>
      <c r="CR109" s="259"/>
      <c r="CS109" s="259"/>
      <c r="CT109" s="259"/>
      <c r="CU109" s="259"/>
      <c r="CV109" s="259"/>
      <c r="CW109" s="259"/>
      <c r="CX109" s="259"/>
      <c r="CY109" s="259"/>
      <c r="CZ109" s="259"/>
      <c r="DA109" s="259"/>
      <c r="DB109" s="259"/>
      <c r="DC109" s="259"/>
      <c r="DD109" s="259"/>
      <c r="DE109" s="259"/>
      <c r="DF109" s="259"/>
      <c r="DG109" s="259"/>
      <c r="DH109" s="259"/>
      <c r="DI109" s="259"/>
      <c r="DJ109" s="96"/>
      <c r="DK109" s="259"/>
      <c r="DL109" s="259"/>
      <c r="DM109" s="259"/>
      <c r="DN109" s="259"/>
      <c r="DO109" s="259"/>
      <c r="DP109" s="259"/>
      <c r="DQ109" s="259"/>
      <c r="DR109" s="259"/>
      <c r="DS109" s="259"/>
      <c r="DT109" s="259"/>
      <c r="DU109" s="259"/>
      <c r="DV109" s="259"/>
      <c r="DW109" s="259"/>
      <c r="DX109" s="259"/>
      <c r="DY109" s="260"/>
      <c r="DZ109" s="259"/>
      <c r="EA109" s="259">
        <f>EA110-EA106-EA107+EA108</f>
        <v>63.443000000000019</v>
      </c>
      <c r="EB109" s="259">
        <f>SUM(BZ109:CC109)</f>
        <v>4.0579999999999874</v>
      </c>
      <c r="EC109" s="259">
        <f>SUM(CD109:CG109)</f>
        <v>0</v>
      </c>
      <c r="ED109" s="259">
        <f>SUM(CH109:CK109)</f>
        <v>0</v>
      </c>
      <c r="EE109" s="259">
        <f>SUM(CL109:CO109)</f>
        <v>0</v>
      </c>
      <c r="EF109" s="259">
        <v>0</v>
      </c>
      <c r="EG109" s="259">
        <v>0</v>
      </c>
      <c r="EH109" s="259">
        <v>0</v>
      </c>
      <c r="EI109" s="259">
        <v>0</v>
      </c>
      <c r="EJ109" s="259">
        <v>0</v>
      </c>
      <c r="EK109" s="259">
        <v>0</v>
      </c>
      <c r="EL109" s="261">
        <v>0</v>
      </c>
      <c r="EM109" s="253"/>
      <c r="EN109" s="253"/>
    </row>
    <row r="110" spans="1:145" s="241" customFormat="1" ht="15" customHeight="1" outlineLevel="2" x14ac:dyDescent="0.2">
      <c r="A110" s="86"/>
      <c r="B110"/>
      <c r="C110"/>
      <c r="D110"/>
      <c r="E110"/>
      <c r="F110"/>
      <c r="G110"/>
      <c r="I110" s="291" t="s">
        <v>154</v>
      </c>
      <c r="J110" s="223"/>
      <c r="K110" s="223"/>
      <c r="L110" s="223"/>
      <c r="M110" s="223"/>
      <c r="N110" s="223"/>
      <c r="O110" s="223"/>
      <c r="P110" s="223"/>
      <c r="Q110" s="223"/>
      <c r="R110" s="223"/>
      <c r="S110" s="223"/>
      <c r="T110" s="223"/>
      <c r="U110" s="223"/>
      <c r="V110" s="223"/>
      <c r="W110" s="223"/>
      <c r="X110" s="223"/>
      <c r="Y110" s="223"/>
      <c r="Z110" s="223"/>
      <c r="AA110" s="223"/>
      <c r="AB110" s="223"/>
      <c r="AC110" s="223"/>
      <c r="AD110" s="223"/>
      <c r="AE110" s="223"/>
      <c r="AF110" s="223"/>
      <c r="AG110" s="223"/>
      <c r="AH110" s="223"/>
      <c r="AI110" s="223"/>
      <c r="AJ110" s="223"/>
      <c r="AK110" s="223"/>
      <c r="AL110" s="223"/>
      <c r="AM110" s="223"/>
      <c r="AN110" s="223"/>
      <c r="AO110" s="223"/>
      <c r="AP110" s="223"/>
      <c r="AQ110" s="223"/>
      <c r="AR110" s="223"/>
      <c r="AS110" s="223"/>
      <c r="AT110" s="223"/>
      <c r="AU110" s="223"/>
      <c r="AV110" s="223"/>
      <c r="AW110" s="223"/>
      <c r="AX110" s="223"/>
      <c r="AY110" s="223"/>
      <c r="AZ110" s="223"/>
      <c r="BA110" s="223"/>
      <c r="BB110" s="240"/>
      <c r="BC110" s="223"/>
      <c r="BD110" s="223"/>
      <c r="BE110" s="224"/>
      <c r="BF110" s="240"/>
      <c r="BG110" s="223"/>
      <c r="BH110" s="223"/>
      <c r="BI110" s="224"/>
      <c r="BJ110" s="240"/>
      <c r="BK110" s="223"/>
      <c r="BL110" s="223"/>
      <c r="BM110" s="224"/>
      <c r="BN110" s="240"/>
      <c r="BO110" s="223"/>
      <c r="BP110" s="223"/>
      <c r="BQ110" s="224"/>
      <c r="BR110" s="240"/>
      <c r="BS110" s="223"/>
      <c r="BT110" s="223"/>
      <c r="BU110" s="224">
        <f t="shared" ref="BU110:BZ110" si="190">BU68</f>
        <v>14.632999999999999</v>
      </c>
      <c r="BV110" s="240">
        <f t="shared" si="190"/>
        <v>0</v>
      </c>
      <c r="BW110" s="223">
        <f t="shared" si="190"/>
        <v>0</v>
      </c>
      <c r="BX110" s="223">
        <f t="shared" si="190"/>
        <v>0</v>
      </c>
      <c r="BY110" s="224">
        <f t="shared" si="190"/>
        <v>130.96100000000001</v>
      </c>
      <c r="BZ110" s="223">
        <f t="shared" si="190"/>
        <v>190.29499999999999</v>
      </c>
      <c r="CA110" s="223">
        <f t="shared" ref="CA110:CB110" si="191">CA68</f>
        <v>233.35599999999999</v>
      </c>
      <c r="CB110" s="223">
        <f t="shared" si="191"/>
        <v>239.00200000000001</v>
      </c>
      <c r="CC110" s="224">
        <f t="shared" ref="CC110" si="192">CC68</f>
        <v>230.828</v>
      </c>
      <c r="CD110" s="223">
        <f>+CD106+CD107-CD108+CD109</f>
        <v>229.81088567956004</v>
      </c>
      <c r="CE110" s="223">
        <f t="shared" ref="CE110:CG110" si="193">+CE106+CE107-CE108+CE109</f>
        <v>228.09738410594855</v>
      </c>
      <c r="CF110" s="223">
        <f t="shared" si="193"/>
        <v>225.2567354758045</v>
      </c>
      <c r="CG110" s="224">
        <f t="shared" si="193"/>
        <v>223.44556950370915</v>
      </c>
      <c r="CH110" s="223">
        <f t="shared" ref="CH110:CO110" si="194">+CH106+CH107-CH108+CH109</f>
        <v>220.1390230324009</v>
      </c>
      <c r="CI110" s="223">
        <f t="shared" si="194"/>
        <v>216.66467966333485</v>
      </c>
      <c r="CJ110" s="223">
        <f t="shared" si="194"/>
        <v>212.1259152324017</v>
      </c>
      <c r="CK110" s="224">
        <f t="shared" si="194"/>
        <v>208.70554780228471</v>
      </c>
      <c r="CL110" s="223">
        <f t="shared" si="194"/>
        <v>205.10177256212413</v>
      </c>
      <c r="CM110" s="223">
        <f t="shared" si="194"/>
        <v>201.31511699326933</v>
      </c>
      <c r="CN110" s="223">
        <f t="shared" si="194"/>
        <v>197.6050481149737</v>
      </c>
      <c r="CO110" s="224">
        <f t="shared" si="194"/>
        <v>193.87722043619607</v>
      </c>
      <c r="CP110" s="223"/>
      <c r="CQ110" s="223"/>
      <c r="CR110" s="223"/>
      <c r="CS110" s="223"/>
      <c r="CT110" s="223"/>
      <c r="CU110" s="223"/>
      <c r="CV110" s="223"/>
      <c r="CW110" s="223"/>
      <c r="CX110" s="223"/>
      <c r="CY110" s="223"/>
      <c r="CZ110" s="223"/>
      <c r="DA110" s="223"/>
      <c r="DB110" s="223"/>
      <c r="DC110" s="223"/>
      <c r="DD110" s="223"/>
      <c r="DE110" s="223"/>
      <c r="DF110" s="223"/>
      <c r="DG110" s="223"/>
      <c r="DH110" s="223"/>
      <c r="DI110" s="223"/>
      <c r="DJ110" s="246"/>
      <c r="DK110" s="223"/>
      <c r="DL110" s="223"/>
      <c r="DM110" s="223"/>
      <c r="DN110" s="223"/>
      <c r="DO110" s="223"/>
      <c r="DP110" s="223"/>
      <c r="DQ110" s="223"/>
      <c r="DR110" s="223"/>
      <c r="DS110" s="223"/>
      <c r="DT110" s="223"/>
      <c r="DU110" s="223"/>
      <c r="DV110" s="223"/>
      <c r="DW110" s="223"/>
      <c r="DX110" s="223"/>
      <c r="DY110" s="240"/>
      <c r="DZ110" s="223">
        <f>BU110</f>
        <v>14.632999999999999</v>
      </c>
      <c r="EA110" s="223">
        <f>BY110</f>
        <v>130.96100000000001</v>
      </c>
      <c r="EB110" s="223">
        <f t="shared" ref="EB110:EL110" si="195">+EB106+EB107-EB108+EB109</f>
        <v>230.828</v>
      </c>
      <c r="EC110" s="223">
        <f t="shared" si="195"/>
        <v>223.44556950370912</v>
      </c>
      <c r="ED110" s="223">
        <f t="shared" si="195"/>
        <v>208.70554780228466</v>
      </c>
      <c r="EE110" s="223">
        <f t="shared" si="195"/>
        <v>193.87722043619598</v>
      </c>
      <c r="EF110" s="223">
        <f t="shared" si="195"/>
        <v>177.7429177939938</v>
      </c>
      <c r="EG110" s="223">
        <f t="shared" si="195"/>
        <v>166.09356809663606</v>
      </c>
      <c r="EH110" s="223">
        <f t="shared" si="195"/>
        <v>159.81457880294124</v>
      </c>
      <c r="EI110" s="223">
        <f t="shared" si="195"/>
        <v>159.81457880294124</v>
      </c>
      <c r="EJ110" s="223">
        <f t="shared" si="195"/>
        <v>160.53405059567618</v>
      </c>
      <c r="EK110" s="223">
        <f t="shared" si="195"/>
        <v>161.29876718150302</v>
      </c>
      <c r="EL110" s="224">
        <f t="shared" si="195"/>
        <v>162.10772166592423</v>
      </c>
      <c r="EM110" s="225"/>
      <c r="EN110" s="225"/>
    </row>
    <row r="111" spans="1:145" s="226" customFormat="1" ht="15" customHeight="1" outlineLevel="2" x14ac:dyDescent="0.2">
      <c r="A111" s="86"/>
      <c r="B111"/>
      <c r="C111"/>
      <c r="D111"/>
      <c r="E111"/>
      <c r="F111"/>
      <c r="G111"/>
      <c r="I111" s="292" t="s">
        <v>155</v>
      </c>
      <c r="J111" s="262"/>
      <c r="K111" s="262"/>
      <c r="L111" s="262"/>
      <c r="M111" s="262"/>
      <c r="N111" s="262"/>
      <c r="O111" s="262"/>
      <c r="P111" s="262"/>
      <c r="Q111" s="262"/>
      <c r="R111" s="262"/>
      <c r="S111" s="262"/>
      <c r="T111" s="262"/>
      <c r="U111" s="262"/>
      <c r="V111" s="262"/>
      <c r="W111" s="262"/>
      <c r="X111" s="262"/>
      <c r="Y111" s="262"/>
      <c r="Z111" s="262"/>
      <c r="AA111" s="262"/>
      <c r="AB111" s="262"/>
      <c r="AC111" s="262"/>
      <c r="AD111" s="262"/>
      <c r="AE111" s="262"/>
      <c r="AF111" s="262"/>
      <c r="AG111" s="262"/>
      <c r="AH111" s="262"/>
      <c r="AI111" s="262"/>
      <c r="AJ111" s="262"/>
      <c r="AK111" s="262"/>
      <c r="AL111" s="262"/>
      <c r="AM111" s="262"/>
      <c r="AN111" s="262"/>
      <c r="AO111" s="262"/>
      <c r="AP111" s="262"/>
      <c r="AQ111" s="262"/>
      <c r="AR111" s="262"/>
      <c r="AS111" s="262"/>
      <c r="AT111" s="262"/>
      <c r="AU111" s="262"/>
      <c r="AV111" s="262"/>
      <c r="AW111" s="262"/>
      <c r="AX111" s="262"/>
      <c r="AY111" s="262"/>
      <c r="AZ111" s="262"/>
      <c r="BA111" s="262"/>
      <c r="BB111" s="263"/>
      <c r="BC111" s="264"/>
      <c r="BD111" s="264"/>
      <c r="BE111" s="265"/>
      <c r="BF111" s="263"/>
      <c r="BG111" s="264"/>
      <c r="BH111" s="264"/>
      <c r="BI111" s="265"/>
      <c r="BJ111" s="263"/>
      <c r="BK111" s="264"/>
      <c r="BL111" s="264"/>
      <c r="BM111" s="265"/>
      <c r="BN111" s="263"/>
      <c r="BO111" s="264"/>
      <c r="BP111" s="264"/>
      <c r="BQ111" s="265"/>
      <c r="BR111" s="264"/>
      <c r="BS111" s="264"/>
      <c r="BT111" s="264"/>
      <c r="BU111" s="265"/>
      <c r="BV111" s="264">
        <f t="shared" ref="BV111:CA111" si="196">BV107/BV10</f>
        <v>0</v>
      </c>
      <c r="BW111" s="264">
        <f t="shared" si="196"/>
        <v>0</v>
      </c>
      <c r="BX111" s="264">
        <f t="shared" si="196"/>
        <v>0</v>
      </c>
      <c r="BY111" s="265">
        <f t="shared" si="196"/>
        <v>0</v>
      </c>
      <c r="BZ111" s="264">
        <f t="shared" si="196"/>
        <v>0.22498499038159148</v>
      </c>
      <c r="CA111" s="264">
        <f t="shared" si="196"/>
        <v>0.15403033727216595</v>
      </c>
      <c r="CB111" s="264">
        <f t="shared" ref="CB111" si="197">CB107/CB10</f>
        <v>0.11555369876280627</v>
      </c>
      <c r="CC111" s="265">
        <f t="shared" ref="CC111" si="198">CC107/CC10</f>
        <v>3.4920837929582851E-2</v>
      </c>
      <c r="CD111" s="229">
        <v>0.03</v>
      </c>
      <c r="CE111" s="229">
        <v>0.03</v>
      </c>
      <c r="CF111" s="229">
        <v>0.03</v>
      </c>
      <c r="CG111" s="230">
        <v>0.03</v>
      </c>
      <c r="CH111" s="229">
        <v>0.02</v>
      </c>
      <c r="CI111" s="229">
        <v>0.02</v>
      </c>
      <c r="CJ111" s="229">
        <v>0.02</v>
      </c>
      <c r="CK111" s="230">
        <v>0.02</v>
      </c>
      <c r="CL111" s="229">
        <v>0.02</v>
      </c>
      <c r="CM111" s="229">
        <v>0.02</v>
      </c>
      <c r="CN111" s="229">
        <v>0.02</v>
      </c>
      <c r="CO111" s="230">
        <v>0.02</v>
      </c>
      <c r="CP111" s="231"/>
      <c r="CQ111" s="231"/>
      <c r="CR111" s="231"/>
      <c r="CS111" s="231"/>
      <c r="CT111" s="231"/>
      <c r="CU111" s="231"/>
      <c r="CV111" s="231"/>
      <c r="CW111" s="231"/>
      <c r="CX111" s="231"/>
      <c r="CY111" s="231"/>
      <c r="CZ111" s="231"/>
      <c r="DA111" s="231"/>
      <c r="DB111" s="231"/>
      <c r="DC111" s="231"/>
      <c r="DD111" s="231"/>
      <c r="DE111" s="231"/>
      <c r="DF111" s="231"/>
      <c r="DG111" s="231"/>
      <c r="DH111" s="231"/>
      <c r="DI111" s="231"/>
      <c r="DJ111" s="228"/>
      <c r="DK111" s="262"/>
      <c r="DL111" s="262"/>
      <c r="DM111" s="262"/>
      <c r="DN111" s="262"/>
      <c r="DO111" s="262"/>
      <c r="DP111" s="262"/>
      <c r="DQ111" s="262"/>
      <c r="DR111" s="262"/>
      <c r="DS111" s="262"/>
      <c r="DT111" s="262"/>
      <c r="DU111" s="262"/>
      <c r="DV111" s="264"/>
      <c r="DW111" s="264"/>
      <c r="DX111" s="262"/>
      <c r="DY111" s="264"/>
      <c r="DZ111" s="262"/>
      <c r="EA111" s="262">
        <f>EA107/EA10</f>
        <v>7.5018606615909159E-2</v>
      </c>
      <c r="EB111" s="262">
        <f>EB107/EB10</f>
        <v>0.13918321907509268</v>
      </c>
      <c r="EC111" s="262">
        <f>EC107/EC10</f>
        <v>0.03</v>
      </c>
      <c r="ED111" s="262">
        <f>ED107/ED10</f>
        <v>0.02</v>
      </c>
      <c r="EE111" s="262">
        <f>EE107/EE10</f>
        <v>0.02</v>
      </c>
      <c r="EF111" s="229">
        <v>0.02</v>
      </c>
      <c r="EG111" s="229">
        <f t="shared" ref="EG111:EL111" si="199">EF111</f>
        <v>0.02</v>
      </c>
      <c r="EH111" s="229">
        <f t="shared" si="199"/>
        <v>0.02</v>
      </c>
      <c r="EI111" s="229">
        <f t="shared" si="199"/>
        <v>0.02</v>
      </c>
      <c r="EJ111" s="229">
        <f t="shared" si="199"/>
        <v>0.02</v>
      </c>
      <c r="EK111" s="229">
        <f t="shared" si="199"/>
        <v>0.02</v>
      </c>
      <c r="EL111" s="230">
        <f t="shared" si="199"/>
        <v>0.02</v>
      </c>
      <c r="EM111" s="266"/>
      <c r="EN111" s="266"/>
    </row>
    <row r="112" spans="1:145" s="226" customFormat="1" ht="15" customHeight="1" outlineLevel="2" x14ac:dyDescent="0.2">
      <c r="A112" s="86"/>
      <c r="B112"/>
      <c r="C112"/>
      <c r="D112"/>
      <c r="E112"/>
      <c r="F112"/>
      <c r="G112"/>
      <c r="I112" s="292" t="s">
        <v>156</v>
      </c>
      <c r="J112" s="262"/>
      <c r="K112" s="262"/>
      <c r="L112" s="262"/>
      <c r="M112" s="262"/>
      <c r="N112" s="262"/>
      <c r="O112" s="262"/>
      <c r="P112" s="262"/>
      <c r="Q112" s="262"/>
      <c r="R112" s="262"/>
      <c r="S112" s="262"/>
      <c r="T112" s="262"/>
      <c r="U112" s="262"/>
      <c r="V112" s="262"/>
      <c r="W112" s="262"/>
      <c r="X112" s="262"/>
      <c r="Y112" s="262"/>
      <c r="Z112" s="262"/>
      <c r="AA112" s="262"/>
      <c r="AB112" s="262"/>
      <c r="AC112" s="262"/>
      <c r="AD112" s="262"/>
      <c r="AE112" s="262"/>
      <c r="AF112" s="262"/>
      <c r="AG112" s="262"/>
      <c r="AH112" s="262"/>
      <c r="AI112" s="262"/>
      <c r="AJ112" s="262"/>
      <c r="AK112" s="262"/>
      <c r="AL112" s="262"/>
      <c r="AM112" s="262"/>
      <c r="AN112" s="262"/>
      <c r="AO112" s="262"/>
      <c r="AP112" s="262"/>
      <c r="AQ112" s="262"/>
      <c r="AR112" s="262"/>
      <c r="AS112" s="262"/>
      <c r="AT112" s="262"/>
      <c r="AU112" s="262"/>
      <c r="AV112" s="262"/>
      <c r="AW112" s="262"/>
      <c r="AX112" s="262"/>
      <c r="AY112" s="262"/>
      <c r="AZ112" s="262"/>
      <c r="BA112" s="262"/>
      <c r="BB112" s="263"/>
      <c r="BC112" s="264"/>
      <c r="BD112" s="264"/>
      <c r="BE112" s="265"/>
      <c r="BF112" s="263"/>
      <c r="BG112" s="264"/>
      <c r="BH112" s="264"/>
      <c r="BI112" s="265"/>
      <c r="BJ112" s="263"/>
      <c r="BK112" s="264"/>
      <c r="BL112" s="264"/>
      <c r="BM112" s="265"/>
      <c r="BN112" s="263"/>
      <c r="BO112" s="264"/>
      <c r="BP112" s="242"/>
      <c r="BQ112" s="244"/>
      <c r="BR112" s="242"/>
      <c r="BS112" s="242"/>
      <c r="BT112" s="242"/>
      <c r="BU112" s="244"/>
      <c r="BV112" s="242">
        <f t="shared" ref="BV112:CC112" si="200">BV110-BR110</f>
        <v>0</v>
      </c>
      <c r="BW112" s="242">
        <f t="shared" si="200"/>
        <v>0</v>
      </c>
      <c r="BX112" s="242">
        <f t="shared" si="200"/>
        <v>0</v>
      </c>
      <c r="BY112" s="244">
        <f t="shared" si="200"/>
        <v>116.32800000000002</v>
      </c>
      <c r="BZ112" s="242">
        <f t="shared" si="200"/>
        <v>190.29499999999999</v>
      </c>
      <c r="CA112" s="242">
        <f t="shared" si="200"/>
        <v>233.35599999999999</v>
      </c>
      <c r="CB112" s="242">
        <f t="shared" si="200"/>
        <v>239.00200000000001</v>
      </c>
      <c r="CC112" s="244">
        <f t="shared" si="200"/>
        <v>99.86699999999999</v>
      </c>
      <c r="CD112" s="242">
        <f t="shared" ref="CD112:CG112" si="201">CD110-BZ110</f>
        <v>39.515885679560057</v>
      </c>
      <c r="CE112" s="242">
        <f t="shared" si="201"/>
        <v>-5.2586158940514451</v>
      </c>
      <c r="CF112" s="242">
        <f t="shared" si="201"/>
        <v>-13.745264524195505</v>
      </c>
      <c r="CG112" s="244">
        <f t="shared" si="201"/>
        <v>-7.3824304962908514</v>
      </c>
      <c r="CH112" s="242">
        <f t="shared" ref="CH112:CO112" si="202">CH110-CD110</f>
        <v>-9.6718626471591449</v>
      </c>
      <c r="CI112" s="242">
        <f t="shared" si="202"/>
        <v>-11.432704442613698</v>
      </c>
      <c r="CJ112" s="242">
        <f t="shared" si="202"/>
        <v>-13.130820243402809</v>
      </c>
      <c r="CK112" s="244">
        <f t="shared" si="202"/>
        <v>-14.740021701424439</v>
      </c>
      <c r="CL112" s="242">
        <f t="shared" si="202"/>
        <v>-15.037250470276774</v>
      </c>
      <c r="CM112" s="242">
        <f t="shared" si="202"/>
        <v>-15.349562670065524</v>
      </c>
      <c r="CN112" s="242">
        <f t="shared" si="202"/>
        <v>-14.520867117427997</v>
      </c>
      <c r="CO112" s="244">
        <f t="shared" si="202"/>
        <v>-14.828327366088644</v>
      </c>
      <c r="CP112" s="231"/>
      <c r="CQ112" s="231"/>
      <c r="CR112" s="231"/>
      <c r="CS112" s="231"/>
      <c r="CT112" s="231"/>
      <c r="CU112" s="231"/>
      <c r="CV112" s="231"/>
      <c r="CW112" s="231"/>
      <c r="CX112" s="231"/>
      <c r="CY112" s="231"/>
      <c r="CZ112" s="231"/>
      <c r="DA112" s="231"/>
      <c r="DB112" s="231"/>
      <c r="DC112" s="231"/>
      <c r="DD112" s="231"/>
      <c r="DE112" s="231"/>
      <c r="DF112" s="231"/>
      <c r="DG112" s="231"/>
      <c r="DH112" s="231"/>
      <c r="DI112" s="231"/>
      <c r="DJ112" s="228"/>
      <c r="DK112" s="262"/>
      <c r="DL112" s="262"/>
      <c r="DM112" s="262"/>
      <c r="DN112" s="262"/>
      <c r="DO112" s="262"/>
      <c r="DP112" s="262"/>
      <c r="DQ112" s="262"/>
      <c r="DR112" s="262"/>
      <c r="DS112" s="262"/>
      <c r="DT112" s="262"/>
      <c r="DU112" s="262"/>
      <c r="DV112" s="264"/>
      <c r="DW112" s="264"/>
      <c r="DX112" s="242"/>
      <c r="DY112" s="242"/>
      <c r="DZ112" s="242"/>
      <c r="EA112" s="242">
        <f>EA110-DZ110</f>
        <v>116.32800000000002</v>
      </c>
      <c r="EB112" s="242">
        <f>EB110-EA110</f>
        <v>99.86699999999999</v>
      </c>
      <c r="EC112" s="242">
        <f>EC110-EB110</f>
        <v>-7.3824304962908798</v>
      </c>
      <c r="ED112" s="242">
        <f>ED110-EC110</f>
        <v>-14.740021701424467</v>
      </c>
      <c r="EE112" s="242">
        <f>EE110-ED110</f>
        <v>-14.828327366088672</v>
      </c>
      <c r="EF112" s="242">
        <f t="shared" ref="EF112:EL112" si="203">EF110-EE110</f>
        <v>-16.134302642202186</v>
      </c>
      <c r="EG112" s="242">
        <f t="shared" si="203"/>
        <v>-11.649349697357735</v>
      </c>
      <c r="EH112" s="242">
        <f t="shared" si="203"/>
        <v>-6.2789892936948206</v>
      </c>
      <c r="EI112" s="242">
        <f t="shared" si="203"/>
        <v>0</v>
      </c>
      <c r="EJ112" s="242">
        <f t="shared" si="203"/>
        <v>0.71947179273493589</v>
      </c>
      <c r="EK112" s="242">
        <f t="shared" si="203"/>
        <v>0.76471658582684654</v>
      </c>
      <c r="EL112" s="244">
        <f t="shared" si="203"/>
        <v>0.8089544844212071</v>
      </c>
      <c r="EM112" s="266"/>
      <c r="EN112" s="266"/>
    </row>
    <row r="113" spans="1:144" s="226" customFormat="1" ht="15" customHeight="1" outlineLevel="2" x14ac:dyDescent="0.2">
      <c r="A113" s="86"/>
      <c r="B113"/>
      <c r="C113"/>
      <c r="D113"/>
      <c r="E113"/>
      <c r="F113"/>
      <c r="G113"/>
      <c r="I113" s="292" t="s">
        <v>157</v>
      </c>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3"/>
      <c r="BC113" s="264"/>
      <c r="BD113" s="264"/>
      <c r="BE113" s="265"/>
      <c r="BF113" s="263"/>
      <c r="BG113" s="264"/>
      <c r="BH113" s="264"/>
      <c r="BI113" s="265"/>
      <c r="BJ113" s="263"/>
      <c r="BK113" s="264"/>
      <c r="BL113" s="264"/>
      <c r="BM113" s="265"/>
      <c r="BN113" s="263"/>
      <c r="BO113" s="264"/>
      <c r="BP113" s="242"/>
      <c r="BQ113" s="244"/>
      <c r="BR113" s="242"/>
      <c r="BS113" s="242"/>
      <c r="BT113" s="242"/>
      <c r="BU113" s="244"/>
      <c r="BV113" s="242">
        <f t="shared" ref="BV113:CC113" si="204">BV110-BU110</f>
        <v>-14.632999999999999</v>
      </c>
      <c r="BW113" s="242">
        <f t="shared" si="204"/>
        <v>0</v>
      </c>
      <c r="BX113" s="242">
        <f t="shared" si="204"/>
        <v>0</v>
      </c>
      <c r="BY113" s="244">
        <f t="shared" si="204"/>
        <v>130.96100000000001</v>
      </c>
      <c r="BZ113" s="242">
        <f t="shared" si="204"/>
        <v>59.333999999999975</v>
      </c>
      <c r="CA113" s="242">
        <f t="shared" si="204"/>
        <v>43.061000000000007</v>
      </c>
      <c r="CB113" s="242">
        <f t="shared" si="204"/>
        <v>5.646000000000015</v>
      </c>
      <c r="CC113" s="244">
        <f t="shared" si="204"/>
        <v>-8.1740000000000066</v>
      </c>
      <c r="CD113" s="242">
        <f t="shared" ref="CD113:CG113" si="205">CD110-CC110</f>
        <v>-1.0171143204399584</v>
      </c>
      <c r="CE113" s="242">
        <f t="shared" si="205"/>
        <v>-1.7135015736114951</v>
      </c>
      <c r="CF113" s="242">
        <f t="shared" si="205"/>
        <v>-2.8406486301440452</v>
      </c>
      <c r="CG113" s="244">
        <f t="shared" si="205"/>
        <v>-1.8111659720953526</v>
      </c>
      <c r="CH113" s="242">
        <f t="shared" ref="CH113:CO113" si="206">CH110-CG110</f>
        <v>-3.306546471308252</v>
      </c>
      <c r="CI113" s="242">
        <f t="shared" si="206"/>
        <v>-3.4743433690660481</v>
      </c>
      <c r="CJ113" s="242">
        <f t="shared" si="206"/>
        <v>-4.5387644309331563</v>
      </c>
      <c r="CK113" s="244">
        <f t="shared" si="206"/>
        <v>-3.4203674301169826</v>
      </c>
      <c r="CL113" s="242">
        <f t="shared" si="206"/>
        <v>-3.6037752401605871</v>
      </c>
      <c r="CM113" s="242">
        <f t="shared" si="206"/>
        <v>-3.7866555688547976</v>
      </c>
      <c r="CN113" s="242">
        <f t="shared" si="206"/>
        <v>-3.7100688782956297</v>
      </c>
      <c r="CO113" s="244">
        <f t="shared" si="206"/>
        <v>-3.7278276787776292</v>
      </c>
      <c r="CP113" s="231"/>
      <c r="CQ113" s="231"/>
      <c r="CR113" s="231"/>
      <c r="CS113" s="231"/>
      <c r="CT113" s="231"/>
      <c r="CU113" s="231"/>
      <c r="CV113" s="231"/>
      <c r="CW113" s="231"/>
      <c r="CX113" s="231"/>
      <c r="CY113" s="231"/>
      <c r="CZ113" s="231"/>
      <c r="DA113" s="231"/>
      <c r="DB113" s="231"/>
      <c r="DC113" s="231"/>
      <c r="DD113" s="231"/>
      <c r="DE113" s="231"/>
      <c r="DF113" s="231"/>
      <c r="DG113" s="231"/>
      <c r="DH113" s="231"/>
      <c r="DI113" s="231"/>
      <c r="DJ113" s="228"/>
      <c r="DK113" s="262"/>
      <c r="DL113" s="262"/>
      <c r="DM113" s="262"/>
      <c r="DN113" s="262"/>
      <c r="DO113" s="262"/>
      <c r="DP113" s="262"/>
      <c r="DQ113" s="262"/>
      <c r="DR113" s="262"/>
      <c r="DS113" s="262"/>
      <c r="DT113" s="262"/>
      <c r="DU113" s="262"/>
      <c r="DV113" s="264"/>
      <c r="DW113" s="264"/>
      <c r="DX113" s="242"/>
      <c r="DY113" s="242"/>
      <c r="DZ113" s="262"/>
      <c r="EA113" s="262"/>
      <c r="EB113" s="262"/>
      <c r="EC113" s="231"/>
      <c r="ED113" s="242"/>
      <c r="EE113" s="231"/>
      <c r="EF113" s="231"/>
      <c r="EG113" s="231"/>
      <c r="EH113" s="231"/>
      <c r="EI113" s="231"/>
      <c r="EJ113" s="231"/>
      <c r="EK113" s="231"/>
      <c r="EL113" s="267"/>
      <c r="EM113" s="266"/>
      <c r="EN113" s="266"/>
    </row>
    <row r="114" spans="1:144" s="226" customFormat="1" ht="15" customHeight="1" outlineLevel="2" x14ac:dyDescent="0.2">
      <c r="A114" s="86"/>
      <c r="B114"/>
      <c r="C114"/>
      <c r="D114"/>
      <c r="E114"/>
      <c r="F114"/>
      <c r="G114"/>
      <c r="I114" s="292"/>
      <c r="J114" s="262"/>
      <c r="K114" s="262"/>
      <c r="L114" s="262"/>
      <c r="M114" s="262"/>
      <c r="N114" s="262"/>
      <c r="O114" s="262"/>
      <c r="P114" s="262"/>
      <c r="Q114" s="262"/>
      <c r="R114" s="262"/>
      <c r="S114" s="262"/>
      <c r="T114" s="262"/>
      <c r="U114" s="262"/>
      <c r="V114" s="262"/>
      <c r="W114" s="262"/>
      <c r="X114" s="262"/>
      <c r="Y114" s="262"/>
      <c r="Z114" s="262"/>
      <c r="AA114" s="262"/>
      <c r="AB114" s="262"/>
      <c r="AC114" s="262"/>
      <c r="AD114" s="262"/>
      <c r="AE114" s="262"/>
      <c r="AF114" s="262"/>
      <c r="AG114" s="262"/>
      <c r="AH114" s="262"/>
      <c r="AI114" s="262"/>
      <c r="AJ114" s="262"/>
      <c r="AK114" s="262"/>
      <c r="AL114" s="262"/>
      <c r="AM114" s="262"/>
      <c r="AN114" s="262"/>
      <c r="AO114" s="262"/>
      <c r="AP114" s="262"/>
      <c r="AQ114" s="262"/>
      <c r="AR114" s="262"/>
      <c r="AS114" s="262"/>
      <c r="AT114" s="262"/>
      <c r="AU114" s="262"/>
      <c r="AV114" s="262"/>
      <c r="AW114" s="262"/>
      <c r="AX114" s="262"/>
      <c r="AY114" s="262"/>
      <c r="AZ114" s="262"/>
      <c r="BA114" s="262"/>
      <c r="BB114" s="263"/>
      <c r="BC114" s="264"/>
      <c r="BD114" s="264"/>
      <c r="BE114" s="265"/>
      <c r="BF114" s="263"/>
      <c r="BG114" s="264"/>
      <c r="BH114" s="264"/>
      <c r="BI114" s="265"/>
      <c r="BJ114" s="263"/>
      <c r="BK114" s="264"/>
      <c r="BL114" s="264"/>
      <c r="BM114" s="265"/>
      <c r="BN114" s="263"/>
      <c r="BO114" s="264"/>
      <c r="BP114" s="242"/>
      <c r="BQ114" s="244"/>
      <c r="BR114" s="242"/>
      <c r="BS114" s="242"/>
      <c r="BT114" s="242"/>
      <c r="BU114" s="244"/>
      <c r="BV114" s="242"/>
      <c r="BW114" s="242"/>
      <c r="BX114" s="242"/>
      <c r="BY114" s="244"/>
      <c r="BZ114" s="242"/>
      <c r="CA114" s="242"/>
      <c r="CB114" s="242"/>
      <c r="CC114" s="244"/>
      <c r="CD114" s="242"/>
      <c r="CE114" s="242"/>
      <c r="CF114" s="242"/>
      <c r="CG114" s="244"/>
      <c r="CH114" s="242"/>
      <c r="CI114" s="242"/>
      <c r="CJ114" s="242"/>
      <c r="CK114" s="244"/>
      <c r="CL114" s="242"/>
      <c r="CM114" s="242"/>
      <c r="CN114" s="242"/>
      <c r="CO114" s="244"/>
      <c r="CP114" s="231"/>
      <c r="CQ114" s="231"/>
      <c r="CR114" s="231"/>
      <c r="CS114" s="231"/>
      <c r="CT114" s="231"/>
      <c r="CU114" s="231"/>
      <c r="CV114" s="231"/>
      <c r="CW114" s="231"/>
      <c r="CX114" s="231"/>
      <c r="CY114" s="231"/>
      <c r="CZ114" s="231"/>
      <c r="DA114" s="231"/>
      <c r="DB114" s="231"/>
      <c r="DC114" s="231"/>
      <c r="DD114" s="231"/>
      <c r="DE114" s="231"/>
      <c r="DF114" s="231"/>
      <c r="DG114" s="231"/>
      <c r="DH114" s="231"/>
      <c r="DI114" s="231"/>
      <c r="DJ114" s="228"/>
      <c r="DK114" s="262"/>
      <c r="DL114" s="262"/>
      <c r="DM114" s="262"/>
      <c r="DN114" s="262"/>
      <c r="DO114" s="262"/>
      <c r="DP114" s="262"/>
      <c r="DQ114" s="262"/>
      <c r="DR114" s="262"/>
      <c r="DS114" s="262"/>
      <c r="DT114" s="262"/>
      <c r="DU114" s="262"/>
      <c r="DV114" s="264"/>
      <c r="DW114" s="264"/>
      <c r="DX114" s="242"/>
      <c r="DY114" s="242"/>
      <c r="DZ114" s="262"/>
      <c r="EA114" s="262"/>
      <c r="EB114" s="262"/>
      <c r="EC114" s="231"/>
      <c r="ED114" s="242"/>
      <c r="EE114" s="231"/>
      <c r="EF114" s="231"/>
      <c r="EG114" s="231"/>
      <c r="EH114" s="231"/>
      <c r="EI114" s="231"/>
      <c r="EJ114" s="231"/>
      <c r="EK114" s="231"/>
      <c r="EL114" s="267"/>
      <c r="EM114" s="266"/>
      <c r="EN114" s="266"/>
    </row>
    <row r="115" spans="1:144" s="226" customFormat="1" ht="15" customHeight="1" outlineLevel="2" x14ac:dyDescent="0.2">
      <c r="A115" s="86"/>
      <c r="B115"/>
      <c r="C115"/>
      <c r="D115"/>
      <c r="E115"/>
      <c r="F115"/>
      <c r="G115"/>
      <c r="I115" s="820" t="s">
        <v>285</v>
      </c>
      <c r="J115" s="262"/>
      <c r="K115" s="262"/>
      <c r="L115" s="262"/>
      <c r="M115" s="262"/>
      <c r="N115" s="262"/>
      <c r="O115" s="262"/>
      <c r="P115" s="262"/>
      <c r="Q115" s="262"/>
      <c r="R115" s="262"/>
      <c r="S115" s="262"/>
      <c r="T115" s="262"/>
      <c r="U115" s="262"/>
      <c r="V115" s="262"/>
      <c r="W115" s="262"/>
      <c r="X115" s="262"/>
      <c r="Y115" s="262"/>
      <c r="Z115" s="262"/>
      <c r="AA115" s="262"/>
      <c r="AB115" s="262"/>
      <c r="AC115" s="262"/>
      <c r="AD115" s="262"/>
      <c r="AE115" s="262"/>
      <c r="AF115" s="262"/>
      <c r="AG115" s="262"/>
      <c r="AH115" s="262"/>
      <c r="AI115" s="262"/>
      <c r="AJ115" s="262"/>
      <c r="AK115" s="262"/>
      <c r="AL115" s="262"/>
      <c r="AM115" s="262"/>
      <c r="AN115" s="262"/>
      <c r="AO115" s="262"/>
      <c r="AP115" s="262"/>
      <c r="AQ115" s="262"/>
      <c r="AR115" s="262"/>
      <c r="AS115" s="262"/>
      <c r="AT115" s="262"/>
      <c r="AU115" s="262"/>
      <c r="AV115" s="262"/>
      <c r="AW115" s="262"/>
      <c r="AX115" s="262"/>
      <c r="AY115" s="262"/>
      <c r="AZ115" s="262"/>
      <c r="BA115" s="262"/>
      <c r="BB115" s="263"/>
      <c r="BC115" s="264"/>
      <c r="BD115" s="264"/>
      <c r="BE115" s="265"/>
      <c r="BF115" s="263"/>
      <c r="BG115" s="264"/>
      <c r="BH115" s="264"/>
      <c r="BI115" s="265"/>
      <c r="BJ115" s="263"/>
      <c r="BK115" s="264"/>
      <c r="BL115" s="264"/>
      <c r="BM115" s="265"/>
      <c r="BN115" s="263"/>
      <c r="BO115" s="264"/>
      <c r="BP115" s="242"/>
      <c r="BQ115" s="244"/>
      <c r="BR115" s="242"/>
      <c r="BS115" s="242"/>
      <c r="BT115" s="242"/>
      <c r="BU115" s="244"/>
      <c r="BV115" s="242"/>
      <c r="BW115" s="242"/>
      <c r="BX115" s="242"/>
      <c r="BY115" s="244"/>
      <c r="BZ115" s="223">
        <f t="shared" ref="BZ115:CO115" si="207">BZ107</f>
        <v>55.085999999999999</v>
      </c>
      <c r="CA115" s="223">
        <f t="shared" si="207"/>
        <v>36.668000000000006</v>
      </c>
      <c r="CB115" s="223">
        <f t="shared" si="207"/>
        <v>24.339999999999989</v>
      </c>
      <c r="CC115" s="224">
        <f t="shared" si="207"/>
        <v>6.5530000000000106</v>
      </c>
      <c r="CD115" s="223">
        <f t="shared" si="207"/>
        <v>5.9828856795600291</v>
      </c>
      <c r="CE115" s="223">
        <f t="shared" si="207"/>
        <v>6.2864984263884951</v>
      </c>
      <c r="CF115" s="223">
        <f t="shared" si="207"/>
        <v>6.1593513698559628</v>
      </c>
      <c r="CG115" s="224">
        <f t="shared" si="207"/>
        <v>6.1888340279046385</v>
      </c>
      <c r="CH115" s="223">
        <f t="shared" si="207"/>
        <v>4.4087286284109908</v>
      </c>
      <c r="CI115" s="223">
        <f t="shared" si="207"/>
        <v>4.6324578254214188</v>
      </c>
      <c r="CJ115" s="223">
        <f t="shared" si="207"/>
        <v>4.5387644309331616</v>
      </c>
      <c r="CK115" s="224">
        <f t="shared" si="207"/>
        <v>4.5604899068226494</v>
      </c>
      <c r="CL115" s="223">
        <f t="shared" si="207"/>
        <v>4.8050336535474836</v>
      </c>
      <c r="CM115" s="223">
        <f t="shared" si="207"/>
        <v>5.0488740918063755</v>
      </c>
      <c r="CN115" s="223">
        <f t="shared" si="207"/>
        <v>4.9467585043941744</v>
      </c>
      <c r="CO115" s="224">
        <f t="shared" si="207"/>
        <v>4.9704369050368449</v>
      </c>
      <c r="CP115" s="231"/>
      <c r="CQ115" s="231"/>
      <c r="CR115" s="231"/>
      <c r="CS115" s="231"/>
      <c r="CT115" s="231"/>
      <c r="CU115" s="231"/>
      <c r="CV115" s="231"/>
      <c r="CW115" s="231"/>
      <c r="CX115" s="231"/>
      <c r="CY115" s="231"/>
      <c r="CZ115" s="231"/>
      <c r="DA115" s="231"/>
      <c r="DB115" s="231"/>
      <c r="DC115" s="231"/>
      <c r="DD115" s="231"/>
      <c r="DE115" s="231"/>
      <c r="DF115" s="231"/>
      <c r="DG115" s="231"/>
      <c r="DH115" s="231"/>
      <c r="DI115" s="231"/>
      <c r="DJ115" s="228"/>
      <c r="DK115" s="262"/>
      <c r="DL115" s="262"/>
      <c r="DM115" s="262"/>
      <c r="DN115" s="262"/>
      <c r="DO115" s="262"/>
      <c r="DP115" s="262"/>
      <c r="DQ115" s="262"/>
      <c r="DR115" s="262"/>
      <c r="DS115" s="262"/>
      <c r="DT115" s="262"/>
      <c r="DU115" s="262"/>
      <c r="DV115" s="264"/>
      <c r="DW115" s="264"/>
      <c r="DX115" s="242"/>
      <c r="DY115" s="242"/>
      <c r="DZ115" s="262"/>
      <c r="EA115" s="262"/>
      <c r="EB115" s="223">
        <f t="shared" ref="EB115:EL115" si="208">EB107</f>
        <v>122.64700000000001</v>
      </c>
      <c r="EC115" s="223">
        <f t="shared" si="208"/>
        <v>24.617569503709127</v>
      </c>
      <c r="ED115" s="223">
        <f t="shared" si="208"/>
        <v>18.140440791588219</v>
      </c>
      <c r="EE115" s="223">
        <f t="shared" si="208"/>
        <v>19.771103154784878</v>
      </c>
      <c r="EF115" s="223">
        <f t="shared" si="208"/>
        <v>21.512403522936243</v>
      </c>
      <c r="EG115" s="223">
        <f t="shared" si="208"/>
        <v>23.298699394715467</v>
      </c>
      <c r="EH115" s="223">
        <f t="shared" si="208"/>
        <v>25.115957174779339</v>
      </c>
      <c r="EI115" s="223">
        <f t="shared" si="208"/>
        <v>26.948439386713769</v>
      </c>
      <c r="EJ115" s="223">
        <f t="shared" si="208"/>
        <v>28.778871709397226</v>
      </c>
      <c r="EK115" s="223">
        <f t="shared" si="208"/>
        <v>30.58866343307335</v>
      </c>
      <c r="EL115" s="224">
        <f t="shared" si="208"/>
        <v>32.35817937684736</v>
      </c>
      <c r="EM115" s="266"/>
      <c r="EN115" s="266"/>
    </row>
    <row r="116" spans="1:144" s="226" customFormat="1" ht="15" customHeight="1" outlineLevel="2" x14ac:dyDescent="0.2">
      <c r="A116" s="86"/>
      <c r="B116"/>
      <c r="C116"/>
      <c r="D116"/>
      <c r="E116"/>
      <c r="F116"/>
      <c r="G116"/>
      <c r="I116" s="292" t="s">
        <v>156</v>
      </c>
      <c r="J116" s="262"/>
      <c r="K116" s="262"/>
      <c r="L116" s="262"/>
      <c r="M116" s="262"/>
      <c r="N116" s="262"/>
      <c r="O116" s="262"/>
      <c r="P116" s="262"/>
      <c r="Q116" s="262"/>
      <c r="R116" s="262"/>
      <c r="S116" s="262"/>
      <c r="T116" s="262"/>
      <c r="U116" s="262"/>
      <c r="V116" s="262"/>
      <c r="W116" s="262"/>
      <c r="X116" s="262"/>
      <c r="Y116" s="262"/>
      <c r="Z116" s="262"/>
      <c r="AA116" s="262"/>
      <c r="AB116" s="262"/>
      <c r="AC116" s="262"/>
      <c r="AD116" s="262"/>
      <c r="AE116" s="262"/>
      <c r="AF116" s="262"/>
      <c r="AG116" s="262"/>
      <c r="AH116" s="262"/>
      <c r="AI116" s="262"/>
      <c r="AJ116" s="262"/>
      <c r="AK116" s="262"/>
      <c r="AL116" s="262"/>
      <c r="AM116" s="262"/>
      <c r="AN116" s="262"/>
      <c r="AO116" s="262"/>
      <c r="AP116" s="262"/>
      <c r="AQ116" s="262"/>
      <c r="AR116" s="262"/>
      <c r="AS116" s="262"/>
      <c r="AT116" s="262"/>
      <c r="AU116" s="262"/>
      <c r="AV116" s="262"/>
      <c r="AW116" s="262"/>
      <c r="AX116" s="262"/>
      <c r="AY116" s="262"/>
      <c r="AZ116" s="262"/>
      <c r="BA116" s="262"/>
      <c r="BB116" s="263"/>
      <c r="BC116" s="264"/>
      <c r="BD116" s="264"/>
      <c r="BE116" s="265"/>
      <c r="BF116" s="263"/>
      <c r="BG116" s="264"/>
      <c r="BH116" s="264"/>
      <c r="BI116" s="265"/>
      <c r="BJ116" s="263"/>
      <c r="BK116" s="264"/>
      <c r="BL116" s="264"/>
      <c r="BM116" s="265"/>
      <c r="BN116" s="263"/>
      <c r="BO116" s="264"/>
      <c r="BP116" s="242"/>
      <c r="BQ116" s="244"/>
      <c r="BR116" s="242"/>
      <c r="BS116" s="242"/>
      <c r="BT116" s="242"/>
      <c r="BU116" s="244"/>
      <c r="BV116" s="242"/>
      <c r="BW116" s="242"/>
      <c r="BX116" s="242"/>
      <c r="BY116" s="244"/>
      <c r="BZ116" s="242"/>
      <c r="CA116" s="242"/>
      <c r="CB116" s="242"/>
      <c r="CC116" s="1345"/>
      <c r="CD116" s="242">
        <f>+CD107-BZ107</f>
        <v>-49.103114320439971</v>
      </c>
      <c r="CE116" s="242">
        <f t="shared" ref="CE116:CO116" si="209">+CE107-CA107</f>
        <v>-30.381501573611512</v>
      </c>
      <c r="CF116" s="242">
        <f t="shared" si="209"/>
        <v>-18.180648630144027</v>
      </c>
      <c r="CG116" s="244">
        <f t="shared" si="209"/>
        <v>-0.36416597209537205</v>
      </c>
      <c r="CH116" s="242">
        <f t="shared" si="209"/>
        <v>-1.5741570511490384</v>
      </c>
      <c r="CI116" s="242">
        <f t="shared" si="209"/>
        <v>-1.6540406009670763</v>
      </c>
      <c r="CJ116" s="242">
        <f t="shared" si="209"/>
        <v>-1.6205869389228011</v>
      </c>
      <c r="CK116" s="244">
        <f t="shared" si="209"/>
        <v>-1.6283441210819891</v>
      </c>
      <c r="CL116" s="242">
        <f t="shared" si="209"/>
        <v>0.39630502513649279</v>
      </c>
      <c r="CM116" s="242">
        <f t="shared" si="209"/>
        <v>0.41641626638495666</v>
      </c>
      <c r="CN116" s="242">
        <f t="shared" si="209"/>
        <v>0.4079940734610128</v>
      </c>
      <c r="CO116" s="244">
        <f t="shared" si="209"/>
        <v>0.40994699821419545</v>
      </c>
      <c r="CP116" s="231"/>
      <c r="CQ116" s="231"/>
      <c r="CR116" s="231"/>
      <c r="CS116" s="231"/>
      <c r="CT116" s="231"/>
      <c r="CU116" s="231"/>
      <c r="CV116" s="231"/>
      <c r="CW116" s="231"/>
      <c r="CX116" s="231"/>
      <c r="CY116" s="231"/>
      <c r="CZ116" s="231"/>
      <c r="DA116" s="231"/>
      <c r="DB116" s="231"/>
      <c r="DC116" s="231"/>
      <c r="DD116" s="231"/>
      <c r="DE116" s="231"/>
      <c r="DF116" s="231"/>
      <c r="DG116" s="231"/>
      <c r="DH116" s="231"/>
      <c r="DI116" s="231"/>
      <c r="DJ116" s="228"/>
      <c r="DK116" s="262"/>
      <c r="DL116" s="262"/>
      <c r="DM116" s="262"/>
      <c r="DN116" s="262"/>
      <c r="DO116" s="262"/>
      <c r="DP116" s="262"/>
      <c r="DQ116" s="262"/>
      <c r="DR116" s="262"/>
      <c r="DS116" s="262"/>
      <c r="DT116" s="262"/>
      <c r="DU116" s="262"/>
      <c r="DV116" s="264"/>
      <c r="DW116" s="264"/>
      <c r="DX116" s="242"/>
      <c r="DY116" s="242"/>
      <c r="DZ116" s="262"/>
      <c r="EA116" s="262"/>
      <c r="EB116" s="262"/>
      <c r="EC116" s="242">
        <f>+EC107-EB107</f>
        <v>-98.029430496290871</v>
      </c>
      <c r="ED116" s="242">
        <f t="shared" ref="ED116:EL116" si="210">+ED107-EC107</f>
        <v>-6.4771287121209085</v>
      </c>
      <c r="EE116" s="242">
        <f t="shared" si="210"/>
        <v>1.6306623631966595</v>
      </c>
      <c r="EF116" s="242">
        <f t="shared" si="210"/>
        <v>1.7413003681513644</v>
      </c>
      <c r="EG116" s="242">
        <f t="shared" si="210"/>
        <v>1.7862958717792239</v>
      </c>
      <c r="EH116" s="242">
        <f t="shared" si="210"/>
        <v>1.8172577800638727</v>
      </c>
      <c r="EI116" s="242">
        <f t="shared" si="210"/>
        <v>1.8324822119344297</v>
      </c>
      <c r="EJ116" s="242">
        <f t="shared" si="210"/>
        <v>1.8304323226834569</v>
      </c>
      <c r="EK116" s="242">
        <f t="shared" si="210"/>
        <v>1.8097917236761241</v>
      </c>
      <c r="EL116" s="244">
        <f t="shared" si="210"/>
        <v>1.7695159437740102</v>
      </c>
      <c r="EM116" s="266"/>
      <c r="EN116" s="266"/>
    </row>
    <row r="117" spans="1:144" s="226" customFormat="1" ht="15" customHeight="1" outlineLevel="2" x14ac:dyDescent="0.2">
      <c r="A117" s="86"/>
      <c r="B117"/>
      <c r="C117"/>
      <c r="D117"/>
      <c r="E117"/>
      <c r="F117"/>
      <c r="G117"/>
      <c r="I117" s="292" t="s">
        <v>157</v>
      </c>
      <c r="J117" s="262"/>
      <c r="K117" s="262"/>
      <c r="L117" s="262"/>
      <c r="M117" s="262"/>
      <c r="N117" s="262"/>
      <c r="O117" s="262"/>
      <c r="P117" s="262"/>
      <c r="Q117" s="262"/>
      <c r="R117" s="262"/>
      <c r="S117" s="262"/>
      <c r="T117" s="262"/>
      <c r="U117" s="262"/>
      <c r="V117" s="262"/>
      <c r="W117" s="262"/>
      <c r="X117" s="262"/>
      <c r="Y117" s="262"/>
      <c r="Z117" s="262"/>
      <c r="AA117" s="262"/>
      <c r="AB117" s="262"/>
      <c r="AC117" s="262"/>
      <c r="AD117" s="262"/>
      <c r="AE117" s="262"/>
      <c r="AF117" s="262"/>
      <c r="AG117" s="262"/>
      <c r="AH117" s="262"/>
      <c r="AI117" s="262"/>
      <c r="AJ117" s="262"/>
      <c r="AK117" s="262"/>
      <c r="AL117" s="262"/>
      <c r="AM117" s="262"/>
      <c r="AN117" s="262"/>
      <c r="AO117" s="262"/>
      <c r="AP117" s="262"/>
      <c r="AQ117" s="262"/>
      <c r="AR117" s="262"/>
      <c r="AS117" s="262"/>
      <c r="AT117" s="262"/>
      <c r="AU117" s="262"/>
      <c r="AV117" s="262"/>
      <c r="AW117" s="262"/>
      <c r="AX117" s="262"/>
      <c r="AY117" s="262"/>
      <c r="AZ117" s="262"/>
      <c r="BA117" s="262"/>
      <c r="BB117" s="263"/>
      <c r="BC117" s="264"/>
      <c r="BD117" s="264"/>
      <c r="BE117" s="265"/>
      <c r="BF117" s="263"/>
      <c r="BG117" s="264"/>
      <c r="BH117" s="264"/>
      <c r="BI117" s="265"/>
      <c r="BJ117" s="263"/>
      <c r="BK117" s="264"/>
      <c r="BL117" s="264"/>
      <c r="BM117" s="265"/>
      <c r="BN117" s="263"/>
      <c r="BO117" s="264"/>
      <c r="BP117" s="242"/>
      <c r="BQ117" s="244"/>
      <c r="BR117" s="242"/>
      <c r="BS117" s="242"/>
      <c r="BT117" s="242"/>
      <c r="BU117" s="244"/>
      <c r="BV117" s="242"/>
      <c r="BW117" s="242"/>
      <c r="BX117" s="242"/>
      <c r="BY117" s="244"/>
      <c r="BZ117" s="242"/>
      <c r="CA117" s="242"/>
      <c r="CB117" s="242">
        <f>+CB107-CA107</f>
        <v>-12.328000000000017</v>
      </c>
      <c r="CC117" s="1345">
        <f>+CC107-CB107</f>
        <v>-17.786999999999978</v>
      </c>
      <c r="CD117" s="242">
        <f t="shared" ref="CD117:CO117" si="211">+CD107-CC107</f>
        <v>-0.57011432043998145</v>
      </c>
      <c r="CE117" s="242">
        <f t="shared" si="211"/>
        <v>0.30361274682846595</v>
      </c>
      <c r="CF117" s="242">
        <f t="shared" si="211"/>
        <v>-0.12714705653253233</v>
      </c>
      <c r="CG117" s="244">
        <f t="shared" si="211"/>
        <v>2.9482658048675781E-2</v>
      </c>
      <c r="CH117" s="242">
        <f t="shared" si="211"/>
        <v>-1.7801053994936478</v>
      </c>
      <c r="CI117" s="242">
        <f t="shared" si="211"/>
        <v>0.22372919701042804</v>
      </c>
      <c r="CJ117" s="242">
        <f t="shared" si="211"/>
        <v>-9.3693394488257198E-2</v>
      </c>
      <c r="CK117" s="244">
        <f t="shared" si="211"/>
        <v>2.1725475889487811E-2</v>
      </c>
      <c r="CL117" s="242">
        <f t="shared" si="211"/>
        <v>0.24454374672483414</v>
      </c>
      <c r="CM117" s="242">
        <f t="shared" si="211"/>
        <v>0.2438404382588919</v>
      </c>
      <c r="CN117" s="242">
        <f t="shared" si="211"/>
        <v>-0.10211558741220106</v>
      </c>
      <c r="CO117" s="244">
        <f t="shared" si="211"/>
        <v>2.3678400642670461E-2</v>
      </c>
      <c r="CP117" s="231"/>
      <c r="CQ117" s="231"/>
      <c r="CR117" s="231"/>
      <c r="CS117" s="231"/>
      <c r="CT117" s="231"/>
      <c r="CU117" s="231"/>
      <c r="CV117" s="231"/>
      <c r="CW117" s="231"/>
      <c r="CX117" s="231"/>
      <c r="CY117" s="231"/>
      <c r="CZ117" s="231"/>
      <c r="DA117" s="231"/>
      <c r="DB117" s="231"/>
      <c r="DC117" s="231"/>
      <c r="DD117" s="231"/>
      <c r="DE117" s="231"/>
      <c r="DF117" s="231"/>
      <c r="DG117" s="231"/>
      <c r="DH117" s="231"/>
      <c r="DI117" s="231"/>
      <c r="DJ117" s="228"/>
      <c r="DK117" s="262"/>
      <c r="DL117" s="262"/>
      <c r="DM117" s="262"/>
      <c r="DN117" s="262"/>
      <c r="DO117" s="262"/>
      <c r="DP117" s="262"/>
      <c r="DQ117" s="262"/>
      <c r="DR117" s="262"/>
      <c r="DS117" s="262"/>
      <c r="DT117" s="262"/>
      <c r="DU117" s="262"/>
      <c r="DV117" s="264"/>
      <c r="DW117" s="264"/>
      <c r="DX117" s="242"/>
      <c r="DY117" s="242"/>
      <c r="DZ117" s="262"/>
      <c r="EA117" s="262"/>
      <c r="EB117" s="262"/>
      <c r="EC117" s="231"/>
      <c r="ED117" s="242"/>
      <c r="EE117" s="231"/>
      <c r="EF117" s="231"/>
      <c r="EG117" s="231"/>
      <c r="EH117" s="231"/>
      <c r="EI117" s="231"/>
      <c r="EJ117" s="231"/>
      <c r="EK117" s="231"/>
      <c r="EL117" s="267"/>
      <c r="EM117" s="266"/>
      <c r="EN117" s="266"/>
    </row>
    <row r="118" spans="1:144" s="241" customFormat="1" ht="15" customHeight="1" outlineLevel="2" x14ac:dyDescent="0.2">
      <c r="A118" s="86"/>
      <c r="B118"/>
      <c r="C118"/>
      <c r="D118"/>
      <c r="E118"/>
      <c r="F118"/>
      <c r="G118"/>
      <c r="I118" s="293"/>
      <c r="J118" s="268"/>
      <c r="K118" s="268"/>
      <c r="L118" s="268"/>
      <c r="M118" s="268"/>
      <c r="N118" s="268"/>
      <c r="O118" s="268"/>
      <c r="P118" s="268"/>
      <c r="Q118" s="268"/>
      <c r="R118" s="268"/>
      <c r="S118" s="268"/>
      <c r="T118" s="268"/>
      <c r="U118" s="268"/>
      <c r="V118" s="268"/>
      <c r="W118" s="268"/>
      <c r="X118" s="268"/>
      <c r="Y118" s="268"/>
      <c r="Z118" s="268"/>
      <c r="AA118" s="268"/>
      <c r="AB118" s="268"/>
      <c r="AC118" s="268"/>
      <c r="AD118" s="268"/>
      <c r="AE118" s="268"/>
      <c r="AF118" s="268"/>
      <c r="AG118" s="268"/>
      <c r="AH118" s="268"/>
      <c r="AI118" s="268"/>
      <c r="AJ118" s="268"/>
      <c r="AK118" s="268"/>
      <c r="AL118" s="268"/>
      <c r="AM118" s="268"/>
      <c r="AN118" s="268"/>
      <c r="AO118" s="268"/>
      <c r="AP118" s="268"/>
      <c r="AQ118" s="268"/>
      <c r="AR118" s="268"/>
      <c r="AS118" s="268"/>
      <c r="AT118" s="268"/>
      <c r="AU118" s="268"/>
      <c r="AV118" s="268"/>
      <c r="AW118" s="268"/>
      <c r="AX118" s="268"/>
      <c r="AY118" s="268"/>
      <c r="AZ118" s="268"/>
      <c r="BA118" s="268"/>
      <c r="BB118" s="269"/>
      <c r="BC118" s="268"/>
      <c r="BD118" s="268"/>
      <c r="BE118" s="270"/>
      <c r="BF118" s="269"/>
      <c r="BG118" s="268"/>
      <c r="BH118" s="268"/>
      <c r="BI118" s="270"/>
      <c r="BJ118" s="269"/>
      <c r="BK118" s="271"/>
      <c r="BL118" s="271"/>
      <c r="BM118" s="272"/>
      <c r="BN118" s="273"/>
      <c r="BO118" s="271"/>
      <c r="BP118" s="271"/>
      <c r="BQ118" s="272"/>
      <c r="BR118" s="273"/>
      <c r="BS118" s="271"/>
      <c r="BT118" s="271"/>
      <c r="BU118" s="272"/>
      <c r="BV118" s="273"/>
      <c r="BW118" s="271"/>
      <c r="BX118" s="271"/>
      <c r="BY118" s="272"/>
      <c r="BZ118" s="271"/>
      <c r="CA118" s="271"/>
      <c r="CB118" s="271"/>
      <c r="CC118" s="1346"/>
      <c r="CD118" s="271"/>
      <c r="CE118" s="271"/>
      <c r="CF118" s="271"/>
      <c r="CG118" s="272"/>
      <c r="CH118" s="271"/>
      <c r="CI118" s="271"/>
      <c r="CJ118" s="271"/>
      <c r="CK118" s="272"/>
      <c r="CL118" s="271"/>
      <c r="CM118" s="271"/>
      <c r="CN118" s="271"/>
      <c r="CO118" s="272"/>
      <c r="CP118" s="271"/>
      <c r="CQ118" s="271"/>
      <c r="CR118" s="271"/>
      <c r="CS118" s="271"/>
      <c r="CT118" s="271"/>
      <c r="CU118" s="271"/>
      <c r="CV118" s="271"/>
      <c r="CW118" s="271"/>
      <c r="CX118" s="271"/>
      <c r="CY118" s="271"/>
      <c r="CZ118" s="271"/>
      <c r="DA118" s="271"/>
      <c r="DB118" s="271"/>
      <c r="DC118" s="271"/>
      <c r="DD118" s="271"/>
      <c r="DE118" s="271"/>
      <c r="DF118" s="271"/>
      <c r="DG118" s="271"/>
      <c r="DH118" s="271"/>
      <c r="DI118" s="271"/>
      <c r="DJ118" s="275"/>
      <c r="DK118" s="216"/>
      <c r="DL118" s="216"/>
      <c r="DM118" s="216"/>
      <c r="DN118" s="216"/>
      <c r="DO118" s="216"/>
      <c r="DP118" s="216"/>
      <c r="DQ118" s="216"/>
      <c r="DR118" s="216"/>
      <c r="DS118" s="216"/>
      <c r="DT118" s="216"/>
      <c r="DU118" s="216"/>
      <c r="DV118" s="216"/>
      <c r="DW118" s="216"/>
      <c r="DX118" s="216"/>
      <c r="DY118" s="216"/>
      <c r="DZ118" s="216"/>
      <c r="EA118" s="216"/>
      <c r="EB118" s="216"/>
      <c r="ED118" s="216"/>
      <c r="EE118" s="216"/>
      <c r="EF118" s="216"/>
      <c r="EG118" s="216"/>
      <c r="EH118" s="216"/>
      <c r="EI118" s="216"/>
      <c r="EJ118" s="216"/>
      <c r="EK118" s="216"/>
      <c r="EL118" s="274"/>
      <c r="EM118" s="225"/>
      <c r="EN118" s="225"/>
    </row>
    <row r="119" spans="1:144" s="241" customFormat="1" ht="15" customHeight="1" outlineLevel="2" x14ac:dyDescent="0.2">
      <c r="A119" s="86"/>
      <c r="B119"/>
      <c r="C119"/>
      <c r="D119"/>
      <c r="E119"/>
      <c r="F119"/>
      <c r="G119"/>
      <c r="I119" s="744" t="s">
        <v>158</v>
      </c>
      <c r="J119" s="745"/>
      <c r="K119" s="745"/>
      <c r="L119" s="745"/>
      <c r="M119" s="745"/>
      <c r="N119" s="745"/>
      <c r="O119" s="745"/>
      <c r="P119" s="745"/>
      <c r="Q119" s="745"/>
      <c r="R119" s="745"/>
      <c r="S119" s="745"/>
      <c r="T119" s="745"/>
      <c r="U119" s="745"/>
      <c r="V119" s="745"/>
      <c r="W119" s="745"/>
      <c r="X119" s="745"/>
      <c r="Y119" s="745"/>
      <c r="Z119" s="745"/>
      <c r="AA119" s="745"/>
      <c r="AB119" s="745"/>
      <c r="AC119" s="745"/>
      <c r="AD119" s="745"/>
      <c r="AE119" s="745"/>
      <c r="AF119" s="745"/>
      <c r="AG119" s="745"/>
      <c r="AH119" s="745"/>
      <c r="AI119" s="745"/>
      <c r="AJ119" s="745"/>
      <c r="AK119" s="745"/>
      <c r="AL119" s="745"/>
      <c r="AM119" s="745"/>
      <c r="AN119" s="745"/>
      <c r="AO119" s="745"/>
      <c r="AP119" s="745"/>
      <c r="AQ119" s="745"/>
      <c r="AR119" s="745"/>
      <c r="AS119" s="745"/>
      <c r="AT119" s="745"/>
      <c r="AU119" s="745"/>
      <c r="AV119" s="745"/>
      <c r="AW119" s="745"/>
      <c r="AX119" s="745"/>
      <c r="AY119" s="745"/>
      <c r="AZ119" s="745"/>
      <c r="BA119" s="745"/>
      <c r="BB119" s="746"/>
      <c r="BC119" s="745"/>
      <c r="BD119" s="745"/>
      <c r="BE119" s="747"/>
      <c r="BF119" s="746"/>
      <c r="BG119" s="745"/>
      <c r="BH119" s="745"/>
      <c r="BI119" s="747"/>
      <c r="BJ119" s="746"/>
      <c r="BK119" s="745"/>
      <c r="BL119" s="722"/>
      <c r="BM119" s="723"/>
      <c r="BN119" s="721"/>
      <c r="BO119" s="722"/>
      <c r="BP119" s="722"/>
      <c r="BQ119" s="723"/>
      <c r="BR119" s="721"/>
      <c r="BS119" s="722"/>
      <c r="BT119" s="722"/>
      <c r="BU119" s="723"/>
      <c r="BV119" s="721"/>
      <c r="BW119" s="722"/>
      <c r="BX119" s="722"/>
      <c r="BY119" s="723">
        <f>IF(ISERROR(BY61/((BY10/91.25))),"NA",BY61/((BY10/91.25)))</f>
        <v>0.2049450778449769</v>
      </c>
      <c r="BZ119" s="721">
        <f>IF(ISERROR(BZ61/((BZ10/91.25))),"NA",BZ61/((BZ10/91.25)))</f>
        <v>0.23255718970932396</v>
      </c>
      <c r="CA119" s="722">
        <f>IF(ISERROR(CA61/((CA10/91.25))),"NA",CA61/((CA10/91.25)))</f>
        <v>0.20162188047400414</v>
      </c>
      <c r="CB119" s="722">
        <f>IF(ISERROR(CB61/((CB10/91.25))),"NA",CB61/((CB10/91.25)))</f>
        <v>0.35609671569232521</v>
      </c>
      <c r="CC119" s="723">
        <f>IF(ISERROR(CC61/((CC10/91.25))),"NA",CC61/((CC10/91.25)))</f>
        <v>0.94579489802987438</v>
      </c>
      <c r="CD119" s="730">
        <f t="shared" ref="CD119:CO119" si="212">BZ119</f>
        <v>0.23255718970932396</v>
      </c>
      <c r="CE119" s="730">
        <f t="shared" si="212"/>
        <v>0.20162188047400414</v>
      </c>
      <c r="CF119" s="730">
        <f t="shared" si="212"/>
        <v>0.35609671569232521</v>
      </c>
      <c r="CG119" s="731">
        <f t="shared" si="212"/>
        <v>0.94579489802987438</v>
      </c>
      <c r="CH119" s="730">
        <f t="shared" si="212"/>
        <v>0.23255718970932396</v>
      </c>
      <c r="CI119" s="730">
        <f t="shared" si="212"/>
        <v>0.20162188047400414</v>
      </c>
      <c r="CJ119" s="730">
        <f t="shared" si="212"/>
        <v>0.35609671569232521</v>
      </c>
      <c r="CK119" s="731">
        <f t="shared" si="212"/>
        <v>0.94579489802987438</v>
      </c>
      <c r="CL119" s="730">
        <f t="shared" si="212"/>
        <v>0.23255718970932396</v>
      </c>
      <c r="CM119" s="730">
        <f t="shared" si="212"/>
        <v>0.20162188047400414</v>
      </c>
      <c r="CN119" s="730">
        <f t="shared" si="212"/>
        <v>0.35609671569232521</v>
      </c>
      <c r="CO119" s="731">
        <f t="shared" si="212"/>
        <v>0.94579489802987438</v>
      </c>
      <c r="CP119" s="276"/>
      <c r="CQ119" s="276"/>
      <c r="CR119" s="276"/>
      <c r="CS119" s="276"/>
      <c r="CT119" s="276"/>
      <c r="CU119" s="276"/>
      <c r="CV119" s="276"/>
      <c r="CW119" s="276"/>
      <c r="CX119" s="276"/>
      <c r="CY119" s="276"/>
      <c r="CZ119" s="276"/>
      <c r="DA119" s="276"/>
      <c r="DB119" s="276"/>
      <c r="DC119" s="276"/>
      <c r="DD119" s="276"/>
      <c r="DE119" s="276"/>
      <c r="DF119" s="276"/>
      <c r="DG119" s="276"/>
      <c r="DH119" s="276"/>
      <c r="DI119" s="276"/>
      <c r="DJ119" s="246"/>
      <c r="DK119" s="245"/>
      <c r="DL119" s="245"/>
      <c r="DM119" s="245"/>
      <c r="DN119" s="245"/>
      <c r="DO119" s="245"/>
      <c r="DP119" s="245"/>
      <c r="DQ119" s="245"/>
      <c r="DR119" s="245"/>
      <c r="DS119" s="245"/>
      <c r="DT119" s="245"/>
      <c r="DU119" s="245"/>
      <c r="DV119" s="245"/>
      <c r="DW119" s="245"/>
      <c r="DX119" s="245"/>
      <c r="DY119" s="245"/>
      <c r="DZ119" s="722">
        <f t="shared" ref="DZ119:EE119" si="213">IF(ISERROR(DZ61/((DZ10/365))),"NA",DZ61/((DZ10/365)))</f>
        <v>0.38020498645845252</v>
      </c>
      <c r="EA119" s="722">
        <f t="shared" si="213"/>
        <v>0.22255649873776739</v>
      </c>
      <c r="EB119" s="722">
        <f t="shared" si="213"/>
        <v>0.80564259053939502</v>
      </c>
      <c r="EC119" s="722">
        <f t="shared" si="213"/>
        <v>0.95108782326605523</v>
      </c>
      <c r="ED119" s="722">
        <f t="shared" si="213"/>
        <v>0.95108782326605534</v>
      </c>
      <c r="EE119" s="722">
        <f t="shared" si="213"/>
        <v>0.95108782326605534</v>
      </c>
      <c r="EF119" s="730">
        <f t="shared" ref="EF119:EL119" si="214">EE119</f>
        <v>0.95108782326605534</v>
      </c>
      <c r="EG119" s="730">
        <f t="shared" si="214"/>
        <v>0.95108782326605534</v>
      </c>
      <c r="EH119" s="730">
        <f t="shared" si="214"/>
        <v>0.95108782326605534</v>
      </c>
      <c r="EI119" s="730">
        <f t="shared" si="214"/>
        <v>0.95108782326605534</v>
      </c>
      <c r="EJ119" s="730">
        <f t="shared" si="214"/>
        <v>0.95108782326605534</v>
      </c>
      <c r="EK119" s="730">
        <f t="shared" si="214"/>
        <v>0.95108782326605534</v>
      </c>
      <c r="EL119" s="731">
        <f t="shared" si="214"/>
        <v>0.95108782326605534</v>
      </c>
    </row>
    <row r="120" spans="1:144" s="241" customFormat="1" ht="15" customHeight="1" outlineLevel="2" x14ac:dyDescent="0.2">
      <c r="A120" s="86"/>
      <c r="B120"/>
      <c r="C120"/>
      <c r="D120"/>
      <c r="E120"/>
      <c r="F120"/>
      <c r="G120"/>
      <c r="I120" s="744" t="s">
        <v>393</v>
      </c>
      <c r="J120" s="745"/>
      <c r="K120" s="745"/>
      <c r="L120" s="745"/>
      <c r="M120" s="745"/>
      <c r="N120" s="745"/>
      <c r="O120" s="745"/>
      <c r="P120" s="745"/>
      <c r="Q120" s="745"/>
      <c r="R120" s="745"/>
      <c r="S120" s="745"/>
      <c r="T120" s="745"/>
      <c r="U120" s="745"/>
      <c r="V120" s="745"/>
      <c r="W120" s="745"/>
      <c r="X120" s="745"/>
      <c r="Y120" s="745"/>
      <c r="Z120" s="745"/>
      <c r="AA120" s="745"/>
      <c r="AB120" s="745"/>
      <c r="AC120" s="745"/>
      <c r="AD120" s="745"/>
      <c r="AE120" s="745"/>
      <c r="AF120" s="745"/>
      <c r="AG120" s="745"/>
      <c r="AH120" s="745"/>
      <c r="AI120" s="745"/>
      <c r="AJ120" s="745"/>
      <c r="AK120" s="745"/>
      <c r="AL120" s="745"/>
      <c r="AM120" s="745"/>
      <c r="AN120" s="745"/>
      <c r="AO120" s="745"/>
      <c r="AP120" s="745"/>
      <c r="AQ120" s="745"/>
      <c r="AR120" s="745"/>
      <c r="AS120" s="745"/>
      <c r="AT120" s="745"/>
      <c r="AU120" s="745"/>
      <c r="AV120" s="745"/>
      <c r="AW120" s="745"/>
      <c r="AX120" s="745"/>
      <c r="AY120" s="745"/>
      <c r="AZ120" s="745"/>
      <c r="BA120" s="745"/>
      <c r="BB120" s="746"/>
      <c r="BC120" s="745"/>
      <c r="BD120" s="745"/>
      <c r="BE120" s="747"/>
      <c r="BF120" s="746"/>
      <c r="BG120" s="745"/>
      <c r="BH120" s="745"/>
      <c r="BI120" s="747"/>
      <c r="BJ120" s="746"/>
      <c r="BK120" s="745"/>
      <c r="BL120" s="722"/>
      <c r="BM120" s="723"/>
      <c r="BN120" s="721"/>
      <c r="BO120" s="722"/>
      <c r="BP120" s="722"/>
      <c r="BQ120" s="723"/>
      <c r="BR120" s="721"/>
      <c r="BS120" s="722"/>
      <c r="BT120" s="722"/>
      <c r="BU120" s="723"/>
      <c r="BV120" s="721"/>
      <c r="BW120" s="722"/>
      <c r="BX120" s="722"/>
      <c r="BY120" s="723">
        <f>IF(ISERROR(BY62/((BY13/91.25))),"NA",BY62/((BY13/91.25)))</f>
        <v>26.587125406778853</v>
      </c>
      <c r="BZ120" s="721">
        <f>IF(ISERROR(BZ62/((BZ13/91.25))),"NA",BZ62/((BZ13/91.25)))</f>
        <v>27.068922038082015</v>
      </c>
      <c r="CA120" s="722">
        <f>IF(ISERROR(CA62/((CA13/91.25))),"NA",CA62/((CA13/91.25)))</f>
        <v>26.184709821428573</v>
      </c>
      <c r="CB120" s="722">
        <f>IF(ISERROR(CB62/((CB13/91.25))),"NA",CB62/((CB13/91.25)))</f>
        <v>24.148699557296101</v>
      </c>
      <c r="CC120" s="723">
        <f>IF(ISERROR(CC62/((CC13/91.25))),"NA",CC62/((CC13/91.25)))</f>
        <v>29.100691037430877</v>
      </c>
      <c r="CD120" s="732">
        <f>BZ120-0.05</f>
        <v>27.018922038082014</v>
      </c>
      <c r="CE120" s="730">
        <f t="shared" ref="CE120:CO120" si="215">CA120-0.05</f>
        <v>26.134709821428572</v>
      </c>
      <c r="CF120" s="730">
        <f t="shared" si="215"/>
        <v>24.098699557296101</v>
      </c>
      <c r="CG120" s="731">
        <f t="shared" si="215"/>
        <v>29.050691037430877</v>
      </c>
      <c r="CH120" s="732">
        <f t="shared" si="215"/>
        <v>26.968922038082013</v>
      </c>
      <c r="CI120" s="730">
        <f t="shared" si="215"/>
        <v>26.084709821428572</v>
      </c>
      <c r="CJ120" s="730">
        <f t="shared" si="215"/>
        <v>24.0486995572961</v>
      </c>
      <c r="CK120" s="731">
        <f t="shared" si="215"/>
        <v>29.000691037430876</v>
      </c>
      <c r="CL120" s="732">
        <f t="shared" si="215"/>
        <v>26.918922038082012</v>
      </c>
      <c r="CM120" s="730">
        <f t="shared" si="215"/>
        <v>26.034709821428571</v>
      </c>
      <c r="CN120" s="730">
        <f t="shared" si="215"/>
        <v>23.998699557296099</v>
      </c>
      <c r="CO120" s="731">
        <f t="shared" si="215"/>
        <v>28.950691037430875</v>
      </c>
      <c r="CP120" s="276"/>
      <c r="CQ120" s="276"/>
      <c r="CR120" s="276"/>
      <c r="CS120" s="276"/>
      <c r="CT120" s="276"/>
      <c r="CU120" s="276"/>
      <c r="CV120" s="276"/>
      <c r="CW120" s="276"/>
      <c r="CX120" s="276"/>
      <c r="CY120" s="276"/>
      <c r="CZ120" s="276"/>
      <c r="DA120" s="276"/>
      <c r="DB120" s="276"/>
      <c r="DC120" s="276"/>
      <c r="DD120" s="276"/>
      <c r="DE120" s="276"/>
      <c r="DF120" s="276"/>
      <c r="DG120" s="276"/>
      <c r="DH120" s="276"/>
      <c r="DI120" s="276"/>
      <c r="DJ120" s="246"/>
      <c r="DK120" s="245"/>
      <c r="DL120" s="245"/>
      <c r="DM120" s="245"/>
      <c r="DN120" s="245"/>
      <c r="DO120" s="245"/>
      <c r="DP120" s="245"/>
      <c r="DQ120" s="245"/>
      <c r="DR120" s="245"/>
      <c r="DS120" s="245"/>
      <c r="DT120" s="245"/>
      <c r="DU120" s="245"/>
      <c r="DV120" s="245"/>
      <c r="DW120" s="245"/>
      <c r="DX120" s="245"/>
      <c r="DY120" s="245"/>
      <c r="DZ120" s="722">
        <f t="shared" ref="DZ120:EE120" si="216">IF(ISERROR(DZ62/((DZ13/365))),"NA",DZ62/((DZ13/365)))</f>
        <v>24.228798462420851</v>
      </c>
      <c r="EA120" s="722">
        <f t="shared" si="216"/>
        <v>29.386679106859251</v>
      </c>
      <c r="EB120" s="722">
        <f t="shared" si="216"/>
        <v>24.36979667624259</v>
      </c>
      <c r="EC120" s="722">
        <f t="shared" si="216"/>
        <v>28.7610694493296</v>
      </c>
      <c r="ED120" s="722">
        <f t="shared" si="216"/>
        <v>28.86821300572036</v>
      </c>
      <c r="EE120" s="722">
        <f t="shared" si="216"/>
        <v>28.869471463535195</v>
      </c>
      <c r="EF120" s="730">
        <f>EE120-0.5</f>
        <v>28.369471463535195</v>
      </c>
      <c r="EG120" s="730">
        <f t="shared" ref="EG120:EL120" si="217">EF120-0.5</f>
        <v>27.869471463535195</v>
      </c>
      <c r="EH120" s="730">
        <f t="shared" si="217"/>
        <v>27.369471463535195</v>
      </c>
      <c r="EI120" s="730">
        <f t="shared" si="217"/>
        <v>26.869471463535195</v>
      </c>
      <c r="EJ120" s="730">
        <f t="shared" si="217"/>
        <v>26.369471463535195</v>
      </c>
      <c r="EK120" s="730">
        <f t="shared" si="217"/>
        <v>25.869471463535195</v>
      </c>
      <c r="EL120" s="731">
        <f t="shared" si="217"/>
        <v>25.369471463535195</v>
      </c>
    </row>
    <row r="121" spans="1:144" s="241" customFormat="1" ht="15" customHeight="1" outlineLevel="2" x14ac:dyDescent="0.2">
      <c r="A121" s="86"/>
      <c r="B121"/>
      <c r="C121"/>
      <c r="D121"/>
      <c r="E121"/>
      <c r="F121"/>
      <c r="G121"/>
      <c r="I121" s="748" t="s">
        <v>191</v>
      </c>
      <c r="J121" s="745"/>
      <c r="K121" s="745"/>
      <c r="L121" s="745"/>
      <c r="M121" s="745"/>
      <c r="N121" s="745"/>
      <c r="O121" s="745"/>
      <c r="P121" s="745"/>
      <c r="Q121" s="745"/>
      <c r="R121" s="745"/>
      <c r="S121" s="745"/>
      <c r="T121" s="745"/>
      <c r="U121" s="745"/>
      <c r="V121" s="745"/>
      <c r="W121" s="745"/>
      <c r="X121" s="745"/>
      <c r="Y121" s="745"/>
      <c r="Z121" s="745"/>
      <c r="AA121" s="745"/>
      <c r="AB121" s="745"/>
      <c r="AC121" s="745"/>
      <c r="AD121" s="745"/>
      <c r="AE121" s="745"/>
      <c r="AF121" s="745"/>
      <c r="AG121" s="745"/>
      <c r="AH121" s="745"/>
      <c r="AI121" s="745"/>
      <c r="AJ121" s="745"/>
      <c r="AK121" s="745"/>
      <c r="AL121" s="745"/>
      <c r="AM121" s="745"/>
      <c r="AN121" s="745"/>
      <c r="AO121" s="745"/>
      <c r="AP121" s="745"/>
      <c r="AQ121" s="745"/>
      <c r="AR121" s="745"/>
      <c r="AS121" s="745"/>
      <c r="AT121" s="745"/>
      <c r="AU121" s="745"/>
      <c r="AV121" s="745"/>
      <c r="AW121" s="745"/>
      <c r="AX121" s="745"/>
      <c r="AY121" s="745"/>
      <c r="AZ121" s="745"/>
      <c r="BA121" s="745"/>
      <c r="BB121" s="746"/>
      <c r="BC121" s="745"/>
      <c r="BD121" s="745"/>
      <c r="BE121" s="747"/>
      <c r="BF121" s="746"/>
      <c r="BG121" s="745"/>
      <c r="BH121" s="745"/>
      <c r="BI121" s="747"/>
      <c r="BJ121" s="746"/>
      <c r="BK121" s="745"/>
      <c r="BL121" s="722"/>
      <c r="BM121" s="723"/>
      <c r="BN121" s="721"/>
      <c r="BO121" s="722"/>
      <c r="BP121" s="722"/>
      <c r="BQ121" s="723"/>
      <c r="BR121" s="721"/>
      <c r="BS121" s="722"/>
      <c r="BT121" s="722"/>
      <c r="BU121" s="723"/>
      <c r="BV121" s="721"/>
      <c r="BW121" s="722"/>
      <c r="BX121" s="722"/>
      <c r="BY121" s="723">
        <f>IF(ISERROR(BY73/((BY13/91.25))),"NA",BY73/((BY13/91.25)))</f>
        <v>30.7171281922374</v>
      </c>
      <c r="BZ121" s="721">
        <f>IF(ISERROR(BZ73/((BZ13/91.25))),"NA",BZ73/((BZ13/91.25)))</f>
        <v>42.052827076324235</v>
      </c>
      <c r="CA121" s="722">
        <f>IF(ISERROR(CA73/((CA13/91.25))),"NA",CA73/((CA13/91.25)))</f>
        <v>37.756138392857146</v>
      </c>
      <c r="CB121" s="722">
        <f>IF(ISERROR(CB73/((CB13/91.25))),"NA",CB73/((CB13/91.25)))</f>
        <v>22.86355081365085</v>
      </c>
      <c r="CC121" s="723">
        <f>IF(ISERROR(CC73/((CC13/91.25))),"NA",CC73/((CC13/91.25)))</f>
        <v>21.133347024773901</v>
      </c>
      <c r="CD121" s="732">
        <f>BZ121+0.5</f>
        <v>42.552827076324235</v>
      </c>
      <c r="CE121" s="730">
        <f t="shared" ref="CE121:CO121" si="218">CA121+0.5</f>
        <v>38.256138392857146</v>
      </c>
      <c r="CF121" s="730">
        <f t="shared" si="218"/>
        <v>23.36355081365085</v>
      </c>
      <c r="CG121" s="731">
        <f t="shared" si="218"/>
        <v>21.633347024773901</v>
      </c>
      <c r="CH121" s="732">
        <f t="shared" si="218"/>
        <v>43.052827076324235</v>
      </c>
      <c r="CI121" s="730">
        <f t="shared" si="218"/>
        <v>38.756138392857146</v>
      </c>
      <c r="CJ121" s="730">
        <f t="shared" si="218"/>
        <v>23.86355081365085</v>
      </c>
      <c r="CK121" s="731">
        <f t="shared" si="218"/>
        <v>22.133347024773901</v>
      </c>
      <c r="CL121" s="732">
        <f t="shared" si="218"/>
        <v>43.552827076324235</v>
      </c>
      <c r="CM121" s="730">
        <f t="shared" si="218"/>
        <v>39.256138392857146</v>
      </c>
      <c r="CN121" s="730">
        <f t="shared" si="218"/>
        <v>24.36355081365085</v>
      </c>
      <c r="CO121" s="731">
        <f t="shared" si="218"/>
        <v>22.633347024773901</v>
      </c>
      <c r="CP121" s="276"/>
      <c r="CQ121" s="276"/>
      <c r="CR121" s="276"/>
      <c r="CS121" s="276"/>
      <c r="CT121" s="276"/>
      <c r="CU121" s="276"/>
      <c r="CV121" s="276"/>
      <c r="CW121" s="276"/>
      <c r="CX121" s="276"/>
      <c r="CY121" s="276"/>
      <c r="CZ121" s="276"/>
      <c r="DA121" s="276"/>
      <c r="DB121" s="276"/>
      <c r="DC121" s="276"/>
      <c r="DD121" s="276"/>
      <c r="DE121" s="276"/>
      <c r="DF121" s="276"/>
      <c r="DG121" s="276"/>
      <c r="DH121" s="276"/>
      <c r="DI121" s="276"/>
      <c r="DJ121" s="246"/>
      <c r="DK121" s="245"/>
      <c r="DL121" s="245"/>
      <c r="DM121" s="245"/>
      <c r="DN121" s="245"/>
      <c r="DO121" s="245"/>
      <c r="DP121" s="245"/>
      <c r="DQ121" s="245"/>
      <c r="DR121" s="245"/>
      <c r="DS121" s="245"/>
      <c r="DT121" s="245"/>
      <c r="DU121" s="245"/>
      <c r="DV121" s="245"/>
      <c r="DW121" s="245"/>
      <c r="DX121" s="245"/>
      <c r="DY121" s="245"/>
      <c r="DZ121" s="722">
        <f t="shared" ref="DZ121:EE121" si="219">IF(ISERROR(DZ73/((DZ13/365))),"NA",DZ73/((DZ13/365)))</f>
        <v>41.474279354733333</v>
      </c>
      <c r="EA121" s="722">
        <f t="shared" si="219"/>
        <v>33.951560217916132</v>
      </c>
      <c r="EB121" s="722">
        <f t="shared" si="219"/>
        <v>17.697702416062068</v>
      </c>
      <c r="EC121" s="722">
        <f t="shared" si="219"/>
        <v>21.359154600828283</v>
      </c>
      <c r="ED121" s="722">
        <f t="shared" si="219"/>
        <v>21.972042325090335</v>
      </c>
      <c r="EE121" s="722">
        <f t="shared" si="219"/>
        <v>22.508184154634669</v>
      </c>
      <c r="EF121" s="730">
        <f t="shared" ref="EF121:EL121" si="220">EE121</f>
        <v>22.508184154634669</v>
      </c>
      <c r="EG121" s="730">
        <f t="shared" si="220"/>
        <v>22.508184154634669</v>
      </c>
      <c r="EH121" s="730">
        <f t="shared" si="220"/>
        <v>22.508184154634669</v>
      </c>
      <c r="EI121" s="730">
        <f t="shared" si="220"/>
        <v>22.508184154634669</v>
      </c>
      <c r="EJ121" s="730">
        <f t="shared" si="220"/>
        <v>22.508184154634669</v>
      </c>
      <c r="EK121" s="730">
        <f t="shared" si="220"/>
        <v>22.508184154634669</v>
      </c>
      <c r="EL121" s="731">
        <f t="shared" si="220"/>
        <v>22.508184154634669</v>
      </c>
    </row>
    <row r="122" spans="1:144" s="226" customFormat="1" ht="15" customHeight="1" outlineLevel="2" x14ac:dyDescent="0.2">
      <c r="A122" s="86"/>
      <c r="B122"/>
      <c r="C122"/>
      <c r="D122"/>
      <c r="E122"/>
      <c r="F122"/>
      <c r="G122"/>
      <c r="I122" s="749" t="s">
        <v>159</v>
      </c>
      <c r="J122" s="725"/>
      <c r="K122" s="725"/>
      <c r="L122" s="725"/>
      <c r="M122" s="725"/>
      <c r="N122" s="725"/>
      <c r="O122" s="725"/>
      <c r="P122" s="725"/>
      <c r="Q122" s="725"/>
      <c r="R122" s="725"/>
      <c r="S122" s="725"/>
      <c r="T122" s="725"/>
      <c r="U122" s="725"/>
      <c r="V122" s="725"/>
      <c r="W122" s="725"/>
      <c r="X122" s="725"/>
      <c r="Y122" s="725"/>
      <c r="Z122" s="725"/>
      <c r="AA122" s="725"/>
      <c r="AB122" s="725"/>
      <c r="AC122" s="725"/>
      <c r="AD122" s="725"/>
      <c r="AE122" s="725"/>
      <c r="AF122" s="725"/>
      <c r="AG122" s="725"/>
      <c r="AH122" s="725"/>
      <c r="AI122" s="725"/>
      <c r="AJ122" s="725"/>
      <c r="AK122" s="725"/>
      <c r="AL122" s="725"/>
      <c r="AM122" s="725"/>
      <c r="AN122" s="725"/>
      <c r="AO122" s="725"/>
      <c r="AP122" s="725"/>
      <c r="AQ122" s="725"/>
      <c r="AR122" s="725"/>
      <c r="AS122" s="725"/>
      <c r="AT122" s="725"/>
      <c r="AU122" s="725"/>
      <c r="AV122" s="725"/>
      <c r="AW122" s="725"/>
      <c r="AX122" s="725"/>
      <c r="AY122" s="725"/>
      <c r="AZ122" s="725"/>
      <c r="BA122" s="725"/>
      <c r="BB122" s="724"/>
      <c r="BC122" s="725"/>
      <c r="BD122" s="725"/>
      <c r="BE122" s="726"/>
      <c r="BF122" s="724"/>
      <c r="BG122" s="725"/>
      <c r="BH122" s="725"/>
      <c r="BI122" s="726"/>
      <c r="BJ122" s="724"/>
      <c r="BK122" s="725"/>
      <c r="BL122" s="725"/>
      <c r="BM122" s="726"/>
      <c r="BN122" s="724"/>
      <c r="BO122" s="725"/>
      <c r="BP122" s="725"/>
      <c r="BQ122" s="726"/>
      <c r="BR122" s="724"/>
      <c r="BS122" s="725"/>
      <c r="BT122" s="725"/>
      <c r="BU122" s="726"/>
      <c r="BV122" s="724"/>
      <c r="BW122" s="725"/>
      <c r="BX122" s="725"/>
      <c r="BY122" s="726">
        <f>IF(ISERROR(BY63/(BY21)),"NA",BY63/BY21)</f>
        <v>8.7353917031213674E-2</v>
      </c>
      <c r="BZ122" s="724">
        <f>IF(ISERROR(BZ63/(BZ21)),"NA",BZ63/BZ21)</f>
        <v>5.9861713348177657E-2</v>
      </c>
      <c r="CA122" s="725">
        <f>IF(ISERROR(CA63/(CA21)),"NA",CA63/CA21)</f>
        <v>0.11892967085010654</v>
      </c>
      <c r="CB122" s="725">
        <f>IF(ISERROR(CB63/(CB21)),"NA",CB63/CB21)</f>
        <v>9.6664225430703771E-2</v>
      </c>
      <c r="CC122" s="726">
        <f>IF(ISERROR(CC63/(CC21)),"NA",CC63/CC21)</f>
        <v>8.3481823710801206E-2</v>
      </c>
      <c r="CD122" s="733">
        <f t="shared" ref="CD122:CO122" si="221">BZ122</f>
        <v>5.9861713348177657E-2</v>
      </c>
      <c r="CE122" s="733">
        <f t="shared" si="221"/>
        <v>0.11892967085010654</v>
      </c>
      <c r="CF122" s="733">
        <f t="shared" si="221"/>
        <v>9.6664225430703771E-2</v>
      </c>
      <c r="CG122" s="734">
        <f t="shared" si="221"/>
        <v>8.3481823710801206E-2</v>
      </c>
      <c r="CH122" s="733">
        <f t="shared" si="221"/>
        <v>5.9861713348177657E-2</v>
      </c>
      <c r="CI122" s="733">
        <f t="shared" si="221"/>
        <v>0.11892967085010654</v>
      </c>
      <c r="CJ122" s="733">
        <f t="shared" si="221"/>
        <v>9.6664225430703771E-2</v>
      </c>
      <c r="CK122" s="734">
        <f t="shared" si="221"/>
        <v>8.3481823710801206E-2</v>
      </c>
      <c r="CL122" s="733">
        <f t="shared" si="221"/>
        <v>5.9861713348177657E-2</v>
      </c>
      <c r="CM122" s="733">
        <f t="shared" si="221"/>
        <v>0.11892967085010654</v>
      </c>
      <c r="CN122" s="733">
        <f t="shared" si="221"/>
        <v>9.6664225430703771E-2</v>
      </c>
      <c r="CO122" s="734">
        <f t="shared" si="221"/>
        <v>8.3481823710801206E-2</v>
      </c>
      <c r="CP122" s="231"/>
      <c r="CQ122" s="231"/>
      <c r="CR122" s="231"/>
      <c r="CS122" s="231"/>
      <c r="CT122" s="231"/>
      <c r="CU122" s="231"/>
      <c r="CV122" s="231"/>
      <c r="CW122" s="231"/>
      <c r="CX122" s="231"/>
      <c r="CY122" s="231"/>
      <c r="CZ122" s="231"/>
      <c r="DA122" s="231"/>
      <c r="DB122" s="231"/>
      <c r="DC122" s="231"/>
      <c r="DD122" s="231"/>
      <c r="DE122" s="231"/>
      <c r="DF122" s="231"/>
      <c r="DG122" s="231"/>
      <c r="DH122" s="231"/>
      <c r="DI122" s="231"/>
      <c r="DJ122" s="228"/>
      <c r="DZ122" s="725">
        <f t="shared" ref="DZ122:EE122" si="222">IF(ISERROR(DZ63/(DZ21)),"NA",DZ63/DZ21)</f>
        <v>3.2379651209515387E-2</v>
      </c>
      <c r="EA122" s="725">
        <f t="shared" si="222"/>
        <v>2.6034761303407157E-2</v>
      </c>
      <c r="EB122" s="725">
        <f t="shared" si="222"/>
        <v>1.7701878109537154E-2</v>
      </c>
      <c r="EC122" s="725">
        <f t="shared" si="222"/>
        <v>2.0051705612799196E-2</v>
      </c>
      <c r="ED122" s="725">
        <f t="shared" si="222"/>
        <v>2.003525595403156E-2</v>
      </c>
      <c r="EE122" s="725">
        <f t="shared" si="222"/>
        <v>2.0124270229391901E-2</v>
      </c>
      <c r="EF122" s="733">
        <f t="shared" ref="EF122:EL122" si="223">EE122</f>
        <v>2.0124270229391901E-2</v>
      </c>
      <c r="EG122" s="733">
        <f t="shared" si="223"/>
        <v>2.0124270229391901E-2</v>
      </c>
      <c r="EH122" s="733">
        <f t="shared" si="223"/>
        <v>2.0124270229391901E-2</v>
      </c>
      <c r="EI122" s="733">
        <f t="shared" si="223"/>
        <v>2.0124270229391901E-2</v>
      </c>
      <c r="EJ122" s="733">
        <f t="shared" si="223"/>
        <v>2.0124270229391901E-2</v>
      </c>
      <c r="EK122" s="733">
        <f t="shared" si="223"/>
        <v>2.0124270229391901E-2</v>
      </c>
      <c r="EL122" s="734">
        <f t="shared" si="223"/>
        <v>2.0124270229391901E-2</v>
      </c>
    </row>
    <row r="123" spans="1:144" s="226" customFormat="1" ht="15" customHeight="1" outlineLevel="2" x14ac:dyDescent="0.2">
      <c r="A123" s="86"/>
      <c r="B123"/>
      <c r="C123"/>
      <c r="D123"/>
      <c r="E123"/>
      <c r="F123"/>
      <c r="G123"/>
      <c r="I123" s="749"/>
      <c r="J123" s="725"/>
      <c r="K123" s="725"/>
      <c r="L123" s="725"/>
      <c r="M123" s="725"/>
      <c r="N123" s="725"/>
      <c r="O123" s="725"/>
      <c r="P123" s="725"/>
      <c r="Q123" s="725"/>
      <c r="R123" s="725"/>
      <c r="S123" s="725"/>
      <c r="T123" s="725"/>
      <c r="U123" s="725"/>
      <c r="V123" s="725"/>
      <c r="W123" s="725"/>
      <c r="X123" s="725"/>
      <c r="Y123" s="725"/>
      <c r="Z123" s="725"/>
      <c r="AA123" s="725"/>
      <c r="AB123" s="725"/>
      <c r="AC123" s="725"/>
      <c r="AD123" s="725"/>
      <c r="AE123" s="725"/>
      <c r="AF123" s="725"/>
      <c r="AG123" s="725"/>
      <c r="AH123" s="725"/>
      <c r="AI123" s="725"/>
      <c r="AJ123" s="725"/>
      <c r="AK123" s="725"/>
      <c r="AL123" s="725"/>
      <c r="AM123" s="725"/>
      <c r="AN123" s="725"/>
      <c r="AO123" s="725"/>
      <c r="AP123" s="725"/>
      <c r="AQ123" s="725"/>
      <c r="AR123" s="725"/>
      <c r="AS123" s="725"/>
      <c r="AT123" s="725"/>
      <c r="AU123" s="725"/>
      <c r="AV123" s="725"/>
      <c r="AW123" s="725"/>
      <c r="AX123" s="725"/>
      <c r="AY123" s="725"/>
      <c r="AZ123" s="725"/>
      <c r="BA123" s="725"/>
      <c r="BB123" s="724"/>
      <c r="BC123" s="725"/>
      <c r="BD123" s="725"/>
      <c r="BE123" s="726"/>
      <c r="BF123" s="724"/>
      <c r="BG123" s="725"/>
      <c r="BH123" s="725"/>
      <c r="BI123" s="726"/>
      <c r="BJ123" s="724"/>
      <c r="BK123" s="725"/>
      <c r="BL123" s="725"/>
      <c r="BM123" s="726"/>
      <c r="BN123" s="724"/>
      <c r="BO123" s="725"/>
      <c r="BP123" s="725"/>
      <c r="BQ123" s="726"/>
      <c r="BR123" s="724"/>
      <c r="BS123" s="725"/>
      <c r="BT123" s="725"/>
      <c r="BU123" s="726"/>
      <c r="BV123" s="724"/>
      <c r="BW123" s="725"/>
      <c r="BX123" s="725"/>
      <c r="BY123" s="726"/>
      <c r="BZ123" s="724"/>
      <c r="CA123" s="725"/>
      <c r="CB123" s="725"/>
      <c r="CC123" s="726"/>
      <c r="CD123" s="733"/>
      <c r="CE123" s="733"/>
      <c r="CF123" s="733"/>
      <c r="CG123" s="734"/>
      <c r="CH123" s="733"/>
      <c r="CI123" s="733"/>
      <c r="CJ123" s="733"/>
      <c r="CK123" s="734"/>
      <c r="CL123" s="733"/>
      <c r="CM123" s="733"/>
      <c r="CN123" s="733"/>
      <c r="CO123" s="734"/>
      <c r="CP123" s="231"/>
      <c r="CQ123" s="231"/>
      <c r="CR123" s="231"/>
      <c r="CS123" s="231"/>
      <c r="CT123" s="231"/>
      <c r="CU123" s="231"/>
      <c r="CV123" s="231"/>
      <c r="CW123" s="231"/>
      <c r="CX123" s="231"/>
      <c r="CY123" s="231"/>
      <c r="CZ123" s="231"/>
      <c r="DA123" s="231"/>
      <c r="DB123" s="231"/>
      <c r="DC123" s="231"/>
      <c r="DD123" s="231"/>
      <c r="DE123" s="231"/>
      <c r="DF123" s="231"/>
      <c r="DG123" s="231"/>
      <c r="DH123" s="231"/>
      <c r="DI123" s="231"/>
      <c r="DJ123" s="228"/>
      <c r="DZ123" s="725"/>
      <c r="EA123" s="725"/>
      <c r="EB123" s="725"/>
      <c r="EC123" s="725"/>
      <c r="ED123" s="725"/>
      <c r="EE123" s="725"/>
      <c r="EF123" s="733"/>
      <c r="EG123" s="733"/>
      <c r="EH123" s="733"/>
      <c r="EI123" s="733"/>
      <c r="EJ123" s="733"/>
      <c r="EK123" s="733"/>
      <c r="EL123" s="734"/>
    </row>
    <row r="124" spans="1:144" outlineLevel="2" x14ac:dyDescent="0.2">
      <c r="A124" s="50"/>
      <c r="H124" s="43"/>
      <c r="I124" s="750" t="s">
        <v>189</v>
      </c>
      <c r="J124" s="729"/>
      <c r="K124" s="729"/>
      <c r="L124" s="729"/>
      <c r="M124" s="729"/>
      <c r="N124" s="729"/>
      <c r="O124" s="729"/>
      <c r="P124" s="729"/>
      <c r="Q124" s="729"/>
      <c r="R124" s="729"/>
      <c r="S124" s="729"/>
      <c r="T124" s="729"/>
      <c r="U124" s="729"/>
      <c r="V124" s="729"/>
      <c r="W124" s="729"/>
      <c r="X124" s="729"/>
      <c r="Y124" s="729"/>
      <c r="Z124" s="729"/>
      <c r="AA124" s="729"/>
      <c r="AB124" s="729"/>
      <c r="AC124" s="729"/>
      <c r="AD124" s="729"/>
      <c r="AE124" s="729"/>
      <c r="AF124" s="729"/>
      <c r="AG124" s="729"/>
      <c r="AH124" s="729"/>
      <c r="AI124" s="729"/>
      <c r="AJ124" s="729"/>
      <c r="AK124" s="729"/>
      <c r="AL124" s="729"/>
      <c r="AM124" s="729"/>
      <c r="AN124" s="729"/>
      <c r="AO124" s="729"/>
      <c r="AP124" s="729"/>
      <c r="AQ124" s="729"/>
      <c r="AR124" s="729"/>
      <c r="AS124" s="729"/>
      <c r="AT124" s="729"/>
      <c r="AU124" s="729"/>
      <c r="AV124" s="729"/>
      <c r="AW124" s="729"/>
      <c r="AX124" s="729"/>
      <c r="AY124" s="729"/>
      <c r="AZ124" s="729"/>
      <c r="BA124" s="729"/>
      <c r="BB124" s="729"/>
      <c r="BC124" s="729"/>
      <c r="BD124" s="729"/>
      <c r="BE124" s="729"/>
      <c r="BF124" s="729"/>
      <c r="BG124" s="729"/>
      <c r="BH124" s="729"/>
      <c r="BI124" s="729"/>
      <c r="BJ124" s="729"/>
      <c r="BK124" s="729"/>
      <c r="BL124" s="729"/>
      <c r="BM124" s="729"/>
      <c r="BN124" s="729"/>
      <c r="BO124" s="729"/>
      <c r="BP124" s="729"/>
      <c r="BQ124" s="729"/>
      <c r="BR124" s="727"/>
      <c r="BS124" s="727"/>
      <c r="BT124" s="727"/>
      <c r="BU124" s="728"/>
      <c r="BV124" s="724"/>
      <c r="BW124" s="725"/>
      <c r="BX124" s="725"/>
      <c r="BY124" s="726">
        <f>IF(ISERROR(BY64/(BY10)),"NA",BY64/(BY10))</f>
        <v>2.3112687666132569E-2</v>
      </c>
      <c r="BZ124" s="724">
        <f>IF(ISERROR(BZ64/(BZ10)),"NA",BZ64/(BZ10))</f>
        <v>3.4295446469778598E-2</v>
      </c>
      <c r="CA124" s="725">
        <f>IF(ISERROR(CA64/(CA10)),"NA",CA64/(CA10))</f>
        <v>6.3556207126864569E-3</v>
      </c>
      <c r="CB124" s="725">
        <f>IF(ISERROR(CB64/(CB10)),"NA",CB64/(CB10))</f>
        <v>6.1907158252547025E-3</v>
      </c>
      <c r="CC124" s="726">
        <f>IF(ISERROR(CC64/(CC10)),"NA",CC64/(CC10))</f>
        <v>1.3530292614559854E-2</v>
      </c>
      <c r="CD124" s="735">
        <f>BZ124-0.001</f>
        <v>3.3295446469778597E-2</v>
      </c>
      <c r="CE124" s="735">
        <f t="shared" ref="CE124:CO124" si="224">CA124-0.001</f>
        <v>5.3556207126864569E-3</v>
      </c>
      <c r="CF124" s="735">
        <f t="shared" si="224"/>
        <v>5.1907158252547025E-3</v>
      </c>
      <c r="CG124" s="734">
        <f t="shared" si="224"/>
        <v>1.2530292614559853E-2</v>
      </c>
      <c r="CH124" s="735">
        <f t="shared" si="224"/>
        <v>3.2295446469778596E-2</v>
      </c>
      <c r="CI124" s="735">
        <f t="shared" si="224"/>
        <v>4.3556207126864569E-3</v>
      </c>
      <c r="CJ124" s="735">
        <f t="shared" si="224"/>
        <v>4.1907158252547025E-3</v>
      </c>
      <c r="CK124" s="734">
        <f t="shared" si="224"/>
        <v>1.1530292614559852E-2</v>
      </c>
      <c r="CL124" s="735">
        <f t="shared" si="224"/>
        <v>3.1295446469778596E-2</v>
      </c>
      <c r="CM124" s="735">
        <f t="shared" si="224"/>
        <v>3.3556207126864569E-3</v>
      </c>
      <c r="CN124" s="735">
        <f t="shared" si="224"/>
        <v>3.1907158252547025E-3</v>
      </c>
      <c r="CO124" s="734">
        <f t="shared" si="224"/>
        <v>1.0530292614559851E-2</v>
      </c>
      <c r="DJ124" s="39"/>
      <c r="DV124" s="50"/>
      <c r="DY124" s="120"/>
      <c r="DZ124" s="725">
        <f t="shared" ref="DZ124:EE124" si="225">IF(ISERROR(DZ64/(DZ10)),"NA",DZ64/(DZ10))</f>
        <v>2.7816656543516341E-3</v>
      </c>
      <c r="EA124" s="725">
        <f t="shared" si="225"/>
        <v>6.2747040542307413E-3</v>
      </c>
      <c r="EB124" s="725">
        <f t="shared" si="225"/>
        <v>2.8813276576814791E-3</v>
      </c>
      <c r="EC124" s="725">
        <f t="shared" si="225"/>
        <v>3.1501038841753272E-3</v>
      </c>
      <c r="ED124" s="725">
        <f t="shared" si="225"/>
        <v>2.8987048162465385E-3</v>
      </c>
      <c r="EE124" s="725">
        <f t="shared" si="225"/>
        <v>2.6473057483177502E-3</v>
      </c>
      <c r="EF124" s="733">
        <f t="shared" ref="EF124:EL124" si="226">EE124</f>
        <v>2.6473057483177502E-3</v>
      </c>
      <c r="EG124" s="733">
        <f t="shared" si="226"/>
        <v>2.6473057483177502E-3</v>
      </c>
      <c r="EH124" s="733">
        <f t="shared" si="226"/>
        <v>2.6473057483177502E-3</v>
      </c>
      <c r="EI124" s="733">
        <f t="shared" si="226"/>
        <v>2.6473057483177502E-3</v>
      </c>
      <c r="EJ124" s="733">
        <f t="shared" si="226"/>
        <v>2.6473057483177502E-3</v>
      </c>
      <c r="EK124" s="733">
        <f t="shared" si="226"/>
        <v>2.6473057483177502E-3</v>
      </c>
      <c r="EL124" s="734">
        <f t="shared" si="226"/>
        <v>2.6473057483177502E-3</v>
      </c>
    </row>
    <row r="125" spans="1:144" outlineLevel="2" x14ac:dyDescent="0.2">
      <c r="A125" s="50"/>
      <c r="H125" s="43"/>
      <c r="I125" s="750" t="s">
        <v>190</v>
      </c>
      <c r="J125" s="729"/>
      <c r="K125" s="729"/>
      <c r="L125" s="729"/>
      <c r="M125" s="729"/>
      <c r="N125" s="729"/>
      <c r="O125" s="729"/>
      <c r="P125" s="729"/>
      <c r="Q125" s="729"/>
      <c r="R125" s="729"/>
      <c r="S125" s="729"/>
      <c r="T125" s="729"/>
      <c r="U125" s="729"/>
      <c r="V125" s="729"/>
      <c r="W125" s="729"/>
      <c r="X125" s="729"/>
      <c r="Y125" s="729"/>
      <c r="Z125" s="729"/>
      <c r="AA125" s="729"/>
      <c r="AB125" s="729"/>
      <c r="AC125" s="729"/>
      <c r="AD125" s="729"/>
      <c r="AE125" s="729"/>
      <c r="AF125" s="729"/>
      <c r="AG125" s="729"/>
      <c r="AH125" s="729"/>
      <c r="AI125" s="729"/>
      <c r="AJ125" s="729"/>
      <c r="AK125" s="729"/>
      <c r="AL125" s="729"/>
      <c r="AM125" s="729"/>
      <c r="AN125" s="729"/>
      <c r="AO125" s="729"/>
      <c r="AP125" s="729"/>
      <c r="AQ125" s="729"/>
      <c r="AR125" s="729"/>
      <c r="AS125" s="729"/>
      <c r="AT125" s="729"/>
      <c r="AU125" s="729"/>
      <c r="AV125" s="729"/>
      <c r="AW125" s="729"/>
      <c r="AX125" s="729"/>
      <c r="AY125" s="729"/>
      <c r="AZ125" s="729"/>
      <c r="BA125" s="729"/>
      <c r="BB125" s="729"/>
      <c r="BC125" s="729"/>
      <c r="BD125" s="729"/>
      <c r="BE125" s="729"/>
      <c r="BF125" s="729"/>
      <c r="BG125" s="729"/>
      <c r="BH125" s="729"/>
      <c r="BI125" s="729"/>
      <c r="BJ125" s="729"/>
      <c r="BK125" s="729"/>
      <c r="BL125" s="729"/>
      <c r="BM125" s="729"/>
      <c r="BN125" s="729"/>
      <c r="BO125" s="729"/>
      <c r="BP125" s="729"/>
      <c r="BQ125" s="729"/>
      <c r="BR125" s="727"/>
      <c r="BS125" s="727"/>
      <c r="BT125" s="727"/>
      <c r="BU125" s="728"/>
      <c r="BV125" s="724"/>
      <c r="BW125" s="725"/>
      <c r="BX125" s="725"/>
      <c r="BY125" s="726">
        <f>IF(ISERROR(BY69/(BY10)),"NA",BY69/(BY10))</f>
        <v>1.7689935260393995E-3</v>
      </c>
      <c r="BZ125" s="724">
        <f>IF(ISERROR(BZ69/(BZ10)),"NA",BZ69/(BZ10))</f>
        <v>1.4703299665499933E-3</v>
      </c>
      <c r="CA125" s="725">
        <f>IF(ISERROR(CA69/(CA10)),"NA",CA69/(CA10))</f>
        <v>1.7474806453916499E-3</v>
      </c>
      <c r="CB125" s="725">
        <f>IF(ISERROR(CB69/(CB10)),"NA",CB69/(CB10))</f>
        <v>1.894245102972873E-3</v>
      </c>
      <c r="CC125" s="726">
        <f>IF(ISERROR(CC69/(CC10)),"NA",CC69/(CC10))</f>
        <v>9.3843423766206777E-3</v>
      </c>
      <c r="CD125" s="735">
        <f t="shared" ref="CD125:CO125" si="227">BZ125</f>
        <v>1.4703299665499933E-3</v>
      </c>
      <c r="CE125" s="735">
        <f t="shared" si="227"/>
        <v>1.7474806453916499E-3</v>
      </c>
      <c r="CF125" s="735">
        <f t="shared" si="227"/>
        <v>1.894245102972873E-3</v>
      </c>
      <c r="CG125" s="734">
        <f t="shared" si="227"/>
        <v>9.3843423766206777E-3</v>
      </c>
      <c r="CH125" s="735">
        <f t="shared" si="227"/>
        <v>1.4703299665499933E-3</v>
      </c>
      <c r="CI125" s="735">
        <f t="shared" si="227"/>
        <v>1.7474806453916499E-3</v>
      </c>
      <c r="CJ125" s="735">
        <f t="shared" si="227"/>
        <v>1.894245102972873E-3</v>
      </c>
      <c r="CK125" s="734">
        <f t="shared" si="227"/>
        <v>9.3843423766206777E-3</v>
      </c>
      <c r="CL125" s="735">
        <f t="shared" si="227"/>
        <v>1.4703299665499933E-3</v>
      </c>
      <c r="CM125" s="735">
        <f t="shared" si="227"/>
        <v>1.7474806453916499E-3</v>
      </c>
      <c r="CN125" s="735">
        <f t="shared" si="227"/>
        <v>1.894245102972873E-3</v>
      </c>
      <c r="CO125" s="734">
        <f t="shared" si="227"/>
        <v>9.3843423766206777E-3</v>
      </c>
      <c r="DJ125" s="39"/>
      <c r="DY125" s="120"/>
      <c r="DZ125" s="725">
        <f t="shared" ref="DZ125:EE125" si="228">IF(ISERROR(DZ69/(DZ10)),"NA",DZ69/(DZ10))</f>
        <v>9.8297256772974422E-4</v>
      </c>
      <c r="EA125" s="725">
        <f t="shared" si="228"/>
        <v>4.8025184306073798E-4</v>
      </c>
      <c r="EB125" s="725">
        <f t="shared" si="228"/>
        <v>1.9984316680492649E-3</v>
      </c>
      <c r="EC125" s="725">
        <f t="shared" si="228"/>
        <v>2.3592149266070685E-3</v>
      </c>
      <c r="ED125" s="725">
        <f t="shared" si="228"/>
        <v>2.3592149266070685E-3</v>
      </c>
      <c r="EE125" s="725">
        <f t="shared" si="228"/>
        <v>2.359214926607069E-3</v>
      </c>
      <c r="EF125" s="733">
        <f t="shared" ref="EF125:EL125" si="229">EE125</f>
        <v>2.359214926607069E-3</v>
      </c>
      <c r="EG125" s="733">
        <f t="shared" si="229"/>
        <v>2.359214926607069E-3</v>
      </c>
      <c r="EH125" s="733">
        <f t="shared" si="229"/>
        <v>2.359214926607069E-3</v>
      </c>
      <c r="EI125" s="733">
        <f t="shared" si="229"/>
        <v>2.359214926607069E-3</v>
      </c>
      <c r="EJ125" s="733">
        <f t="shared" si="229"/>
        <v>2.359214926607069E-3</v>
      </c>
      <c r="EK125" s="733">
        <f t="shared" si="229"/>
        <v>2.359214926607069E-3</v>
      </c>
      <c r="EL125" s="734">
        <f t="shared" si="229"/>
        <v>2.359214926607069E-3</v>
      </c>
    </row>
    <row r="126" spans="1:144" outlineLevel="2" x14ac:dyDescent="0.2">
      <c r="A126" s="50"/>
      <c r="H126" s="43"/>
      <c r="I126" s="751"/>
      <c r="J126" s="729"/>
      <c r="K126" s="729"/>
      <c r="L126" s="729"/>
      <c r="M126" s="729"/>
      <c r="N126" s="729"/>
      <c r="O126" s="729"/>
      <c r="P126" s="729"/>
      <c r="Q126" s="729"/>
      <c r="R126" s="729"/>
      <c r="S126" s="729"/>
      <c r="T126" s="729"/>
      <c r="U126" s="729"/>
      <c r="V126" s="729"/>
      <c r="W126" s="729"/>
      <c r="X126" s="729"/>
      <c r="Y126" s="729"/>
      <c r="Z126" s="729"/>
      <c r="AA126" s="729"/>
      <c r="AB126" s="729"/>
      <c r="AC126" s="729"/>
      <c r="AD126" s="729"/>
      <c r="AE126" s="729"/>
      <c r="AF126" s="729"/>
      <c r="AG126" s="729"/>
      <c r="AH126" s="729"/>
      <c r="AI126" s="729"/>
      <c r="AJ126" s="729"/>
      <c r="AK126" s="729"/>
      <c r="AL126" s="729"/>
      <c r="AM126" s="729"/>
      <c r="AN126" s="729"/>
      <c r="AO126" s="729"/>
      <c r="AP126" s="729"/>
      <c r="AQ126" s="729"/>
      <c r="AR126" s="729"/>
      <c r="AS126" s="729"/>
      <c r="AT126" s="729"/>
      <c r="AU126" s="729"/>
      <c r="AV126" s="729"/>
      <c r="AW126" s="729"/>
      <c r="AX126" s="729"/>
      <c r="AY126" s="729"/>
      <c r="AZ126" s="729"/>
      <c r="BA126" s="729"/>
      <c r="BB126" s="729"/>
      <c r="BC126" s="729"/>
      <c r="BD126" s="729"/>
      <c r="BE126" s="729"/>
      <c r="BF126" s="729"/>
      <c r="BG126" s="729"/>
      <c r="BH126" s="729"/>
      <c r="BI126" s="729"/>
      <c r="BJ126" s="729"/>
      <c r="BK126" s="729"/>
      <c r="BL126" s="729"/>
      <c r="BM126" s="729"/>
      <c r="BN126" s="729"/>
      <c r="BO126" s="729"/>
      <c r="BP126" s="729"/>
      <c r="BQ126" s="729"/>
      <c r="BR126" s="727"/>
      <c r="BS126" s="727"/>
      <c r="BT126" s="727"/>
      <c r="BU126" s="728"/>
      <c r="BV126" s="727"/>
      <c r="BW126" s="727"/>
      <c r="BX126" s="727"/>
      <c r="BY126" s="728"/>
      <c r="BZ126" s="727"/>
      <c r="CA126" s="1303"/>
      <c r="CB126" s="1303"/>
      <c r="CC126" s="728"/>
      <c r="CD126" s="736"/>
      <c r="CE126" s="736"/>
      <c r="CF126" s="736"/>
      <c r="CG126" s="737"/>
      <c r="CH126" s="736"/>
      <c r="CI126" s="736"/>
      <c r="CJ126" s="736"/>
      <c r="CK126" s="737"/>
      <c r="CL126" s="736"/>
      <c r="CM126" s="736"/>
      <c r="CN126" s="736"/>
      <c r="CO126" s="737"/>
      <c r="DJ126" s="39"/>
      <c r="DY126" s="120"/>
      <c r="DZ126" s="727"/>
      <c r="EA126" s="727"/>
      <c r="EB126" s="727"/>
      <c r="EC126" s="727"/>
      <c r="ED126" s="727"/>
      <c r="EE126" s="727"/>
      <c r="EF126" s="738"/>
      <c r="EG126" s="738"/>
      <c r="EH126" s="738"/>
      <c r="EI126" s="738"/>
      <c r="EJ126" s="738"/>
      <c r="EK126" s="738"/>
      <c r="EL126" s="739"/>
    </row>
    <row r="127" spans="1:144" outlineLevel="2" x14ac:dyDescent="0.2">
      <c r="A127" s="50"/>
      <c r="H127" s="43"/>
      <c r="I127" s="750" t="s">
        <v>188</v>
      </c>
      <c r="J127" s="729"/>
      <c r="K127" s="729"/>
      <c r="L127" s="729"/>
      <c r="M127" s="729"/>
      <c r="N127" s="729"/>
      <c r="O127" s="729"/>
      <c r="P127" s="729"/>
      <c r="Q127" s="729"/>
      <c r="R127" s="729"/>
      <c r="S127" s="729"/>
      <c r="T127" s="729"/>
      <c r="U127" s="729"/>
      <c r="V127" s="729"/>
      <c r="W127" s="729"/>
      <c r="X127" s="729"/>
      <c r="Y127" s="729"/>
      <c r="Z127" s="729"/>
      <c r="AA127" s="729"/>
      <c r="AB127" s="729"/>
      <c r="AC127" s="729"/>
      <c r="AD127" s="729"/>
      <c r="AE127" s="729"/>
      <c r="AF127" s="729"/>
      <c r="AG127" s="729"/>
      <c r="AH127" s="729"/>
      <c r="AI127" s="729"/>
      <c r="AJ127" s="729"/>
      <c r="AK127" s="729"/>
      <c r="AL127" s="729"/>
      <c r="AM127" s="729"/>
      <c r="AN127" s="729"/>
      <c r="AO127" s="729"/>
      <c r="AP127" s="729"/>
      <c r="AQ127" s="729"/>
      <c r="AR127" s="729"/>
      <c r="AS127" s="729"/>
      <c r="AT127" s="729"/>
      <c r="AU127" s="729"/>
      <c r="AV127" s="729"/>
      <c r="AW127" s="729"/>
      <c r="AX127" s="729"/>
      <c r="AY127" s="729"/>
      <c r="AZ127" s="729"/>
      <c r="BA127" s="729"/>
      <c r="BB127" s="729"/>
      <c r="BC127" s="729"/>
      <c r="BD127" s="729"/>
      <c r="BE127" s="729"/>
      <c r="BF127" s="729"/>
      <c r="BG127" s="729"/>
      <c r="BH127" s="729"/>
      <c r="BI127" s="729"/>
      <c r="BJ127" s="729"/>
      <c r="BK127" s="729"/>
      <c r="BL127" s="729"/>
      <c r="BM127" s="729"/>
      <c r="BN127" s="729"/>
      <c r="BO127" s="729"/>
      <c r="BP127" s="729"/>
      <c r="BQ127" s="729"/>
      <c r="BR127" s="727"/>
      <c r="BS127" s="727"/>
      <c r="BT127" s="727"/>
      <c r="BU127" s="728"/>
      <c r="BV127" s="724"/>
      <c r="BW127" s="725"/>
      <c r="BX127" s="725"/>
      <c r="BY127" s="726">
        <f>IF(ISERROR(BY74/(BY21)),"NA",BY74/BY21)</f>
        <v>0.43228935522728718</v>
      </c>
      <c r="BZ127" s="724">
        <f>IF(ISERROR(BZ74/(BZ21)),"NA",BZ74/BZ21)</f>
        <v>0.40651587952654394</v>
      </c>
      <c r="CA127" s="725">
        <f>IF(ISERROR(CA74/(CA21)),"NA",CA74/CA21)</f>
        <v>0.48607151314231589</v>
      </c>
      <c r="CB127" s="725">
        <f>IF(ISERROR(CB74/(CB21)),"NA",CB74/CB21)</f>
        <v>0.36179116970077424</v>
      </c>
      <c r="CC127" s="726">
        <f>IF(ISERROR(CC74/(CC21)),"NA",CC74/CC21)</f>
        <v>0.3480009816369864</v>
      </c>
      <c r="CD127" s="735">
        <f>BZ127+0.01</f>
        <v>0.41651587952654395</v>
      </c>
      <c r="CE127" s="735">
        <f t="shared" ref="CE127:CO127" si="230">CA127+0.01</f>
        <v>0.4960715131423159</v>
      </c>
      <c r="CF127" s="735">
        <f t="shared" si="230"/>
        <v>0.37179116970077425</v>
      </c>
      <c r="CG127" s="734">
        <f t="shared" si="230"/>
        <v>0.3580009816369864</v>
      </c>
      <c r="CH127" s="735">
        <f t="shared" si="230"/>
        <v>0.42651587952654396</v>
      </c>
      <c r="CI127" s="735">
        <f t="shared" si="230"/>
        <v>0.50607151314231591</v>
      </c>
      <c r="CJ127" s="735">
        <f t="shared" si="230"/>
        <v>0.38179116970077426</v>
      </c>
      <c r="CK127" s="734">
        <f t="shared" si="230"/>
        <v>0.36800098163698641</v>
      </c>
      <c r="CL127" s="735">
        <f t="shared" si="230"/>
        <v>0.43651587952654397</v>
      </c>
      <c r="CM127" s="735">
        <f t="shared" si="230"/>
        <v>0.51607151314231592</v>
      </c>
      <c r="CN127" s="735">
        <f t="shared" si="230"/>
        <v>0.39179116970077427</v>
      </c>
      <c r="CO127" s="734">
        <f t="shared" si="230"/>
        <v>0.37800098163698642</v>
      </c>
      <c r="DJ127" s="39"/>
      <c r="DY127" s="120"/>
      <c r="DZ127" s="725">
        <f t="shared" ref="DZ127:EE127" si="231">IF(ISERROR(DZ74/(DZ21)),"NA",DZ74/DZ21)</f>
        <v>0.11429719521015831</v>
      </c>
      <c r="EA127" s="725">
        <f t="shared" si="231"/>
        <v>0.12883852905330717</v>
      </c>
      <c r="EB127" s="725">
        <f t="shared" si="231"/>
        <v>7.3791763106154692E-2</v>
      </c>
      <c r="EC127" s="725">
        <f t="shared" si="231"/>
        <v>8.5989140794838631E-2</v>
      </c>
      <c r="ED127" s="725">
        <f t="shared" si="231"/>
        <v>8.8318552838202335E-2</v>
      </c>
      <c r="EE127" s="725">
        <f t="shared" si="231"/>
        <v>9.1121558721457316E-2</v>
      </c>
      <c r="EF127" s="733">
        <f>EE127+0.002</f>
        <v>9.3121558721457318E-2</v>
      </c>
      <c r="EG127" s="733">
        <f t="shared" ref="EG127:EL127" si="232">EF127+0.002</f>
        <v>9.5121558721457319E-2</v>
      </c>
      <c r="EH127" s="733">
        <f t="shared" si="232"/>
        <v>9.7121558721457321E-2</v>
      </c>
      <c r="EI127" s="733">
        <f t="shared" si="232"/>
        <v>9.9121558721457323E-2</v>
      </c>
      <c r="EJ127" s="733">
        <f t="shared" si="232"/>
        <v>0.10112155872145732</v>
      </c>
      <c r="EK127" s="733">
        <f t="shared" si="232"/>
        <v>0.10312155872145733</v>
      </c>
      <c r="EL127" s="734">
        <f t="shared" si="232"/>
        <v>0.10512155872145733</v>
      </c>
    </row>
    <row r="128" spans="1:144" outlineLevel="2" x14ac:dyDescent="0.2">
      <c r="A128" s="50"/>
      <c r="H128" s="43"/>
      <c r="I128" s="750" t="s">
        <v>193</v>
      </c>
      <c r="J128" s="729"/>
      <c r="K128" s="729"/>
      <c r="L128" s="729"/>
      <c r="M128" s="729"/>
      <c r="N128" s="729"/>
      <c r="O128" s="729"/>
      <c r="P128" s="729"/>
      <c r="Q128" s="729"/>
      <c r="R128" s="729"/>
      <c r="S128" s="729"/>
      <c r="T128" s="729"/>
      <c r="U128" s="729"/>
      <c r="V128" s="729"/>
      <c r="W128" s="729"/>
      <c r="X128" s="729"/>
      <c r="Y128" s="729"/>
      <c r="Z128" s="729"/>
      <c r="AA128" s="729"/>
      <c r="AB128" s="729"/>
      <c r="AC128" s="729"/>
      <c r="AD128" s="729"/>
      <c r="AE128" s="729"/>
      <c r="AF128" s="729"/>
      <c r="AG128" s="729"/>
      <c r="AH128" s="729"/>
      <c r="AI128" s="729"/>
      <c r="AJ128" s="729"/>
      <c r="AK128" s="729"/>
      <c r="AL128" s="729"/>
      <c r="AM128" s="729"/>
      <c r="AN128" s="729"/>
      <c r="AO128" s="729"/>
      <c r="AP128" s="729"/>
      <c r="AQ128" s="729"/>
      <c r="AR128" s="729"/>
      <c r="AS128" s="729"/>
      <c r="AT128" s="729"/>
      <c r="AU128" s="729"/>
      <c r="AV128" s="729"/>
      <c r="AW128" s="729"/>
      <c r="AX128" s="729"/>
      <c r="AY128" s="729"/>
      <c r="AZ128" s="729"/>
      <c r="BA128" s="729"/>
      <c r="BB128" s="729"/>
      <c r="BC128" s="729"/>
      <c r="BD128" s="729"/>
      <c r="BE128" s="729"/>
      <c r="BF128" s="729"/>
      <c r="BG128" s="729"/>
      <c r="BH128" s="729"/>
      <c r="BI128" s="729"/>
      <c r="BJ128" s="729"/>
      <c r="BK128" s="729"/>
      <c r="BL128" s="729"/>
      <c r="BM128" s="729"/>
      <c r="BN128" s="729"/>
      <c r="BO128" s="729"/>
      <c r="BP128" s="729"/>
      <c r="BQ128" s="729"/>
      <c r="BR128" s="727"/>
      <c r="BS128" s="727"/>
      <c r="BT128" s="727"/>
      <c r="BU128" s="728"/>
      <c r="BV128" s="724"/>
      <c r="BW128" s="725"/>
      <c r="BX128" s="725"/>
      <c r="BY128" s="726">
        <f>IF(ISERROR(BY75/(BY10)),"NA",BY75/(BY10))</f>
        <v>0.11242833723870298</v>
      </c>
      <c r="BZ128" s="724">
        <f>IF(ISERROR(BZ75/(BZ10)),"NA",BZ75/(BZ10))</f>
        <v>8.9048900724137514E-2</v>
      </c>
      <c r="CA128" s="725">
        <f>IF(ISERROR(CA75/(CA10)),"NA",CA75/(CA10))</f>
        <v>6.0199868098816674E-2</v>
      </c>
      <c r="CB128" s="725">
        <f>IF(ISERROR(CB75/(CB10)),"NA",CB75/(CB10))</f>
        <v>9.3819728633959681E-2</v>
      </c>
      <c r="CC128" s="726">
        <f>IF(ISERROR(CC75/(CC10)),"NA",CC75/(CC10))</f>
        <v>0.14732511603864581</v>
      </c>
      <c r="CD128" s="735">
        <f t="shared" ref="CD128:CO129" si="233">BZ128</f>
        <v>8.9048900724137514E-2</v>
      </c>
      <c r="CE128" s="735">
        <f t="shared" si="233"/>
        <v>6.0199868098816674E-2</v>
      </c>
      <c r="CF128" s="735">
        <f t="shared" si="233"/>
        <v>9.3819728633959681E-2</v>
      </c>
      <c r="CG128" s="734">
        <f t="shared" si="233"/>
        <v>0.14732511603864581</v>
      </c>
      <c r="CH128" s="735">
        <f t="shared" si="233"/>
        <v>8.9048900724137514E-2</v>
      </c>
      <c r="CI128" s="735">
        <f t="shared" si="233"/>
        <v>6.0199868098816674E-2</v>
      </c>
      <c r="CJ128" s="735">
        <f t="shared" si="233"/>
        <v>9.3819728633959681E-2</v>
      </c>
      <c r="CK128" s="734">
        <f t="shared" si="233"/>
        <v>0.14732511603864581</v>
      </c>
      <c r="CL128" s="735">
        <f t="shared" si="233"/>
        <v>8.9048900724137514E-2</v>
      </c>
      <c r="CM128" s="735">
        <f t="shared" si="233"/>
        <v>6.0199868098816674E-2</v>
      </c>
      <c r="CN128" s="735">
        <f t="shared" si="233"/>
        <v>9.3819728633959681E-2</v>
      </c>
      <c r="CO128" s="734">
        <f t="shared" si="233"/>
        <v>0.14732511603864581</v>
      </c>
      <c r="DJ128" s="39"/>
      <c r="DY128" s="120"/>
      <c r="DZ128" s="725">
        <f t="shared" ref="DZ128:EE128" si="234">IF(ISERROR(DZ75/(DZ10)),"NA",DZ75/(DZ10))</f>
        <v>1.8344908935660778E-2</v>
      </c>
      <c r="EA128" s="725">
        <f t="shared" si="234"/>
        <v>3.0522393313687425E-2</v>
      </c>
      <c r="EB128" s="725">
        <f t="shared" si="234"/>
        <v>3.1373447981198177E-2</v>
      </c>
      <c r="EC128" s="725">
        <f t="shared" si="234"/>
        <v>3.7037396854616142E-2</v>
      </c>
      <c r="ED128" s="725">
        <f t="shared" si="234"/>
        <v>3.7037396854616142E-2</v>
      </c>
      <c r="EE128" s="725">
        <f t="shared" si="234"/>
        <v>3.7037396854616142E-2</v>
      </c>
      <c r="EF128" s="733">
        <f t="shared" ref="EF128:EL128" si="235">EE128</f>
        <v>3.7037396854616142E-2</v>
      </c>
      <c r="EG128" s="733">
        <f t="shared" si="235"/>
        <v>3.7037396854616142E-2</v>
      </c>
      <c r="EH128" s="733">
        <f t="shared" si="235"/>
        <v>3.7037396854616142E-2</v>
      </c>
      <c r="EI128" s="733">
        <f t="shared" si="235"/>
        <v>3.7037396854616142E-2</v>
      </c>
      <c r="EJ128" s="733">
        <f t="shared" si="235"/>
        <v>3.7037396854616142E-2</v>
      </c>
      <c r="EK128" s="733">
        <f t="shared" si="235"/>
        <v>3.7037396854616142E-2</v>
      </c>
      <c r="EL128" s="734">
        <f t="shared" si="235"/>
        <v>3.7037396854616142E-2</v>
      </c>
    </row>
    <row r="129" spans="1:142" outlineLevel="2" x14ac:dyDescent="0.2">
      <c r="A129" s="50"/>
      <c r="H129" s="43"/>
      <c r="I129" s="750" t="s">
        <v>192</v>
      </c>
      <c r="J129" s="729"/>
      <c r="K129" s="729"/>
      <c r="L129" s="729"/>
      <c r="M129" s="729"/>
      <c r="N129" s="729"/>
      <c r="O129" s="729"/>
      <c r="P129" s="729"/>
      <c r="Q129" s="729"/>
      <c r="R129" s="729"/>
      <c r="S129" s="729"/>
      <c r="T129" s="729"/>
      <c r="U129" s="729"/>
      <c r="V129" s="729"/>
      <c r="W129" s="729"/>
      <c r="X129" s="729"/>
      <c r="Y129" s="729"/>
      <c r="Z129" s="729"/>
      <c r="AA129" s="729"/>
      <c r="AB129" s="729"/>
      <c r="AC129" s="729"/>
      <c r="AD129" s="729"/>
      <c r="AE129" s="729"/>
      <c r="AF129" s="729"/>
      <c r="AG129" s="729"/>
      <c r="AH129" s="729"/>
      <c r="AI129" s="729"/>
      <c r="AJ129" s="729"/>
      <c r="AK129" s="729"/>
      <c r="AL129" s="729"/>
      <c r="AM129" s="729"/>
      <c r="AN129" s="729"/>
      <c r="AO129" s="729"/>
      <c r="AP129" s="729"/>
      <c r="AQ129" s="729"/>
      <c r="AR129" s="729"/>
      <c r="AS129" s="729"/>
      <c r="AT129" s="729"/>
      <c r="AU129" s="729"/>
      <c r="AV129" s="729"/>
      <c r="AW129" s="729"/>
      <c r="AX129" s="729"/>
      <c r="AY129" s="729"/>
      <c r="AZ129" s="729"/>
      <c r="BA129" s="729"/>
      <c r="BB129" s="729"/>
      <c r="BC129" s="729"/>
      <c r="BD129" s="729"/>
      <c r="BE129" s="729"/>
      <c r="BF129" s="729"/>
      <c r="BG129" s="729"/>
      <c r="BH129" s="729"/>
      <c r="BI129" s="729"/>
      <c r="BJ129" s="729"/>
      <c r="BK129" s="729"/>
      <c r="BL129" s="729"/>
      <c r="BM129" s="729"/>
      <c r="BN129" s="729"/>
      <c r="BO129" s="729"/>
      <c r="BP129" s="729"/>
      <c r="BQ129" s="729"/>
      <c r="BR129" s="727"/>
      <c r="BS129" s="727"/>
      <c r="BT129" s="727"/>
      <c r="BU129" s="728"/>
      <c r="BV129" s="724"/>
      <c r="BW129" s="725"/>
      <c r="BX129" s="725"/>
      <c r="BY129" s="726">
        <f>IF(ISERROR(BY81/(BY21)),"NA",BY81/BY21)</f>
        <v>3.0199285699190604E-2</v>
      </c>
      <c r="BZ129" s="724">
        <f>IF(ISERROR(BZ81/(BZ21)),"NA",BZ81/BZ21)</f>
        <v>5.5658424157193638E-2</v>
      </c>
      <c r="CA129" s="725">
        <f>IF(ISERROR(CA81/(CA21)),"NA",CA81/CA21)</f>
        <v>7.2848685768411081E-2</v>
      </c>
      <c r="CB129" s="725">
        <f>IF(ISERROR(CB81/(CB21)),"NA",CB81/CB21)</f>
        <v>6.8328450861407541E-2</v>
      </c>
      <c r="CC129" s="726">
        <f>IF(ISERROR(CC81/(CC21)),"NA",CC81/CC21)</f>
        <v>8.6597454145815767E-2</v>
      </c>
      <c r="CD129" s="735">
        <f t="shared" si="233"/>
        <v>5.5658424157193638E-2</v>
      </c>
      <c r="CE129" s="735">
        <f t="shared" si="233"/>
        <v>7.2848685768411081E-2</v>
      </c>
      <c r="CF129" s="735">
        <f t="shared" si="233"/>
        <v>6.8328450861407541E-2</v>
      </c>
      <c r="CG129" s="734">
        <f t="shared" si="233"/>
        <v>8.6597454145815767E-2</v>
      </c>
      <c r="CH129" s="735">
        <f t="shared" si="233"/>
        <v>5.5658424157193638E-2</v>
      </c>
      <c r="CI129" s="735">
        <f t="shared" si="233"/>
        <v>7.2848685768411081E-2</v>
      </c>
      <c r="CJ129" s="735">
        <f t="shared" si="233"/>
        <v>6.8328450861407541E-2</v>
      </c>
      <c r="CK129" s="734">
        <f t="shared" si="233"/>
        <v>8.6597454145815767E-2</v>
      </c>
      <c r="CL129" s="735">
        <f t="shared" si="233"/>
        <v>5.5658424157193638E-2</v>
      </c>
      <c r="CM129" s="735">
        <f t="shared" si="233"/>
        <v>7.2848685768411081E-2</v>
      </c>
      <c r="CN129" s="735">
        <f t="shared" si="233"/>
        <v>6.8328450861407541E-2</v>
      </c>
      <c r="CO129" s="734">
        <f t="shared" si="233"/>
        <v>8.6597454145815767E-2</v>
      </c>
      <c r="DJ129" s="39"/>
      <c r="DY129" s="120"/>
      <c r="DZ129" s="725">
        <f t="shared" ref="DZ129:EE129" si="236">IF(ISERROR(DZ81/(DZ21)),"NA",DZ81/DZ21)</f>
        <v>1.3252431085751025E-2</v>
      </c>
      <c r="EA129" s="725">
        <f t="shared" si="236"/>
        <v>9.000525922963307E-3</v>
      </c>
      <c r="EB129" s="725">
        <f t="shared" si="236"/>
        <v>1.8362531024668144E-2</v>
      </c>
      <c r="EC129" s="725">
        <f t="shared" si="236"/>
        <v>2.0800056589145993E-2</v>
      </c>
      <c r="ED129" s="725">
        <f t="shared" si="236"/>
        <v>2.0782993011620669E-2</v>
      </c>
      <c r="EE129" s="725">
        <f t="shared" si="236"/>
        <v>2.0875329394394765E-2</v>
      </c>
      <c r="EF129" s="733">
        <f t="shared" ref="EF129:EL129" si="237">EE129</f>
        <v>2.0875329394394765E-2</v>
      </c>
      <c r="EG129" s="733">
        <f t="shared" si="237"/>
        <v>2.0875329394394765E-2</v>
      </c>
      <c r="EH129" s="733">
        <f t="shared" si="237"/>
        <v>2.0875329394394765E-2</v>
      </c>
      <c r="EI129" s="733">
        <f t="shared" si="237"/>
        <v>2.0875329394394765E-2</v>
      </c>
      <c r="EJ129" s="733">
        <f t="shared" si="237"/>
        <v>2.0875329394394765E-2</v>
      </c>
      <c r="EK129" s="733">
        <f t="shared" si="237"/>
        <v>2.0875329394394765E-2</v>
      </c>
      <c r="EL129" s="734">
        <f t="shared" si="237"/>
        <v>2.0875329394394765E-2</v>
      </c>
    </row>
    <row r="130" spans="1:142" outlineLevel="2" x14ac:dyDescent="0.2">
      <c r="A130" s="50"/>
      <c r="H130" s="43"/>
      <c r="I130" s="750"/>
      <c r="J130" s="729"/>
      <c r="K130" s="729"/>
      <c r="L130" s="729"/>
      <c r="M130" s="729"/>
      <c r="N130" s="729"/>
      <c r="O130" s="729"/>
      <c r="P130" s="729"/>
      <c r="Q130" s="729"/>
      <c r="R130" s="729"/>
      <c r="S130" s="729"/>
      <c r="T130" s="729"/>
      <c r="U130" s="729"/>
      <c r="V130" s="729"/>
      <c r="W130" s="729"/>
      <c r="X130" s="729"/>
      <c r="Y130" s="729"/>
      <c r="Z130" s="729"/>
      <c r="AA130" s="729"/>
      <c r="AB130" s="729"/>
      <c r="AC130" s="729"/>
      <c r="AD130" s="729"/>
      <c r="AE130" s="729"/>
      <c r="AF130" s="729"/>
      <c r="AG130" s="729"/>
      <c r="AH130" s="729"/>
      <c r="AI130" s="729"/>
      <c r="AJ130" s="729"/>
      <c r="AK130" s="729"/>
      <c r="AL130" s="729"/>
      <c r="AM130" s="729"/>
      <c r="AN130" s="729"/>
      <c r="AO130" s="729"/>
      <c r="AP130" s="729"/>
      <c r="AQ130" s="729"/>
      <c r="AR130" s="729"/>
      <c r="AS130" s="729"/>
      <c r="AT130" s="729"/>
      <c r="AU130" s="729"/>
      <c r="AV130" s="729"/>
      <c r="AW130" s="729"/>
      <c r="AX130" s="729"/>
      <c r="AY130" s="729"/>
      <c r="AZ130" s="729"/>
      <c r="BA130" s="729"/>
      <c r="BB130" s="729"/>
      <c r="BC130" s="729"/>
      <c r="BD130" s="729"/>
      <c r="BE130" s="729"/>
      <c r="BF130" s="729"/>
      <c r="BG130" s="729"/>
      <c r="BH130" s="729"/>
      <c r="BI130" s="729"/>
      <c r="BJ130" s="729"/>
      <c r="BK130" s="729"/>
      <c r="BL130" s="729"/>
      <c r="BM130" s="729"/>
      <c r="BN130" s="729"/>
      <c r="BO130" s="729"/>
      <c r="BP130" s="729"/>
      <c r="BQ130" s="729"/>
      <c r="BR130" s="727"/>
      <c r="BS130" s="727"/>
      <c r="BT130" s="727"/>
      <c r="BU130" s="728"/>
      <c r="BV130" s="725"/>
      <c r="BW130" s="725"/>
      <c r="BX130" s="725"/>
      <c r="BY130" s="726"/>
      <c r="BZ130" s="725"/>
      <c r="CA130" s="725"/>
      <c r="CB130" s="725"/>
      <c r="CC130" s="726"/>
      <c r="CD130" s="735"/>
      <c r="CE130" s="735"/>
      <c r="CF130" s="735"/>
      <c r="CG130" s="734"/>
      <c r="CH130" s="735"/>
      <c r="CI130" s="735"/>
      <c r="CJ130" s="735"/>
      <c r="CK130" s="734"/>
      <c r="CL130" s="735"/>
      <c r="CM130" s="735"/>
      <c r="CN130" s="735"/>
      <c r="CO130" s="734"/>
      <c r="DJ130" s="39"/>
      <c r="DY130" s="120"/>
      <c r="DZ130" s="725"/>
      <c r="EA130" s="725"/>
      <c r="EB130" s="725"/>
      <c r="EC130" s="725"/>
      <c r="ED130" s="725"/>
      <c r="EE130" s="725"/>
      <c r="EF130" s="733"/>
      <c r="EG130" s="733"/>
      <c r="EH130" s="733"/>
      <c r="EI130" s="733"/>
      <c r="EJ130" s="733"/>
      <c r="EK130" s="733"/>
      <c r="EL130" s="734"/>
    </row>
    <row r="131" spans="1:142" outlineLevel="2" x14ac:dyDescent="0.2">
      <c r="A131" s="50"/>
      <c r="H131" s="43"/>
      <c r="I131" s="750" t="s">
        <v>392</v>
      </c>
      <c r="J131" s="729"/>
      <c r="K131" s="729"/>
      <c r="L131" s="729"/>
      <c r="M131" s="729"/>
      <c r="N131" s="729"/>
      <c r="O131" s="729"/>
      <c r="P131" s="729"/>
      <c r="Q131" s="729"/>
      <c r="R131" s="729"/>
      <c r="S131" s="729"/>
      <c r="T131" s="729"/>
      <c r="U131" s="729"/>
      <c r="V131" s="729"/>
      <c r="W131" s="729"/>
      <c r="X131" s="729"/>
      <c r="Y131" s="729"/>
      <c r="Z131" s="729"/>
      <c r="AA131" s="729"/>
      <c r="AB131" s="729"/>
      <c r="AC131" s="729"/>
      <c r="AD131" s="729"/>
      <c r="AE131" s="729"/>
      <c r="AF131" s="729"/>
      <c r="AG131" s="729"/>
      <c r="AH131" s="729"/>
      <c r="AI131" s="729"/>
      <c r="AJ131" s="729"/>
      <c r="AK131" s="729"/>
      <c r="AL131" s="729"/>
      <c r="AM131" s="729"/>
      <c r="AN131" s="729"/>
      <c r="AO131" s="729"/>
      <c r="AP131" s="729"/>
      <c r="AQ131" s="729"/>
      <c r="AR131" s="729"/>
      <c r="AS131" s="729"/>
      <c r="AT131" s="729"/>
      <c r="AU131" s="729"/>
      <c r="AV131" s="729"/>
      <c r="AW131" s="729"/>
      <c r="AX131" s="729"/>
      <c r="AY131" s="729"/>
      <c r="AZ131" s="729"/>
      <c r="BA131" s="729"/>
      <c r="BB131" s="729"/>
      <c r="BC131" s="729"/>
      <c r="BD131" s="729"/>
      <c r="BE131" s="729"/>
      <c r="BF131" s="729"/>
      <c r="BG131" s="729"/>
      <c r="BH131" s="729"/>
      <c r="BI131" s="729"/>
      <c r="BJ131" s="729"/>
      <c r="BK131" s="729"/>
      <c r="BL131" s="729"/>
      <c r="BM131" s="729"/>
      <c r="BN131" s="729"/>
      <c r="BO131" s="729"/>
      <c r="BP131" s="729"/>
      <c r="BQ131" s="729"/>
      <c r="BR131" s="727"/>
      <c r="BS131" s="727"/>
      <c r="BT131" s="727"/>
      <c r="BU131" s="728"/>
      <c r="BV131" s="725"/>
      <c r="BW131" s="725"/>
      <c r="BX131" s="725"/>
      <c r="BY131" s="565">
        <f>SUM(BY61:BY64)-SUM(BY73:BY75)</f>
        <v>-58.108000000000004</v>
      </c>
      <c r="BZ131" s="564">
        <f>SUM(BZ61:BZ64)-SUM(BZ73:BZ75)</f>
        <v>-84.825999999999979</v>
      </c>
      <c r="CA131" s="564">
        <f>SUM(CA61:CA64)-SUM(CA73:CA75)</f>
        <v>-71.788999999999987</v>
      </c>
      <c r="CB131" s="564">
        <f>SUM(CB61:CB64)-SUM(CB73:CB75)</f>
        <v>-45.729000000000013</v>
      </c>
      <c r="CC131" s="565">
        <f>SUM(CC61:CC64)-SUM(CC73:CC75)</f>
        <v>-36.474000000000004</v>
      </c>
      <c r="CD131" s="564">
        <f t="shared" ref="CD131:CN131" si="238">SUM(CD61:CD64)-SUM(CD73:CD75)</f>
        <v>-69.76891432242877</v>
      </c>
      <c r="CE131" s="564">
        <f t="shared" si="238"/>
        <v>-67.027026462756879</v>
      </c>
      <c r="CF131" s="564">
        <f t="shared" si="238"/>
        <v>-43.757962727578835</v>
      </c>
      <c r="CG131" s="565">
        <f t="shared" si="238"/>
        <v>-40.735396788900736</v>
      </c>
      <c r="CH131" s="564">
        <f t="shared" si="238"/>
        <v>-76.405607744454443</v>
      </c>
      <c r="CI131" s="564">
        <f t="shared" si="238"/>
        <v>-73.261530616564187</v>
      </c>
      <c r="CJ131" s="564">
        <f t="shared" si="238"/>
        <v>-48.689576410218933</v>
      </c>
      <c r="CK131" s="565">
        <f t="shared" si="238"/>
        <v>-45.552715176877534</v>
      </c>
      <c r="CL131" s="564">
        <f t="shared" si="238"/>
        <v>-83.091059990713163</v>
      </c>
      <c r="CM131" s="564">
        <f t="shared" si="238"/>
        <v>-79.818831484336926</v>
      </c>
      <c r="CN131" s="564">
        <f t="shared" si="238"/>
        <v>-53.627883759556553</v>
      </c>
      <c r="CO131" s="565">
        <f>SUM(CO61:CO64)-SUM(CO73:CO75)</f>
        <v>-50.784215891182114</v>
      </c>
      <c r="DJ131" s="39"/>
      <c r="DY131" s="120"/>
      <c r="DZ131" s="564">
        <f>SUM(DZ61:DZ64)-SUM(DZ73:DZ75)</f>
        <v>-27.581000000000003</v>
      </c>
      <c r="EA131" s="564">
        <f t="shared" ref="EA131:EL131" si="239">SUM(EA61:EA64)-SUM(EA73:EA75)</f>
        <v>-58.108000000000004</v>
      </c>
      <c r="EB131" s="564">
        <f t="shared" si="239"/>
        <v>-36.474000000000004</v>
      </c>
      <c r="EC131" s="564">
        <f t="shared" si="239"/>
        <v>-40.735396788900736</v>
      </c>
      <c r="ED131" s="564">
        <f t="shared" si="239"/>
        <v>-45.552715176877534</v>
      </c>
      <c r="EE131" s="564">
        <f t="shared" si="239"/>
        <v>-50.784215891182114</v>
      </c>
      <c r="EF131" s="564">
        <f t="shared" si="239"/>
        <v>-55.611999077199116</v>
      </c>
      <c r="EG131" s="564">
        <f t="shared" si="239"/>
        <v>-60.158302001106478</v>
      </c>
      <c r="EH131" s="564">
        <f t="shared" si="239"/>
        <v>-64.779985003868475</v>
      </c>
      <c r="EI131" s="564">
        <f t="shared" si="239"/>
        <v>-69.452908717103753</v>
      </c>
      <c r="EJ131" s="564">
        <f t="shared" si="239"/>
        <v>-74.649476749518186</v>
      </c>
      <c r="EK131" s="564">
        <f t="shared" si="239"/>
        <v>-80.062133353122775</v>
      </c>
      <c r="EL131" s="565">
        <f t="shared" si="239"/>
        <v>-85.603664588199024</v>
      </c>
    </row>
    <row r="132" spans="1:142" outlineLevel="2" x14ac:dyDescent="0.2">
      <c r="A132" s="50"/>
      <c r="H132" s="43"/>
      <c r="I132" s="1120" t="s">
        <v>187</v>
      </c>
      <c r="J132" s="729"/>
      <c r="K132" s="729"/>
      <c r="L132" s="729"/>
      <c r="M132" s="729"/>
      <c r="N132" s="729"/>
      <c r="O132" s="729"/>
      <c r="P132" s="729"/>
      <c r="Q132" s="729"/>
      <c r="R132" s="729"/>
      <c r="S132" s="729"/>
      <c r="T132" s="729"/>
      <c r="U132" s="729"/>
      <c r="V132" s="729"/>
      <c r="W132" s="729"/>
      <c r="X132" s="729"/>
      <c r="Y132" s="729"/>
      <c r="Z132" s="729"/>
      <c r="AA132" s="729"/>
      <c r="AB132" s="729"/>
      <c r="AC132" s="729"/>
      <c r="AD132" s="729"/>
      <c r="AE132" s="729"/>
      <c r="AF132" s="729"/>
      <c r="AG132" s="729"/>
      <c r="AH132" s="729"/>
      <c r="AI132" s="729"/>
      <c r="AJ132" s="729"/>
      <c r="AK132" s="729"/>
      <c r="AL132" s="729"/>
      <c r="AM132" s="729"/>
      <c r="AN132" s="729"/>
      <c r="AO132" s="729"/>
      <c r="AP132" s="729"/>
      <c r="AQ132" s="729"/>
      <c r="AR132" s="729"/>
      <c r="AS132" s="729"/>
      <c r="AT132" s="729"/>
      <c r="AU132" s="729"/>
      <c r="AV132" s="729"/>
      <c r="AW132" s="729"/>
      <c r="AX132" s="729"/>
      <c r="AY132" s="729"/>
      <c r="AZ132" s="729"/>
      <c r="BA132" s="729"/>
      <c r="BB132" s="729"/>
      <c r="BC132" s="729"/>
      <c r="BD132" s="729"/>
      <c r="BE132" s="729"/>
      <c r="BF132" s="729"/>
      <c r="BG132" s="729"/>
      <c r="BH132" s="729"/>
      <c r="BI132" s="729"/>
      <c r="BJ132" s="729"/>
      <c r="BK132" s="729"/>
      <c r="BL132" s="729"/>
      <c r="BM132" s="729"/>
      <c r="BN132" s="729"/>
      <c r="BO132" s="729"/>
      <c r="BP132" s="729"/>
      <c r="BQ132" s="729"/>
      <c r="BR132" s="727"/>
      <c r="BS132" s="727"/>
      <c r="BT132" s="727"/>
      <c r="BU132" s="728"/>
      <c r="BV132" s="725"/>
      <c r="BW132" s="725"/>
      <c r="BX132" s="725"/>
      <c r="BY132" s="726">
        <f t="shared" ref="BY132:CO132" si="240">BY131/BY10</f>
        <v>-0.26909077437460061</v>
      </c>
      <c r="BZ132" s="725">
        <f t="shared" si="240"/>
        <v>-0.34645058261824918</v>
      </c>
      <c r="CA132" s="725">
        <f t="shared" ref="CA132:CC132" si="241">CA131/CA10</f>
        <v>-0.30156223089428158</v>
      </c>
      <c r="CB132" s="725">
        <f t="shared" si="241"/>
        <v>-0.21709757973395119</v>
      </c>
      <c r="CC132" s="726">
        <f t="shared" si="241"/>
        <v>-0.19436939457402763</v>
      </c>
      <c r="CD132" s="725">
        <f t="shared" si="240"/>
        <v>-0.34984245759928739</v>
      </c>
      <c r="CE132" s="725">
        <f t="shared" si="240"/>
        <v>-0.31986181455832935</v>
      </c>
      <c r="CF132" s="725">
        <f t="shared" si="240"/>
        <v>-0.21312940324397558</v>
      </c>
      <c r="CG132" s="726">
        <f t="shared" si="240"/>
        <v>-0.19746238114593243</v>
      </c>
      <c r="CH132" s="725">
        <f t="shared" si="240"/>
        <v>-0.34661061809101562</v>
      </c>
      <c r="CI132" s="725">
        <f t="shared" si="240"/>
        <v>-0.31629658974779562</v>
      </c>
      <c r="CJ132" s="725">
        <f t="shared" si="240"/>
        <v>-0.21454991617711452</v>
      </c>
      <c r="CK132" s="726">
        <f t="shared" si="240"/>
        <v>-0.19977114787044745</v>
      </c>
      <c r="CL132" s="725">
        <f t="shared" si="240"/>
        <v>-0.3458500646686139</v>
      </c>
      <c r="CM132" s="725">
        <f t="shared" si="240"/>
        <v>-0.31618467813991186</v>
      </c>
      <c r="CN132" s="725">
        <f t="shared" si="240"/>
        <v>-0.21682030247451636</v>
      </c>
      <c r="CO132" s="726">
        <f t="shared" si="240"/>
        <v>-0.20434507815487765</v>
      </c>
      <c r="DJ132" s="39"/>
      <c r="DY132" s="120"/>
      <c r="DZ132" s="725">
        <f t="shared" ref="DZ132:EL132" si="242">DZ131/DZ10</f>
        <v>-8.0929451912101727E-2</v>
      </c>
      <c r="EA132" s="725">
        <f t="shared" si="242"/>
        <v>-7.3053597111448598E-2</v>
      </c>
      <c r="EB132" s="725">
        <f t="shared" si="242"/>
        <v>-4.139170735969841E-2</v>
      </c>
      <c r="EC132" s="725">
        <f t="shared" si="242"/>
        <v>-4.9641858571086557E-2</v>
      </c>
      <c r="ED132" s="725">
        <f t="shared" si="242"/>
        <v>-5.0222280373694639E-2</v>
      </c>
      <c r="EE132" s="725">
        <f t="shared" si="242"/>
        <v>-5.1372162183971649E-2</v>
      </c>
      <c r="EF132" s="725">
        <f t="shared" si="242"/>
        <v>-5.1702264712454218E-2</v>
      </c>
      <c r="EG132" s="725">
        <f t="shared" si="242"/>
        <v>-5.1640910062774902E-2</v>
      </c>
      <c r="EH132" s="725">
        <f t="shared" si="242"/>
        <v>-5.1584723252290396E-2</v>
      </c>
      <c r="EI132" s="725">
        <f t="shared" si="242"/>
        <v>-5.1545032141153017E-2</v>
      </c>
      <c r="EJ132" s="725">
        <f t="shared" si="242"/>
        <v>-5.1877973190410195E-2</v>
      </c>
      <c r="EK132" s="725">
        <f t="shared" si="242"/>
        <v>-5.234758526033359E-2</v>
      </c>
      <c r="EL132" s="726">
        <f t="shared" si="242"/>
        <v>-5.2910062455151244E-2</v>
      </c>
    </row>
    <row r="133" spans="1:142" outlineLevel="2" x14ac:dyDescent="0.2">
      <c r="A133" s="50"/>
      <c r="H133" s="43"/>
      <c r="I133" s="78"/>
      <c r="BU133" s="39"/>
      <c r="BV133" s="128"/>
      <c r="BW133" s="128"/>
      <c r="BX133" s="128"/>
      <c r="BY133" s="185"/>
      <c r="BZ133" s="181"/>
      <c r="CC133" s="42"/>
      <c r="CG133" s="39"/>
      <c r="CK133" s="39"/>
      <c r="CO133" s="39"/>
      <c r="DJ133" s="39"/>
      <c r="DY133" s="120"/>
      <c r="EA133" s="120"/>
      <c r="EL133" s="43"/>
    </row>
    <row r="134" spans="1:142" outlineLevel="1" x14ac:dyDescent="0.2">
      <c r="A134" s="50"/>
      <c r="H134" s="43"/>
      <c r="I134" s="78"/>
      <c r="BU134" s="39"/>
      <c r="BV134" s="128"/>
      <c r="BW134" s="128"/>
      <c r="BX134" s="128"/>
      <c r="BY134" s="185"/>
      <c r="BZ134" s="181"/>
      <c r="CB134" s="1140"/>
      <c r="CC134" s="42"/>
      <c r="CG134" s="39"/>
      <c r="CK134" s="39"/>
      <c r="CO134" s="39"/>
      <c r="DJ134" s="39"/>
      <c r="DY134" s="120"/>
      <c r="DZ134" s="120"/>
      <c r="EA134" s="120"/>
      <c r="EL134" s="43"/>
    </row>
    <row r="135" spans="1:142" outlineLevel="1" x14ac:dyDescent="0.2">
      <c r="H135" s="43"/>
      <c r="I135" s="78"/>
      <c r="BU135" s="39"/>
      <c r="BV135" s="128"/>
      <c r="BW135" s="128"/>
      <c r="BX135" s="128"/>
      <c r="BY135" s="185"/>
      <c r="BZ135" s="181"/>
      <c r="CC135" s="300"/>
      <c r="CG135" s="39"/>
      <c r="CK135" s="39"/>
      <c r="CO135" s="39"/>
      <c r="DJ135" s="39"/>
      <c r="EL135" s="43"/>
    </row>
    <row r="136" spans="1:142" x14ac:dyDescent="0.2">
      <c r="H136" s="43"/>
      <c r="I136" s="85" t="s">
        <v>40</v>
      </c>
      <c r="BU136" s="39"/>
      <c r="BV136" s="128"/>
      <c r="BW136" s="128"/>
      <c r="BX136" s="128"/>
      <c r="BY136" s="185"/>
      <c r="BZ136" s="181"/>
      <c r="CC136" s="300"/>
      <c r="CG136" s="39"/>
      <c r="CK136" s="39"/>
      <c r="CO136" s="39"/>
      <c r="DJ136" s="39"/>
      <c r="EL136" s="43"/>
    </row>
    <row r="137" spans="1:142" x14ac:dyDescent="0.2">
      <c r="H137" s="43"/>
      <c r="I137" s="106" t="s">
        <v>61</v>
      </c>
      <c r="BU137" s="39"/>
      <c r="BY137" s="39"/>
      <c r="BZ137" s="459"/>
      <c r="CA137" s="459"/>
      <c r="CB137" s="459"/>
      <c r="CC137" s="300"/>
      <c r="CD137" s="459"/>
      <c r="CE137" s="459"/>
      <c r="CF137" s="459"/>
      <c r="CG137" s="42"/>
      <c r="CH137" s="459"/>
      <c r="CI137" s="459"/>
      <c r="CJ137" s="459"/>
      <c r="CK137" s="42"/>
      <c r="CL137" s="459"/>
      <c r="CM137" s="459"/>
      <c r="CN137" s="459"/>
      <c r="CO137" s="42"/>
      <c r="CP137" s="459"/>
      <c r="CQ137" s="459"/>
      <c r="CR137" s="459"/>
      <c r="CS137" s="459"/>
      <c r="CT137" s="459"/>
      <c r="CU137" s="459"/>
      <c r="CV137" s="459"/>
      <c r="CW137" s="459"/>
      <c r="CX137" s="459"/>
      <c r="CY137" s="459"/>
      <c r="CZ137" s="459"/>
      <c r="DA137" s="459"/>
      <c r="DB137" s="459"/>
      <c r="DC137" s="459"/>
      <c r="DD137" s="459"/>
      <c r="DE137" s="459"/>
      <c r="DF137" s="459"/>
      <c r="DG137" s="459"/>
      <c r="DH137" s="459"/>
      <c r="DI137" s="459"/>
      <c r="DJ137" s="42"/>
      <c r="DK137" s="459"/>
      <c r="DL137" s="459"/>
      <c r="DM137" s="459"/>
      <c r="DN137" s="459"/>
      <c r="DO137" s="459"/>
      <c r="DP137" s="459"/>
      <c r="DQ137" s="459"/>
      <c r="DR137" s="459"/>
      <c r="DS137" s="459"/>
      <c r="DT137" s="459"/>
      <c r="DU137" s="459"/>
      <c r="DV137" s="459"/>
      <c r="DW137" s="459"/>
      <c r="DX137" s="459"/>
      <c r="DY137" s="21"/>
      <c r="DZ137" s="21"/>
      <c r="EA137" s="21"/>
      <c r="EB137" s="459"/>
      <c r="EC137" s="459"/>
      <c r="ED137" s="459"/>
      <c r="EE137" s="459"/>
      <c r="EF137" s="459"/>
      <c r="EG137" s="459"/>
      <c r="EH137" s="459"/>
      <c r="EI137" s="459"/>
      <c r="EJ137" s="459"/>
      <c r="EK137" s="459"/>
      <c r="EL137" s="457"/>
    </row>
    <row r="138" spans="1:142" s="181" customFormat="1" x14ac:dyDescent="0.2">
      <c r="B138"/>
      <c r="C138"/>
      <c r="D138"/>
      <c r="E138"/>
      <c r="F138"/>
      <c r="G138"/>
      <c r="H138" s="182"/>
      <c r="I138" s="772" t="s">
        <v>73</v>
      </c>
      <c r="BR138" s="128"/>
      <c r="BS138" s="128"/>
      <c r="BT138" s="128"/>
      <c r="BU138" s="185"/>
      <c r="BV138" s="128"/>
      <c r="BW138" s="128"/>
      <c r="BX138" s="128"/>
      <c r="BY138" s="300"/>
      <c r="BZ138" s="740">
        <f t="shared" ref="BZ138:CO138" si="243">BZ28</f>
        <v>-52.194000000000017</v>
      </c>
      <c r="CA138" s="740">
        <f>-83.822-BZ138</f>
        <v>-31.627999999999986</v>
      </c>
      <c r="CB138" s="740">
        <f>-171.023-CA138-BZ138</f>
        <v>-87.200999999999993</v>
      </c>
      <c r="CC138" s="502">
        <f>-210.143-CB138-CA138-BZ138</f>
        <v>-39.120000000000005</v>
      </c>
      <c r="CD138" s="453">
        <f t="shared" si="243"/>
        <v>-37.514840289666552</v>
      </c>
      <c r="CE138" s="453">
        <f t="shared" si="243"/>
        <v>-30.889183987761339</v>
      </c>
      <c r="CF138" s="453">
        <f t="shared" si="243"/>
        <v>-35.909838301020883</v>
      </c>
      <c r="CG138" s="300">
        <f t="shared" si="243"/>
        <v>-26.327144983964459</v>
      </c>
      <c r="CH138" s="453">
        <f t="shared" si="243"/>
        <v>-31.845705690079814</v>
      </c>
      <c r="CI138" s="453">
        <f t="shared" si="243"/>
        <v>-24.091056576823849</v>
      </c>
      <c r="CJ138" s="453">
        <f t="shared" si="243"/>
        <v>-29.599980795315634</v>
      </c>
      <c r="CK138" s="300">
        <f t="shared" si="243"/>
        <v>-20.400681760697683</v>
      </c>
      <c r="CL138" s="453">
        <f t="shared" si="243"/>
        <v>-26.337985272122697</v>
      </c>
      <c r="CM138" s="453">
        <f t="shared" si="243"/>
        <v>-18.120614402889618</v>
      </c>
      <c r="CN138" s="453">
        <f t="shared" si="243"/>
        <v>-23.590585887039982</v>
      </c>
      <c r="CO138" s="300">
        <f t="shared" si="243"/>
        <v>-15.123147650891216</v>
      </c>
      <c r="CP138" s="711"/>
      <c r="CQ138" s="711"/>
      <c r="CR138" s="711"/>
      <c r="CS138" s="711"/>
      <c r="CT138" s="711"/>
      <c r="CU138" s="711"/>
      <c r="CV138" s="711"/>
      <c r="CW138" s="711"/>
      <c r="CX138" s="711"/>
      <c r="CY138" s="711"/>
      <c r="CZ138" s="711"/>
      <c r="DA138" s="711"/>
      <c r="DB138" s="711"/>
      <c r="DC138" s="711"/>
      <c r="DD138" s="711"/>
      <c r="DE138" s="711"/>
      <c r="DF138" s="711"/>
      <c r="DG138" s="711"/>
      <c r="DH138" s="711"/>
      <c r="DI138" s="711"/>
      <c r="DJ138" s="300"/>
      <c r="DK138" s="711"/>
      <c r="DL138" s="711"/>
      <c r="DM138" s="711"/>
      <c r="DN138" s="711"/>
      <c r="DO138" s="711"/>
      <c r="DP138" s="711"/>
      <c r="DQ138" s="711"/>
      <c r="DR138" s="711"/>
      <c r="DS138" s="711"/>
      <c r="DT138" s="711"/>
      <c r="DU138" s="711"/>
      <c r="DV138" s="711"/>
      <c r="DW138" s="711"/>
      <c r="DX138" s="711"/>
      <c r="DY138" s="299">
        <f t="shared" ref="DY138:EL138" si="244">DY28</f>
        <v>-30.803000000000001</v>
      </c>
      <c r="DZ138" s="299">
        <f t="shared" si="244"/>
        <v>-46.965000000000025</v>
      </c>
      <c r="EA138" s="453">
        <f t="shared" si="244"/>
        <v>-54.885999999999996</v>
      </c>
      <c r="EB138" s="453">
        <f>SUM(BZ138:CC138)</f>
        <v>-210.143</v>
      </c>
      <c r="EC138" s="453">
        <f t="shared" si="244"/>
        <v>-130.64100756241331</v>
      </c>
      <c r="ED138" s="453">
        <f t="shared" si="244"/>
        <v>-105.93742482291704</v>
      </c>
      <c r="EE138" s="453">
        <f t="shared" si="244"/>
        <v>-83.17233321294357</v>
      </c>
      <c r="EF138" s="453">
        <f t="shared" si="244"/>
        <v>-57.388599198013324</v>
      </c>
      <c r="EG138" s="453">
        <f t="shared" si="244"/>
        <v>-25.46059168753489</v>
      </c>
      <c r="EH138" s="453">
        <f t="shared" si="244"/>
        <v>9.3418571646621835</v>
      </c>
      <c r="EI138" s="453">
        <f t="shared" si="244"/>
        <v>47.321278816032574</v>
      </c>
      <c r="EJ138" s="453">
        <f t="shared" si="244"/>
        <v>80.264920123947874</v>
      </c>
      <c r="EK138" s="453">
        <f t="shared" si="244"/>
        <v>112.96502079103378</v>
      </c>
      <c r="EL138" s="300">
        <f t="shared" si="244"/>
        <v>145.70765939346907</v>
      </c>
    </row>
    <row r="139" spans="1:142" s="181" customFormat="1" x14ac:dyDescent="0.2">
      <c r="B139"/>
      <c r="C139"/>
      <c r="D139"/>
      <c r="E139"/>
      <c r="F139"/>
      <c r="G139"/>
      <c r="H139" s="182"/>
      <c r="I139" s="772" t="s">
        <v>102</v>
      </c>
      <c r="BR139" s="128"/>
      <c r="BS139" s="128"/>
      <c r="BT139" s="128"/>
      <c r="BU139" s="185"/>
      <c r="BV139" s="128"/>
      <c r="BW139" s="128"/>
      <c r="BX139" s="128"/>
      <c r="BY139" s="300"/>
      <c r="BZ139" s="500">
        <v>3.6059999999999999</v>
      </c>
      <c r="CA139" s="500">
        <f>8.364-BZ139</f>
        <v>4.7580000000000009</v>
      </c>
      <c r="CB139" s="740">
        <f>18.337-CA139-BZ139</f>
        <v>9.972999999999999</v>
      </c>
      <c r="CC139" s="502">
        <f>26.838-CB139-CA139-BZ139</f>
        <v>8.5010000000000012</v>
      </c>
      <c r="CD139" s="299">
        <f t="shared" ref="CD139:CO139" si="245">CD100</f>
        <v>7</v>
      </c>
      <c r="CE139" s="299">
        <f t="shared" si="245"/>
        <v>8</v>
      </c>
      <c r="CF139" s="299">
        <f t="shared" si="245"/>
        <v>9</v>
      </c>
      <c r="CG139" s="300">
        <f t="shared" si="245"/>
        <v>8</v>
      </c>
      <c r="CH139" s="299">
        <f t="shared" si="245"/>
        <v>7.7152750997192339</v>
      </c>
      <c r="CI139" s="299">
        <f t="shared" si="245"/>
        <v>8.1068011944874829</v>
      </c>
      <c r="CJ139" s="299">
        <f t="shared" si="245"/>
        <v>9.0775288618663232</v>
      </c>
      <c r="CK139" s="300">
        <f t="shared" si="245"/>
        <v>7.9808573369396374</v>
      </c>
      <c r="CL139" s="299">
        <f t="shared" si="245"/>
        <v>8.4088088937080965</v>
      </c>
      <c r="CM139" s="299">
        <f t="shared" si="245"/>
        <v>8.8355296606611571</v>
      </c>
      <c r="CN139" s="299">
        <f t="shared" si="245"/>
        <v>8.6568273826898068</v>
      </c>
      <c r="CO139" s="300">
        <f t="shared" si="245"/>
        <v>8.6982645838144794</v>
      </c>
      <c r="CP139" s="711"/>
      <c r="CQ139" s="711"/>
      <c r="CR139" s="711"/>
      <c r="CS139" s="711"/>
      <c r="CT139" s="711"/>
      <c r="CU139" s="711"/>
      <c r="CV139" s="711"/>
      <c r="CW139" s="711"/>
      <c r="CX139" s="711"/>
      <c r="CY139" s="711"/>
      <c r="CZ139" s="711"/>
      <c r="DA139" s="711"/>
      <c r="DB139" s="711"/>
      <c r="DC139" s="711"/>
      <c r="DD139" s="711"/>
      <c r="DE139" s="711"/>
      <c r="DF139" s="711"/>
      <c r="DG139" s="711"/>
      <c r="DH139" s="711"/>
      <c r="DI139" s="711"/>
      <c r="DJ139" s="300"/>
      <c r="DK139" s="711"/>
      <c r="DL139" s="711"/>
      <c r="DM139" s="711"/>
      <c r="DN139" s="711"/>
      <c r="DO139" s="711"/>
      <c r="DP139" s="711"/>
      <c r="DQ139" s="711"/>
      <c r="DR139" s="711"/>
      <c r="DS139" s="711"/>
      <c r="DT139" s="711"/>
      <c r="DU139" s="711"/>
      <c r="DV139" s="711"/>
      <c r="DW139" s="711"/>
      <c r="DX139" s="711"/>
      <c r="DY139" s="500">
        <v>0.48599999999999999</v>
      </c>
      <c r="DZ139" s="500">
        <v>2.298</v>
      </c>
      <c r="EA139" s="500">
        <v>6.7859999999999996</v>
      </c>
      <c r="EB139" s="299">
        <f t="shared" ref="EB139:EB148" si="246">SUM(BZ139:CC139)</f>
        <v>26.838000000000001</v>
      </c>
      <c r="EC139" s="453">
        <f t="shared" ref="EC139:EL139" si="247">EC100</f>
        <v>32</v>
      </c>
      <c r="ED139" s="453">
        <f t="shared" si="247"/>
        <v>32.880462493012679</v>
      </c>
      <c r="EE139" s="453">
        <f t="shared" si="247"/>
        <v>34.59943052087354</v>
      </c>
      <c r="EF139" s="453">
        <f t="shared" si="247"/>
        <v>37.646706165138426</v>
      </c>
      <c r="EG139" s="453">
        <f t="shared" si="247"/>
        <v>34.948049092073205</v>
      </c>
      <c r="EH139" s="453">
        <f t="shared" si="247"/>
        <v>31.394946468474174</v>
      </c>
      <c r="EI139" s="453">
        <f t="shared" si="247"/>
        <v>26.948439386713769</v>
      </c>
      <c r="EJ139" s="453">
        <f t="shared" si="247"/>
        <v>28.059399916662297</v>
      </c>
      <c r="EK139" s="453">
        <f t="shared" si="247"/>
        <v>29.823946847246514</v>
      </c>
      <c r="EL139" s="300">
        <f t="shared" si="247"/>
        <v>31.549224892426171</v>
      </c>
    </row>
    <row r="140" spans="1:142" s="181" customFormat="1" x14ac:dyDescent="0.2">
      <c r="B140"/>
      <c r="C140"/>
      <c r="D140"/>
      <c r="E140"/>
      <c r="F140"/>
      <c r="G140"/>
      <c r="H140" s="182"/>
      <c r="I140" s="772" t="s">
        <v>103</v>
      </c>
      <c r="BR140" s="128"/>
      <c r="BS140" s="128"/>
      <c r="BT140" s="128"/>
      <c r="BU140" s="185"/>
      <c r="BV140" s="128"/>
      <c r="BW140" s="128"/>
      <c r="BX140" s="128"/>
      <c r="BY140" s="300"/>
      <c r="BZ140" s="500">
        <v>0.57399999999999995</v>
      </c>
      <c r="CA140" s="500">
        <f>1.199-BZ140</f>
        <v>0.62500000000000011</v>
      </c>
      <c r="CB140" s="740">
        <f>0-CA140-BZ140</f>
        <v>-1.1990000000000001</v>
      </c>
      <c r="CC140" s="502">
        <f>0-CB140-CA140-BZ140</f>
        <v>0</v>
      </c>
      <c r="CD140" s="299">
        <f t="shared" ref="CD140:CO140" si="248">CD98</f>
        <v>0</v>
      </c>
      <c r="CE140" s="299">
        <f t="shared" si="248"/>
        <v>0</v>
      </c>
      <c r="CF140" s="299">
        <f t="shared" si="248"/>
        <v>0</v>
      </c>
      <c r="CG140" s="300">
        <f t="shared" si="248"/>
        <v>0</v>
      </c>
      <c r="CH140" s="299">
        <f t="shared" si="248"/>
        <v>0</v>
      </c>
      <c r="CI140" s="299">
        <f t="shared" si="248"/>
        <v>0</v>
      </c>
      <c r="CJ140" s="299">
        <f t="shared" si="248"/>
        <v>0</v>
      </c>
      <c r="CK140" s="300">
        <f t="shared" si="248"/>
        <v>0</v>
      </c>
      <c r="CL140" s="299">
        <f t="shared" si="248"/>
        <v>0</v>
      </c>
      <c r="CM140" s="299">
        <f t="shared" si="248"/>
        <v>0</v>
      </c>
      <c r="CN140" s="299">
        <f t="shared" si="248"/>
        <v>0</v>
      </c>
      <c r="CO140" s="300">
        <f t="shared" si="248"/>
        <v>0</v>
      </c>
      <c r="CP140" s="711"/>
      <c r="CQ140" s="711"/>
      <c r="CR140" s="711"/>
      <c r="CS140" s="711"/>
      <c r="CT140" s="711"/>
      <c r="CU140" s="711"/>
      <c r="CV140" s="711"/>
      <c r="CW140" s="711"/>
      <c r="CX140" s="711"/>
      <c r="CY140" s="711"/>
      <c r="CZ140" s="711"/>
      <c r="DA140" s="711"/>
      <c r="DB140" s="711"/>
      <c r="DC140" s="711"/>
      <c r="DD140" s="711"/>
      <c r="DE140" s="711"/>
      <c r="DF140" s="711"/>
      <c r="DG140" s="711"/>
      <c r="DH140" s="711"/>
      <c r="DI140" s="711"/>
      <c r="DJ140" s="300"/>
      <c r="DK140" s="711"/>
      <c r="DL140" s="711"/>
      <c r="DM140" s="711"/>
      <c r="DN140" s="711"/>
      <c r="DO140" s="711"/>
      <c r="DP140" s="711"/>
      <c r="DQ140" s="711"/>
      <c r="DR140" s="711"/>
      <c r="DS140" s="711"/>
      <c r="DT140" s="711"/>
      <c r="DU140" s="711"/>
      <c r="DV140" s="711"/>
      <c r="DW140" s="711"/>
      <c r="DX140" s="711"/>
      <c r="DY140" s="500">
        <v>0.125</v>
      </c>
      <c r="DZ140" s="500">
        <v>0.61899999999999999</v>
      </c>
      <c r="EA140" s="500">
        <v>1.431</v>
      </c>
      <c r="EB140" s="299">
        <f t="shared" si="246"/>
        <v>0</v>
      </c>
      <c r="EC140" s="453">
        <f t="shared" ref="EC140:EL140" si="249">EC98</f>
        <v>0</v>
      </c>
      <c r="ED140" s="453">
        <f t="shared" si="249"/>
        <v>0</v>
      </c>
      <c r="EE140" s="453">
        <f t="shared" si="249"/>
        <v>0</v>
      </c>
      <c r="EF140" s="453">
        <f t="shared" si="249"/>
        <v>0</v>
      </c>
      <c r="EG140" s="453">
        <f t="shared" si="249"/>
        <v>0</v>
      </c>
      <c r="EH140" s="453">
        <f t="shared" si="249"/>
        <v>0</v>
      </c>
      <c r="EI140" s="453">
        <f t="shared" si="249"/>
        <v>0</v>
      </c>
      <c r="EJ140" s="453">
        <f t="shared" si="249"/>
        <v>0</v>
      </c>
      <c r="EK140" s="453">
        <f t="shared" si="249"/>
        <v>0</v>
      </c>
      <c r="EL140" s="300">
        <f t="shared" si="249"/>
        <v>0</v>
      </c>
    </row>
    <row r="141" spans="1:142" s="181" customFormat="1" x14ac:dyDescent="0.2">
      <c r="B141"/>
      <c r="C141"/>
      <c r="D141"/>
      <c r="E141"/>
      <c r="F141"/>
      <c r="G141"/>
      <c r="H141" s="182"/>
      <c r="I141" s="772" t="s">
        <v>104</v>
      </c>
      <c r="BR141" s="128"/>
      <c r="BS141" s="128"/>
      <c r="BT141" s="128"/>
      <c r="BU141" s="185"/>
      <c r="BV141" s="128"/>
      <c r="BW141" s="128"/>
      <c r="BX141" s="128"/>
      <c r="BY141" s="300"/>
      <c r="BZ141" s="500">
        <v>2.3E-2</v>
      </c>
      <c r="CA141" s="500">
        <f>0.023-BZ141</f>
        <v>0</v>
      </c>
      <c r="CB141" s="740">
        <f>-0.03-CA141-BZ141</f>
        <v>-5.2999999999999999E-2</v>
      </c>
      <c r="CC141" s="502">
        <f>-0.025-CB141-CA141-BZ141</f>
        <v>4.9999999999999975E-3</v>
      </c>
      <c r="CD141" s="711"/>
      <c r="CE141" s="711"/>
      <c r="CF141" s="711"/>
      <c r="CG141" s="300"/>
      <c r="CH141" s="711"/>
      <c r="CI141" s="711"/>
      <c r="CJ141" s="711"/>
      <c r="CK141" s="300"/>
      <c r="CL141" s="711"/>
      <c r="CM141" s="711"/>
      <c r="CN141" s="711"/>
      <c r="CO141" s="300"/>
      <c r="CP141" s="711"/>
      <c r="CQ141" s="711"/>
      <c r="CR141" s="711"/>
      <c r="CS141" s="711"/>
      <c r="CT141" s="711"/>
      <c r="CU141" s="711"/>
      <c r="CV141" s="711"/>
      <c r="CW141" s="711"/>
      <c r="CX141" s="711"/>
      <c r="CY141" s="711"/>
      <c r="CZ141" s="711"/>
      <c r="DA141" s="711"/>
      <c r="DB141" s="711"/>
      <c r="DC141" s="711"/>
      <c r="DD141" s="711"/>
      <c r="DE141" s="711"/>
      <c r="DF141" s="711"/>
      <c r="DG141" s="711"/>
      <c r="DH141" s="711"/>
      <c r="DI141" s="711"/>
      <c r="DJ141" s="300"/>
      <c r="DK141" s="711"/>
      <c r="DL141" s="711"/>
      <c r="DM141" s="711"/>
      <c r="DN141" s="711"/>
      <c r="DO141" s="711"/>
      <c r="DP141" s="711"/>
      <c r="DQ141" s="711"/>
      <c r="DR141" s="711"/>
      <c r="DS141" s="711"/>
      <c r="DT141" s="711"/>
      <c r="DU141" s="711"/>
      <c r="DV141" s="711"/>
      <c r="DW141" s="711"/>
      <c r="DX141" s="711"/>
      <c r="DY141" s="500">
        <v>1.7999999999999999E-2</v>
      </c>
      <c r="DZ141" s="500">
        <v>1.7000000000000001E-2</v>
      </c>
      <c r="EA141" s="500">
        <v>3.0000000000000001E-3</v>
      </c>
      <c r="EB141" s="299">
        <f t="shared" si="246"/>
        <v>-2.5000000000000001E-2</v>
      </c>
      <c r="EC141" s="299">
        <f t="shared" ref="EC141:EC147" si="250">SUM(CD141:CG141)</f>
        <v>0</v>
      </c>
      <c r="ED141" s="299">
        <f>SUM(CH141:CK141)</f>
        <v>0</v>
      </c>
      <c r="EE141" s="299">
        <f>SUM(CL141:CO141)</f>
        <v>0</v>
      </c>
      <c r="EF141" s="773"/>
      <c r="EG141" s="773"/>
      <c r="EH141" s="773"/>
      <c r="EI141" s="773"/>
      <c r="EJ141" s="773"/>
      <c r="EK141" s="773"/>
      <c r="EL141" s="774"/>
    </row>
    <row r="142" spans="1:142" s="181" customFormat="1" x14ac:dyDescent="0.2">
      <c r="B142"/>
      <c r="C142"/>
      <c r="D142"/>
      <c r="E142"/>
      <c r="F142"/>
      <c r="G142"/>
      <c r="H142" s="182"/>
      <c r="I142" s="772" t="s">
        <v>105</v>
      </c>
      <c r="BR142" s="128"/>
      <c r="BS142" s="128"/>
      <c r="BT142" s="128"/>
      <c r="BU142" s="185"/>
      <c r="BV142" s="128"/>
      <c r="BW142" s="128"/>
      <c r="BX142" s="128"/>
      <c r="BY142" s="300"/>
      <c r="BZ142" s="500">
        <v>0.41099999999999998</v>
      </c>
      <c r="CA142" s="500">
        <f>0.552-BZ142</f>
        <v>0.14100000000000007</v>
      </c>
      <c r="CB142" s="740">
        <f>1.364-CA142-BZ142</f>
        <v>0.81200000000000006</v>
      </c>
      <c r="CC142" s="502">
        <f>1.87-CB142-CA142-BZ142</f>
        <v>0.50600000000000001</v>
      </c>
      <c r="CD142" s="711"/>
      <c r="CE142" s="711"/>
      <c r="CF142" s="711"/>
      <c r="CG142" s="300"/>
      <c r="CH142" s="711"/>
      <c r="CI142" s="711"/>
      <c r="CJ142" s="711"/>
      <c r="CK142" s="300"/>
      <c r="CL142" s="711"/>
      <c r="CM142" s="711"/>
      <c r="CN142" s="711"/>
      <c r="CO142" s="300"/>
      <c r="CP142" s="711"/>
      <c r="CQ142" s="711"/>
      <c r="CR142" s="711"/>
      <c r="CS142" s="711"/>
      <c r="CT142" s="711"/>
      <c r="CU142" s="711"/>
      <c r="CV142" s="711"/>
      <c r="CW142" s="711"/>
      <c r="CX142" s="711"/>
      <c r="CY142" s="711"/>
      <c r="CZ142" s="711"/>
      <c r="DA142" s="711"/>
      <c r="DB142" s="711"/>
      <c r="DC142" s="711"/>
      <c r="DD142" s="711"/>
      <c r="DE142" s="711"/>
      <c r="DF142" s="711"/>
      <c r="DG142" s="711"/>
      <c r="DH142" s="711"/>
      <c r="DI142" s="711"/>
      <c r="DJ142" s="300"/>
      <c r="DK142" s="711"/>
      <c r="DL142" s="711"/>
      <c r="DM142" s="711"/>
      <c r="DN142" s="711"/>
      <c r="DO142" s="711"/>
      <c r="DP142" s="711"/>
      <c r="DQ142" s="711"/>
      <c r="DR142" s="711"/>
      <c r="DS142" s="711"/>
      <c r="DT142" s="711"/>
      <c r="DU142" s="711"/>
      <c r="DV142" s="711"/>
      <c r="DW142" s="711"/>
      <c r="DX142" s="711"/>
      <c r="DY142" s="500">
        <v>0.40799999999999997</v>
      </c>
      <c r="DZ142" s="500">
        <v>1.65</v>
      </c>
      <c r="EA142" s="500">
        <v>0.151</v>
      </c>
      <c r="EB142" s="299">
        <f t="shared" si="246"/>
        <v>1.87</v>
      </c>
      <c r="EC142" s="299">
        <f t="shared" si="250"/>
        <v>0</v>
      </c>
      <c r="ED142" s="299">
        <f t="shared" ref="ED142:ED147" si="251">SUM(CH142:CK142)</f>
        <v>0</v>
      </c>
      <c r="EE142" s="299">
        <f t="shared" ref="EE142:EE147" si="252">SUM(CL142:CO142)</f>
        <v>0</v>
      </c>
      <c r="EF142" s="773"/>
      <c r="EG142" s="773"/>
      <c r="EH142" s="773"/>
      <c r="EI142" s="773"/>
      <c r="EJ142" s="773"/>
      <c r="EK142" s="773"/>
      <c r="EL142" s="774"/>
    </row>
    <row r="143" spans="1:142" s="181" customFormat="1" x14ac:dyDescent="0.2">
      <c r="B143"/>
      <c r="C143"/>
      <c r="D143"/>
      <c r="E143"/>
      <c r="F143"/>
      <c r="G143"/>
      <c r="H143" s="182"/>
      <c r="I143" s="772" t="s">
        <v>75</v>
      </c>
      <c r="BR143" s="128"/>
      <c r="BS143" s="128"/>
      <c r="BT143" s="128"/>
      <c r="BU143" s="185"/>
      <c r="BV143" s="128"/>
      <c r="BW143" s="128"/>
      <c r="BX143" s="128"/>
      <c r="BY143" s="300"/>
      <c r="BZ143" s="500">
        <f t="shared" ref="BZ143:CO143" si="253">BZ41</f>
        <v>1.238</v>
      </c>
      <c r="CA143" s="500">
        <f>2.992-BZ143</f>
        <v>1.754</v>
      </c>
      <c r="CB143" s="740">
        <f>8.752-CA143-BZ143</f>
        <v>5.7600000000000016</v>
      </c>
      <c r="CC143" s="502">
        <f t="shared" si="253"/>
        <v>2.5179999999999998</v>
      </c>
      <c r="CD143" s="299">
        <f>CD41</f>
        <v>4.4871642596700214</v>
      </c>
      <c r="CE143" s="299">
        <f t="shared" si="253"/>
        <v>4.7148738197913715</v>
      </c>
      <c r="CF143" s="299">
        <f t="shared" si="253"/>
        <v>4.6195135273919723</v>
      </c>
      <c r="CG143" s="300">
        <f t="shared" si="253"/>
        <v>4.6416255209284794</v>
      </c>
      <c r="CH143" s="299">
        <f t="shared" si="253"/>
        <v>4.9598197069623637</v>
      </c>
      <c r="CI143" s="299">
        <f t="shared" si="253"/>
        <v>5.2115150535990953</v>
      </c>
      <c r="CJ143" s="299">
        <f t="shared" si="253"/>
        <v>5.1061099847998062</v>
      </c>
      <c r="CK143" s="300">
        <f t="shared" si="253"/>
        <v>5.1305511451754802</v>
      </c>
      <c r="CL143" s="299">
        <f t="shared" si="253"/>
        <v>5.405662860240918</v>
      </c>
      <c r="CM143" s="299">
        <f t="shared" si="253"/>
        <v>5.6799833532821715</v>
      </c>
      <c r="CN143" s="299">
        <f t="shared" si="253"/>
        <v>5.5651033174434463</v>
      </c>
      <c r="CO143" s="300">
        <f t="shared" si="253"/>
        <v>5.59174151816645</v>
      </c>
      <c r="CP143" s="711"/>
      <c r="CQ143" s="711"/>
      <c r="CR143" s="711"/>
      <c r="CS143" s="711"/>
      <c r="CT143" s="711"/>
      <c r="CU143" s="711"/>
      <c r="CV143" s="711"/>
      <c r="CW143" s="711"/>
      <c r="CX143" s="711"/>
      <c r="CY143" s="711"/>
      <c r="CZ143" s="711"/>
      <c r="DA143" s="711"/>
      <c r="DB143" s="711"/>
      <c r="DC143" s="711"/>
      <c r="DD143" s="711"/>
      <c r="DE143" s="711"/>
      <c r="DF143" s="711"/>
      <c r="DG143" s="711"/>
      <c r="DH143" s="711"/>
      <c r="DI143" s="711"/>
      <c r="DJ143" s="300"/>
      <c r="DK143" s="711"/>
      <c r="DL143" s="711"/>
      <c r="DM143" s="711"/>
      <c r="DN143" s="711"/>
      <c r="DO143" s="711"/>
      <c r="DP143" s="711"/>
      <c r="DQ143" s="711"/>
      <c r="DR143" s="711"/>
      <c r="DS143" s="711"/>
      <c r="DT143" s="711"/>
      <c r="DU143" s="711"/>
      <c r="DV143" s="711"/>
      <c r="DW143" s="711"/>
      <c r="DX143" s="711"/>
      <c r="DY143" s="500">
        <v>3.665</v>
      </c>
      <c r="DZ143" s="500">
        <v>1.105</v>
      </c>
      <c r="EA143" s="500">
        <v>2.9649999999999999</v>
      </c>
      <c r="EB143" s="299">
        <f t="shared" si="246"/>
        <v>11.270000000000003</v>
      </c>
      <c r="EC143" s="299">
        <f t="shared" si="250"/>
        <v>18.463177127781844</v>
      </c>
      <c r="ED143" s="299">
        <f t="shared" si="251"/>
        <v>20.407995890536746</v>
      </c>
      <c r="EE143" s="299">
        <f t="shared" si="252"/>
        <v>22.242491049132987</v>
      </c>
      <c r="EF143" s="453">
        <f t="shared" ref="EF143:EL143" si="254">EF41</f>
        <v>10.756201761468121</v>
      </c>
      <c r="EG143" s="453">
        <f t="shared" si="254"/>
        <v>11.532856200384158</v>
      </c>
      <c r="EH143" s="453">
        <f t="shared" si="254"/>
        <v>12.306819015641876</v>
      </c>
      <c r="EI143" s="453">
        <f t="shared" si="254"/>
        <v>13.069993102556179</v>
      </c>
      <c r="EJ143" s="453">
        <f t="shared" si="254"/>
        <v>13.813858420510673</v>
      </c>
      <c r="EK143" s="453">
        <f t="shared" si="254"/>
        <v>14.529615130709844</v>
      </c>
      <c r="EL143" s="300">
        <f t="shared" si="254"/>
        <v>15.208344307118264</v>
      </c>
    </row>
    <row r="144" spans="1:142" s="181" customFormat="1" x14ac:dyDescent="0.2">
      <c r="B144"/>
      <c r="C144"/>
      <c r="D144"/>
      <c r="E144"/>
      <c r="F144"/>
      <c r="G144"/>
      <c r="H144" s="182"/>
      <c r="I144" s="772" t="s">
        <v>106</v>
      </c>
      <c r="BR144" s="128"/>
      <c r="BS144" s="128"/>
      <c r="BT144" s="128"/>
      <c r="BU144" s="185"/>
      <c r="BV144" s="128"/>
      <c r="BW144" s="128"/>
      <c r="BX144" s="128"/>
      <c r="BY144" s="300"/>
      <c r="BZ144" s="500">
        <v>0</v>
      </c>
      <c r="CA144" s="500">
        <f>0-BZ144</f>
        <v>0</v>
      </c>
      <c r="CB144" s="740">
        <v>0</v>
      </c>
      <c r="CC144" s="502">
        <v>0</v>
      </c>
      <c r="CD144" s="711"/>
      <c r="CE144" s="711"/>
      <c r="CF144" s="711"/>
      <c r="CG144" s="300"/>
      <c r="CH144" s="711"/>
      <c r="CI144" s="711"/>
      <c r="CJ144" s="711"/>
      <c r="CK144" s="300"/>
      <c r="CL144" s="711"/>
      <c r="CM144" s="711"/>
      <c r="CN144" s="711"/>
      <c r="CO144" s="300"/>
      <c r="CP144" s="711"/>
      <c r="CQ144" s="711"/>
      <c r="CR144" s="711"/>
      <c r="CS144" s="711"/>
      <c r="CT144" s="711"/>
      <c r="CU144" s="711"/>
      <c r="CV144" s="711"/>
      <c r="CW144" s="711"/>
      <c r="CX144" s="711"/>
      <c r="CY144" s="711"/>
      <c r="CZ144" s="711"/>
      <c r="DA144" s="711"/>
      <c r="DB144" s="711"/>
      <c r="DC144" s="711"/>
      <c r="DD144" s="711"/>
      <c r="DE144" s="711"/>
      <c r="DF144" s="711"/>
      <c r="DG144" s="711"/>
      <c r="DH144" s="711"/>
      <c r="DI144" s="711"/>
      <c r="DJ144" s="300"/>
      <c r="DK144" s="711"/>
      <c r="DL144" s="711"/>
      <c r="DM144" s="711"/>
      <c r="DN144" s="711"/>
      <c r="DO144" s="711"/>
      <c r="DP144" s="711"/>
      <c r="DQ144" s="711"/>
      <c r="DR144" s="711"/>
      <c r="DS144" s="711"/>
      <c r="DT144" s="711"/>
      <c r="DU144" s="711"/>
      <c r="DV144" s="711"/>
      <c r="DW144" s="711"/>
      <c r="DX144" s="711"/>
      <c r="DY144" s="500">
        <v>1.9E-2</v>
      </c>
      <c r="DZ144" s="500">
        <v>6.9000000000000006E-2</v>
      </c>
      <c r="EA144" s="500">
        <v>0</v>
      </c>
      <c r="EB144" s="299">
        <f t="shared" si="246"/>
        <v>0</v>
      </c>
      <c r="EC144" s="299">
        <f t="shared" si="250"/>
        <v>0</v>
      </c>
      <c r="ED144" s="299">
        <f t="shared" si="251"/>
        <v>0</v>
      </c>
      <c r="EE144" s="299">
        <f t="shared" si="252"/>
        <v>0</v>
      </c>
      <c r="EF144" s="773"/>
      <c r="EG144" s="773"/>
      <c r="EH144" s="773"/>
      <c r="EI144" s="773"/>
      <c r="EJ144" s="773"/>
      <c r="EK144" s="773"/>
      <c r="EL144" s="774"/>
    </row>
    <row r="145" spans="2:142" s="181" customFormat="1" x14ac:dyDescent="0.2">
      <c r="B145"/>
      <c r="C145"/>
      <c r="D145"/>
      <c r="E145"/>
      <c r="F145"/>
      <c r="G145"/>
      <c r="H145" s="182"/>
      <c r="I145" s="772" t="s">
        <v>107</v>
      </c>
      <c r="BR145" s="128"/>
      <c r="BS145" s="128"/>
      <c r="BT145" s="128"/>
      <c r="BU145" s="185"/>
      <c r="BV145" s="128"/>
      <c r="BW145" s="128"/>
      <c r="BX145" s="128"/>
      <c r="BY145" s="300"/>
      <c r="BZ145" s="500">
        <v>4.3999999999999997E-2</v>
      </c>
      <c r="CA145" s="500">
        <f>2.234-BZ145</f>
        <v>2.19</v>
      </c>
      <c r="CB145" s="740">
        <f>14.984-CA145-BZ145</f>
        <v>12.75</v>
      </c>
      <c r="CC145" s="502">
        <f>14.984-CB145-CA145-BZ145</f>
        <v>0</v>
      </c>
      <c r="CD145" s="711"/>
      <c r="CE145" s="711"/>
      <c r="CF145" s="711"/>
      <c r="CG145" s="300"/>
      <c r="CH145" s="711"/>
      <c r="CI145" s="711"/>
      <c r="CJ145" s="711"/>
      <c r="CK145" s="300"/>
      <c r="CL145" s="711"/>
      <c r="CM145" s="711"/>
      <c r="CN145" s="711"/>
      <c r="CO145" s="300"/>
      <c r="CP145" s="711"/>
      <c r="CQ145" s="711"/>
      <c r="CR145" s="711"/>
      <c r="CS145" s="711"/>
      <c r="CT145" s="711"/>
      <c r="CU145" s="711"/>
      <c r="CV145" s="711"/>
      <c r="CW145" s="711"/>
      <c r="CX145" s="711"/>
      <c r="CY145" s="711"/>
      <c r="CZ145" s="711"/>
      <c r="DA145" s="711"/>
      <c r="DB145" s="711"/>
      <c r="DC145" s="711"/>
      <c r="DD145" s="711"/>
      <c r="DE145" s="711"/>
      <c r="DF145" s="711"/>
      <c r="DG145" s="711"/>
      <c r="DH145" s="711"/>
      <c r="DI145" s="711"/>
      <c r="DJ145" s="300"/>
      <c r="DK145" s="711"/>
      <c r="DL145" s="711"/>
      <c r="DM145" s="711"/>
      <c r="DN145" s="711"/>
      <c r="DO145" s="711"/>
      <c r="DP145" s="711"/>
      <c r="DQ145" s="711"/>
      <c r="DR145" s="711"/>
      <c r="DS145" s="711"/>
      <c r="DT145" s="711"/>
      <c r="DU145" s="711"/>
      <c r="DV145" s="711"/>
      <c r="DW145" s="711"/>
      <c r="DX145" s="711"/>
      <c r="DY145" s="500">
        <v>0</v>
      </c>
      <c r="DZ145" s="500">
        <v>0</v>
      </c>
      <c r="EA145" s="500">
        <v>6.2E-2</v>
      </c>
      <c r="EB145" s="299">
        <f t="shared" si="246"/>
        <v>14.984</v>
      </c>
      <c r="EC145" s="299">
        <f t="shared" si="250"/>
        <v>0</v>
      </c>
      <c r="ED145" s="299">
        <f t="shared" si="251"/>
        <v>0</v>
      </c>
      <c r="EE145" s="299">
        <f t="shared" si="252"/>
        <v>0</v>
      </c>
      <c r="EF145" s="773"/>
      <c r="EG145" s="773"/>
      <c r="EH145" s="773"/>
      <c r="EI145" s="773"/>
      <c r="EJ145" s="773"/>
      <c r="EK145" s="773"/>
      <c r="EL145" s="774"/>
    </row>
    <row r="146" spans="2:142" s="181" customFormat="1" x14ac:dyDescent="0.2">
      <c r="B146"/>
      <c r="C146"/>
      <c r="D146"/>
      <c r="E146"/>
      <c r="F146"/>
      <c r="G146"/>
      <c r="H146" s="182"/>
      <c r="I146" s="772" t="s">
        <v>76</v>
      </c>
      <c r="BR146" s="128"/>
      <c r="BS146" s="128"/>
      <c r="BT146" s="128"/>
      <c r="BU146" s="185"/>
      <c r="BV146" s="299"/>
      <c r="BW146" s="299"/>
      <c r="BX146" s="299"/>
      <c r="BY146" s="300"/>
      <c r="BZ146" s="500">
        <v>0</v>
      </c>
      <c r="CA146" s="500">
        <f>0-BZ146</f>
        <v>0</v>
      </c>
      <c r="CB146" s="740">
        <f>2.459-CA146-BZ146</f>
        <v>2.4590000000000001</v>
      </c>
      <c r="CC146" s="502">
        <f>2.719-CB146-CA146-BZ146</f>
        <v>0.25999999999999979</v>
      </c>
      <c r="CD146" s="376">
        <v>0</v>
      </c>
      <c r="CE146" s="540">
        <f t="shared" ref="CE146:CG146" si="255">CD146</f>
        <v>0</v>
      </c>
      <c r="CF146" s="540">
        <f t="shared" si="255"/>
        <v>0</v>
      </c>
      <c r="CG146" s="400">
        <f t="shared" si="255"/>
        <v>0</v>
      </c>
      <c r="CH146" s="540">
        <f t="shared" ref="CH146:CO147" si="256">CG146</f>
        <v>0</v>
      </c>
      <c r="CI146" s="540">
        <f t="shared" si="256"/>
        <v>0</v>
      </c>
      <c r="CJ146" s="540">
        <f t="shared" si="256"/>
        <v>0</v>
      </c>
      <c r="CK146" s="400">
        <f t="shared" si="256"/>
        <v>0</v>
      </c>
      <c r="CL146" s="540">
        <f t="shared" si="256"/>
        <v>0</v>
      </c>
      <c r="CM146" s="540">
        <f t="shared" si="256"/>
        <v>0</v>
      </c>
      <c r="CN146" s="540">
        <f t="shared" si="256"/>
        <v>0</v>
      </c>
      <c r="CO146" s="400">
        <f t="shared" si="256"/>
        <v>0</v>
      </c>
      <c r="CP146" s="711"/>
      <c r="CQ146" s="711"/>
      <c r="CR146" s="711"/>
      <c r="CS146" s="711"/>
      <c r="CT146" s="711"/>
      <c r="CU146" s="711"/>
      <c r="CV146" s="711"/>
      <c r="CW146" s="711"/>
      <c r="CX146" s="711"/>
      <c r="CY146" s="711"/>
      <c r="CZ146" s="711"/>
      <c r="DA146" s="711"/>
      <c r="DB146" s="711"/>
      <c r="DC146" s="711"/>
      <c r="DD146" s="711"/>
      <c r="DE146" s="711"/>
      <c r="DF146" s="711"/>
      <c r="DG146" s="711"/>
      <c r="DH146" s="711"/>
      <c r="DI146" s="711"/>
      <c r="DJ146" s="300"/>
      <c r="DK146" s="711"/>
      <c r="DL146" s="711"/>
      <c r="DM146" s="711"/>
      <c r="DN146" s="711"/>
      <c r="DO146" s="711"/>
      <c r="DP146" s="711"/>
      <c r="DQ146" s="711"/>
      <c r="DR146" s="711"/>
      <c r="DS146" s="711"/>
      <c r="DT146" s="711"/>
      <c r="DU146" s="711"/>
      <c r="DV146" s="711"/>
      <c r="DW146" s="711"/>
      <c r="DX146" s="711"/>
      <c r="DY146" s="299"/>
      <c r="DZ146" s="299"/>
      <c r="EA146" s="299"/>
      <c r="EB146" s="299">
        <f t="shared" si="246"/>
        <v>2.7189999999999999</v>
      </c>
      <c r="EC146" s="299">
        <f t="shared" si="250"/>
        <v>0</v>
      </c>
      <c r="ED146" s="299">
        <f t="shared" si="251"/>
        <v>0</v>
      </c>
      <c r="EE146" s="299">
        <f t="shared" si="252"/>
        <v>0</v>
      </c>
      <c r="EF146" s="740">
        <f t="shared" ref="EF146:EL146" si="257">EE146</f>
        <v>0</v>
      </c>
      <c r="EG146" s="740">
        <f t="shared" si="257"/>
        <v>0</v>
      </c>
      <c r="EH146" s="740">
        <f t="shared" si="257"/>
        <v>0</v>
      </c>
      <c r="EI146" s="740">
        <f t="shared" si="257"/>
        <v>0</v>
      </c>
      <c r="EJ146" s="740">
        <f t="shared" si="257"/>
        <v>0</v>
      </c>
      <c r="EK146" s="740">
        <f t="shared" si="257"/>
        <v>0</v>
      </c>
      <c r="EL146" s="502">
        <f t="shared" si="257"/>
        <v>0</v>
      </c>
    </row>
    <row r="147" spans="2:142" s="181" customFormat="1" x14ac:dyDescent="0.2">
      <c r="B147"/>
      <c r="C147"/>
      <c r="D147"/>
      <c r="E147"/>
      <c r="F147"/>
      <c r="G147"/>
      <c r="H147" s="182"/>
      <c r="I147" s="775" t="s">
        <v>8</v>
      </c>
      <c r="BR147" s="128"/>
      <c r="BS147" s="128"/>
      <c r="BT147" s="128"/>
      <c r="BU147" s="185"/>
      <c r="BV147" s="299"/>
      <c r="BW147" s="299"/>
      <c r="BX147" s="299"/>
      <c r="BY147" s="300"/>
      <c r="BZ147" s="500">
        <v>0</v>
      </c>
      <c r="CA147" s="500">
        <f>0-BZ147</f>
        <v>0</v>
      </c>
      <c r="CB147" s="740">
        <v>0</v>
      </c>
      <c r="CC147" s="502">
        <f>CB147</f>
        <v>0</v>
      </c>
      <c r="CD147" s="540">
        <f t="shared" ref="CD147:CG147" si="258">CC147</f>
        <v>0</v>
      </c>
      <c r="CE147" s="540">
        <f t="shared" si="258"/>
        <v>0</v>
      </c>
      <c r="CF147" s="540">
        <f t="shared" si="258"/>
        <v>0</v>
      </c>
      <c r="CG147" s="400">
        <f t="shared" si="258"/>
        <v>0</v>
      </c>
      <c r="CH147" s="540">
        <f t="shared" si="256"/>
        <v>0</v>
      </c>
      <c r="CI147" s="540">
        <f t="shared" si="256"/>
        <v>0</v>
      </c>
      <c r="CJ147" s="540">
        <f t="shared" si="256"/>
        <v>0</v>
      </c>
      <c r="CK147" s="400">
        <f t="shared" si="256"/>
        <v>0</v>
      </c>
      <c r="CL147" s="540">
        <f t="shared" si="256"/>
        <v>0</v>
      </c>
      <c r="CM147" s="540">
        <f t="shared" si="256"/>
        <v>0</v>
      </c>
      <c r="CN147" s="540">
        <f t="shared" si="256"/>
        <v>0</v>
      </c>
      <c r="CO147" s="400">
        <f t="shared" si="256"/>
        <v>0</v>
      </c>
      <c r="CP147" s="711"/>
      <c r="CQ147" s="711"/>
      <c r="CR147" s="711"/>
      <c r="CS147" s="711"/>
      <c r="CT147" s="711"/>
      <c r="CU147" s="711"/>
      <c r="CV147" s="711"/>
      <c r="CW147" s="711"/>
      <c r="CX147" s="711"/>
      <c r="CY147" s="711"/>
      <c r="CZ147" s="711"/>
      <c r="DA147" s="711"/>
      <c r="DB147" s="711"/>
      <c r="DC147" s="711"/>
      <c r="DD147" s="711"/>
      <c r="DE147" s="711"/>
      <c r="DF147" s="711"/>
      <c r="DG147" s="711"/>
      <c r="DH147" s="711"/>
      <c r="DI147" s="711"/>
      <c r="DJ147" s="300"/>
      <c r="DK147" s="711"/>
      <c r="DL147" s="711"/>
      <c r="DM147" s="711"/>
      <c r="DN147" s="711"/>
      <c r="DO147" s="711"/>
      <c r="DP147" s="711"/>
      <c r="DQ147" s="711"/>
      <c r="DR147" s="711"/>
      <c r="DS147" s="711"/>
      <c r="DT147" s="711"/>
      <c r="DU147" s="711"/>
      <c r="DV147" s="711"/>
      <c r="DW147" s="711"/>
      <c r="DX147" s="711"/>
      <c r="DY147" s="299"/>
      <c r="DZ147" s="299"/>
      <c r="EA147" s="299"/>
      <c r="EB147" s="299">
        <f t="shared" si="246"/>
        <v>0</v>
      </c>
      <c r="EC147" s="299">
        <f t="shared" si="250"/>
        <v>0</v>
      </c>
      <c r="ED147" s="299">
        <f t="shared" si="251"/>
        <v>0</v>
      </c>
      <c r="EE147" s="299">
        <f t="shared" si="252"/>
        <v>0</v>
      </c>
      <c r="EF147" s="740">
        <f t="shared" ref="EF147:EL147" si="259">EE147</f>
        <v>0</v>
      </c>
      <c r="EG147" s="740">
        <f t="shared" si="259"/>
        <v>0</v>
      </c>
      <c r="EH147" s="740">
        <f t="shared" si="259"/>
        <v>0</v>
      </c>
      <c r="EI147" s="740">
        <f t="shared" si="259"/>
        <v>0</v>
      </c>
      <c r="EJ147" s="740">
        <f t="shared" si="259"/>
        <v>0</v>
      </c>
      <c r="EK147" s="740">
        <f t="shared" si="259"/>
        <v>0</v>
      </c>
      <c r="EL147" s="502">
        <f t="shared" si="259"/>
        <v>0</v>
      </c>
    </row>
    <row r="148" spans="2:142" s="181" customFormat="1" x14ac:dyDescent="0.2">
      <c r="B148"/>
      <c r="C148"/>
      <c r="D148"/>
      <c r="E148"/>
      <c r="F148"/>
      <c r="G148"/>
      <c r="H148" s="182"/>
      <c r="I148" s="775" t="s">
        <v>74</v>
      </c>
      <c r="BR148" s="128"/>
      <c r="BS148" s="128"/>
      <c r="BT148" s="128"/>
      <c r="BU148" s="185"/>
      <c r="BV148" s="500"/>
      <c r="BW148" s="500"/>
      <c r="BX148" s="500"/>
      <c r="BY148" s="300"/>
      <c r="BZ148" s="711"/>
      <c r="CA148" s="500">
        <f>-2.567-BZ148</f>
        <v>-2.5670000000000002</v>
      </c>
      <c r="CB148" s="740">
        <f>5.934-CA148-BZ148</f>
        <v>8.5010000000000012</v>
      </c>
      <c r="CC148" s="502">
        <f>9.456-CB148-CA148-BZ148</f>
        <v>3.5219999999999985</v>
      </c>
      <c r="CD148" s="711"/>
      <c r="CE148" s="711"/>
      <c r="CF148" s="711"/>
      <c r="CG148" s="300"/>
      <c r="CH148" s="711"/>
      <c r="CI148" s="711"/>
      <c r="CJ148" s="711"/>
      <c r="CK148" s="300"/>
      <c r="CL148" s="711"/>
      <c r="CM148" s="711"/>
      <c r="CN148" s="711"/>
      <c r="CO148" s="300"/>
      <c r="CP148" s="711"/>
      <c r="CQ148" s="711"/>
      <c r="CR148" s="711"/>
      <c r="CS148" s="711"/>
      <c r="CT148" s="711"/>
      <c r="CU148" s="711"/>
      <c r="CV148" s="711"/>
      <c r="CW148" s="711"/>
      <c r="CX148" s="711"/>
      <c r="CY148" s="711"/>
      <c r="CZ148" s="711"/>
      <c r="DA148" s="711"/>
      <c r="DB148" s="711"/>
      <c r="DC148" s="711"/>
      <c r="DD148" s="711"/>
      <c r="DE148" s="711"/>
      <c r="DF148" s="711"/>
      <c r="DG148" s="711"/>
      <c r="DH148" s="711"/>
      <c r="DI148" s="711"/>
      <c r="DJ148" s="300"/>
      <c r="DK148" s="711"/>
      <c r="DL148" s="711"/>
      <c r="DM148" s="711"/>
      <c r="DN148" s="711"/>
      <c r="DO148" s="711"/>
      <c r="DP148" s="711"/>
      <c r="DQ148" s="711"/>
      <c r="DR148" s="711"/>
      <c r="DS148" s="711"/>
      <c r="DT148" s="711"/>
      <c r="DU148" s="711"/>
      <c r="DV148" s="711"/>
      <c r="DW148" s="711"/>
      <c r="DX148" s="711"/>
      <c r="DY148" s="299"/>
      <c r="DZ148" s="299"/>
      <c r="EA148" s="299"/>
      <c r="EB148" s="299">
        <f t="shared" si="246"/>
        <v>9.4559999999999995</v>
      </c>
      <c r="EC148" s="299">
        <f t="shared" ref="EC148" si="260">SUM(CD148:CG148)</f>
        <v>0</v>
      </c>
      <c r="ED148" s="299">
        <f t="shared" ref="ED148" si="261">SUM(CH148:CK148)</f>
        <v>0</v>
      </c>
      <c r="EE148" s="299">
        <f t="shared" ref="EE148" si="262">SUM(CL148:CO148)</f>
        <v>0</v>
      </c>
      <c r="EF148" s="773"/>
      <c r="EG148" s="773"/>
      <c r="EH148" s="773"/>
      <c r="EI148" s="773"/>
      <c r="EJ148" s="773"/>
      <c r="EK148" s="773"/>
      <c r="EL148" s="774"/>
    </row>
    <row r="149" spans="2:142" s="181" customFormat="1" x14ac:dyDescent="0.2">
      <c r="B149"/>
      <c r="C149"/>
      <c r="D149"/>
      <c r="E149"/>
      <c r="F149"/>
      <c r="G149"/>
      <c r="H149" s="182"/>
      <c r="I149" s="107" t="s">
        <v>62</v>
      </c>
      <c r="BR149" s="128"/>
      <c r="BS149" s="128"/>
      <c r="BT149" s="128"/>
      <c r="BU149" s="185"/>
      <c r="BV149" s="503"/>
      <c r="BW149" s="385"/>
      <c r="BX149" s="385"/>
      <c r="BY149" s="300"/>
      <c r="BZ149" s="503">
        <f t="shared" ref="BZ149:CG149" si="263">SUM(BZ138:BZ148)</f>
        <v>-46.298000000000016</v>
      </c>
      <c r="CA149" s="385">
        <f>SUM(CA138:CA148)</f>
        <v>-24.726999999999979</v>
      </c>
      <c r="CB149" s="385">
        <f>SUM(CB138:CB148)</f>
        <v>-48.197999999999979</v>
      </c>
      <c r="CC149" s="298">
        <f>SUM(CC138:CC148)</f>
        <v>-23.808000000000007</v>
      </c>
      <c r="CD149" s="385">
        <f t="shared" si="263"/>
        <v>-26.027676029996531</v>
      </c>
      <c r="CE149" s="385">
        <f t="shared" si="263"/>
        <v>-18.174310167969967</v>
      </c>
      <c r="CF149" s="385">
        <f t="shared" si="263"/>
        <v>-22.29032477362891</v>
      </c>
      <c r="CG149" s="298">
        <f t="shared" si="263"/>
        <v>-13.68551946303598</v>
      </c>
      <c r="CH149" s="503">
        <f t="shared" ref="CH149:CO149" si="264">SUM(CH138:CH148)</f>
        <v>-19.170610883398219</v>
      </c>
      <c r="CI149" s="385">
        <f t="shared" si="264"/>
        <v>-10.772740328737271</v>
      </c>
      <c r="CJ149" s="385">
        <f t="shared" si="264"/>
        <v>-15.416341948649505</v>
      </c>
      <c r="CK149" s="298">
        <f t="shared" si="264"/>
        <v>-7.2892732785825656</v>
      </c>
      <c r="CL149" s="503">
        <f t="shared" si="264"/>
        <v>-12.523513518173685</v>
      </c>
      <c r="CM149" s="385">
        <f t="shared" si="264"/>
        <v>-3.6051013889462897</v>
      </c>
      <c r="CN149" s="385">
        <f t="shared" si="264"/>
        <v>-9.3686551869067287</v>
      </c>
      <c r="CO149" s="298">
        <f t="shared" si="264"/>
        <v>-0.83314154891028647</v>
      </c>
      <c r="CP149" s="711"/>
      <c r="CQ149" s="711"/>
      <c r="CR149" s="711"/>
      <c r="CS149" s="711"/>
      <c r="CT149" s="711"/>
      <c r="CU149" s="711"/>
      <c r="CV149" s="711"/>
      <c r="CW149" s="711"/>
      <c r="CX149" s="711"/>
      <c r="CY149" s="711"/>
      <c r="CZ149" s="711"/>
      <c r="DA149" s="711"/>
      <c r="DB149" s="711"/>
      <c r="DC149" s="711"/>
      <c r="DD149" s="711"/>
      <c r="DE149" s="711"/>
      <c r="DF149" s="711"/>
      <c r="DG149" s="711"/>
      <c r="DH149" s="711"/>
      <c r="DI149" s="711"/>
      <c r="DJ149" s="300"/>
      <c r="DK149" s="711"/>
      <c r="DL149" s="711"/>
      <c r="DM149" s="711"/>
      <c r="DN149" s="711"/>
      <c r="DO149" s="711"/>
      <c r="DP149" s="711"/>
      <c r="DQ149" s="711"/>
      <c r="DR149" s="711"/>
      <c r="DS149" s="711"/>
      <c r="DT149" s="711"/>
      <c r="DU149" s="711"/>
      <c r="DV149" s="711"/>
      <c r="DW149" s="711"/>
      <c r="DX149" s="711"/>
      <c r="DY149" s="385">
        <f t="shared" ref="DY149:ED149" si="265">SUM(DY138:DY148)</f>
        <v>-26.082000000000001</v>
      </c>
      <c r="DZ149" s="385">
        <f t="shared" si="265"/>
        <v>-41.207000000000022</v>
      </c>
      <c r="EA149" s="385">
        <f t="shared" si="265"/>
        <v>-43.488</v>
      </c>
      <c r="EB149" s="385">
        <f t="shared" si="265"/>
        <v>-143.03100000000001</v>
      </c>
      <c r="EC149" s="385">
        <f t="shared" si="265"/>
        <v>-80.17783043463146</v>
      </c>
      <c r="ED149" s="385">
        <f t="shared" si="265"/>
        <v>-52.648966439367619</v>
      </c>
      <c r="EE149" s="385">
        <f t="shared" ref="EE149:EJ149" si="266">SUM(EE138:EE148)</f>
        <v>-26.330411642937044</v>
      </c>
      <c r="EF149" s="385">
        <f t="shared" si="266"/>
        <v>-8.9856912714067771</v>
      </c>
      <c r="EG149" s="385">
        <f t="shared" si="266"/>
        <v>21.020313604922471</v>
      </c>
      <c r="EH149" s="385">
        <f t="shared" si="266"/>
        <v>53.043622648778239</v>
      </c>
      <c r="EI149" s="385">
        <f t="shared" si="266"/>
        <v>87.339711305302529</v>
      </c>
      <c r="EJ149" s="385">
        <f t="shared" si="266"/>
        <v>122.13817846112084</v>
      </c>
      <c r="EK149" s="385">
        <f>SUM(EK138:EK148)</f>
        <v>157.31858276899015</v>
      </c>
      <c r="EL149" s="298">
        <f>SUM(EL138:EL148)</f>
        <v>192.46522859301351</v>
      </c>
    </row>
    <row r="150" spans="2:142" s="181" customFormat="1" x14ac:dyDescent="0.2">
      <c r="B150"/>
      <c r="C150"/>
      <c r="D150"/>
      <c r="E150"/>
      <c r="F150"/>
      <c r="G150"/>
      <c r="H150" s="182"/>
      <c r="I150" s="287" t="s">
        <v>63</v>
      </c>
      <c r="BR150" s="128"/>
      <c r="BS150" s="128"/>
      <c r="BT150" s="128"/>
      <c r="BU150" s="185"/>
      <c r="BV150" s="299"/>
      <c r="BW150" s="299"/>
      <c r="BX150" s="299"/>
      <c r="BY150" s="300"/>
      <c r="BZ150" s="299">
        <f t="shared" ref="BZ150:CG150" si="267">SUM(BZ151:BZ159)</f>
        <v>27.259</v>
      </c>
      <c r="CA150" s="299">
        <f>SUM(CA151:CA159)</f>
        <v>-26.925000000000001</v>
      </c>
      <c r="CB150" s="299">
        <f>SUM(CB151:CB159)</f>
        <v>-3.8759999999999941</v>
      </c>
      <c r="CC150" s="300">
        <f>SUM(CC151:CC159)</f>
        <v>-5.8690000000000069</v>
      </c>
      <c r="CD150" s="299">
        <f t="shared" si="267"/>
        <v>32.351269288674786</v>
      </c>
      <c r="CE150" s="299">
        <f t="shared" si="267"/>
        <v>-1.2711447936233737</v>
      </c>
      <c r="CF150" s="299">
        <f t="shared" si="267"/>
        <v>-23.687833039500624</v>
      </c>
      <c r="CG150" s="300">
        <f t="shared" si="267"/>
        <v>-3.1469435721145613</v>
      </c>
      <c r="CH150" s="299">
        <f t="shared" ref="CH150:CO150" si="268">SUM(CH151:CH159)</f>
        <v>34.95190102552246</v>
      </c>
      <c r="CI150" s="299">
        <f t="shared" si="268"/>
        <v>-1.6490021630318648</v>
      </c>
      <c r="CJ150" s="299">
        <f t="shared" si="268"/>
        <v>-25.011923369151823</v>
      </c>
      <c r="CK150" s="300">
        <f t="shared" si="268"/>
        <v>-3.3649282541240826</v>
      </c>
      <c r="CL150" s="299">
        <f t="shared" si="268"/>
        <v>36.922358596566887</v>
      </c>
      <c r="CM150" s="299">
        <f t="shared" si="268"/>
        <v>-1.7054475884563427</v>
      </c>
      <c r="CN150" s="299">
        <f t="shared" si="268"/>
        <v>-26.731431291172647</v>
      </c>
      <c r="CO150" s="300">
        <f t="shared" si="268"/>
        <v>-3.0679426346737619</v>
      </c>
      <c r="CP150" s="711"/>
      <c r="CQ150" s="711"/>
      <c r="CR150" s="711"/>
      <c r="CS150" s="711"/>
      <c r="CT150" s="711"/>
      <c r="CU150" s="711"/>
      <c r="CV150" s="711"/>
      <c r="CW150" s="711"/>
      <c r="CX150" s="711"/>
      <c r="CY150" s="711"/>
      <c r="CZ150" s="711"/>
      <c r="DA150" s="711"/>
      <c r="DB150" s="711"/>
      <c r="DC150" s="711"/>
      <c r="DD150" s="711"/>
      <c r="DE150" s="711"/>
      <c r="DF150" s="711"/>
      <c r="DG150" s="711"/>
      <c r="DH150" s="711"/>
      <c r="DI150" s="711"/>
      <c r="DJ150" s="300"/>
      <c r="DK150" s="711"/>
      <c r="DL150" s="711"/>
      <c r="DM150" s="711"/>
      <c r="DN150" s="711"/>
      <c r="DO150" s="711"/>
      <c r="DP150" s="711"/>
      <c r="DQ150" s="711"/>
      <c r="DR150" s="711"/>
      <c r="DS150" s="711"/>
      <c r="DT150" s="711"/>
      <c r="DU150" s="711"/>
      <c r="DV150" s="711"/>
      <c r="DW150" s="711"/>
      <c r="DX150" s="711"/>
      <c r="DY150" s="299">
        <f t="shared" ref="DY150:ED150" si="269">SUM(DY151:DY159)</f>
        <v>9.2230000000000008</v>
      </c>
      <c r="DZ150" s="299">
        <f t="shared" si="269"/>
        <v>14.811</v>
      </c>
      <c r="EA150" s="299">
        <f t="shared" si="269"/>
        <v>19.943000000000005</v>
      </c>
      <c r="EB150" s="299">
        <f t="shared" ref="EB150:EB159" si="270">SUM(BZ150:CC150)</f>
        <v>-9.4110000000000014</v>
      </c>
      <c r="EC150" s="299">
        <f t="shared" si="269"/>
        <v>4.2453478834362244</v>
      </c>
      <c r="ED150" s="453">
        <f t="shared" si="269"/>
        <v>4.9260472392146895</v>
      </c>
      <c r="EE150" s="453">
        <f t="shared" ref="EE150:EL150" si="271">SUM(EE151:EE159)</f>
        <v>5.4175370822641362</v>
      </c>
      <c r="EF150" s="453">
        <f t="shared" si="271"/>
        <v>4.929630053465111</v>
      </c>
      <c r="EG150" s="453">
        <f t="shared" si="271"/>
        <v>4.5039687560167696</v>
      </c>
      <c r="EH150" s="453">
        <f t="shared" si="271"/>
        <v>4.5389736234563083</v>
      </c>
      <c r="EI150" s="453">
        <f t="shared" si="271"/>
        <v>4.5509220317502095</v>
      </c>
      <c r="EJ150" s="453">
        <f t="shared" si="271"/>
        <v>5.1720164003996318</v>
      </c>
      <c r="EK150" s="453">
        <f t="shared" si="271"/>
        <v>5.4062945809680825</v>
      </c>
      <c r="EL150" s="300">
        <f t="shared" si="271"/>
        <v>5.5412536400422194</v>
      </c>
    </row>
    <row r="151" spans="2:142" s="181" customFormat="1" hidden="1" outlineLevel="1" x14ac:dyDescent="0.2">
      <c r="B151"/>
      <c r="C151"/>
      <c r="D151"/>
      <c r="E151"/>
      <c r="F151"/>
      <c r="G151"/>
      <c r="H151" s="182"/>
      <c r="I151" s="287" t="s">
        <v>84</v>
      </c>
      <c r="BR151" s="128"/>
      <c r="BS151" s="128"/>
      <c r="BT151" s="128"/>
      <c r="BU151" s="185"/>
      <c r="BV151" s="299"/>
      <c r="BW151" s="299"/>
      <c r="BX151" s="299"/>
      <c r="BY151" s="300"/>
      <c r="BZ151" s="500">
        <v>-0.13900000000000001</v>
      </c>
      <c r="CA151" s="740">
        <f t="shared" ref="CA151:CO151" si="272">BZ61-CA61</f>
        <v>9.7999999999999976E-2</v>
      </c>
      <c r="CB151" s="740">
        <f t="shared" si="272"/>
        <v>-0.29599999999999993</v>
      </c>
      <c r="CC151" s="502">
        <f t="shared" si="272"/>
        <v>-1.1230000000000002</v>
      </c>
      <c r="CD151" s="453">
        <f t="shared" si="272"/>
        <v>1.4367395141586705</v>
      </c>
      <c r="CE151" s="453">
        <f t="shared" si="272"/>
        <v>4.5248381978200192E-2</v>
      </c>
      <c r="CF151" s="453">
        <f t="shared" si="272"/>
        <v>-0.33820243261202426</v>
      </c>
      <c r="CG151" s="300">
        <f t="shared" si="272"/>
        <v>-1.3370019560712882</v>
      </c>
      <c r="CH151" s="764">
        <f t="shared" si="272"/>
        <v>1.5764183884290159</v>
      </c>
      <c r="CI151" s="453">
        <f t="shared" si="272"/>
        <v>5.0014620293873935E-2</v>
      </c>
      <c r="CJ151" s="453">
        <f t="shared" si="272"/>
        <v>-0.37382698585121199</v>
      </c>
      <c r="CK151" s="300">
        <f t="shared" si="272"/>
        <v>-1.4778350571140575</v>
      </c>
      <c r="CL151" s="764">
        <f t="shared" si="272"/>
        <v>1.7511468292941759</v>
      </c>
      <c r="CM151" s="453">
        <f t="shared" si="272"/>
        <v>5.451048452671059E-2</v>
      </c>
      <c r="CN151" s="453">
        <f t="shared" si="272"/>
        <v>-0.40743066743636336</v>
      </c>
      <c r="CO151" s="300">
        <f t="shared" si="272"/>
        <v>-1.6106791282330974</v>
      </c>
      <c r="CP151" s="711"/>
      <c r="CQ151" s="711"/>
      <c r="CR151" s="711"/>
      <c r="CS151" s="711"/>
      <c r="CT151" s="711"/>
      <c r="CU151" s="711"/>
      <c r="CV151" s="711"/>
      <c r="CW151" s="711"/>
      <c r="CX151" s="711"/>
      <c r="CY151" s="711"/>
      <c r="CZ151" s="711"/>
      <c r="DA151" s="711"/>
      <c r="DB151" s="711"/>
      <c r="DC151" s="711"/>
      <c r="DD151" s="711"/>
      <c r="DE151" s="711"/>
      <c r="DF151" s="711"/>
      <c r="DG151" s="711"/>
      <c r="DH151" s="711"/>
      <c r="DI151" s="711"/>
      <c r="DJ151" s="300"/>
      <c r="DK151" s="711"/>
      <c r="DL151" s="711"/>
      <c r="DM151" s="711"/>
      <c r="DN151" s="711"/>
      <c r="DO151" s="711"/>
      <c r="DP151" s="711"/>
      <c r="DQ151" s="711"/>
      <c r="DR151" s="711"/>
      <c r="DS151" s="711"/>
      <c r="DT151" s="711"/>
      <c r="DU151" s="711"/>
      <c r="DV151" s="711"/>
      <c r="DW151" s="711"/>
      <c r="DX151" s="711"/>
      <c r="DY151" s="500">
        <v>-0.16900000000000001</v>
      </c>
      <c r="DZ151" s="500">
        <v>4.0000000000000001E-3</v>
      </c>
      <c r="EA151" s="500">
        <v>-0.13</v>
      </c>
      <c r="EB151" s="299">
        <f t="shared" si="270"/>
        <v>-1.4600000000000002</v>
      </c>
      <c r="EC151" s="299">
        <f>SUM(CD151:CG151)</f>
        <v>-0.19321649254644191</v>
      </c>
      <c r="ED151" s="453">
        <f t="shared" ref="ED151:ED159" si="273">SUM(CH151:CK151)</f>
        <v>-0.2252290342423795</v>
      </c>
      <c r="EE151" s="453">
        <f t="shared" ref="EE151:EE159" si="274">SUM(CL151:CO151)</f>
        <v>-0.21245248184857446</v>
      </c>
      <c r="EF151" s="453">
        <f t="shared" ref="EF151:EL154" si="275">EE61-EF61</f>
        <v>-0.22686706531472067</v>
      </c>
      <c r="EG151" s="453">
        <f t="shared" si="275"/>
        <v>-0.23272934964378722</v>
      </c>
      <c r="EH151" s="453">
        <f t="shared" si="275"/>
        <v>-0.2367632529252397</v>
      </c>
      <c r="EI151" s="453">
        <f t="shared" si="275"/>
        <v>-0.23874678330444921</v>
      </c>
      <c r="EJ151" s="453">
        <f t="shared" si="275"/>
        <v>-0.23847971142696522</v>
      </c>
      <c r="EK151" s="453">
        <f t="shared" si="275"/>
        <v>-0.23579053027891028</v>
      </c>
      <c r="EL151" s="300">
        <f t="shared" si="275"/>
        <v>-0.23054315989021923</v>
      </c>
    </row>
    <row r="152" spans="2:142" s="181" customFormat="1" hidden="1" outlineLevel="1" x14ac:dyDescent="0.2">
      <c r="B152"/>
      <c r="C152"/>
      <c r="D152"/>
      <c r="E152"/>
      <c r="F152"/>
      <c r="G152"/>
      <c r="H152" s="182"/>
      <c r="I152" s="287" t="s">
        <v>48</v>
      </c>
      <c r="BR152" s="128"/>
      <c r="BS152" s="128"/>
      <c r="BT152" s="128"/>
      <c r="BU152" s="185"/>
      <c r="BV152" s="500"/>
      <c r="BW152" s="500"/>
      <c r="BX152" s="500"/>
      <c r="BY152" s="300"/>
      <c r="BZ152" s="741">
        <v>-5.4969999999999999</v>
      </c>
      <c r="CA152" s="740">
        <f t="shared" ref="CA152:CO152" si="276">BZ62-CA62</f>
        <v>3.070999999999998</v>
      </c>
      <c r="CB152" s="740">
        <f t="shared" si="276"/>
        <v>3.4040000000000035</v>
      </c>
      <c r="CC152" s="502">
        <f t="shared" si="276"/>
        <v>1.5919999999999987</v>
      </c>
      <c r="CD152" s="453">
        <f t="shared" si="276"/>
        <v>2.3144902823115245</v>
      </c>
      <c r="CE152" s="453">
        <f t="shared" si="276"/>
        <v>-0.56235153523675763</v>
      </c>
      <c r="CF152" s="453">
        <f t="shared" si="276"/>
        <v>3.130762122603187</v>
      </c>
      <c r="CG152" s="300">
        <f t="shared" si="276"/>
        <v>-6.3416720407135401</v>
      </c>
      <c r="CH152" s="764">
        <f t="shared" si="276"/>
        <v>0.65895371305805384</v>
      </c>
      <c r="CI152" s="453">
        <f t="shared" si="276"/>
        <v>-0.60173030160805041</v>
      </c>
      <c r="CJ152" s="453">
        <f t="shared" si="276"/>
        <v>3.3644981759666379</v>
      </c>
      <c r="CK152" s="300">
        <f t="shared" si="276"/>
        <v>-7.1845257780135725</v>
      </c>
      <c r="CL152" s="764">
        <f t="shared" si="276"/>
        <v>1.5532709205578143</v>
      </c>
      <c r="CM152" s="453">
        <f t="shared" si="276"/>
        <v>-0.63725562762662946</v>
      </c>
      <c r="CN152" s="453">
        <f t="shared" si="276"/>
        <v>3.4171583434164461</v>
      </c>
      <c r="CO152" s="300">
        <f t="shared" si="276"/>
        <v>-7.6943304828596339</v>
      </c>
      <c r="CP152" s="711"/>
      <c r="CQ152" s="711"/>
      <c r="CR152" s="711"/>
      <c r="CS152" s="711"/>
      <c r="CT152" s="711"/>
      <c r="CU152" s="711"/>
      <c r="CV152" s="711"/>
      <c r="CW152" s="711"/>
      <c r="CX152" s="711"/>
      <c r="CY152" s="711"/>
      <c r="CZ152" s="711"/>
      <c r="DA152" s="711"/>
      <c r="DB152" s="711"/>
      <c r="DC152" s="711"/>
      <c r="DD152" s="711"/>
      <c r="DE152" s="711"/>
      <c r="DF152" s="711"/>
      <c r="DG152" s="711"/>
      <c r="DH152" s="711"/>
      <c r="DI152" s="711"/>
      <c r="DJ152" s="300"/>
      <c r="DK152" s="711"/>
      <c r="DL152" s="711"/>
      <c r="DM152" s="711"/>
      <c r="DN152" s="711"/>
      <c r="DO152" s="711"/>
      <c r="DP152" s="711"/>
      <c r="DQ152" s="711"/>
      <c r="DR152" s="711"/>
      <c r="DS152" s="711"/>
      <c r="DT152" s="711"/>
      <c r="DU152" s="711"/>
      <c r="DV152" s="711"/>
      <c r="DW152" s="711"/>
      <c r="DX152" s="711"/>
      <c r="DY152" s="500">
        <v>-1.264</v>
      </c>
      <c r="DZ152" s="500">
        <v>-16.224</v>
      </c>
      <c r="EA152" s="500">
        <v>-25.686</v>
      </c>
      <c r="EB152" s="299">
        <f t="shared" si="270"/>
        <v>2.5700000000000003</v>
      </c>
      <c r="EC152" s="299">
        <f t="shared" ref="EC152:EC159" si="277">SUM(CD152:CG152)</f>
        <v>-1.4587711710355862</v>
      </c>
      <c r="ED152" s="453">
        <f t="shared" si="273"/>
        <v>-3.7628041905969312</v>
      </c>
      <c r="EE152" s="453">
        <f t="shared" si="274"/>
        <v>-3.361156846512003</v>
      </c>
      <c r="EF152" s="453">
        <f t="shared" si="275"/>
        <v>-2.7442838131655094</v>
      </c>
      <c r="EG152" s="453">
        <f t="shared" si="275"/>
        <v>-2.8273015140362006</v>
      </c>
      <c r="EH152" s="453">
        <f t="shared" si="275"/>
        <v>-2.7246298974954115</v>
      </c>
      <c r="EI152" s="453">
        <f t="shared" si="275"/>
        <v>-2.5427107202193113</v>
      </c>
      <c r="EJ152" s="453">
        <f t="shared" si="275"/>
        <v>-2.4280852196139335</v>
      </c>
      <c r="EK152" s="453">
        <f t="shared" si="275"/>
        <v>-2.1833384405801155</v>
      </c>
      <c r="EL152" s="300">
        <f t="shared" si="275"/>
        <v>-1.904828627062443</v>
      </c>
    </row>
    <row r="153" spans="2:142" s="181" customFormat="1" hidden="1" outlineLevel="1" x14ac:dyDescent="0.2">
      <c r="B153"/>
      <c r="C153"/>
      <c r="D153"/>
      <c r="E153"/>
      <c r="F153"/>
      <c r="G153"/>
      <c r="H153" s="182"/>
      <c r="I153" s="287" t="s">
        <v>49</v>
      </c>
      <c r="BR153" s="128"/>
      <c r="BS153" s="128"/>
      <c r="BT153" s="128"/>
      <c r="BU153" s="185"/>
      <c r="BV153" s="500"/>
      <c r="BW153" s="500"/>
      <c r="BX153" s="500"/>
      <c r="BY153" s="300"/>
      <c r="BZ153" s="741">
        <v>0.52300000000000002</v>
      </c>
      <c r="CA153" s="740">
        <f t="shared" ref="CA153:CO153" si="278">BZ63-CA63</f>
        <v>-4.8939999999999992</v>
      </c>
      <c r="CB153" s="740">
        <f t="shared" si="278"/>
        <v>1.4689999999999994</v>
      </c>
      <c r="CC153" s="502">
        <f t="shared" si="278"/>
        <v>3.2629999999999999</v>
      </c>
      <c r="CD153" s="453">
        <f t="shared" si="278"/>
        <v>1.6886113723192313</v>
      </c>
      <c r="CE153" s="453">
        <f t="shared" si="278"/>
        <v>-5.6978495980355461</v>
      </c>
      <c r="CF153" s="453">
        <f t="shared" si="278"/>
        <v>2.1393785088996875</v>
      </c>
      <c r="CG153" s="300">
        <f t="shared" si="278"/>
        <v>1.7166872666720492</v>
      </c>
      <c r="CH153" s="764">
        <f t="shared" si="278"/>
        <v>1.5834728012360362</v>
      </c>
      <c r="CI153" s="453">
        <f t="shared" si="278"/>
        <v>-5.8839046391481444</v>
      </c>
      <c r="CJ153" s="453">
        <f t="shared" si="278"/>
        <v>2.2252821434909489</v>
      </c>
      <c r="CK153" s="300">
        <f t="shared" si="278"/>
        <v>1.7737474743401123</v>
      </c>
      <c r="CL153" s="764">
        <f t="shared" si="278"/>
        <v>1.6265486890033003</v>
      </c>
      <c r="CM153" s="453">
        <f t="shared" si="278"/>
        <v>-6.1465967759752438</v>
      </c>
      <c r="CN153" s="453">
        <f t="shared" si="278"/>
        <v>2.4338130829498716</v>
      </c>
      <c r="CO153" s="300">
        <f t="shared" si="278"/>
        <v>1.7214583397010692</v>
      </c>
      <c r="CP153" s="711"/>
      <c r="CQ153" s="711"/>
      <c r="CR153" s="711"/>
      <c r="CS153" s="711"/>
      <c r="CT153" s="711"/>
      <c r="CU153" s="711"/>
      <c r="CV153" s="711"/>
      <c r="CW153" s="711"/>
      <c r="CX153" s="711"/>
      <c r="CY153" s="711"/>
      <c r="CZ153" s="711"/>
      <c r="DA153" s="711"/>
      <c r="DB153" s="711"/>
      <c r="DC153" s="711"/>
      <c r="DD153" s="711"/>
      <c r="DE153" s="711"/>
      <c r="DF153" s="711"/>
      <c r="DG153" s="711"/>
      <c r="DH153" s="711"/>
      <c r="DI153" s="711"/>
      <c r="DJ153" s="300"/>
      <c r="DK153" s="711"/>
      <c r="DL153" s="711"/>
      <c r="DM153" s="711"/>
      <c r="DN153" s="711"/>
      <c r="DO153" s="711"/>
      <c r="DP153" s="711"/>
      <c r="DQ153" s="711"/>
      <c r="DR153" s="711"/>
      <c r="DS153" s="711"/>
      <c r="DT153" s="711"/>
      <c r="DU153" s="711"/>
      <c r="DV153" s="711"/>
      <c r="DW153" s="711"/>
      <c r="DX153" s="711"/>
      <c r="DY153" s="500">
        <v>-0.79</v>
      </c>
      <c r="DZ153" s="500">
        <v>-3.355</v>
      </c>
      <c r="EA153" s="500">
        <v>-3.5979999999999999</v>
      </c>
      <c r="EB153" s="299">
        <f t="shared" si="270"/>
        <v>0.36099999999999977</v>
      </c>
      <c r="EC153" s="299">
        <f t="shared" si="277"/>
        <v>-0.15317245014457814</v>
      </c>
      <c r="ED153" s="453">
        <f t="shared" si="273"/>
        <v>-0.30140222008104711</v>
      </c>
      <c r="EE153" s="453">
        <f t="shared" si="274"/>
        <v>-0.36477666432100264</v>
      </c>
      <c r="EF153" s="453">
        <f t="shared" si="275"/>
        <v>-0.29619755088659261</v>
      </c>
      <c r="EG153" s="453">
        <f t="shared" si="275"/>
        <v>-0.16232064714879257</v>
      </c>
      <c r="EH153" s="453">
        <f t="shared" si="275"/>
        <v>-0.12691895436349832</v>
      </c>
      <c r="EI153" s="453">
        <f t="shared" si="275"/>
        <v>-9.0771595405255923E-2</v>
      </c>
      <c r="EJ153" s="453">
        <f t="shared" si="275"/>
        <v>-0.18448244967654936</v>
      </c>
      <c r="EK153" s="453">
        <f t="shared" si="275"/>
        <v>-0.19967044640258713</v>
      </c>
      <c r="EL153" s="300">
        <f t="shared" si="275"/>
        <v>-0.20095593707011616</v>
      </c>
    </row>
    <row r="154" spans="2:142" s="181" customFormat="1" hidden="1" outlineLevel="1" x14ac:dyDescent="0.2">
      <c r="B154"/>
      <c r="C154"/>
      <c r="D154"/>
      <c r="E154"/>
      <c r="F154"/>
      <c r="G154"/>
      <c r="H154" s="182"/>
      <c r="I154" s="287" t="s">
        <v>86</v>
      </c>
      <c r="BR154" s="128"/>
      <c r="BS154" s="128"/>
      <c r="BT154" s="128"/>
      <c r="BU154" s="185"/>
      <c r="BV154" s="500"/>
      <c r="BW154" s="500"/>
      <c r="BX154" s="500"/>
      <c r="BY154" s="300"/>
      <c r="BZ154" s="741">
        <v>-3.4060000000000001</v>
      </c>
      <c r="CA154" s="740">
        <f t="shared" ref="CA154:CO154" si="279">BZ64-CA64</f>
        <v>6.8840000000000003</v>
      </c>
      <c r="CB154" s="740">
        <f t="shared" si="279"/>
        <v>0.20899999999999985</v>
      </c>
      <c r="CC154" s="502">
        <f t="shared" si="279"/>
        <v>-1.2350000000000001</v>
      </c>
      <c r="CD154" s="453">
        <f t="shared" si="279"/>
        <v>-4.101094995953197</v>
      </c>
      <c r="CE154" s="453">
        <f t="shared" si="279"/>
        <v>5.5178249565319621</v>
      </c>
      <c r="CF154" s="453">
        <f t="shared" si="279"/>
        <v>5.6555285127382282E-2</v>
      </c>
      <c r="CG154" s="300">
        <f t="shared" si="279"/>
        <v>-1.5192152894591544</v>
      </c>
      <c r="CH154" s="764">
        <f t="shared" si="279"/>
        <v>-4.5341629271783717</v>
      </c>
      <c r="CI154" s="453">
        <f t="shared" si="279"/>
        <v>6.1102315081787788</v>
      </c>
      <c r="CJ154" s="453">
        <f t="shared" si="279"/>
        <v>5.7827866361861879E-2</v>
      </c>
      <c r="CK154" s="300">
        <f t="shared" si="279"/>
        <v>-1.6781555581798593</v>
      </c>
      <c r="CL154" s="764">
        <f t="shared" si="279"/>
        <v>-4.8895945199334001</v>
      </c>
      <c r="CM154" s="453">
        <f t="shared" si="279"/>
        <v>6.6716783505934218</v>
      </c>
      <c r="CN154" s="453">
        <f t="shared" si="279"/>
        <v>5.792029172638602E-2</v>
      </c>
      <c r="CO154" s="300">
        <f t="shared" si="279"/>
        <v>-1.8278227194280716</v>
      </c>
      <c r="CP154" s="711"/>
      <c r="CQ154" s="711"/>
      <c r="CR154" s="711"/>
      <c r="CS154" s="711"/>
      <c r="CT154" s="711"/>
      <c r="CU154" s="711"/>
      <c r="CV154" s="711"/>
      <c r="CW154" s="711"/>
      <c r="CX154" s="711"/>
      <c r="CY154" s="711"/>
      <c r="CZ154" s="711"/>
      <c r="DA154" s="711"/>
      <c r="DB154" s="711"/>
      <c r="DC154" s="711"/>
      <c r="DD154" s="711"/>
      <c r="DE154" s="711"/>
      <c r="DF154" s="711"/>
      <c r="DG154" s="711"/>
      <c r="DH154" s="711"/>
      <c r="DI154" s="711"/>
      <c r="DJ154" s="300"/>
      <c r="DK154" s="711"/>
      <c r="DL154" s="711"/>
      <c r="DM154" s="711"/>
      <c r="DN154" s="711"/>
      <c r="DO154" s="711"/>
      <c r="DP154" s="711"/>
      <c r="DQ154" s="711"/>
      <c r="DR154" s="711"/>
      <c r="DS154" s="711"/>
      <c r="DT154" s="711"/>
      <c r="DU154" s="711"/>
      <c r="DV154" s="711"/>
      <c r="DW154" s="711"/>
      <c r="DX154" s="711"/>
      <c r="DY154" s="500">
        <v>-0.65900000000000003</v>
      </c>
      <c r="DZ154" s="500">
        <v>-0.28899999999999998</v>
      </c>
      <c r="EA154" s="500">
        <v>-0.31900000000000001</v>
      </c>
      <c r="EB154" s="299">
        <f t="shared" si="270"/>
        <v>2.452</v>
      </c>
      <c r="EC154" s="299">
        <f t="shared" si="277"/>
        <v>-4.5930043753007022E-2</v>
      </c>
      <c r="ED154" s="453">
        <f t="shared" si="273"/>
        <v>-4.4259110817590264E-2</v>
      </c>
      <c r="EE154" s="453">
        <f t="shared" si="274"/>
        <v>1.2181402958336029E-2</v>
      </c>
      <c r="EF154" s="453">
        <f t="shared" si="275"/>
        <v>-0.23048772370774628</v>
      </c>
      <c r="EG154" s="453">
        <f t="shared" si="275"/>
        <v>-0.23644356647787035</v>
      </c>
      <c r="EH154" s="453">
        <f t="shared" si="275"/>
        <v>-0.24054184836691173</v>
      </c>
      <c r="EI154" s="453">
        <f t="shared" si="275"/>
        <v>-0.24255703466720213</v>
      </c>
      <c r="EJ154" s="453">
        <f t="shared" si="275"/>
        <v>-0.24228570048732667</v>
      </c>
      <c r="EK154" s="453">
        <f t="shared" si="275"/>
        <v>-0.23955360166728434</v>
      </c>
      <c r="EL154" s="300">
        <f t="shared" si="275"/>
        <v>-0.23422248648464183</v>
      </c>
    </row>
    <row r="155" spans="2:142" s="181" customFormat="1" hidden="1" outlineLevel="1" x14ac:dyDescent="0.2">
      <c r="B155"/>
      <c r="C155"/>
      <c r="D155"/>
      <c r="E155"/>
      <c r="F155"/>
      <c r="G155"/>
      <c r="H155" s="182"/>
      <c r="I155" s="287" t="s">
        <v>88</v>
      </c>
      <c r="BR155" s="128"/>
      <c r="BS155" s="128"/>
      <c r="BT155" s="128"/>
      <c r="BU155" s="185"/>
      <c r="BV155" s="500"/>
      <c r="BW155" s="500"/>
      <c r="BX155" s="500"/>
      <c r="BY155" s="300"/>
      <c r="BZ155" s="741">
        <v>2.1999999999999999E-2</v>
      </c>
      <c r="CA155" s="740">
        <f t="shared" ref="CA155:CO155" si="280">BZ69-CA69</f>
        <v>-5.5999999999999994E-2</v>
      </c>
      <c r="CB155" s="740">
        <f t="shared" si="280"/>
        <v>1.699999999999996E-2</v>
      </c>
      <c r="CC155" s="502">
        <f t="shared" si="280"/>
        <v>-1.3619999999999999</v>
      </c>
      <c r="CD155" s="453">
        <f t="shared" si="280"/>
        <v>1.4677727966300023</v>
      </c>
      <c r="CE155" s="453">
        <f t="shared" si="280"/>
        <v>-7.2957274209967615E-2</v>
      </c>
      <c r="CF155" s="453">
        <f t="shared" si="280"/>
        <v>-2.2726228081331901E-2</v>
      </c>
      <c r="CG155" s="300">
        <f t="shared" si="280"/>
        <v>-1.5470272086699541</v>
      </c>
      <c r="CH155" s="764">
        <f t="shared" si="280"/>
        <v>1.6118236234942749</v>
      </c>
      <c r="CI155" s="453">
        <f t="shared" si="280"/>
        <v>-8.0642228688874495E-2</v>
      </c>
      <c r="CJ155" s="453">
        <f t="shared" si="280"/>
        <v>-2.5120095316279012E-2</v>
      </c>
      <c r="CK155" s="300">
        <f t="shared" si="280"/>
        <v>-1.7099833196952037</v>
      </c>
      <c r="CL155" s="764">
        <f t="shared" si="280"/>
        <v>1.7866106859827307</v>
      </c>
      <c r="CM155" s="453">
        <f t="shared" si="280"/>
        <v>-8.7891239267946064E-2</v>
      </c>
      <c r="CN155" s="453">
        <f t="shared" si="280"/>
        <v>-2.7378165804354704E-2</v>
      </c>
      <c r="CO155" s="300">
        <f t="shared" si="280"/>
        <v>-1.8636954302859257</v>
      </c>
      <c r="CP155" s="711"/>
      <c r="CQ155" s="711"/>
      <c r="CR155" s="711"/>
      <c r="CS155" s="711"/>
      <c r="CT155" s="711"/>
      <c r="CU155" s="711"/>
      <c r="CV155" s="711"/>
      <c r="CW155" s="711"/>
      <c r="CX155" s="711"/>
      <c r="CY155" s="711"/>
      <c r="CZ155" s="711"/>
      <c r="DA155" s="711"/>
      <c r="DB155" s="711"/>
      <c r="DC155" s="711"/>
      <c r="DD155" s="711"/>
      <c r="DE155" s="711"/>
      <c r="DF155" s="711"/>
      <c r="DG155" s="711"/>
      <c r="DH155" s="711"/>
      <c r="DI155" s="711"/>
      <c r="DJ155" s="300"/>
      <c r="DK155" s="711"/>
      <c r="DL155" s="711"/>
      <c r="DM155" s="711"/>
      <c r="DN155" s="711"/>
      <c r="DO155" s="711"/>
      <c r="DP155" s="711"/>
      <c r="DQ155" s="711"/>
      <c r="DR155" s="711"/>
      <c r="DS155" s="711"/>
      <c r="DT155" s="711"/>
      <c r="DU155" s="711"/>
      <c r="DV155" s="711"/>
      <c r="DW155" s="711"/>
      <c r="DX155" s="711"/>
      <c r="DY155" s="500">
        <v>-0.54600000000000004</v>
      </c>
      <c r="DZ155" s="500">
        <v>0.21099999999999999</v>
      </c>
      <c r="EA155" s="500">
        <v>-4.7E-2</v>
      </c>
      <c r="EB155" s="299">
        <f t="shared" si="270"/>
        <v>-1.379</v>
      </c>
      <c r="EC155" s="299">
        <f t="shared" si="277"/>
        <v>-0.17493791433125128</v>
      </c>
      <c r="ED155" s="453">
        <f t="shared" si="273"/>
        <v>-0.2039220202060823</v>
      </c>
      <c r="EE155" s="453">
        <f t="shared" si="274"/>
        <v>-0.19235414937549566</v>
      </c>
      <c r="EF155" s="453">
        <f t="shared" ref="EF155:EL155" si="281">EE69-EF69</f>
        <v>-0.2054050910124543</v>
      </c>
      <c r="EG155" s="453">
        <f t="shared" si="281"/>
        <v>-0.21071279420190692</v>
      </c>
      <c r="EH155" s="453">
        <f t="shared" si="281"/>
        <v>-0.21436508401097543</v>
      </c>
      <c r="EI155" s="453">
        <f t="shared" si="281"/>
        <v>-0.21616096935688223</v>
      </c>
      <c r="EJ155" s="453">
        <f t="shared" si="281"/>
        <v>-0.21591916289094293</v>
      </c>
      <c r="EK155" s="453">
        <f t="shared" si="281"/>
        <v>-0.21348438242733225</v>
      </c>
      <c r="EL155" s="300">
        <f t="shared" si="281"/>
        <v>-0.20873342137104167</v>
      </c>
    </row>
    <row r="156" spans="2:142" s="181" customFormat="1" hidden="1" outlineLevel="1" x14ac:dyDescent="0.2">
      <c r="B156"/>
      <c r="C156"/>
      <c r="D156"/>
      <c r="E156"/>
      <c r="F156"/>
      <c r="G156"/>
      <c r="H156" s="182"/>
      <c r="I156" s="287" t="s">
        <v>50</v>
      </c>
      <c r="BR156" s="128"/>
      <c r="BS156" s="128"/>
      <c r="BT156" s="128"/>
      <c r="BU156" s="185"/>
      <c r="BV156" s="500"/>
      <c r="BW156" s="500"/>
      <c r="BX156" s="500"/>
      <c r="BY156" s="300"/>
      <c r="BZ156" s="741">
        <v>23.238</v>
      </c>
      <c r="CA156" s="740">
        <f t="shared" ref="CA156:CO156" si="282">CA73-BZ73</f>
        <v>-10.009</v>
      </c>
      <c r="CB156" s="740">
        <f>CB73-CA73</f>
        <v>-26.456000000000003</v>
      </c>
      <c r="CC156" s="502">
        <f>CC73-CB73</f>
        <v>-10.755000000000003</v>
      </c>
      <c r="CD156" s="453">
        <f t="shared" si="282"/>
        <v>31.768351299942175</v>
      </c>
      <c r="CE156" s="453">
        <f t="shared" si="282"/>
        <v>-3.5688366965608438</v>
      </c>
      <c r="CF156" s="453">
        <f t="shared" si="282"/>
        <v>-22.831599049616585</v>
      </c>
      <c r="CG156" s="300">
        <f t="shared" si="282"/>
        <v>-3.5958551853243037</v>
      </c>
      <c r="CH156" s="764">
        <f t="shared" si="282"/>
        <v>35.802098491609669</v>
      </c>
      <c r="CI156" s="453">
        <f t="shared" si="282"/>
        <v>-3.8213646894099185</v>
      </c>
      <c r="CJ156" s="453">
        <f t="shared" si="282"/>
        <v>-24.652774896112582</v>
      </c>
      <c r="CK156" s="300">
        <f t="shared" si="282"/>
        <v>-3.6625111134154906</v>
      </c>
      <c r="CL156" s="764">
        <f t="shared" si="282"/>
        <v>37.682768900802706</v>
      </c>
      <c r="CM156" s="453">
        <f t="shared" si="282"/>
        <v>-4.0475098483631484</v>
      </c>
      <c r="CN156" s="453">
        <f t="shared" si="282"/>
        <v>-26.173205115868775</v>
      </c>
      <c r="CO156" s="300">
        <f t="shared" si="282"/>
        <v>-3.967473148767219</v>
      </c>
      <c r="CP156" s="711"/>
      <c r="CQ156" s="711"/>
      <c r="CR156" s="711"/>
      <c r="CS156" s="711"/>
      <c r="CT156" s="711"/>
      <c r="CU156" s="711"/>
      <c r="CV156" s="711"/>
      <c r="CW156" s="711"/>
      <c r="CX156" s="711"/>
      <c r="CY156" s="711"/>
      <c r="CZ156" s="711"/>
      <c r="DA156" s="711"/>
      <c r="DB156" s="711"/>
      <c r="DC156" s="711"/>
      <c r="DD156" s="711"/>
      <c r="DE156" s="711"/>
      <c r="DF156" s="711"/>
      <c r="DG156" s="711"/>
      <c r="DH156" s="711"/>
      <c r="DI156" s="711"/>
      <c r="DJ156" s="300"/>
      <c r="DK156" s="711"/>
      <c r="DL156" s="711"/>
      <c r="DM156" s="711"/>
      <c r="DN156" s="711"/>
      <c r="DO156" s="711"/>
      <c r="DP156" s="711"/>
      <c r="DQ156" s="711"/>
      <c r="DR156" s="711"/>
      <c r="DS156" s="711"/>
      <c r="DT156" s="711"/>
      <c r="DU156" s="711"/>
      <c r="DV156" s="711"/>
      <c r="DW156" s="711"/>
      <c r="DX156" s="711"/>
      <c r="DY156" s="500">
        <v>9.1129999999999995</v>
      </c>
      <c r="DZ156" s="500">
        <v>18.946000000000002</v>
      </c>
      <c r="EA156" s="500">
        <v>3.7130000000000001</v>
      </c>
      <c r="EB156" s="299">
        <f t="shared" si="270"/>
        <v>-23.982000000000006</v>
      </c>
      <c r="EC156" s="299">
        <f t="shared" si="277"/>
        <v>1.7720603684404423</v>
      </c>
      <c r="ED156" s="453">
        <f t="shared" si="273"/>
        <v>3.665447792671678</v>
      </c>
      <c r="EE156" s="453">
        <f t="shared" si="274"/>
        <v>3.4945807878035637</v>
      </c>
      <c r="EF156" s="453">
        <f t="shared" ref="EF156:EL158" si="283">EF73-EE73</f>
        <v>2.8713573327748989</v>
      </c>
      <c r="EG156" s="453">
        <f t="shared" si="283"/>
        <v>3.0414335768927216</v>
      </c>
      <c r="EH156" s="453">
        <f t="shared" si="283"/>
        <v>3.0681232382298802</v>
      </c>
      <c r="EI156" s="453">
        <f t="shared" si="283"/>
        <v>3.0299182773859954</v>
      </c>
      <c r="EJ156" s="453">
        <f t="shared" si="283"/>
        <v>3.0469799163181577</v>
      </c>
      <c r="EK156" s="453">
        <f t="shared" si="283"/>
        <v>2.9518165628302953</v>
      </c>
      <c r="EL156" s="300">
        <f t="shared" si="283"/>
        <v>2.8210714815436546</v>
      </c>
    </row>
    <row r="157" spans="2:142" hidden="1" outlineLevel="1" x14ac:dyDescent="0.2">
      <c r="H157" s="43"/>
      <c r="I157" s="108" t="s">
        <v>51</v>
      </c>
      <c r="BU157" s="39"/>
      <c r="BV157" s="500"/>
      <c r="BW157" s="500"/>
      <c r="BX157" s="500"/>
      <c r="BY157" s="300"/>
      <c r="BZ157" s="741">
        <v>10.727</v>
      </c>
      <c r="CA157" s="544">
        <f t="shared" ref="CA157:CO157" si="284">CA74-BZ74</f>
        <v>-0.71499999999999631</v>
      </c>
      <c r="CB157" s="544">
        <f t="shared" si="284"/>
        <v>-9.820999999999998</v>
      </c>
      <c r="CC157" s="1257">
        <f t="shared" si="284"/>
        <v>-8.8810000000000002</v>
      </c>
      <c r="CD157" s="66">
        <f t="shared" si="284"/>
        <v>10.074837085550207</v>
      </c>
      <c r="CE157" s="66">
        <f t="shared" si="284"/>
        <v>6.668177193351049</v>
      </c>
      <c r="CF157" s="66">
        <f t="shared" si="284"/>
        <v>-12.073368103215969</v>
      </c>
      <c r="CG157" s="42">
        <f t="shared" si="284"/>
        <v>-3.0755759745777382</v>
      </c>
      <c r="CH157" s="155">
        <f t="shared" si="284"/>
        <v>11.346164967679996</v>
      </c>
      <c r="CI157" s="66">
        <f t="shared" si="284"/>
        <v>6.6886307681698298</v>
      </c>
      <c r="CJ157" s="66">
        <f t="shared" si="284"/>
        <v>-12.540575369196745</v>
      </c>
      <c r="CK157" s="42">
        <f t="shared" si="284"/>
        <v>-3.2100340745636657</v>
      </c>
      <c r="CL157" s="155">
        <f t="shared" si="284"/>
        <v>12.013790990352568</v>
      </c>
      <c r="CM157" s="66">
        <f t="shared" si="284"/>
        <v>7.0300154312992831</v>
      </c>
      <c r="CN157" s="66">
        <f t="shared" si="284"/>
        <v>-13.527302965853785</v>
      </c>
      <c r="CO157" s="42">
        <f t="shared" si="284"/>
        <v>-2.8731533936538227</v>
      </c>
      <c r="CP157" s="459"/>
      <c r="CQ157" s="459"/>
      <c r="CR157" s="459"/>
      <c r="CS157" s="459"/>
      <c r="CT157" s="459"/>
      <c r="CU157" s="459"/>
      <c r="CV157" s="459"/>
      <c r="CW157" s="459"/>
      <c r="CX157" s="459"/>
      <c r="CY157" s="459"/>
      <c r="CZ157" s="459"/>
      <c r="DA157" s="459"/>
      <c r="DB157" s="459"/>
      <c r="DC157" s="459"/>
      <c r="DD157" s="459"/>
      <c r="DE157" s="459"/>
      <c r="DF157" s="459"/>
      <c r="DG157" s="459"/>
      <c r="DH157" s="459"/>
      <c r="DI157" s="459"/>
      <c r="DJ157" s="42"/>
      <c r="DK157" s="459"/>
      <c r="DL157" s="459"/>
      <c r="DM157" s="459"/>
      <c r="DN157" s="459"/>
      <c r="DO157" s="459"/>
      <c r="DP157" s="459"/>
      <c r="DQ157" s="459"/>
      <c r="DR157" s="459"/>
      <c r="DS157" s="459"/>
      <c r="DT157" s="459"/>
      <c r="DU157" s="459"/>
      <c r="DV157" s="459"/>
      <c r="DW157" s="459"/>
      <c r="DX157" s="459"/>
      <c r="DY157" s="15">
        <v>1.2110000000000001</v>
      </c>
      <c r="DZ157" s="15">
        <v>10.965</v>
      </c>
      <c r="EA157" s="15">
        <v>26.821000000000002</v>
      </c>
      <c r="EB157" s="21">
        <f t="shared" si="270"/>
        <v>-8.6899999999999942</v>
      </c>
      <c r="EC157" s="21">
        <f t="shared" si="277"/>
        <v>1.5940702011075487</v>
      </c>
      <c r="ED157" s="66">
        <f t="shared" si="273"/>
        <v>2.2841862920894158</v>
      </c>
      <c r="EE157" s="66">
        <f t="shared" si="274"/>
        <v>2.6433500621442434</v>
      </c>
      <c r="EF157" s="66">
        <f t="shared" si="283"/>
        <v>2.2296003674010905</v>
      </c>
      <c r="EG157" s="66">
        <f t="shared" si="283"/>
        <v>1.6556769691788205</v>
      </c>
      <c r="EH157" s="66">
        <f t="shared" si="283"/>
        <v>1.5170888383149688</v>
      </c>
      <c r="EI157" s="66">
        <f t="shared" si="283"/>
        <v>1.3642730238234861</v>
      </c>
      <c r="EJ157" s="66">
        <f t="shared" si="283"/>
        <v>1.8531987797638507</v>
      </c>
      <c r="EK157" s="66">
        <f t="shared" si="283"/>
        <v>1.9676943450035864</v>
      </c>
      <c r="EL157" s="42">
        <f t="shared" si="283"/>
        <v>2.0140967515335504</v>
      </c>
    </row>
    <row r="158" spans="2:142" hidden="1" outlineLevel="1" x14ac:dyDescent="0.2">
      <c r="H158" s="43"/>
      <c r="I158" s="108" t="s">
        <v>52</v>
      </c>
      <c r="BU158" s="39"/>
      <c r="BV158" s="500"/>
      <c r="BW158" s="500"/>
      <c r="BX158" s="500"/>
      <c r="BY158" s="300"/>
      <c r="BZ158" s="741">
        <v>-2.4750000000000001</v>
      </c>
      <c r="CA158" s="544">
        <f t="shared" ref="CA158:CO158" si="285">CA75-BZ75</f>
        <v>-7.4720000000000013</v>
      </c>
      <c r="CB158" s="544">
        <f t="shared" si="285"/>
        <v>5.4310000000000009</v>
      </c>
      <c r="CC158" s="1257">
        <f t="shared" si="285"/>
        <v>7.8840000000000003</v>
      </c>
      <c r="CD158" s="66">
        <f t="shared" si="285"/>
        <v>-9.8870202358998327</v>
      </c>
      <c r="CE158" s="66">
        <f t="shared" si="285"/>
        <v>-5.1441005616999664</v>
      </c>
      <c r="CF158" s="66">
        <f t="shared" si="285"/>
        <v>6.6474099336362737</v>
      </c>
      <c r="CG158" s="42">
        <f t="shared" si="285"/>
        <v>11.130067240795881</v>
      </c>
      <c r="CH158" s="155">
        <f t="shared" si="285"/>
        <v>-10.762734479280695</v>
      </c>
      <c r="CI158" s="66">
        <f t="shared" si="285"/>
        <v>-5.685954394366636</v>
      </c>
      <c r="CJ158" s="66">
        <f t="shared" si="285"/>
        <v>7.3476148589958576</v>
      </c>
      <c r="CK158" s="42">
        <f t="shared" si="285"/>
        <v>12.302452873605109</v>
      </c>
      <c r="CL158" s="155">
        <f t="shared" si="285"/>
        <v>-12.199586996241511</v>
      </c>
      <c r="CM158" s="66">
        <f t="shared" si="285"/>
        <v>-6.1970705208306516</v>
      </c>
      <c r="CN158" s="66">
        <f t="shared" si="285"/>
        <v>8.008099306285855</v>
      </c>
      <c r="CO158" s="42">
        <f t="shared" si="285"/>
        <v>13.40833266486635</v>
      </c>
      <c r="CP158" s="459"/>
      <c r="CQ158" s="459"/>
      <c r="CR158" s="459"/>
      <c r="CS158" s="459"/>
      <c r="CT158" s="459"/>
      <c r="CU158" s="459"/>
      <c r="CV158" s="459"/>
      <c r="CW158" s="459"/>
      <c r="CX158" s="459"/>
      <c r="CY158" s="459"/>
      <c r="CZ158" s="459"/>
      <c r="DA158" s="459"/>
      <c r="DB158" s="459"/>
      <c r="DC158" s="459"/>
      <c r="DD158" s="459"/>
      <c r="DE158" s="459"/>
      <c r="DF158" s="459"/>
      <c r="DG158" s="459"/>
      <c r="DH158" s="459"/>
      <c r="DI158" s="459"/>
      <c r="DJ158" s="42"/>
      <c r="DK158" s="459"/>
      <c r="DL158" s="459"/>
      <c r="DM158" s="459"/>
      <c r="DN158" s="459"/>
      <c r="DO158" s="459"/>
      <c r="DP158" s="459"/>
      <c r="DQ158" s="459"/>
      <c r="DR158" s="459"/>
      <c r="DS158" s="459"/>
      <c r="DT158" s="459"/>
      <c r="DU158" s="459"/>
      <c r="DV158" s="459"/>
      <c r="DW158" s="459"/>
      <c r="DX158" s="459"/>
      <c r="DY158" s="15">
        <v>1.446</v>
      </c>
      <c r="DZ158" s="15">
        <v>3.9670000000000001</v>
      </c>
      <c r="EA158" s="15">
        <v>18.026</v>
      </c>
      <c r="EB158" s="21">
        <f t="shared" si="270"/>
        <v>3.3680000000000003</v>
      </c>
      <c r="EC158" s="21">
        <f t="shared" si="277"/>
        <v>2.746356376832356</v>
      </c>
      <c r="ED158" s="66">
        <f t="shared" si="273"/>
        <v>3.2013788589536354</v>
      </c>
      <c r="EE158" s="66">
        <f t="shared" si="274"/>
        <v>3.0197744540800411</v>
      </c>
      <c r="EF158" s="66">
        <f t="shared" si="283"/>
        <v>3.2246616389155633</v>
      </c>
      <c r="EG158" s="66">
        <f t="shared" si="283"/>
        <v>3.3079874551424879</v>
      </c>
      <c r="EH158" s="66">
        <f t="shared" si="283"/>
        <v>3.3653248793682096</v>
      </c>
      <c r="EI158" s="66">
        <f t="shared" si="283"/>
        <v>3.3935185456220154</v>
      </c>
      <c r="EJ158" s="66">
        <f t="shared" si="283"/>
        <v>3.3897224175372074</v>
      </c>
      <c r="EK158" s="66">
        <f t="shared" si="283"/>
        <v>3.3514987146996091</v>
      </c>
      <c r="EL158" s="42">
        <f t="shared" si="283"/>
        <v>3.2769132125064289</v>
      </c>
    </row>
    <row r="159" spans="2:142" hidden="1" outlineLevel="1" x14ac:dyDescent="0.2">
      <c r="H159" s="43"/>
      <c r="I159" s="108" t="s">
        <v>108</v>
      </c>
      <c r="BU159" s="39"/>
      <c r="BV159" s="500"/>
      <c r="BW159" s="500"/>
      <c r="BX159" s="500"/>
      <c r="BY159" s="300"/>
      <c r="BZ159" s="741">
        <v>4.266</v>
      </c>
      <c r="CA159" s="544">
        <f>0.334-SUM(CA151:CA158)-SUM(BZ151:BZ159)</f>
        <v>-13.832000000000001</v>
      </c>
      <c r="CB159" s="544">
        <f>-3.542-SUM(CB151:CB158)-SUM(CA151:CA159)-SUM(BZ151:BZ159)</f>
        <v>22.167000000000002</v>
      </c>
      <c r="CC159" s="1257">
        <f>-9.411-SUM(CC151:CC158)-SUM(CB151:CB159)-SUM(CA151:CA159)-SUM(BZ151:BZ159)</f>
        <v>4.7479999999999976</v>
      </c>
      <c r="CD159" s="66">
        <f t="shared" ref="CD159:CO159" si="286">CD81-CC81</f>
        <v>-2.411417830383999</v>
      </c>
      <c r="CE159" s="66">
        <f t="shared" si="286"/>
        <v>1.5437003402584963</v>
      </c>
      <c r="CF159" s="66">
        <f t="shared" si="286"/>
        <v>-0.39604307624124147</v>
      </c>
      <c r="CG159" s="42">
        <f t="shared" si="286"/>
        <v>1.4226495752334865</v>
      </c>
      <c r="CH159" s="155">
        <f t="shared" si="286"/>
        <v>-2.3301335535255188</v>
      </c>
      <c r="CI159" s="66">
        <f t="shared" si="286"/>
        <v>1.575717193547276</v>
      </c>
      <c r="CJ159" s="66">
        <f t="shared" si="286"/>
        <v>-0.41484906749031314</v>
      </c>
      <c r="CK159" s="42">
        <f t="shared" si="286"/>
        <v>1.4819162989125463</v>
      </c>
      <c r="CL159" s="155">
        <f t="shared" si="286"/>
        <v>-2.4025969032514993</v>
      </c>
      <c r="CM159" s="66">
        <f t="shared" si="286"/>
        <v>1.6546721571878606</v>
      </c>
      <c r="CN159" s="66">
        <f t="shared" si="286"/>
        <v>-0.51310540058792586</v>
      </c>
      <c r="CO159" s="42">
        <f t="shared" si="286"/>
        <v>1.6394206639865923</v>
      </c>
      <c r="CP159" s="459"/>
      <c r="CQ159" s="459"/>
      <c r="CR159" s="459"/>
      <c r="CS159" s="459"/>
      <c r="CT159" s="459"/>
      <c r="CU159" s="459"/>
      <c r="CV159" s="459"/>
      <c r="CW159" s="459"/>
      <c r="CX159" s="459"/>
      <c r="CY159" s="459"/>
      <c r="CZ159" s="459"/>
      <c r="DA159" s="459"/>
      <c r="DB159" s="459"/>
      <c r="DC159" s="459"/>
      <c r="DD159" s="459"/>
      <c r="DE159" s="459"/>
      <c r="DF159" s="459"/>
      <c r="DG159" s="459"/>
      <c r="DH159" s="459"/>
      <c r="DI159" s="459"/>
      <c r="DJ159" s="42"/>
      <c r="DK159" s="459"/>
      <c r="DL159" s="459"/>
      <c r="DM159" s="459"/>
      <c r="DN159" s="459"/>
      <c r="DO159" s="459"/>
      <c r="DP159" s="459"/>
      <c r="DQ159" s="459"/>
      <c r="DR159" s="459"/>
      <c r="DS159" s="459"/>
      <c r="DT159" s="459"/>
      <c r="DU159" s="459"/>
      <c r="DV159" s="459"/>
      <c r="DW159" s="459"/>
      <c r="DX159" s="459"/>
      <c r="DY159" s="15">
        <v>0.88100000000000001</v>
      </c>
      <c r="DZ159" s="15">
        <v>0.58599999999999997</v>
      </c>
      <c r="EA159" s="15">
        <v>1.163</v>
      </c>
      <c r="EB159" s="21">
        <f t="shared" si="270"/>
        <v>17.348999999999997</v>
      </c>
      <c r="EC159" s="21">
        <f t="shared" si="277"/>
        <v>0.15888900886674229</v>
      </c>
      <c r="ED159" s="66">
        <f t="shared" si="273"/>
        <v>0.3126508714439904</v>
      </c>
      <c r="EE159" s="66">
        <f t="shared" si="274"/>
        <v>0.37839051733502771</v>
      </c>
      <c r="EF159" s="66">
        <f t="shared" ref="EF159:EL159" si="287">EF81-EE81</f>
        <v>0.30725195846058106</v>
      </c>
      <c r="EG159" s="66">
        <f t="shared" si="287"/>
        <v>0.16837862631129674</v>
      </c>
      <c r="EH159" s="66">
        <f t="shared" si="287"/>
        <v>0.13165570470528642</v>
      </c>
      <c r="EI159" s="66">
        <f t="shared" si="287"/>
        <v>9.4159287871812936E-2</v>
      </c>
      <c r="EJ159" s="66">
        <f t="shared" si="287"/>
        <v>0.19136753087613378</v>
      </c>
      <c r="EK159" s="66">
        <f t="shared" si="287"/>
        <v>0.20712235979082116</v>
      </c>
      <c r="EL159" s="42">
        <f t="shared" si="287"/>
        <v>0.20845582633704751</v>
      </c>
    </row>
    <row r="160" spans="2:142" s="181" customFormat="1" collapsed="1" x14ac:dyDescent="0.2">
      <c r="B160"/>
      <c r="C160"/>
      <c r="D160"/>
      <c r="E160"/>
      <c r="F160"/>
      <c r="G160"/>
      <c r="H160" s="182"/>
      <c r="I160" s="109" t="s">
        <v>64</v>
      </c>
      <c r="BR160" s="128"/>
      <c r="BS160" s="128"/>
      <c r="BT160" s="128"/>
      <c r="BU160" s="185"/>
      <c r="BV160" s="130"/>
      <c r="BW160" s="130"/>
      <c r="BX160" s="130"/>
      <c r="BY160" s="547"/>
      <c r="BZ160" s="130">
        <f t="shared" ref="BZ160:CG160" si="288">BZ149+BZ150</f>
        <v>-19.039000000000016</v>
      </c>
      <c r="CA160" s="130">
        <f t="shared" si="288"/>
        <v>-51.65199999999998</v>
      </c>
      <c r="CB160" s="130">
        <f t="shared" ref="CB160" si="289">CB149+CB150</f>
        <v>-52.07399999999997</v>
      </c>
      <c r="CC160" s="298">
        <f>CC149+CC150</f>
        <v>-29.677000000000014</v>
      </c>
      <c r="CD160" s="130">
        <f t="shared" si="288"/>
        <v>6.3235932586782546</v>
      </c>
      <c r="CE160" s="130">
        <f t="shared" si="288"/>
        <v>-19.445454961593342</v>
      </c>
      <c r="CF160" s="130">
        <f t="shared" si="288"/>
        <v>-45.978157813129535</v>
      </c>
      <c r="CG160" s="298">
        <f t="shared" si="288"/>
        <v>-16.832463035150543</v>
      </c>
      <c r="CH160" s="130">
        <f t="shared" ref="CH160:CO160" si="290">CH149+CH150</f>
        <v>15.781290142124242</v>
      </c>
      <c r="CI160" s="130">
        <f t="shared" si="290"/>
        <v>-12.421742491769136</v>
      </c>
      <c r="CJ160" s="130">
        <f t="shared" si="290"/>
        <v>-40.428265317801326</v>
      </c>
      <c r="CK160" s="298">
        <f t="shared" si="290"/>
        <v>-10.654201532706647</v>
      </c>
      <c r="CL160" s="130">
        <f t="shared" si="290"/>
        <v>24.398845078393201</v>
      </c>
      <c r="CM160" s="130">
        <f t="shared" si="290"/>
        <v>-5.3105489774026324</v>
      </c>
      <c r="CN160" s="130">
        <f t="shared" si="290"/>
        <v>-36.100086478079376</v>
      </c>
      <c r="CO160" s="298">
        <f t="shared" si="290"/>
        <v>-3.9010841835840484</v>
      </c>
      <c r="CP160" s="711"/>
      <c r="CQ160" s="711"/>
      <c r="CR160" s="711"/>
      <c r="CS160" s="711"/>
      <c r="CT160" s="711"/>
      <c r="CU160" s="711"/>
      <c r="CV160" s="711"/>
      <c r="CW160" s="711"/>
      <c r="CX160" s="711"/>
      <c r="CY160" s="711"/>
      <c r="CZ160" s="711"/>
      <c r="DA160" s="711"/>
      <c r="DB160" s="711"/>
      <c r="DC160" s="711"/>
      <c r="DD160" s="711"/>
      <c r="DE160" s="711"/>
      <c r="DF160" s="711"/>
      <c r="DG160" s="711"/>
      <c r="DH160" s="711"/>
      <c r="DI160" s="711"/>
      <c r="DJ160" s="300"/>
      <c r="DK160" s="711"/>
      <c r="DL160" s="711"/>
      <c r="DM160" s="711"/>
      <c r="DN160" s="711"/>
      <c r="DO160" s="711"/>
      <c r="DP160" s="711"/>
      <c r="DQ160" s="711"/>
      <c r="DR160" s="711"/>
      <c r="DS160" s="711"/>
      <c r="DT160" s="711"/>
      <c r="DU160" s="711"/>
      <c r="DV160" s="711"/>
      <c r="DW160" s="711"/>
      <c r="DX160" s="711"/>
      <c r="DY160" s="130">
        <f t="shared" ref="DY160:ED160" si="291">DY149+DY150</f>
        <v>-16.859000000000002</v>
      </c>
      <c r="DZ160" s="130">
        <f t="shared" si="291"/>
        <v>-26.396000000000022</v>
      </c>
      <c r="EA160" s="130">
        <f t="shared" si="291"/>
        <v>-23.544999999999995</v>
      </c>
      <c r="EB160" s="130">
        <f t="shared" si="291"/>
        <v>-152.44200000000001</v>
      </c>
      <c r="EC160" s="130">
        <f t="shared" si="291"/>
        <v>-75.932482551195235</v>
      </c>
      <c r="ED160" s="385">
        <f t="shared" si="291"/>
        <v>-47.72291920015293</v>
      </c>
      <c r="EE160" s="385">
        <f t="shared" ref="EE160:EJ160" si="292">EE149+EE150</f>
        <v>-20.912874560672908</v>
      </c>
      <c r="EF160" s="385">
        <f t="shared" si="292"/>
        <v>-4.0560612179416662</v>
      </c>
      <c r="EG160" s="385">
        <f t="shared" si="292"/>
        <v>25.524282360939239</v>
      </c>
      <c r="EH160" s="385">
        <f t="shared" si="292"/>
        <v>57.582596272234547</v>
      </c>
      <c r="EI160" s="385">
        <f t="shared" si="292"/>
        <v>91.890633337052734</v>
      </c>
      <c r="EJ160" s="385">
        <f t="shared" si="292"/>
        <v>127.31019486152047</v>
      </c>
      <c r="EK160" s="385">
        <f>EK149+EK150</f>
        <v>162.72487734995823</v>
      </c>
      <c r="EL160" s="298">
        <f>EL149+EL150</f>
        <v>198.00648223305572</v>
      </c>
    </row>
    <row r="161" spans="2:142" x14ac:dyDescent="0.2">
      <c r="H161" s="43"/>
      <c r="I161" s="109"/>
      <c r="BU161" s="39"/>
      <c r="BV161" s="130"/>
      <c r="BW161" s="130"/>
      <c r="BX161" s="130"/>
      <c r="BY161" s="298"/>
      <c r="BZ161" s="21"/>
      <c r="CA161" s="21"/>
      <c r="CB161" s="21"/>
      <c r="CC161" s="300"/>
      <c r="CD161" s="459"/>
      <c r="CE161" s="459"/>
      <c r="CF161" s="459"/>
      <c r="CG161" s="42"/>
      <c r="CH161" s="459"/>
      <c r="CI161" s="459"/>
      <c r="CJ161" s="459"/>
      <c r="CK161" s="42"/>
      <c r="CL161" s="459"/>
      <c r="CM161" s="459"/>
      <c r="CN161" s="459"/>
      <c r="CO161" s="42"/>
      <c r="CP161" s="459"/>
      <c r="CQ161" s="459"/>
      <c r="CR161" s="459"/>
      <c r="CS161" s="459"/>
      <c r="CT161" s="459"/>
      <c r="CU161" s="459"/>
      <c r="CV161" s="459"/>
      <c r="CW161" s="459"/>
      <c r="CX161" s="459"/>
      <c r="CY161" s="459"/>
      <c r="CZ161" s="459"/>
      <c r="DA161" s="459"/>
      <c r="DB161" s="459"/>
      <c r="DC161" s="459"/>
      <c r="DD161" s="459"/>
      <c r="DE161" s="459"/>
      <c r="DF161" s="459"/>
      <c r="DG161" s="459"/>
      <c r="DH161" s="459"/>
      <c r="DI161" s="459"/>
      <c r="DJ161" s="42"/>
      <c r="DK161" s="459"/>
      <c r="DL161" s="459"/>
      <c r="DM161" s="459"/>
      <c r="DN161" s="459"/>
      <c r="DO161" s="459"/>
      <c r="DP161" s="459"/>
      <c r="DQ161" s="459"/>
      <c r="DR161" s="459"/>
      <c r="DS161" s="459"/>
      <c r="DT161" s="459"/>
      <c r="DU161" s="459"/>
      <c r="DV161" s="459"/>
      <c r="DW161" s="459"/>
      <c r="DX161" s="459"/>
      <c r="DY161" s="21"/>
      <c r="DZ161" s="21"/>
      <c r="EA161" s="21"/>
      <c r="EB161" s="21"/>
      <c r="EC161" s="21"/>
      <c r="ED161" s="21"/>
      <c r="EE161" s="21"/>
      <c r="EF161" s="498"/>
      <c r="EG161" s="498"/>
      <c r="EH161" s="498"/>
      <c r="EI161" s="498"/>
      <c r="EJ161" s="498"/>
      <c r="EK161" s="498"/>
      <c r="EL161" s="457"/>
    </row>
    <row r="162" spans="2:142" x14ac:dyDescent="0.2">
      <c r="H162" s="43"/>
      <c r="I162" s="95" t="s">
        <v>65</v>
      </c>
      <c r="BU162" s="39"/>
      <c r="BV162" s="128"/>
      <c r="BW162" s="128"/>
      <c r="BX162" s="128"/>
      <c r="BY162" s="185"/>
      <c r="BZ162" s="711"/>
      <c r="CA162" s="459"/>
      <c r="CB162" s="459"/>
      <c r="CC162" s="300"/>
      <c r="CD162" s="459"/>
      <c r="CE162" s="459"/>
      <c r="CF162" s="459"/>
      <c r="CG162" s="42"/>
      <c r="CH162" s="459"/>
      <c r="CI162" s="459"/>
      <c r="CJ162" s="459"/>
      <c r="CK162" s="42"/>
      <c r="CL162" s="459"/>
      <c r="CM162" s="459"/>
      <c r="CN162" s="459"/>
      <c r="CO162" s="42"/>
      <c r="CP162" s="459"/>
      <c r="CQ162" s="459"/>
      <c r="CR162" s="459"/>
      <c r="CS162" s="459"/>
      <c r="CT162" s="459"/>
      <c r="CU162" s="459"/>
      <c r="CV162" s="459"/>
      <c r="CW162" s="459"/>
      <c r="CX162" s="459"/>
      <c r="CY162" s="459"/>
      <c r="CZ162" s="459"/>
      <c r="DA162" s="459"/>
      <c r="DB162" s="459"/>
      <c r="DC162" s="459"/>
      <c r="DD162" s="459"/>
      <c r="DE162" s="459"/>
      <c r="DF162" s="459"/>
      <c r="DG162" s="459"/>
      <c r="DH162" s="459"/>
      <c r="DI162" s="459"/>
      <c r="DJ162" s="42"/>
      <c r="DK162" s="459"/>
      <c r="DL162" s="459"/>
      <c r="DM162" s="459"/>
      <c r="DN162" s="459"/>
      <c r="DO162" s="459"/>
      <c r="DP162" s="459"/>
      <c r="DQ162" s="459"/>
      <c r="DR162" s="459"/>
      <c r="DS162" s="459"/>
      <c r="DT162" s="459"/>
      <c r="DU162" s="459"/>
      <c r="DV162" s="459"/>
      <c r="DW162" s="459"/>
      <c r="DX162" s="459"/>
      <c r="DY162" s="21"/>
      <c r="DZ162" s="21"/>
      <c r="EA162" s="21"/>
      <c r="EB162" s="459"/>
      <c r="EC162" s="459"/>
      <c r="ED162" s="498"/>
      <c r="EE162" s="498"/>
      <c r="EF162" s="498"/>
      <c r="EG162" s="498"/>
      <c r="EH162" s="498"/>
      <c r="EI162" s="498"/>
      <c r="EJ162" s="498"/>
      <c r="EK162" s="498"/>
      <c r="EL162" s="457"/>
    </row>
    <row r="163" spans="2:142" x14ac:dyDescent="0.2">
      <c r="H163" s="43"/>
      <c r="I163" s="108" t="s">
        <v>109</v>
      </c>
      <c r="BU163" s="39"/>
      <c r="BV163" s="128"/>
      <c r="BW163" s="128"/>
      <c r="BX163" s="128"/>
      <c r="BY163" s="185"/>
      <c r="BZ163" s="500">
        <v>-0.14599999999999999</v>
      </c>
      <c r="CA163" s="544">
        <f>-1.848-BZ163</f>
        <v>-1.7020000000000002</v>
      </c>
      <c r="CB163" s="740">
        <f>0-CA163-BZ163</f>
        <v>1.8480000000000001</v>
      </c>
      <c r="CC163" s="502">
        <f>1.595-CB163-CA163-BZ163</f>
        <v>1.595</v>
      </c>
      <c r="CD163" s="66">
        <v>0</v>
      </c>
      <c r="CE163" s="66">
        <f t="shared" ref="CE163:CG163" si="293">CD163</f>
        <v>0</v>
      </c>
      <c r="CF163" s="66">
        <f t="shared" si="293"/>
        <v>0</v>
      </c>
      <c r="CG163" s="42">
        <f t="shared" si="293"/>
        <v>0</v>
      </c>
      <c r="CH163" s="66">
        <f t="shared" ref="CH163:CO163" si="294">CG163</f>
        <v>0</v>
      </c>
      <c r="CI163" s="66">
        <f t="shared" si="294"/>
        <v>0</v>
      </c>
      <c r="CJ163" s="66">
        <f t="shared" si="294"/>
        <v>0</v>
      </c>
      <c r="CK163" s="42">
        <f t="shared" si="294"/>
        <v>0</v>
      </c>
      <c r="CL163" s="66">
        <f t="shared" si="294"/>
        <v>0</v>
      </c>
      <c r="CM163" s="66">
        <f t="shared" si="294"/>
        <v>0</v>
      </c>
      <c r="CN163" s="66">
        <f t="shared" si="294"/>
        <v>0</v>
      </c>
      <c r="CO163" s="42">
        <f t="shared" si="294"/>
        <v>0</v>
      </c>
      <c r="CP163" s="459"/>
      <c r="CQ163" s="459"/>
      <c r="CR163" s="459"/>
      <c r="CS163" s="459"/>
      <c r="CT163" s="459"/>
      <c r="CU163" s="459"/>
      <c r="CV163" s="459"/>
      <c r="CW163" s="459"/>
      <c r="CX163" s="459"/>
      <c r="CY163" s="459"/>
      <c r="CZ163" s="459"/>
      <c r="DA163" s="459"/>
      <c r="DB163" s="459"/>
      <c r="DC163" s="459"/>
      <c r="DD163" s="459"/>
      <c r="DE163" s="459"/>
      <c r="DF163" s="459"/>
      <c r="DG163" s="459"/>
      <c r="DH163" s="459"/>
      <c r="DI163" s="459"/>
      <c r="DJ163" s="42"/>
      <c r="DK163" s="459"/>
      <c r="DL163" s="459"/>
      <c r="DM163" s="459"/>
      <c r="DN163" s="459"/>
      <c r="DO163" s="459"/>
      <c r="DP163" s="459"/>
      <c r="DQ163" s="459"/>
      <c r="DR163" s="459"/>
      <c r="DS163" s="459"/>
      <c r="DT163" s="459"/>
      <c r="DU163" s="459"/>
      <c r="DV163" s="459"/>
      <c r="DW163" s="459"/>
      <c r="DX163" s="459"/>
      <c r="DY163" s="15">
        <v>-0.53500000000000003</v>
      </c>
      <c r="DZ163" s="15">
        <v>-1.5609999999999999</v>
      </c>
      <c r="EA163" s="15">
        <v>-3.1560000000000001</v>
      </c>
      <c r="EB163" s="21">
        <f t="shared" ref="EB163:EB168" si="295">SUM(BZ163:CC163)</f>
        <v>1.595</v>
      </c>
      <c r="EC163" s="21">
        <f t="shared" ref="EC163:EC168" si="296">SUM(CD163:CG163)</f>
        <v>0</v>
      </c>
      <c r="ED163" s="66">
        <f t="shared" ref="ED163:ED168" si="297">SUM(CH163:CK163)</f>
        <v>0</v>
      </c>
      <c r="EE163" s="66">
        <f t="shared" ref="EE163:EE168" si="298">SUM(CL163:CO163)</f>
        <v>0</v>
      </c>
      <c r="EF163" s="66">
        <f t="shared" ref="EF163:EL163" si="299">EE163</f>
        <v>0</v>
      </c>
      <c r="EG163" s="66">
        <f t="shared" si="299"/>
        <v>0</v>
      </c>
      <c r="EH163" s="66">
        <f t="shared" si="299"/>
        <v>0</v>
      </c>
      <c r="EI163" s="66">
        <f t="shared" si="299"/>
        <v>0</v>
      </c>
      <c r="EJ163" s="66">
        <f t="shared" si="299"/>
        <v>0</v>
      </c>
      <c r="EK163" s="66">
        <f t="shared" si="299"/>
        <v>0</v>
      </c>
      <c r="EL163" s="42">
        <f t="shared" si="299"/>
        <v>0</v>
      </c>
    </row>
    <row r="164" spans="2:142" x14ac:dyDescent="0.2">
      <c r="H164" s="43"/>
      <c r="I164" s="108" t="s">
        <v>114</v>
      </c>
      <c r="BU164" s="39"/>
      <c r="BV164" s="128"/>
      <c r="BW164" s="128"/>
      <c r="BX164" s="128"/>
      <c r="BY164" s="185"/>
      <c r="BZ164" s="500">
        <v>-1.177</v>
      </c>
      <c r="CA164" s="544">
        <f>1.595-BZ164</f>
        <v>2.7720000000000002</v>
      </c>
      <c r="CB164" s="544">
        <f>1.595-CA164-BZ164</f>
        <v>0</v>
      </c>
      <c r="CC164" s="502">
        <f>0-CB164-CA164-BZ164</f>
        <v>-1.5950000000000002</v>
      </c>
      <c r="CD164" s="66">
        <f t="shared" ref="CD164:CO164" si="300">CC67-CD67</f>
        <v>0</v>
      </c>
      <c r="CE164" s="66">
        <f t="shared" si="300"/>
        <v>0</v>
      </c>
      <c r="CF164" s="66">
        <f t="shared" si="300"/>
        <v>0</v>
      </c>
      <c r="CG164" s="42">
        <f t="shared" si="300"/>
        <v>0</v>
      </c>
      <c r="CH164" s="66">
        <f t="shared" si="300"/>
        <v>0</v>
      </c>
      <c r="CI164" s="66">
        <f t="shared" si="300"/>
        <v>0</v>
      </c>
      <c r="CJ164" s="66">
        <f t="shared" si="300"/>
        <v>0</v>
      </c>
      <c r="CK164" s="42">
        <f t="shared" si="300"/>
        <v>0</v>
      </c>
      <c r="CL164" s="66">
        <f t="shared" si="300"/>
        <v>0</v>
      </c>
      <c r="CM164" s="66">
        <f t="shared" si="300"/>
        <v>0</v>
      </c>
      <c r="CN164" s="66">
        <f t="shared" si="300"/>
        <v>0</v>
      </c>
      <c r="CO164" s="42">
        <f t="shared" si="300"/>
        <v>0</v>
      </c>
      <c r="CP164" s="459"/>
      <c r="CQ164" s="459"/>
      <c r="CR164" s="459"/>
      <c r="CS164" s="459"/>
      <c r="CT164" s="459"/>
      <c r="CU164" s="459"/>
      <c r="CV164" s="459"/>
      <c r="CW164" s="459"/>
      <c r="CX164" s="459"/>
      <c r="CY164" s="459"/>
      <c r="CZ164" s="459"/>
      <c r="DA164" s="459"/>
      <c r="DB164" s="459"/>
      <c r="DC164" s="459"/>
      <c r="DD164" s="459"/>
      <c r="DE164" s="459"/>
      <c r="DF164" s="459"/>
      <c r="DG164" s="459"/>
      <c r="DH164" s="459"/>
      <c r="DI164" s="459"/>
      <c r="DJ164" s="42"/>
      <c r="DK164" s="459"/>
      <c r="DL164" s="459"/>
      <c r="DM164" s="459"/>
      <c r="DN164" s="459"/>
      <c r="DO164" s="459"/>
      <c r="DP164" s="459"/>
      <c r="DQ164" s="459"/>
      <c r="DR164" s="459"/>
      <c r="DS164" s="459"/>
      <c r="DT164" s="459"/>
      <c r="DU164" s="459"/>
      <c r="DV164" s="459"/>
      <c r="DW164" s="459"/>
      <c r="DX164" s="459"/>
      <c r="DY164" s="15">
        <v>0</v>
      </c>
      <c r="DZ164" s="15">
        <v>0</v>
      </c>
      <c r="EA164" s="15">
        <v>-3.629</v>
      </c>
      <c r="EB164" s="21">
        <f t="shared" si="295"/>
        <v>0</v>
      </c>
      <c r="EC164" s="21">
        <f t="shared" si="296"/>
        <v>0</v>
      </c>
      <c r="ED164" s="66">
        <f t="shared" si="297"/>
        <v>0</v>
      </c>
      <c r="EE164" s="66">
        <f t="shared" si="298"/>
        <v>0</v>
      </c>
      <c r="EF164" s="66">
        <f t="shared" ref="EF164:EL164" si="301">EE67-EF67</f>
        <v>0</v>
      </c>
      <c r="EG164" s="66">
        <f t="shared" si="301"/>
        <v>0</v>
      </c>
      <c r="EH164" s="66">
        <f t="shared" si="301"/>
        <v>0</v>
      </c>
      <c r="EI164" s="66">
        <f t="shared" si="301"/>
        <v>0</v>
      </c>
      <c r="EJ164" s="66">
        <f t="shared" si="301"/>
        <v>0</v>
      </c>
      <c r="EK164" s="66">
        <f t="shared" si="301"/>
        <v>0</v>
      </c>
      <c r="EL164" s="42">
        <f t="shared" si="301"/>
        <v>0</v>
      </c>
    </row>
    <row r="165" spans="2:142" x14ac:dyDescent="0.2">
      <c r="H165" s="43"/>
      <c r="I165" s="108" t="s">
        <v>110</v>
      </c>
      <c r="BU165" s="39"/>
      <c r="BV165" s="500"/>
      <c r="BW165" s="500"/>
      <c r="BX165" s="500"/>
      <c r="BY165" s="502"/>
      <c r="BZ165" s="500">
        <v>-54.94</v>
      </c>
      <c r="CA165" s="544">
        <f>-89.906-BZ165</f>
        <v>-34.966000000000008</v>
      </c>
      <c r="CB165" s="544">
        <f>-116.094-CA165-BZ165</f>
        <v>-26.187999999999988</v>
      </c>
      <c r="CC165" s="502">
        <f>-124.242-CB165-CA165-BZ165</f>
        <v>-8.1480000000000103</v>
      </c>
      <c r="CD165" s="66">
        <f t="shared" ref="CD165:CO165" si="302">-CD107</f>
        <v>-5.9828856795600291</v>
      </c>
      <c r="CE165" s="66">
        <f t="shared" si="302"/>
        <v>-6.2864984263884951</v>
      </c>
      <c r="CF165" s="66">
        <f>-CF107</f>
        <v>-6.1593513698559628</v>
      </c>
      <c r="CG165" s="42">
        <f t="shared" si="302"/>
        <v>-6.1888340279046385</v>
      </c>
      <c r="CH165" s="66">
        <f t="shared" si="302"/>
        <v>-4.4087286284109908</v>
      </c>
      <c r="CI165" s="66">
        <f t="shared" si="302"/>
        <v>-4.6324578254214188</v>
      </c>
      <c r="CJ165" s="66">
        <f t="shared" si="302"/>
        <v>-4.5387644309331616</v>
      </c>
      <c r="CK165" s="42">
        <f t="shared" si="302"/>
        <v>-4.5604899068226494</v>
      </c>
      <c r="CL165" s="66">
        <f t="shared" si="302"/>
        <v>-4.8050336535474836</v>
      </c>
      <c r="CM165" s="66">
        <f t="shared" si="302"/>
        <v>-5.0488740918063755</v>
      </c>
      <c r="CN165" s="66">
        <f t="shared" si="302"/>
        <v>-4.9467585043941744</v>
      </c>
      <c r="CO165" s="42">
        <f t="shared" si="302"/>
        <v>-4.9704369050368449</v>
      </c>
      <c r="CP165" s="459"/>
      <c r="CQ165" s="459"/>
      <c r="CR165" s="459"/>
      <c r="CS165" s="459"/>
      <c r="CT165" s="459"/>
      <c r="CU165" s="459"/>
      <c r="CV165" s="459"/>
      <c r="CW165" s="459"/>
      <c r="CX165" s="459"/>
      <c r="CY165" s="459"/>
      <c r="CZ165" s="459"/>
      <c r="DA165" s="459"/>
      <c r="DB165" s="459"/>
      <c r="DC165" s="459"/>
      <c r="DD165" s="459"/>
      <c r="DE165" s="459"/>
      <c r="DF165" s="459"/>
      <c r="DG165" s="459"/>
      <c r="DH165" s="459"/>
      <c r="DI165" s="459"/>
      <c r="DJ165" s="42"/>
      <c r="DK165" s="459"/>
      <c r="DL165" s="459"/>
      <c r="DM165" s="459"/>
      <c r="DN165" s="459"/>
      <c r="DO165" s="459"/>
      <c r="DP165" s="459"/>
      <c r="DQ165" s="459"/>
      <c r="DR165" s="459"/>
      <c r="DS165" s="459"/>
      <c r="DT165" s="459"/>
      <c r="DU165" s="459"/>
      <c r="DV165" s="459"/>
      <c r="DW165" s="459"/>
      <c r="DX165" s="459"/>
      <c r="DY165" s="15">
        <v>-3.702</v>
      </c>
      <c r="DZ165" s="15">
        <v>-10.38</v>
      </c>
      <c r="EA165" s="15">
        <v>-59.670999999999999</v>
      </c>
      <c r="EB165" s="21">
        <f t="shared" si="295"/>
        <v>-124.242</v>
      </c>
      <c r="EC165" s="21">
        <f t="shared" si="296"/>
        <v>-24.617569503709127</v>
      </c>
      <c r="ED165" s="66">
        <f t="shared" si="297"/>
        <v>-18.140440791588219</v>
      </c>
      <c r="EE165" s="66">
        <f t="shared" si="298"/>
        <v>-19.771103154784878</v>
      </c>
      <c r="EF165" s="66">
        <f t="shared" ref="EF165:EL165" si="303">-EF107</f>
        <v>-21.512403522936243</v>
      </c>
      <c r="EG165" s="66">
        <f t="shared" si="303"/>
        <v>-23.298699394715467</v>
      </c>
      <c r="EH165" s="66">
        <f t="shared" si="303"/>
        <v>-25.115957174779339</v>
      </c>
      <c r="EI165" s="66">
        <f t="shared" si="303"/>
        <v>-26.948439386713769</v>
      </c>
      <c r="EJ165" s="66">
        <f t="shared" si="303"/>
        <v>-28.778871709397226</v>
      </c>
      <c r="EK165" s="66">
        <f t="shared" si="303"/>
        <v>-30.58866343307335</v>
      </c>
      <c r="EL165" s="42">
        <f t="shared" si="303"/>
        <v>-32.35817937684736</v>
      </c>
    </row>
    <row r="166" spans="2:142" x14ac:dyDescent="0.2">
      <c r="H166" s="43"/>
      <c r="I166" s="108" t="s">
        <v>111</v>
      </c>
      <c r="BU166" s="39"/>
      <c r="BV166" s="500"/>
      <c r="BW166" s="500"/>
      <c r="BX166" s="500"/>
      <c r="BY166" s="502"/>
      <c r="BZ166" s="500">
        <v>0</v>
      </c>
      <c r="CA166" s="15">
        <f>0-BZ166</f>
        <v>0</v>
      </c>
      <c r="CB166" s="15">
        <f>0-CA166-BZ166</f>
        <v>0</v>
      </c>
      <c r="CC166" s="502">
        <f>0.137-CB166-CA166-BZ166</f>
        <v>0.13700000000000001</v>
      </c>
      <c r="CD166" s="459"/>
      <c r="CE166" s="459"/>
      <c r="CF166" s="459"/>
      <c r="CG166" s="42"/>
      <c r="CH166" s="459"/>
      <c r="CI166" s="459"/>
      <c r="CJ166" s="459"/>
      <c r="CK166" s="42"/>
      <c r="CL166" s="459"/>
      <c r="CM166" s="459"/>
      <c r="CN166" s="459"/>
      <c r="CO166" s="42"/>
      <c r="CP166" s="459"/>
      <c r="CQ166" s="459"/>
      <c r="CR166" s="459"/>
      <c r="CS166" s="459"/>
      <c r="CT166" s="459"/>
      <c r="CU166" s="459"/>
      <c r="CV166" s="459"/>
      <c r="CW166" s="459"/>
      <c r="CX166" s="459"/>
      <c r="CY166" s="459"/>
      <c r="CZ166" s="459"/>
      <c r="DA166" s="459"/>
      <c r="DB166" s="459"/>
      <c r="DC166" s="459"/>
      <c r="DD166" s="459"/>
      <c r="DE166" s="459"/>
      <c r="DF166" s="459"/>
      <c r="DG166" s="459"/>
      <c r="DH166" s="459"/>
      <c r="DI166" s="459"/>
      <c r="DJ166" s="42"/>
      <c r="DK166" s="459"/>
      <c r="DL166" s="459"/>
      <c r="DM166" s="459"/>
      <c r="DN166" s="459"/>
      <c r="DO166" s="459"/>
      <c r="DP166" s="459"/>
      <c r="DQ166" s="459"/>
      <c r="DR166" s="459"/>
      <c r="DS166" s="459"/>
      <c r="DT166" s="459"/>
      <c r="DU166" s="459"/>
      <c r="DV166" s="459"/>
      <c r="DW166" s="459"/>
      <c r="DX166" s="459"/>
      <c r="DY166" s="15">
        <v>0</v>
      </c>
      <c r="DZ166" s="15">
        <v>5.0000000000000001E-3</v>
      </c>
      <c r="EA166" s="15">
        <v>0</v>
      </c>
      <c r="EB166" s="21">
        <f t="shared" si="295"/>
        <v>0.13700000000000001</v>
      </c>
      <c r="EC166" s="21">
        <f t="shared" si="296"/>
        <v>0</v>
      </c>
      <c r="ED166" s="66">
        <f t="shared" si="297"/>
        <v>0</v>
      </c>
      <c r="EE166" s="66">
        <f t="shared" si="298"/>
        <v>0</v>
      </c>
      <c r="EF166" s="498"/>
      <c r="EG166" s="498"/>
      <c r="EH166" s="498"/>
      <c r="EI166" s="498"/>
      <c r="EJ166" s="498"/>
      <c r="EK166" s="498"/>
      <c r="EL166" s="457"/>
    </row>
    <row r="167" spans="2:142" x14ac:dyDescent="0.2">
      <c r="H167" s="43"/>
      <c r="I167" s="108" t="s">
        <v>112</v>
      </c>
      <c r="BU167" s="39"/>
      <c r="BV167" s="128"/>
      <c r="BW167" s="128"/>
      <c r="BX167" s="128"/>
      <c r="BY167" s="185"/>
      <c r="BZ167" s="500">
        <v>0</v>
      </c>
      <c r="CA167" s="15">
        <f>0-BZ167</f>
        <v>0</v>
      </c>
      <c r="CB167" s="15">
        <f>0-CA167-BZ167</f>
        <v>0</v>
      </c>
      <c r="CC167" s="502">
        <f>0-CB167-CA167-BZ167</f>
        <v>0</v>
      </c>
      <c r="CD167" s="459"/>
      <c r="CE167" s="459"/>
      <c r="CF167" s="459"/>
      <c r="CG167" s="42"/>
      <c r="CH167" s="459"/>
      <c r="CI167" s="459"/>
      <c r="CJ167" s="459"/>
      <c r="CK167" s="42"/>
      <c r="CL167" s="459"/>
      <c r="CM167" s="459"/>
      <c r="CN167" s="459"/>
      <c r="CO167" s="42"/>
      <c r="CP167" s="459"/>
      <c r="CQ167" s="459"/>
      <c r="CR167" s="459"/>
      <c r="CS167" s="459"/>
      <c r="CT167" s="459"/>
      <c r="CU167" s="459"/>
      <c r="CV167" s="459"/>
      <c r="CW167" s="459"/>
      <c r="CX167" s="459"/>
      <c r="CY167" s="459"/>
      <c r="CZ167" s="459"/>
      <c r="DA167" s="459"/>
      <c r="DB167" s="459"/>
      <c r="DC167" s="459"/>
      <c r="DD167" s="459"/>
      <c r="DE167" s="459"/>
      <c r="DF167" s="459"/>
      <c r="DG167" s="459"/>
      <c r="DH167" s="459"/>
      <c r="DI167" s="459"/>
      <c r="DJ167" s="42"/>
      <c r="DK167" s="459"/>
      <c r="DL167" s="459"/>
      <c r="DM167" s="459"/>
      <c r="DN167" s="459"/>
      <c r="DO167" s="459"/>
      <c r="DP167" s="459"/>
      <c r="DQ167" s="459"/>
      <c r="DR167" s="459"/>
      <c r="DS167" s="459"/>
      <c r="DT167" s="459"/>
      <c r="DU167" s="459"/>
      <c r="DV167" s="459"/>
      <c r="DW167" s="459"/>
      <c r="DX167" s="459"/>
      <c r="DY167" s="15">
        <v>0</v>
      </c>
      <c r="DZ167" s="15">
        <v>6</v>
      </c>
      <c r="EA167" s="15">
        <v>0</v>
      </c>
      <c r="EB167" s="21">
        <f t="shared" si="295"/>
        <v>0</v>
      </c>
      <c r="EC167" s="21">
        <f t="shared" si="296"/>
        <v>0</v>
      </c>
      <c r="ED167" s="66">
        <f t="shared" si="297"/>
        <v>0</v>
      </c>
      <c r="EE167" s="66">
        <f t="shared" si="298"/>
        <v>0</v>
      </c>
      <c r="EF167" s="498"/>
      <c r="EG167" s="498"/>
      <c r="EH167" s="498"/>
      <c r="EI167" s="498"/>
      <c r="EJ167" s="498"/>
      <c r="EK167" s="498"/>
      <c r="EL167" s="457"/>
    </row>
    <row r="168" spans="2:142" x14ac:dyDescent="0.2">
      <c r="H168" s="43"/>
      <c r="I168" s="108" t="s">
        <v>113</v>
      </c>
      <c r="BU168" s="39"/>
      <c r="BV168" s="500"/>
      <c r="BW168" s="500"/>
      <c r="BX168" s="500"/>
      <c r="BY168" s="502"/>
      <c r="BZ168" s="500">
        <v>0</v>
      </c>
      <c r="CA168" s="15">
        <f>-1.177-BZ168</f>
        <v>-1.177</v>
      </c>
      <c r="CB168" s="15">
        <f>-1.177-CA168-BZ168</f>
        <v>0</v>
      </c>
      <c r="CC168" s="1257">
        <f>-1.177-CB168-CA168-BZ168</f>
        <v>0</v>
      </c>
      <c r="CD168" s="459"/>
      <c r="CE168" s="459"/>
      <c r="CF168" s="459"/>
      <c r="CG168" s="42"/>
      <c r="CH168" s="459"/>
      <c r="CI168" s="459"/>
      <c r="CJ168" s="459"/>
      <c r="CK168" s="42"/>
      <c r="CL168" s="459"/>
      <c r="CM168" s="459"/>
      <c r="CN168" s="459"/>
      <c r="CO168" s="42"/>
      <c r="CP168" s="459"/>
      <c r="CQ168" s="459"/>
      <c r="CR168" s="459"/>
      <c r="CS168" s="459"/>
      <c r="CT168" s="459"/>
      <c r="CU168" s="459"/>
      <c r="CV168" s="459"/>
      <c r="CW168" s="459"/>
      <c r="CX168" s="459"/>
      <c r="CY168" s="459"/>
      <c r="CZ168" s="459"/>
      <c r="DA168" s="459"/>
      <c r="DB168" s="459"/>
      <c r="DC168" s="459"/>
      <c r="DD168" s="459"/>
      <c r="DE168" s="459"/>
      <c r="DF168" s="459"/>
      <c r="DG168" s="459"/>
      <c r="DH168" s="459"/>
      <c r="DI168" s="459"/>
      <c r="DJ168" s="42"/>
      <c r="DK168" s="459"/>
      <c r="DL168" s="459"/>
      <c r="DM168" s="459"/>
      <c r="DN168" s="459"/>
      <c r="DO168" s="459"/>
      <c r="DP168" s="459"/>
      <c r="DQ168" s="459"/>
      <c r="DR168" s="459"/>
      <c r="DS168" s="459"/>
      <c r="DT168" s="459"/>
      <c r="DU168" s="459"/>
      <c r="DV168" s="459"/>
      <c r="DW168" s="459"/>
      <c r="DX168" s="459"/>
      <c r="DY168" s="15">
        <v>-6.0880000000000001</v>
      </c>
      <c r="DZ168" s="15">
        <v>0</v>
      </c>
      <c r="EA168" s="15">
        <v>0</v>
      </c>
      <c r="EB168" s="21">
        <f t="shared" si="295"/>
        <v>-1.177</v>
      </c>
      <c r="EC168" s="21">
        <f t="shared" si="296"/>
        <v>0</v>
      </c>
      <c r="ED168" s="66">
        <f t="shared" si="297"/>
        <v>0</v>
      </c>
      <c r="EE168" s="66">
        <f t="shared" si="298"/>
        <v>0</v>
      </c>
      <c r="EF168" s="498"/>
      <c r="EG168" s="498"/>
      <c r="EH168" s="498"/>
      <c r="EI168" s="498"/>
      <c r="EJ168" s="498"/>
      <c r="EK168" s="498"/>
      <c r="EL168" s="457"/>
    </row>
    <row r="169" spans="2:142" s="181" customFormat="1" x14ac:dyDescent="0.2">
      <c r="B169"/>
      <c r="C169"/>
      <c r="D169"/>
      <c r="E169"/>
      <c r="F169"/>
      <c r="G169"/>
      <c r="H169" s="182"/>
      <c r="I169" s="109" t="s">
        <v>66</v>
      </c>
      <c r="BR169" s="128"/>
      <c r="BS169" s="128"/>
      <c r="BT169" s="128"/>
      <c r="BU169" s="185"/>
      <c r="BV169" s="130"/>
      <c r="BW169" s="130"/>
      <c r="BX169" s="130"/>
      <c r="BY169" s="547"/>
      <c r="BZ169" s="130">
        <f>SUM(BZ163:BZ168)</f>
        <v>-56.262999999999998</v>
      </c>
      <c r="CA169" s="130">
        <f>SUM(CA163:CA168)</f>
        <v>-35.073000000000008</v>
      </c>
      <c r="CB169" s="130">
        <f>SUM(CB163:CB168)</f>
        <v>-24.339999999999989</v>
      </c>
      <c r="CC169" s="298">
        <f>SUM(CC163:CC168)</f>
        <v>-8.0110000000000099</v>
      </c>
      <c r="CD169" s="130">
        <f>SUM(CD163:CD168)</f>
        <v>-5.9828856795600291</v>
      </c>
      <c r="CE169" s="130">
        <f t="shared" ref="CE169:CG169" si="304">SUM(CE163:CE168)</f>
        <v>-6.2864984263884951</v>
      </c>
      <c r="CF169" s="130">
        <f t="shared" si="304"/>
        <v>-6.1593513698559628</v>
      </c>
      <c r="CG169" s="298">
        <f t="shared" si="304"/>
        <v>-6.1888340279046385</v>
      </c>
      <c r="CH169" s="130">
        <f t="shared" ref="CH169:CO169" si="305">SUM(CH163:CH168)</f>
        <v>-4.4087286284109908</v>
      </c>
      <c r="CI169" s="130">
        <f t="shared" si="305"/>
        <v>-4.6324578254214188</v>
      </c>
      <c r="CJ169" s="130">
        <f t="shared" si="305"/>
        <v>-4.5387644309331616</v>
      </c>
      <c r="CK169" s="298">
        <f t="shared" si="305"/>
        <v>-4.5604899068226494</v>
      </c>
      <c r="CL169" s="130">
        <f t="shared" si="305"/>
        <v>-4.8050336535474836</v>
      </c>
      <c r="CM169" s="130">
        <f t="shared" si="305"/>
        <v>-5.0488740918063755</v>
      </c>
      <c r="CN169" s="130">
        <f t="shared" si="305"/>
        <v>-4.9467585043941744</v>
      </c>
      <c r="CO169" s="298">
        <f t="shared" si="305"/>
        <v>-4.9704369050368449</v>
      </c>
      <c r="CP169" s="711"/>
      <c r="CQ169" s="711"/>
      <c r="CR169" s="711"/>
      <c r="CS169" s="711"/>
      <c r="CT169" s="711"/>
      <c r="CU169" s="711"/>
      <c r="CV169" s="711"/>
      <c r="CW169" s="711"/>
      <c r="CX169" s="711"/>
      <c r="CY169" s="711"/>
      <c r="CZ169" s="711"/>
      <c r="DA169" s="711"/>
      <c r="DB169" s="711"/>
      <c r="DC169" s="711"/>
      <c r="DD169" s="711"/>
      <c r="DE169" s="711"/>
      <c r="DF169" s="711"/>
      <c r="DG169" s="711"/>
      <c r="DH169" s="711"/>
      <c r="DI169" s="711"/>
      <c r="DJ169" s="300"/>
      <c r="DK169" s="711"/>
      <c r="DL169" s="711"/>
      <c r="DM169" s="711"/>
      <c r="DN169" s="711"/>
      <c r="DO169" s="711"/>
      <c r="DP169" s="711"/>
      <c r="DQ169" s="711"/>
      <c r="DR169" s="711"/>
      <c r="DS169" s="711"/>
      <c r="DT169" s="711"/>
      <c r="DU169" s="711"/>
      <c r="DV169" s="711"/>
      <c r="DW169" s="711"/>
      <c r="DX169" s="711"/>
      <c r="DY169" s="130">
        <f t="shared" ref="DY169:EL169" si="306">SUM(DY163:DY168)</f>
        <v>-10.324999999999999</v>
      </c>
      <c r="DZ169" s="130">
        <f t="shared" si="306"/>
        <v>-5.9359999999999999</v>
      </c>
      <c r="EA169" s="130">
        <f t="shared" si="306"/>
        <v>-66.456000000000003</v>
      </c>
      <c r="EB169" s="130">
        <f t="shared" si="306"/>
        <v>-123.68700000000001</v>
      </c>
      <c r="EC169" s="130">
        <f t="shared" si="306"/>
        <v>-24.617569503709127</v>
      </c>
      <c r="ED169" s="130">
        <f t="shared" si="306"/>
        <v>-18.140440791588219</v>
      </c>
      <c r="EE169" s="130">
        <f t="shared" si="306"/>
        <v>-19.771103154784878</v>
      </c>
      <c r="EF169" s="385">
        <f t="shared" si="306"/>
        <v>-21.512403522936243</v>
      </c>
      <c r="EG169" s="385">
        <f t="shared" si="306"/>
        <v>-23.298699394715467</v>
      </c>
      <c r="EH169" s="385">
        <f t="shared" si="306"/>
        <v>-25.115957174779339</v>
      </c>
      <c r="EI169" s="385">
        <f t="shared" si="306"/>
        <v>-26.948439386713769</v>
      </c>
      <c r="EJ169" s="385">
        <f t="shared" si="306"/>
        <v>-28.778871709397226</v>
      </c>
      <c r="EK169" s="385">
        <f t="shared" si="306"/>
        <v>-30.58866343307335</v>
      </c>
      <c r="EL169" s="298">
        <f t="shared" si="306"/>
        <v>-32.35817937684736</v>
      </c>
    </row>
    <row r="170" spans="2:142" x14ac:dyDescent="0.2">
      <c r="H170" s="43"/>
      <c r="I170" s="109"/>
      <c r="BU170" s="39"/>
      <c r="BV170" s="128"/>
      <c r="BW170" s="128"/>
      <c r="BX170" s="128"/>
      <c r="BY170" s="185"/>
      <c r="BZ170" s="711"/>
      <c r="CA170" s="459"/>
      <c r="CB170" s="459"/>
      <c r="CC170" s="300"/>
      <c r="CD170" s="459"/>
      <c r="CE170" s="459"/>
      <c r="CF170" s="459"/>
      <c r="CG170" s="42"/>
      <c r="CH170" s="459"/>
      <c r="CI170" s="459"/>
      <c r="CJ170" s="459"/>
      <c r="CK170" s="42"/>
      <c r="CL170" s="459"/>
      <c r="CM170" s="459"/>
      <c r="CN170" s="459"/>
      <c r="CO170" s="42"/>
      <c r="CP170" s="459"/>
      <c r="CQ170" s="459"/>
      <c r="CR170" s="459"/>
      <c r="CS170" s="459"/>
      <c r="CT170" s="459"/>
      <c r="CU170" s="459"/>
      <c r="CV170" s="459"/>
      <c r="CW170" s="459"/>
      <c r="CX170" s="459"/>
      <c r="CY170" s="459"/>
      <c r="CZ170" s="459"/>
      <c r="DA170" s="459"/>
      <c r="DB170" s="459"/>
      <c r="DC170" s="459"/>
      <c r="DD170" s="459"/>
      <c r="DE170" s="459"/>
      <c r="DF170" s="459"/>
      <c r="DG170" s="459"/>
      <c r="DH170" s="459"/>
      <c r="DI170" s="459"/>
      <c r="DJ170" s="42"/>
      <c r="DK170" s="459"/>
      <c r="DL170" s="459"/>
      <c r="DM170" s="459"/>
      <c r="DN170" s="459"/>
      <c r="DO170" s="459"/>
      <c r="DP170" s="459"/>
      <c r="DQ170" s="459"/>
      <c r="DR170" s="459"/>
      <c r="DS170" s="459"/>
      <c r="DT170" s="459"/>
      <c r="DU170" s="459"/>
      <c r="DV170" s="459"/>
      <c r="DW170" s="459"/>
      <c r="DX170" s="459"/>
      <c r="DY170" s="21"/>
      <c r="DZ170" s="21"/>
      <c r="EA170" s="21"/>
      <c r="EB170" s="459"/>
      <c r="EC170" s="459"/>
      <c r="ED170" s="498"/>
      <c r="EE170" s="498"/>
      <c r="EF170" s="498"/>
      <c r="EG170" s="498"/>
      <c r="EH170" s="498"/>
      <c r="EI170" s="498"/>
      <c r="EJ170" s="498"/>
      <c r="EK170" s="498"/>
      <c r="EL170" s="457"/>
    </row>
    <row r="171" spans="2:142" x14ac:dyDescent="0.2">
      <c r="H171" s="43"/>
      <c r="I171" s="95" t="s">
        <v>67</v>
      </c>
      <c r="BU171" s="39"/>
      <c r="BV171" s="128"/>
      <c r="BW171" s="128"/>
      <c r="BX171" s="128"/>
      <c r="BY171" s="185"/>
      <c r="BZ171" s="711"/>
      <c r="CA171" s="459"/>
      <c r="CB171" s="459"/>
      <c r="CC171" s="300"/>
      <c r="CD171" s="459"/>
      <c r="CE171" s="459"/>
      <c r="CF171" s="459"/>
      <c r="CG171" s="42"/>
      <c r="CH171" s="459"/>
      <c r="CI171" s="459"/>
      <c r="CJ171" s="459"/>
      <c r="CK171" s="42"/>
      <c r="CL171" s="459"/>
      <c r="CM171" s="459"/>
      <c r="CN171" s="459"/>
      <c r="CO171" s="42"/>
      <c r="CP171" s="459"/>
      <c r="CQ171" s="459"/>
      <c r="CR171" s="459"/>
      <c r="CS171" s="459"/>
      <c r="CT171" s="459"/>
      <c r="CU171" s="459"/>
      <c r="CV171" s="459"/>
      <c r="CW171" s="459"/>
      <c r="CX171" s="459"/>
      <c r="CY171" s="459"/>
      <c r="CZ171" s="459"/>
      <c r="DA171" s="459"/>
      <c r="DB171" s="459"/>
      <c r="DC171" s="459"/>
      <c r="DD171" s="459"/>
      <c r="DE171" s="459"/>
      <c r="DF171" s="459"/>
      <c r="DG171" s="459"/>
      <c r="DH171" s="459"/>
      <c r="DI171" s="459"/>
      <c r="DJ171" s="42"/>
      <c r="DK171" s="459"/>
      <c r="DL171" s="459"/>
      <c r="DM171" s="459"/>
      <c r="DN171" s="459"/>
      <c r="DO171" s="459"/>
      <c r="DP171" s="459"/>
      <c r="DQ171" s="459"/>
      <c r="DR171" s="459"/>
      <c r="DS171" s="459"/>
      <c r="DT171" s="459"/>
      <c r="DU171" s="459"/>
      <c r="DV171" s="459"/>
      <c r="DW171" s="459"/>
      <c r="DX171" s="459"/>
      <c r="DY171" s="21"/>
      <c r="DZ171" s="21"/>
      <c r="EA171" s="21"/>
      <c r="EB171" s="459"/>
      <c r="EC171" s="459"/>
      <c r="ED171" s="498"/>
      <c r="EE171" s="498"/>
      <c r="EF171" s="498"/>
      <c r="EG171" s="498"/>
      <c r="EH171" s="498"/>
      <c r="EI171" s="498"/>
      <c r="EJ171" s="498"/>
      <c r="EK171" s="498"/>
      <c r="EL171" s="457"/>
    </row>
    <row r="172" spans="2:142" x14ac:dyDescent="0.2">
      <c r="H172" s="43"/>
      <c r="I172" s="110" t="s">
        <v>115</v>
      </c>
      <c r="BU172" s="39"/>
      <c r="BV172" s="128"/>
      <c r="BW172" s="128"/>
      <c r="BX172" s="128"/>
      <c r="BY172" s="185"/>
      <c r="BZ172" s="500">
        <v>0</v>
      </c>
      <c r="CA172" s="15">
        <f>0-BZ172</f>
        <v>0</v>
      </c>
      <c r="CB172" s="15">
        <f t="shared" ref="CB172:CB176" si="307">0-CA172-BZ172</f>
        <v>0</v>
      </c>
      <c r="CC172" s="1257">
        <f>0-CB172-CA172-BZ172</f>
        <v>0</v>
      </c>
      <c r="CD172" s="459"/>
      <c r="CE172" s="459"/>
      <c r="CF172" s="459"/>
      <c r="CG172" s="42"/>
      <c r="CH172" s="459"/>
      <c r="CI172" s="459"/>
      <c r="CJ172" s="459"/>
      <c r="CK172" s="42"/>
      <c r="CL172" s="459"/>
      <c r="CM172" s="459"/>
      <c r="CN172" s="459"/>
      <c r="CO172" s="42"/>
      <c r="CP172" s="459"/>
      <c r="CQ172" s="459"/>
      <c r="CR172" s="459"/>
      <c r="CS172" s="459"/>
      <c r="CT172" s="459"/>
      <c r="CU172" s="459"/>
      <c r="CV172" s="459"/>
      <c r="CW172" s="459"/>
      <c r="CX172" s="459"/>
      <c r="CY172" s="459"/>
      <c r="CZ172" s="459"/>
      <c r="DA172" s="459"/>
      <c r="DB172" s="459"/>
      <c r="DC172" s="459"/>
      <c r="DD172" s="459"/>
      <c r="DE172" s="459"/>
      <c r="DF172" s="459"/>
      <c r="DG172" s="459"/>
      <c r="DH172" s="459"/>
      <c r="DI172" s="459"/>
      <c r="DJ172" s="42"/>
      <c r="DK172" s="459"/>
      <c r="DL172" s="459"/>
      <c r="DM172" s="459"/>
      <c r="DN172" s="459"/>
      <c r="DO172" s="459"/>
      <c r="DP172" s="459"/>
      <c r="DQ172" s="459"/>
      <c r="DR172" s="459"/>
      <c r="DS172" s="459"/>
      <c r="DT172" s="459"/>
      <c r="DU172" s="459"/>
      <c r="DV172" s="459"/>
      <c r="DW172" s="459"/>
      <c r="DX172" s="459"/>
      <c r="DY172" s="15">
        <v>0</v>
      </c>
      <c r="DZ172" s="15">
        <v>137.13200000000001</v>
      </c>
      <c r="EA172" s="15">
        <v>0</v>
      </c>
      <c r="EB172" s="21">
        <f t="shared" ref="EB172:EB177" si="308">SUM(BZ172:CC172)</f>
        <v>0</v>
      </c>
      <c r="EC172" s="21">
        <f t="shared" ref="EC172:EC177" si="309">SUM(CD172:CG172)</f>
        <v>0</v>
      </c>
      <c r="ED172" s="66">
        <f t="shared" ref="ED172:ED177" si="310">SUM(CH172:CK172)</f>
        <v>0</v>
      </c>
      <c r="EE172" s="66">
        <f t="shared" ref="EE172:EE177" si="311">SUM(CL172:CO172)</f>
        <v>0</v>
      </c>
      <c r="EF172" s="498"/>
      <c r="EG172" s="498"/>
      <c r="EH172" s="498"/>
      <c r="EI172" s="498"/>
      <c r="EJ172" s="498"/>
      <c r="EK172" s="498"/>
      <c r="EL172" s="457"/>
    </row>
    <row r="173" spans="2:142" x14ac:dyDescent="0.2">
      <c r="H173" s="43"/>
      <c r="I173" s="110" t="s">
        <v>116</v>
      </c>
      <c r="BU173" s="39"/>
      <c r="BV173" s="128"/>
      <c r="BW173" s="128"/>
      <c r="BX173" s="128"/>
      <c r="BY173" s="185"/>
      <c r="BZ173" s="500">
        <v>0</v>
      </c>
      <c r="CA173" s="15">
        <f>0-BZ173</f>
        <v>0</v>
      </c>
      <c r="CB173" s="15">
        <f t="shared" si="307"/>
        <v>0</v>
      </c>
      <c r="CC173" s="1257">
        <f>0-CB173-CA173-BZ173</f>
        <v>0</v>
      </c>
      <c r="CD173" s="459"/>
      <c r="CE173" s="459"/>
      <c r="CF173" s="459"/>
      <c r="CG173" s="42"/>
      <c r="CH173" s="459"/>
      <c r="CI173" s="459"/>
      <c r="CJ173" s="459"/>
      <c r="CK173" s="42"/>
      <c r="CL173" s="459"/>
      <c r="CM173" s="459"/>
      <c r="CN173" s="459"/>
      <c r="CO173" s="42"/>
      <c r="CP173" s="459"/>
      <c r="CQ173" s="459"/>
      <c r="CR173" s="459"/>
      <c r="CS173" s="459"/>
      <c r="CT173" s="459"/>
      <c r="CU173" s="459"/>
      <c r="CV173" s="459"/>
      <c r="CW173" s="459"/>
      <c r="CX173" s="459"/>
      <c r="CY173" s="459"/>
      <c r="CZ173" s="459"/>
      <c r="DA173" s="459"/>
      <c r="DB173" s="459"/>
      <c r="DC173" s="459"/>
      <c r="DD173" s="459"/>
      <c r="DE173" s="459"/>
      <c r="DF173" s="459"/>
      <c r="DG173" s="459"/>
      <c r="DH173" s="459"/>
      <c r="DI173" s="459"/>
      <c r="DJ173" s="42"/>
      <c r="DK173" s="459"/>
      <c r="DL173" s="459"/>
      <c r="DM173" s="459"/>
      <c r="DN173" s="459"/>
      <c r="DO173" s="459"/>
      <c r="DP173" s="459"/>
      <c r="DQ173" s="459"/>
      <c r="DR173" s="459"/>
      <c r="DS173" s="459"/>
      <c r="DT173" s="459"/>
      <c r="DU173" s="459"/>
      <c r="DV173" s="459"/>
      <c r="DW173" s="459"/>
      <c r="DX173" s="459"/>
      <c r="DY173" s="15">
        <v>49.823999999999998</v>
      </c>
      <c r="DZ173" s="15">
        <v>0</v>
      </c>
      <c r="EA173" s="15">
        <v>0</v>
      </c>
      <c r="EB173" s="21">
        <f t="shared" si="308"/>
        <v>0</v>
      </c>
      <c r="EC173" s="21">
        <f t="shared" si="309"/>
        <v>0</v>
      </c>
      <c r="ED173" s="66">
        <f t="shared" si="310"/>
        <v>0</v>
      </c>
      <c r="EE173" s="66">
        <f t="shared" si="311"/>
        <v>0</v>
      </c>
      <c r="EF173" s="498"/>
      <c r="EG173" s="498"/>
      <c r="EH173" s="498"/>
      <c r="EI173" s="498"/>
      <c r="EJ173" s="498"/>
      <c r="EK173" s="498"/>
      <c r="EL173" s="457"/>
    </row>
    <row r="174" spans="2:142" x14ac:dyDescent="0.2">
      <c r="H174" s="43"/>
      <c r="I174" s="110" t="s">
        <v>117</v>
      </c>
      <c r="BU174" s="39"/>
      <c r="BV174" s="500"/>
      <c r="BW174" s="500"/>
      <c r="BX174" s="500"/>
      <c r="BY174" s="502"/>
      <c r="BZ174" s="500">
        <v>55</v>
      </c>
      <c r="CA174" s="500">
        <f>144.41-BZ174</f>
        <v>89.41</v>
      </c>
      <c r="CB174" s="500">
        <f>144.349-CA174-BZ174</f>
        <v>-6.1000000000007049E-2</v>
      </c>
      <c r="CC174" s="502">
        <f>144.349-CB174-CA174-BZ174</f>
        <v>0</v>
      </c>
      <c r="CD174" s="459"/>
      <c r="CE174" s="459"/>
      <c r="CF174" s="459"/>
      <c r="CG174" s="1257">
        <f>Drivers!CG394*4/1.1*0.95</f>
        <v>69.090909090909079</v>
      </c>
      <c r="CH174" s="15">
        <v>0</v>
      </c>
      <c r="CI174" s="459"/>
      <c r="CJ174" s="459"/>
      <c r="CK174" s="1257">
        <v>0</v>
      </c>
      <c r="CL174" s="459"/>
      <c r="CM174" s="459"/>
      <c r="CN174" s="459"/>
      <c r="CO174" s="42"/>
      <c r="CP174" s="459"/>
      <c r="CQ174" s="459"/>
      <c r="CR174" s="459"/>
      <c r="CS174" s="459"/>
      <c r="CT174" s="459"/>
      <c r="CU174" s="459"/>
      <c r="CV174" s="459"/>
      <c r="CW174" s="459"/>
      <c r="CX174" s="459"/>
      <c r="CY174" s="459"/>
      <c r="CZ174" s="459"/>
      <c r="DA174" s="459"/>
      <c r="DB174" s="459"/>
      <c r="DC174" s="459"/>
      <c r="DD174" s="459"/>
      <c r="DE174" s="459"/>
      <c r="DF174" s="459"/>
      <c r="DG174" s="459"/>
      <c r="DH174" s="459"/>
      <c r="DI174" s="459"/>
      <c r="DJ174" s="42"/>
      <c r="DK174" s="459"/>
      <c r="DL174" s="459"/>
      <c r="DM174" s="459"/>
      <c r="DN174" s="459"/>
      <c r="DO174" s="459"/>
      <c r="DP174" s="459"/>
      <c r="DQ174" s="459"/>
      <c r="DR174" s="459"/>
      <c r="DS174" s="459"/>
      <c r="DT174" s="459"/>
      <c r="DU174" s="459"/>
      <c r="DV174" s="459"/>
      <c r="DW174" s="459"/>
      <c r="DX174" s="459"/>
      <c r="DY174" s="15">
        <v>0</v>
      </c>
      <c r="DZ174" s="15">
        <v>0</v>
      </c>
      <c r="EA174" s="15">
        <v>44.470999999999997</v>
      </c>
      <c r="EB174" s="21">
        <f t="shared" si="308"/>
        <v>144.34899999999999</v>
      </c>
      <c r="EC174" s="21">
        <f t="shared" si="309"/>
        <v>69.090909090909079</v>
      </c>
      <c r="ED174" s="66">
        <f t="shared" si="310"/>
        <v>0</v>
      </c>
      <c r="EE174" s="66">
        <f t="shared" si="311"/>
        <v>0</v>
      </c>
      <c r="EF174" s="544">
        <v>0</v>
      </c>
      <c r="EG174" s="15"/>
      <c r="EH174" s="498"/>
      <c r="EI174" s="498"/>
      <c r="EJ174" s="498"/>
      <c r="EK174" s="498"/>
      <c r="EL174" s="457"/>
    </row>
    <row r="175" spans="2:142" x14ac:dyDescent="0.2">
      <c r="H175" s="43"/>
      <c r="I175" s="110" t="s">
        <v>118</v>
      </c>
      <c r="BU175" s="39"/>
      <c r="BV175" s="500"/>
      <c r="BW175" s="500"/>
      <c r="BX175" s="500"/>
      <c r="BY175" s="502"/>
      <c r="BZ175" s="500">
        <v>7.8E-2</v>
      </c>
      <c r="CA175" s="500">
        <f>0.781-BZ175</f>
        <v>0.70300000000000007</v>
      </c>
      <c r="CB175" s="500">
        <f>283.5+0.816-5.253-CA175-BZ175</f>
        <v>278.28200000000004</v>
      </c>
      <c r="CC175" s="502">
        <f>283.5+1.01-5.49-CB175-CA175-BZ175</f>
        <v>-4.3000000000057367E-2</v>
      </c>
      <c r="CD175" s="459"/>
      <c r="CE175" s="544"/>
      <c r="CF175" s="459"/>
      <c r="CG175" s="1257"/>
      <c r="CH175" s="459"/>
      <c r="CI175" s="459"/>
      <c r="CJ175" s="459"/>
      <c r="CK175" s="42"/>
      <c r="CL175" s="459"/>
      <c r="CM175" s="459"/>
      <c r="CN175" s="459"/>
      <c r="CO175" s="42"/>
      <c r="CP175" s="459"/>
      <c r="CQ175" s="459"/>
      <c r="CR175" s="459"/>
      <c r="CS175" s="459"/>
      <c r="CT175" s="459"/>
      <c r="CU175" s="459"/>
      <c r="CV175" s="459"/>
      <c r="CW175" s="459"/>
      <c r="CX175" s="459"/>
      <c r="CY175" s="459"/>
      <c r="CZ175" s="459"/>
      <c r="DA175" s="459"/>
      <c r="DB175" s="459"/>
      <c r="DC175" s="459"/>
      <c r="DD175" s="459"/>
      <c r="DE175" s="459"/>
      <c r="DF175" s="459"/>
      <c r="DG175" s="459"/>
      <c r="DH175" s="459"/>
      <c r="DI175" s="459"/>
      <c r="DJ175" s="42"/>
      <c r="DK175" s="459"/>
      <c r="DL175" s="459"/>
      <c r="DM175" s="459"/>
      <c r="DN175" s="459"/>
      <c r="DO175" s="459"/>
      <c r="DP175" s="459"/>
      <c r="DQ175" s="459"/>
      <c r="DR175" s="459"/>
      <c r="DS175" s="459"/>
      <c r="DT175" s="459"/>
      <c r="DU175" s="459"/>
      <c r="DV175" s="459"/>
      <c r="DW175" s="459"/>
      <c r="DX175" s="459"/>
      <c r="DY175" s="15">
        <v>0</v>
      </c>
      <c r="DZ175" s="15">
        <v>5.3999999999999999E-2</v>
      </c>
      <c r="EA175" s="15">
        <v>0.40200000000000002</v>
      </c>
      <c r="EB175" s="21">
        <f t="shared" si="308"/>
        <v>279.02</v>
      </c>
      <c r="EC175" s="21">
        <f t="shared" si="309"/>
        <v>0</v>
      </c>
      <c r="ED175" s="66">
        <f>SUM(CH175:CK175)</f>
        <v>0</v>
      </c>
      <c r="EE175" s="66">
        <f t="shared" si="311"/>
        <v>0</v>
      </c>
      <c r="EF175" s="498"/>
      <c r="EG175" s="498"/>
      <c r="EH175" s="498"/>
      <c r="EI175" s="498"/>
      <c r="EJ175" s="498"/>
      <c r="EK175" s="498"/>
      <c r="EL175" s="457"/>
    </row>
    <row r="176" spans="2:142" x14ac:dyDescent="0.2">
      <c r="H176" s="43"/>
      <c r="I176" s="110" t="s">
        <v>119</v>
      </c>
      <c r="BU176" s="39"/>
      <c r="BV176" s="500"/>
      <c r="BW176" s="500"/>
      <c r="BX176" s="500"/>
      <c r="BY176" s="502"/>
      <c r="BZ176" s="500">
        <v>0</v>
      </c>
      <c r="CA176" s="15">
        <f>0-BZ176</f>
        <v>0</v>
      </c>
      <c r="CB176" s="15">
        <f t="shared" si="307"/>
        <v>0</v>
      </c>
      <c r="CC176" s="1257">
        <f>0-CB176-CA176-BZ176</f>
        <v>0</v>
      </c>
      <c r="CD176" s="459"/>
      <c r="CE176" s="459"/>
      <c r="CF176" s="459"/>
      <c r="CG176" s="42"/>
      <c r="CH176" s="459"/>
      <c r="CI176" s="459"/>
      <c r="CJ176" s="459"/>
      <c r="CK176" s="42"/>
      <c r="CL176" s="459"/>
      <c r="CM176" s="459"/>
      <c r="CN176" s="459"/>
      <c r="CO176" s="42"/>
      <c r="CP176" s="459"/>
      <c r="CQ176" s="459"/>
      <c r="CR176" s="459"/>
      <c r="CS176" s="459"/>
      <c r="CT176" s="459"/>
      <c r="CU176" s="459"/>
      <c r="CV176" s="459"/>
      <c r="CW176" s="459"/>
      <c r="CX176" s="459"/>
      <c r="CY176" s="459"/>
      <c r="CZ176" s="459"/>
      <c r="DA176" s="459"/>
      <c r="DB176" s="459"/>
      <c r="DC176" s="459"/>
      <c r="DD176" s="459"/>
      <c r="DE176" s="459"/>
      <c r="DF176" s="459"/>
      <c r="DG176" s="459"/>
      <c r="DH176" s="459"/>
      <c r="DI176" s="459"/>
      <c r="DJ176" s="42"/>
      <c r="DK176" s="459"/>
      <c r="DL176" s="459"/>
      <c r="DM176" s="459"/>
      <c r="DN176" s="459"/>
      <c r="DO176" s="459"/>
      <c r="DP176" s="459"/>
      <c r="DQ176" s="459"/>
      <c r="DR176" s="459"/>
      <c r="DS176" s="459"/>
      <c r="DT176" s="459"/>
      <c r="DU176" s="459"/>
      <c r="DV176" s="459"/>
      <c r="DW176" s="459"/>
      <c r="DX176" s="459"/>
      <c r="DY176" s="15">
        <v>-5</v>
      </c>
      <c r="DZ176" s="15">
        <v>0</v>
      </c>
      <c r="EA176" s="15">
        <v>0</v>
      </c>
      <c r="EB176" s="21">
        <f t="shared" si="308"/>
        <v>0</v>
      </c>
      <c r="EC176" s="21">
        <f t="shared" si="309"/>
        <v>0</v>
      </c>
      <c r="ED176" s="66">
        <f t="shared" si="310"/>
        <v>0</v>
      </c>
      <c r="EE176" s="66">
        <f t="shared" si="311"/>
        <v>0</v>
      </c>
      <c r="EF176" s="498"/>
      <c r="EG176" s="498"/>
      <c r="EH176" s="498"/>
      <c r="EI176" s="498"/>
      <c r="EJ176" s="498"/>
      <c r="EK176" s="498"/>
      <c r="EL176" s="457"/>
    </row>
    <row r="177" spans="1:142" x14ac:dyDescent="0.2">
      <c r="H177" s="43"/>
      <c r="I177" s="78" t="s">
        <v>120</v>
      </c>
      <c r="BU177" s="39"/>
      <c r="BV177" s="500"/>
      <c r="BW177" s="500"/>
      <c r="BX177" s="500"/>
      <c r="BY177" s="502"/>
      <c r="BZ177" s="500">
        <v>-7.6999999999999999E-2</v>
      </c>
      <c r="CA177" s="15">
        <f>-2.909-0.095-BZ177</f>
        <v>-2.927</v>
      </c>
      <c r="CB177" s="15">
        <f>-0.145-CA177-BZ177</f>
        <v>2.859</v>
      </c>
      <c r="CC177" s="1257">
        <f>-0.194-CB177-CA177-BZ177</f>
        <v>-4.8999999999999891E-2</v>
      </c>
      <c r="CD177" s="459"/>
      <c r="CE177" s="459"/>
      <c r="CF177" s="459"/>
      <c r="CG177" s="42"/>
      <c r="CH177" s="459"/>
      <c r="CI177" s="459"/>
      <c r="CJ177" s="459"/>
      <c r="CK177" s="42"/>
      <c r="CL177" s="459"/>
      <c r="CM177" s="459"/>
      <c r="CN177" s="459"/>
      <c r="CO177" s="42"/>
      <c r="CP177" s="459"/>
      <c r="CQ177" s="459"/>
      <c r="CR177" s="459"/>
      <c r="CS177" s="459"/>
      <c r="CT177" s="459"/>
      <c r="CU177" s="459"/>
      <c r="CV177" s="459"/>
      <c r="CW177" s="459"/>
      <c r="CX177" s="459"/>
      <c r="CY177" s="459"/>
      <c r="CZ177" s="459"/>
      <c r="DA177" s="459"/>
      <c r="DB177" s="459"/>
      <c r="DC177" s="459"/>
      <c r="DD177" s="459"/>
      <c r="DE177" s="459"/>
      <c r="DF177" s="459"/>
      <c r="DG177" s="459"/>
      <c r="DH177" s="459"/>
      <c r="DI177" s="459"/>
      <c r="DJ177" s="42"/>
      <c r="DK177" s="459"/>
      <c r="DL177" s="459"/>
      <c r="DM177" s="459"/>
      <c r="DN177" s="459"/>
      <c r="DO177" s="459"/>
      <c r="DP177" s="459"/>
      <c r="DQ177" s="459"/>
      <c r="DR177" s="459"/>
      <c r="DS177" s="459"/>
      <c r="DT177" s="459"/>
      <c r="DU177" s="459"/>
      <c r="DV177" s="459"/>
      <c r="DW177" s="459"/>
      <c r="DX177" s="459"/>
      <c r="DY177" s="15">
        <v>-0.04</v>
      </c>
      <c r="DZ177" s="15">
        <v>-0.14000000000000001</v>
      </c>
      <c r="EA177" s="15">
        <v>-0.26400000000000001</v>
      </c>
      <c r="EB177" s="21">
        <f t="shared" si="308"/>
        <v>-0.19399999999999989</v>
      </c>
      <c r="EC177" s="21">
        <f t="shared" si="309"/>
        <v>0</v>
      </c>
      <c r="ED177" s="66">
        <f t="shared" si="310"/>
        <v>0</v>
      </c>
      <c r="EE177" s="66">
        <f t="shared" si="311"/>
        <v>0</v>
      </c>
      <c r="EF177" s="498"/>
      <c r="EG177" s="498"/>
      <c r="EH177" s="498"/>
      <c r="EI177" s="498"/>
      <c r="EJ177" s="498"/>
      <c r="EK177" s="498"/>
      <c r="EL177" s="457"/>
    </row>
    <row r="178" spans="1:142" s="181" customFormat="1" x14ac:dyDescent="0.2">
      <c r="B178"/>
      <c r="C178"/>
      <c r="D178"/>
      <c r="E178"/>
      <c r="F178"/>
      <c r="G178"/>
      <c r="H178" s="182"/>
      <c r="I178" s="109" t="s">
        <v>68</v>
      </c>
      <c r="BR178" s="128"/>
      <c r="BS178" s="128"/>
      <c r="BT178" s="128"/>
      <c r="BU178" s="185"/>
      <c r="BV178" s="130"/>
      <c r="BW178" s="130"/>
      <c r="BX178" s="130"/>
      <c r="BY178" s="547"/>
      <c r="BZ178" s="130">
        <f>SUM(BZ172:BZ177)</f>
        <v>55.001000000000005</v>
      </c>
      <c r="CA178" s="130">
        <f>SUM(CA172:CA177)</f>
        <v>87.185999999999993</v>
      </c>
      <c r="CB178" s="130">
        <f>SUM(CB172:CB177)</f>
        <v>281.08</v>
      </c>
      <c r="CC178" s="298">
        <f>SUM(CC172:CC177)</f>
        <v>-9.2000000000057258E-2</v>
      </c>
      <c r="CD178" s="130">
        <f t="shared" ref="CD178:CG178" si="312">SUM(CD172:CD177)</f>
        <v>0</v>
      </c>
      <c r="CE178" s="130">
        <f t="shared" si="312"/>
        <v>0</v>
      </c>
      <c r="CF178" s="130">
        <f t="shared" si="312"/>
        <v>0</v>
      </c>
      <c r="CG178" s="298">
        <f t="shared" si="312"/>
        <v>69.090909090909079</v>
      </c>
      <c r="CH178" s="130">
        <f t="shared" ref="CH178:CO178" si="313">SUM(CH172:CH177)</f>
        <v>0</v>
      </c>
      <c r="CI178" s="130">
        <f t="shared" si="313"/>
        <v>0</v>
      </c>
      <c r="CJ178" s="130">
        <f t="shared" si="313"/>
        <v>0</v>
      </c>
      <c r="CK178" s="298">
        <f t="shared" si="313"/>
        <v>0</v>
      </c>
      <c r="CL178" s="130">
        <f t="shared" si="313"/>
        <v>0</v>
      </c>
      <c r="CM178" s="130">
        <f t="shared" si="313"/>
        <v>0</v>
      </c>
      <c r="CN178" s="130">
        <f t="shared" si="313"/>
        <v>0</v>
      </c>
      <c r="CO178" s="298">
        <f t="shared" si="313"/>
        <v>0</v>
      </c>
      <c r="CP178" s="711"/>
      <c r="CQ178" s="711"/>
      <c r="CR178" s="711"/>
      <c r="CS178" s="711"/>
      <c r="CT178" s="711"/>
      <c r="CU178" s="711"/>
      <c r="CV178" s="711"/>
      <c r="CW178" s="711"/>
      <c r="CX178" s="711"/>
      <c r="CY178" s="711"/>
      <c r="CZ178" s="711"/>
      <c r="DA178" s="711"/>
      <c r="DB178" s="711"/>
      <c r="DC178" s="711"/>
      <c r="DD178" s="711"/>
      <c r="DE178" s="711"/>
      <c r="DF178" s="711"/>
      <c r="DG178" s="711"/>
      <c r="DH178" s="711"/>
      <c r="DI178" s="711"/>
      <c r="DJ178" s="300"/>
      <c r="DK178" s="711"/>
      <c r="DL178" s="711"/>
      <c r="DM178" s="711"/>
      <c r="DN178" s="711"/>
      <c r="DO178" s="711"/>
      <c r="DP178" s="711"/>
      <c r="DQ178" s="711"/>
      <c r="DR178" s="711"/>
      <c r="DS178" s="711"/>
      <c r="DT178" s="711"/>
      <c r="DU178" s="711"/>
      <c r="DV178" s="711"/>
      <c r="DW178" s="711"/>
      <c r="DX178" s="711"/>
      <c r="DY178" s="130">
        <f t="shared" ref="DY178:EL178" si="314">SUM(DY172:DY177)</f>
        <v>44.783999999999999</v>
      </c>
      <c r="DZ178" s="130">
        <f t="shared" si="314"/>
        <v>137.04600000000002</v>
      </c>
      <c r="EA178" s="130">
        <f t="shared" si="314"/>
        <v>44.608999999999995</v>
      </c>
      <c r="EB178" s="130">
        <f>SUM(EB172:EB177)</f>
        <v>423.17499999999995</v>
      </c>
      <c r="EC178" s="130">
        <f t="shared" si="314"/>
        <v>69.090909090909079</v>
      </c>
      <c r="ED178" s="130">
        <f t="shared" si="314"/>
        <v>0</v>
      </c>
      <c r="EE178" s="130">
        <f t="shared" si="314"/>
        <v>0</v>
      </c>
      <c r="EF178" s="385">
        <f t="shared" si="314"/>
        <v>0</v>
      </c>
      <c r="EG178" s="385">
        <f t="shared" si="314"/>
        <v>0</v>
      </c>
      <c r="EH178" s="385">
        <f t="shared" si="314"/>
        <v>0</v>
      </c>
      <c r="EI178" s="385">
        <f t="shared" si="314"/>
        <v>0</v>
      </c>
      <c r="EJ178" s="385">
        <f t="shared" si="314"/>
        <v>0</v>
      </c>
      <c r="EK178" s="385">
        <f t="shared" si="314"/>
        <v>0</v>
      </c>
      <c r="EL178" s="298">
        <f t="shared" si="314"/>
        <v>0</v>
      </c>
    </row>
    <row r="179" spans="1:142" x14ac:dyDescent="0.2">
      <c r="H179" s="43"/>
      <c r="I179" s="109"/>
      <c r="BU179" s="39"/>
      <c r="BV179" s="128"/>
      <c r="BW179" s="128"/>
      <c r="BX179" s="128"/>
      <c r="BY179" s="185"/>
      <c r="BZ179" s="711"/>
      <c r="CA179" s="459"/>
      <c r="CB179" s="459"/>
      <c r="CC179" s="300"/>
      <c r="CD179" s="459"/>
      <c r="CE179" s="459"/>
      <c r="CF179" s="459"/>
      <c r="CG179" s="42"/>
      <c r="CH179" s="459"/>
      <c r="CI179" s="459"/>
      <c r="CJ179" s="459"/>
      <c r="CK179" s="42"/>
      <c r="CL179" s="459"/>
      <c r="CM179" s="459"/>
      <c r="CN179" s="459"/>
      <c r="CO179" s="42"/>
      <c r="CP179" s="459"/>
      <c r="CQ179" s="459"/>
      <c r="CR179" s="459"/>
      <c r="CS179" s="459"/>
      <c r="CT179" s="459"/>
      <c r="CU179" s="459"/>
      <c r="CV179" s="459"/>
      <c r="CW179" s="459"/>
      <c r="CX179" s="459"/>
      <c r="CY179" s="459"/>
      <c r="CZ179" s="459"/>
      <c r="DA179" s="459"/>
      <c r="DB179" s="459"/>
      <c r="DC179" s="459"/>
      <c r="DD179" s="459"/>
      <c r="DE179" s="459"/>
      <c r="DF179" s="459"/>
      <c r="DG179" s="459"/>
      <c r="DH179" s="459"/>
      <c r="DI179" s="459"/>
      <c r="DJ179" s="42"/>
      <c r="DK179" s="459"/>
      <c r="DL179" s="459"/>
      <c r="DM179" s="459"/>
      <c r="DN179" s="459"/>
      <c r="DO179" s="459"/>
      <c r="DP179" s="459"/>
      <c r="DQ179" s="459"/>
      <c r="DR179" s="459"/>
      <c r="DS179" s="459"/>
      <c r="DT179" s="459"/>
      <c r="DU179" s="459"/>
      <c r="DV179" s="459"/>
      <c r="DW179" s="459"/>
      <c r="DX179" s="459"/>
      <c r="DY179" s="21"/>
      <c r="DZ179" s="21"/>
      <c r="EA179" s="21"/>
      <c r="EB179" s="459"/>
      <c r="EC179" s="459"/>
      <c r="ED179" s="459"/>
      <c r="EE179" s="459"/>
      <c r="EF179" s="459"/>
      <c r="EG179" s="459"/>
      <c r="EH179" s="459"/>
      <c r="EI179" s="459"/>
      <c r="EJ179" s="459"/>
      <c r="EK179" s="459"/>
      <c r="EL179" s="457"/>
    </row>
    <row r="180" spans="1:142" s="17" customFormat="1" x14ac:dyDescent="0.2">
      <c r="B180"/>
      <c r="C180"/>
      <c r="D180"/>
      <c r="E180"/>
      <c r="F180"/>
      <c r="G180"/>
      <c r="H180" s="44"/>
      <c r="I180" s="111" t="s">
        <v>69</v>
      </c>
      <c r="BR180" s="13"/>
      <c r="BS180" s="13"/>
      <c r="BT180" s="13"/>
      <c r="BU180" s="40"/>
      <c r="BV180" s="130">
        <f t="shared" ref="BV180:CG180" si="315">BV160+BV169+BV178</f>
        <v>0</v>
      </c>
      <c r="BW180" s="130">
        <f t="shared" si="315"/>
        <v>0</v>
      </c>
      <c r="BX180" s="130">
        <f t="shared" si="315"/>
        <v>0</v>
      </c>
      <c r="BY180" s="298">
        <f t="shared" si="315"/>
        <v>0</v>
      </c>
      <c r="BZ180" s="130">
        <f t="shared" si="315"/>
        <v>-20.301000000000016</v>
      </c>
      <c r="CA180" s="130">
        <f t="shared" si="315"/>
        <v>0.46099999999999852</v>
      </c>
      <c r="CB180" s="130">
        <f t="shared" ref="CB180" si="316">CB160+CB169+CB178</f>
        <v>204.66600000000003</v>
      </c>
      <c r="CC180" s="298">
        <f>CC160+CC169+CC178</f>
        <v>-37.780000000000079</v>
      </c>
      <c r="CD180" s="130">
        <f t="shared" si="315"/>
        <v>0.34070757911822547</v>
      </c>
      <c r="CE180" s="130">
        <f t="shared" si="315"/>
        <v>-25.731953387981836</v>
      </c>
      <c r="CF180" s="130">
        <f t="shared" si="315"/>
        <v>-52.137509182985497</v>
      </c>
      <c r="CG180" s="298">
        <f t="shared" si="315"/>
        <v>46.0696120278539</v>
      </c>
      <c r="CH180" s="130">
        <f t="shared" ref="CH180:CO180" si="317">CH160+CH169+CH178</f>
        <v>11.372561513713251</v>
      </c>
      <c r="CI180" s="130">
        <f t="shared" si="317"/>
        <v>-17.054200317190556</v>
      </c>
      <c r="CJ180" s="130">
        <f t="shared" si="317"/>
        <v>-44.96702974873449</v>
      </c>
      <c r="CK180" s="298">
        <f t="shared" si="317"/>
        <v>-15.214691439529297</v>
      </c>
      <c r="CL180" s="130">
        <f t="shared" si="317"/>
        <v>19.593811424845718</v>
      </c>
      <c r="CM180" s="130">
        <f t="shared" si="317"/>
        <v>-10.359423069209008</v>
      </c>
      <c r="CN180" s="130">
        <f t="shared" si="317"/>
        <v>-41.046844982473552</v>
      </c>
      <c r="CO180" s="298">
        <f t="shared" si="317"/>
        <v>-8.8715210886208933</v>
      </c>
      <c r="CP180" s="425"/>
      <c r="CQ180" s="425"/>
      <c r="CR180" s="425"/>
      <c r="CS180" s="425"/>
      <c r="CT180" s="425"/>
      <c r="CU180" s="425"/>
      <c r="CV180" s="425"/>
      <c r="CW180" s="425"/>
      <c r="CX180" s="425"/>
      <c r="CY180" s="425"/>
      <c r="CZ180" s="425"/>
      <c r="DA180" s="425"/>
      <c r="DB180" s="425"/>
      <c r="DC180" s="425"/>
      <c r="DD180" s="425"/>
      <c r="DE180" s="425"/>
      <c r="DF180" s="425"/>
      <c r="DG180" s="425"/>
      <c r="DH180" s="425"/>
      <c r="DI180" s="425"/>
      <c r="DJ180" s="195"/>
      <c r="DK180" s="425"/>
      <c r="DL180" s="425"/>
      <c r="DM180" s="425"/>
      <c r="DN180" s="425"/>
      <c r="DO180" s="425"/>
      <c r="DP180" s="425"/>
      <c r="DQ180" s="425"/>
      <c r="DR180" s="425"/>
      <c r="DS180" s="425"/>
      <c r="DT180" s="425"/>
      <c r="DU180" s="425"/>
      <c r="DV180" s="425"/>
      <c r="DW180" s="425"/>
      <c r="DX180" s="425"/>
      <c r="DY180" s="18">
        <f>DY160+DY169+DY178</f>
        <v>17.599999999999998</v>
      </c>
      <c r="DZ180" s="18">
        <f>DZ160+DZ169+DZ178</f>
        <v>104.714</v>
      </c>
      <c r="EA180" s="18">
        <f>EA160+EA169+EA178</f>
        <v>-45.39200000000001</v>
      </c>
      <c r="EB180" s="18">
        <f>EB160+EB169+EB178</f>
        <v>147.04599999999994</v>
      </c>
      <c r="EC180" s="18">
        <f t="shared" ref="EC180:EJ180" si="318">EC160+EC169+EC178</f>
        <v>-31.459142963995291</v>
      </c>
      <c r="ED180" s="18">
        <f t="shared" si="318"/>
        <v>-65.863359991741149</v>
      </c>
      <c r="EE180" s="18">
        <f t="shared" si="318"/>
        <v>-40.683977715457786</v>
      </c>
      <c r="EF180" s="18">
        <f t="shared" si="318"/>
        <v>-25.568464740877907</v>
      </c>
      <c r="EG180" s="18">
        <f t="shared" si="318"/>
        <v>2.2255829662237723</v>
      </c>
      <c r="EH180" s="18">
        <f t="shared" si="318"/>
        <v>32.466639097455207</v>
      </c>
      <c r="EI180" s="18">
        <f t="shared" si="318"/>
        <v>64.942193950338961</v>
      </c>
      <c r="EJ180" s="18">
        <f t="shared" si="318"/>
        <v>98.53132315212325</v>
      </c>
      <c r="EK180" s="18">
        <f>EK160+EK169+EK178</f>
        <v>132.13621391688488</v>
      </c>
      <c r="EL180" s="195">
        <f>EL160+EL169+EL178</f>
        <v>165.64830285620837</v>
      </c>
    </row>
    <row r="181" spans="1:142" x14ac:dyDescent="0.2">
      <c r="H181" s="43"/>
      <c r="I181" s="112" t="s">
        <v>70</v>
      </c>
      <c r="BU181" s="39"/>
      <c r="BV181" s="128">
        <f>BU60</f>
        <v>126.86</v>
      </c>
      <c r="BW181" s="128">
        <f>BV60</f>
        <v>0</v>
      </c>
      <c r="BX181" s="128">
        <f>BW60</f>
        <v>0</v>
      </c>
      <c r="BY181" s="185">
        <f>BX60</f>
        <v>0</v>
      </c>
      <c r="BZ181" s="299">
        <f t="shared" ref="BZ181:CO181" si="319">BY183</f>
        <v>81.468000000000004</v>
      </c>
      <c r="CA181" s="299">
        <f t="shared" si="319"/>
        <v>61.166999999999987</v>
      </c>
      <c r="CB181" s="299">
        <f t="shared" si="319"/>
        <v>61.627999999999986</v>
      </c>
      <c r="CC181" s="300">
        <f>CB183</f>
        <v>266.29399999999998</v>
      </c>
      <c r="CD181" s="299">
        <f t="shared" si="319"/>
        <v>228.5139999999999</v>
      </c>
      <c r="CE181" s="299">
        <f t="shared" si="319"/>
        <v>228.85470757911813</v>
      </c>
      <c r="CF181" s="299">
        <f t="shared" si="319"/>
        <v>203.12275419113629</v>
      </c>
      <c r="CG181" s="300">
        <f t="shared" si="319"/>
        <v>150.9852450081508</v>
      </c>
      <c r="CH181" s="299">
        <f t="shared" si="319"/>
        <v>197.05485703600471</v>
      </c>
      <c r="CI181" s="299">
        <f t="shared" si="319"/>
        <v>208.42741854971797</v>
      </c>
      <c r="CJ181" s="299">
        <f t="shared" si="319"/>
        <v>191.37321823252742</v>
      </c>
      <c r="CK181" s="300">
        <f t="shared" si="319"/>
        <v>146.40618848379293</v>
      </c>
      <c r="CL181" s="299">
        <f t="shared" si="319"/>
        <v>131.19149704426363</v>
      </c>
      <c r="CM181" s="299">
        <f t="shared" si="319"/>
        <v>150.78530846910934</v>
      </c>
      <c r="CN181" s="299">
        <f t="shared" si="319"/>
        <v>140.42588539990032</v>
      </c>
      <c r="CO181" s="300">
        <f t="shared" si="319"/>
        <v>99.379040417426779</v>
      </c>
      <c r="CP181" s="459"/>
      <c r="CQ181" s="459"/>
      <c r="CR181" s="459"/>
      <c r="CS181" s="459"/>
      <c r="CT181" s="459"/>
      <c r="CU181" s="459"/>
      <c r="CV181" s="459"/>
      <c r="CW181" s="459"/>
      <c r="CX181" s="459"/>
      <c r="CY181" s="459"/>
      <c r="CZ181" s="459"/>
      <c r="DA181" s="459"/>
      <c r="DB181" s="459"/>
      <c r="DC181" s="459"/>
      <c r="DD181" s="459"/>
      <c r="DE181" s="459"/>
      <c r="DF181" s="459"/>
      <c r="DG181" s="459"/>
      <c r="DH181" s="459"/>
      <c r="DI181" s="459"/>
      <c r="DJ181" s="42"/>
      <c r="DK181" s="459"/>
      <c r="DL181" s="459"/>
      <c r="DM181" s="459"/>
      <c r="DN181" s="459"/>
      <c r="DO181" s="459"/>
      <c r="DP181" s="459"/>
      <c r="DQ181" s="459"/>
      <c r="DR181" s="459"/>
      <c r="DS181" s="459"/>
      <c r="DT181" s="459"/>
      <c r="DU181" s="459"/>
      <c r="DV181" s="459"/>
      <c r="DW181" s="459"/>
      <c r="DX181" s="459"/>
      <c r="DY181" s="15">
        <v>4.5460000000000003</v>
      </c>
      <c r="DZ181" s="21">
        <f>DY183</f>
        <v>22.145999999999997</v>
      </c>
      <c r="EA181" s="21">
        <f>DZ183</f>
        <v>126.86</v>
      </c>
      <c r="EB181" s="21">
        <f>EA183</f>
        <v>81.467999999999989</v>
      </c>
      <c r="EC181" s="21">
        <f>EB183</f>
        <v>228.51399999999992</v>
      </c>
      <c r="ED181" s="21">
        <f t="shared" ref="ED181:EL181" si="320">EC183</f>
        <v>197.05485703600465</v>
      </c>
      <c r="EE181" s="21">
        <f t="shared" si="320"/>
        <v>131.19149704426349</v>
      </c>
      <c r="EF181" s="21">
        <f t="shared" si="320"/>
        <v>90.507519328805699</v>
      </c>
      <c r="EG181" s="21">
        <f t="shared" si="320"/>
        <v>64.939054587927785</v>
      </c>
      <c r="EH181" s="21">
        <f t="shared" si="320"/>
        <v>67.164637554151554</v>
      </c>
      <c r="EI181" s="21">
        <f t="shared" si="320"/>
        <v>99.631276651606754</v>
      </c>
      <c r="EJ181" s="21">
        <f t="shared" si="320"/>
        <v>164.5734706019457</v>
      </c>
      <c r="EK181" s="21">
        <f t="shared" si="320"/>
        <v>263.10479375406896</v>
      </c>
      <c r="EL181" s="42">
        <f t="shared" si="320"/>
        <v>395.24100767095388</v>
      </c>
    </row>
    <row r="182" spans="1:142" x14ac:dyDescent="0.2">
      <c r="H182" s="43"/>
      <c r="I182" s="112" t="s">
        <v>71</v>
      </c>
      <c r="BU182" s="39"/>
      <c r="BV182" s="299">
        <f>BV183-BV181-BV180</f>
        <v>-126.86</v>
      </c>
      <c r="BW182" s="299">
        <f>BW183-BW181-BW180</f>
        <v>0</v>
      </c>
      <c r="BX182" s="299">
        <f>BX183-BX181-BX180</f>
        <v>0</v>
      </c>
      <c r="BY182" s="300">
        <f>BY183-BY181-BY180</f>
        <v>81.468000000000004</v>
      </c>
      <c r="BZ182" s="299">
        <v>0</v>
      </c>
      <c r="CA182" s="299">
        <f>BZ182</f>
        <v>0</v>
      </c>
      <c r="CB182" s="299">
        <f>CA182</f>
        <v>0</v>
      </c>
      <c r="CC182" s="300">
        <f t="shared" ref="CC182:CG182" si="321">CB182</f>
        <v>0</v>
      </c>
      <c r="CD182" s="299">
        <f t="shared" si="321"/>
        <v>0</v>
      </c>
      <c r="CE182" s="299">
        <f t="shared" si="321"/>
        <v>0</v>
      </c>
      <c r="CF182" s="299">
        <f t="shared" si="321"/>
        <v>0</v>
      </c>
      <c r="CG182" s="300">
        <f t="shared" si="321"/>
        <v>0</v>
      </c>
      <c r="CH182" s="299">
        <f t="shared" ref="CH182:CO182" si="322">CG182</f>
        <v>0</v>
      </c>
      <c r="CI182" s="299">
        <f t="shared" si="322"/>
        <v>0</v>
      </c>
      <c r="CJ182" s="299">
        <f t="shared" si="322"/>
        <v>0</v>
      </c>
      <c r="CK182" s="300">
        <f t="shared" si="322"/>
        <v>0</v>
      </c>
      <c r="CL182" s="299">
        <f t="shared" si="322"/>
        <v>0</v>
      </c>
      <c r="CM182" s="299">
        <f t="shared" si="322"/>
        <v>0</v>
      </c>
      <c r="CN182" s="299">
        <f t="shared" si="322"/>
        <v>0</v>
      </c>
      <c r="CO182" s="300">
        <f t="shared" si="322"/>
        <v>0</v>
      </c>
      <c r="CP182" s="459"/>
      <c r="CQ182" s="459"/>
      <c r="CR182" s="459"/>
      <c r="CS182" s="459"/>
      <c r="CT182" s="459"/>
      <c r="CU182" s="459"/>
      <c r="CV182" s="459"/>
      <c r="CW182" s="459"/>
      <c r="CX182" s="459"/>
      <c r="CY182" s="459"/>
      <c r="CZ182" s="459"/>
      <c r="DA182" s="459"/>
      <c r="DB182" s="459"/>
      <c r="DC182" s="459"/>
      <c r="DD182" s="459"/>
      <c r="DE182" s="459"/>
      <c r="DF182" s="459"/>
      <c r="DG182" s="459"/>
      <c r="DH182" s="459"/>
      <c r="DI182" s="459"/>
      <c r="DJ182" s="42"/>
      <c r="DK182" s="459"/>
      <c r="DL182" s="459"/>
      <c r="DM182" s="459"/>
      <c r="DN182" s="459"/>
      <c r="DO182" s="459"/>
      <c r="DP182" s="459"/>
      <c r="DQ182" s="459"/>
      <c r="DR182" s="459"/>
      <c r="DS182" s="459"/>
      <c r="DT182" s="459"/>
      <c r="DU182" s="459"/>
      <c r="DV182" s="459"/>
      <c r="DW182" s="459"/>
      <c r="DX182" s="459"/>
      <c r="DY182" s="21">
        <v>0</v>
      </c>
      <c r="DZ182" s="21">
        <v>0</v>
      </c>
      <c r="EA182" s="21">
        <v>0</v>
      </c>
      <c r="EB182" s="21">
        <f>SUM(BZ182:CC182)</f>
        <v>0</v>
      </c>
      <c r="EC182" s="21">
        <f>SUM(CD182:CG182)</f>
        <v>0</v>
      </c>
      <c r="ED182" s="66">
        <f>SUM(CH182:CK182)</f>
        <v>0</v>
      </c>
      <c r="EE182" s="66">
        <f>SUM(CL182:CO182)</f>
        <v>0</v>
      </c>
      <c r="EF182" s="21">
        <v>3</v>
      </c>
      <c r="EG182" s="21">
        <v>4</v>
      </c>
      <c r="EH182" s="21">
        <v>5</v>
      </c>
      <c r="EI182" s="21">
        <v>6</v>
      </c>
      <c r="EJ182" s="21">
        <v>7</v>
      </c>
      <c r="EK182" s="21">
        <v>7</v>
      </c>
      <c r="EL182" s="42">
        <v>7</v>
      </c>
    </row>
    <row r="183" spans="1:142" x14ac:dyDescent="0.2">
      <c r="H183" s="43"/>
      <c r="I183" s="113" t="s">
        <v>72</v>
      </c>
      <c r="BU183" s="39"/>
      <c r="BV183" s="130">
        <f>BV60</f>
        <v>0</v>
      </c>
      <c r="BW183" s="130">
        <f>BW60</f>
        <v>0</v>
      </c>
      <c r="BX183" s="130">
        <f>BX60</f>
        <v>0</v>
      </c>
      <c r="BY183" s="298">
        <f>BY60</f>
        <v>81.468000000000004</v>
      </c>
      <c r="BZ183" s="130">
        <f>BZ181+BZ180+BZ182</f>
        <v>61.166999999999987</v>
      </c>
      <c r="CA183" s="130">
        <f t="shared" ref="CA183:CG183" si="323">CA181+CA180+CA182</f>
        <v>61.627999999999986</v>
      </c>
      <c r="CB183" s="130">
        <f t="shared" ref="CB183" si="324">CB181+CB180+CB182</f>
        <v>266.29399999999998</v>
      </c>
      <c r="CC183" s="298">
        <f t="shared" si="323"/>
        <v>228.5139999999999</v>
      </c>
      <c r="CD183" s="130">
        <f t="shared" si="323"/>
        <v>228.85470757911813</v>
      </c>
      <c r="CE183" s="130">
        <f t="shared" si="323"/>
        <v>203.12275419113629</v>
      </c>
      <c r="CF183" s="130">
        <f t="shared" si="323"/>
        <v>150.9852450081508</v>
      </c>
      <c r="CG183" s="298">
        <f t="shared" si="323"/>
        <v>197.05485703600471</v>
      </c>
      <c r="CH183" s="130">
        <f t="shared" ref="CH183:CO183" si="325">CH181+CH180+CH182</f>
        <v>208.42741854971797</v>
      </c>
      <c r="CI183" s="130">
        <f t="shared" si="325"/>
        <v>191.37321823252742</v>
      </c>
      <c r="CJ183" s="130">
        <f t="shared" si="325"/>
        <v>146.40618848379293</v>
      </c>
      <c r="CK183" s="298">
        <f t="shared" si="325"/>
        <v>131.19149704426363</v>
      </c>
      <c r="CL183" s="130">
        <f t="shared" si="325"/>
        <v>150.78530846910934</v>
      </c>
      <c r="CM183" s="130">
        <f t="shared" si="325"/>
        <v>140.42588539990032</v>
      </c>
      <c r="CN183" s="130">
        <f t="shared" si="325"/>
        <v>99.379040417426779</v>
      </c>
      <c r="CO183" s="298">
        <f t="shared" si="325"/>
        <v>90.507519328805884</v>
      </c>
      <c r="CP183" s="459"/>
      <c r="CQ183" s="459"/>
      <c r="CR183" s="459"/>
      <c r="CS183" s="459"/>
      <c r="CT183" s="459"/>
      <c r="CU183" s="459"/>
      <c r="CV183" s="459"/>
      <c r="CW183" s="459"/>
      <c r="CX183" s="459"/>
      <c r="CY183" s="459"/>
      <c r="CZ183" s="459"/>
      <c r="DA183" s="459"/>
      <c r="DB183" s="459"/>
      <c r="DC183" s="459"/>
      <c r="DD183" s="459"/>
      <c r="DE183" s="459"/>
      <c r="DF183" s="459"/>
      <c r="DG183" s="459"/>
      <c r="DH183" s="459"/>
      <c r="DI183" s="459"/>
      <c r="DJ183" s="42"/>
      <c r="DK183" s="459"/>
      <c r="DL183" s="459"/>
      <c r="DM183" s="459"/>
      <c r="DN183" s="459"/>
      <c r="DO183" s="459"/>
      <c r="DP183" s="459"/>
      <c r="DQ183" s="459"/>
      <c r="DR183" s="459"/>
      <c r="DS183" s="459"/>
      <c r="DT183" s="459"/>
      <c r="DU183" s="459"/>
      <c r="DV183" s="459"/>
      <c r="DW183" s="459"/>
      <c r="DX183" s="459"/>
      <c r="DY183" s="18">
        <f>+DY180+DY181</f>
        <v>22.145999999999997</v>
      </c>
      <c r="DZ183" s="18">
        <f>+DZ180+DZ181</f>
        <v>126.86</v>
      </c>
      <c r="EA183" s="18">
        <f>+EA180+EA181</f>
        <v>81.467999999999989</v>
      </c>
      <c r="EB183" s="18">
        <f>+EB180+EB181</f>
        <v>228.51399999999992</v>
      </c>
      <c r="EC183" s="18">
        <f>+EC180+EC181</f>
        <v>197.05485703600465</v>
      </c>
      <c r="ED183" s="18">
        <f t="shared" ref="ED183:EJ183" si="326">+ED180+ED181</f>
        <v>131.19149704426349</v>
      </c>
      <c r="EE183" s="18">
        <f t="shared" si="326"/>
        <v>90.507519328805699</v>
      </c>
      <c r="EF183" s="18">
        <f t="shared" si="326"/>
        <v>64.939054587927785</v>
      </c>
      <c r="EG183" s="18">
        <f t="shared" si="326"/>
        <v>67.164637554151554</v>
      </c>
      <c r="EH183" s="18">
        <f t="shared" si="326"/>
        <v>99.631276651606754</v>
      </c>
      <c r="EI183" s="18">
        <f t="shared" si="326"/>
        <v>164.5734706019457</v>
      </c>
      <c r="EJ183" s="18">
        <f t="shared" si="326"/>
        <v>263.10479375406896</v>
      </c>
      <c r="EK183" s="18">
        <f>+EK180+EK181</f>
        <v>395.24100767095388</v>
      </c>
      <c r="EL183" s="195">
        <f>+EL180+EL181</f>
        <v>560.88931052716225</v>
      </c>
    </row>
    <row r="184" spans="1:142" s="93" customFormat="1" ht="15" customHeight="1" outlineLevel="1" x14ac:dyDescent="0.2">
      <c r="A184" s="86"/>
      <c r="B184"/>
      <c r="C184"/>
      <c r="D184"/>
      <c r="E184"/>
      <c r="F184"/>
      <c r="G184"/>
      <c r="H184" s="99"/>
      <c r="I184" s="114" t="s">
        <v>77</v>
      </c>
      <c r="J184" s="100"/>
      <c r="K184" s="100"/>
      <c r="L184" s="100"/>
      <c r="M184" s="100"/>
      <c r="N184" s="100"/>
      <c r="O184" s="100"/>
      <c r="P184" s="100"/>
      <c r="Q184" s="100"/>
      <c r="R184" s="100"/>
      <c r="S184" s="100"/>
      <c r="T184" s="100"/>
      <c r="U184" s="100"/>
      <c r="V184" s="100"/>
      <c r="W184" s="100"/>
      <c r="X184" s="100"/>
      <c r="Y184" s="100"/>
      <c r="Z184" s="100"/>
      <c r="AA184" s="100"/>
      <c r="AB184" s="100"/>
      <c r="AC184" s="100"/>
      <c r="AD184" s="100"/>
      <c r="AE184" s="100"/>
      <c r="AF184" s="100"/>
      <c r="AG184" s="100"/>
      <c r="AH184" s="100"/>
      <c r="AI184" s="100"/>
      <c r="AJ184" s="100"/>
      <c r="AK184" s="100"/>
      <c r="AL184" s="100"/>
      <c r="AM184" s="100"/>
      <c r="AN184" s="100"/>
      <c r="AO184" s="100"/>
      <c r="AP184" s="100"/>
      <c r="AQ184" s="100"/>
      <c r="AR184" s="100"/>
      <c r="AS184" s="100"/>
      <c r="AT184" s="100"/>
      <c r="AU184" s="100"/>
      <c r="AV184" s="100"/>
      <c r="AW184" s="100"/>
      <c r="AX184" s="100"/>
      <c r="AY184" s="100"/>
      <c r="AZ184" s="100"/>
      <c r="BA184" s="100"/>
      <c r="BB184" s="101"/>
      <c r="BC184" s="101"/>
      <c r="BD184" s="101"/>
      <c r="BE184" s="101"/>
      <c r="BF184" s="101"/>
      <c r="BG184" s="101"/>
      <c r="BH184" s="101"/>
      <c r="BI184" s="101"/>
      <c r="BJ184" s="103"/>
      <c r="BK184" s="103"/>
      <c r="BL184" s="103"/>
      <c r="BM184" s="103"/>
      <c r="BN184" s="103"/>
      <c r="BO184" s="103"/>
      <c r="BP184" s="103"/>
      <c r="BQ184" s="104"/>
      <c r="BR184" s="102"/>
      <c r="BS184" s="103"/>
      <c r="BT184" s="103"/>
      <c r="BU184" s="104"/>
      <c r="BV184" s="742" t="b">
        <f t="shared" ref="BV184:CO184" si="327">ROUND(BV183,3)=ROUND(BV60,3)</f>
        <v>1</v>
      </c>
      <c r="BW184" s="742" t="b">
        <f t="shared" si="327"/>
        <v>1</v>
      </c>
      <c r="BX184" s="742" t="b">
        <f t="shared" si="327"/>
        <v>1</v>
      </c>
      <c r="BY184" s="743" t="b">
        <f t="shared" si="327"/>
        <v>1</v>
      </c>
      <c r="BZ184" s="742" t="b">
        <f t="shared" si="327"/>
        <v>1</v>
      </c>
      <c r="CA184" s="105" t="b">
        <f t="shared" si="327"/>
        <v>1</v>
      </c>
      <c r="CB184" s="105" t="b">
        <f t="shared" ref="CB184" si="328">ROUND(CB183,3)=ROUND(CB60,3)</f>
        <v>1</v>
      </c>
      <c r="CC184" s="1347" t="b">
        <f t="shared" si="327"/>
        <v>1</v>
      </c>
      <c r="CD184" s="105" t="b">
        <f t="shared" si="327"/>
        <v>1</v>
      </c>
      <c r="CE184" s="105" t="b">
        <f t="shared" si="327"/>
        <v>1</v>
      </c>
      <c r="CF184" s="105" t="b">
        <f t="shared" si="327"/>
        <v>1</v>
      </c>
      <c r="CG184" s="104" t="b">
        <f t="shared" si="327"/>
        <v>1</v>
      </c>
      <c r="CH184" s="105" t="b">
        <f t="shared" si="327"/>
        <v>1</v>
      </c>
      <c r="CI184" s="105" t="b">
        <f t="shared" si="327"/>
        <v>1</v>
      </c>
      <c r="CJ184" s="105" t="b">
        <f t="shared" si="327"/>
        <v>1</v>
      </c>
      <c r="CK184" s="104" t="b">
        <f t="shared" si="327"/>
        <v>1</v>
      </c>
      <c r="CL184" s="105" t="b">
        <f t="shared" si="327"/>
        <v>1</v>
      </c>
      <c r="CM184" s="105" t="b">
        <f t="shared" si="327"/>
        <v>1</v>
      </c>
      <c r="CN184" s="105" t="b">
        <f t="shared" si="327"/>
        <v>1</v>
      </c>
      <c r="CO184" s="104" t="b">
        <f t="shared" si="327"/>
        <v>1</v>
      </c>
      <c r="CP184" s="105"/>
      <c r="CQ184" s="105"/>
      <c r="CR184" s="105"/>
      <c r="CS184" s="105"/>
      <c r="CT184" s="105"/>
      <c r="CU184" s="105"/>
      <c r="CV184" s="105"/>
      <c r="CW184" s="105"/>
      <c r="CX184" s="105"/>
      <c r="CY184" s="105"/>
      <c r="CZ184" s="105"/>
      <c r="DA184" s="105"/>
      <c r="DB184" s="105"/>
      <c r="DC184" s="105"/>
      <c r="DD184" s="105"/>
      <c r="DE184" s="105"/>
      <c r="DF184" s="105"/>
      <c r="DG184" s="105"/>
      <c r="DH184" s="105"/>
      <c r="DI184" s="105"/>
      <c r="DJ184" s="116"/>
      <c r="DK184" s="105"/>
      <c r="DL184" s="105"/>
      <c r="DM184" s="105"/>
      <c r="DN184" s="105"/>
      <c r="DO184" s="105"/>
      <c r="DP184" s="105"/>
      <c r="DQ184" s="105"/>
      <c r="DR184" s="105"/>
      <c r="DS184" s="105"/>
      <c r="DT184" s="105"/>
      <c r="DU184" s="105"/>
      <c r="DV184" s="102"/>
      <c r="DW184" s="102"/>
      <c r="DX184" s="105"/>
      <c r="DY184" s="103" t="b">
        <f t="shared" ref="DY184:EL184" si="329">ROUND(DY183,3)=ROUND(DY60,3)</f>
        <v>1</v>
      </c>
      <c r="DZ184" s="103" t="b">
        <f t="shared" si="329"/>
        <v>1</v>
      </c>
      <c r="EA184" s="103" t="b">
        <f t="shared" si="329"/>
        <v>1</v>
      </c>
      <c r="EB184" s="103" t="b">
        <f t="shared" si="329"/>
        <v>1</v>
      </c>
      <c r="EC184" s="103" t="b">
        <f t="shared" si="329"/>
        <v>1</v>
      </c>
      <c r="ED184" s="103" t="b">
        <f t="shared" si="329"/>
        <v>1</v>
      </c>
      <c r="EE184" s="103" t="b">
        <f t="shared" si="329"/>
        <v>1</v>
      </c>
      <c r="EF184" s="103" t="b">
        <f t="shared" si="329"/>
        <v>1</v>
      </c>
      <c r="EG184" s="103" t="b">
        <f t="shared" si="329"/>
        <v>1</v>
      </c>
      <c r="EH184" s="103" t="b">
        <f t="shared" si="329"/>
        <v>1</v>
      </c>
      <c r="EI184" s="103" t="b">
        <f t="shared" si="329"/>
        <v>1</v>
      </c>
      <c r="EJ184" s="103" t="b">
        <f t="shared" si="329"/>
        <v>1</v>
      </c>
      <c r="EK184" s="103" t="b">
        <f t="shared" si="329"/>
        <v>1</v>
      </c>
      <c r="EL184" s="104" t="b">
        <f t="shared" si="329"/>
        <v>1</v>
      </c>
    </row>
    <row r="185" spans="1:142" x14ac:dyDescent="0.2">
      <c r="H185" s="43"/>
      <c r="I185" s="78"/>
      <c r="BU185" s="39"/>
      <c r="BY185" s="39"/>
      <c r="CC185" s="42"/>
      <c r="CG185" s="39"/>
      <c r="CK185" s="39"/>
      <c r="CO185" s="39"/>
      <c r="DJ185" s="39"/>
      <c r="EL185" s="43"/>
    </row>
    <row r="186" spans="1:142" x14ac:dyDescent="0.2">
      <c r="H186" s="43"/>
      <c r="I186" s="115"/>
      <c r="BU186" s="39"/>
      <c r="BY186" s="39"/>
      <c r="CC186" s="42"/>
      <c r="CG186" s="39"/>
      <c r="CH186" s="1136"/>
      <c r="CI186" s="783"/>
      <c r="CJ186" s="783"/>
      <c r="CK186" s="499"/>
      <c r="CL186" s="783"/>
      <c r="CM186" s="783"/>
      <c r="CN186" s="783"/>
      <c r="CO186" s="499"/>
      <c r="DJ186" s="39"/>
      <c r="EK186" s="783"/>
      <c r="EL186" s="767"/>
    </row>
    <row r="187" spans="1:142" x14ac:dyDescent="0.2">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c r="AR187" s="56"/>
      <c r="AS187" s="56"/>
      <c r="AT187" s="56"/>
      <c r="AU187" s="56"/>
      <c r="AV187" s="56"/>
      <c r="AW187" s="56"/>
      <c r="AX187" s="56"/>
      <c r="AY187" s="56"/>
      <c r="AZ187" s="56"/>
      <c r="BA187" s="56"/>
      <c r="BB187" s="56"/>
      <c r="BC187" s="56"/>
      <c r="BD187" s="56"/>
      <c r="BE187" s="56"/>
      <c r="BF187" s="56"/>
      <c r="BG187" s="56"/>
      <c r="BH187" s="56"/>
      <c r="BI187" s="56"/>
      <c r="BJ187" s="56"/>
      <c r="BK187" s="56"/>
      <c r="BL187" s="56"/>
      <c r="BM187" s="56"/>
      <c r="BN187" s="56"/>
      <c r="BO187" s="56"/>
      <c r="BP187" s="56"/>
      <c r="BQ187" s="56"/>
      <c r="BR187" s="57"/>
      <c r="BS187" s="57"/>
      <c r="BT187" s="57"/>
      <c r="BU187" s="57"/>
      <c r="BV187" s="57"/>
      <c r="BW187" s="57"/>
      <c r="BX187" s="57"/>
      <c r="BY187" s="57"/>
      <c r="BZ187" s="56"/>
      <c r="CA187" s="56"/>
      <c r="CB187" s="56"/>
      <c r="CC187" s="1348"/>
      <c r="CD187" s="56"/>
      <c r="CE187" s="56"/>
      <c r="CF187" s="56"/>
      <c r="CG187" s="56"/>
      <c r="DY187" s="57"/>
      <c r="DZ187" s="57"/>
      <c r="EA187" s="57"/>
      <c r="EB187" s="56"/>
      <c r="EC187" s="56"/>
      <c r="ED187" s="56"/>
      <c r="EE187" s="56"/>
      <c r="EF187" s="56"/>
      <c r="EG187" s="56"/>
      <c r="EH187" s="56"/>
      <c r="EI187" s="56"/>
      <c r="EJ187" s="56"/>
    </row>
    <row r="192" spans="1:142" x14ac:dyDescent="0.2">
      <c r="I192" s="1205" t="s">
        <v>421</v>
      </c>
    </row>
    <row r="193" spans="9:142" x14ac:dyDescent="0.2">
      <c r="I193" s="11" t="s">
        <v>419</v>
      </c>
      <c r="BR193" s="12" t="s">
        <v>422</v>
      </c>
      <c r="BS193" s="12" t="s">
        <v>422</v>
      </c>
      <c r="BT193" s="12" t="s">
        <v>422</v>
      </c>
      <c r="BU193" s="12" t="s">
        <v>422</v>
      </c>
      <c r="BV193" s="12" t="s">
        <v>422</v>
      </c>
      <c r="BW193" s="12" t="s">
        <v>422</v>
      </c>
      <c r="BX193" s="12" t="s">
        <v>422</v>
      </c>
      <c r="BY193" s="12" t="s">
        <v>422</v>
      </c>
      <c r="BZ193" s="12" t="s">
        <v>422</v>
      </c>
      <c r="CA193" s="12" t="s">
        <v>422</v>
      </c>
      <c r="CB193" s="12" t="s">
        <v>422</v>
      </c>
      <c r="CC193" s="21" t="s">
        <v>422</v>
      </c>
      <c r="CD193" s="12" t="s">
        <v>422</v>
      </c>
      <c r="CE193" s="12" t="s">
        <v>422</v>
      </c>
      <c r="CF193" s="12" t="s">
        <v>422</v>
      </c>
      <c r="CG193" s="12" t="s">
        <v>422</v>
      </c>
      <c r="CH193" s="12" t="s">
        <v>422</v>
      </c>
      <c r="CI193" s="12" t="s">
        <v>422</v>
      </c>
      <c r="CJ193" s="12" t="s">
        <v>422</v>
      </c>
      <c r="CK193" s="12" t="s">
        <v>422</v>
      </c>
      <c r="CL193" s="12" t="s">
        <v>422</v>
      </c>
      <c r="CM193" s="12" t="s">
        <v>422</v>
      </c>
      <c r="CN193" s="12" t="s">
        <v>422</v>
      </c>
      <c r="CO193" s="12" t="s">
        <v>422</v>
      </c>
      <c r="DY193" s="12" t="s">
        <v>422</v>
      </c>
      <c r="DZ193" s="12" t="s">
        <v>422</v>
      </c>
      <c r="EA193" s="12" t="s">
        <v>422</v>
      </c>
      <c r="EB193" s="12" t="s">
        <v>422</v>
      </c>
      <c r="EC193" s="12" t="s">
        <v>422</v>
      </c>
      <c r="ED193" s="12" t="s">
        <v>422</v>
      </c>
      <c r="EE193" s="12" t="s">
        <v>422</v>
      </c>
      <c r="EF193" s="12" t="s">
        <v>422</v>
      </c>
      <c r="EG193" s="12" t="s">
        <v>422</v>
      </c>
      <c r="EH193" s="12" t="s">
        <v>422</v>
      </c>
      <c r="EI193" s="12" t="s">
        <v>422</v>
      </c>
      <c r="EJ193" s="12" t="s">
        <v>422</v>
      </c>
      <c r="EK193" s="12" t="s">
        <v>422</v>
      </c>
      <c r="EL193" s="12" t="s">
        <v>422</v>
      </c>
    </row>
    <row r="194" spans="9:142" x14ac:dyDescent="0.2">
      <c r="I194" s="11" t="s">
        <v>420</v>
      </c>
      <c r="BR194" s="61">
        <v>0.35</v>
      </c>
      <c r="BS194" s="61">
        <v>0.35</v>
      </c>
      <c r="BT194" s="61">
        <v>0.35</v>
      </c>
      <c r="BU194" s="61">
        <v>0.35</v>
      </c>
      <c r="BV194" s="61">
        <v>0.35</v>
      </c>
      <c r="BW194" s="61">
        <v>0.35</v>
      </c>
      <c r="BX194" s="61">
        <v>0.35</v>
      </c>
      <c r="BY194" s="61">
        <v>0.35</v>
      </c>
      <c r="BZ194" s="61">
        <v>0.35</v>
      </c>
      <c r="CA194" s="61">
        <v>0.35</v>
      </c>
      <c r="CB194" s="61">
        <v>0.35</v>
      </c>
      <c r="CC194" s="1349">
        <v>0.35</v>
      </c>
      <c r="CD194" s="61">
        <v>0.35</v>
      </c>
      <c r="CE194" s="61">
        <v>0.35</v>
      </c>
      <c r="CF194" s="61">
        <v>0.35</v>
      </c>
      <c r="CG194" s="61">
        <v>0.35</v>
      </c>
      <c r="CH194" s="61">
        <v>0.35</v>
      </c>
      <c r="CI194" s="61">
        <v>0.35</v>
      </c>
      <c r="CJ194" s="61">
        <v>0.35</v>
      </c>
      <c r="CK194" s="61">
        <v>0.35</v>
      </c>
      <c r="CL194" s="61">
        <v>0.35</v>
      </c>
      <c r="CM194" s="61">
        <v>0.35</v>
      </c>
      <c r="CN194" s="61">
        <v>0.35</v>
      </c>
      <c r="CO194" s="61">
        <v>0.35</v>
      </c>
      <c r="CP194" s="1206">
        <v>0.35</v>
      </c>
      <c r="CQ194" s="1206">
        <v>0.35</v>
      </c>
      <c r="CR194" s="1206">
        <v>0.35</v>
      </c>
      <c r="CS194" s="1206">
        <v>0.35</v>
      </c>
      <c r="CT194" s="1206">
        <v>0.35</v>
      </c>
      <c r="CU194" s="1206">
        <v>0.35</v>
      </c>
      <c r="CV194" s="1206">
        <v>0.35</v>
      </c>
      <c r="CW194" s="1206">
        <v>0.35</v>
      </c>
      <c r="CX194" s="1206">
        <v>0.35</v>
      </c>
      <c r="CY194" s="1206">
        <v>0.35</v>
      </c>
      <c r="CZ194" s="1206">
        <v>0.35</v>
      </c>
      <c r="DA194" s="1206">
        <v>0.35</v>
      </c>
      <c r="DB194" s="1206">
        <v>0.35</v>
      </c>
      <c r="DC194" s="1206">
        <v>0.35</v>
      </c>
      <c r="DD194" s="1206">
        <v>0.35</v>
      </c>
      <c r="DE194" s="1206">
        <v>0.35</v>
      </c>
      <c r="DF194" s="1206">
        <v>0.35</v>
      </c>
      <c r="DG194" s="1206">
        <v>0.35</v>
      </c>
      <c r="DH194" s="1206">
        <v>0.35</v>
      </c>
      <c r="DI194" s="1206">
        <v>0.35</v>
      </c>
      <c r="DJ194" s="1206"/>
      <c r="DK194" s="1206">
        <v>0.35</v>
      </c>
      <c r="DL194" s="1206">
        <v>0.35</v>
      </c>
      <c r="DM194" s="1206">
        <v>0.35</v>
      </c>
      <c r="DN194" s="1206">
        <v>0.35</v>
      </c>
      <c r="DO194" s="1206">
        <v>0.35</v>
      </c>
      <c r="DP194" s="1206">
        <v>0.35</v>
      </c>
      <c r="DQ194" s="1206">
        <v>0.35</v>
      </c>
      <c r="DR194" s="1206">
        <v>0.35</v>
      </c>
      <c r="DS194" s="1206">
        <v>0.35</v>
      </c>
      <c r="DT194" s="1206">
        <v>0.35</v>
      </c>
      <c r="DU194" s="1206">
        <v>0.35</v>
      </c>
      <c r="DV194" s="1206">
        <v>0.35</v>
      </c>
      <c r="DW194" s="1206">
        <v>0.35</v>
      </c>
      <c r="DX194" s="1206">
        <v>0.35</v>
      </c>
      <c r="DY194" s="61">
        <v>0.35</v>
      </c>
      <c r="DZ194" s="61">
        <v>0.35</v>
      </c>
      <c r="EA194" s="61">
        <v>0.35</v>
      </c>
      <c r="EB194" s="61">
        <v>0.35</v>
      </c>
      <c r="EC194" s="61">
        <v>0.35</v>
      </c>
      <c r="ED194" s="61">
        <v>0.35</v>
      </c>
      <c r="EE194" s="61">
        <v>0.35</v>
      </c>
      <c r="EF194" s="61">
        <v>0.35</v>
      </c>
      <c r="EG194" s="61">
        <v>0.35</v>
      </c>
      <c r="EH194" s="61">
        <v>0.35</v>
      </c>
      <c r="EI194" s="61">
        <v>0.35</v>
      </c>
      <c r="EJ194" s="61">
        <v>0.35</v>
      </c>
      <c r="EK194" s="61">
        <v>0.35</v>
      </c>
      <c r="EL194" s="61">
        <v>0.35</v>
      </c>
    </row>
    <row r="195" spans="9:142" x14ac:dyDescent="0.2">
      <c r="I195" s="1243" t="s">
        <v>459</v>
      </c>
      <c r="BR195" s="12" t="s">
        <v>422</v>
      </c>
      <c r="BS195" s="12" t="s">
        <v>422</v>
      </c>
      <c r="BT195" s="12" t="s">
        <v>422</v>
      </c>
      <c r="BU195" s="12" t="s">
        <v>422</v>
      </c>
      <c r="BV195" s="12" t="s">
        <v>422</v>
      </c>
      <c r="BW195" s="12" t="s">
        <v>422</v>
      </c>
      <c r="BX195" s="12" t="s">
        <v>422</v>
      </c>
      <c r="BY195" s="12" t="s">
        <v>422</v>
      </c>
      <c r="BZ195" s="12" t="s">
        <v>422</v>
      </c>
      <c r="CA195" s="21">
        <f>Drivers!CA400</f>
        <v>67.387634000000006</v>
      </c>
      <c r="CB195" s="21">
        <f>Drivers!CB400</f>
        <v>184.73772</v>
      </c>
      <c r="CC195" s="21">
        <f>Drivers!CC400</f>
        <v>191.029</v>
      </c>
      <c r="CD195" s="21">
        <f>Drivers!CD400</f>
        <v>191.60208699999998</v>
      </c>
      <c r="CE195" s="21">
        <f>Drivers!CE400</f>
        <v>192.17689326099998</v>
      </c>
      <c r="CF195" s="21">
        <f>Drivers!CF400</f>
        <v>192.75342394078297</v>
      </c>
      <c r="CG195" s="21">
        <f>Drivers!CG400</f>
        <v>192.75342394078297</v>
      </c>
      <c r="CH195" s="21">
        <f>Drivers!CH400</f>
        <v>193.33168421260532</v>
      </c>
      <c r="CI195" s="21">
        <f>Drivers!CI400</f>
        <v>193.91167926524315</v>
      </c>
      <c r="CJ195" s="21">
        <f>Drivers!CJ400</f>
        <v>194.49341430303889</v>
      </c>
      <c r="CK195" s="21">
        <f>Drivers!CK400</f>
        <v>195.07689454594799</v>
      </c>
      <c r="CL195" s="21">
        <f>Drivers!CL400</f>
        <v>195.66212522958583</v>
      </c>
      <c r="CM195" s="21">
        <f>Drivers!CM400</f>
        <v>196.24911160527458</v>
      </c>
      <c r="CN195" s="21">
        <f>Drivers!CN400</f>
        <v>196.8378589400904</v>
      </c>
      <c r="CO195" s="21">
        <f>Drivers!CO400</f>
        <v>197.42837251691066</v>
      </c>
      <c r="DY195" s="12" t="s">
        <v>422</v>
      </c>
      <c r="DZ195" s="12" t="s">
        <v>422</v>
      </c>
      <c r="EA195" s="12" t="s">
        <v>422</v>
      </c>
      <c r="EB195" s="21">
        <f>Drivers!EB400</f>
        <v>147.718118</v>
      </c>
      <c r="EC195" s="21">
        <f>Drivers!EC400</f>
        <v>192.32145703564146</v>
      </c>
      <c r="ED195" s="21">
        <f>Drivers!ED400</f>
        <v>194.20341808170883</v>
      </c>
      <c r="EE195" s="21">
        <f>Drivers!EE400</f>
        <v>196.54436707296537</v>
      </c>
      <c r="EF195" s="21">
        <f>Drivers!EF400</f>
        <v>198.90289947784095</v>
      </c>
      <c r="EG195" s="21">
        <f>Drivers!EG400</f>
        <v>201.28973427157504</v>
      </c>
      <c r="EH195" s="21">
        <f>Drivers!EH400</f>
        <v>203.70521108283396</v>
      </c>
      <c r="EI195" s="21">
        <f>Drivers!EI400</f>
        <v>206.14967361582796</v>
      </c>
      <c r="EJ195" s="21">
        <f>Drivers!EJ400</f>
        <v>208.62346969921791</v>
      </c>
      <c r="EK195" s="21">
        <f>Drivers!EK400</f>
        <v>211.12695133560851</v>
      </c>
      <c r="EL195" s="21">
        <f>Drivers!EL400</f>
        <v>213.6604747516358</v>
      </c>
    </row>
  </sheetData>
  <pageMargins left="0" right="0" top="0" bottom="0" header="0" footer="0"/>
  <pageSetup paperSize="5" scale="83"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4"/>
  </sheetPr>
  <dimension ref="A1:HW407"/>
  <sheetViews>
    <sheetView showGridLines="0" zoomScale="70" zoomScaleNormal="70" workbookViewId="0">
      <pane xSplit="69" ySplit="9" topLeftCell="BR10" activePane="bottomRight" state="frozen"/>
      <selection activeCell="H1" sqref="H1"/>
      <selection pane="topRight" activeCell="BR1" sqref="BR1"/>
      <selection pane="bottomLeft" activeCell="H10" sqref="H10"/>
      <selection pane="bottomRight" activeCell="BR2" sqref="BR2"/>
    </sheetView>
  </sheetViews>
  <sheetFormatPr defaultRowHeight="12.75" outlineLevelRow="1" outlineLevelCol="2" x14ac:dyDescent="0.2"/>
  <cols>
    <col min="1" max="7" width="9" style="11" hidden="1" customWidth="1" outlineLevel="1"/>
    <col min="8" max="8" width="2.375" style="11" customWidth="1" collapsed="1"/>
    <col min="9" max="9" width="43.5" style="11" customWidth="1"/>
    <col min="10" max="69" width="4.625" style="11" hidden="1" customWidth="1"/>
    <col min="70" max="70" width="9" style="12" customWidth="1" outlineLevel="1" collapsed="1"/>
    <col min="71" max="73" width="9" style="12" customWidth="1" outlineLevel="1"/>
    <col min="74" max="77" width="9.125" style="12" customWidth="1" outlineLevel="1"/>
    <col min="78" max="81" width="9.125" style="11" customWidth="1" outlineLevel="1"/>
    <col min="82" max="85" width="9" style="11" customWidth="1" outlineLevel="1"/>
    <col min="86" max="86" width="9" style="50" customWidth="1" outlineLevel="1"/>
    <col min="87" max="87" width="9.625" style="11" customWidth="1" outlineLevel="1"/>
    <col min="88" max="93" width="9" style="11" customWidth="1" outlineLevel="1"/>
    <col min="94" max="113" width="9" style="11" hidden="1" customWidth="1" outlineLevel="2"/>
    <col min="114" max="114" width="4.625" style="11" customWidth="1" outlineLevel="1" collapsed="1"/>
    <col min="115" max="128" width="9" style="11" hidden="1" customWidth="1" outlineLevel="2"/>
    <col min="129" max="130" width="9" style="12" customWidth="1" outlineLevel="1" collapsed="1"/>
    <col min="131" max="131" width="9.5" style="12" customWidth="1"/>
    <col min="132" max="133" width="9.25" style="11" bestFit="1" customWidth="1"/>
    <col min="134" max="134" width="9.625" style="11" customWidth="1"/>
    <col min="135" max="136" width="8.875" style="11" customWidth="1"/>
    <col min="137" max="16384" width="9" style="11"/>
  </cols>
  <sheetData>
    <row r="1" spans="1:145" outlineLevel="1" x14ac:dyDescent="0.2">
      <c r="B1" s="1203"/>
      <c r="C1" s="1203"/>
      <c r="D1" s="1203"/>
      <c r="E1" s="1203"/>
      <c r="F1" s="1203"/>
      <c r="G1" s="1203"/>
      <c r="BV1" s="1337">
        <f>'DCF 1-Year Forward'!Q41</f>
        <v>4.5</v>
      </c>
      <c r="BZ1" s="715"/>
      <c r="CA1" s="1256"/>
      <c r="CB1" s="1256"/>
      <c r="CC1" s="1256"/>
      <c r="CD1" s="1256"/>
      <c r="CE1" s="1256"/>
      <c r="CF1" s="1256"/>
      <c r="CG1" s="1256"/>
      <c r="CH1" s="1256"/>
      <c r="CI1" s="1256"/>
      <c r="CJ1" s="1256"/>
      <c r="CK1" s="1256"/>
      <c r="CL1" s="1256"/>
      <c r="CM1" s="1256"/>
      <c r="CN1" s="1256"/>
      <c r="CO1" s="1256"/>
    </row>
    <row r="2" spans="1:145" ht="14.25" outlineLevel="1" x14ac:dyDescent="0.2">
      <c r="BY2" s="126"/>
      <c r="BZ2" s="1160"/>
      <c r="CA2" s="1160"/>
      <c r="CB2" s="1160"/>
      <c r="CC2" s="1160"/>
      <c r="CD2" s="759"/>
      <c r="CE2" s="759"/>
      <c r="CF2" s="759"/>
      <c r="CG2" s="759"/>
      <c r="CH2" s="759"/>
      <c r="CI2" s="759"/>
      <c r="CJ2" s="759"/>
      <c r="CK2" s="759"/>
      <c r="CL2" s="759"/>
      <c r="CM2" s="759"/>
      <c r="CN2" s="759"/>
      <c r="CO2" s="759"/>
      <c r="CP2"/>
      <c r="CQ2"/>
      <c r="CR2"/>
      <c r="CS2"/>
      <c r="CT2"/>
      <c r="CU2"/>
      <c r="CV2"/>
      <c r="CW2"/>
      <c r="CX2"/>
      <c r="CY2"/>
      <c r="CZ2"/>
      <c r="DA2"/>
      <c r="DB2"/>
      <c r="DC2"/>
      <c r="DD2"/>
      <c r="DE2"/>
      <c r="DF2"/>
      <c r="DG2"/>
      <c r="DH2"/>
      <c r="DI2"/>
      <c r="DJ2"/>
      <c r="DK2"/>
      <c r="DL2"/>
      <c r="DM2"/>
      <c r="DN2"/>
      <c r="DO2"/>
      <c r="DP2"/>
      <c r="DQ2"/>
      <c r="DR2"/>
      <c r="DS2"/>
      <c r="DT2"/>
      <c r="DU2"/>
      <c r="DV2"/>
      <c r="DW2"/>
      <c r="DX2"/>
      <c r="DY2"/>
      <c r="DZ2"/>
      <c r="EA2"/>
      <c r="EB2" s="803"/>
      <c r="EC2" s="759"/>
      <c r="ED2" s="759"/>
      <c r="EE2" s="759"/>
      <c r="EF2" s="759"/>
      <c r="EG2" s="759"/>
      <c r="EH2" s="759"/>
      <c r="EI2" s="759"/>
      <c r="EJ2" s="759"/>
      <c r="EK2" s="759"/>
      <c r="EL2" s="759"/>
    </row>
    <row r="3" spans="1:145" outlineLevel="1" x14ac:dyDescent="0.2">
      <c r="I3" s="12"/>
      <c r="BZ3" s="759"/>
      <c r="CA3" s="759"/>
      <c r="CB3" s="759"/>
      <c r="CC3" s="120"/>
      <c r="CD3" s="1336"/>
      <c r="CE3" s="759"/>
      <c r="CF3" s="759"/>
      <c r="CG3" s="759"/>
      <c r="CH3" s="759"/>
      <c r="CI3" s="759"/>
      <c r="CJ3" s="759"/>
      <c r="CK3" s="759"/>
      <c r="CL3" s="759"/>
      <c r="CM3" s="759"/>
      <c r="CN3" s="759"/>
      <c r="CO3" s="759"/>
      <c r="DY3" s="759"/>
      <c r="DZ3" s="759"/>
      <c r="EA3" s="759"/>
      <c r="EB3" s="759"/>
      <c r="EC3" s="759"/>
      <c r="ED3" s="759"/>
      <c r="EE3" s="759"/>
      <c r="EF3" s="759"/>
      <c r="EG3" s="759"/>
      <c r="EH3" s="759"/>
      <c r="EI3" s="759"/>
      <c r="EJ3" s="759"/>
      <c r="EK3" s="759"/>
      <c r="EL3" s="759"/>
    </row>
    <row r="4" spans="1:145" outlineLevel="1" x14ac:dyDescent="0.2">
      <c r="I4" s="117"/>
      <c r="BY4" s="117"/>
      <c r="BZ4" s="18"/>
      <c r="CA4" s="18"/>
      <c r="CB4" s="18"/>
      <c r="CC4" s="18"/>
      <c r="CD4" s="18"/>
      <c r="CE4" s="18"/>
      <c r="CF4" s="18"/>
      <c r="CG4" s="18"/>
      <c r="CH4" s="18"/>
      <c r="CI4" s="18"/>
      <c r="CJ4" s="18"/>
      <c r="CK4" s="18"/>
      <c r="CL4" s="18"/>
      <c r="CM4" s="18"/>
      <c r="CN4" s="18"/>
      <c r="CO4" s="18"/>
      <c r="DY4" s="18"/>
      <c r="DZ4" s="18"/>
      <c r="EA4" s="18"/>
      <c r="EB4" s="18"/>
      <c r="EC4" s="18"/>
      <c r="ED4" s="18"/>
      <c r="EE4" s="18"/>
      <c r="EF4" s="18"/>
      <c r="EG4" s="18"/>
      <c r="EH4" s="18"/>
      <c r="EI4" s="18"/>
      <c r="EJ4" s="18"/>
      <c r="EK4" s="18"/>
      <c r="EL4" s="18"/>
    </row>
    <row r="5" spans="1:145" outlineLevel="1" x14ac:dyDescent="0.2">
      <c r="CA5" s="456"/>
      <c r="CB5" s="456"/>
      <c r="CC5" s="456"/>
      <c r="CD5" s="456"/>
      <c r="CE5" s="456"/>
      <c r="CF5" s="456"/>
      <c r="CG5" s="456"/>
      <c r="CH5" s="456"/>
      <c r="CI5" s="456"/>
      <c r="CJ5" s="456"/>
      <c r="CK5" s="456"/>
      <c r="CL5" s="456"/>
      <c r="CM5" s="456"/>
      <c r="CN5" s="456"/>
      <c r="CO5" s="456"/>
      <c r="DY5" s="456"/>
      <c r="DZ5" s="456"/>
      <c r="EA5" s="456"/>
      <c r="EB5" s="456"/>
      <c r="EC5" s="456"/>
      <c r="ED5" s="456"/>
      <c r="EE5" s="456"/>
      <c r="EF5" s="456"/>
      <c r="EG5" s="456"/>
      <c r="EH5" s="456"/>
      <c r="EI5" s="456"/>
      <c r="EJ5" s="456"/>
      <c r="EK5" s="456"/>
      <c r="EL5" s="456"/>
    </row>
    <row r="6" spans="1:145" s="1203" customFormat="1" x14ac:dyDescent="0.2">
      <c r="BR6" s="1204"/>
      <c r="BS6" s="1204"/>
      <c r="BT6" s="1204"/>
      <c r="BU6" s="1204"/>
      <c r="BV6" s="1204"/>
      <c r="BW6" s="1204"/>
      <c r="BX6" s="1204"/>
      <c r="BY6" s="1204"/>
      <c r="CH6" s="1275"/>
      <c r="DY6" s="1204"/>
      <c r="DZ6" s="1204"/>
      <c r="EA6" s="1204"/>
    </row>
    <row r="7" spans="1:145" x14ac:dyDescent="0.2">
      <c r="A7" s="50"/>
      <c r="B7" s="50"/>
      <c r="C7" s="50"/>
      <c r="D7" s="50"/>
      <c r="E7" s="50"/>
      <c r="F7" s="50"/>
      <c r="G7" s="50"/>
      <c r="H7" s="43"/>
      <c r="I7" s="47" t="s">
        <v>15</v>
      </c>
      <c r="BR7" s="1">
        <v>2015</v>
      </c>
      <c r="BS7" s="2"/>
      <c r="BT7" s="2"/>
      <c r="BU7" s="3"/>
      <c r="BV7" s="2">
        <f>BR7+1</f>
        <v>2016</v>
      </c>
      <c r="BW7" s="2"/>
      <c r="BX7" s="2"/>
      <c r="BY7" s="3"/>
      <c r="BZ7" s="2">
        <f>BV7+1</f>
        <v>2017</v>
      </c>
      <c r="CA7" s="2"/>
      <c r="CB7" s="2"/>
      <c r="CC7" s="3"/>
      <c r="CD7" s="4">
        <f>BZ7+1</f>
        <v>2018</v>
      </c>
      <c r="CE7" s="2"/>
      <c r="CF7" s="2"/>
      <c r="CG7" s="3"/>
      <c r="CH7" s="1188">
        <f>CD7+1</f>
        <v>2019</v>
      </c>
      <c r="CI7" s="2"/>
      <c r="CJ7" s="2"/>
      <c r="CK7" s="3"/>
      <c r="CL7" s="1188">
        <f>CH7+1</f>
        <v>2020</v>
      </c>
      <c r="CM7" s="2"/>
      <c r="CN7" s="2"/>
      <c r="CO7" s="3"/>
      <c r="CP7" s="5">
        <f>CL7+1</f>
        <v>2021</v>
      </c>
      <c r="CQ7" s="6"/>
      <c r="CR7" s="6"/>
      <c r="CS7" s="6"/>
      <c r="CT7" s="5">
        <f>CP7+1</f>
        <v>2022</v>
      </c>
      <c r="CU7" s="6"/>
      <c r="CV7" s="6"/>
      <c r="CW7" s="6"/>
      <c r="CX7" s="5">
        <f>CT7+1</f>
        <v>2023</v>
      </c>
      <c r="CY7" s="6"/>
      <c r="CZ7" s="6"/>
      <c r="DA7" s="6"/>
      <c r="DB7" s="5">
        <f>CX7+1</f>
        <v>2024</v>
      </c>
      <c r="DC7" s="6"/>
      <c r="DD7" s="6"/>
      <c r="DE7" s="6"/>
      <c r="DF7" s="5">
        <f>DB7+1</f>
        <v>2025</v>
      </c>
      <c r="DG7" s="6"/>
      <c r="DH7" s="6"/>
      <c r="DI7" s="6"/>
      <c r="DJ7" s="43"/>
      <c r="DW7" s="27"/>
      <c r="DX7" s="28"/>
      <c r="DY7" s="28"/>
      <c r="DZ7" s="28"/>
      <c r="EA7" s="28"/>
      <c r="EB7" s="28"/>
      <c r="EC7" s="28"/>
      <c r="ED7" s="28"/>
      <c r="EE7" s="28"/>
      <c r="EF7" s="28"/>
      <c r="EG7" s="28"/>
      <c r="EH7" s="28"/>
      <c r="EI7" s="28"/>
      <c r="EJ7" s="28"/>
      <c r="EK7" s="28"/>
      <c r="EL7" s="29"/>
    </row>
    <row r="8" spans="1:145" ht="13.5" thickBot="1" x14ac:dyDescent="0.25">
      <c r="A8" s="50"/>
      <c r="B8" s="50"/>
      <c r="C8" s="50"/>
      <c r="D8" s="50"/>
      <c r="E8" s="50"/>
      <c r="F8" s="50"/>
      <c r="G8" s="50"/>
      <c r="H8" s="43"/>
      <c r="I8" s="48" t="s">
        <v>13</v>
      </c>
      <c r="BR8" s="7" t="str">
        <f>"1Q"&amp;RIGHT(BR7,2)&amp;"A"</f>
        <v>1Q15A</v>
      </c>
      <c r="BS8" s="8" t="str">
        <f>"2Q"&amp;RIGHT(BR7,2)&amp;"A"</f>
        <v>2Q15A</v>
      </c>
      <c r="BT8" s="8" t="str">
        <f>"3Q"&amp;RIGHT(BR7,2)&amp;"A"</f>
        <v>3Q15A</v>
      </c>
      <c r="BU8" s="9" t="str">
        <f>"4Q"&amp;RIGHT(BR7,2)&amp;"A"</f>
        <v>4Q15A</v>
      </c>
      <c r="BV8" s="8" t="str">
        <f>"1Q"&amp;RIGHT(BV7,2)&amp;"A"</f>
        <v>1Q16A</v>
      </c>
      <c r="BW8" s="8" t="str">
        <f>"2Q"&amp;RIGHT(BV7,2)&amp;"A"</f>
        <v>2Q16A</v>
      </c>
      <c r="BX8" s="8" t="str">
        <f>"3Q"&amp;RIGHT(BV7,2)&amp;"A"</f>
        <v>3Q16A</v>
      </c>
      <c r="BY8" s="10" t="str">
        <f>"4Q"&amp;RIGHT(BV7,2)&amp;"A"</f>
        <v>4Q16A</v>
      </c>
      <c r="BZ8" s="8" t="str">
        <f>"1Q"&amp;RIGHT(BZ7,2)&amp;"A"</f>
        <v>1Q17A</v>
      </c>
      <c r="CA8" s="8" t="str">
        <f>"2Q"&amp;RIGHT(BZ7,2)&amp;"A"</f>
        <v>2Q17A</v>
      </c>
      <c r="CB8" s="8" t="str">
        <f>"3Q"&amp;RIGHT(BZ7,2)&amp;"A"</f>
        <v>3Q17A</v>
      </c>
      <c r="CC8" s="10" t="str">
        <f>"4Q"&amp;RIGHT(BZ7,2)&amp;"A"</f>
        <v>4Q17A</v>
      </c>
      <c r="CD8" s="8" t="str">
        <f>"1Q"&amp;RIGHT(CD7,2)&amp;"E"</f>
        <v>1Q18E</v>
      </c>
      <c r="CE8" s="8" t="str">
        <f>"2Q"&amp;RIGHT(CD7,2)&amp;"E"</f>
        <v>2Q18E</v>
      </c>
      <c r="CF8" s="8" t="str">
        <f>"3Q"&amp;RIGHT(CD7,2)&amp;"E"</f>
        <v>3Q18E</v>
      </c>
      <c r="CG8" s="9" t="str">
        <f>"4Q"&amp;RIGHT(CD7,2)&amp;"E"</f>
        <v>4Q18E</v>
      </c>
      <c r="CH8" s="8" t="str">
        <f>"1Q"&amp;RIGHT(CH7,2)&amp;"E"</f>
        <v>1Q19E</v>
      </c>
      <c r="CI8" s="8" t="str">
        <f>"2Q"&amp;RIGHT(CH7,2)&amp;"E"</f>
        <v>2Q19E</v>
      </c>
      <c r="CJ8" s="8" t="str">
        <f>"3Q"&amp;RIGHT(CH7,2)&amp;"E"</f>
        <v>3Q19E</v>
      </c>
      <c r="CK8" s="9" t="str">
        <f>"4Q"&amp;RIGHT(CH7,2)&amp;"E"</f>
        <v>4Q19E</v>
      </c>
      <c r="CL8" s="8" t="str">
        <f>"1Q"&amp;RIGHT(CL7,2)&amp;"E"</f>
        <v>1Q20E</v>
      </c>
      <c r="CM8" s="8" t="str">
        <f>"2Q"&amp;RIGHT(CL7,2)&amp;"E"</f>
        <v>2Q20E</v>
      </c>
      <c r="CN8" s="8" t="str">
        <f>"3Q"&amp;RIGHT(CL7,2)&amp;"E"</f>
        <v>3Q20E</v>
      </c>
      <c r="CO8" s="9" t="str">
        <f>"4Q"&amp;RIGHT(CL7,2)&amp;"E"</f>
        <v>4Q20E</v>
      </c>
      <c r="CP8" s="8" t="str">
        <f>"1Q"&amp;RIGHT(CP7,2)&amp;"E"</f>
        <v>1Q21E</v>
      </c>
      <c r="CQ8" s="8" t="str">
        <f>"2Q"&amp;RIGHT(CP7,2)&amp;"E"</f>
        <v>2Q21E</v>
      </c>
      <c r="CR8" s="8" t="str">
        <f>"3Q"&amp;RIGHT(CP7,2)&amp;"E"</f>
        <v>3Q21E</v>
      </c>
      <c r="CS8" s="8" t="str">
        <f>"4Q"&amp;RIGHT(CP7,2)&amp;"E"</f>
        <v>4Q21E</v>
      </c>
      <c r="CT8" s="8" t="str">
        <f>"1Q"&amp;RIGHT(CT7,2)&amp;"E"</f>
        <v>1Q22E</v>
      </c>
      <c r="CU8" s="8" t="str">
        <f>"2Q"&amp;RIGHT(CT7,2)&amp;"E"</f>
        <v>2Q22E</v>
      </c>
      <c r="CV8" s="8" t="str">
        <f>"3Q"&amp;RIGHT(CT7,2)&amp;"E"</f>
        <v>3Q22E</v>
      </c>
      <c r="CW8" s="8" t="str">
        <f>"4Q"&amp;RIGHT(CT7,2)&amp;"E"</f>
        <v>4Q22E</v>
      </c>
      <c r="CX8" s="8" t="str">
        <f>"1Q"&amp;RIGHT(CX7,2)&amp;"E"</f>
        <v>1Q23E</v>
      </c>
      <c r="CY8" s="8" t="str">
        <f>"2Q"&amp;RIGHT(CX7,2)&amp;"E"</f>
        <v>2Q23E</v>
      </c>
      <c r="CZ8" s="8" t="str">
        <f>"3Q"&amp;RIGHT(CX7,2)&amp;"E"</f>
        <v>3Q23E</v>
      </c>
      <c r="DA8" s="8" t="str">
        <f>"4Q"&amp;RIGHT(CX7,2)&amp;"E"</f>
        <v>4Q23E</v>
      </c>
      <c r="DB8" s="8" t="str">
        <f>"1Q"&amp;RIGHT(DB7,2)&amp;"E"</f>
        <v>1Q24E</v>
      </c>
      <c r="DC8" s="8" t="str">
        <f>"2Q"&amp;RIGHT(DB7,2)&amp;"E"</f>
        <v>2Q24E</v>
      </c>
      <c r="DD8" s="8" t="str">
        <f>"3Q"&amp;RIGHT(DB7,2)&amp;"E"</f>
        <v>3Q24E</v>
      </c>
      <c r="DE8" s="8" t="str">
        <f>"4Q"&amp;RIGHT(DB7,2)&amp;"E"</f>
        <v>4Q24E</v>
      </c>
      <c r="DF8" s="8" t="str">
        <f>"1Q"&amp;RIGHT(DF7,2)&amp;"E"</f>
        <v>1Q25E</v>
      </c>
      <c r="DG8" s="8" t="str">
        <f>"2Q"&amp;RIGHT(DF7,2)&amp;"E"</f>
        <v>2Q25E</v>
      </c>
      <c r="DH8" s="8" t="str">
        <f>"3Q"&amp;RIGHT(DF7,2)&amp;"E"</f>
        <v>3Q25E</v>
      </c>
      <c r="DI8" s="8" t="str">
        <f>"4Q"&amp;RIGHT(DF7,2)&amp;"E"</f>
        <v>4Q25E</v>
      </c>
      <c r="DJ8" s="43"/>
      <c r="DW8" s="30"/>
      <c r="DX8" s="31">
        <v>2013</v>
      </c>
      <c r="DY8" s="31">
        <f t="shared" ref="DY8:EL8" si="0">+DX8+1</f>
        <v>2014</v>
      </c>
      <c r="DZ8" s="31">
        <f t="shared" si="0"/>
        <v>2015</v>
      </c>
      <c r="EA8" s="31">
        <f t="shared" si="0"/>
        <v>2016</v>
      </c>
      <c r="EB8" s="31">
        <f t="shared" si="0"/>
        <v>2017</v>
      </c>
      <c r="EC8" s="32">
        <f t="shared" si="0"/>
        <v>2018</v>
      </c>
      <c r="ED8" s="32">
        <f t="shared" si="0"/>
        <v>2019</v>
      </c>
      <c r="EE8" s="32">
        <f t="shared" si="0"/>
        <v>2020</v>
      </c>
      <c r="EF8" s="32">
        <f t="shared" si="0"/>
        <v>2021</v>
      </c>
      <c r="EG8" s="32">
        <f t="shared" si="0"/>
        <v>2022</v>
      </c>
      <c r="EH8" s="32">
        <f t="shared" si="0"/>
        <v>2023</v>
      </c>
      <c r="EI8" s="32">
        <f t="shared" si="0"/>
        <v>2024</v>
      </c>
      <c r="EJ8" s="32">
        <f t="shared" si="0"/>
        <v>2025</v>
      </c>
      <c r="EK8" s="32">
        <f t="shared" si="0"/>
        <v>2026</v>
      </c>
      <c r="EL8" s="33">
        <f t="shared" si="0"/>
        <v>2027</v>
      </c>
    </row>
    <row r="9" spans="1:145" x14ac:dyDescent="0.2">
      <c r="A9" s="50"/>
      <c r="B9" s="50"/>
      <c r="C9" s="50"/>
      <c r="D9" s="50"/>
      <c r="E9" s="50"/>
      <c r="F9" s="50"/>
      <c r="G9" s="50"/>
      <c r="H9" s="43"/>
      <c r="I9" s="49" t="s">
        <v>16</v>
      </c>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4"/>
      <c r="BC9" s="25"/>
      <c r="BD9" s="25"/>
      <c r="BE9" s="26"/>
      <c r="BF9" s="24"/>
      <c r="BG9" s="25"/>
      <c r="BH9" s="25"/>
      <c r="BI9" s="26"/>
      <c r="BJ9" s="24"/>
      <c r="BK9" s="25"/>
      <c r="BL9" s="25"/>
      <c r="BM9" s="26"/>
      <c r="BN9" s="24"/>
      <c r="BO9" s="25"/>
      <c r="BP9" s="25"/>
      <c r="BQ9" s="26"/>
      <c r="BR9" s="24"/>
      <c r="BS9" s="25"/>
      <c r="BT9" s="25"/>
      <c r="BU9" s="26"/>
      <c r="BV9" s="23"/>
      <c r="BW9" s="23"/>
      <c r="BX9" s="23"/>
      <c r="BY9" s="26"/>
      <c r="BZ9" s="23"/>
      <c r="CA9" s="23"/>
      <c r="CB9" s="23"/>
      <c r="CC9" s="26"/>
      <c r="CD9" s="23"/>
      <c r="CE9" s="23"/>
      <c r="CF9" s="23"/>
      <c r="CG9" s="25"/>
      <c r="CH9" s="25"/>
      <c r="CI9" s="23"/>
      <c r="CJ9" s="23"/>
      <c r="CK9" s="766"/>
      <c r="CL9" s="23"/>
      <c r="CM9" s="23"/>
      <c r="CN9" s="23"/>
      <c r="CO9" s="766"/>
      <c r="CP9" s="23"/>
      <c r="CQ9" s="23"/>
      <c r="CR9" s="23"/>
      <c r="CS9" s="26"/>
      <c r="CT9" s="23"/>
      <c r="CU9" s="23"/>
      <c r="CV9" s="23"/>
      <c r="CW9" s="26"/>
      <c r="CX9" s="23"/>
      <c r="CY9" s="23"/>
      <c r="CZ9" s="23"/>
      <c r="DA9" s="26"/>
      <c r="DB9" s="23"/>
      <c r="DC9" s="23"/>
      <c r="DD9" s="23"/>
      <c r="DE9" s="26"/>
      <c r="DF9" s="23"/>
      <c r="DG9" s="23"/>
      <c r="DH9" s="23"/>
      <c r="DI9" s="26"/>
      <c r="DJ9" s="43"/>
      <c r="DW9" s="34"/>
      <c r="DX9" s="35"/>
      <c r="DY9" s="35"/>
      <c r="DZ9" s="35"/>
      <c r="EA9" s="35"/>
      <c r="EB9" s="35"/>
      <c r="EC9" s="35"/>
      <c r="ED9" s="35"/>
      <c r="EE9" s="35"/>
      <c r="EF9" s="36"/>
      <c r="EG9" s="35"/>
      <c r="EH9" s="35"/>
      <c r="EI9" s="35"/>
      <c r="EJ9" s="778"/>
      <c r="EK9" s="778"/>
      <c r="EL9" s="576"/>
      <c r="EN9" s="17" t="s">
        <v>447</v>
      </c>
    </row>
    <row r="10" spans="1:145" x14ac:dyDescent="0.2">
      <c r="A10" s="50"/>
      <c r="B10" s="50"/>
      <c r="C10" s="50"/>
      <c r="D10" s="50"/>
      <c r="E10" s="50"/>
      <c r="F10" s="50"/>
      <c r="G10" s="50"/>
      <c r="H10" s="43"/>
      <c r="I10" s="11" t="s">
        <v>428</v>
      </c>
      <c r="BR10" s="438">
        <v>0.21299999999999999</v>
      </c>
      <c r="BS10" s="438">
        <v>0.30299999999999999</v>
      </c>
      <c r="BT10" s="438">
        <v>0.41399999999999998</v>
      </c>
      <c r="BU10" s="439">
        <v>0.42899999999999999</v>
      </c>
      <c r="BV10" s="438">
        <v>0.64900000000000002</v>
      </c>
      <c r="BW10" s="438">
        <v>0.76600000000000001</v>
      </c>
      <c r="BX10" s="438">
        <v>0.90700000000000003</v>
      </c>
      <c r="BY10" s="439">
        <v>0.879</v>
      </c>
      <c r="BZ10" s="545">
        <v>1.036</v>
      </c>
      <c r="CA10" s="1299">
        <v>0.94299999999999995</v>
      </c>
      <c r="CB10" s="1299">
        <v>0.85599999999999998</v>
      </c>
      <c r="CC10" s="1397">
        <v>0.746</v>
      </c>
      <c r="CD10" s="126">
        <f t="shared" ref="CD10:CO10" si="1">CD100</f>
        <v>0.82060000000000011</v>
      </c>
      <c r="CE10" s="126">
        <f t="shared" si="1"/>
        <v>0.82060000000000011</v>
      </c>
      <c r="CF10" s="126">
        <f t="shared" si="1"/>
        <v>0.82880600000000015</v>
      </c>
      <c r="CG10" s="139">
        <f t="shared" si="1"/>
        <v>0.82051794000000011</v>
      </c>
      <c r="CH10" s="126">
        <f t="shared" si="1"/>
        <v>0.90266000000000024</v>
      </c>
      <c r="CI10" s="126">
        <f t="shared" si="1"/>
        <v>0.90266000000000024</v>
      </c>
      <c r="CJ10" s="126">
        <f t="shared" si="1"/>
        <v>0.91168660000000024</v>
      </c>
      <c r="CK10" s="139">
        <f t="shared" si="1"/>
        <v>0.90256973400000018</v>
      </c>
      <c r="CL10" s="126">
        <f t="shared" si="1"/>
        <v>0.98389940000000031</v>
      </c>
      <c r="CM10" s="126">
        <f t="shared" si="1"/>
        <v>0.98389940000000031</v>
      </c>
      <c r="CN10" s="126">
        <f t="shared" si="1"/>
        <v>0.9937383940000003</v>
      </c>
      <c r="CO10" s="139">
        <f t="shared" si="1"/>
        <v>0.98380101006000031</v>
      </c>
      <c r="DJ10" s="43"/>
      <c r="DY10" s="545">
        <f>+DY17/DY16</f>
        <v>7.7565598014101969E-2</v>
      </c>
      <c r="DZ10" s="513">
        <f>AVERAGE(BR10:BU10)</f>
        <v>0.33975</v>
      </c>
      <c r="EA10" s="513">
        <f>AVERAGE(BV10:BY10)</f>
        <v>0.80025000000000002</v>
      </c>
      <c r="EB10" s="126">
        <f>AVERAGE(BZ10:CC10)</f>
        <v>0.89524999999999999</v>
      </c>
      <c r="EC10" s="126">
        <f>AVERAGE(CD10:CG10)</f>
        <v>0.8226309850000002</v>
      </c>
      <c r="ED10" s="126">
        <f>AVERAGE(CH10:CK10)</f>
        <v>0.90489408350000022</v>
      </c>
      <c r="EE10" s="126">
        <f>AVERAGE(CL10:CO10)</f>
        <v>0.98633455101500034</v>
      </c>
      <c r="EF10" s="149">
        <f t="shared" ref="EF10:EL10" si="2">EF100</f>
        <v>1.0652413150962003</v>
      </c>
      <c r="EG10" s="149">
        <f t="shared" si="2"/>
        <v>1.1451344137284156</v>
      </c>
      <c r="EH10" s="149">
        <f t="shared" si="2"/>
        <v>1.2252938226894048</v>
      </c>
      <c r="EI10" s="149">
        <f t="shared" si="2"/>
        <v>1.3049379211642163</v>
      </c>
      <c r="EJ10" s="149">
        <f t="shared" si="2"/>
        <v>1.3832341964340693</v>
      </c>
      <c r="EK10" s="149">
        <f t="shared" si="2"/>
        <v>1.4593120772379433</v>
      </c>
      <c r="EL10" s="139">
        <f t="shared" si="2"/>
        <v>1.5322776810998406</v>
      </c>
      <c r="EM10" s="1134"/>
      <c r="EN10" s="1251">
        <f>(EG10/EA10)^(1/6)-1</f>
        <v>6.154513402596784E-2</v>
      </c>
      <c r="EO10" s="11">
        <f>(EL10/BZ10)^(1/10.75)-1</f>
        <v>3.7079097237538772E-2</v>
      </c>
    </row>
    <row r="11" spans="1:145" s="181" customFormat="1" x14ac:dyDescent="0.2">
      <c r="A11" s="423"/>
      <c r="B11" s="423"/>
      <c r="C11" s="423"/>
      <c r="D11" s="423"/>
      <c r="E11" s="423"/>
      <c r="F11" s="423"/>
      <c r="G11" s="423"/>
      <c r="H11" s="182"/>
      <c r="I11" s="181" t="s">
        <v>239</v>
      </c>
      <c r="BR11" s="1153">
        <f>BR10-DY10</f>
        <v>0.13543440198589801</v>
      </c>
      <c r="BS11" s="138">
        <f t="shared" ref="BS11:CF11" si="3">+BS10-BR10</f>
        <v>0.09</v>
      </c>
      <c r="BT11" s="138">
        <f t="shared" si="3"/>
        <v>0.11099999999999999</v>
      </c>
      <c r="BU11" s="135">
        <f t="shared" si="3"/>
        <v>1.5000000000000013E-2</v>
      </c>
      <c r="BV11" s="138">
        <f t="shared" si="3"/>
        <v>0.22000000000000003</v>
      </c>
      <c r="BW11" s="138">
        <f t="shared" si="3"/>
        <v>0.11699999999999999</v>
      </c>
      <c r="BX11" s="138">
        <f t="shared" si="3"/>
        <v>0.14100000000000001</v>
      </c>
      <c r="BY11" s="135">
        <f t="shared" si="3"/>
        <v>-2.8000000000000025E-2</v>
      </c>
      <c r="BZ11" s="513">
        <f t="shared" si="3"/>
        <v>0.15700000000000003</v>
      </c>
      <c r="CA11" s="138">
        <f t="shared" si="3"/>
        <v>-9.3000000000000083E-2</v>
      </c>
      <c r="CB11" s="138">
        <f t="shared" si="3"/>
        <v>-8.6999999999999966E-2</v>
      </c>
      <c r="CC11" s="135">
        <f t="shared" si="3"/>
        <v>-0.10999999999999999</v>
      </c>
      <c r="CD11" s="513">
        <f t="shared" si="3"/>
        <v>7.4600000000000111E-2</v>
      </c>
      <c r="CE11" s="513">
        <f t="shared" si="3"/>
        <v>0</v>
      </c>
      <c r="CF11" s="513">
        <f t="shared" si="3"/>
        <v>8.2060000000000466E-3</v>
      </c>
      <c r="CG11" s="135">
        <f t="shared" ref="CG11:CO11" si="4">+CG10-CF10</f>
        <v>-8.2880600000000415E-3</v>
      </c>
      <c r="CH11" s="513">
        <f t="shared" si="4"/>
        <v>8.2142060000000128E-2</v>
      </c>
      <c r="CI11" s="513">
        <f t="shared" si="4"/>
        <v>0</v>
      </c>
      <c r="CJ11" s="513">
        <f t="shared" si="4"/>
        <v>9.0265999999999957E-3</v>
      </c>
      <c r="CK11" s="135">
        <f t="shared" si="4"/>
        <v>-9.1168660000000568E-3</v>
      </c>
      <c r="CL11" s="513">
        <f t="shared" si="4"/>
        <v>8.1329666000000134E-2</v>
      </c>
      <c r="CM11" s="513">
        <f t="shared" si="4"/>
        <v>0</v>
      </c>
      <c r="CN11" s="513">
        <f t="shared" si="4"/>
        <v>9.8389939999999898E-3</v>
      </c>
      <c r="CO11" s="135">
        <f t="shared" si="4"/>
        <v>-9.9373839399999886E-3</v>
      </c>
      <c r="DJ11" s="182"/>
      <c r="DY11" s="500"/>
      <c r="DZ11" s="513">
        <f>+DZ10-DY10</f>
        <v>0.26218440198589804</v>
      </c>
      <c r="EA11" s="513">
        <f>+EA10-DZ10</f>
        <v>0.46050000000000002</v>
      </c>
      <c r="EB11" s="513">
        <f>+EB10-EA10</f>
        <v>9.4999999999999973E-2</v>
      </c>
      <c r="EC11" s="513">
        <f t="shared" ref="EC11:EL11" si="5">+EC10-EB10</f>
        <v>-7.2619014999999787E-2</v>
      </c>
      <c r="ED11" s="513">
        <f t="shared" si="5"/>
        <v>8.226309850000002E-2</v>
      </c>
      <c r="EE11" s="513">
        <f t="shared" si="5"/>
        <v>8.1440467515000114E-2</v>
      </c>
      <c r="EF11" s="513">
        <f t="shared" si="5"/>
        <v>7.8906764081200009E-2</v>
      </c>
      <c r="EG11" s="513">
        <f t="shared" si="5"/>
        <v>7.9893098632215276E-2</v>
      </c>
      <c r="EH11" s="513">
        <f t="shared" si="5"/>
        <v>8.0159408960989165E-2</v>
      </c>
      <c r="EI11" s="513">
        <f t="shared" si="5"/>
        <v>7.9644098474811464E-2</v>
      </c>
      <c r="EJ11" s="138">
        <f t="shared" si="5"/>
        <v>7.8296275269853055E-2</v>
      </c>
      <c r="EK11" s="138">
        <f t="shared" si="5"/>
        <v>7.607788080387401E-2</v>
      </c>
      <c r="EL11" s="135">
        <f t="shared" si="5"/>
        <v>7.2965603861897321E-2</v>
      </c>
    </row>
    <row r="12" spans="1:145" s="181" customFormat="1" x14ac:dyDescent="0.2">
      <c r="A12" s="423"/>
      <c r="B12" s="423"/>
      <c r="C12" s="423"/>
      <c r="D12" s="423"/>
      <c r="E12" s="423"/>
      <c r="F12" s="423"/>
      <c r="G12" s="423"/>
      <c r="H12" s="182"/>
      <c r="BR12" s="438"/>
      <c r="BS12" s="138"/>
      <c r="BT12" s="138"/>
      <c r="BU12" s="135"/>
      <c r="BV12" s="138"/>
      <c r="BW12" s="138"/>
      <c r="BX12" s="138"/>
      <c r="BY12" s="135"/>
      <c r="BZ12" s="513"/>
      <c r="CA12" s="513"/>
      <c r="CB12" s="513"/>
      <c r="CC12" s="135"/>
      <c r="CD12" s="513"/>
      <c r="CE12" s="513"/>
      <c r="CF12" s="513"/>
      <c r="CG12" s="135"/>
      <c r="CH12" s="513"/>
      <c r="CI12" s="513"/>
      <c r="CJ12" s="513"/>
      <c r="CK12" s="135"/>
      <c r="CL12" s="513"/>
      <c r="CM12" s="513"/>
      <c r="CN12" s="513"/>
      <c r="CO12" s="135"/>
      <c r="DJ12" s="182"/>
      <c r="DY12" s="500"/>
      <c r="DZ12" s="513"/>
      <c r="EA12" s="513"/>
      <c r="EB12" s="513"/>
      <c r="EC12" s="513"/>
      <c r="ED12" s="513"/>
      <c r="EE12" s="513"/>
      <c r="EF12" s="513"/>
      <c r="EG12" s="513"/>
      <c r="EH12" s="513"/>
      <c r="EI12" s="513"/>
      <c r="EJ12" s="138"/>
      <c r="EK12" s="138"/>
      <c r="EL12" s="135"/>
    </row>
    <row r="13" spans="1:145" s="181" customFormat="1" hidden="1" outlineLevel="1" x14ac:dyDescent="0.2">
      <c r="A13" s="423"/>
      <c r="B13" s="423"/>
      <c r="C13" s="423"/>
      <c r="D13" s="423"/>
      <c r="E13" s="423"/>
      <c r="F13" s="423"/>
      <c r="G13" s="423"/>
      <c r="H13" s="182"/>
      <c r="I13" s="11" t="s">
        <v>284</v>
      </c>
      <c r="BR13" s="438"/>
      <c r="BS13" s="138"/>
      <c r="BT13" s="138"/>
      <c r="BU13" s="135"/>
      <c r="BV13" s="138"/>
      <c r="BW13" s="138"/>
      <c r="BX13" s="138"/>
      <c r="BY13" s="135"/>
      <c r="BZ13" s="513"/>
      <c r="CA13" s="513"/>
      <c r="CB13" s="513"/>
      <c r="CC13" s="135"/>
      <c r="CD13" s="513"/>
      <c r="CE13" s="513"/>
      <c r="CF13" s="513"/>
      <c r="CG13" s="135"/>
      <c r="CH13" s="513"/>
      <c r="CI13" s="513"/>
      <c r="CJ13" s="513"/>
      <c r="CK13" s="135"/>
      <c r="CL13" s="513"/>
      <c r="CM13" s="513"/>
      <c r="CN13" s="513"/>
      <c r="CO13" s="135"/>
      <c r="DJ13" s="182"/>
      <c r="DY13" s="500"/>
      <c r="DZ13" s="513">
        <f>+BU10</f>
        <v>0.42899999999999999</v>
      </c>
      <c r="EA13" s="513">
        <f>+BY10</f>
        <v>0.879</v>
      </c>
      <c r="EB13" s="513">
        <f>+CC10</f>
        <v>0.746</v>
      </c>
      <c r="EC13" s="513">
        <f>+CG10</f>
        <v>0.82051794000000011</v>
      </c>
      <c r="ED13" s="513">
        <f>+CK10</f>
        <v>0.90256973400000018</v>
      </c>
      <c r="EE13" s="513">
        <f>+CO10</f>
        <v>0.98380101006000031</v>
      </c>
      <c r="EF13" s="513"/>
      <c r="EG13" s="513"/>
      <c r="EH13" s="513"/>
      <c r="EI13" s="513"/>
      <c r="EJ13" s="138"/>
      <c r="EK13" s="138"/>
      <c r="EL13" s="135"/>
    </row>
    <row r="14" spans="1:145" s="181" customFormat="1" hidden="1" outlineLevel="1" x14ac:dyDescent="0.2">
      <c r="A14" s="423"/>
      <c r="B14" s="423"/>
      <c r="C14" s="423"/>
      <c r="D14" s="423"/>
      <c r="E14" s="423"/>
      <c r="F14" s="423"/>
      <c r="G14" s="423"/>
      <c r="H14" s="182"/>
      <c r="I14" s="181" t="s">
        <v>239</v>
      </c>
      <c r="BR14" s="438"/>
      <c r="BS14" s="138"/>
      <c r="BT14" s="138"/>
      <c r="BU14" s="135"/>
      <c r="BV14" s="138"/>
      <c r="BW14" s="138"/>
      <c r="BX14" s="138"/>
      <c r="BY14" s="135"/>
      <c r="BZ14" s="513"/>
      <c r="CA14" s="513"/>
      <c r="CB14" s="513"/>
      <c r="CC14" s="135"/>
      <c r="CD14" s="513"/>
      <c r="CE14" s="513"/>
      <c r="CF14" s="513"/>
      <c r="CG14" s="135"/>
      <c r="CH14" s="513"/>
      <c r="CI14" s="513"/>
      <c r="CJ14" s="513"/>
      <c r="CK14" s="135"/>
      <c r="CL14" s="513"/>
      <c r="CM14" s="513"/>
      <c r="CN14" s="513"/>
      <c r="CO14" s="135"/>
      <c r="DJ14" s="182"/>
      <c r="DY14" s="500"/>
      <c r="DZ14" s="513"/>
      <c r="EA14" s="513"/>
      <c r="EB14" s="513"/>
      <c r="EC14" s="513"/>
      <c r="ED14" s="513"/>
      <c r="EE14" s="513"/>
      <c r="EF14" s="513"/>
      <c r="EG14" s="513"/>
      <c r="EH14" s="513"/>
      <c r="EI14" s="513"/>
      <c r="EJ14" s="138"/>
      <c r="EK14" s="138"/>
      <c r="EL14" s="135"/>
    </row>
    <row r="15" spans="1:145" s="181" customFormat="1" hidden="1" outlineLevel="1" x14ac:dyDescent="0.2">
      <c r="A15" s="423"/>
      <c r="B15" s="423"/>
      <c r="C15" s="423"/>
      <c r="D15" s="423"/>
      <c r="E15" s="423"/>
      <c r="F15" s="423"/>
      <c r="G15" s="423"/>
      <c r="H15" s="182"/>
      <c r="BR15" s="438"/>
      <c r="BS15" s="138"/>
      <c r="BT15" s="138"/>
      <c r="BU15" s="135"/>
      <c r="BV15" s="138"/>
      <c r="BW15" s="138"/>
      <c r="BX15" s="138"/>
      <c r="BY15" s="135"/>
      <c r="BZ15" s="513"/>
      <c r="CA15" s="513"/>
      <c r="CB15" s="513"/>
      <c r="CC15" s="135"/>
      <c r="CD15" s="513"/>
      <c r="CE15" s="513"/>
      <c r="CF15" s="513"/>
      <c r="CG15" s="135"/>
      <c r="CH15" s="513"/>
      <c r="CI15" s="513"/>
      <c r="CJ15" s="513"/>
      <c r="CK15" s="135"/>
      <c r="CL15" s="513"/>
      <c r="CM15" s="513"/>
      <c r="CN15" s="513"/>
      <c r="CO15" s="135"/>
      <c r="DJ15" s="182"/>
      <c r="DY15" s="500"/>
      <c r="DZ15" s="513"/>
      <c r="EA15" s="513"/>
      <c r="EB15" s="513"/>
      <c r="EC15" s="513"/>
      <c r="ED15" s="513"/>
      <c r="EE15" s="513"/>
      <c r="EF15" s="513"/>
      <c r="EG15" s="513"/>
      <c r="EH15" s="513"/>
      <c r="EI15" s="513"/>
      <c r="EJ15" s="138"/>
      <c r="EK15" s="138"/>
      <c r="EL15" s="135"/>
    </row>
    <row r="16" spans="1:145" collapsed="1" x14ac:dyDescent="0.2">
      <c r="A16" s="50"/>
      <c r="B16" s="50"/>
      <c r="C16" s="50"/>
      <c r="D16" s="50"/>
      <c r="E16" s="50"/>
      <c r="F16" s="50"/>
      <c r="G16" s="50"/>
      <c r="H16" s="43"/>
      <c r="I16" s="53" t="s">
        <v>19</v>
      </c>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440">
        <f t="shared" ref="BR16:CC16" si="6">BR17/BR10</f>
        <v>3.948356807511737</v>
      </c>
      <c r="BS16" s="440">
        <f t="shared" si="6"/>
        <v>4.1155115511551159</v>
      </c>
      <c r="BT16" s="440">
        <f t="shared" si="6"/>
        <v>4.2584541062801931</v>
      </c>
      <c r="BU16" s="441">
        <f t="shared" si="6"/>
        <v>4.5920745920745922</v>
      </c>
      <c r="BV16" s="440">
        <f t="shared" si="6"/>
        <v>4.4730354391371341</v>
      </c>
      <c r="BW16" s="440">
        <f t="shared" si="6"/>
        <v>4.4373368146214096</v>
      </c>
      <c r="BX16" s="440">
        <f t="shared" si="6"/>
        <v>3.9658213891951486</v>
      </c>
      <c r="BY16" s="441">
        <f t="shared" si="6"/>
        <v>4.1797497155858929</v>
      </c>
      <c r="BZ16" s="440">
        <f t="shared" si="6"/>
        <v>4.1245173745173744</v>
      </c>
      <c r="CA16" s="440">
        <f t="shared" si="6"/>
        <v>4.2767762460233305</v>
      </c>
      <c r="CB16" s="440">
        <f t="shared" ref="CB16" si="7">CB17/CB10</f>
        <v>4.2114485981308416</v>
      </c>
      <c r="CC16" s="441">
        <f t="shared" si="6"/>
        <v>4.2841823056300274</v>
      </c>
      <c r="CD16" s="141">
        <f t="shared" ref="CD16:CO16" si="8">CD107</f>
        <v>4.2841823056300274</v>
      </c>
      <c r="CE16" s="141">
        <f t="shared" si="8"/>
        <v>4.3698659517426277</v>
      </c>
      <c r="CF16" s="141">
        <f t="shared" si="8"/>
        <v>4.2824686327077748</v>
      </c>
      <c r="CG16" s="142">
        <f t="shared" si="8"/>
        <v>4.3252933190348521</v>
      </c>
      <c r="CH16" s="141">
        <f t="shared" si="8"/>
        <v>4.3484450402144779</v>
      </c>
      <c r="CI16" s="141">
        <f t="shared" si="8"/>
        <v>4.4354139410187665</v>
      </c>
      <c r="CJ16" s="141">
        <f t="shared" si="8"/>
        <v>4.3467056621983913</v>
      </c>
      <c r="CK16" s="142">
        <f t="shared" si="8"/>
        <v>4.3901727188203745</v>
      </c>
      <c r="CL16" s="141">
        <f t="shared" si="8"/>
        <v>4.3919294906166231</v>
      </c>
      <c r="CM16" s="141">
        <f t="shared" si="8"/>
        <v>4.4797680804289541</v>
      </c>
      <c r="CN16" s="141">
        <f t="shared" si="8"/>
        <v>4.3901727188203754</v>
      </c>
      <c r="CO16" s="142">
        <f t="shared" si="8"/>
        <v>4.4340744460085784</v>
      </c>
      <c r="DJ16" s="43"/>
      <c r="DY16" s="546">
        <f>+DZ16</f>
        <v>17.133186166298749</v>
      </c>
      <c r="DZ16" s="440">
        <f t="shared" ref="DZ16:EE16" si="9">DZ17/DZ10</f>
        <v>17.133186166298749</v>
      </c>
      <c r="EA16" s="440">
        <f t="shared" si="9"/>
        <v>16.960949703217743</v>
      </c>
      <c r="EB16" s="140">
        <f t="shared" si="9"/>
        <v>16.874616029042169</v>
      </c>
      <c r="EC16" s="140">
        <f t="shared" si="9"/>
        <v>17.261480202608997</v>
      </c>
      <c r="ED16" s="140">
        <f t="shared" si="9"/>
        <v>17.520402405648134</v>
      </c>
      <c r="EE16" s="140">
        <f t="shared" si="9"/>
        <v>17.695606429704611</v>
      </c>
      <c r="EF16" s="150">
        <f t="shared" ref="EF16:EL16" si="10">EF107</f>
        <v>17.872562494001656</v>
      </c>
      <c r="EG16" s="150">
        <f t="shared" si="10"/>
        <v>18.051288118941674</v>
      </c>
      <c r="EH16" s="150">
        <f t="shared" si="10"/>
        <v>18.231801000131092</v>
      </c>
      <c r="EI16" s="150">
        <f t="shared" si="10"/>
        <v>18.414119010132403</v>
      </c>
      <c r="EJ16" s="150">
        <f t="shared" si="10"/>
        <v>18.598260200233728</v>
      </c>
      <c r="EK16" s="150">
        <f t="shared" si="10"/>
        <v>18.784242802236065</v>
      </c>
      <c r="EL16" s="142">
        <f t="shared" si="10"/>
        <v>18.972085230258426</v>
      </c>
    </row>
    <row r="17" spans="1:145" s="17" customFormat="1" x14ac:dyDescent="0.2">
      <c r="A17" s="51"/>
      <c r="B17" s="51"/>
      <c r="C17" s="51"/>
      <c r="D17" s="51"/>
      <c r="E17" s="51"/>
      <c r="F17" s="51"/>
      <c r="G17" s="51"/>
      <c r="H17" s="44"/>
      <c r="I17" s="190" t="s">
        <v>20</v>
      </c>
      <c r="BR17" s="442">
        <v>0.84099999999999997</v>
      </c>
      <c r="BS17" s="442">
        <v>1.2470000000000001</v>
      </c>
      <c r="BT17" s="442">
        <v>1.7629999999999999</v>
      </c>
      <c r="BU17" s="443">
        <v>1.97</v>
      </c>
      <c r="BV17" s="442">
        <v>2.903</v>
      </c>
      <c r="BW17" s="442">
        <v>3.399</v>
      </c>
      <c r="BX17" s="442">
        <v>3.597</v>
      </c>
      <c r="BY17" s="443">
        <v>3.6739999999999999</v>
      </c>
      <c r="BZ17" s="694">
        <v>4.2729999999999997</v>
      </c>
      <c r="CA17" s="1300">
        <v>4.0330000000000004</v>
      </c>
      <c r="CB17" s="1300">
        <v>3.605</v>
      </c>
      <c r="CC17" s="1398">
        <v>3.1960000000000002</v>
      </c>
      <c r="CD17" s="1250">
        <f t="shared" ref="CD17:CO17" si="11">CD10*CD16</f>
        <v>3.5156000000000009</v>
      </c>
      <c r="CE17" s="1248">
        <f t="shared" si="11"/>
        <v>3.5859120000000009</v>
      </c>
      <c r="CF17" s="1248">
        <f t="shared" si="11"/>
        <v>3.5493356976000006</v>
      </c>
      <c r="CG17" s="1249">
        <f t="shared" si="11"/>
        <v>3.5489807640302402</v>
      </c>
      <c r="CH17" s="394">
        <f t="shared" si="11"/>
        <v>3.9251674000000016</v>
      </c>
      <c r="CI17" s="395">
        <f t="shared" si="11"/>
        <v>4.0036707480000011</v>
      </c>
      <c r="CJ17" s="395">
        <f t="shared" si="11"/>
        <v>3.9628333063704009</v>
      </c>
      <c r="CK17" s="396">
        <f t="shared" si="11"/>
        <v>3.962437023039763</v>
      </c>
      <c r="CL17" s="394">
        <f t="shared" si="11"/>
        <v>4.3212167906600021</v>
      </c>
      <c r="CM17" s="395">
        <f t="shared" si="11"/>
        <v>4.4076411264732007</v>
      </c>
      <c r="CN17" s="395">
        <f t="shared" si="11"/>
        <v>4.3626831869831744</v>
      </c>
      <c r="CO17" s="396">
        <f t="shared" si="11"/>
        <v>4.3622469186644759</v>
      </c>
      <c r="DJ17" s="44"/>
      <c r="DY17" s="1254">
        <f>+DY20/DY19</f>
        <v>1.3289458308759017</v>
      </c>
      <c r="DZ17" s="303">
        <f>SUM(BR17:BU17)</f>
        <v>5.8209999999999997</v>
      </c>
      <c r="EA17" s="706">
        <f>SUM(BV17:BY17)</f>
        <v>13.572999999999999</v>
      </c>
      <c r="EB17" s="386">
        <f>SUM(BZ17:CC17)</f>
        <v>15.107000000000001</v>
      </c>
      <c r="EC17" s="395">
        <f>SUM(CD17:CG17)</f>
        <v>14.199828461630242</v>
      </c>
      <c r="ED17" s="395">
        <f>SUM(CH17:CK17)</f>
        <v>15.854108477410167</v>
      </c>
      <c r="EE17" s="395">
        <f>SUM(CL17:CO17)</f>
        <v>17.453788022780852</v>
      </c>
      <c r="EF17" s="395">
        <f t="shared" ref="EF17:EL17" si="12">EF10*EF16</f>
        <v>19.03859197524935</v>
      </c>
      <c r="EG17" s="395">
        <f t="shared" si="12"/>
        <v>20.671151237126988</v>
      </c>
      <c r="EH17" s="395">
        <f t="shared" si="12"/>
        <v>22.339313141963139</v>
      </c>
      <c r="EI17" s="395">
        <f t="shared" si="12"/>
        <v>24.029282181152652</v>
      </c>
      <c r="EJ17" s="395">
        <f t="shared" si="12"/>
        <v>25.725749503142033</v>
      </c>
      <c r="EK17" s="395">
        <f t="shared" si="12"/>
        <v>27.412072383072996</v>
      </c>
      <c r="EL17" s="396">
        <f t="shared" si="12"/>
        <v>29.070502762248918</v>
      </c>
    </row>
    <row r="18" spans="1:145" x14ac:dyDescent="0.2">
      <c r="A18" s="50"/>
      <c r="B18" s="50"/>
      <c r="C18" s="50"/>
      <c r="D18" s="50"/>
      <c r="E18" s="50"/>
      <c r="F18" s="50"/>
      <c r="G18" s="50"/>
      <c r="H18" s="43"/>
      <c r="BR18" s="444"/>
      <c r="BS18" s="444"/>
      <c r="BT18" s="444"/>
      <c r="BU18" s="445"/>
      <c r="BV18" s="444"/>
      <c r="BW18" s="444"/>
      <c r="BX18" s="444"/>
      <c r="BY18" s="445"/>
      <c r="BZ18" s="181"/>
      <c r="CC18" s="43"/>
      <c r="CG18" s="43"/>
      <c r="CH18" s="11"/>
      <c r="CK18" s="43"/>
      <c r="CO18" s="43"/>
      <c r="DJ18" s="43"/>
      <c r="DY18" s="14"/>
      <c r="DZ18" s="14"/>
      <c r="ED18" s="50"/>
      <c r="EE18" s="50"/>
      <c r="EF18" s="50"/>
      <c r="EG18" s="50"/>
      <c r="EH18" s="50"/>
      <c r="EI18" s="50"/>
      <c r="EJ18" s="50"/>
      <c r="EK18" s="50"/>
      <c r="EL18" s="43"/>
    </row>
    <row r="19" spans="1:145" x14ac:dyDescent="0.2">
      <c r="A19" s="50"/>
      <c r="B19" s="50"/>
      <c r="C19" s="50"/>
      <c r="D19" s="50"/>
      <c r="E19" s="50"/>
      <c r="F19" s="50"/>
      <c r="G19" s="50"/>
      <c r="H19" s="43"/>
      <c r="I19" s="54" t="s">
        <v>21</v>
      </c>
      <c r="BR19" s="446">
        <f t="shared" ref="BR19:CC19" si="13">BR20/BR17</f>
        <v>57.771700356718192</v>
      </c>
      <c r="BS19" s="446">
        <f t="shared" si="13"/>
        <v>58.757818765036085</v>
      </c>
      <c r="BT19" s="446">
        <f t="shared" si="13"/>
        <v>58.016449234259788</v>
      </c>
      <c r="BU19" s="447">
        <f t="shared" si="13"/>
        <v>59.219796954314717</v>
      </c>
      <c r="BV19" s="446">
        <f t="shared" si="13"/>
        <v>59.282810885291084</v>
      </c>
      <c r="BW19" s="446">
        <f t="shared" si="13"/>
        <v>59.406884377758168</v>
      </c>
      <c r="BX19" s="446">
        <f t="shared" si="13"/>
        <v>57.117597998331945</v>
      </c>
      <c r="BY19" s="447">
        <f t="shared" si="13"/>
        <v>58.775721284703323</v>
      </c>
      <c r="BZ19" s="446">
        <f t="shared" si="13"/>
        <v>57.300023402761525</v>
      </c>
      <c r="CA19" s="446">
        <f t="shared" si="13"/>
        <v>59.027274981403416</v>
      </c>
      <c r="CB19" s="446">
        <f t="shared" ref="CB19" si="14">CB20/CB17</f>
        <v>58.429403606102639</v>
      </c>
      <c r="CC19" s="447">
        <f t="shared" si="13"/>
        <v>58.714956195244049</v>
      </c>
      <c r="CD19" s="55">
        <f t="shared" ref="CD19:CG19" si="15">CD125</f>
        <v>56.727023168733908</v>
      </c>
      <c r="CE19" s="55">
        <f t="shared" si="15"/>
        <v>58.437002231589382</v>
      </c>
      <c r="CF19" s="55">
        <f t="shared" si="15"/>
        <v>57.845109570041615</v>
      </c>
      <c r="CG19" s="146">
        <f t="shared" si="15"/>
        <v>58.127806633291605</v>
      </c>
      <c r="CH19" s="55">
        <f t="shared" ref="CH19:CO19" si="16">CH125</f>
        <v>56.159752937046569</v>
      </c>
      <c r="CI19" s="55">
        <f t="shared" si="16"/>
        <v>57.852632209273487</v>
      </c>
      <c r="CJ19" s="55">
        <f t="shared" si="16"/>
        <v>57.266658474341199</v>
      </c>
      <c r="CK19" s="146">
        <f t="shared" si="16"/>
        <v>57.546528566958692</v>
      </c>
      <c r="CL19" s="55">
        <f t="shared" si="16"/>
        <v>55.598155407676103</v>
      </c>
      <c r="CM19" s="55">
        <f t="shared" si="16"/>
        <v>57.274105887180752</v>
      </c>
      <c r="CN19" s="55">
        <f t="shared" si="16"/>
        <v>56.69399188959779</v>
      </c>
      <c r="CO19" s="146">
        <f t="shared" si="16"/>
        <v>56.971063281289105</v>
      </c>
      <c r="DJ19" s="43"/>
      <c r="DY19" s="514">
        <f>+DZ19</f>
        <v>58.547156845902769</v>
      </c>
      <c r="DZ19" s="417">
        <f t="shared" ref="DZ19:EE19" si="17">DZ20/DZ17</f>
        <v>58.547156845902769</v>
      </c>
      <c r="EA19" s="55">
        <f t="shared" si="17"/>
        <v>58.602814410962949</v>
      </c>
      <c r="EB19" s="55">
        <f t="shared" si="17"/>
        <v>58.32997947971139</v>
      </c>
      <c r="EC19" s="55">
        <f t="shared" si="17"/>
        <v>57.788419933449568</v>
      </c>
      <c r="ED19" s="55">
        <f t="shared" si="17"/>
        <v>57.210535734115069</v>
      </c>
      <c r="EE19" s="55">
        <f t="shared" si="17"/>
        <v>56.638430376773925</v>
      </c>
      <c r="EF19" s="151">
        <f t="shared" ref="EF19:EL19" si="18">EF125</f>
        <v>56.496834300831992</v>
      </c>
      <c r="EG19" s="151">
        <f t="shared" si="18"/>
        <v>56.355592215079916</v>
      </c>
      <c r="EH19" s="151">
        <f t="shared" si="18"/>
        <v>56.21470323454222</v>
      </c>
      <c r="EI19" s="151">
        <f t="shared" si="18"/>
        <v>56.074166476455865</v>
      </c>
      <c r="EJ19" s="151">
        <f t="shared" si="18"/>
        <v>55.933981060264728</v>
      </c>
      <c r="EK19" s="151">
        <f t="shared" si="18"/>
        <v>55.794146107614068</v>
      </c>
      <c r="EL19" s="146">
        <f t="shared" si="18"/>
        <v>55.654660742345037</v>
      </c>
    </row>
    <row r="20" spans="1:145" s="17" customFormat="1" x14ac:dyDescent="0.2">
      <c r="A20" s="51"/>
      <c r="B20" s="51"/>
      <c r="C20" s="51"/>
      <c r="D20" s="51"/>
      <c r="E20" s="51"/>
      <c r="F20" s="51"/>
      <c r="G20" s="51"/>
      <c r="H20" s="44"/>
      <c r="I20" s="190" t="s">
        <v>22</v>
      </c>
      <c r="BR20" s="466">
        <v>48.585999999999999</v>
      </c>
      <c r="BS20" s="466">
        <v>73.271000000000001</v>
      </c>
      <c r="BT20" s="466">
        <v>102.283</v>
      </c>
      <c r="BU20" s="467">
        <v>116.663</v>
      </c>
      <c r="BV20" s="466">
        <v>172.09800000000001</v>
      </c>
      <c r="BW20" s="466">
        <v>201.92400000000001</v>
      </c>
      <c r="BX20" s="466">
        <v>205.452</v>
      </c>
      <c r="BY20" s="467">
        <v>215.94200000000001</v>
      </c>
      <c r="BZ20" s="466">
        <v>244.84299999999999</v>
      </c>
      <c r="CA20" s="466">
        <v>238.05699999999999</v>
      </c>
      <c r="CB20" s="466">
        <v>210.63800000000001</v>
      </c>
      <c r="CC20" s="467">
        <v>187.65299999999999</v>
      </c>
      <c r="CD20" s="60">
        <f t="shared" ref="CD20:CG20" si="19">CD17*CD19</f>
        <v>199.42952265200097</v>
      </c>
      <c r="CE20" s="60">
        <f t="shared" si="19"/>
        <v>209.54994754628319</v>
      </c>
      <c r="CF20" s="60">
        <f t="shared" si="19"/>
        <v>205.31171232853211</v>
      </c>
      <c r="CG20" s="63">
        <f t="shared" si="19"/>
        <v>206.29446759682131</v>
      </c>
      <c r="CH20" s="60">
        <f t="shared" ref="CH20:CO20" si="20">CH17*CH19</f>
        <v>220.43643142054952</v>
      </c>
      <c r="CI20" s="60">
        <f t="shared" si="20"/>
        <v>231.62289127107093</v>
      </c>
      <c r="CJ20" s="60">
        <f t="shared" si="20"/>
        <v>226.93822154665807</v>
      </c>
      <c r="CK20" s="63">
        <f t="shared" si="20"/>
        <v>228.02449534113248</v>
      </c>
      <c r="CL20" s="60">
        <f t="shared" si="20"/>
        <v>240.25168267737416</v>
      </c>
      <c r="CM20" s="60">
        <f t="shared" si="20"/>
        <v>252.44370459031876</v>
      </c>
      <c r="CN20" s="60">
        <f t="shared" si="20"/>
        <v>247.33792521970872</v>
      </c>
      <c r="CO20" s="63">
        <f t="shared" si="20"/>
        <v>248.52184525184225</v>
      </c>
      <c r="DJ20" s="44"/>
      <c r="DY20" s="468">
        <v>77.805999999999997</v>
      </c>
      <c r="DZ20" s="147">
        <f>Model!DZ10</f>
        <v>340.803</v>
      </c>
      <c r="EA20" s="147">
        <f>Model!EA10</f>
        <v>795.41600000000005</v>
      </c>
      <c r="EB20" s="148">
        <f>SUM(BZ20:CC20)</f>
        <v>881.19100000000003</v>
      </c>
      <c r="EC20" s="148">
        <f>SUM(CD20:CG20)</f>
        <v>820.58565012363761</v>
      </c>
      <c r="ED20" s="148">
        <f>SUM(CH20:CK20)</f>
        <v>907.02203957941094</v>
      </c>
      <c r="EE20" s="148">
        <f>SUM(CL20:CO20)</f>
        <v>988.5551577392439</v>
      </c>
      <c r="EF20" s="148">
        <f t="shared" ref="EF20:EL20" si="21">EF17*EF19</f>
        <v>1075.6201761468121</v>
      </c>
      <c r="EG20" s="148">
        <f t="shared" si="21"/>
        <v>1164.9349697357734</v>
      </c>
      <c r="EH20" s="148">
        <f t="shared" si="21"/>
        <v>1255.7978587389669</v>
      </c>
      <c r="EI20" s="148">
        <f t="shared" si="21"/>
        <v>1347.4219693356883</v>
      </c>
      <c r="EJ20" s="148">
        <f t="shared" si="21"/>
        <v>1438.9435854698613</v>
      </c>
      <c r="EK20" s="148">
        <f t="shared" si="21"/>
        <v>1529.4331716536674</v>
      </c>
      <c r="EL20" s="152">
        <f t="shared" si="21"/>
        <v>1617.9089688423678</v>
      </c>
      <c r="EO20" s="1251">
        <f>(EE20/EA20)^0.25-1</f>
        <v>5.5848593949211267E-2</v>
      </c>
    </row>
    <row r="21" spans="1:145" s="17" customFormat="1" x14ac:dyDescent="0.2">
      <c r="A21" s="51"/>
      <c r="B21" s="51"/>
      <c r="C21" s="51"/>
      <c r="D21" s="51"/>
      <c r="E21" s="51"/>
      <c r="F21" s="51"/>
      <c r="G21" s="51"/>
      <c r="H21" s="44"/>
      <c r="I21" s="379" t="s">
        <v>78</v>
      </c>
      <c r="J21" s="379"/>
      <c r="K21" s="379"/>
      <c r="L21" s="379"/>
      <c r="M21" s="379"/>
      <c r="N21" s="379"/>
      <c r="O21" s="379"/>
      <c r="P21" s="379"/>
      <c r="Q21" s="379"/>
      <c r="R21" s="379"/>
      <c r="S21" s="379"/>
      <c r="T21" s="379"/>
      <c r="U21" s="379"/>
      <c r="V21" s="379"/>
      <c r="W21" s="379"/>
      <c r="X21" s="379"/>
      <c r="Y21" s="379"/>
      <c r="Z21" s="379"/>
      <c r="AA21" s="379"/>
      <c r="AB21" s="379"/>
      <c r="AC21" s="379"/>
      <c r="AD21" s="379"/>
      <c r="AE21" s="379"/>
      <c r="AF21" s="379"/>
      <c r="AG21" s="379"/>
      <c r="AH21" s="379"/>
      <c r="AI21" s="379"/>
      <c r="AJ21" s="379"/>
      <c r="AK21" s="379"/>
      <c r="AL21" s="379"/>
      <c r="AM21" s="379"/>
      <c r="AN21" s="379"/>
      <c r="AO21" s="379"/>
      <c r="AP21" s="379"/>
      <c r="AQ21" s="379"/>
      <c r="AR21" s="379"/>
      <c r="AS21" s="379"/>
      <c r="AT21" s="379"/>
      <c r="AU21" s="379"/>
      <c r="AV21" s="379"/>
      <c r="AW21" s="379"/>
      <c r="AX21" s="379"/>
      <c r="AY21" s="379"/>
      <c r="AZ21" s="379"/>
      <c r="BA21" s="379"/>
      <c r="BB21" s="379"/>
      <c r="BC21" s="379"/>
      <c r="BD21" s="379"/>
      <c r="BE21" s="379"/>
      <c r="BF21" s="379"/>
      <c r="BG21" s="379"/>
      <c r="BH21" s="379"/>
      <c r="BI21" s="379"/>
      <c r="BJ21" s="379"/>
      <c r="BK21" s="379"/>
      <c r="BL21" s="379"/>
      <c r="BM21" s="379"/>
      <c r="BN21" s="379"/>
      <c r="BO21" s="379"/>
      <c r="BP21" s="379"/>
      <c r="BQ21" s="379"/>
      <c r="BR21" s="61"/>
      <c r="BS21" s="61"/>
      <c r="BT21" s="61"/>
      <c r="BU21" s="64"/>
      <c r="BV21" s="61">
        <f t="shared" ref="BV21:CO21" si="22">BV20/BR20-1</f>
        <v>2.542131478203598</v>
      </c>
      <c r="BW21" s="61">
        <f t="shared" si="22"/>
        <v>1.7558515647391193</v>
      </c>
      <c r="BX21" s="61">
        <f t="shared" si="22"/>
        <v>1.0086622410371224</v>
      </c>
      <c r="BY21" s="64">
        <f t="shared" si="22"/>
        <v>0.85098960253036537</v>
      </c>
      <c r="BZ21" s="377">
        <f t="shared" si="22"/>
        <v>0.42269520854396903</v>
      </c>
      <c r="CA21" s="377">
        <f t="shared" si="22"/>
        <v>0.17894356292466473</v>
      </c>
      <c r="CB21" s="377">
        <f t="shared" si="22"/>
        <v>2.5241905651928409E-2</v>
      </c>
      <c r="CC21" s="378">
        <f t="shared" si="22"/>
        <v>-0.13100276926211674</v>
      </c>
      <c r="CD21" s="61">
        <f t="shared" si="22"/>
        <v>-0.1854799906388952</v>
      </c>
      <c r="CE21" s="61">
        <f t="shared" si="22"/>
        <v>-0.11974885197123708</v>
      </c>
      <c r="CF21" s="61">
        <f t="shared" si="22"/>
        <v>-2.5286451976698876E-2</v>
      </c>
      <c r="CG21" s="64">
        <f t="shared" si="22"/>
        <v>9.9340098995599924E-2</v>
      </c>
      <c r="CH21" s="61">
        <f t="shared" si="22"/>
        <v>0.10533500000000018</v>
      </c>
      <c r="CI21" s="61">
        <f t="shared" si="22"/>
        <v>0.10533499999999996</v>
      </c>
      <c r="CJ21" s="61">
        <f t="shared" si="22"/>
        <v>0.10533500000000018</v>
      </c>
      <c r="CK21" s="64">
        <f t="shared" si="22"/>
        <v>0.10533499999999996</v>
      </c>
      <c r="CL21" s="61">
        <f t="shared" si="22"/>
        <v>8.9891000000000165E-2</v>
      </c>
      <c r="CM21" s="61">
        <f t="shared" si="22"/>
        <v>8.9890999999999943E-2</v>
      </c>
      <c r="CN21" s="61">
        <f t="shared" si="22"/>
        <v>8.9890999999999943E-2</v>
      </c>
      <c r="CO21" s="64">
        <f t="shared" si="22"/>
        <v>8.9891000000000165E-2</v>
      </c>
      <c r="DJ21" s="44"/>
      <c r="DY21" s="61"/>
      <c r="DZ21" s="61">
        <f t="shared" ref="DZ21:EL21" si="23">DZ20/DY20-1</f>
        <v>3.3801634835359744</v>
      </c>
      <c r="EA21" s="61">
        <f t="shared" si="23"/>
        <v>1.3339465908457382</v>
      </c>
      <c r="EB21" s="1233">
        <f t="shared" si="23"/>
        <v>0.10783665402757792</v>
      </c>
      <c r="EC21" s="61">
        <f t="shared" si="23"/>
        <v>-6.8776632848454478E-2</v>
      </c>
      <c r="ED21" s="61">
        <f t="shared" si="23"/>
        <v>0.10533499999999996</v>
      </c>
      <c r="EE21" s="61">
        <f t="shared" si="23"/>
        <v>8.9891000000000165E-2</v>
      </c>
      <c r="EF21" s="61">
        <f t="shared" si="23"/>
        <v>8.8072999999999846E-2</v>
      </c>
      <c r="EG21" s="61">
        <f t="shared" si="23"/>
        <v>8.3035625000000612E-2</v>
      </c>
      <c r="EH21" s="61">
        <f t="shared" si="23"/>
        <v>7.7998250000000047E-2</v>
      </c>
      <c r="EI21" s="61">
        <f t="shared" si="23"/>
        <v>7.2960875000000147E-2</v>
      </c>
      <c r="EJ21" s="67">
        <f t="shared" si="23"/>
        <v>6.7923500000000248E-2</v>
      </c>
      <c r="EK21" s="67">
        <f t="shared" si="23"/>
        <v>6.2886125000000126E-2</v>
      </c>
      <c r="EL21" s="64">
        <f t="shared" si="23"/>
        <v>5.7848750000000226E-2</v>
      </c>
    </row>
    <row r="22" spans="1:145" s="17" customFormat="1" x14ac:dyDescent="0.2">
      <c r="A22" s="51"/>
      <c r="B22" s="51"/>
      <c r="C22" s="51"/>
      <c r="D22" s="51"/>
      <c r="E22" s="51"/>
      <c r="F22" s="51"/>
      <c r="G22" s="51"/>
      <c r="H22" s="44"/>
      <c r="I22" s="379" t="s">
        <v>185</v>
      </c>
      <c r="J22" s="379"/>
      <c r="K22" s="379"/>
      <c r="L22" s="379"/>
      <c r="M22" s="379"/>
      <c r="N22" s="379"/>
      <c r="O22" s="379"/>
      <c r="P22" s="379"/>
      <c r="Q22" s="379"/>
      <c r="R22" s="379"/>
      <c r="S22" s="379"/>
      <c r="T22" s="379"/>
      <c r="U22" s="379"/>
      <c r="V22" s="379"/>
      <c r="W22" s="379"/>
      <c r="X22" s="379"/>
      <c r="Y22" s="379"/>
      <c r="Z22" s="379"/>
      <c r="AA22" s="379"/>
      <c r="AB22" s="379"/>
      <c r="AC22" s="379"/>
      <c r="AD22" s="379"/>
      <c r="AE22" s="379"/>
      <c r="AF22" s="379"/>
      <c r="AG22" s="379"/>
      <c r="AH22" s="379"/>
      <c r="AI22" s="379"/>
      <c r="AJ22" s="379"/>
      <c r="AK22" s="379"/>
      <c r="AL22" s="379"/>
      <c r="AM22" s="379"/>
      <c r="AN22" s="379"/>
      <c r="AO22" s="379"/>
      <c r="AP22" s="379"/>
      <c r="AQ22" s="379"/>
      <c r="AR22" s="379"/>
      <c r="AS22" s="379"/>
      <c r="AT22" s="379"/>
      <c r="AU22" s="379"/>
      <c r="AV22" s="379"/>
      <c r="AW22" s="379"/>
      <c r="AX22" s="379"/>
      <c r="AY22" s="379"/>
      <c r="AZ22" s="379"/>
      <c r="BA22" s="379"/>
      <c r="BB22" s="379"/>
      <c r="BC22" s="379"/>
      <c r="BD22" s="379"/>
      <c r="BE22" s="379"/>
      <c r="BF22" s="379"/>
      <c r="BG22" s="379"/>
      <c r="BH22" s="379"/>
      <c r="BI22" s="379"/>
      <c r="BJ22" s="379"/>
      <c r="BK22" s="379"/>
      <c r="BL22" s="379"/>
      <c r="BM22" s="379"/>
      <c r="BN22" s="379"/>
      <c r="BO22" s="379"/>
      <c r="BP22" s="379"/>
      <c r="BQ22" s="379"/>
      <c r="BR22" s="61"/>
      <c r="BS22" s="67">
        <f t="shared" ref="BS22:BX22" si="24">BS20/BR20-1</f>
        <v>0.50806816778495878</v>
      </c>
      <c r="BT22" s="67">
        <f t="shared" si="24"/>
        <v>0.39595474335002945</v>
      </c>
      <c r="BU22" s="64">
        <f t="shared" si="24"/>
        <v>0.14059032292756357</v>
      </c>
      <c r="BV22" s="67">
        <f t="shared" si="24"/>
        <v>0.47517207683670071</v>
      </c>
      <c r="BW22" s="67">
        <f t="shared" si="24"/>
        <v>0.1733082313565526</v>
      </c>
      <c r="BX22" s="67">
        <f t="shared" si="24"/>
        <v>1.747192012836507E-2</v>
      </c>
      <c r="BY22" s="64">
        <f>BY20/BX20-1</f>
        <v>5.1058154702801728E-2</v>
      </c>
      <c r="BZ22" s="496">
        <f t="shared" ref="BZ22:CG22" si="25">BZ20/BY20-1</f>
        <v>0.13383686360226354</v>
      </c>
      <c r="CA22" s="496">
        <f t="shared" si="25"/>
        <v>-2.7715719869467415E-2</v>
      </c>
      <c r="CB22" s="496">
        <f t="shared" si="25"/>
        <v>-0.11517829763460008</v>
      </c>
      <c r="CC22" s="378">
        <f t="shared" si="25"/>
        <v>-0.10912086138303634</v>
      </c>
      <c r="CD22" s="67">
        <f t="shared" si="25"/>
        <v>6.2756911171156116E-2</v>
      </c>
      <c r="CE22" s="67">
        <f t="shared" si="25"/>
        <v>5.0746874182425294E-2</v>
      </c>
      <c r="CF22" s="67">
        <f t="shared" si="25"/>
        <v>-2.0225417698159887E-2</v>
      </c>
      <c r="CG22" s="64">
        <f t="shared" si="25"/>
        <v>4.7866498074724539E-3</v>
      </c>
      <c r="CH22" s="67">
        <f t="shared" ref="CH22:CO22" si="26">CH20/CG20-1</f>
        <v>6.8552317415351505E-2</v>
      </c>
      <c r="CI22" s="67">
        <f t="shared" si="26"/>
        <v>5.0746874182425072E-2</v>
      </c>
      <c r="CJ22" s="67">
        <f t="shared" si="26"/>
        <v>-2.0225417698159776E-2</v>
      </c>
      <c r="CK22" s="64">
        <f t="shared" si="26"/>
        <v>4.7866498074722319E-3</v>
      </c>
      <c r="CL22" s="67">
        <f t="shared" si="26"/>
        <v>5.3622253687918064E-2</v>
      </c>
      <c r="CM22" s="67">
        <f t="shared" si="26"/>
        <v>5.0746874182425072E-2</v>
      </c>
      <c r="CN22" s="67">
        <f t="shared" si="26"/>
        <v>-2.0225417698159665E-2</v>
      </c>
      <c r="CO22" s="64">
        <f t="shared" si="26"/>
        <v>4.7866498074724539E-3</v>
      </c>
      <c r="DJ22" s="44"/>
      <c r="DY22" s="61"/>
      <c r="DZ22" s="61"/>
      <c r="EA22" s="61"/>
      <c r="EB22" s="61"/>
      <c r="EC22" s="61"/>
      <c r="ED22" s="67"/>
      <c r="EE22" s="67"/>
      <c r="EF22" s="67"/>
      <c r="EG22" s="67"/>
      <c r="EH22" s="67"/>
      <c r="EI22" s="67"/>
      <c r="EJ22" s="67"/>
      <c r="EK22" s="67"/>
      <c r="EL22" s="64"/>
    </row>
    <row r="23" spans="1:145" s="17" customFormat="1" x14ac:dyDescent="0.2">
      <c r="A23" s="51"/>
      <c r="B23" s="51"/>
      <c r="C23" s="51"/>
      <c r="D23" s="51"/>
      <c r="E23" s="51"/>
      <c r="F23" s="51"/>
      <c r="G23" s="51"/>
      <c r="H23" s="44"/>
      <c r="I23" s="379"/>
      <c r="J23" s="379"/>
      <c r="K23" s="379"/>
      <c r="L23" s="379"/>
      <c r="M23" s="379"/>
      <c r="N23" s="379"/>
      <c r="O23" s="379"/>
      <c r="P23" s="379"/>
      <c r="Q23" s="379"/>
      <c r="R23" s="379"/>
      <c r="S23" s="379"/>
      <c r="T23" s="379"/>
      <c r="U23" s="379"/>
      <c r="V23" s="379"/>
      <c r="W23" s="379"/>
      <c r="X23" s="379"/>
      <c r="Y23" s="379"/>
      <c r="Z23" s="379"/>
      <c r="AA23" s="379"/>
      <c r="AB23" s="379"/>
      <c r="AC23" s="379"/>
      <c r="AD23" s="379"/>
      <c r="AE23" s="379"/>
      <c r="AF23" s="379"/>
      <c r="AG23" s="379"/>
      <c r="AH23" s="379"/>
      <c r="AI23" s="379"/>
      <c r="AJ23" s="379"/>
      <c r="AK23" s="379"/>
      <c r="AL23" s="379"/>
      <c r="AM23" s="379"/>
      <c r="AN23" s="379"/>
      <c r="AO23" s="379"/>
      <c r="AP23" s="379"/>
      <c r="AQ23" s="379"/>
      <c r="AR23" s="379"/>
      <c r="AS23" s="379"/>
      <c r="AT23" s="379"/>
      <c r="AU23" s="379"/>
      <c r="AV23" s="379"/>
      <c r="AW23" s="379"/>
      <c r="AX23" s="379"/>
      <c r="AY23" s="379"/>
      <c r="AZ23" s="379"/>
      <c r="BA23" s="379"/>
      <c r="BB23" s="379"/>
      <c r="BC23" s="379"/>
      <c r="BD23" s="379"/>
      <c r="BE23" s="379"/>
      <c r="BF23" s="379"/>
      <c r="BG23" s="379"/>
      <c r="BH23" s="379"/>
      <c r="BI23" s="379"/>
      <c r="BJ23" s="379"/>
      <c r="BK23" s="379"/>
      <c r="BL23" s="379"/>
      <c r="BM23" s="379"/>
      <c r="BN23" s="379"/>
      <c r="BO23" s="379"/>
      <c r="BP23" s="379"/>
      <c r="BQ23" s="379"/>
      <c r="BR23" s="61"/>
      <c r="BS23" s="67"/>
      <c r="BT23" s="67"/>
      <c r="BU23" s="64"/>
      <c r="BV23" s="67"/>
      <c r="BW23" s="67"/>
      <c r="BX23" s="67"/>
      <c r="BY23" s="64"/>
      <c r="BZ23" s="496"/>
      <c r="CA23" s="496"/>
      <c r="CB23" s="496"/>
      <c r="CC23" s="378"/>
      <c r="CD23" s="67"/>
      <c r="CE23" s="67"/>
      <c r="CF23" s="67"/>
      <c r="CG23" s="64"/>
      <c r="CH23" s="67"/>
      <c r="CI23" s="67"/>
      <c r="CJ23" s="67"/>
      <c r="CK23" s="64"/>
      <c r="CL23" s="67"/>
      <c r="CM23" s="67"/>
      <c r="CN23" s="67"/>
      <c r="CO23" s="64"/>
      <c r="DJ23" s="44"/>
      <c r="DY23" s="61"/>
      <c r="DZ23" s="61"/>
      <c r="EA23" s="61"/>
      <c r="EB23" s="61"/>
      <c r="EC23" s="61"/>
      <c r="ED23" s="67"/>
      <c r="EE23" s="67"/>
      <c r="EF23" s="67"/>
      <c r="EG23" s="67"/>
      <c r="EH23" s="67"/>
      <c r="EI23" s="67"/>
      <c r="EJ23" s="67"/>
      <c r="EK23" s="67"/>
      <c r="EL23" s="64"/>
    </row>
    <row r="24" spans="1:145" s="17" customFormat="1" x14ac:dyDescent="0.2">
      <c r="A24" s="51"/>
      <c r="B24" s="51"/>
      <c r="C24" s="51"/>
      <c r="D24" s="51"/>
      <c r="E24" s="51"/>
      <c r="F24" s="51"/>
      <c r="G24" s="51"/>
      <c r="H24" s="44"/>
      <c r="I24" s="1314" t="s">
        <v>403</v>
      </c>
      <c r="J24" s="1314"/>
      <c r="K24" s="1314"/>
      <c r="L24" s="1314"/>
      <c r="M24" s="1314"/>
      <c r="N24" s="1314"/>
      <c r="O24" s="1314"/>
      <c r="P24" s="1314"/>
      <c r="Q24" s="1314"/>
      <c r="R24" s="1314"/>
      <c r="S24" s="1314"/>
      <c r="T24" s="1314"/>
      <c r="U24" s="1314"/>
      <c r="V24" s="1314"/>
      <c r="W24" s="1314"/>
      <c r="X24" s="1314"/>
      <c r="Y24" s="1314"/>
      <c r="Z24" s="1314"/>
      <c r="AA24" s="1314"/>
      <c r="AB24" s="1314"/>
      <c r="AC24" s="1314"/>
      <c r="AD24" s="1314"/>
      <c r="AE24" s="1314"/>
      <c r="AF24" s="1314"/>
      <c r="AG24" s="1314"/>
      <c r="AH24" s="1314"/>
      <c r="AI24" s="1314"/>
      <c r="AJ24" s="1314"/>
      <c r="AK24" s="1314"/>
      <c r="AL24" s="1314"/>
      <c r="AM24" s="1314"/>
      <c r="AN24" s="1314"/>
      <c r="AO24" s="1314"/>
      <c r="AP24" s="1314"/>
      <c r="AQ24" s="1314"/>
      <c r="AR24" s="1314"/>
      <c r="AS24" s="1314"/>
      <c r="AT24" s="1314"/>
      <c r="AU24" s="1314"/>
      <c r="AV24" s="1314"/>
      <c r="AW24" s="1314"/>
      <c r="AX24" s="1314"/>
      <c r="AY24" s="1314"/>
      <c r="AZ24" s="1314"/>
      <c r="BA24" s="1314"/>
      <c r="BB24" s="1314"/>
      <c r="BC24" s="1314"/>
      <c r="BD24" s="1314"/>
      <c r="BE24" s="1314"/>
      <c r="BF24" s="1314"/>
      <c r="BG24" s="1314"/>
      <c r="BH24" s="1314"/>
      <c r="BI24" s="1314"/>
      <c r="BJ24" s="1314"/>
      <c r="BK24" s="1314"/>
      <c r="BL24" s="1314"/>
      <c r="BM24" s="1314"/>
      <c r="BN24" s="1314"/>
      <c r="BO24" s="1314"/>
      <c r="BP24" s="1314"/>
      <c r="BQ24" s="1314"/>
      <c r="BR24" s="369">
        <f>BR20/BR10</f>
        <v>228.10328638497651</v>
      </c>
      <c r="BS24" s="369">
        <f t="shared" ref="BS24:CO24" si="27">BS20/BS10</f>
        <v>241.81848184818483</v>
      </c>
      <c r="BT24" s="369">
        <f t="shared" si="27"/>
        <v>247.06038647342996</v>
      </c>
      <c r="BU24" s="370">
        <f t="shared" si="27"/>
        <v>271.94172494172494</v>
      </c>
      <c r="BV24" s="369">
        <f>BV20/BV10</f>
        <v>265.17411402157165</v>
      </c>
      <c r="BW24" s="369">
        <f t="shared" si="27"/>
        <v>263.60835509138383</v>
      </c>
      <c r="BX24" s="369">
        <f t="shared" si="27"/>
        <v>226.51819184123482</v>
      </c>
      <c r="BY24" s="370">
        <f t="shared" si="27"/>
        <v>245.66780432309443</v>
      </c>
      <c r="BZ24" s="369">
        <f>BZ20/BZ10</f>
        <v>236.33494208494207</v>
      </c>
      <c r="CA24" s="369">
        <f t="shared" si="27"/>
        <v>252.44644750795334</v>
      </c>
      <c r="CB24" s="369">
        <f t="shared" ref="CB24:CC24" si="28">CB20/CB10</f>
        <v>246.07242990654206</v>
      </c>
      <c r="CC24" s="370">
        <f t="shared" si="28"/>
        <v>251.5455764075067</v>
      </c>
      <c r="CD24" s="369">
        <f>CD20/CD10</f>
        <v>243.02890891055441</v>
      </c>
      <c r="CE24" s="369">
        <f t="shared" si="27"/>
        <v>255.36186637373041</v>
      </c>
      <c r="CF24" s="369">
        <f t="shared" si="27"/>
        <v>247.7198672892475</v>
      </c>
      <c r="CG24" s="370">
        <f t="shared" si="27"/>
        <v>251.41981368112596</v>
      </c>
      <c r="CH24" s="369">
        <f>CH20/CH10</f>
        <v>244.20759911877059</v>
      </c>
      <c r="CI24" s="369">
        <f t="shared" si="27"/>
        <v>256.60037142564295</v>
      </c>
      <c r="CJ24" s="369">
        <f t="shared" si="27"/>
        <v>248.92130864560036</v>
      </c>
      <c r="CK24" s="370">
        <f t="shared" si="27"/>
        <v>252.6391997774794</v>
      </c>
      <c r="CL24" s="369">
        <f>CL20/CL10</f>
        <v>244.18317835885873</v>
      </c>
      <c r="CM24" s="369">
        <f t="shared" si="27"/>
        <v>256.57471138850036</v>
      </c>
      <c r="CN24" s="369">
        <f t="shared" si="27"/>
        <v>248.89641651473582</v>
      </c>
      <c r="CO24" s="370">
        <f t="shared" si="27"/>
        <v>252.61393585750164</v>
      </c>
      <c r="DJ24" s="44"/>
      <c r="DY24" s="719">
        <f t="shared" ref="DY24:EL24" si="29">DY20/DY10</f>
        <v>1003.0993377483446</v>
      </c>
      <c r="DZ24" s="719">
        <f t="shared" si="29"/>
        <v>1003.0993377483444</v>
      </c>
      <c r="EA24" s="719">
        <f t="shared" si="29"/>
        <v>993.95938769134648</v>
      </c>
      <c r="EB24" s="719">
        <f t="shared" si="29"/>
        <v>984.29600670203854</v>
      </c>
      <c r="EC24" s="719">
        <f t="shared" si="29"/>
        <v>997.51366662129487</v>
      </c>
      <c r="ED24" s="719">
        <f t="shared" si="29"/>
        <v>1002.3516079044081</v>
      </c>
      <c r="EE24" s="719">
        <f t="shared" si="29"/>
        <v>1002.2513727436177</v>
      </c>
      <c r="EF24" s="719">
        <f t="shared" si="29"/>
        <v>1009.7432017548761</v>
      </c>
      <c r="EG24" s="719">
        <f t="shared" si="29"/>
        <v>1017.2910321879941</v>
      </c>
      <c r="EH24" s="719">
        <f t="shared" si="29"/>
        <v>1024.8952826535995</v>
      </c>
      <c r="EI24" s="719">
        <f t="shared" si="29"/>
        <v>1032.5563748914351</v>
      </c>
      <c r="EJ24" s="719">
        <f t="shared" si="29"/>
        <v>1040.2747337937487</v>
      </c>
      <c r="EK24" s="719">
        <f t="shared" si="29"/>
        <v>1048.0507874288569</v>
      </c>
      <c r="EL24" s="830">
        <f t="shared" si="29"/>
        <v>1055.8849670648879</v>
      </c>
    </row>
    <row r="25" spans="1:145" s="17" customFormat="1" x14ac:dyDescent="0.2">
      <c r="A25" s="51"/>
      <c r="B25" s="51"/>
      <c r="C25" s="51"/>
      <c r="D25" s="51"/>
      <c r="E25" s="51"/>
      <c r="F25" s="51"/>
      <c r="G25" s="51"/>
      <c r="H25" s="44"/>
      <c r="I25" s="379" t="s">
        <v>78</v>
      </c>
      <c r="J25" s="379"/>
      <c r="K25" s="379"/>
      <c r="L25" s="379"/>
      <c r="M25" s="379"/>
      <c r="N25" s="379"/>
      <c r="O25" s="379"/>
      <c r="P25" s="379"/>
      <c r="Q25" s="379"/>
      <c r="R25" s="379"/>
      <c r="S25" s="379"/>
      <c r="T25" s="379"/>
      <c r="U25" s="379"/>
      <c r="V25" s="379"/>
      <c r="W25" s="379"/>
      <c r="X25" s="379"/>
      <c r="Y25" s="379"/>
      <c r="Z25" s="379"/>
      <c r="AA25" s="379"/>
      <c r="AB25" s="379"/>
      <c r="AC25" s="379"/>
      <c r="AD25" s="379"/>
      <c r="AE25" s="379"/>
      <c r="AF25" s="379"/>
      <c r="AG25" s="379"/>
      <c r="AH25" s="379"/>
      <c r="AI25" s="379"/>
      <c r="AJ25" s="379"/>
      <c r="AK25" s="379"/>
      <c r="AL25" s="379"/>
      <c r="AM25" s="379"/>
      <c r="AN25" s="379"/>
      <c r="AO25" s="379"/>
      <c r="AP25" s="379"/>
      <c r="AQ25" s="379"/>
      <c r="AR25" s="379"/>
      <c r="AS25" s="379"/>
      <c r="AT25" s="379"/>
      <c r="AU25" s="379"/>
      <c r="AV25" s="379"/>
      <c r="AW25" s="379"/>
      <c r="AX25" s="379"/>
      <c r="AY25" s="379"/>
      <c r="AZ25" s="379"/>
      <c r="BA25" s="379"/>
      <c r="BB25" s="379"/>
      <c r="BC25" s="379"/>
      <c r="BD25" s="379"/>
      <c r="BE25" s="379"/>
      <c r="BF25" s="379"/>
      <c r="BG25" s="379"/>
      <c r="BH25" s="379"/>
      <c r="BI25" s="379"/>
      <c r="BJ25" s="379"/>
      <c r="BK25" s="379"/>
      <c r="BL25" s="379"/>
      <c r="BM25" s="379"/>
      <c r="BN25" s="379"/>
      <c r="BO25" s="379"/>
      <c r="BP25" s="379"/>
      <c r="BQ25" s="379"/>
      <c r="BR25" s="61"/>
      <c r="BS25" s="67"/>
      <c r="BT25" s="67"/>
      <c r="BU25" s="64"/>
      <c r="BV25" s="157">
        <f>IF(ISERROR(BV24/BR24-1),"N/A",BV24/BR24-1)</f>
        <v>0.16251772705295275</v>
      </c>
      <c r="BW25" s="67">
        <f t="shared" ref="BW25:BY25" si="30">IF(ISERROR(BW24/BS24-1),"N/A",BW24/BS24-1)</f>
        <v>9.0108386574351274E-2</v>
      </c>
      <c r="BX25" s="67">
        <f t="shared" si="30"/>
        <v>-8.3146452271919968E-2</v>
      </c>
      <c r="BY25" s="64">
        <f t="shared" si="30"/>
        <v>-9.6615996034668195E-2</v>
      </c>
      <c r="BZ25" s="157">
        <f>IF(ISERROR(BZ24/BV24-1),"N/A",BZ24/BV24-1)</f>
        <v>-0.10875560777506188</v>
      </c>
      <c r="CA25" s="67">
        <f t="shared" ref="CA25:CC25" si="31">IF(ISERROR(CA24/BW24-1),"N/A",CA24/BW24-1)</f>
        <v>-4.2342768610505677E-2</v>
      </c>
      <c r="CB25" s="67">
        <f t="shared" si="31"/>
        <v>8.6325243488667214E-2</v>
      </c>
      <c r="CC25" s="64">
        <f t="shared" si="31"/>
        <v>2.3925691445843666E-2</v>
      </c>
      <c r="CD25" s="157">
        <f>IF(ISERROR(CD24/BZ24-1),"N/A",CD24/BZ24-1)</f>
        <v>2.8324067387405005E-2</v>
      </c>
      <c r="CE25" s="67">
        <f t="shared" ref="CE25" si="32">IF(ISERROR(CE24/CA24-1),"N/A",CE24/CA24-1)</f>
        <v>1.1548662675022303E-2</v>
      </c>
      <c r="CF25" s="496">
        <f t="shared" ref="CF25" si="33">IF(ISERROR(CF24/CB24-1),"N/A",CF24/CB24-1)</f>
        <v>6.6949287383846201E-3</v>
      </c>
      <c r="CG25" s="378">
        <f t="shared" ref="CG25" si="34">IF(ISERROR(CG24/CC24-1),"N/A",CG24/CC24-1)</f>
        <v>-4.9996000000018803E-4</v>
      </c>
      <c r="CH25" s="1327">
        <f>IF(ISERROR(CH24/CD24-1),"N/A",CH24/CD24-1)</f>
        <v>4.850000000000021E-3</v>
      </c>
      <c r="CI25" s="496">
        <f t="shared" ref="CI25" si="35">IF(ISERROR(CI24/CE24-1),"N/A",CI24/CE24-1)</f>
        <v>4.8499999999997989E-3</v>
      </c>
      <c r="CJ25" s="496">
        <f t="shared" ref="CJ25" si="36">IF(ISERROR(CJ24/CF24-1),"N/A",CJ24/CF24-1)</f>
        <v>4.850000000000021E-3</v>
      </c>
      <c r="CK25" s="378">
        <f t="shared" ref="CK25" si="37">IF(ISERROR(CK24/CG24-1),"N/A",CK24/CG24-1)</f>
        <v>4.850000000000021E-3</v>
      </c>
      <c r="CL25" s="1327">
        <f>IF(ISERROR(CL24/CH24-1),"N/A",CL24/CH24-1)</f>
        <v>-9.9999999999988987E-5</v>
      </c>
      <c r="CM25" s="496">
        <f t="shared" ref="CM25" si="38">IF(ISERROR(CM24/CI24-1),"N/A",CM24/CI24-1)</f>
        <v>-1.0000000000010001E-4</v>
      </c>
      <c r="CN25" s="496">
        <f t="shared" ref="CN25" si="39">IF(ISERROR(CN24/CJ24-1),"N/A",CN24/CJ24-1)</f>
        <v>-9.9999999999988987E-5</v>
      </c>
      <c r="CO25" s="378">
        <f t="shared" ref="CO25" si="40">IF(ISERROR(CO24/CK24-1),"N/A",CO24/CK24-1)</f>
        <v>-1.0000000000010001E-4</v>
      </c>
      <c r="DJ25" s="44"/>
      <c r="DY25" s="67" t="str">
        <f t="shared" ref="DY25:EK25" si="41">IF(ISERROR(DY24/DX24-1),"N/A",DY24/DX24-1)</f>
        <v>N/A</v>
      </c>
      <c r="DZ25" s="67">
        <f t="shared" si="41"/>
        <v>-2.2204460492503131E-16</v>
      </c>
      <c r="EA25" s="67">
        <f t="shared" si="41"/>
        <v>-9.1117097908910427E-3</v>
      </c>
      <c r="EB25" s="67">
        <f t="shared" si="41"/>
        <v>-9.7221084774428146E-3</v>
      </c>
      <c r="EC25" s="67">
        <f t="shared" si="41"/>
        <v>1.3428541647286796E-2</v>
      </c>
      <c r="ED25" s="67">
        <f t="shared" si="41"/>
        <v>4.850000000000021E-3</v>
      </c>
      <c r="EE25" s="67">
        <f t="shared" si="41"/>
        <v>-9.9999999999877964E-5</v>
      </c>
      <c r="EF25" s="67">
        <f t="shared" si="41"/>
        <v>7.4749999999998984E-3</v>
      </c>
      <c r="EG25" s="67">
        <f t="shared" si="41"/>
        <v>7.4750000000003425E-3</v>
      </c>
      <c r="EH25" s="67">
        <f t="shared" si="41"/>
        <v>7.4750000000001204E-3</v>
      </c>
      <c r="EI25" s="67">
        <f t="shared" si="41"/>
        <v>7.4749999999998984E-3</v>
      </c>
      <c r="EJ25" s="67">
        <f t="shared" si="41"/>
        <v>7.4750000000001204E-3</v>
      </c>
      <c r="EK25" s="67">
        <f t="shared" si="41"/>
        <v>7.4749999999998984E-3</v>
      </c>
      <c r="EL25" s="64">
        <f>IF(ISERROR(EL24/EK24-1),"N/A",EL24/EK24-1)</f>
        <v>7.4750000000003425E-3</v>
      </c>
    </row>
    <row r="26" spans="1:145" s="17" customFormat="1" x14ac:dyDescent="0.2">
      <c r="A26" s="51"/>
      <c r="B26" s="51"/>
      <c r="C26" s="51"/>
      <c r="D26" s="51"/>
      <c r="E26" s="51"/>
      <c r="F26" s="51"/>
      <c r="G26" s="51"/>
      <c r="H26" s="44"/>
      <c r="I26" s="379" t="s">
        <v>185</v>
      </c>
      <c r="J26" s="379"/>
      <c r="K26" s="379"/>
      <c r="L26" s="379"/>
      <c r="M26" s="379"/>
      <c r="N26" s="379"/>
      <c r="O26" s="379"/>
      <c r="P26" s="379"/>
      <c r="Q26" s="379"/>
      <c r="R26" s="379"/>
      <c r="S26" s="379"/>
      <c r="T26" s="379"/>
      <c r="U26" s="379"/>
      <c r="V26" s="379"/>
      <c r="W26" s="379"/>
      <c r="X26" s="379"/>
      <c r="Y26" s="379"/>
      <c r="Z26" s="379"/>
      <c r="AA26" s="379"/>
      <c r="AB26" s="379"/>
      <c r="AC26" s="379"/>
      <c r="AD26" s="379"/>
      <c r="AE26" s="379"/>
      <c r="AF26" s="379"/>
      <c r="AG26" s="379"/>
      <c r="AH26" s="379"/>
      <c r="AI26" s="379"/>
      <c r="AJ26" s="379"/>
      <c r="AK26" s="379"/>
      <c r="AL26" s="379"/>
      <c r="AM26" s="379"/>
      <c r="AN26" s="379"/>
      <c r="AO26" s="379"/>
      <c r="AP26" s="379"/>
      <c r="AQ26" s="379"/>
      <c r="AR26" s="379"/>
      <c r="AS26" s="379"/>
      <c r="AT26" s="379"/>
      <c r="AU26" s="379"/>
      <c r="AV26" s="379"/>
      <c r="AW26" s="379"/>
      <c r="AX26" s="379"/>
      <c r="AY26" s="379"/>
      <c r="AZ26" s="379"/>
      <c r="BA26" s="379"/>
      <c r="BB26" s="379"/>
      <c r="BC26" s="379"/>
      <c r="BD26" s="379"/>
      <c r="BE26" s="379"/>
      <c r="BF26" s="379"/>
      <c r="BG26" s="379"/>
      <c r="BH26" s="379"/>
      <c r="BI26" s="379"/>
      <c r="BJ26" s="379"/>
      <c r="BK26" s="379"/>
      <c r="BL26" s="379"/>
      <c r="BM26" s="379"/>
      <c r="BN26" s="379"/>
      <c r="BO26" s="379"/>
      <c r="BP26" s="379"/>
      <c r="BQ26" s="379"/>
      <c r="BR26" s="61"/>
      <c r="BS26" s="67">
        <f t="shared" ref="BS26:CN26" si="42">IF(ISERROR(BS24/BR24-1),"N/A",BS24/BR24-1)</f>
        <v>6.0127127848832451E-2</v>
      </c>
      <c r="BT26" s="67">
        <f t="shared" si="42"/>
        <v>2.1677022306905602E-2</v>
      </c>
      <c r="BU26" s="64">
        <f t="shared" si="42"/>
        <v>0.1007095424056208</v>
      </c>
      <c r="BV26" s="67">
        <f t="shared" si="42"/>
        <v>-2.4886254294384291E-2</v>
      </c>
      <c r="BW26" s="67">
        <f t="shared" si="42"/>
        <v>-5.9046447122680368E-3</v>
      </c>
      <c r="BX26" s="496">
        <f t="shared" si="42"/>
        <v>-0.14070177418045471</v>
      </c>
      <c r="BY26" s="64">
        <f>IF(ISERROR(BY24/BX24-1),"N/A",BY24/BX24-1)</f>
        <v>8.4538960540888608E-2</v>
      </c>
      <c r="BZ26" s="67">
        <f t="shared" si="42"/>
        <v>-3.7989765341322812E-2</v>
      </c>
      <c r="CA26" s="67">
        <f t="shared" si="42"/>
        <v>6.8172337449874609E-2</v>
      </c>
      <c r="CB26" s="67">
        <f t="shared" si="42"/>
        <v>-2.5248989099799002E-2</v>
      </c>
      <c r="CC26" s="64">
        <f>IF(ISERROR(CC24/CB24-1),"N/A",CC24/CB24-1)</f>
        <v>2.2242014284344469E-2</v>
      </c>
      <c r="CD26" s="67">
        <f t="shared" si="42"/>
        <v>-3.3857353480767238E-2</v>
      </c>
      <c r="CE26" s="67">
        <f t="shared" si="42"/>
        <v>5.0746874182425294E-2</v>
      </c>
      <c r="CF26" s="496">
        <f t="shared" si="42"/>
        <v>-2.992615613679217E-2</v>
      </c>
      <c r="CG26" s="378">
        <f>IF(ISERROR(CG24/CF24-1),"N/A",CG24/CF24-1)</f>
        <v>1.4936009906537873E-2</v>
      </c>
      <c r="CH26" s="496">
        <f t="shared" si="42"/>
        <v>-2.8685943469445752E-2</v>
      </c>
      <c r="CI26" s="496">
        <f t="shared" si="42"/>
        <v>5.0746874182425072E-2</v>
      </c>
      <c r="CJ26" s="496">
        <f t="shared" si="42"/>
        <v>-2.9926156136791948E-2</v>
      </c>
      <c r="CK26" s="378">
        <f>IF(ISERROR(CK24/CJ24-1),"N/A",CK24/CJ24-1)</f>
        <v>1.4936009906537873E-2</v>
      </c>
      <c r="CL26" s="496">
        <f t="shared" si="42"/>
        <v>-3.3470741777477997E-2</v>
      </c>
      <c r="CM26" s="496">
        <f t="shared" si="42"/>
        <v>5.074687418242485E-2</v>
      </c>
      <c r="CN26" s="496">
        <f t="shared" si="42"/>
        <v>-2.9926156136791726E-2</v>
      </c>
      <c r="CO26" s="378">
        <f>IF(ISERROR(CO24/CN24-1),"N/A",CO24/CN24-1)</f>
        <v>1.4936009906537651E-2</v>
      </c>
      <c r="DJ26" s="44"/>
      <c r="DY26" s="67"/>
      <c r="DZ26" s="67"/>
      <c r="EA26" s="67"/>
      <c r="EB26" s="67"/>
      <c r="EC26" s="67"/>
      <c r="ED26" s="67"/>
      <c r="EE26" s="67"/>
      <c r="EF26" s="67"/>
      <c r="EG26" s="67"/>
      <c r="EH26" s="67"/>
      <c r="EI26" s="67"/>
      <c r="EJ26" s="67"/>
      <c r="EK26" s="67"/>
      <c r="EL26" s="64"/>
    </row>
    <row r="27" spans="1:145" s="17" customFormat="1" x14ac:dyDescent="0.2">
      <c r="A27" s="51"/>
      <c r="B27" s="51"/>
      <c r="C27" s="51"/>
      <c r="D27" s="51"/>
      <c r="E27" s="51"/>
      <c r="F27" s="51"/>
      <c r="G27" s="51"/>
      <c r="H27" s="44"/>
      <c r="I27" s="379"/>
      <c r="J27" s="379"/>
      <c r="K27" s="379"/>
      <c r="L27" s="379"/>
      <c r="M27" s="379"/>
      <c r="N27" s="379"/>
      <c r="O27" s="379"/>
      <c r="P27" s="379"/>
      <c r="Q27" s="379"/>
      <c r="R27" s="379"/>
      <c r="S27" s="379"/>
      <c r="T27" s="379"/>
      <c r="U27" s="379"/>
      <c r="V27" s="379"/>
      <c r="W27" s="379"/>
      <c r="X27" s="379"/>
      <c r="Y27" s="379"/>
      <c r="Z27" s="379"/>
      <c r="AA27" s="379"/>
      <c r="AB27" s="379"/>
      <c r="AC27" s="379"/>
      <c r="AD27" s="379"/>
      <c r="AE27" s="379"/>
      <c r="AF27" s="379"/>
      <c r="AG27" s="379"/>
      <c r="AH27" s="379"/>
      <c r="AI27" s="379"/>
      <c r="AJ27" s="379"/>
      <c r="AK27" s="379"/>
      <c r="AL27" s="379"/>
      <c r="AM27" s="379"/>
      <c r="AN27" s="379"/>
      <c r="AO27" s="379"/>
      <c r="AP27" s="379"/>
      <c r="AQ27" s="379"/>
      <c r="AR27" s="379"/>
      <c r="AS27" s="379"/>
      <c r="AT27" s="379"/>
      <c r="AU27" s="379"/>
      <c r="AV27" s="379"/>
      <c r="AW27" s="379"/>
      <c r="AX27" s="379"/>
      <c r="AY27" s="379"/>
      <c r="AZ27" s="379"/>
      <c r="BA27" s="379"/>
      <c r="BB27" s="379"/>
      <c r="BC27" s="379"/>
      <c r="BD27" s="379"/>
      <c r="BE27" s="379"/>
      <c r="BF27" s="379"/>
      <c r="BG27" s="379"/>
      <c r="BH27" s="379"/>
      <c r="BI27" s="379"/>
      <c r="BJ27" s="379"/>
      <c r="BK27" s="379"/>
      <c r="BL27" s="379"/>
      <c r="BM27" s="379"/>
      <c r="BN27" s="379"/>
      <c r="BO27" s="379"/>
      <c r="BP27" s="379"/>
      <c r="BQ27" s="379"/>
      <c r="BR27" s="61"/>
      <c r="BS27" s="67"/>
      <c r="BT27" s="67"/>
      <c r="BU27" s="64"/>
      <c r="BV27" s="67"/>
      <c r="BW27" s="67"/>
      <c r="BX27" s="67"/>
      <c r="BY27" s="64"/>
      <c r="BZ27" s="496"/>
      <c r="CA27" s="496"/>
      <c r="CB27" s="496"/>
      <c r="CC27" s="64"/>
      <c r="CD27" s="67"/>
      <c r="CE27" s="67"/>
      <c r="CF27" s="496"/>
      <c r="CG27" s="378"/>
      <c r="CH27" s="496"/>
      <c r="CI27" s="496"/>
      <c r="CJ27" s="496"/>
      <c r="CK27" s="378"/>
      <c r="CL27" s="496"/>
      <c r="CM27" s="496"/>
      <c r="CN27" s="496"/>
      <c r="CO27" s="378"/>
      <c r="DJ27" s="44"/>
      <c r="DY27" s="61"/>
      <c r="DZ27" s="61"/>
      <c r="EA27" s="61"/>
      <c r="EB27" s="61"/>
      <c r="EC27" s="61"/>
      <c r="ED27" s="67"/>
      <c r="EE27" s="67"/>
      <c r="EF27" s="67"/>
      <c r="EG27" s="67"/>
      <c r="EH27" s="67"/>
      <c r="EI27" s="67"/>
      <c r="EJ27" s="67"/>
      <c r="EK27" s="67"/>
      <c r="EL27" s="64"/>
    </row>
    <row r="28" spans="1:145" s="19" customFormat="1" x14ac:dyDescent="0.2">
      <c r="A28" s="52"/>
      <c r="B28" s="52"/>
      <c r="C28" s="52"/>
      <c r="D28" s="52"/>
      <c r="E28" s="52"/>
      <c r="F28" s="52"/>
      <c r="G28" s="52"/>
      <c r="H28" s="45"/>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20"/>
      <c r="BS28" s="134"/>
      <c r="BT28" s="134"/>
      <c r="BU28" s="41"/>
      <c r="BV28" s="134"/>
      <c r="BW28" s="134"/>
      <c r="BX28" s="134"/>
      <c r="BY28" s="41"/>
      <c r="BZ28" s="134"/>
      <c r="CA28" s="356"/>
      <c r="CB28" s="356"/>
      <c r="CC28" s="41"/>
      <c r="CD28" s="134"/>
      <c r="CE28" s="134"/>
      <c r="CF28" s="134"/>
      <c r="CG28" s="41"/>
      <c r="CH28" s="134"/>
      <c r="CI28" s="134"/>
      <c r="CJ28" s="134"/>
      <c r="CK28" s="41"/>
      <c r="CL28" s="134"/>
      <c r="CM28" s="134"/>
      <c r="CN28" s="134"/>
      <c r="CO28" s="41"/>
      <c r="DJ28" s="45"/>
      <c r="DY28" s="20"/>
      <c r="DZ28" s="20"/>
      <c r="EA28" s="20"/>
      <c r="EB28" s="20"/>
      <c r="EC28" s="20"/>
      <c r="ED28" s="134"/>
      <c r="EE28" s="134"/>
      <c r="EF28" s="134"/>
      <c r="EG28" s="134"/>
      <c r="EH28" s="134"/>
      <c r="EI28" s="134"/>
      <c r="EJ28" s="134"/>
      <c r="EK28" s="134"/>
      <c r="EL28" s="41"/>
    </row>
    <row r="29" spans="1:145" s="19" customFormat="1" outlineLevel="1" x14ac:dyDescent="0.2">
      <c r="A29" s="52"/>
      <c r="B29" s="52"/>
      <c r="C29" s="52"/>
      <c r="D29" s="52"/>
      <c r="E29" s="52"/>
      <c r="F29" s="52"/>
      <c r="G29" s="52"/>
      <c r="H29" s="45"/>
      <c r="I29" s="478" t="s">
        <v>5</v>
      </c>
      <c r="J29" s="477"/>
      <c r="K29" s="477"/>
      <c r="L29" s="477"/>
      <c r="M29" s="477"/>
      <c r="N29" s="477"/>
      <c r="O29" s="477"/>
      <c r="P29" s="477"/>
      <c r="Q29" s="477"/>
      <c r="R29" s="477"/>
      <c r="S29" s="477"/>
      <c r="T29" s="477"/>
      <c r="U29" s="477"/>
      <c r="V29" s="477"/>
      <c r="W29" s="477"/>
      <c r="X29" s="477"/>
      <c r="Y29" s="477"/>
      <c r="Z29" s="477"/>
      <c r="AA29" s="477"/>
      <c r="AB29" s="477"/>
      <c r="AC29" s="477"/>
      <c r="AD29" s="477"/>
      <c r="AE29" s="477"/>
      <c r="AF29" s="477"/>
      <c r="AG29" s="477"/>
      <c r="AH29" s="477"/>
      <c r="AI29" s="477"/>
      <c r="AJ29" s="477"/>
      <c r="AK29" s="477"/>
      <c r="AL29" s="477"/>
      <c r="AM29" s="477"/>
      <c r="AN29" s="477"/>
      <c r="AO29" s="477"/>
      <c r="AP29" s="477"/>
      <c r="AQ29" s="477"/>
      <c r="AR29" s="477"/>
      <c r="AS29" s="477"/>
      <c r="AT29" s="477"/>
      <c r="AU29" s="477"/>
      <c r="AV29" s="477"/>
      <c r="AW29" s="477"/>
      <c r="AX29" s="477"/>
      <c r="AY29" s="477"/>
      <c r="AZ29" s="477"/>
      <c r="BA29" s="477"/>
      <c r="BB29" s="477"/>
      <c r="BC29" s="477"/>
      <c r="BD29" s="477"/>
      <c r="BE29" s="477"/>
      <c r="BF29" s="477"/>
      <c r="BG29" s="477"/>
      <c r="BH29" s="477"/>
      <c r="BI29" s="477"/>
      <c r="BJ29" s="477"/>
      <c r="BK29" s="477"/>
      <c r="BL29" s="477"/>
      <c r="BM29" s="477"/>
      <c r="BN29" s="477"/>
      <c r="BO29" s="477"/>
      <c r="BP29" s="477"/>
      <c r="BQ29" s="477"/>
      <c r="BR29" s="479"/>
      <c r="BS29" s="366"/>
      <c r="BT29" s="366"/>
      <c r="BU29" s="475"/>
      <c r="BV29" s="369">
        <f>Model!BV36</f>
        <v>5.048000000000016</v>
      </c>
      <c r="BW29" s="369">
        <f>Model!BW36</f>
        <v>7.9760000000000089</v>
      </c>
      <c r="BX29" s="369">
        <f>Model!BX36</f>
        <v>-34.62700000000001</v>
      </c>
      <c r="BY29" s="370">
        <f>Model!BY36</f>
        <v>-22.017999999999994</v>
      </c>
      <c r="BZ29" s="369">
        <f>Model!BZ36</f>
        <v>-46.265000000000022</v>
      </c>
      <c r="CA29" s="369">
        <f>Model!CA36</f>
        <v>-23.901000000000025</v>
      </c>
      <c r="CB29" s="369">
        <f>Model!CB36</f>
        <v>-48.033999999999978</v>
      </c>
      <c r="CC29" s="370">
        <f>Model!CC36</f>
        <v>-19.739000000000015</v>
      </c>
      <c r="CD29" s="369">
        <f>Model!CD36</f>
        <v>-25.357868139555368</v>
      </c>
      <c r="CE29" s="369">
        <f>Model!CE36</f>
        <v>-17.504502277528807</v>
      </c>
      <c r="CF29" s="369">
        <f>Model!CF36</f>
        <v>-21.620516883187751</v>
      </c>
      <c r="CG29" s="370">
        <f>Model!CG36</f>
        <v>-12.897071653229878</v>
      </c>
      <c r="CH29" s="369">
        <f>Model!CH36</f>
        <v>-18.263523154227176</v>
      </c>
      <c r="CI29" s="369">
        <f>Model!CI36</f>
        <v>-9.8656525995662268</v>
      </c>
      <c r="CJ29" s="369">
        <f>Model!CJ36</f>
        <v>-14.509254219478464</v>
      </c>
      <c r="CK29" s="370">
        <f>Model!CK36</f>
        <v>-6.3821855494115214</v>
      </c>
      <c r="CL29" s="369">
        <f>Model!CL36</f>
        <v>-11.616425789002639</v>
      </c>
      <c r="CM29" s="369">
        <f>Model!CM36</f>
        <v>-2.6980136597752464</v>
      </c>
      <c r="CN29" s="369">
        <f>Model!CN36</f>
        <v>-8.4615674577356845</v>
      </c>
      <c r="CO29" s="370">
        <f>Model!CO36</f>
        <v>7.3946180260757499E-2</v>
      </c>
      <c r="DJ29" s="45"/>
      <c r="DY29" s="369">
        <f>Model!DY36</f>
        <v>-26.591999999999999</v>
      </c>
      <c r="DZ29" s="369">
        <f>Model!DZ36</f>
        <v>-42.876000000000026</v>
      </c>
      <c r="EA29" s="369">
        <f>Model!EA36</f>
        <v>-43.620999999999995</v>
      </c>
      <c r="EB29" s="369">
        <f>Model!EB36</f>
        <v>-137.93899999999996</v>
      </c>
      <c r="EC29" s="369">
        <f>Model!EC36</f>
        <v>-77.37995895350187</v>
      </c>
      <c r="ED29" s="369">
        <f>Model!ED36</f>
        <v>-49.020615522683435</v>
      </c>
      <c r="EE29" s="369">
        <f>Model!EE36</f>
        <v>-22.702060726252871</v>
      </c>
      <c r="EF29" s="369">
        <f>Model!EF36</f>
        <v>-5.3573403547226066</v>
      </c>
      <c r="EG29" s="369">
        <f>Model!EG36</f>
        <v>24.648664521606644</v>
      </c>
      <c r="EH29" s="369">
        <f>Model!EH36</f>
        <v>56.671973565462402</v>
      </c>
      <c r="EI29" s="369">
        <f>Model!EI36</f>
        <v>90.968062221986699</v>
      </c>
      <c r="EJ29" s="369">
        <f>Model!EJ36</f>
        <v>125.76652937780501</v>
      </c>
      <c r="EK29" s="369">
        <f>Model!EK36</f>
        <v>160.94693368567431</v>
      </c>
      <c r="EL29" s="370">
        <f>Model!EL36</f>
        <v>196.09357950969769</v>
      </c>
    </row>
    <row r="30" spans="1:145" s="17" customFormat="1" outlineLevel="1" x14ac:dyDescent="0.2">
      <c r="A30" s="51"/>
      <c r="B30" s="51"/>
      <c r="C30" s="51"/>
      <c r="D30" s="51"/>
      <c r="E30" s="51"/>
      <c r="F30" s="51"/>
      <c r="G30" s="51"/>
      <c r="H30" s="44"/>
      <c r="I30" s="379" t="s">
        <v>219</v>
      </c>
      <c r="J30" s="379"/>
      <c r="K30" s="379"/>
      <c r="L30" s="379"/>
      <c r="M30" s="379"/>
      <c r="N30" s="379"/>
      <c r="O30" s="379"/>
      <c r="P30" s="379"/>
      <c r="Q30" s="379"/>
      <c r="R30" s="379"/>
      <c r="S30" s="379"/>
      <c r="T30" s="379"/>
      <c r="U30" s="379"/>
      <c r="V30" s="379"/>
      <c r="W30" s="379"/>
      <c r="X30" s="379"/>
      <c r="Y30" s="379"/>
      <c r="Z30" s="379"/>
      <c r="AA30" s="379"/>
      <c r="AB30" s="379"/>
      <c r="AC30" s="379"/>
      <c r="AD30" s="379"/>
      <c r="AE30" s="379"/>
      <c r="AF30" s="379"/>
      <c r="AG30" s="379"/>
      <c r="AH30" s="379"/>
      <c r="AI30" s="379"/>
      <c r="AJ30" s="379"/>
      <c r="AK30" s="379"/>
      <c r="AL30" s="379"/>
      <c r="AM30" s="379"/>
      <c r="AN30" s="379"/>
      <c r="AO30" s="379"/>
      <c r="AP30" s="379"/>
      <c r="AQ30" s="379"/>
      <c r="AR30" s="379"/>
      <c r="AS30" s="379"/>
      <c r="AT30" s="379"/>
      <c r="AU30" s="379"/>
      <c r="AV30" s="379"/>
      <c r="AW30" s="379"/>
      <c r="AX30" s="379"/>
      <c r="AY30" s="379"/>
      <c r="AZ30" s="379"/>
      <c r="BA30" s="379"/>
      <c r="BB30" s="379"/>
      <c r="BC30" s="379"/>
      <c r="BD30" s="379"/>
      <c r="BE30" s="379"/>
      <c r="BF30" s="379"/>
      <c r="BG30" s="379"/>
      <c r="BH30" s="379"/>
      <c r="BI30" s="379"/>
      <c r="BJ30" s="379"/>
      <c r="BK30" s="379"/>
      <c r="BL30" s="379"/>
      <c r="BM30" s="379"/>
      <c r="BN30" s="379"/>
      <c r="BO30" s="379"/>
      <c r="BP30" s="379"/>
      <c r="BQ30" s="379"/>
      <c r="BR30" s="61"/>
      <c r="BS30" s="67"/>
      <c r="BT30" s="67"/>
      <c r="BU30" s="64"/>
      <c r="BV30" s="67">
        <f t="shared" ref="BV30:CO30" si="43">BV29/BV20</f>
        <v>2.9332124719636577E-2</v>
      </c>
      <c r="BW30" s="67">
        <f t="shared" si="43"/>
        <v>3.9500009904716665E-2</v>
      </c>
      <c r="BX30" s="67">
        <f t="shared" si="43"/>
        <v>-0.16854058368864752</v>
      </c>
      <c r="BY30" s="64">
        <f t="shared" si="43"/>
        <v>-0.10196256402182063</v>
      </c>
      <c r="BZ30" s="67">
        <f t="shared" si="43"/>
        <v>-0.18895782195120964</v>
      </c>
      <c r="CA30" s="67">
        <f t="shared" si="43"/>
        <v>-0.10040032429208141</v>
      </c>
      <c r="CB30" s="415">
        <f t="shared" ref="CB30:CC30" si="44">CB29/CB20</f>
        <v>-0.22804052450175172</v>
      </c>
      <c r="CC30" s="64">
        <f t="shared" si="44"/>
        <v>-0.10518883257928206</v>
      </c>
      <c r="CD30" s="67">
        <f t="shared" si="43"/>
        <v>-0.12715202745485257</v>
      </c>
      <c r="CE30" s="67">
        <f t="shared" si="43"/>
        <v>-8.3533794603611614E-2</v>
      </c>
      <c r="CF30" s="67">
        <f t="shared" si="43"/>
        <v>-0.10530581347736952</v>
      </c>
      <c r="CG30" s="64">
        <f t="shared" si="43"/>
        <v>-6.2517777638301547E-2</v>
      </c>
      <c r="CH30" s="67">
        <f t="shared" si="43"/>
        <v>-8.2851654948922451E-2</v>
      </c>
      <c r="CI30" s="67">
        <f t="shared" si="43"/>
        <v>-4.2593599213906451E-2</v>
      </c>
      <c r="CJ30" s="67">
        <f t="shared" si="43"/>
        <v>-6.3934819443781488E-2</v>
      </c>
      <c r="CK30" s="64">
        <f t="shared" si="43"/>
        <v>-2.7989034861643055E-2</v>
      </c>
      <c r="CL30" s="67">
        <f t="shared" si="43"/>
        <v>-4.8351069426647651E-2</v>
      </c>
      <c r="CM30" s="67">
        <f t="shared" si="43"/>
        <v>-1.0687585432775001E-2</v>
      </c>
      <c r="CN30" s="67">
        <f t="shared" si="43"/>
        <v>-3.4210554043498695E-2</v>
      </c>
      <c r="CO30" s="64">
        <f t="shared" si="43"/>
        <v>2.9754398526142984E-4</v>
      </c>
      <c r="DJ30" s="44"/>
      <c r="DY30" s="67">
        <f t="shared" ref="DY30:EL30" si="45">DY29/DY20</f>
        <v>-0.3417731280363982</v>
      </c>
      <c r="DZ30" s="67">
        <f t="shared" si="45"/>
        <v>-0.12580875168352398</v>
      </c>
      <c r="EA30" s="67">
        <f t="shared" si="45"/>
        <v>-5.484048598469228E-2</v>
      </c>
      <c r="EB30" s="67">
        <f t="shared" si="45"/>
        <v>-0.15653700503069137</v>
      </c>
      <c r="EC30" s="67">
        <f t="shared" si="45"/>
        <v>-9.4298454941105822E-2</v>
      </c>
      <c r="ED30" s="67">
        <f t="shared" si="45"/>
        <v>-5.4045671861969805E-2</v>
      </c>
      <c r="EE30" s="67">
        <f t="shared" si="45"/>
        <v>-2.2964890272962498E-2</v>
      </c>
      <c r="EF30" s="67">
        <f t="shared" si="45"/>
        <v>-4.9806990176719957E-3</v>
      </c>
      <c r="EG30" s="67">
        <f t="shared" si="45"/>
        <v>2.1158833035287258E-2</v>
      </c>
      <c r="EH30" s="67">
        <f t="shared" si="45"/>
        <v>4.5128261026317271E-2</v>
      </c>
      <c r="EI30" s="67">
        <f t="shared" si="45"/>
        <v>6.7512675533141372E-2</v>
      </c>
      <c r="EJ30" s="67">
        <f t="shared" si="45"/>
        <v>8.7401987574612386E-2</v>
      </c>
      <c r="EK30" s="67">
        <f t="shared" si="45"/>
        <v>0.10523306063229544</v>
      </c>
      <c r="EL30" s="64">
        <f t="shared" si="45"/>
        <v>0.12120186196260774</v>
      </c>
    </row>
    <row r="31" spans="1:145" s="17" customFormat="1" outlineLevel="1" x14ac:dyDescent="0.2">
      <c r="A31" s="51"/>
      <c r="B31" s="51"/>
      <c r="C31" s="51"/>
      <c r="D31" s="51"/>
      <c r="E31" s="51"/>
      <c r="F31" s="51"/>
      <c r="G31" s="51"/>
      <c r="H31" s="44"/>
      <c r="I31" s="379" t="s">
        <v>465</v>
      </c>
      <c r="J31" s="379"/>
      <c r="K31" s="379"/>
      <c r="L31" s="379"/>
      <c r="M31" s="379"/>
      <c r="N31" s="379"/>
      <c r="O31" s="379"/>
      <c r="P31" s="379"/>
      <c r="Q31" s="379"/>
      <c r="R31" s="379"/>
      <c r="S31" s="379"/>
      <c r="T31" s="379"/>
      <c r="U31" s="379"/>
      <c r="V31" s="379"/>
      <c r="W31" s="379"/>
      <c r="X31" s="379"/>
      <c r="Y31" s="379"/>
      <c r="Z31" s="379"/>
      <c r="AA31" s="379"/>
      <c r="AB31" s="379"/>
      <c r="AC31" s="379"/>
      <c r="AD31" s="379"/>
      <c r="AE31" s="379"/>
      <c r="AF31" s="379"/>
      <c r="AG31" s="379"/>
      <c r="AH31" s="379"/>
      <c r="AI31" s="379"/>
      <c r="AJ31" s="379"/>
      <c r="AK31" s="379"/>
      <c r="AL31" s="379"/>
      <c r="AM31" s="379"/>
      <c r="AN31" s="379"/>
      <c r="AO31" s="379"/>
      <c r="AP31" s="379"/>
      <c r="AQ31" s="379"/>
      <c r="AR31" s="379"/>
      <c r="AS31" s="379"/>
      <c r="AT31" s="379"/>
      <c r="AU31" s="379"/>
      <c r="AV31" s="379"/>
      <c r="AW31" s="379"/>
      <c r="AX31" s="379"/>
      <c r="AY31" s="379"/>
      <c r="AZ31" s="379"/>
      <c r="BA31" s="379"/>
      <c r="BB31" s="379"/>
      <c r="BC31" s="379"/>
      <c r="BD31" s="379"/>
      <c r="BE31" s="379"/>
      <c r="BF31" s="379"/>
      <c r="BG31" s="379"/>
      <c r="BH31" s="379"/>
      <c r="BI31" s="379"/>
      <c r="BJ31" s="379"/>
      <c r="BK31" s="379"/>
      <c r="BL31" s="379"/>
      <c r="BM31" s="379"/>
      <c r="BN31" s="379"/>
      <c r="BO31" s="379"/>
      <c r="BP31" s="379"/>
      <c r="BQ31" s="379"/>
      <c r="BR31" s="61"/>
      <c r="BS31" s="67"/>
      <c r="BT31" s="67"/>
      <c r="BU31" s="64"/>
      <c r="BV31" s="67"/>
      <c r="BW31" s="67"/>
      <c r="BX31" s="67"/>
      <c r="BY31" s="64"/>
      <c r="BZ31" s="1319">
        <f t="shared" ref="BZ31:CN31" si="46">+(BZ30-BV30)*10000</f>
        <v>-2182.8994667084621</v>
      </c>
      <c r="CA31" s="1319">
        <f t="shared" si="46"/>
        <v>-1399.003341967981</v>
      </c>
      <c r="CB31" s="1319">
        <f t="shared" si="46"/>
        <v>-594.99940813104195</v>
      </c>
      <c r="CC31" s="64"/>
      <c r="CD31" s="1319">
        <f t="shared" si="46"/>
        <v>618.05794496357066</v>
      </c>
      <c r="CE31" s="1319">
        <f t="shared" si="46"/>
        <v>168.66529688469799</v>
      </c>
      <c r="CF31" s="1319">
        <f t="shared" si="46"/>
        <v>1227.347110243822</v>
      </c>
      <c r="CG31" s="1320">
        <f t="shared" si="46"/>
        <v>426.71054940980514</v>
      </c>
      <c r="CH31" s="1319">
        <f t="shared" si="46"/>
        <v>443.00372505930125</v>
      </c>
      <c r="CI31" s="1319">
        <f t="shared" si="46"/>
        <v>409.40195389705161</v>
      </c>
      <c r="CJ31" s="1319">
        <f t="shared" si="46"/>
        <v>413.70994033588028</v>
      </c>
      <c r="CK31" s="1320">
        <f t="shared" si="46"/>
        <v>345.28742776658487</v>
      </c>
      <c r="CL31" s="1319">
        <f t="shared" si="46"/>
        <v>345.00585522274798</v>
      </c>
      <c r="CM31" s="1319">
        <f t="shared" si="46"/>
        <v>319.06013781131446</v>
      </c>
      <c r="CN31" s="1319">
        <f t="shared" si="46"/>
        <v>297.24265400282792</v>
      </c>
      <c r="CO31" s="1320">
        <f>+(CO30-CK30)*10000</f>
        <v>282.86578846904484</v>
      </c>
      <c r="DJ31" s="44"/>
      <c r="DY31" s="67"/>
      <c r="DZ31" s="1319">
        <f t="shared" ref="DZ31:ED31" si="47">+(DZ30-DY30)*10000</f>
        <v>2159.6437635287421</v>
      </c>
      <c r="EA31" s="1319">
        <f t="shared" si="47"/>
        <v>709.68265698831704</v>
      </c>
      <c r="EB31" s="1319">
        <f t="shared" si="47"/>
        <v>-1016.9651904599909</v>
      </c>
      <c r="EC31" s="1319">
        <f t="shared" si="47"/>
        <v>622.38550089585556</v>
      </c>
      <c r="ED31" s="1319">
        <f t="shared" si="47"/>
        <v>402.5278307913602</v>
      </c>
      <c r="EE31" s="1319">
        <f>+(EE30-ED30)*10000</f>
        <v>310.80781589007307</v>
      </c>
      <c r="EF31" s="1319">
        <f t="shared" ref="EF31:EL31" si="48">+(EF30-EE30)*10000</f>
        <v>179.841912552905</v>
      </c>
      <c r="EG31" s="1319">
        <f t="shared" si="48"/>
        <v>261.39532052959254</v>
      </c>
      <c r="EH31" s="1319">
        <f t="shared" si="48"/>
        <v>239.69427991030014</v>
      </c>
      <c r="EI31" s="1319">
        <f t="shared" si="48"/>
        <v>223.844145068241</v>
      </c>
      <c r="EJ31" s="1319">
        <f t="shared" si="48"/>
        <v>198.89312041471013</v>
      </c>
      <c r="EK31" s="1319">
        <f t="shared" si="48"/>
        <v>178.31073057683057</v>
      </c>
      <c r="EL31" s="1320">
        <f t="shared" si="48"/>
        <v>159.68801330312297</v>
      </c>
    </row>
    <row r="32" spans="1:145" s="17" customFormat="1" outlineLevel="1" x14ac:dyDescent="0.2">
      <c r="A32" s="51"/>
      <c r="B32" s="51"/>
      <c r="C32" s="51"/>
      <c r="D32" s="51"/>
      <c r="E32" s="51"/>
      <c r="F32" s="51"/>
      <c r="G32" s="51"/>
      <c r="H32" s="44"/>
      <c r="I32" s="379" t="s">
        <v>220</v>
      </c>
      <c r="J32" s="379"/>
      <c r="K32" s="379"/>
      <c r="L32" s="379"/>
      <c r="M32" s="379"/>
      <c r="N32" s="379"/>
      <c r="O32" s="379"/>
      <c r="P32" s="379"/>
      <c r="Q32" s="379"/>
      <c r="R32" s="379"/>
      <c r="S32" s="379"/>
      <c r="T32" s="379"/>
      <c r="U32" s="379"/>
      <c r="V32" s="379"/>
      <c r="W32" s="379"/>
      <c r="X32" s="379"/>
      <c r="Y32" s="379"/>
      <c r="Z32" s="379"/>
      <c r="AA32" s="379"/>
      <c r="AB32" s="379"/>
      <c r="AC32" s="379"/>
      <c r="AD32" s="379"/>
      <c r="AE32" s="379"/>
      <c r="AF32" s="379"/>
      <c r="AG32" s="379"/>
      <c r="AH32" s="379"/>
      <c r="AI32" s="379"/>
      <c r="AJ32" s="379"/>
      <c r="AK32" s="379"/>
      <c r="AL32" s="379"/>
      <c r="AM32" s="379"/>
      <c r="AN32" s="379"/>
      <c r="AO32" s="379"/>
      <c r="AP32" s="379"/>
      <c r="AQ32" s="379"/>
      <c r="AR32" s="379"/>
      <c r="AS32" s="379"/>
      <c r="AT32" s="379"/>
      <c r="AU32" s="379"/>
      <c r="AV32" s="379"/>
      <c r="AW32" s="379"/>
      <c r="AX32" s="379"/>
      <c r="AY32" s="379"/>
      <c r="AZ32" s="379"/>
      <c r="BA32" s="379"/>
      <c r="BB32" s="379"/>
      <c r="BC32" s="379"/>
      <c r="BD32" s="379"/>
      <c r="BE32" s="379"/>
      <c r="BF32" s="379"/>
      <c r="BG32" s="379"/>
      <c r="BH32" s="379"/>
      <c r="BI32" s="379"/>
      <c r="BJ32" s="379"/>
      <c r="BK32" s="379"/>
      <c r="BL32" s="379"/>
      <c r="BM32" s="379"/>
      <c r="BN32" s="379"/>
      <c r="BO32" s="379"/>
      <c r="BP32" s="379"/>
      <c r="BQ32" s="379"/>
      <c r="BR32" s="61"/>
      <c r="BS32" s="67"/>
      <c r="BT32" s="67"/>
      <c r="BU32" s="64"/>
      <c r="BV32" s="67"/>
      <c r="BW32" s="67"/>
      <c r="BX32" s="67"/>
      <c r="BY32" s="64"/>
      <c r="BZ32" s="67">
        <f t="shared" ref="BZ32:CO32" si="49">(BZ29-BV29)/(BZ20-BV20)</f>
        <v>-0.70538181318303739</v>
      </c>
      <c r="CA32" s="67">
        <f t="shared" si="49"/>
        <v>-0.88221293554368718</v>
      </c>
      <c r="CB32" s="67">
        <f t="shared" si="49"/>
        <v>-2.5852294639413711</v>
      </c>
      <c r="CC32" s="64"/>
      <c r="CD32" s="67">
        <f t="shared" si="49"/>
        <v>-0.46037284703471076</v>
      </c>
      <c r="CE32" s="67">
        <f t="shared" si="49"/>
        <v>-0.22438299199317016</v>
      </c>
      <c r="CF32" s="67">
        <f t="shared" si="49"/>
        <v>-4.9590793336802284</v>
      </c>
      <c r="CG32" s="64">
        <f t="shared" si="49"/>
        <v>0.36702734434582829</v>
      </c>
      <c r="CH32" s="67">
        <f t="shared" si="49"/>
        <v>0.33771484721968287</v>
      </c>
      <c r="CI32" s="67">
        <f t="shared" si="49"/>
        <v>0.34607299203976205</v>
      </c>
      <c r="CJ32" s="67">
        <f t="shared" si="49"/>
        <v>0.32882156764111886</v>
      </c>
      <c r="CK32" s="64">
        <f t="shared" si="49"/>
        <v>0.29981029847161267</v>
      </c>
      <c r="CL32" s="67">
        <f t="shared" si="49"/>
        <v>0.33545359980914641</v>
      </c>
      <c r="CM32" s="67">
        <f t="shared" si="49"/>
        <v>0.34425355195730251</v>
      </c>
      <c r="CN32" s="67">
        <f t="shared" si="49"/>
        <v>0.29645953973989198</v>
      </c>
      <c r="CO32" s="64">
        <f t="shared" si="49"/>
        <v>0.31497397262555288</v>
      </c>
      <c r="DJ32" s="44"/>
      <c r="DY32" s="67">
        <f t="shared" ref="DY32:EL32" si="50">(DY29-DX29)/(DY20-DX20)</f>
        <v>-0.3417731280363982</v>
      </c>
      <c r="DZ32" s="67">
        <f t="shared" si="50"/>
        <v>-6.1917056088092358E-2</v>
      </c>
      <c r="EA32" s="67">
        <f t="shared" si="50"/>
        <v>-1.6387564807868868E-3</v>
      </c>
      <c r="EB32" s="67">
        <f t="shared" si="50"/>
        <v>-1.0995977849023608</v>
      </c>
      <c r="EC32" s="67">
        <f t="shared" si="50"/>
        <v>-0.99923589534655266</v>
      </c>
      <c r="ED32" s="496">
        <f t="shared" si="50"/>
        <v>0.32809495641102615</v>
      </c>
      <c r="EE32" s="67">
        <f t="shared" si="50"/>
        <v>0.32279588209587601</v>
      </c>
      <c r="EF32" s="67">
        <f t="shared" si="50"/>
        <v>0.19921572048990177</v>
      </c>
      <c r="EG32" s="67">
        <f t="shared" si="50"/>
        <v>0.33595783711286326</v>
      </c>
      <c r="EH32" s="67">
        <f t="shared" si="50"/>
        <v>0.35243551459969835</v>
      </c>
      <c r="EI32" s="67">
        <f t="shared" si="50"/>
        <v>0.37431292301953856</v>
      </c>
      <c r="EJ32" s="67">
        <f t="shared" si="50"/>
        <v>0.38022129225518586</v>
      </c>
      <c r="EK32" s="67">
        <f t="shared" si="50"/>
        <v>0.38877848591780995</v>
      </c>
      <c r="EL32" s="64">
        <f t="shared" si="50"/>
        <v>0.3972458789951665</v>
      </c>
    </row>
    <row r="33" spans="1:142" outlineLevel="1" x14ac:dyDescent="0.2">
      <c r="A33" s="50"/>
      <c r="B33" s="50"/>
      <c r="C33" s="50"/>
      <c r="D33" s="50"/>
      <c r="E33" s="50"/>
      <c r="F33" s="50"/>
      <c r="G33" s="50"/>
      <c r="H33" s="43"/>
      <c r="BU33" s="39"/>
      <c r="BY33" s="39"/>
      <c r="CC33" s="39"/>
      <c r="CG33" s="43"/>
      <c r="CH33" s="11"/>
      <c r="CK33" s="43"/>
      <c r="CO33" s="43"/>
      <c r="DJ33" s="43"/>
      <c r="EB33" s="12"/>
      <c r="EC33" s="12"/>
      <c r="ED33" s="50"/>
      <c r="EE33" s="50"/>
      <c r="EF33" s="50"/>
      <c r="EG33" s="50"/>
      <c r="EH33" s="50"/>
      <c r="EI33" s="50"/>
      <c r="EJ33" s="50"/>
      <c r="EK33" s="50"/>
      <c r="EL33" s="43"/>
    </row>
    <row r="34" spans="1:142" x14ac:dyDescent="0.2">
      <c r="A34" s="50"/>
      <c r="B34" s="50"/>
      <c r="C34" s="50"/>
      <c r="D34" s="50"/>
      <c r="E34" s="50"/>
      <c r="F34" s="50"/>
      <c r="G34" s="50"/>
      <c r="H34" s="43"/>
      <c r="I34" s="22" t="s">
        <v>78</v>
      </c>
      <c r="BR34" s="14"/>
      <c r="BS34" s="14"/>
      <c r="BT34" s="14"/>
      <c r="BU34" s="38"/>
      <c r="BV34" s="14"/>
      <c r="BW34" s="14"/>
      <c r="BX34" s="14"/>
      <c r="BY34" s="38"/>
      <c r="CC34" s="38"/>
      <c r="CG34" s="43"/>
      <c r="CH34" s="11"/>
      <c r="CK34" s="43"/>
      <c r="CO34" s="43"/>
      <c r="DJ34" s="43"/>
      <c r="DY34" s="15"/>
      <c r="DZ34" s="14"/>
      <c r="EB34" s="12"/>
      <c r="EC34" s="12"/>
      <c r="ED34" s="50"/>
      <c r="EE34" s="50"/>
      <c r="EF34" s="50"/>
      <c r="EG34" s="50"/>
      <c r="EH34" s="50"/>
      <c r="EI34" s="50"/>
      <c r="EJ34" s="50"/>
      <c r="EK34" s="50"/>
      <c r="EL34" s="43"/>
    </row>
    <row r="35" spans="1:142" x14ac:dyDescent="0.2">
      <c r="A35" s="50"/>
      <c r="B35" s="50"/>
      <c r="C35" s="50"/>
      <c r="D35" s="50"/>
      <c r="E35" s="50"/>
      <c r="F35" s="50"/>
      <c r="G35" s="50"/>
      <c r="H35" s="43"/>
      <c r="I35" s="11" t="s">
        <v>18</v>
      </c>
      <c r="BU35" s="39"/>
      <c r="BV35" s="157">
        <f t="shared" ref="BV35:CO35" si="51">IF(ISERROR(BV10/BR10-1),"N/A",BV10/BR10-1)</f>
        <v>2.046948356807512</v>
      </c>
      <c r="BW35" s="67">
        <f t="shared" si="51"/>
        <v>1.5280528052805282</v>
      </c>
      <c r="BX35" s="67">
        <f t="shared" si="51"/>
        <v>1.1908212560386473</v>
      </c>
      <c r="BY35" s="64">
        <f t="shared" si="51"/>
        <v>1.0489510489510492</v>
      </c>
      <c r="BZ35" s="157">
        <f t="shared" si="51"/>
        <v>0.59630200308166414</v>
      </c>
      <c r="CA35" s="67">
        <f t="shared" si="51"/>
        <v>0.23107049608355079</v>
      </c>
      <c r="CB35" s="67">
        <f t="shared" si="51"/>
        <v>-5.6229327453142242E-2</v>
      </c>
      <c r="CC35" s="64">
        <f t="shared" si="51"/>
        <v>-0.1513083048919226</v>
      </c>
      <c r="CD35" s="157">
        <f t="shared" si="51"/>
        <v>-0.20791505791505782</v>
      </c>
      <c r="CE35" s="67">
        <f t="shared" si="51"/>
        <v>-0.12979851537645792</v>
      </c>
      <c r="CF35" s="67">
        <f t="shared" si="51"/>
        <v>-3.1768691588784814E-2</v>
      </c>
      <c r="CG35" s="64">
        <f t="shared" si="51"/>
        <v>9.9890000000000256E-2</v>
      </c>
      <c r="CH35" s="157">
        <f t="shared" si="51"/>
        <v>0.10000000000000009</v>
      </c>
      <c r="CI35" s="67">
        <f t="shared" si="51"/>
        <v>0.10000000000000009</v>
      </c>
      <c r="CJ35" s="67">
        <f t="shared" si="51"/>
        <v>0.10000000000000009</v>
      </c>
      <c r="CK35" s="64">
        <f t="shared" si="51"/>
        <v>0.10000000000000009</v>
      </c>
      <c r="CL35" s="157">
        <f t="shared" si="51"/>
        <v>9.000000000000008E-2</v>
      </c>
      <c r="CM35" s="67">
        <f t="shared" si="51"/>
        <v>9.000000000000008E-2</v>
      </c>
      <c r="CN35" s="67">
        <f t="shared" si="51"/>
        <v>9.000000000000008E-2</v>
      </c>
      <c r="CO35" s="64">
        <f t="shared" si="51"/>
        <v>9.000000000000008E-2</v>
      </c>
      <c r="DJ35" s="43"/>
      <c r="DZ35" s="67">
        <f t="shared" ref="DZ35:EL35" si="52">IF(ISERROR(DZ10/DY10-1),"N/A",DZ10/DY10-1)</f>
        <v>3.3801634835359753</v>
      </c>
      <c r="EA35" s="67">
        <f t="shared" si="52"/>
        <v>1.3554083885209716</v>
      </c>
      <c r="EB35" s="67">
        <f t="shared" si="52"/>
        <v>0.11871290221805686</v>
      </c>
      <c r="EC35" s="67">
        <f t="shared" si="52"/>
        <v>-8.111590617146025E-2</v>
      </c>
      <c r="ED35" s="67">
        <f t="shared" si="52"/>
        <v>0.10000000000000009</v>
      </c>
      <c r="EE35" s="67">
        <f t="shared" si="52"/>
        <v>9.000000000000008E-2</v>
      </c>
      <c r="EF35" s="67">
        <f t="shared" si="52"/>
        <v>8.0000000000000071E-2</v>
      </c>
      <c r="EG35" s="67">
        <f t="shared" si="52"/>
        <v>7.5000000000000178E-2</v>
      </c>
      <c r="EH35" s="67">
        <f t="shared" si="52"/>
        <v>7.0000000000000062E-2</v>
      </c>
      <c r="EI35" s="67">
        <f t="shared" si="52"/>
        <v>6.5000000000000169E-2</v>
      </c>
      <c r="EJ35" s="67">
        <f t="shared" si="52"/>
        <v>6.0000000000000053E-2</v>
      </c>
      <c r="EK35" s="67">
        <f t="shared" si="52"/>
        <v>5.500000000000016E-2</v>
      </c>
      <c r="EL35" s="64">
        <f t="shared" si="52"/>
        <v>5.0000000000000044E-2</v>
      </c>
    </row>
    <row r="36" spans="1:142" x14ac:dyDescent="0.2">
      <c r="A36" s="50"/>
      <c r="B36" s="50"/>
      <c r="C36" s="50"/>
      <c r="D36" s="50"/>
      <c r="E36" s="50"/>
      <c r="F36" s="50"/>
      <c r="G36" s="50"/>
      <c r="H36" s="43"/>
      <c r="I36" s="53" t="s">
        <v>19</v>
      </c>
      <c r="BU36" s="39"/>
      <c r="BV36" s="157">
        <f t="shared" ref="BV36:CE37" si="53">IF(ISERROR(BV16/BR16-1),"N/A",BV16/BR16-1)</f>
        <v>0.13288531336053455</v>
      </c>
      <c r="BW36" s="67">
        <f t="shared" si="53"/>
        <v>7.8198119350671114E-2</v>
      </c>
      <c r="BX36" s="67">
        <f t="shared" si="53"/>
        <v>-6.8718062888944109E-2</v>
      </c>
      <c r="BY36" s="64">
        <f t="shared" si="53"/>
        <v>-8.9790544169366493E-2</v>
      </c>
      <c r="BZ36" s="157">
        <f t="shared" si="53"/>
        <v>-7.7915337216060587E-2</v>
      </c>
      <c r="CA36" s="67">
        <f t="shared" si="53"/>
        <v>-3.6183993982385587E-2</v>
      </c>
      <c r="CB36" s="67">
        <f t="shared" si="53"/>
        <v>6.1936024049116911E-2</v>
      </c>
      <c r="CC36" s="64">
        <f t="shared" si="53"/>
        <v>2.4985369256612433E-2</v>
      </c>
      <c r="CD36" s="157">
        <f t="shared" si="53"/>
        <v>3.8711179179196975E-2</v>
      </c>
      <c r="CE36" s="67">
        <f t="shared" si="53"/>
        <v>2.1766325934365893E-2</v>
      </c>
      <c r="CF36" s="67">
        <f t="shared" ref="CF36:CO37" si="54">IF(ISERROR(CF16/CB16-1),"N/A",CF16/CB16-1)</f>
        <v>1.6863564382206597E-2</v>
      </c>
      <c r="CG36" s="64">
        <f t="shared" si="54"/>
        <v>9.5959999999997159E-3</v>
      </c>
      <c r="CH36" s="157">
        <f t="shared" si="54"/>
        <v>1.4999999999999902E-2</v>
      </c>
      <c r="CI36" s="67">
        <f t="shared" si="54"/>
        <v>1.4999999999999902E-2</v>
      </c>
      <c r="CJ36" s="67">
        <f t="shared" si="54"/>
        <v>1.4999999999999902E-2</v>
      </c>
      <c r="CK36" s="64">
        <f t="shared" si="54"/>
        <v>1.4999999999999902E-2</v>
      </c>
      <c r="CL36" s="157">
        <f t="shared" si="54"/>
        <v>1.0000000000000009E-2</v>
      </c>
      <c r="CM36" s="67">
        <f t="shared" si="54"/>
        <v>1.0000000000000009E-2</v>
      </c>
      <c r="CN36" s="67">
        <f t="shared" si="54"/>
        <v>1.0000000000000009E-2</v>
      </c>
      <c r="CO36" s="64">
        <f t="shared" si="54"/>
        <v>1.0000000000000009E-2</v>
      </c>
      <c r="DJ36" s="39"/>
      <c r="DY36" s="15"/>
      <c r="DZ36" s="67">
        <f t="shared" ref="DZ36:EL36" si="55">IF(ISERROR(DZ16/DY16-1),"N/A",DZ16/DY16-1)</f>
        <v>0</v>
      </c>
      <c r="EA36" s="67">
        <f t="shared" si="55"/>
        <v>-1.0052798201644397E-2</v>
      </c>
      <c r="EB36" s="67">
        <f t="shared" si="55"/>
        <v>-5.0901438708467195E-3</v>
      </c>
      <c r="EC36" s="67">
        <f t="shared" si="55"/>
        <v>2.2925806009512328E-2</v>
      </c>
      <c r="ED36" s="67">
        <f t="shared" si="55"/>
        <v>1.5000000000000124E-2</v>
      </c>
      <c r="EE36" s="67">
        <f t="shared" si="55"/>
        <v>9.9999999999997868E-3</v>
      </c>
      <c r="EF36" s="67">
        <f t="shared" si="55"/>
        <v>1.0000000000000009E-2</v>
      </c>
      <c r="EG36" s="67">
        <f t="shared" si="55"/>
        <v>1.0000000000000009E-2</v>
      </c>
      <c r="EH36" s="67">
        <f t="shared" si="55"/>
        <v>1.0000000000000009E-2</v>
      </c>
      <c r="EI36" s="67">
        <f t="shared" si="55"/>
        <v>1.0000000000000009E-2</v>
      </c>
      <c r="EJ36" s="67">
        <f t="shared" si="55"/>
        <v>1.0000000000000009E-2</v>
      </c>
      <c r="EK36" s="67">
        <f t="shared" si="55"/>
        <v>1.0000000000000009E-2</v>
      </c>
      <c r="EL36" s="64">
        <f t="shared" si="55"/>
        <v>1.0000000000000009E-2</v>
      </c>
    </row>
    <row r="37" spans="1:142" x14ac:dyDescent="0.2">
      <c r="A37" s="50"/>
      <c r="B37" s="50"/>
      <c r="C37" s="50"/>
      <c r="D37" s="50"/>
      <c r="E37" s="50"/>
      <c r="F37" s="50"/>
      <c r="G37" s="50"/>
      <c r="H37" s="43"/>
      <c r="I37" s="54" t="s">
        <v>20</v>
      </c>
      <c r="BU37" s="39"/>
      <c r="BV37" s="157">
        <f t="shared" si="53"/>
        <v>2.4518430439952441</v>
      </c>
      <c r="BW37" s="67">
        <f t="shared" si="53"/>
        <v>1.7257417802726542</v>
      </c>
      <c r="BX37" s="67">
        <f t="shared" si="53"/>
        <v>1.0402722631877483</v>
      </c>
      <c r="BY37" s="64">
        <f t="shared" si="53"/>
        <v>0.86497461928934016</v>
      </c>
      <c r="BZ37" s="157">
        <f t="shared" si="53"/>
        <v>0.47192559421288305</v>
      </c>
      <c r="CA37" s="67">
        <f t="shared" si="53"/>
        <v>0.186525448661371</v>
      </c>
      <c r="CB37" s="67">
        <f t="shared" si="53"/>
        <v>2.2240756185709643E-3</v>
      </c>
      <c r="CC37" s="64">
        <f t="shared" si="53"/>
        <v>-0.13010342950462706</v>
      </c>
      <c r="CD37" s="157">
        <f t="shared" si="53"/>
        <v>-0.17725251579686374</v>
      </c>
      <c r="CE37" s="67">
        <f t="shared" si="53"/>
        <v>-0.11085742623357286</v>
      </c>
      <c r="CF37" s="67">
        <f t="shared" si="54"/>
        <v>-1.5440860582524141E-2</v>
      </c>
      <c r="CG37" s="64">
        <f t="shared" si="54"/>
        <v>0.11044454443999996</v>
      </c>
      <c r="CH37" s="157">
        <f t="shared" si="54"/>
        <v>0.11650000000000027</v>
      </c>
      <c r="CI37" s="67">
        <f t="shared" si="54"/>
        <v>0.11650000000000005</v>
      </c>
      <c r="CJ37" s="67">
        <f t="shared" si="54"/>
        <v>0.11650000000000005</v>
      </c>
      <c r="CK37" s="64">
        <f t="shared" si="54"/>
        <v>0.11650000000000005</v>
      </c>
      <c r="CL37" s="157">
        <f t="shared" si="54"/>
        <v>0.10089999999999999</v>
      </c>
      <c r="CM37" s="67">
        <f t="shared" si="54"/>
        <v>0.10089999999999977</v>
      </c>
      <c r="CN37" s="67">
        <f t="shared" si="54"/>
        <v>0.10089999999999999</v>
      </c>
      <c r="CO37" s="64">
        <f t="shared" si="54"/>
        <v>0.10090000000000021</v>
      </c>
      <c r="DJ37" s="39"/>
      <c r="DZ37" s="67">
        <f t="shared" ref="DZ37:EL37" si="56">IF(ISERROR(DZ17/DY17-1),"N/A",DZ17/DY17-1)</f>
        <v>3.3801634835359744</v>
      </c>
      <c r="EA37" s="67">
        <f t="shared" si="56"/>
        <v>1.3317299433087095</v>
      </c>
      <c r="EB37" s="67">
        <f t="shared" si="56"/>
        <v>0.11301849259559438</v>
      </c>
      <c r="EC37" s="67">
        <f t="shared" si="56"/>
        <v>-6.0049747691120592E-2</v>
      </c>
      <c r="ED37" s="67">
        <f t="shared" si="56"/>
        <v>0.11650000000000005</v>
      </c>
      <c r="EE37" s="67">
        <f t="shared" si="56"/>
        <v>0.10089999999999999</v>
      </c>
      <c r="EF37" s="67">
        <f t="shared" si="56"/>
        <v>9.079999999999977E-2</v>
      </c>
      <c r="EG37" s="67">
        <f t="shared" si="56"/>
        <v>8.5750000000000437E-2</v>
      </c>
      <c r="EH37" s="67">
        <f t="shared" si="56"/>
        <v>8.0700000000000216E-2</v>
      </c>
      <c r="EI37" s="67">
        <f t="shared" si="56"/>
        <v>7.5649999999999995E-2</v>
      </c>
      <c r="EJ37" s="67">
        <f t="shared" si="56"/>
        <v>7.0600000000000218E-2</v>
      </c>
      <c r="EK37" s="67">
        <f t="shared" si="56"/>
        <v>6.5549999999999997E-2</v>
      </c>
      <c r="EL37" s="64">
        <f t="shared" si="56"/>
        <v>6.050000000000022E-2</v>
      </c>
    </row>
    <row r="38" spans="1:142" s="585" customFormat="1" x14ac:dyDescent="0.2">
      <c r="A38" s="582"/>
      <c r="B38" s="582"/>
      <c r="C38" s="582"/>
      <c r="D38" s="582"/>
      <c r="E38" s="582"/>
      <c r="F38" s="582"/>
      <c r="G38" s="582"/>
      <c r="H38" s="583"/>
      <c r="I38" s="584" t="s">
        <v>21</v>
      </c>
      <c r="BR38" s="586"/>
      <c r="BS38" s="586"/>
      <c r="BT38" s="586"/>
      <c r="BU38" s="587"/>
      <c r="BV38" s="588">
        <f t="shared" ref="BV38:CE39" si="57">IF(ISERROR(BV19/BR19-1),"N/A",BV19/BR19-1)</f>
        <v>2.6156587381751972E-2</v>
      </c>
      <c r="BW38" s="589">
        <f t="shared" si="57"/>
        <v>1.1046455201436212E-2</v>
      </c>
      <c r="BX38" s="589">
        <f t="shared" si="57"/>
        <v>-1.5493041159731158E-2</v>
      </c>
      <c r="BY38" s="590">
        <f t="shared" si="57"/>
        <v>-7.4987705539412142E-3</v>
      </c>
      <c r="BZ38" s="588">
        <f t="shared" si="57"/>
        <v>-3.3446246102704968E-2</v>
      </c>
      <c r="CA38" s="589">
        <f t="shared" si="57"/>
        <v>-6.3899899873705035E-3</v>
      </c>
      <c r="CB38" s="589">
        <f t="shared" si="57"/>
        <v>2.2966750244101775E-2</v>
      </c>
      <c r="CC38" s="590">
        <f t="shared" si="57"/>
        <v>-1.0338467675272689E-3</v>
      </c>
      <c r="CD38" s="588">
        <f t="shared" si="57"/>
        <v>-1.0000000000000009E-2</v>
      </c>
      <c r="CE38" s="589">
        <f t="shared" si="57"/>
        <v>-1.0000000000000009E-2</v>
      </c>
      <c r="CF38" s="589">
        <f t="shared" ref="CF38:CO39" si="58">IF(ISERROR(CF19/CB19-1),"N/A",CF19/CB19-1)</f>
        <v>-1.0000000000000009E-2</v>
      </c>
      <c r="CG38" s="590">
        <f t="shared" si="58"/>
        <v>-1.0000000000000009E-2</v>
      </c>
      <c r="CH38" s="588">
        <f t="shared" si="58"/>
        <v>-1.0000000000000009E-2</v>
      </c>
      <c r="CI38" s="589">
        <f t="shared" si="58"/>
        <v>-1.0000000000000009E-2</v>
      </c>
      <c r="CJ38" s="589">
        <f t="shared" si="58"/>
        <v>-1.0000000000000009E-2</v>
      </c>
      <c r="CK38" s="590">
        <f t="shared" si="58"/>
        <v>-1.0000000000000009E-2</v>
      </c>
      <c r="CL38" s="588">
        <f t="shared" si="58"/>
        <v>-1.0000000000000009E-2</v>
      </c>
      <c r="CM38" s="589">
        <f t="shared" si="58"/>
        <v>-1.0000000000000009E-2</v>
      </c>
      <c r="CN38" s="589">
        <f t="shared" si="58"/>
        <v>-9.9999999999998979E-3</v>
      </c>
      <c r="CO38" s="590">
        <f t="shared" si="58"/>
        <v>-1.0000000000000009E-2</v>
      </c>
      <c r="DJ38" s="587"/>
      <c r="DY38" s="591"/>
      <c r="DZ38" s="589">
        <f t="shared" ref="DZ38:EL38" si="59">IF(ISERROR(DZ19/DY19-1),"N/A",DZ19/DY19-1)</f>
        <v>0</v>
      </c>
      <c r="EA38" s="589">
        <f t="shared" si="59"/>
        <v>9.5064505363895435E-4</v>
      </c>
      <c r="EB38" s="592">
        <f t="shared" si="59"/>
        <v>-4.6556625990392675E-3</v>
      </c>
      <c r="EC38" s="592">
        <f t="shared" si="59"/>
        <v>-9.2844117397673509E-3</v>
      </c>
      <c r="ED38" s="592">
        <f t="shared" si="59"/>
        <v>-1.0000000000000009E-2</v>
      </c>
      <c r="EE38" s="592">
        <f t="shared" si="59"/>
        <v>-9.9999999999998979E-3</v>
      </c>
      <c r="EF38" s="592">
        <f t="shared" si="59"/>
        <v>-2.4999999999999467E-3</v>
      </c>
      <c r="EG38" s="592">
        <f t="shared" si="59"/>
        <v>-2.4999999999999467E-3</v>
      </c>
      <c r="EH38" s="589">
        <f t="shared" si="59"/>
        <v>-2.4999999999999467E-3</v>
      </c>
      <c r="EI38" s="589">
        <f t="shared" si="59"/>
        <v>-2.4999999999999467E-3</v>
      </c>
      <c r="EJ38" s="589">
        <f t="shared" si="59"/>
        <v>-2.4999999999999467E-3</v>
      </c>
      <c r="EK38" s="589">
        <f t="shared" si="59"/>
        <v>-2.4999999999999467E-3</v>
      </c>
      <c r="EL38" s="590">
        <f t="shared" si="59"/>
        <v>-2.4999999999999467E-3</v>
      </c>
    </row>
    <row r="39" spans="1:142" s="17" customFormat="1" x14ac:dyDescent="0.2">
      <c r="A39" s="51"/>
      <c r="B39" s="51"/>
      <c r="C39" s="51"/>
      <c r="D39" s="51"/>
      <c r="E39" s="51"/>
      <c r="F39" s="51"/>
      <c r="G39" s="51"/>
      <c r="H39" s="44"/>
      <c r="I39" s="190" t="s">
        <v>22</v>
      </c>
      <c r="BR39" s="13"/>
      <c r="BS39" s="13"/>
      <c r="BT39" s="13"/>
      <c r="BU39" s="40"/>
      <c r="BV39" s="580">
        <f t="shared" si="57"/>
        <v>2.542131478203598</v>
      </c>
      <c r="BW39" s="411">
        <f t="shared" si="57"/>
        <v>1.7558515647391193</v>
      </c>
      <c r="BX39" s="411">
        <f t="shared" si="57"/>
        <v>1.0086622410371224</v>
      </c>
      <c r="BY39" s="530">
        <f t="shared" si="57"/>
        <v>0.85098960253036537</v>
      </c>
      <c r="BZ39" s="580">
        <f t="shared" si="57"/>
        <v>0.42269520854396903</v>
      </c>
      <c r="CA39" s="411">
        <f t="shared" si="57"/>
        <v>0.17894356292466473</v>
      </c>
      <c r="CB39" s="411">
        <f t="shared" si="57"/>
        <v>2.5241905651928409E-2</v>
      </c>
      <c r="CC39" s="530">
        <f t="shared" si="57"/>
        <v>-0.13100276926211674</v>
      </c>
      <c r="CD39" s="580">
        <f t="shared" si="57"/>
        <v>-0.1854799906388952</v>
      </c>
      <c r="CE39" s="411">
        <f t="shared" si="57"/>
        <v>-0.11974885197123708</v>
      </c>
      <c r="CF39" s="411">
        <f t="shared" si="58"/>
        <v>-2.5286451976698876E-2</v>
      </c>
      <c r="CG39" s="530">
        <f t="shared" si="58"/>
        <v>9.9340098995599924E-2</v>
      </c>
      <c r="CH39" s="580">
        <f t="shared" si="58"/>
        <v>0.10533500000000018</v>
      </c>
      <c r="CI39" s="411">
        <f t="shared" si="58"/>
        <v>0.10533499999999996</v>
      </c>
      <c r="CJ39" s="411">
        <f t="shared" si="58"/>
        <v>0.10533500000000018</v>
      </c>
      <c r="CK39" s="530">
        <f t="shared" si="58"/>
        <v>0.10533499999999996</v>
      </c>
      <c r="CL39" s="580">
        <f t="shared" si="58"/>
        <v>8.9891000000000165E-2</v>
      </c>
      <c r="CM39" s="411">
        <f t="shared" si="58"/>
        <v>8.9890999999999943E-2</v>
      </c>
      <c r="CN39" s="411">
        <f t="shared" si="58"/>
        <v>8.9890999999999943E-2</v>
      </c>
      <c r="CO39" s="530">
        <f t="shared" si="58"/>
        <v>8.9891000000000165E-2</v>
      </c>
      <c r="DJ39" s="40"/>
      <c r="DY39" s="13"/>
      <c r="DZ39" s="411">
        <f t="shared" ref="DZ39:EL39" si="60">IF(ISERROR(DZ20/DY20-1),"N/A",DZ20/DY20-1)</f>
        <v>3.3801634835359744</v>
      </c>
      <c r="EA39" s="411">
        <f t="shared" si="60"/>
        <v>1.3339465908457382</v>
      </c>
      <c r="EB39" s="581">
        <f t="shared" si="60"/>
        <v>0.10783665402757792</v>
      </c>
      <c r="EC39" s="581">
        <f t="shared" si="60"/>
        <v>-6.8776632848454478E-2</v>
      </c>
      <c r="ED39" s="581">
        <f t="shared" si="60"/>
        <v>0.10533499999999996</v>
      </c>
      <c r="EE39" s="581">
        <f t="shared" si="60"/>
        <v>8.9891000000000165E-2</v>
      </c>
      <c r="EF39" s="581">
        <f t="shared" si="60"/>
        <v>8.8072999999999846E-2</v>
      </c>
      <c r="EG39" s="581">
        <f t="shared" si="60"/>
        <v>8.3035625000000612E-2</v>
      </c>
      <c r="EH39" s="411">
        <f t="shared" si="60"/>
        <v>7.7998250000000047E-2</v>
      </c>
      <c r="EI39" s="411">
        <f t="shared" si="60"/>
        <v>7.2960875000000147E-2</v>
      </c>
      <c r="EJ39" s="411">
        <f t="shared" si="60"/>
        <v>6.7923500000000248E-2</v>
      </c>
      <c r="EK39" s="411">
        <f t="shared" si="60"/>
        <v>6.2886125000000126E-2</v>
      </c>
      <c r="EL39" s="530">
        <f t="shared" si="60"/>
        <v>5.7848750000000226E-2</v>
      </c>
    </row>
    <row r="40" spans="1:142" x14ac:dyDescent="0.2">
      <c r="A40" s="50"/>
      <c r="B40" s="50"/>
      <c r="C40" s="50"/>
      <c r="D40" s="50"/>
      <c r="E40" s="50"/>
      <c r="F40" s="50"/>
      <c r="G40" s="50"/>
      <c r="H40" s="43"/>
      <c r="I40" s="54"/>
      <c r="BU40" s="39"/>
      <c r="BV40" s="1141"/>
      <c r="BW40" s="134"/>
      <c r="BX40" s="134"/>
      <c r="BY40" s="41"/>
      <c r="BZ40" s="1141"/>
      <c r="CA40" s="134"/>
      <c r="CB40" s="134"/>
      <c r="CC40" s="41"/>
      <c r="CD40" s="134"/>
      <c r="CE40" s="134"/>
      <c r="CF40" s="134"/>
      <c r="CG40" s="41"/>
      <c r="CH40" s="134"/>
      <c r="CI40" s="134"/>
      <c r="CJ40" s="134"/>
      <c r="CK40" s="41"/>
      <c r="CL40" s="134"/>
      <c r="CM40" s="134"/>
      <c r="CN40" s="134"/>
      <c r="CO40" s="41"/>
      <c r="DJ40" s="39"/>
      <c r="DZ40" s="134"/>
      <c r="EA40" s="134"/>
      <c r="EB40" s="134"/>
      <c r="EC40" s="134"/>
      <c r="ED40" s="134"/>
      <c r="EE40" s="134"/>
      <c r="EF40" s="134"/>
      <c r="EG40" s="134"/>
      <c r="EH40" s="134"/>
      <c r="EI40" s="134"/>
      <c r="EJ40" s="134"/>
      <c r="EK40" s="134"/>
      <c r="EL40" s="41"/>
    </row>
    <row r="41" spans="1:142" x14ac:dyDescent="0.2">
      <c r="A41" s="50"/>
      <c r="B41" s="50"/>
      <c r="C41" s="50"/>
      <c r="D41" s="50"/>
      <c r="E41" s="50"/>
      <c r="F41" s="50"/>
      <c r="G41" s="50"/>
      <c r="H41" s="43"/>
      <c r="I41" s="22" t="s">
        <v>394</v>
      </c>
      <c r="BU41" s="39"/>
      <c r="BV41" s="134"/>
      <c r="BW41" s="134"/>
      <c r="BX41" s="134"/>
      <c r="BY41" s="41"/>
      <c r="BZ41" s="456"/>
      <c r="CC41" s="39"/>
      <c r="CG41" s="39"/>
      <c r="CH41" s="11"/>
      <c r="CK41" s="39"/>
      <c r="CO41" s="39"/>
      <c r="DJ41" s="39"/>
      <c r="DZ41" s="134"/>
      <c r="EA41" s="134"/>
      <c r="ED41" s="50"/>
      <c r="EE41" s="50"/>
      <c r="EF41" s="50"/>
      <c r="EG41" s="50"/>
      <c r="EH41" s="50"/>
      <c r="EI41" s="50"/>
      <c r="EJ41" s="50"/>
      <c r="EK41" s="50"/>
      <c r="EL41" s="43"/>
    </row>
    <row r="42" spans="1:142" s="181" customFormat="1" x14ac:dyDescent="0.2">
      <c r="A42" s="423"/>
      <c r="B42" s="423"/>
      <c r="C42" s="423"/>
      <c r="D42" s="423"/>
      <c r="E42" s="423"/>
      <c r="F42" s="423"/>
      <c r="G42" s="423"/>
      <c r="H42" s="182"/>
      <c r="I42" s="181" t="s">
        <v>18</v>
      </c>
      <c r="BR42" s="128"/>
      <c r="BS42" s="128"/>
      <c r="BT42" s="128"/>
      <c r="BU42" s="185"/>
      <c r="BV42" s="356"/>
      <c r="BW42" s="356"/>
      <c r="BX42" s="356"/>
      <c r="BY42" s="357"/>
      <c r="BZ42" s="456"/>
      <c r="CC42" s="185"/>
      <c r="CG42" s="185"/>
      <c r="CK42" s="185"/>
      <c r="CO42" s="185"/>
      <c r="DJ42" s="185"/>
      <c r="DY42" s="128"/>
      <c r="DZ42" s="496">
        <f>DZ35/DZ$39</f>
        <v>1.0000000000000002</v>
      </c>
      <c r="EA42" s="496">
        <f>EA35/EA$39</f>
        <v>1.016088948255137</v>
      </c>
      <c r="EB42" s="496">
        <f t="shared" ref="EB42:EL42" si="61">EB35/EB$39</f>
        <v>1.100858546554101</v>
      </c>
      <c r="EC42" s="496">
        <f t="shared" si="61"/>
        <v>1.1794108378378261</v>
      </c>
      <c r="ED42" s="496">
        <f t="shared" si="61"/>
        <v>0.94935206721412757</v>
      </c>
      <c r="EE42" s="496">
        <f t="shared" si="61"/>
        <v>1.0012125796798335</v>
      </c>
      <c r="EF42" s="496">
        <f t="shared" si="61"/>
        <v>0.90833740192794854</v>
      </c>
      <c r="EG42" s="496">
        <f t="shared" si="61"/>
        <v>0.90322677766319726</v>
      </c>
      <c r="EH42" s="496">
        <f t="shared" si="61"/>
        <v>0.89745603266739982</v>
      </c>
      <c r="EI42" s="496">
        <f t="shared" si="61"/>
        <v>0.89088843849528998</v>
      </c>
      <c r="EJ42" s="496">
        <f t="shared" si="61"/>
        <v>0.88334670622096678</v>
      </c>
      <c r="EK42" s="496">
        <f t="shared" si="61"/>
        <v>0.87459674133205134</v>
      </c>
      <c r="EL42" s="378">
        <f t="shared" si="61"/>
        <v>0.86432291103956171</v>
      </c>
    </row>
    <row r="43" spans="1:142" s="181" customFormat="1" x14ac:dyDescent="0.2">
      <c r="A43" s="423"/>
      <c r="B43" s="423"/>
      <c r="C43" s="423"/>
      <c r="D43" s="423"/>
      <c r="E43" s="423"/>
      <c r="F43" s="423"/>
      <c r="G43" s="423"/>
      <c r="H43" s="182"/>
      <c r="I43" s="1127" t="s">
        <v>19</v>
      </c>
      <c r="BR43" s="128"/>
      <c r="BS43" s="128"/>
      <c r="BT43" s="128"/>
      <c r="BU43" s="185"/>
      <c r="BV43" s="356"/>
      <c r="BW43" s="356"/>
      <c r="BX43" s="356"/>
      <c r="BY43" s="357"/>
      <c r="BZ43" s="456"/>
      <c r="CC43" s="185"/>
      <c r="CG43" s="185"/>
      <c r="CK43" s="185"/>
      <c r="CO43" s="185"/>
      <c r="DJ43" s="185"/>
      <c r="DY43" s="128"/>
      <c r="DZ43" s="496">
        <f>DZ36/DZ$39</f>
        <v>0</v>
      </c>
      <c r="EA43" s="496">
        <f t="shared" ref="EA43:EL43" si="62">EA36/EA$39</f>
        <v>-7.5361324588496476E-3</v>
      </c>
      <c r="EB43" s="496">
        <f>EB36/EB$39</f>
        <v>-4.7202353566580216E-2</v>
      </c>
      <c r="EC43" s="496">
        <f t="shared" si="62"/>
        <v>-0.33333713879288157</v>
      </c>
      <c r="ED43" s="496">
        <f t="shared" si="62"/>
        <v>0.14240281008212019</v>
      </c>
      <c r="EE43" s="496">
        <f t="shared" si="62"/>
        <v>0.1112458421866457</v>
      </c>
      <c r="EF43" s="496">
        <f t="shared" si="62"/>
        <v>0.11354217524099357</v>
      </c>
      <c r="EG43" s="496">
        <f t="shared" si="62"/>
        <v>0.12043023702175945</v>
      </c>
      <c r="EH43" s="496">
        <f t="shared" si="62"/>
        <v>0.1282080046667714</v>
      </c>
      <c r="EI43" s="496">
        <f t="shared" si="62"/>
        <v>0.1370597597685059</v>
      </c>
      <c r="EJ43" s="496">
        <f t="shared" si="62"/>
        <v>0.1472244510368278</v>
      </c>
      <c r="EK43" s="496">
        <f t="shared" si="62"/>
        <v>0.15901758933309992</v>
      </c>
      <c r="EL43" s="378">
        <f t="shared" si="62"/>
        <v>0.17286458220791234</v>
      </c>
    </row>
    <row r="44" spans="1:142" s="181" customFormat="1" hidden="1" outlineLevel="1" x14ac:dyDescent="0.2">
      <c r="A44" s="423"/>
      <c r="B44" s="423"/>
      <c r="C44" s="423"/>
      <c r="D44" s="423"/>
      <c r="E44" s="423"/>
      <c r="F44" s="423"/>
      <c r="G44" s="423"/>
      <c r="H44" s="182"/>
      <c r="I44" s="522" t="s">
        <v>20</v>
      </c>
      <c r="BR44" s="128"/>
      <c r="BS44" s="128"/>
      <c r="BT44" s="128"/>
      <c r="BU44" s="185"/>
      <c r="BV44" s="356"/>
      <c r="BW44" s="356"/>
      <c r="BX44" s="356"/>
      <c r="BY44" s="357"/>
      <c r="CC44" s="185"/>
      <c r="CG44" s="185"/>
      <c r="CK44" s="185"/>
      <c r="CO44" s="185"/>
      <c r="DJ44" s="185"/>
      <c r="DY44" s="128"/>
      <c r="DZ44" s="496">
        <f t="shared" ref="DZ44:EL46" si="63">DZ37/DZ$39</f>
        <v>1</v>
      </c>
      <c r="EA44" s="496">
        <f t="shared" si="63"/>
        <v>0.99833827864455704</v>
      </c>
      <c r="EB44" s="496">
        <f t="shared" si="63"/>
        <v>1.0480526646041082</v>
      </c>
      <c r="EC44" s="496">
        <f t="shared" si="63"/>
        <v>0.87311264311873049</v>
      </c>
      <c r="ED44" s="496">
        <f t="shared" si="63"/>
        <v>1.105995158304458</v>
      </c>
      <c r="EE44" s="496">
        <f t="shared" si="63"/>
        <v>1.1224705476632788</v>
      </c>
      <c r="EF44" s="496">
        <f t="shared" si="63"/>
        <v>1.0309629511882181</v>
      </c>
      <c r="EG44" s="496">
        <f t="shared" si="63"/>
        <v>1.0326892824615916</v>
      </c>
      <c r="EH44" s="496">
        <f t="shared" si="63"/>
        <v>1.0346385976608472</v>
      </c>
      <c r="EI44" s="496">
        <f t="shared" si="63"/>
        <v>1.0368570826487462</v>
      </c>
      <c r="EJ44" s="496">
        <f t="shared" si="63"/>
        <v>1.0394046243200066</v>
      </c>
      <c r="EK44" s="496">
        <f t="shared" si="63"/>
        <v>1.042360298078469</v>
      </c>
      <c r="EL44" s="378">
        <f t="shared" si="63"/>
        <v>1.0458307223578727</v>
      </c>
    </row>
    <row r="45" spans="1:142" s="181" customFormat="1" collapsed="1" x14ac:dyDescent="0.2">
      <c r="A45" s="423"/>
      <c r="B45" s="423"/>
      <c r="C45" s="423"/>
      <c r="D45" s="423"/>
      <c r="E45" s="423"/>
      <c r="F45" s="423"/>
      <c r="G45" s="423"/>
      <c r="H45" s="182"/>
      <c r="I45" s="1128" t="s">
        <v>21</v>
      </c>
      <c r="BR45" s="128"/>
      <c r="BS45" s="128"/>
      <c r="BT45" s="128"/>
      <c r="BU45" s="185"/>
      <c r="BV45" s="356"/>
      <c r="BW45" s="356"/>
      <c r="BX45" s="356"/>
      <c r="BY45" s="357"/>
      <c r="CC45" s="185"/>
      <c r="CG45" s="185"/>
      <c r="CK45" s="185"/>
      <c r="CO45" s="185"/>
      <c r="DJ45" s="185"/>
      <c r="DY45" s="128"/>
      <c r="DZ45" s="496">
        <f t="shared" si="63"/>
        <v>0</v>
      </c>
      <c r="EA45" s="496">
        <f t="shared" si="63"/>
        <v>7.1265600899076027E-4</v>
      </c>
      <c r="EB45" s="496">
        <f t="shared" si="63"/>
        <v>-4.3173285011686643E-2</v>
      </c>
      <c r="EC45" s="496">
        <f t="shared" si="63"/>
        <v>0.13499369415517973</v>
      </c>
      <c r="ED45" s="496">
        <f t="shared" si="63"/>
        <v>-9.4935206721412757E-2</v>
      </c>
      <c r="EE45" s="496">
        <f t="shared" si="63"/>
        <v>-0.11124584218664693</v>
      </c>
      <c r="EF45" s="496">
        <f t="shared" si="63"/>
        <v>-2.838554381024776E-2</v>
      </c>
      <c r="EG45" s="496">
        <f t="shared" si="63"/>
        <v>-3.0107559255439197E-2</v>
      </c>
      <c r="EH45" s="496">
        <f t="shared" si="63"/>
        <v>-3.2052001166692143E-2</v>
      </c>
      <c r="EI45" s="496">
        <f t="shared" si="63"/>
        <v>-3.4264939942125719E-2</v>
      </c>
      <c r="EJ45" s="496">
        <f t="shared" si="63"/>
        <v>-3.680611275920613E-2</v>
      </c>
      <c r="EK45" s="496">
        <f t="shared" si="63"/>
        <v>-3.97543973332741E-2</v>
      </c>
      <c r="EL45" s="378">
        <f>EL38/EL$39</f>
        <v>-4.3216145551977128E-2</v>
      </c>
    </row>
    <row r="46" spans="1:142" s="181" customFormat="1" x14ac:dyDescent="0.2">
      <c r="A46" s="423"/>
      <c r="B46" s="423"/>
      <c r="C46" s="423"/>
      <c r="D46" s="423"/>
      <c r="E46" s="423"/>
      <c r="F46" s="423"/>
      <c r="G46" s="423"/>
      <c r="H46" s="182"/>
      <c r="I46" s="1129" t="s">
        <v>22</v>
      </c>
      <c r="BR46" s="128"/>
      <c r="BS46" s="128"/>
      <c r="BT46" s="128"/>
      <c r="BU46" s="185"/>
      <c r="BV46" s="356"/>
      <c r="BW46" s="356"/>
      <c r="BX46" s="356"/>
      <c r="BY46" s="357"/>
      <c r="CC46" s="185"/>
      <c r="CG46" s="185"/>
      <c r="CK46" s="185"/>
      <c r="CO46" s="185"/>
      <c r="DJ46" s="185"/>
      <c r="DY46" s="128"/>
      <c r="DZ46" s="1130">
        <f t="shared" si="63"/>
        <v>1</v>
      </c>
      <c r="EA46" s="1130">
        <f t="shared" si="63"/>
        <v>1</v>
      </c>
      <c r="EB46" s="1130">
        <f t="shared" si="63"/>
        <v>1</v>
      </c>
      <c r="EC46" s="1130">
        <f t="shared" si="63"/>
        <v>1</v>
      </c>
      <c r="ED46" s="1130">
        <f t="shared" si="63"/>
        <v>1</v>
      </c>
      <c r="EE46" s="1130">
        <f t="shared" si="63"/>
        <v>1</v>
      </c>
      <c r="EF46" s="1130">
        <f t="shared" si="63"/>
        <v>1</v>
      </c>
      <c r="EG46" s="1130">
        <f t="shared" si="63"/>
        <v>1</v>
      </c>
      <c r="EH46" s="1130">
        <f t="shared" si="63"/>
        <v>1</v>
      </c>
      <c r="EI46" s="1130">
        <f t="shared" si="63"/>
        <v>1</v>
      </c>
      <c r="EJ46" s="1130">
        <f t="shared" si="63"/>
        <v>1</v>
      </c>
      <c r="EK46" s="1130">
        <f t="shared" si="63"/>
        <v>1</v>
      </c>
      <c r="EL46" s="1131">
        <f t="shared" si="63"/>
        <v>1</v>
      </c>
    </row>
    <row r="47" spans="1:142" x14ac:dyDescent="0.2">
      <c r="A47" s="50"/>
      <c r="B47" s="50"/>
      <c r="C47" s="50"/>
      <c r="D47" s="50"/>
      <c r="E47" s="50"/>
      <c r="F47" s="50"/>
      <c r="G47" s="50"/>
      <c r="H47" s="43"/>
      <c r="I47" s="54"/>
      <c r="BU47" s="39"/>
      <c r="BV47" s="134"/>
      <c r="BW47" s="134"/>
      <c r="BX47" s="134"/>
      <c r="BY47" s="41"/>
      <c r="CC47" s="39"/>
      <c r="CG47" s="39"/>
      <c r="CH47" s="11"/>
      <c r="CK47" s="39"/>
      <c r="CO47" s="39"/>
      <c r="DJ47" s="39"/>
      <c r="DZ47" s="134"/>
      <c r="EA47" s="134"/>
      <c r="EB47" s="61"/>
      <c r="EC47" s="61"/>
      <c r="ED47" s="61"/>
      <c r="EE47" s="61"/>
      <c r="EF47" s="61"/>
      <c r="EG47" s="61"/>
      <c r="EH47" s="61"/>
      <c r="EI47" s="50"/>
      <c r="EJ47" s="50"/>
      <c r="EK47" s="50"/>
      <c r="EL47" s="43"/>
    </row>
    <row r="48" spans="1:142" x14ac:dyDescent="0.2">
      <c r="A48" s="50"/>
      <c r="B48" s="50"/>
      <c r="C48" s="50"/>
      <c r="D48" s="50"/>
      <c r="E48" s="50"/>
      <c r="F48" s="50"/>
      <c r="G48" s="50"/>
      <c r="H48" s="43"/>
      <c r="I48" s="22" t="s">
        <v>185</v>
      </c>
      <c r="BU48" s="39"/>
      <c r="BV48" s="134"/>
      <c r="BW48" s="134"/>
      <c r="BX48" s="134"/>
      <c r="BY48" s="41"/>
      <c r="BZ48" s="134"/>
      <c r="CA48" s="134"/>
      <c r="CB48" s="134"/>
      <c r="CC48" s="41"/>
      <c r="CD48" s="134"/>
      <c r="CE48" s="134"/>
      <c r="CF48" s="134"/>
      <c r="CG48" s="41"/>
      <c r="CH48" s="134"/>
      <c r="CI48" s="134"/>
      <c r="CJ48" s="134"/>
      <c r="CK48" s="41"/>
      <c r="CL48" s="134"/>
      <c r="CM48" s="134"/>
      <c r="CN48" s="134"/>
      <c r="CO48" s="41"/>
      <c r="DJ48" s="39"/>
      <c r="DZ48" s="134"/>
      <c r="EA48" s="134"/>
      <c r="EB48" s="134"/>
      <c r="EC48" s="134"/>
      <c r="ED48" s="134"/>
      <c r="EE48" s="134"/>
      <c r="EF48" s="134"/>
      <c r="EG48" s="134"/>
      <c r="EH48" s="134"/>
      <c r="EI48" s="134"/>
      <c r="EJ48" s="134"/>
      <c r="EK48" s="134"/>
      <c r="EL48" s="41"/>
    </row>
    <row r="49" spans="1:142" x14ac:dyDescent="0.2">
      <c r="A49" s="50"/>
      <c r="B49" s="50"/>
      <c r="C49" s="50"/>
      <c r="D49" s="50"/>
      <c r="E49" s="50"/>
      <c r="F49" s="50"/>
      <c r="G49" s="50"/>
      <c r="H49" s="43"/>
      <c r="I49" s="11" t="s">
        <v>18</v>
      </c>
      <c r="BS49" s="67">
        <f t="shared" ref="BS49:CO49" si="64">IF(ISERROR(BS10/BR10-1),"N/A",BS10/BR10-1)</f>
        <v>0.42253521126760574</v>
      </c>
      <c r="BT49" s="67">
        <f t="shared" si="64"/>
        <v>0.36633663366336622</v>
      </c>
      <c r="BU49" s="67">
        <f t="shared" si="64"/>
        <v>3.6231884057970953E-2</v>
      </c>
      <c r="BV49" s="157">
        <f t="shared" si="64"/>
        <v>0.512820512820513</v>
      </c>
      <c r="BW49" s="67">
        <f t="shared" si="64"/>
        <v>0.18027734976887522</v>
      </c>
      <c r="BX49" s="67">
        <f t="shared" si="64"/>
        <v>0.18407310704960844</v>
      </c>
      <c r="BY49" s="67">
        <f t="shared" si="64"/>
        <v>-3.0871003307607503E-2</v>
      </c>
      <c r="BZ49" s="157">
        <f t="shared" si="64"/>
        <v>0.17861205915813438</v>
      </c>
      <c r="CA49" s="67">
        <f t="shared" si="64"/>
        <v>-8.9768339768339867E-2</v>
      </c>
      <c r="CB49" s="67">
        <f t="shared" si="64"/>
        <v>-9.2258748674443281E-2</v>
      </c>
      <c r="CC49" s="67">
        <f t="shared" si="64"/>
        <v>-0.12850467289719625</v>
      </c>
      <c r="CD49" s="157">
        <f t="shared" si="64"/>
        <v>0.10000000000000009</v>
      </c>
      <c r="CE49" s="67">
        <f t="shared" si="64"/>
        <v>0</v>
      </c>
      <c r="CF49" s="67">
        <f t="shared" si="64"/>
        <v>1.0000000000000009E-2</v>
      </c>
      <c r="CG49" s="64">
        <f t="shared" si="64"/>
        <v>-1.0000000000000009E-2</v>
      </c>
      <c r="CH49" s="157">
        <f t="shared" si="64"/>
        <v>0.10011001100110017</v>
      </c>
      <c r="CI49" s="67">
        <f t="shared" si="64"/>
        <v>0</v>
      </c>
      <c r="CJ49" s="67">
        <f t="shared" si="64"/>
        <v>1.0000000000000009E-2</v>
      </c>
      <c r="CK49" s="64">
        <f t="shared" si="64"/>
        <v>-1.0000000000000009E-2</v>
      </c>
      <c r="CL49" s="157">
        <f t="shared" si="64"/>
        <v>9.0109010901090247E-2</v>
      </c>
      <c r="CM49" s="67">
        <f t="shared" si="64"/>
        <v>0</v>
      </c>
      <c r="CN49" s="67">
        <f t="shared" si="64"/>
        <v>1.0000000000000009E-2</v>
      </c>
      <c r="CO49" s="64">
        <f t="shared" si="64"/>
        <v>-1.0000000000000009E-2</v>
      </c>
      <c r="DJ49" s="39"/>
      <c r="DZ49" s="67"/>
      <c r="EA49" s="67"/>
      <c r="EB49" s="67"/>
      <c r="EC49" s="67"/>
      <c r="ED49" s="67"/>
      <c r="EE49" s="67"/>
      <c r="EF49" s="67"/>
      <c r="EG49" s="67"/>
      <c r="EH49" s="67"/>
      <c r="EI49" s="67"/>
      <c r="EJ49" s="67"/>
      <c r="EK49" s="67"/>
      <c r="EL49" s="64"/>
    </row>
    <row r="50" spans="1:142" x14ac:dyDescent="0.2">
      <c r="A50" s="50"/>
      <c r="B50" s="50"/>
      <c r="C50" s="50"/>
      <c r="D50" s="50"/>
      <c r="E50" s="50"/>
      <c r="F50" s="50"/>
      <c r="G50" s="50"/>
      <c r="H50" s="43"/>
      <c r="I50" s="53" t="s">
        <v>19</v>
      </c>
      <c r="BS50" s="67">
        <f t="shared" ref="BS50:CO50" si="65">IF(ISERROR(BS16/BR16-1),"N/A",BS16/BR16-1)</f>
        <v>4.2335268009559668E-2</v>
      </c>
      <c r="BT50" s="67">
        <f t="shared" si="65"/>
        <v>3.4732633683158376E-2</v>
      </c>
      <c r="BU50" s="67">
        <f t="shared" si="65"/>
        <v>7.8343097628406744E-2</v>
      </c>
      <c r="BV50" s="157">
        <f t="shared" si="65"/>
        <v>-2.5922739396025185E-2</v>
      </c>
      <c r="BW50" s="67">
        <f t="shared" si="65"/>
        <v>-7.9808499175698655E-3</v>
      </c>
      <c r="BX50" s="67">
        <f t="shared" si="65"/>
        <v>-0.10626090493572105</v>
      </c>
      <c r="BY50" s="67">
        <f t="shared" si="65"/>
        <v>5.3943005848319459E-2</v>
      </c>
      <c r="BZ50" s="157">
        <f t="shared" si="65"/>
        <v>-1.3214269950796886E-2</v>
      </c>
      <c r="CA50" s="67">
        <f t="shared" si="65"/>
        <v>3.6915560702122763E-2</v>
      </c>
      <c r="CB50" s="67">
        <f t="shared" si="65"/>
        <v>-1.5274974451430001E-2</v>
      </c>
      <c r="CC50" s="67">
        <f t="shared" si="65"/>
        <v>1.7270472571235151E-2</v>
      </c>
      <c r="CD50" s="157">
        <f t="shared" si="65"/>
        <v>0</v>
      </c>
      <c r="CE50" s="67">
        <f t="shared" si="65"/>
        <v>2.0000000000000018E-2</v>
      </c>
      <c r="CF50" s="67">
        <f t="shared" si="65"/>
        <v>-2.0000000000000129E-2</v>
      </c>
      <c r="CG50" s="64">
        <f t="shared" si="65"/>
        <v>1.0000000000000009E-2</v>
      </c>
      <c r="CH50" s="157">
        <f t="shared" si="65"/>
        <v>5.3526361039468728E-3</v>
      </c>
      <c r="CI50" s="67">
        <f t="shared" si="65"/>
        <v>1.9999999999999796E-2</v>
      </c>
      <c r="CJ50" s="67">
        <f t="shared" si="65"/>
        <v>-2.0000000000000018E-2</v>
      </c>
      <c r="CK50" s="64">
        <f t="shared" si="65"/>
        <v>9.9999999999997868E-3</v>
      </c>
      <c r="CL50" s="157">
        <f t="shared" si="65"/>
        <v>4.0016006402598947E-4</v>
      </c>
      <c r="CM50" s="67">
        <f t="shared" si="65"/>
        <v>1.9999999999999574E-2</v>
      </c>
      <c r="CN50" s="67">
        <f t="shared" si="65"/>
        <v>-1.9999999999999907E-2</v>
      </c>
      <c r="CO50" s="64">
        <f t="shared" si="65"/>
        <v>9.9999999999997868E-3</v>
      </c>
      <c r="DJ50" s="39"/>
      <c r="DZ50" s="67"/>
      <c r="EA50" s="67"/>
      <c r="EB50" s="67"/>
      <c r="EC50" s="67"/>
      <c r="ED50" s="67"/>
      <c r="EE50" s="67"/>
      <c r="EF50" s="67"/>
      <c r="EG50" s="67"/>
      <c r="EH50" s="67"/>
      <c r="EI50" s="67"/>
      <c r="EJ50" s="67"/>
      <c r="EK50" s="67"/>
      <c r="EL50" s="64"/>
    </row>
    <row r="51" spans="1:142" x14ac:dyDescent="0.2">
      <c r="A51" s="50"/>
      <c r="B51" s="50"/>
      <c r="C51" s="50"/>
      <c r="D51" s="50"/>
      <c r="E51" s="50"/>
      <c r="F51" s="50"/>
      <c r="G51" s="50"/>
      <c r="H51" s="43"/>
      <c r="I51" s="54" t="s">
        <v>20</v>
      </c>
      <c r="BS51" s="67">
        <f t="shared" ref="BS51:CO51" si="66">IF(ISERROR(BS17/BR17-1),"N/A",BS17/BR17-1)</f>
        <v>0.48275862068965525</v>
      </c>
      <c r="BT51" s="67">
        <f t="shared" si="66"/>
        <v>0.41379310344827558</v>
      </c>
      <c r="BU51" s="67">
        <f t="shared" si="66"/>
        <v>0.11741349971639248</v>
      </c>
      <c r="BV51" s="157">
        <f t="shared" si="66"/>
        <v>0.47360406091370555</v>
      </c>
      <c r="BW51" s="67">
        <f t="shared" si="66"/>
        <v>0.17085773337926291</v>
      </c>
      <c r="BX51" s="67">
        <f t="shared" si="66"/>
        <v>5.8252427184465994E-2</v>
      </c>
      <c r="BY51" s="67">
        <f t="shared" si="66"/>
        <v>2.1406727828746197E-2</v>
      </c>
      <c r="BZ51" s="157">
        <f t="shared" si="66"/>
        <v>0.16303756124115409</v>
      </c>
      <c r="CA51" s="67">
        <f t="shared" si="66"/>
        <v>-5.6166627662063928E-2</v>
      </c>
      <c r="CB51" s="67">
        <f t="shared" si="66"/>
        <v>-0.10612447309695028</v>
      </c>
      <c r="CC51" s="67">
        <f t="shared" si="66"/>
        <v>-0.11345353675450753</v>
      </c>
      <c r="CD51" s="157">
        <f t="shared" si="66"/>
        <v>0.10000000000000031</v>
      </c>
      <c r="CE51" s="67">
        <f t="shared" si="66"/>
        <v>2.0000000000000018E-2</v>
      </c>
      <c r="CF51" s="67">
        <f t="shared" si="66"/>
        <v>-1.0200000000000098E-2</v>
      </c>
      <c r="CG51" s="64">
        <f t="shared" si="66"/>
        <v>-1.0000000000010001E-4</v>
      </c>
      <c r="CH51" s="157">
        <f t="shared" si="66"/>
        <v>0.10599849956429797</v>
      </c>
      <c r="CI51" s="67">
        <f t="shared" si="66"/>
        <v>1.9999999999999796E-2</v>
      </c>
      <c r="CJ51" s="67">
        <f t="shared" si="66"/>
        <v>-1.0200000000000098E-2</v>
      </c>
      <c r="CK51" s="64">
        <f t="shared" si="66"/>
        <v>-1.0000000000021103E-4</v>
      </c>
      <c r="CL51" s="157">
        <f t="shared" si="66"/>
        <v>9.0545228992687798E-2</v>
      </c>
      <c r="CM51" s="67">
        <f t="shared" si="66"/>
        <v>1.9999999999999574E-2</v>
      </c>
      <c r="CN51" s="67">
        <f t="shared" si="66"/>
        <v>-1.0199999999999987E-2</v>
      </c>
      <c r="CO51" s="64">
        <f t="shared" si="66"/>
        <v>-9.9999999999988987E-5</v>
      </c>
      <c r="DJ51" s="39"/>
      <c r="DZ51" s="67"/>
      <c r="EA51" s="67"/>
      <c r="EB51" s="67"/>
      <c r="EC51" s="67"/>
      <c r="ED51" s="67"/>
      <c r="EE51" s="67"/>
      <c r="EF51" s="67"/>
      <c r="EG51" s="67"/>
      <c r="EH51" s="67"/>
      <c r="EI51" s="67"/>
      <c r="EJ51" s="67"/>
      <c r="EK51" s="67"/>
      <c r="EL51" s="64"/>
    </row>
    <row r="52" spans="1:142" x14ac:dyDescent="0.2">
      <c r="A52" s="50"/>
      <c r="B52" s="50"/>
      <c r="C52" s="50"/>
      <c r="D52" s="50"/>
      <c r="E52" s="50"/>
      <c r="F52" s="50"/>
      <c r="G52" s="50"/>
      <c r="H52" s="43"/>
      <c r="I52" s="54" t="s">
        <v>21</v>
      </c>
      <c r="BS52" s="67">
        <f t="shared" ref="BS52:CO52" si="67">IF(ISERROR(BS19/BR19-1),"N/A",BS19/BR19-1)</f>
        <v>1.7069229436367461E-2</v>
      </c>
      <c r="BT52" s="67">
        <f t="shared" si="67"/>
        <v>-1.2617376654857182E-2</v>
      </c>
      <c r="BU52" s="67">
        <f t="shared" si="67"/>
        <v>2.0741492041266296E-2</v>
      </c>
      <c r="BV52" s="157">
        <f t="shared" si="67"/>
        <v>1.0640686766449914E-3</v>
      </c>
      <c r="BW52" s="67">
        <f t="shared" si="67"/>
        <v>2.0929083930780745E-3</v>
      </c>
      <c r="BX52" s="67">
        <f t="shared" si="67"/>
        <v>-3.8535708502554056E-2</v>
      </c>
      <c r="BY52" s="67">
        <f t="shared" si="67"/>
        <v>2.9029989783880605E-2</v>
      </c>
      <c r="BZ52" s="157">
        <f t="shared" si="67"/>
        <v>-2.5107269629132678E-2</v>
      </c>
      <c r="CA52" s="67">
        <f t="shared" si="67"/>
        <v>3.0143994296495391E-2</v>
      </c>
      <c r="CB52" s="67">
        <f t="shared" si="67"/>
        <v>-1.0128730751828519E-2</v>
      </c>
      <c r="CC52" s="67">
        <f t="shared" si="67"/>
        <v>4.8871385213247187E-3</v>
      </c>
      <c r="CD52" s="157">
        <f t="shared" si="67"/>
        <v>-3.3857353480767238E-2</v>
      </c>
      <c r="CE52" s="67">
        <f t="shared" si="67"/>
        <v>3.0143994296495391E-2</v>
      </c>
      <c r="CF52" s="67">
        <f t="shared" si="67"/>
        <v>-1.0128730751828408E-2</v>
      </c>
      <c r="CG52" s="64">
        <f t="shared" si="67"/>
        <v>4.8871385213244967E-3</v>
      </c>
      <c r="CH52" s="157">
        <f t="shared" si="67"/>
        <v>-3.3857353480767127E-2</v>
      </c>
      <c r="CI52" s="67">
        <f t="shared" si="67"/>
        <v>3.0143994296495391E-2</v>
      </c>
      <c r="CJ52" s="67">
        <f t="shared" si="67"/>
        <v>-1.0128730751828408E-2</v>
      </c>
      <c r="CK52" s="64">
        <f t="shared" si="67"/>
        <v>4.8871385213244967E-3</v>
      </c>
      <c r="CL52" s="157">
        <f t="shared" si="67"/>
        <v>-3.3857353480767238E-2</v>
      </c>
      <c r="CM52" s="67">
        <f t="shared" si="67"/>
        <v>3.0143994296495391E-2</v>
      </c>
      <c r="CN52" s="67">
        <f t="shared" si="67"/>
        <v>-1.0128730751828408E-2</v>
      </c>
      <c r="CO52" s="64">
        <f t="shared" si="67"/>
        <v>4.8871385213244967E-3</v>
      </c>
      <c r="DJ52" s="39"/>
      <c r="DZ52" s="67"/>
      <c r="EA52" s="67"/>
      <c r="EB52" s="67"/>
      <c r="EC52" s="67"/>
      <c r="ED52" s="67"/>
      <c r="EE52" s="67"/>
      <c r="EF52" s="67"/>
      <c r="EG52" s="67"/>
      <c r="EH52" s="67"/>
      <c r="EI52" s="67"/>
      <c r="EJ52" s="67"/>
      <c r="EK52" s="67"/>
      <c r="EL52" s="64"/>
    </row>
    <row r="53" spans="1:142" x14ac:dyDescent="0.2">
      <c r="A53" s="50"/>
      <c r="B53" s="50"/>
      <c r="C53" s="50"/>
      <c r="D53" s="50"/>
      <c r="E53" s="50"/>
      <c r="F53" s="50"/>
      <c r="G53" s="50"/>
      <c r="H53" s="43"/>
      <c r="I53" s="54" t="s">
        <v>22</v>
      </c>
      <c r="BS53" s="67">
        <f t="shared" ref="BS53:CO53" si="68">IF(ISERROR(BS20/BR20-1),"N/A",BS20/BR20-1)</f>
        <v>0.50806816778495878</v>
      </c>
      <c r="BT53" s="67">
        <f t="shared" si="68"/>
        <v>0.39595474335002945</v>
      </c>
      <c r="BU53" s="67">
        <f t="shared" si="68"/>
        <v>0.14059032292756357</v>
      </c>
      <c r="BV53" s="157">
        <f t="shared" si="68"/>
        <v>0.47517207683670071</v>
      </c>
      <c r="BW53" s="67">
        <f t="shared" si="68"/>
        <v>0.1733082313565526</v>
      </c>
      <c r="BX53" s="67">
        <f t="shared" si="68"/>
        <v>1.747192012836507E-2</v>
      </c>
      <c r="BY53" s="67">
        <f t="shared" si="68"/>
        <v>5.1058154702801728E-2</v>
      </c>
      <c r="BZ53" s="157">
        <f t="shared" si="68"/>
        <v>0.13383686360226354</v>
      </c>
      <c r="CA53" s="67">
        <f t="shared" si="68"/>
        <v>-2.7715719869467415E-2</v>
      </c>
      <c r="CB53" s="67">
        <f t="shared" si="68"/>
        <v>-0.11517829763460008</v>
      </c>
      <c r="CC53" s="67">
        <f t="shared" si="68"/>
        <v>-0.10912086138303634</v>
      </c>
      <c r="CD53" s="157">
        <f t="shared" si="68"/>
        <v>6.2756911171156116E-2</v>
      </c>
      <c r="CE53" s="67">
        <f t="shared" si="68"/>
        <v>5.0746874182425294E-2</v>
      </c>
      <c r="CF53" s="67">
        <f t="shared" si="68"/>
        <v>-2.0225417698159887E-2</v>
      </c>
      <c r="CG53" s="64">
        <f t="shared" si="68"/>
        <v>4.7866498074724539E-3</v>
      </c>
      <c r="CH53" s="157">
        <f t="shared" si="68"/>
        <v>6.8552317415351505E-2</v>
      </c>
      <c r="CI53" s="67">
        <f t="shared" si="68"/>
        <v>5.0746874182425072E-2</v>
      </c>
      <c r="CJ53" s="67">
        <f t="shared" si="68"/>
        <v>-2.0225417698159776E-2</v>
      </c>
      <c r="CK53" s="64">
        <f t="shared" si="68"/>
        <v>4.7866498074722319E-3</v>
      </c>
      <c r="CL53" s="157">
        <f t="shared" si="68"/>
        <v>5.3622253687918064E-2</v>
      </c>
      <c r="CM53" s="67">
        <f t="shared" si="68"/>
        <v>5.0746874182425072E-2</v>
      </c>
      <c r="CN53" s="67">
        <f t="shared" si="68"/>
        <v>-2.0225417698159665E-2</v>
      </c>
      <c r="CO53" s="64">
        <f t="shared" si="68"/>
        <v>4.7866498074724539E-3</v>
      </c>
      <c r="DJ53" s="39"/>
      <c r="DZ53" s="67"/>
      <c r="EA53" s="67"/>
      <c r="ED53" s="50"/>
      <c r="EE53" s="50"/>
      <c r="EF53" s="50"/>
      <c r="EG53" s="50"/>
      <c r="EH53" s="50"/>
      <c r="EI53" s="50"/>
      <c r="EJ53" s="50"/>
      <c r="EK53" s="50"/>
      <c r="EL53" s="43"/>
    </row>
    <row r="54" spans="1:142" x14ac:dyDescent="0.2">
      <c r="A54" s="50"/>
      <c r="B54" s="50"/>
      <c r="C54" s="50"/>
      <c r="D54" s="50"/>
      <c r="E54" s="50"/>
      <c r="F54" s="50"/>
      <c r="G54" s="50"/>
      <c r="H54" s="43"/>
      <c r="I54" s="54"/>
      <c r="BU54" s="39"/>
      <c r="BV54" s="134"/>
      <c r="BW54" s="134"/>
      <c r="BX54" s="134"/>
      <c r="BY54" s="41"/>
      <c r="CC54" s="39"/>
      <c r="CG54" s="39"/>
      <c r="CH54" s="11"/>
      <c r="CK54" s="39"/>
      <c r="CO54" s="39"/>
      <c r="DJ54" s="39"/>
      <c r="DZ54" s="134"/>
      <c r="EA54" s="134"/>
      <c r="ED54" s="50"/>
      <c r="EE54" s="50"/>
      <c r="EF54" s="50"/>
      <c r="EG54" s="50"/>
      <c r="EH54" s="50"/>
      <c r="EI54" s="50"/>
      <c r="EJ54" s="50"/>
      <c r="EK54" s="50"/>
      <c r="EL54" s="43"/>
    </row>
    <row r="55" spans="1:142" x14ac:dyDescent="0.2">
      <c r="A55" s="50"/>
      <c r="B55" s="50"/>
      <c r="C55" s="50"/>
      <c r="D55" s="50"/>
      <c r="E55" s="50"/>
      <c r="F55" s="50"/>
      <c r="G55" s="50"/>
      <c r="H55" s="43"/>
      <c r="I55" s="404" t="s">
        <v>201</v>
      </c>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405"/>
      <c r="BS55" s="405"/>
      <c r="BT55" s="405"/>
      <c r="BU55" s="406"/>
      <c r="BV55" s="407"/>
      <c r="BW55" s="407"/>
      <c r="BX55" s="407"/>
      <c r="BY55" s="408"/>
      <c r="BZ55" s="23"/>
      <c r="CA55" s="23"/>
      <c r="CB55" s="23"/>
      <c r="CC55" s="406"/>
      <c r="CD55" s="23"/>
      <c r="CE55" s="23"/>
      <c r="CF55" s="23"/>
      <c r="CG55" s="406"/>
      <c r="CH55" s="23"/>
      <c r="CI55" s="23"/>
      <c r="CJ55" s="23"/>
      <c r="CK55" s="406"/>
      <c r="CL55" s="23"/>
      <c r="CM55" s="23"/>
      <c r="CN55" s="23"/>
      <c r="CO55" s="406"/>
      <c r="DJ55" s="39"/>
      <c r="DY55" s="405"/>
      <c r="DZ55" s="407"/>
      <c r="EA55" s="407"/>
      <c r="EB55" s="23"/>
      <c r="EC55" s="23"/>
      <c r="ED55" s="25"/>
      <c r="EE55" s="25"/>
      <c r="EF55" s="25"/>
      <c r="EG55" s="25"/>
      <c r="EH55" s="25"/>
      <c r="EI55" s="25"/>
      <c r="EJ55" s="25"/>
      <c r="EK55" s="25"/>
      <c r="EL55" s="26"/>
    </row>
    <row r="56" spans="1:142" x14ac:dyDescent="0.2">
      <c r="A56" s="50"/>
      <c r="B56" s="50"/>
      <c r="C56" s="50"/>
      <c r="D56" s="50"/>
      <c r="E56" s="50"/>
      <c r="F56" s="50"/>
      <c r="G56" s="50"/>
      <c r="H56" s="43"/>
      <c r="I56" s="190" t="s">
        <v>179</v>
      </c>
      <c r="BU56" s="39"/>
      <c r="BV56" s="508">
        <v>0.89</v>
      </c>
      <c r="BW56" s="508">
        <v>0.93</v>
      </c>
      <c r="BX56" s="508">
        <v>0.93</v>
      </c>
      <c r="BY56" s="1138">
        <v>0.93</v>
      </c>
      <c r="BZ56" s="508">
        <v>0.92</v>
      </c>
      <c r="CA56" s="508">
        <v>0.92</v>
      </c>
      <c r="CB56" s="562"/>
      <c r="CC56" s="563"/>
      <c r="CD56" s="562"/>
      <c r="CE56" s="562"/>
      <c r="CF56" s="562"/>
      <c r="CG56" s="563"/>
      <c r="CH56" s="562"/>
      <c r="CI56" s="562"/>
      <c r="CJ56" s="562"/>
      <c r="CK56" s="563"/>
      <c r="CL56" s="562"/>
      <c r="CM56" s="562"/>
      <c r="CN56" s="562"/>
      <c r="CO56" s="563"/>
      <c r="DJ56" s="39"/>
      <c r="DZ56" s="134"/>
      <c r="EA56" s="145">
        <v>0.92</v>
      </c>
      <c r="EB56" s="562"/>
      <c r="ED56" s="50"/>
      <c r="EE56" s="50"/>
      <c r="EF56" s="50"/>
      <c r="EG56" s="50"/>
      <c r="EH56" s="50"/>
      <c r="EI56" s="50"/>
      <c r="EJ56" s="50"/>
      <c r="EK56" s="50"/>
      <c r="EL56" s="43"/>
    </row>
    <row r="57" spans="1:142" x14ac:dyDescent="0.2">
      <c r="A57" s="50"/>
      <c r="B57" s="50"/>
      <c r="C57" s="50"/>
      <c r="D57" s="50"/>
      <c r="E57" s="50"/>
      <c r="F57" s="50"/>
      <c r="G57" s="50"/>
      <c r="H57" s="43"/>
      <c r="I57" s="54" t="s">
        <v>180</v>
      </c>
      <c r="BU57" s="39"/>
      <c r="BV57" s="359">
        <f t="shared" ref="BV57:CA57" si="69">BV56*BV$20</f>
        <v>153.16722000000001</v>
      </c>
      <c r="BW57" s="360">
        <f t="shared" si="69"/>
        <v>187.78932</v>
      </c>
      <c r="BX57" s="360">
        <f t="shared" si="69"/>
        <v>191.07036000000002</v>
      </c>
      <c r="BY57" s="361">
        <f t="shared" si="69"/>
        <v>200.82606000000001</v>
      </c>
      <c r="BZ57" s="359">
        <f t="shared" si="69"/>
        <v>225.25556</v>
      </c>
      <c r="CA57" s="360">
        <f t="shared" si="69"/>
        <v>219.01244</v>
      </c>
      <c r="CB57" s="564"/>
      <c r="CC57" s="565"/>
      <c r="CD57" s="564"/>
      <c r="CE57" s="564"/>
      <c r="CF57" s="564"/>
      <c r="CG57" s="565"/>
      <c r="CH57" s="564"/>
      <c r="CI57" s="564"/>
      <c r="CJ57" s="564"/>
      <c r="CK57" s="565"/>
      <c r="CL57" s="564"/>
      <c r="CM57" s="564"/>
      <c r="CN57" s="564"/>
      <c r="CO57" s="565"/>
      <c r="DJ57" s="39"/>
      <c r="DZ57" s="134"/>
      <c r="EA57" s="360">
        <f>EA56*EA$20</f>
        <v>731.78272000000004</v>
      </c>
      <c r="EB57" s="564"/>
      <c r="ED57" s="50"/>
      <c r="EE57" s="50"/>
      <c r="EF57" s="50"/>
      <c r="EG57" s="50"/>
      <c r="EH57" s="50"/>
      <c r="EI57" s="50"/>
      <c r="EJ57" s="50"/>
      <c r="EK57" s="50"/>
      <c r="EL57" s="43"/>
    </row>
    <row r="58" spans="1:142" x14ac:dyDescent="0.2">
      <c r="A58" s="50"/>
      <c r="B58" s="50"/>
      <c r="C58" s="50"/>
      <c r="D58" s="50"/>
      <c r="E58" s="50"/>
      <c r="F58" s="50"/>
      <c r="G58" s="50"/>
      <c r="H58" s="43"/>
      <c r="I58" s="54" t="s">
        <v>181</v>
      </c>
      <c r="BU58" s="39"/>
      <c r="BV58" s="359">
        <f t="shared" ref="BV58:CA58" si="70">BV20-BV57</f>
        <v>18.930779999999999</v>
      </c>
      <c r="BW58" s="360">
        <f t="shared" si="70"/>
        <v>14.134680000000003</v>
      </c>
      <c r="BX58" s="360">
        <f t="shared" si="70"/>
        <v>14.381639999999976</v>
      </c>
      <c r="BY58" s="361">
        <f t="shared" si="70"/>
        <v>15.115939999999995</v>
      </c>
      <c r="BZ58" s="359">
        <f t="shared" si="70"/>
        <v>19.587439999999987</v>
      </c>
      <c r="CA58" s="360">
        <f t="shared" si="70"/>
        <v>19.04455999999999</v>
      </c>
      <c r="CB58" s="564"/>
      <c r="CC58" s="565"/>
      <c r="CD58" s="564"/>
      <c r="CE58" s="564"/>
      <c r="CF58" s="564"/>
      <c r="CG58" s="565"/>
      <c r="CH58" s="564"/>
      <c r="CI58" s="564"/>
      <c r="CJ58" s="564"/>
      <c r="CK58" s="565"/>
      <c r="CL58" s="564"/>
      <c r="CM58" s="564"/>
      <c r="CN58" s="564"/>
      <c r="CO58" s="565"/>
      <c r="DJ58" s="39"/>
      <c r="DZ58" s="134"/>
      <c r="EA58" s="360">
        <f>EA20-EA57</f>
        <v>63.633280000000013</v>
      </c>
      <c r="EB58" s="564"/>
      <c r="ED58" s="50"/>
      <c r="EE58" s="50"/>
      <c r="EF58" s="50"/>
      <c r="EG58" s="50"/>
      <c r="EH58" s="50"/>
      <c r="EI58" s="50"/>
      <c r="EJ58" s="50"/>
      <c r="EK58" s="50"/>
      <c r="EL58" s="43"/>
    </row>
    <row r="59" spans="1:142" x14ac:dyDescent="0.2">
      <c r="A59" s="50"/>
      <c r="B59" s="50"/>
      <c r="C59" s="50"/>
      <c r="D59" s="50"/>
      <c r="E59" s="50"/>
      <c r="F59" s="50"/>
      <c r="G59" s="50"/>
      <c r="H59" s="43"/>
      <c r="I59" s="54" t="s">
        <v>249</v>
      </c>
      <c r="BU59" s="39"/>
      <c r="BV59" s="523">
        <v>0.6</v>
      </c>
      <c r="BW59" s="523">
        <v>0.6</v>
      </c>
      <c r="BX59" s="523">
        <v>0.72099999999999997</v>
      </c>
      <c r="BY59" s="160">
        <v>0.72099999999999997</v>
      </c>
      <c r="BZ59" s="523">
        <v>0.72</v>
      </c>
      <c r="CA59" s="523">
        <v>0.72</v>
      </c>
      <c r="CB59" s="566"/>
      <c r="CC59" s="567"/>
      <c r="CD59" s="566"/>
      <c r="CE59" s="566"/>
      <c r="CF59" s="566"/>
      <c r="CG59" s="567"/>
      <c r="CH59" s="566"/>
      <c r="CI59" s="566"/>
      <c r="CJ59" s="566"/>
      <c r="CK59" s="567"/>
      <c r="CL59" s="566"/>
      <c r="CM59" s="566"/>
      <c r="CN59" s="566"/>
      <c r="CO59" s="567"/>
      <c r="DJ59" s="39"/>
      <c r="DZ59" s="134"/>
      <c r="EA59" s="179">
        <f>EA19/(EA61/EA60)</f>
        <v>0.65692976706664341</v>
      </c>
      <c r="EB59" s="566"/>
      <c r="ED59" s="50"/>
      <c r="EE59" s="50"/>
      <c r="EF59" s="50"/>
      <c r="EG59" s="50"/>
      <c r="EH59" s="50"/>
      <c r="EI59" s="50"/>
      <c r="EJ59" s="50"/>
      <c r="EK59" s="50"/>
      <c r="EL59" s="43"/>
    </row>
    <row r="60" spans="1:142" s="181" customFormat="1" x14ac:dyDescent="0.2">
      <c r="A60" s="423"/>
      <c r="B60" s="423"/>
      <c r="C60" s="423"/>
      <c r="D60" s="423"/>
      <c r="E60" s="423"/>
      <c r="F60" s="423"/>
      <c r="G60" s="423"/>
      <c r="H60" s="182"/>
      <c r="I60" s="522" t="s">
        <v>248</v>
      </c>
      <c r="BR60" s="128"/>
      <c r="BS60" s="128"/>
      <c r="BT60" s="128"/>
      <c r="BU60" s="185"/>
      <c r="BV60" s="523">
        <v>0.5</v>
      </c>
      <c r="BW60" s="523">
        <v>0.5</v>
      </c>
      <c r="BX60" s="523">
        <v>0.5</v>
      </c>
      <c r="BY60" s="160">
        <v>0.5</v>
      </c>
      <c r="BZ60" s="523">
        <v>0.5</v>
      </c>
      <c r="CA60" s="523">
        <v>0.5</v>
      </c>
      <c r="CB60" s="566"/>
      <c r="CC60" s="567"/>
      <c r="CD60" s="566"/>
      <c r="CE60" s="566"/>
      <c r="CF60" s="566"/>
      <c r="CG60" s="567"/>
      <c r="CH60" s="566"/>
      <c r="CI60" s="566"/>
      <c r="CJ60" s="566"/>
      <c r="CK60" s="567"/>
      <c r="CL60" s="566"/>
      <c r="CM60" s="566"/>
      <c r="CN60" s="566"/>
      <c r="CO60" s="567"/>
      <c r="DJ60" s="185"/>
      <c r="DY60" s="128"/>
      <c r="DZ60" s="356"/>
      <c r="EA60" s="523">
        <v>0.5</v>
      </c>
      <c r="EB60" s="566"/>
      <c r="ED60" s="423"/>
      <c r="EE60" s="423"/>
      <c r="EF60" s="423"/>
      <c r="EG60" s="423"/>
      <c r="EH60" s="423"/>
      <c r="EI60" s="423"/>
      <c r="EJ60" s="423"/>
      <c r="EK60" s="423"/>
      <c r="EL60" s="182"/>
    </row>
    <row r="61" spans="1:142" s="181" customFormat="1" x14ac:dyDescent="0.2">
      <c r="A61" s="423"/>
      <c r="B61" s="423"/>
      <c r="C61" s="423"/>
      <c r="D61" s="423"/>
      <c r="E61" s="423"/>
      <c r="F61" s="423"/>
      <c r="G61" s="423"/>
      <c r="H61" s="182"/>
      <c r="I61" s="522" t="s">
        <v>250</v>
      </c>
      <c r="BR61" s="128"/>
      <c r="BS61" s="128"/>
      <c r="BT61" s="128"/>
      <c r="BU61" s="185"/>
      <c r="BV61" s="446">
        <f t="shared" ref="BV61:CA61" si="71">BV19*(1-BV60)/BV59</f>
        <v>49.402342404409239</v>
      </c>
      <c r="BW61" s="446">
        <f t="shared" si="71"/>
        <v>49.505736981465141</v>
      </c>
      <c r="BX61" s="446">
        <f t="shared" si="71"/>
        <v>39.609984742255165</v>
      </c>
      <c r="BY61" s="447">
        <f t="shared" si="71"/>
        <v>40.759862194662503</v>
      </c>
      <c r="BZ61" s="446">
        <f t="shared" si="71"/>
        <v>39.791682918584392</v>
      </c>
      <c r="CA61" s="446">
        <f t="shared" si="71"/>
        <v>40.991163181530155</v>
      </c>
      <c r="CB61" s="568"/>
      <c r="CC61" s="569"/>
      <c r="CD61" s="568"/>
      <c r="CE61" s="568"/>
      <c r="CF61" s="568"/>
      <c r="CG61" s="569"/>
      <c r="CH61" s="568"/>
      <c r="CI61" s="568"/>
      <c r="CJ61" s="568"/>
      <c r="CK61" s="569"/>
      <c r="CL61" s="568"/>
      <c r="CM61" s="568"/>
      <c r="CN61" s="568"/>
      <c r="CO61" s="569"/>
      <c r="DJ61" s="185"/>
      <c r="DY61" s="128"/>
      <c r="DZ61" s="356"/>
      <c r="EA61" s="446">
        <f>SUMPRODUCT(BV61:BY61,BV62:BY62)/EA62</f>
        <v>44.603561407058208</v>
      </c>
      <c r="EB61" s="568"/>
      <c r="ED61" s="423"/>
      <c r="EE61" s="423"/>
      <c r="EF61" s="423"/>
      <c r="EG61" s="423"/>
      <c r="EH61" s="423"/>
      <c r="EI61" s="423"/>
      <c r="EJ61" s="423"/>
      <c r="EK61" s="423"/>
      <c r="EL61" s="182"/>
    </row>
    <row r="62" spans="1:142" s="17" customFormat="1" x14ac:dyDescent="0.2">
      <c r="A62" s="51"/>
      <c r="B62" s="51"/>
      <c r="C62" s="51"/>
      <c r="D62" s="51"/>
      <c r="E62" s="51"/>
      <c r="F62" s="51"/>
      <c r="G62" s="51"/>
      <c r="H62" s="44"/>
      <c r="I62" s="190" t="s">
        <v>182</v>
      </c>
      <c r="BR62" s="13"/>
      <c r="BS62" s="13"/>
      <c r="BT62" s="13"/>
      <c r="BU62" s="40"/>
      <c r="BV62" s="371">
        <f t="shared" ref="BV62:CA62" si="72">BV58/BV61</f>
        <v>0.38319599999999993</v>
      </c>
      <c r="BW62" s="371">
        <f t="shared" si="72"/>
        <v>0.28551600000000005</v>
      </c>
      <c r="BX62" s="371">
        <f t="shared" si="72"/>
        <v>0.36308117999999939</v>
      </c>
      <c r="BY62" s="301">
        <f t="shared" si="72"/>
        <v>0.3708535599999998</v>
      </c>
      <c r="BZ62" s="371">
        <f t="shared" si="72"/>
        <v>0.49224959999999968</v>
      </c>
      <c r="CA62" s="371">
        <f t="shared" si="72"/>
        <v>0.46460159999999973</v>
      </c>
      <c r="CB62" s="570"/>
      <c r="CC62" s="571"/>
      <c r="CD62" s="570"/>
      <c r="CE62" s="570"/>
      <c r="CF62" s="570"/>
      <c r="CG62" s="571"/>
      <c r="CH62" s="570"/>
      <c r="CI62" s="570"/>
      <c r="CJ62" s="570"/>
      <c r="CK62" s="571"/>
      <c r="CL62" s="570"/>
      <c r="CM62" s="570"/>
      <c r="CN62" s="570"/>
      <c r="CO62" s="571"/>
      <c r="DJ62" s="40"/>
      <c r="DY62" s="13"/>
      <c r="DZ62" s="366"/>
      <c r="EA62" s="371">
        <f>SUM(BV62:BY62)</f>
        <v>1.4026467399999991</v>
      </c>
      <c r="EB62" s="371"/>
      <c r="ED62" s="51"/>
      <c r="EE62" s="51"/>
      <c r="EF62" s="51"/>
      <c r="EG62" s="51"/>
      <c r="EH62" s="51"/>
      <c r="EI62" s="51"/>
      <c r="EJ62" s="51"/>
      <c r="EK62" s="51"/>
      <c r="EL62" s="44"/>
    </row>
    <row r="63" spans="1:142" x14ac:dyDescent="0.2">
      <c r="A63" s="50"/>
      <c r="B63" s="50"/>
      <c r="C63" s="50"/>
      <c r="D63" s="50"/>
      <c r="E63" s="50"/>
      <c r="F63" s="50"/>
      <c r="G63" s="50"/>
      <c r="H63" s="43"/>
      <c r="I63" s="54" t="s">
        <v>200</v>
      </c>
      <c r="BU63" s="39"/>
      <c r="BV63" s="362">
        <f t="shared" ref="BV63:CA63" si="73">BV10</f>
        <v>0.64900000000000002</v>
      </c>
      <c r="BW63" s="362">
        <f t="shared" si="73"/>
        <v>0.76600000000000001</v>
      </c>
      <c r="BX63" s="362">
        <f t="shared" si="73"/>
        <v>0.90700000000000003</v>
      </c>
      <c r="BY63" s="363">
        <f t="shared" si="73"/>
        <v>0.879</v>
      </c>
      <c r="BZ63" s="362">
        <f t="shared" si="73"/>
        <v>1.036</v>
      </c>
      <c r="CA63" s="362">
        <f t="shared" si="73"/>
        <v>0.94299999999999995</v>
      </c>
      <c r="CB63" s="572"/>
      <c r="CC63" s="573"/>
      <c r="CD63" s="572"/>
      <c r="CE63" s="572"/>
      <c r="CF63" s="572"/>
      <c r="CG63" s="573"/>
      <c r="CH63" s="572"/>
      <c r="CI63" s="572"/>
      <c r="CJ63" s="572"/>
      <c r="CK63" s="573"/>
      <c r="CL63" s="572"/>
      <c r="CM63" s="572"/>
      <c r="CN63" s="572"/>
      <c r="CO63" s="573"/>
      <c r="DJ63" s="39"/>
      <c r="DZ63" s="134"/>
      <c r="EA63" s="438">
        <v>1.7</v>
      </c>
      <c r="EB63" s="572"/>
      <c r="ED63" s="50"/>
      <c r="EE63" s="50"/>
      <c r="EF63" s="50"/>
      <c r="EG63" s="50"/>
      <c r="EH63" s="50"/>
      <c r="EI63" s="50"/>
      <c r="EJ63" s="50"/>
      <c r="EK63" s="50"/>
      <c r="EL63" s="43"/>
    </row>
    <row r="64" spans="1:142" s="17" customFormat="1" x14ac:dyDescent="0.2">
      <c r="A64" s="51"/>
      <c r="B64" s="51"/>
      <c r="C64" s="51"/>
      <c r="D64" s="51"/>
      <c r="E64" s="51"/>
      <c r="F64" s="51"/>
      <c r="G64" s="51"/>
      <c r="H64" s="44"/>
      <c r="I64" s="190" t="s">
        <v>183</v>
      </c>
      <c r="BR64" s="13"/>
      <c r="BS64" s="13"/>
      <c r="BT64" s="13"/>
      <c r="BU64" s="40"/>
      <c r="BV64" s="364">
        <f t="shared" ref="BV64:CA64" si="74">BV62/BV63</f>
        <v>0.59044067796610156</v>
      </c>
      <c r="BW64" s="364">
        <f t="shared" si="74"/>
        <v>0.3727362924281985</v>
      </c>
      <c r="BX64" s="364">
        <f t="shared" si="74"/>
        <v>0.40031001102535763</v>
      </c>
      <c r="BY64" s="365">
        <f t="shared" si="74"/>
        <v>0.42190393629123984</v>
      </c>
      <c r="BZ64" s="364">
        <f t="shared" si="74"/>
        <v>0.47514440154440124</v>
      </c>
      <c r="CA64" s="364">
        <f t="shared" si="74"/>
        <v>0.4926846235418873</v>
      </c>
      <c r="CB64" s="574"/>
      <c r="CC64" s="575"/>
      <c r="CD64" s="574"/>
      <c r="CE64" s="574"/>
      <c r="CF64" s="574"/>
      <c r="CG64" s="575"/>
      <c r="CH64" s="574"/>
      <c r="CI64" s="574"/>
      <c r="CJ64" s="574"/>
      <c r="CK64" s="575"/>
      <c r="CL64" s="574"/>
      <c r="CM64" s="574"/>
      <c r="CN64" s="574"/>
      <c r="CO64" s="575"/>
      <c r="DJ64" s="40"/>
      <c r="DY64" s="13"/>
      <c r="DZ64" s="366"/>
      <c r="EA64" s="364">
        <f>EA62/EA63</f>
        <v>0.82508631764705831</v>
      </c>
      <c r="EB64" s="574"/>
      <c r="ED64" s="51"/>
      <c r="EE64" s="51"/>
      <c r="EF64" s="51"/>
      <c r="EG64" s="51"/>
      <c r="EH64" s="51"/>
      <c r="EI64" s="51"/>
      <c r="EJ64" s="51"/>
      <c r="EK64" s="51"/>
      <c r="EL64" s="44"/>
    </row>
    <row r="65" spans="1:142" s="17" customFormat="1" x14ac:dyDescent="0.2">
      <c r="A65" s="51"/>
      <c r="B65" s="51"/>
      <c r="C65" s="51"/>
      <c r="D65" s="51"/>
      <c r="E65" s="51"/>
      <c r="F65" s="51"/>
      <c r="G65" s="51"/>
      <c r="H65" s="44"/>
      <c r="I65" s="190"/>
      <c r="BR65" s="13"/>
      <c r="BS65" s="13"/>
      <c r="BT65" s="13"/>
      <c r="BU65" s="40"/>
      <c r="BV65" s="364"/>
      <c r="BW65" s="364"/>
      <c r="BX65" s="364"/>
      <c r="BY65" s="365"/>
      <c r="CC65" s="40"/>
      <c r="CG65" s="40"/>
      <c r="CK65" s="40"/>
      <c r="CO65" s="40"/>
      <c r="DJ65" s="40"/>
      <c r="DY65" s="13"/>
      <c r="DZ65" s="366"/>
      <c r="EA65" s="366"/>
      <c r="ED65" s="51"/>
      <c r="EE65" s="51"/>
      <c r="EF65" s="51"/>
      <c r="EG65" s="51"/>
      <c r="EH65" s="51"/>
      <c r="EI65" s="51"/>
      <c r="EJ65" s="51"/>
      <c r="EK65" s="51"/>
      <c r="EL65" s="44"/>
    </row>
    <row r="66" spans="1:142" s="17" customFormat="1" x14ac:dyDescent="0.2">
      <c r="A66" s="51"/>
      <c r="B66" s="51"/>
      <c r="C66" s="51"/>
      <c r="D66" s="51"/>
      <c r="E66" s="51"/>
      <c r="F66" s="51"/>
      <c r="G66" s="51"/>
      <c r="H66" s="44"/>
      <c r="I66" s="190" t="s">
        <v>184</v>
      </c>
      <c r="BR66" s="372">
        <f t="shared" ref="BR66:BZ66" si="75">BR20/BR10</f>
        <v>228.10328638497651</v>
      </c>
      <c r="BS66" s="372">
        <f t="shared" si="75"/>
        <v>241.81848184818483</v>
      </c>
      <c r="BT66" s="372">
        <f t="shared" si="75"/>
        <v>247.06038647342996</v>
      </c>
      <c r="BU66" s="373">
        <f t="shared" si="75"/>
        <v>271.94172494172494</v>
      </c>
      <c r="BV66" s="372">
        <f t="shared" si="75"/>
        <v>265.17411402157165</v>
      </c>
      <c r="BW66" s="372">
        <f t="shared" si="75"/>
        <v>263.60835509138383</v>
      </c>
      <c r="BX66" s="372">
        <f t="shared" si="75"/>
        <v>226.51819184123482</v>
      </c>
      <c r="BY66" s="373">
        <f t="shared" si="75"/>
        <v>245.66780432309443</v>
      </c>
      <c r="BZ66" s="372">
        <f t="shared" si="75"/>
        <v>236.33494208494207</v>
      </c>
      <c r="CA66" s="372">
        <f t="shared" ref="CA66" si="76">CA20/CA10</f>
        <v>252.44644750795334</v>
      </c>
      <c r="CB66" s="372">
        <f t="shared" ref="CB66:CO66" si="77">CB20/CB10</f>
        <v>246.07242990654206</v>
      </c>
      <c r="CC66" s="373">
        <f t="shared" si="77"/>
        <v>251.5455764075067</v>
      </c>
      <c r="CD66" s="372">
        <f t="shared" si="77"/>
        <v>243.02890891055441</v>
      </c>
      <c r="CE66" s="372">
        <f t="shared" si="77"/>
        <v>255.36186637373041</v>
      </c>
      <c r="CF66" s="372">
        <f t="shared" si="77"/>
        <v>247.7198672892475</v>
      </c>
      <c r="CG66" s="373">
        <f t="shared" si="77"/>
        <v>251.41981368112596</v>
      </c>
      <c r="CH66" s="372">
        <f t="shared" si="77"/>
        <v>244.20759911877059</v>
      </c>
      <c r="CI66" s="372">
        <f t="shared" si="77"/>
        <v>256.60037142564295</v>
      </c>
      <c r="CJ66" s="372">
        <f t="shared" si="77"/>
        <v>248.92130864560036</v>
      </c>
      <c r="CK66" s="373">
        <f t="shared" si="77"/>
        <v>252.6391997774794</v>
      </c>
      <c r="CL66" s="372">
        <f t="shared" si="77"/>
        <v>244.18317835885873</v>
      </c>
      <c r="CM66" s="372">
        <f t="shared" si="77"/>
        <v>256.57471138850036</v>
      </c>
      <c r="CN66" s="372">
        <f t="shared" si="77"/>
        <v>248.89641651473582</v>
      </c>
      <c r="CO66" s="373">
        <f t="shared" si="77"/>
        <v>252.61393585750164</v>
      </c>
      <c r="DJ66" s="40"/>
      <c r="DY66" s="13"/>
      <c r="DZ66" s="393">
        <f t="shared" ref="DZ66:EL66" si="78">DZ20/DZ10</f>
        <v>1003.0993377483444</v>
      </c>
      <c r="EA66" s="393">
        <f t="shared" si="78"/>
        <v>993.95938769134648</v>
      </c>
      <c r="EB66" s="393">
        <f t="shared" si="78"/>
        <v>984.29600670203854</v>
      </c>
      <c r="EC66" s="393">
        <f t="shared" si="78"/>
        <v>997.51366662129487</v>
      </c>
      <c r="ED66" s="393">
        <f t="shared" si="78"/>
        <v>1002.3516079044081</v>
      </c>
      <c r="EE66" s="393">
        <f t="shared" si="78"/>
        <v>1002.2513727436177</v>
      </c>
      <c r="EF66" s="393">
        <f t="shared" si="78"/>
        <v>1009.7432017548761</v>
      </c>
      <c r="EG66" s="393">
        <f t="shared" si="78"/>
        <v>1017.2910321879941</v>
      </c>
      <c r="EH66" s="393">
        <f t="shared" si="78"/>
        <v>1024.8952826535995</v>
      </c>
      <c r="EI66" s="393">
        <f t="shared" si="78"/>
        <v>1032.5563748914351</v>
      </c>
      <c r="EJ66" s="393">
        <f t="shared" si="78"/>
        <v>1040.2747337937487</v>
      </c>
      <c r="EK66" s="393">
        <f t="shared" si="78"/>
        <v>1048.0507874288569</v>
      </c>
      <c r="EL66" s="373">
        <f t="shared" si="78"/>
        <v>1055.8849670648879</v>
      </c>
    </row>
    <row r="67" spans="1:142" s="17" customFormat="1" x14ac:dyDescent="0.2">
      <c r="A67" s="51"/>
      <c r="B67" s="51"/>
      <c r="C67" s="51"/>
      <c r="D67" s="51"/>
      <c r="E67" s="51"/>
      <c r="F67" s="51"/>
      <c r="G67" s="51"/>
      <c r="H67" s="44"/>
      <c r="I67" s="190"/>
      <c r="BR67" s="372"/>
      <c r="BS67" s="372"/>
      <c r="BT67" s="372"/>
      <c r="BU67" s="373"/>
      <c r="BV67" s="372"/>
      <c r="BW67" s="372"/>
      <c r="BX67" s="372"/>
      <c r="BY67" s="373"/>
      <c r="BZ67" s="372"/>
      <c r="CA67" s="372"/>
      <c r="CB67" s="372"/>
      <c r="CC67" s="373"/>
      <c r="CD67" s="372"/>
      <c r="CE67" s="372"/>
      <c r="CF67" s="372"/>
      <c r="CG67" s="373"/>
      <c r="CH67" s="372"/>
      <c r="CI67" s="372"/>
      <c r="CJ67" s="372"/>
      <c r="CK67" s="373"/>
      <c r="CL67" s="372"/>
      <c r="CM67" s="372"/>
      <c r="CN67" s="372"/>
      <c r="CO67" s="373"/>
      <c r="DJ67" s="40"/>
      <c r="DY67" s="13"/>
      <c r="DZ67" s="393"/>
      <c r="EA67" s="393"/>
      <c r="EB67" s="393"/>
      <c r="EC67" s="393"/>
      <c r="ED67" s="393"/>
      <c r="EE67" s="393"/>
      <c r="EF67" s="393"/>
      <c r="EG67" s="393"/>
      <c r="EH67" s="393"/>
      <c r="EI67" s="393"/>
      <c r="EJ67" s="393"/>
      <c r="EK67" s="393"/>
      <c r="EL67" s="373"/>
    </row>
    <row r="68" spans="1:142" s="17" customFormat="1" x14ac:dyDescent="0.2">
      <c r="A68" s="51"/>
      <c r="B68" s="51"/>
      <c r="C68" s="51"/>
      <c r="D68" s="51"/>
      <c r="E68" s="51"/>
      <c r="F68" s="51"/>
      <c r="G68" s="51"/>
      <c r="H68" s="44"/>
      <c r="I68" s="190" t="s">
        <v>205</v>
      </c>
      <c r="BR68" s="372"/>
      <c r="BS68" s="372"/>
      <c r="BT68" s="372"/>
      <c r="BU68" s="373"/>
      <c r="BV68" s="372"/>
      <c r="BW68" s="372"/>
      <c r="BX68" s="372"/>
      <c r="BY68" s="373"/>
      <c r="BZ68" s="372"/>
      <c r="CA68" s="372"/>
      <c r="CB68" s="372"/>
      <c r="CC68" s="373"/>
      <c r="CD68" s="372"/>
      <c r="CE68" s="372"/>
      <c r="CF68" s="372"/>
      <c r="CG68" s="373"/>
      <c r="CH68" s="372"/>
      <c r="CI68" s="372"/>
      <c r="CJ68" s="372"/>
      <c r="CK68" s="373"/>
      <c r="CL68" s="372"/>
      <c r="CM68" s="372"/>
      <c r="CN68" s="372"/>
      <c r="CO68" s="373"/>
      <c r="DJ68" s="40"/>
      <c r="DY68" s="13"/>
      <c r="DZ68" s="393"/>
      <c r="EA68" s="393"/>
      <c r="EB68" s="393"/>
      <c r="EC68" s="393"/>
      <c r="ED68" s="393"/>
      <c r="EE68" s="393"/>
      <c r="EF68" s="393"/>
      <c r="EG68" s="393"/>
      <c r="EH68" s="393"/>
      <c r="EI68" s="393"/>
      <c r="EJ68" s="393"/>
      <c r="EK68" s="393"/>
      <c r="EL68" s="373"/>
    </row>
    <row r="69" spans="1:142" x14ac:dyDescent="0.2">
      <c r="A69" s="50"/>
      <c r="B69" s="50"/>
      <c r="C69" s="50"/>
      <c r="D69" s="50"/>
      <c r="E69" s="50"/>
      <c r="F69" s="50"/>
      <c r="G69" s="50"/>
      <c r="H69" s="43"/>
      <c r="I69" s="54" t="s">
        <v>206</v>
      </c>
      <c r="BR69" s="412"/>
      <c r="BS69" s="412"/>
      <c r="BT69" s="412"/>
      <c r="BU69" s="413"/>
      <c r="BV69" s="412"/>
      <c r="BW69" s="412"/>
      <c r="BX69" s="412"/>
      <c r="BY69" s="413"/>
      <c r="BZ69" s="412"/>
      <c r="CA69" s="412"/>
      <c r="CB69" s="412"/>
      <c r="CC69" s="413"/>
      <c r="CD69" s="412"/>
      <c r="CE69" s="412"/>
      <c r="CF69" s="412"/>
      <c r="CG69" s="413"/>
      <c r="CH69" s="412"/>
      <c r="CI69" s="412"/>
      <c r="CJ69" s="412"/>
      <c r="CK69" s="413"/>
      <c r="CL69" s="412"/>
      <c r="CM69" s="412"/>
      <c r="CN69" s="412"/>
      <c r="CO69" s="413"/>
      <c r="DJ69" s="39"/>
      <c r="DZ69" s="414"/>
      <c r="EA69" s="1132">
        <v>50000</v>
      </c>
      <c r="EB69" s="414">
        <f>EA69*1.02</f>
        <v>51000</v>
      </c>
      <c r="EC69" s="414">
        <f t="shared" ref="EC69:EL69" si="79">EB69*1.02</f>
        <v>52020</v>
      </c>
      <c r="ED69" s="414">
        <f t="shared" si="79"/>
        <v>53060.4</v>
      </c>
      <c r="EE69" s="414">
        <f t="shared" si="79"/>
        <v>54121.608</v>
      </c>
      <c r="EF69" s="414">
        <f t="shared" si="79"/>
        <v>55204.040160000004</v>
      </c>
      <c r="EG69" s="414">
        <f t="shared" si="79"/>
        <v>56308.120963200003</v>
      </c>
      <c r="EH69" s="414">
        <f t="shared" si="79"/>
        <v>57434.283382464004</v>
      </c>
      <c r="EI69" s="414">
        <f t="shared" si="79"/>
        <v>58582.969050113286</v>
      </c>
      <c r="EJ69" s="414">
        <f t="shared" si="79"/>
        <v>59754.628431115554</v>
      </c>
      <c r="EK69" s="414">
        <f t="shared" si="79"/>
        <v>60949.720999737867</v>
      </c>
      <c r="EL69" s="413">
        <f t="shared" si="79"/>
        <v>62168.715419732624</v>
      </c>
    </row>
    <row r="70" spans="1:142" x14ac:dyDescent="0.2">
      <c r="A70" s="50"/>
      <c r="B70" s="50"/>
      <c r="C70" s="50"/>
      <c r="D70" s="50"/>
      <c r="E70" s="50"/>
      <c r="F70" s="50"/>
      <c r="G70" s="50"/>
      <c r="H70" s="43"/>
      <c r="I70" s="54" t="s">
        <v>205</v>
      </c>
      <c r="BR70" s="412"/>
      <c r="BS70" s="412"/>
      <c r="BT70" s="412"/>
      <c r="BU70" s="413"/>
      <c r="BV70" s="412"/>
      <c r="BW70" s="412"/>
      <c r="BX70" s="412"/>
      <c r="BY70" s="413"/>
      <c r="BZ70" s="412"/>
      <c r="CA70" s="412"/>
      <c r="CB70" s="412"/>
      <c r="CC70" s="413"/>
      <c r="CD70" s="412"/>
      <c r="CE70" s="412"/>
      <c r="CF70" s="412"/>
      <c r="CG70" s="413"/>
      <c r="CH70" s="412"/>
      <c r="CI70" s="412"/>
      <c r="CJ70" s="412"/>
      <c r="CK70" s="413"/>
      <c r="CL70" s="412"/>
      <c r="CM70" s="412"/>
      <c r="CN70" s="412"/>
      <c r="CO70" s="413"/>
      <c r="DJ70" s="39"/>
      <c r="DZ70" s="414"/>
      <c r="EA70" s="593">
        <f>EA66/EA69</f>
        <v>1.9879187753826931E-2</v>
      </c>
      <c r="EB70" s="415">
        <f t="shared" ref="EB70:EJ70" si="80">EB66/EB69</f>
        <v>1.9299921700039972E-2</v>
      </c>
      <c r="EC70" s="415">
        <f t="shared" si="80"/>
        <v>1.9175579904292483E-2</v>
      </c>
      <c r="ED70" s="415">
        <f t="shared" si="80"/>
        <v>1.8890766143949311E-2</v>
      </c>
      <c r="EE70" s="415">
        <f t="shared" si="80"/>
        <v>1.8518506928759722E-2</v>
      </c>
      <c r="EF70" s="415">
        <f t="shared" si="80"/>
        <v>1.8291110556913921E-2</v>
      </c>
      <c r="EG70" s="415">
        <f t="shared" si="80"/>
        <v>1.8066506478751822E-2</v>
      </c>
      <c r="EH70" s="415">
        <f t="shared" si="80"/>
        <v>1.7844660406549504E-2</v>
      </c>
      <c r="EI70" s="415">
        <f t="shared" si="80"/>
        <v>1.7625538473616136E-2</v>
      </c>
      <c r="EJ70" s="415">
        <f t="shared" si="80"/>
        <v>1.7409107229123942E-2</v>
      </c>
      <c r="EK70" s="415">
        <f>EK66/EK69</f>
        <v>1.7195333633001606E-2</v>
      </c>
      <c r="EL70" s="416">
        <f>EL66/EL69</f>
        <v>1.6984185050890489E-2</v>
      </c>
    </row>
    <row r="71" spans="1:142" s="17" customFormat="1" x14ac:dyDescent="0.2">
      <c r="A71" s="51"/>
      <c r="B71" s="51"/>
      <c r="C71" s="51"/>
      <c r="D71" s="51"/>
      <c r="E71" s="51"/>
      <c r="F71" s="51"/>
      <c r="G71" s="51"/>
      <c r="H71" s="44"/>
      <c r="I71" s="190"/>
      <c r="BR71" s="372"/>
      <c r="BS71" s="372"/>
      <c r="BT71" s="372"/>
      <c r="BU71" s="373"/>
      <c r="BV71" s="372"/>
      <c r="BW71" s="372"/>
      <c r="BX71" s="372"/>
      <c r="BY71" s="373"/>
      <c r="BZ71" s="372"/>
      <c r="CA71" s="372"/>
      <c r="CB71" s="372"/>
      <c r="CC71" s="373"/>
      <c r="CD71" s="372"/>
      <c r="CE71" s="372"/>
      <c r="CF71" s="372"/>
      <c r="CG71" s="373"/>
      <c r="CH71" s="372"/>
      <c r="CI71" s="372"/>
      <c r="CJ71" s="372"/>
      <c r="CK71" s="373"/>
      <c r="CL71" s="372"/>
      <c r="CM71" s="372"/>
      <c r="CN71" s="372"/>
      <c r="CO71" s="373"/>
      <c r="DJ71" s="40"/>
      <c r="DY71" s="13"/>
      <c r="DZ71" s="393"/>
      <c r="EA71" s="581"/>
      <c r="EB71" s="393"/>
      <c r="EC71" s="393"/>
      <c r="ED71" s="393"/>
      <c r="EE71" s="393"/>
      <c r="EF71" s="393"/>
      <c r="EG71" s="393"/>
      <c r="EH71" s="393"/>
      <c r="EI71" s="393"/>
      <c r="EJ71" s="393"/>
      <c r="EK71" s="393"/>
      <c r="EL71" s="373"/>
    </row>
    <row r="72" spans="1:142" s="17" customFormat="1" x14ac:dyDescent="0.2">
      <c r="A72" s="51"/>
      <c r="B72" s="51"/>
      <c r="C72" s="51"/>
      <c r="D72" s="51"/>
      <c r="E72" s="51"/>
      <c r="F72" s="51"/>
      <c r="G72" s="51"/>
      <c r="H72" s="44"/>
      <c r="I72" s="190" t="s">
        <v>204</v>
      </c>
      <c r="BR72" s="372"/>
      <c r="BS72" s="372"/>
      <c r="BT72" s="372"/>
      <c r="BU72" s="373"/>
      <c r="BV72" s="372"/>
      <c r="BW72" s="372"/>
      <c r="BX72" s="372"/>
      <c r="BY72" s="373"/>
      <c r="BZ72" s="372"/>
      <c r="CA72" s="372"/>
      <c r="CB72" s="372"/>
      <c r="CC72" s="373"/>
      <c r="CD72" s="372"/>
      <c r="CE72" s="372"/>
      <c r="CF72" s="372"/>
      <c r="CG72" s="373"/>
      <c r="CH72" s="372"/>
      <c r="CI72" s="372"/>
      <c r="CJ72" s="372"/>
      <c r="CK72" s="373"/>
      <c r="CL72" s="372"/>
      <c r="CM72" s="372"/>
      <c r="CN72" s="372"/>
      <c r="CO72" s="373"/>
      <c r="DJ72" s="40"/>
      <c r="DY72" s="13"/>
      <c r="DZ72" s="393"/>
      <c r="EA72" s="1133"/>
      <c r="EB72" s="393"/>
      <c r="EC72" s="393"/>
      <c r="ED72" s="393"/>
      <c r="EE72" s="393"/>
      <c r="EF72" s="393"/>
      <c r="EG72" s="393"/>
      <c r="EH72" s="393"/>
      <c r="EI72" s="393"/>
      <c r="EJ72" s="393"/>
      <c r="EK72" s="393"/>
      <c r="EL72" s="373"/>
    </row>
    <row r="73" spans="1:142" s="17" customFormat="1" x14ac:dyDescent="0.2">
      <c r="A73" s="51"/>
      <c r="B73" s="51"/>
      <c r="C73" s="51"/>
      <c r="D73" s="51"/>
      <c r="E73" s="51"/>
      <c r="F73" s="51"/>
      <c r="G73" s="51"/>
      <c r="H73" s="44"/>
      <c r="I73" s="54" t="s">
        <v>207</v>
      </c>
      <c r="BR73" s="372"/>
      <c r="BS73" s="372"/>
      <c r="BT73" s="372"/>
      <c r="BU73" s="373"/>
      <c r="BV73" s="372"/>
      <c r="BW73" s="372"/>
      <c r="BX73" s="372"/>
      <c r="BY73" s="373"/>
      <c r="BZ73" s="372"/>
      <c r="CA73" s="372"/>
      <c r="CB73" s="372"/>
      <c r="CC73" s="373"/>
      <c r="CD73" s="372"/>
      <c r="CE73" s="372"/>
      <c r="CF73" s="372"/>
      <c r="CG73" s="373"/>
      <c r="CH73" s="372"/>
      <c r="CI73" s="372"/>
      <c r="CJ73" s="372"/>
      <c r="CK73" s="373"/>
      <c r="CL73" s="372"/>
      <c r="CM73" s="372"/>
      <c r="CN73" s="372"/>
      <c r="CO73" s="373"/>
      <c r="DJ73" s="40"/>
      <c r="DY73" s="13"/>
      <c r="DZ73" s="393"/>
      <c r="EA73" s="1132">
        <v>6000</v>
      </c>
      <c r="EB73" s="414">
        <f>EA73*1.02</f>
        <v>6120</v>
      </c>
      <c r="EC73" s="414">
        <f t="shared" ref="EC73:EL73" si="81">EB73*1.02</f>
        <v>6242.4000000000005</v>
      </c>
      <c r="ED73" s="414">
        <f t="shared" si="81"/>
        <v>6367.2480000000005</v>
      </c>
      <c r="EE73" s="414">
        <f t="shared" si="81"/>
        <v>6494.5929600000009</v>
      </c>
      <c r="EF73" s="414">
        <f t="shared" si="81"/>
        <v>6624.4848192000009</v>
      </c>
      <c r="EG73" s="414">
        <f t="shared" si="81"/>
        <v>6756.974515584001</v>
      </c>
      <c r="EH73" s="414">
        <f t="shared" si="81"/>
        <v>6892.1140058956807</v>
      </c>
      <c r="EI73" s="414">
        <f t="shared" si="81"/>
        <v>7029.9562860135948</v>
      </c>
      <c r="EJ73" s="414">
        <f t="shared" si="81"/>
        <v>7170.555411733867</v>
      </c>
      <c r="EK73" s="414">
        <f t="shared" si="81"/>
        <v>7313.9665199685442</v>
      </c>
      <c r="EL73" s="413">
        <f t="shared" si="81"/>
        <v>7460.2458503679154</v>
      </c>
    </row>
    <row r="74" spans="1:142" s="17" customFormat="1" x14ac:dyDescent="0.2">
      <c r="A74" s="51"/>
      <c r="B74" s="51"/>
      <c r="C74" s="51"/>
      <c r="D74" s="51"/>
      <c r="E74" s="51"/>
      <c r="F74" s="51"/>
      <c r="G74" s="51"/>
      <c r="H74" s="44"/>
      <c r="I74" s="54" t="s">
        <v>397</v>
      </c>
      <c r="BR74" s="372"/>
      <c r="BS74" s="372"/>
      <c r="BT74" s="372"/>
      <c r="BU74" s="373"/>
      <c r="BV74" s="372"/>
      <c r="BW74" s="372"/>
      <c r="BX74" s="372"/>
      <c r="BY74" s="373"/>
      <c r="BZ74" s="372"/>
      <c r="CA74" s="372"/>
      <c r="CB74" s="372"/>
      <c r="CC74" s="373"/>
      <c r="CD74" s="372"/>
      <c r="CE74" s="372"/>
      <c r="CF74" s="372"/>
      <c r="CG74" s="373"/>
      <c r="CH74" s="372"/>
      <c r="CI74" s="372"/>
      <c r="CJ74" s="372"/>
      <c r="CK74" s="373"/>
      <c r="CL74" s="372"/>
      <c r="CM74" s="372"/>
      <c r="CN74" s="372"/>
      <c r="CO74" s="373"/>
      <c r="DJ74" s="40"/>
      <c r="DY74" s="13"/>
      <c r="DZ74" s="393"/>
      <c r="EA74" s="593">
        <f>EA66/EA73</f>
        <v>0.16565989794855773</v>
      </c>
      <c r="EB74" s="415">
        <f>EB66/EB73</f>
        <v>0.16083268083366642</v>
      </c>
      <c r="EC74" s="415">
        <f t="shared" ref="EC74:EJ74" si="82">EC66/EC73</f>
        <v>0.15979649920243733</v>
      </c>
      <c r="ED74" s="415">
        <f t="shared" si="82"/>
        <v>0.15742305119957758</v>
      </c>
      <c r="EE74" s="415">
        <f t="shared" si="82"/>
        <v>0.15432089107299768</v>
      </c>
      <c r="EF74" s="415">
        <f t="shared" si="82"/>
        <v>0.15242592130761598</v>
      </c>
      <c r="EG74" s="415">
        <f t="shared" si="82"/>
        <v>0.15055422065626517</v>
      </c>
      <c r="EH74" s="415">
        <f t="shared" si="82"/>
        <v>0.14870550338791252</v>
      </c>
      <c r="EI74" s="415">
        <f t="shared" si="82"/>
        <v>0.14687948728013447</v>
      </c>
      <c r="EJ74" s="415">
        <f t="shared" si="82"/>
        <v>0.14507589357603282</v>
      </c>
      <c r="EK74" s="415">
        <f>EK66/EK73</f>
        <v>0.14329444694168006</v>
      </c>
      <c r="EL74" s="416">
        <f>EL66/EL73</f>
        <v>0.14153487542408741</v>
      </c>
    </row>
    <row r="75" spans="1:142" x14ac:dyDescent="0.2">
      <c r="A75" s="50"/>
      <c r="B75" s="50"/>
      <c r="C75" s="50"/>
      <c r="D75" s="50"/>
      <c r="E75" s="50"/>
      <c r="F75" s="50"/>
      <c r="G75" s="50"/>
      <c r="H75" s="43"/>
      <c r="BU75" s="39"/>
      <c r="BV75" s="134"/>
      <c r="BW75" s="134"/>
      <c r="BX75" s="134"/>
      <c r="BY75" s="41"/>
      <c r="BZ75" s="12"/>
      <c r="CA75" s="12"/>
      <c r="CB75" s="12"/>
      <c r="CC75" s="39"/>
      <c r="CG75" s="39"/>
      <c r="CH75" s="11"/>
      <c r="CK75" s="39"/>
      <c r="CO75" s="39"/>
      <c r="DJ75" s="39"/>
      <c r="DZ75" s="134"/>
      <c r="EA75" s="134"/>
      <c r="ED75" s="50"/>
      <c r="EE75" s="50"/>
      <c r="EF75" s="50"/>
      <c r="EG75" s="50"/>
      <c r="EH75" s="50"/>
      <c r="EI75" s="50"/>
      <c r="EJ75" s="50"/>
      <c r="EK75" s="50"/>
      <c r="EL75" s="43"/>
    </row>
    <row r="76" spans="1:142" x14ac:dyDescent="0.2">
      <c r="A76" s="50"/>
      <c r="B76" s="50"/>
      <c r="C76" s="50"/>
      <c r="D76" s="50"/>
      <c r="E76" s="50"/>
      <c r="F76" s="50"/>
      <c r="G76" s="50"/>
      <c r="H76" s="43"/>
      <c r="I76" s="401" t="s">
        <v>194</v>
      </c>
      <c r="BR76" s="399">
        <f t="shared" ref="BR76:BW76" si="83">+BS76</f>
        <v>125.7</v>
      </c>
      <c r="BS76" s="399">
        <f t="shared" si="83"/>
        <v>125.7</v>
      </c>
      <c r="BT76" s="399">
        <f t="shared" si="83"/>
        <v>125.7</v>
      </c>
      <c r="BU76" s="164">
        <f t="shared" si="83"/>
        <v>125.7</v>
      </c>
      <c r="BV76" s="399">
        <f t="shared" si="83"/>
        <v>125.7</v>
      </c>
      <c r="BW76" s="399">
        <f t="shared" si="83"/>
        <v>125.7</v>
      </c>
      <c r="BX76" s="399">
        <f>+BY76</f>
        <v>125.7</v>
      </c>
      <c r="BY76" s="397">
        <v>125.7</v>
      </c>
      <c r="BZ76" s="398">
        <f t="shared" ref="BZ76:CO76" si="84">BY76*1.0025</f>
        <v>126.01424999999999</v>
      </c>
      <c r="CA76" s="398">
        <f t="shared" si="84"/>
        <v>126.32928562499998</v>
      </c>
      <c r="CB76" s="398">
        <f t="shared" si="84"/>
        <v>126.64510883906247</v>
      </c>
      <c r="CC76" s="400">
        <f t="shared" si="84"/>
        <v>126.96172161116013</v>
      </c>
      <c r="CD76" s="398">
        <f t="shared" si="84"/>
        <v>127.27912591518802</v>
      </c>
      <c r="CE76" s="398">
        <f t="shared" si="84"/>
        <v>127.59732372997598</v>
      </c>
      <c r="CF76" s="398">
        <f t="shared" si="84"/>
        <v>127.91631703930092</v>
      </c>
      <c r="CG76" s="400">
        <f t="shared" si="84"/>
        <v>128.23610783189918</v>
      </c>
      <c r="CH76" s="398">
        <f t="shared" si="84"/>
        <v>128.55669810147893</v>
      </c>
      <c r="CI76" s="398">
        <f t="shared" si="84"/>
        <v>128.87808984673262</v>
      </c>
      <c r="CJ76" s="398">
        <f t="shared" si="84"/>
        <v>129.20028507134944</v>
      </c>
      <c r="CK76" s="400">
        <f t="shared" si="84"/>
        <v>129.52328578402782</v>
      </c>
      <c r="CL76" s="398">
        <f t="shared" si="84"/>
        <v>129.84709399848788</v>
      </c>
      <c r="CM76" s="398">
        <f t="shared" si="84"/>
        <v>130.1717117334841</v>
      </c>
      <c r="CN76" s="398">
        <f t="shared" si="84"/>
        <v>130.49714101281779</v>
      </c>
      <c r="CO76" s="400">
        <f t="shared" si="84"/>
        <v>130.82338386534983</v>
      </c>
      <c r="DJ76" s="39"/>
      <c r="DZ76" s="138"/>
      <c r="EA76" s="398">
        <f>BY76</f>
        <v>125.7</v>
      </c>
      <c r="EB76" s="398">
        <f>CC76</f>
        <v>126.96172161116013</v>
      </c>
      <c r="EC76" s="398">
        <f>CG76</f>
        <v>128.23610783189918</v>
      </c>
      <c r="ED76" s="398">
        <f>CK76</f>
        <v>129.52328578402782</v>
      </c>
      <c r="EE76" s="398">
        <f>CO76</f>
        <v>130.82338386534983</v>
      </c>
      <c r="EF76" s="398">
        <f t="shared" ref="EF76:EL76" si="85">EE76*1.0025</f>
        <v>131.15044232501319</v>
      </c>
      <c r="EG76" s="398">
        <f t="shared" si="85"/>
        <v>131.47831843082571</v>
      </c>
      <c r="EH76" s="398">
        <f t="shared" si="85"/>
        <v>131.80701422690277</v>
      </c>
      <c r="EI76" s="398">
        <f t="shared" si="85"/>
        <v>132.13653176247001</v>
      </c>
      <c r="EJ76" s="398">
        <f t="shared" si="85"/>
        <v>132.46687309187618</v>
      </c>
      <c r="EK76" s="398">
        <f t="shared" si="85"/>
        <v>132.79804027460585</v>
      </c>
      <c r="EL76" s="400">
        <f t="shared" si="85"/>
        <v>133.13003537529235</v>
      </c>
    </row>
    <row r="77" spans="1:142" x14ac:dyDescent="0.2">
      <c r="A77" s="50"/>
      <c r="B77" s="50"/>
      <c r="C77" s="50"/>
      <c r="D77" s="50"/>
      <c r="E77" s="50"/>
      <c r="F77" s="50"/>
      <c r="G77" s="50"/>
      <c r="H77" s="43"/>
      <c r="I77" s="69" t="s">
        <v>258</v>
      </c>
      <c r="BR77" s="239">
        <f t="shared" ref="BR77:CO77" si="86">BR10/BR76</f>
        <v>1.6945107398568019E-3</v>
      </c>
      <c r="BS77" s="239">
        <f t="shared" si="86"/>
        <v>2.4105011933174222E-3</v>
      </c>
      <c r="BT77" s="239">
        <f t="shared" si="86"/>
        <v>3.2935560859188541E-3</v>
      </c>
      <c r="BU77" s="277">
        <f t="shared" si="86"/>
        <v>3.4128878281622912E-3</v>
      </c>
      <c r="BV77" s="239">
        <f t="shared" si="86"/>
        <v>5.1630867143993633E-3</v>
      </c>
      <c r="BW77" s="239">
        <f t="shared" si="86"/>
        <v>6.0938743038981705E-3</v>
      </c>
      <c r="BX77" s="239">
        <f t="shared" si="86"/>
        <v>7.2155926809864754E-3</v>
      </c>
      <c r="BY77" s="277">
        <f t="shared" si="86"/>
        <v>6.9928400954653936E-3</v>
      </c>
      <c r="BZ77" s="239">
        <f t="shared" si="86"/>
        <v>8.2212924331970406E-3</v>
      </c>
      <c r="CA77" s="239">
        <f t="shared" si="86"/>
        <v>7.4646191129365859E-3</v>
      </c>
      <c r="CB77" s="239">
        <f t="shared" si="86"/>
        <v>6.7590450815418696E-3</v>
      </c>
      <c r="CC77" s="277">
        <f t="shared" si="86"/>
        <v>5.8757867373974348E-3</v>
      </c>
      <c r="CD77" s="239">
        <f t="shared" si="86"/>
        <v>6.4472472929049179E-3</v>
      </c>
      <c r="CE77" s="239">
        <f t="shared" si="86"/>
        <v>6.4311693694812152E-3</v>
      </c>
      <c r="CF77" s="239">
        <f t="shared" si="86"/>
        <v>6.4792828560359377E-3</v>
      </c>
      <c r="CG77" s="277">
        <f t="shared" si="86"/>
        <v>6.3984937929930956E-3</v>
      </c>
      <c r="CH77" s="239">
        <f t="shared" si="86"/>
        <v>7.021493343641003E-3</v>
      </c>
      <c r="CI77" s="239">
        <f t="shared" si="86"/>
        <v>7.0039833851780579E-3</v>
      </c>
      <c r="CJ77" s="239">
        <f t="shared" si="86"/>
        <v>7.0563822633714106E-3</v>
      </c>
      <c r="CK77" s="277">
        <f t="shared" si="86"/>
        <v>6.9683974471198961E-3</v>
      </c>
      <c r="CL77" s="239">
        <f t="shared" si="86"/>
        <v>7.5773694250828453E-3</v>
      </c>
      <c r="CM77" s="239">
        <f t="shared" si="86"/>
        <v>7.5584732419779008E-3</v>
      </c>
      <c r="CN77" s="239">
        <f t="shared" si="86"/>
        <v>7.6150204233393325E-3</v>
      </c>
      <c r="CO77" s="277">
        <f t="shared" si="86"/>
        <v>7.5200700439959503E-3</v>
      </c>
      <c r="CP77" s="389"/>
      <c r="CQ77" s="389"/>
      <c r="CR77" s="389"/>
      <c r="CS77" s="389"/>
      <c r="CT77" s="389"/>
      <c r="CU77" s="389"/>
      <c r="CV77" s="389"/>
      <c r="CW77" s="389"/>
      <c r="CX77" s="389"/>
      <c r="CY77" s="389"/>
      <c r="CZ77" s="389"/>
      <c r="DA77" s="389"/>
      <c r="DB77" s="389"/>
      <c r="DC77" s="389"/>
      <c r="DD77" s="389"/>
      <c r="DE77" s="389"/>
      <c r="DF77" s="389"/>
      <c r="DG77" s="389"/>
      <c r="DH77" s="389"/>
      <c r="DI77" s="389"/>
      <c r="DJ77" s="391"/>
      <c r="DK77" s="389"/>
      <c r="DL77" s="389"/>
      <c r="DM77" s="389"/>
      <c r="DN77" s="389"/>
      <c r="DO77" s="389"/>
      <c r="DP77" s="389"/>
      <c r="DQ77" s="389"/>
      <c r="DR77" s="389"/>
      <c r="DS77" s="389"/>
      <c r="DT77" s="389"/>
      <c r="DU77" s="389"/>
      <c r="DV77" s="389"/>
      <c r="DW77" s="389"/>
      <c r="DX77" s="389"/>
      <c r="DY77" s="390"/>
      <c r="DZ77" s="226"/>
      <c r="EA77" s="239">
        <f t="shared" ref="EA77:EL77" si="87">EA10/EA76</f>
        <v>6.3663484486873511E-3</v>
      </c>
      <c r="EB77" s="239">
        <f t="shared" si="87"/>
        <v>7.0513379043633424E-3</v>
      </c>
      <c r="EC77" s="239">
        <f t="shared" si="87"/>
        <v>6.4149715622869828E-3</v>
      </c>
      <c r="ED77" s="239">
        <f t="shared" si="87"/>
        <v>6.9863428650880268E-3</v>
      </c>
      <c r="EE77" s="239">
        <f t="shared" si="87"/>
        <v>7.5394361609709372E-3</v>
      </c>
      <c r="EF77" s="239">
        <f t="shared" si="87"/>
        <v>8.1222853404973698E-3</v>
      </c>
      <c r="EG77" s="239">
        <f t="shared" si="87"/>
        <v>8.7096825346979299E-3</v>
      </c>
      <c r="EH77" s="239">
        <f t="shared" si="87"/>
        <v>9.296120012096544E-3</v>
      </c>
      <c r="EI77" s="239">
        <f t="shared" si="87"/>
        <v>9.8756786163419676E-3</v>
      </c>
      <c r="EJ77" s="239">
        <f t="shared" si="87"/>
        <v>1.0442114048201981E-2</v>
      </c>
      <c r="EK77" s="239">
        <f t="shared" si="87"/>
        <v>1.0988957926037999E-2</v>
      </c>
      <c r="EL77" s="277">
        <f t="shared" si="87"/>
        <v>1.1509631742982444E-2</v>
      </c>
    </row>
    <row r="78" spans="1:142" x14ac:dyDescent="0.2">
      <c r="A78" s="50"/>
      <c r="B78" s="50"/>
      <c r="C78" s="50"/>
      <c r="D78" s="50"/>
      <c r="E78" s="50"/>
      <c r="F78" s="50"/>
      <c r="G78" s="50"/>
      <c r="H78" s="43"/>
      <c r="I78" s="69" t="s">
        <v>281</v>
      </c>
      <c r="BS78" s="138"/>
      <c r="BT78" s="138"/>
      <c r="BU78" s="135"/>
      <c r="BV78" s="138"/>
      <c r="BW78" s="138"/>
      <c r="BX78" s="138"/>
      <c r="BY78" s="277"/>
      <c r="BZ78" s="239"/>
      <c r="CA78" s="239"/>
      <c r="CB78" s="239"/>
      <c r="CC78" s="277"/>
      <c r="CD78" s="239"/>
      <c r="CE78" s="239"/>
      <c r="CF78" s="239"/>
      <c r="CG78" s="277"/>
      <c r="CH78" s="239"/>
      <c r="CI78" s="239"/>
      <c r="CJ78" s="239"/>
      <c r="CK78" s="277"/>
      <c r="CL78" s="239"/>
      <c r="CM78" s="239"/>
      <c r="CN78" s="239"/>
      <c r="CO78" s="277"/>
      <c r="CP78" s="389"/>
      <c r="CQ78" s="389"/>
      <c r="CR78" s="389"/>
      <c r="CS78" s="389"/>
      <c r="CT78" s="389"/>
      <c r="CU78" s="389"/>
      <c r="CV78" s="389"/>
      <c r="CW78" s="389"/>
      <c r="CX78" s="389"/>
      <c r="CY78" s="389"/>
      <c r="CZ78" s="389"/>
      <c r="DA78" s="389"/>
      <c r="DB78" s="389"/>
      <c r="DC78" s="389"/>
      <c r="DD78" s="389"/>
      <c r="DE78" s="389"/>
      <c r="DF78" s="389"/>
      <c r="DG78" s="389"/>
      <c r="DH78" s="389"/>
      <c r="DI78" s="389"/>
      <c r="DJ78" s="391"/>
      <c r="DK78" s="389"/>
      <c r="DL78" s="389"/>
      <c r="DM78" s="389"/>
      <c r="DN78" s="389"/>
      <c r="DO78" s="389"/>
      <c r="DP78" s="389"/>
      <c r="DQ78" s="389"/>
      <c r="DR78" s="389"/>
      <c r="DS78" s="389"/>
      <c r="DT78" s="389"/>
      <c r="DU78" s="389"/>
      <c r="DV78" s="389"/>
      <c r="DW78" s="389"/>
      <c r="DX78" s="389"/>
      <c r="DY78" s="390"/>
      <c r="DZ78" s="226"/>
      <c r="EA78" s="797">
        <f t="shared" ref="EA78:EL78" si="88">+(EA77-DZ77)*10000</f>
        <v>63.663484486873514</v>
      </c>
      <c r="EB78" s="797">
        <f t="shared" si="88"/>
        <v>6.8498945567599128</v>
      </c>
      <c r="EC78" s="797">
        <f t="shared" si="88"/>
        <v>-6.3636634207635963</v>
      </c>
      <c r="ED78" s="797">
        <f t="shared" si="88"/>
        <v>5.7137130280104396</v>
      </c>
      <c r="EE78" s="797">
        <f t="shared" si="88"/>
        <v>5.5309329588291032</v>
      </c>
      <c r="EF78" s="797">
        <f t="shared" si="88"/>
        <v>5.8284917952643269</v>
      </c>
      <c r="EG78" s="797">
        <f t="shared" si="88"/>
        <v>5.8739719420056007</v>
      </c>
      <c r="EH78" s="797">
        <f t="shared" si="88"/>
        <v>5.8643747739861407</v>
      </c>
      <c r="EI78" s="797">
        <f t="shared" si="88"/>
        <v>5.7955860424542367</v>
      </c>
      <c r="EJ78" s="797">
        <f t="shared" si="88"/>
        <v>5.6643543186001359</v>
      </c>
      <c r="EK78" s="797">
        <f t="shared" si="88"/>
        <v>5.4684387783601736</v>
      </c>
      <c r="EL78" s="798">
        <f t="shared" si="88"/>
        <v>5.2067381694444537</v>
      </c>
    </row>
    <row r="79" spans="1:142" x14ac:dyDescent="0.2">
      <c r="A79" s="50"/>
      <c r="B79" s="50"/>
      <c r="C79" s="50"/>
      <c r="D79" s="50"/>
      <c r="E79" s="50"/>
      <c r="F79" s="50"/>
      <c r="G79" s="50"/>
      <c r="H79" s="43"/>
      <c r="I79" s="69"/>
      <c r="BS79" s="138"/>
      <c r="BT79" s="138"/>
      <c r="BU79" s="135"/>
      <c r="BV79" s="138"/>
      <c r="BW79" s="138"/>
      <c r="BX79" s="138"/>
      <c r="BY79" s="277"/>
      <c r="BZ79" s="239"/>
      <c r="CA79" s="239"/>
      <c r="CB79" s="239"/>
      <c r="CC79" s="277"/>
      <c r="CD79" s="239"/>
      <c r="CE79" s="239"/>
      <c r="CF79" s="239"/>
      <c r="CG79" s="277"/>
      <c r="CH79" s="239"/>
      <c r="CI79" s="239"/>
      <c r="CJ79" s="239"/>
      <c r="CK79" s="277"/>
      <c r="CL79" s="239"/>
      <c r="CM79" s="239"/>
      <c r="CN79" s="239"/>
      <c r="CO79" s="277"/>
      <c r="CP79" s="389"/>
      <c r="CQ79" s="389"/>
      <c r="CR79" s="389"/>
      <c r="CS79" s="389"/>
      <c r="CT79" s="389"/>
      <c r="CU79" s="389"/>
      <c r="CV79" s="389"/>
      <c r="CW79" s="389"/>
      <c r="CX79" s="389"/>
      <c r="CY79" s="389"/>
      <c r="CZ79" s="389"/>
      <c r="DA79" s="389"/>
      <c r="DB79" s="389"/>
      <c r="DC79" s="389"/>
      <c r="DD79" s="389"/>
      <c r="DE79" s="389"/>
      <c r="DF79" s="389"/>
      <c r="DG79" s="389"/>
      <c r="DH79" s="389"/>
      <c r="DI79" s="389"/>
      <c r="DJ79" s="391"/>
      <c r="DK79" s="389"/>
      <c r="DL79" s="389"/>
      <c r="DM79" s="389"/>
      <c r="DN79" s="389"/>
      <c r="DO79" s="389"/>
      <c r="DP79" s="389"/>
      <c r="DQ79" s="389"/>
      <c r="DR79" s="389"/>
      <c r="DS79" s="389"/>
      <c r="DT79" s="389"/>
      <c r="DU79" s="389"/>
      <c r="DV79" s="389"/>
      <c r="DW79" s="389"/>
      <c r="DX79" s="389"/>
      <c r="DY79" s="390"/>
      <c r="DZ79" s="226"/>
      <c r="EA79" s="239"/>
      <c r="EB79" s="239"/>
      <c r="EC79" s="239"/>
      <c r="ED79" s="239"/>
      <c r="EE79" s="239"/>
      <c r="EF79" s="239"/>
      <c r="EG79" s="239"/>
      <c r="EH79" s="239"/>
      <c r="EI79" s="239"/>
      <c r="EJ79" s="239"/>
      <c r="EK79" s="239"/>
      <c r="EL79" s="277"/>
    </row>
    <row r="80" spans="1:142" x14ac:dyDescent="0.2">
      <c r="A80" s="50"/>
      <c r="B80" s="50"/>
      <c r="C80" s="50"/>
      <c r="D80" s="50"/>
      <c r="E80" s="50"/>
      <c r="F80" s="50"/>
      <c r="G80" s="50"/>
      <c r="H80" s="43"/>
      <c r="I80" s="69" t="s">
        <v>259</v>
      </c>
      <c r="BR80" s="239"/>
      <c r="BS80" s="239"/>
      <c r="BT80" s="239"/>
      <c r="BU80" s="277"/>
      <c r="BV80" s="239"/>
      <c r="BW80" s="239"/>
      <c r="BX80" s="239"/>
      <c r="BY80" s="277">
        <f t="shared" ref="BY80:CO80" si="89">BY277/BY76</f>
        <v>1.8936049034497724E-2</v>
      </c>
      <c r="BZ80" s="239">
        <f t="shared" si="89"/>
        <v>2.2799515370580985E-2</v>
      </c>
      <c r="CA80" s="239">
        <f t="shared" si="89"/>
        <v>2.5345003693316152E-2</v>
      </c>
      <c r="CB80" s="239">
        <f t="shared" si="89"/>
        <v>2.7535077425198548E-2</v>
      </c>
      <c r="CC80" s="277">
        <f t="shared" si="89"/>
        <v>2.9268028141767186E-2</v>
      </c>
      <c r="CD80" s="239">
        <f t="shared" si="89"/>
        <v>3.208775225205341E-2</v>
      </c>
      <c r="CE80" s="239">
        <f t="shared" si="89"/>
        <v>3.4752226219167411E-2</v>
      </c>
      <c r="CF80" s="239">
        <f t="shared" si="89"/>
        <v>3.7381713059760215E-2</v>
      </c>
      <c r="CG80" s="277">
        <f t="shared" si="89"/>
        <v>3.9712068194553245E-2</v>
      </c>
      <c r="CH80" s="239">
        <f t="shared" si="89"/>
        <v>4.2653788025926842E-2</v>
      </c>
      <c r="CI80" s="239">
        <f t="shared" si="89"/>
        <v>4.5193965671295508E-2</v>
      </c>
      <c r="CJ80" s="239">
        <f t="shared" si="89"/>
        <v>4.7701859040741972E-2</v>
      </c>
      <c r="CK80" s="277">
        <f t="shared" si="89"/>
        <v>4.9939726155854465E-2</v>
      </c>
      <c r="CL80" s="239">
        <f t="shared" si="89"/>
        <v>5.2735289475228729E-2</v>
      </c>
      <c r="CM80" s="239">
        <f t="shared" si="89"/>
        <v>5.5165716579779638E-2</v>
      </c>
      <c r="CN80" s="239">
        <f t="shared" si="89"/>
        <v>5.7566132850805432E-2</v>
      </c>
      <c r="CO80" s="277">
        <f t="shared" si="89"/>
        <v>5.9720776658467312E-2</v>
      </c>
      <c r="CP80" s="389"/>
      <c r="CQ80" s="389"/>
      <c r="CR80" s="389"/>
      <c r="CS80" s="389"/>
      <c r="CT80" s="389"/>
      <c r="CU80" s="389"/>
      <c r="CV80" s="389"/>
      <c r="CW80" s="389"/>
      <c r="CX80" s="389"/>
      <c r="CY80" s="389"/>
      <c r="CZ80" s="389"/>
      <c r="DA80" s="389"/>
      <c r="DB80" s="389"/>
      <c r="DC80" s="389"/>
      <c r="DD80" s="389"/>
      <c r="DE80" s="389"/>
      <c r="DF80" s="389"/>
      <c r="DG80" s="389"/>
      <c r="DH80" s="389"/>
      <c r="DI80" s="389"/>
      <c r="DJ80" s="391"/>
      <c r="DK80" s="389"/>
      <c r="DL80" s="389"/>
      <c r="DM80" s="389"/>
      <c r="DN80" s="389"/>
      <c r="DO80" s="389"/>
      <c r="DP80" s="389"/>
      <c r="DQ80" s="389"/>
      <c r="DR80" s="389"/>
      <c r="DS80" s="389"/>
      <c r="DT80" s="389"/>
      <c r="DU80" s="389"/>
      <c r="DV80" s="389"/>
      <c r="DW80" s="389"/>
      <c r="DX80" s="389"/>
      <c r="DY80" s="390"/>
      <c r="DZ80" s="226"/>
      <c r="EA80" s="239">
        <f t="shared" ref="EA80:EL80" si="90">EA277/EA76</f>
        <v>1.8936049034497724E-2</v>
      </c>
      <c r="EB80" s="239">
        <f t="shared" si="90"/>
        <v>2.9268028141767186E-2</v>
      </c>
      <c r="EC80" s="239">
        <f t="shared" si="90"/>
        <v>3.9712068194553245E-2</v>
      </c>
      <c r="ED80" s="239">
        <f t="shared" si="90"/>
        <v>4.9939726155854465E-2</v>
      </c>
      <c r="EE80" s="239">
        <f t="shared" si="90"/>
        <v>5.9720776658467312E-2</v>
      </c>
      <c r="EF80" s="239">
        <f t="shared" si="90"/>
        <v>7.0268341655221833E-2</v>
      </c>
      <c r="EG80" s="239">
        <f t="shared" si="90"/>
        <v>8.114321978600994E-2</v>
      </c>
      <c r="EH80" s="239">
        <f t="shared" si="90"/>
        <v>9.2279540869165552E-2</v>
      </c>
      <c r="EI80" s="239">
        <f t="shared" si="90"/>
        <v>0.1036120789124777</v>
      </c>
      <c r="EJ80" s="239">
        <f t="shared" si="90"/>
        <v>0.11507624812447556</v>
      </c>
      <c r="EK80" s="239">
        <f t="shared" si="90"/>
        <v>0.12667085087558222</v>
      </c>
      <c r="EL80" s="277">
        <f t="shared" si="90"/>
        <v>0.13839469586450337</v>
      </c>
    </row>
    <row r="81" spans="1:144" x14ac:dyDescent="0.2">
      <c r="A81" s="50"/>
      <c r="B81" s="50"/>
      <c r="C81" s="50"/>
      <c r="D81" s="50"/>
      <c r="E81" s="50"/>
      <c r="F81" s="50"/>
      <c r="G81" s="50"/>
      <c r="H81" s="43"/>
      <c r="I81" s="69" t="s">
        <v>281</v>
      </c>
      <c r="BS81" s="138"/>
      <c r="BT81" s="138"/>
      <c r="BU81" s="135"/>
      <c r="BV81" s="138"/>
      <c r="BW81" s="138"/>
      <c r="BX81" s="138"/>
      <c r="BY81" s="277"/>
      <c r="BZ81" s="797">
        <f t="shared" ref="BZ81:CN81" si="91">+(BZ80-BV80)*10000</f>
        <v>227.99515370580986</v>
      </c>
      <c r="CA81" s="797">
        <f t="shared" si="91"/>
        <v>253.45003693316153</v>
      </c>
      <c r="CB81" s="797">
        <f t="shared" si="91"/>
        <v>275.35077425198546</v>
      </c>
      <c r="CC81" s="798">
        <f t="shared" si="91"/>
        <v>103.31979107269463</v>
      </c>
      <c r="CD81" s="797">
        <f t="shared" si="91"/>
        <v>92.882368814724245</v>
      </c>
      <c r="CE81" s="797">
        <f t="shared" si="91"/>
        <v>94.072225258512589</v>
      </c>
      <c r="CF81" s="797">
        <f t="shared" si="91"/>
        <v>98.46635634561666</v>
      </c>
      <c r="CG81" s="798">
        <f t="shared" si="91"/>
        <v>104.44040052786059</v>
      </c>
      <c r="CH81" s="797">
        <f t="shared" si="91"/>
        <v>105.66035773873432</v>
      </c>
      <c r="CI81" s="797">
        <f t="shared" si="91"/>
        <v>104.41739452128097</v>
      </c>
      <c r="CJ81" s="797">
        <f t="shared" si="91"/>
        <v>103.20145980981756</v>
      </c>
      <c r="CK81" s="798">
        <f t="shared" si="91"/>
        <v>102.2765796130122</v>
      </c>
      <c r="CL81" s="797">
        <f t="shared" si="91"/>
        <v>100.81501449301886</v>
      </c>
      <c r="CM81" s="797">
        <f t="shared" si="91"/>
        <v>99.717509084841296</v>
      </c>
      <c r="CN81" s="797">
        <f t="shared" si="91"/>
        <v>98.642738100634602</v>
      </c>
      <c r="CO81" s="798">
        <f>+(CO80-CK80)*10000</f>
        <v>97.810505026128467</v>
      </c>
      <c r="CP81" s="389"/>
      <c r="CQ81" s="389"/>
      <c r="CR81" s="389"/>
      <c r="CS81" s="389"/>
      <c r="CT81" s="389"/>
      <c r="CU81" s="389"/>
      <c r="CV81" s="389"/>
      <c r="CW81" s="389"/>
      <c r="CX81" s="389"/>
      <c r="CY81" s="389"/>
      <c r="CZ81" s="389"/>
      <c r="DA81" s="389"/>
      <c r="DB81" s="389"/>
      <c r="DC81" s="389"/>
      <c r="DD81" s="389"/>
      <c r="DE81" s="389"/>
      <c r="DF81" s="389"/>
      <c r="DG81" s="389"/>
      <c r="DH81" s="389"/>
      <c r="DI81" s="389"/>
      <c r="DJ81" s="391"/>
      <c r="DK81" s="389"/>
      <c r="DL81" s="389"/>
      <c r="DM81" s="389"/>
      <c r="DN81" s="389"/>
      <c r="DO81" s="389"/>
      <c r="DP81" s="389"/>
      <c r="DQ81" s="389"/>
      <c r="DR81" s="389"/>
      <c r="DS81" s="389"/>
      <c r="DT81" s="389"/>
      <c r="DU81" s="389"/>
      <c r="DV81" s="389"/>
      <c r="DW81" s="389"/>
      <c r="DX81" s="389"/>
      <c r="DY81" s="390"/>
      <c r="DZ81" s="226"/>
      <c r="EA81" s="797">
        <f t="shared" ref="EA81:EL81" si="92">+(EA80-DZ80)*10000</f>
        <v>189.36049034497725</v>
      </c>
      <c r="EB81" s="797">
        <f t="shared" si="92"/>
        <v>103.31979107269463</v>
      </c>
      <c r="EC81" s="797">
        <f t="shared" si="92"/>
        <v>104.44040052786059</v>
      </c>
      <c r="ED81" s="797">
        <f t="shared" si="92"/>
        <v>102.2765796130122</v>
      </c>
      <c r="EE81" s="797">
        <f t="shared" si="92"/>
        <v>97.810505026128467</v>
      </c>
      <c r="EF81" s="797">
        <f t="shared" si="92"/>
        <v>105.47564996754521</v>
      </c>
      <c r="EG81" s="797">
        <f t="shared" si="92"/>
        <v>108.74878130788107</v>
      </c>
      <c r="EH81" s="797">
        <f t="shared" si="92"/>
        <v>111.36321083155612</v>
      </c>
      <c r="EI81" s="797">
        <f t="shared" si="92"/>
        <v>113.32538043312148</v>
      </c>
      <c r="EJ81" s="797">
        <f t="shared" si="92"/>
        <v>114.6416921199786</v>
      </c>
      <c r="EK81" s="797">
        <f t="shared" si="92"/>
        <v>115.94602751106659</v>
      </c>
      <c r="EL81" s="798">
        <f t="shared" si="92"/>
        <v>117.23844988921151</v>
      </c>
    </row>
    <row r="82" spans="1:144" x14ac:dyDescent="0.2">
      <c r="A82" s="50"/>
      <c r="B82" s="50"/>
      <c r="C82" s="50"/>
      <c r="D82" s="50"/>
      <c r="E82" s="50"/>
      <c r="F82" s="50"/>
      <c r="G82" s="50"/>
      <c r="H82" s="43"/>
      <c r="I82" s="69"/>
      <c r="BS82" s="138"/>
      <c r="BT82" s="138"/>
      <c r="BU82" s="135"/>
      <c r="BV82" s="138"/>
      <c r="BW82" s="138"/>
      <c r="BX82" s="138"/>
      <c r="BY82" s="277"/>
      <c r="BZ82" s="239"/>
      <c r="CA82" s="239"/>
      <c r="CB82" s="239"/>
      <c r="CC82" s="277"/>
      <c r="CD82" s="239"/>
      <c r="CE82" s="239"/>
      <c r="CF82" s="239"/>
      <c r="CG82" s="277"/>
      <c r="CH82" s="239"/>
      <c r="CI82" s="239"/>
      <c r="CJ82" s="239"/>
      <c r="CK82" s="277"/>
      <c r="CL82" s="239"/>
      <c r="CM82" s="239"/>
      <c r="CN82" s="239"/>
      <c r="CO82" s="277"/>
      <c r="CP82" s="389"/>
      <c r="CQ82" s="389"/>
      <c r="CR82" s="389"/>
      <c r="CS82" s="389"/>
      <c r="CT82" s="389"/>
      <c r="CU82" s="389"/>
      <c r="CV82" s="389"/>
      <c r="CW82" s="389"/>
      <c r="CX82" s="389"/>
      <c r="CY82" s="389"/>
      <c r="CZ82" s="389"/>
      <c r="DA82" s="389"/>
      <c r="DB82" s="389"/>
      <c r="DC82" s="389"/>
      <c r="DD82" s="389"/>
      <c r="DE82" s="389"/>
      <c r="DF82" s="389"/>
      <c r="DG82" s="389"/>
      <c r="DH82" s="389"/>
      <c r="DI82" s="389"/>
      <c r="DJ82" s="391"/>
      <c r="DK82" s="389"/>
      <c r="DL82" s="389"/>
      <c r="DM82" s="389"/>
      <c r="DN82" s="389"/>
      <c r="DO82" s="389"/>
      <c r="DP82" s="389"/>
      <c r="DQ82" s="389"/>
      <c r="DR82" s="389"/>
      <c r="DS82" s="389"/>
      <c r="DT82" s="389"/>
      <c r="DU82" s="389"/>
      <c r="DV82" s="389"/>
      <c r="DW82" s="389"/>
      <c r="DX82" s="389"/>
      <c r="DY82" s="390"/>
      <c r="DZ82" s="226"/>
      <c r="EA82" s="239"/>
      <c r="EB82" s="239"/>
      <c r="EC82" s="239"/>
      <c r="ED82" s="239"/>
      <c r="EE82" s="239"/>
      <c r="EF82" s="239"/>
      <c r="EG82" s="239"/>
      <c r="EH82" s="239"/>
      <c r="EI82" s="239"/>
      <c r="EJ82" s="239"/>
      <c r="EK82" s="239"/>
      <c r="EL82" s="277"/>
    </row>
    <row r="83" spans="1:144" x14ac:dyDescent="0.2">
      <c r="A83" s="50"/>
      <c r="B83" s="50"/>
      <c r="C83" s="50"/>
      <c r="D83" s="50"/>
      <c r="E83" s="50"/>
      <c r="F83" s="50"/>
      <c r="G83" s="50"/>
      <c r="H83" s="43"/>
      <c r="I83" s="410" t="s">
        <v>202</v>
      </c>
      <c r="BR83" s="509">
        <f t="shared" ref="BR83:BW83" si="93">+BS83</f>
        <v>0.53</v>
      </c>
      <c r="BS83" s="509">
        <f t="shared" si="93"/>
        <v>0.53</v>
      </c>
      <c r="BT83" s="509">
        <f t="shared" si="93"/>
        <v>0.53</v>
      </c>
      <c r="BU83" s="1135">
        <f t="shared" si="93"/>
        <v>0.53</v>
      </c>
      <c r="BV83" s="509">
        <f t="shared" si="93"/>
        <v>0.53</v>
      </c>
      <c r="BW83" s="509">
        <f t="shared" si="93"/>
        <v>0.53</v>
      </c>
      <c r="BX83" s="509">
        <f>+BY83</f>
        <v>0.53</v>
      </c>
      <c r="BY83" s="409">
        <v>0.53</v>
      </c>
      <c r="BZ83" s="579">
        <f t="shared" ref="BZ83:CO83" si="94">BY83</f>
        <v>0.53</v>
      </c>
      <c r="CA83" s="579">
        <f t="shared" si="94"/>
        <v>0.53</v>
      </c>
      <c r="CB83" s="549">
        <f t="shared" si="94"/>
        <v>0.53</v>
      </c>
      <c r="CC83" s="536">
        <f t="shared" si="94"/>
        <v>0.53</v>
      </c>
      <c r="CD83" s="549">
        <f t="shared" si="94"/>
        <v>0.53</v>
      </c>
      <c r="CE83" s="549">
        <f t="shared" si="94"/>
        <v>0.53</v>
      </c>
      <c r="CF83" s="549">
        <f t="shared" si="94"/>
        <v>0.53</v>
      </c>
      <c r="CG83" s="536">
        <f t="shared" si="94"/>
        <v>0.53</v>
      </c>
      <c r="CH83" s="549">
        <f t="shared" si="94"/>
        <v>0.53</v>
      </c>
      <c r="CI83" s="549">
        <f t="shared" si="94"/>
        <v>0.53</v>
      </c>
      <c r="CJ83" s="549">
        <f t="shared" si="94"/>
        <v>0.53</v>
      </c>
      <c r="CK83" s="536">
        <f t="shared" si="94"/>
        <v>0.53</v>
      </c>
      <c r="CL83" s="549">
        <f t="shared" si="94"/>
        <v>0.53</v>
      </c>
      <c r="CM83" s="549">
        <f t="shared" si="94"/>
        <v>0.53</v>
      </c>
      <c r="CN83" s="549">
        <f t="shared" si="94"/>
        <v>0.53</v>
      </c>
      <c r="CO83" s="536">
        <f t="shared" si="94"/>
        <v>0.53</v>
      </c>
      <c r="CP83" s="389"/>
      <c r="CQ83" s="389"/>
      <c r="CR83" s="389"/>
      <c r="CS83" s="389"/>
      <c r="CT83" s="389"/>
      <c r="CU83" s="389"/>
      <c r="CV83" s="389"/>
      <c r="CW83" s="389"/>
      <c r="CX83" s="389"/>
      <c r="CY83" s="389"/>
      <c r="CZ83" s="389"/>
      <c r="DA83" s="389"/>
      <c r="DB83" s="389"/>
      <c r="DC83" s="389"/>
      <c r="DD83" s="389"/>
      <c r="DE83" s="389"/>
      <c r="DF83" s="389"/>
      <c r="DG83" s="389"/>
      <c r="DH83" s="389"/>
      <c r="DI83" s="389"/>
      <c r="DJ83" s="391"/>
      <c r="DK83" s="389"/>
      <c r="DL83" s="389"/>
      <c r="DM83" s="389"/>
      <c r="DN83" s="389"/>
      <c r="DO83" s="389"/>
      <c r="DP83" s="389"/>
      <c r="DQ83" s="389"/>
      <c r="DR83" s="389"/>
      <c r="DS83" s="389"/>
      <c r="DT83" s="389"/>
      <c r="DU83" s="389"/>
      <c r="DV83" s="389"/>
      <c r="DW83" s="389"/>
      <c r="DX83" s="389"/>
      <c r="DY83" s="390"/>
      <c r="DZ83" s="226"/>
      <c r="EA83" s="194">
        <f>BY83</f>
        <v>0.53</v>
      </c>
      <c r="EB83" s="194">
        <f>CC83</f>
        <v>0.53</v>
      </c>
      <c r="EC83" s="194">
        <f>CG83</f>
        <v>0.53</v>
      </c>
      <c r="ED83" s="1119">
        <f t="shared" ref="ED83:EK83" si="95">EC83</f>
        <v>0.53</v>
      </c>
      <c r="EE83" s="1119">
        <f t="shared" si="95"/>
        <v>0.53</v>
      </c>
      <c r="EF83" s="1119">
        <f t="shared" si="95"/>
        <v>0.53</v>
      </c>
      <c r="EG83" s="1119">
        <f t="shared" si="95"/>
        <v>0.53</v>
      </c>
      <c r="EH83" s="1119">
        <f t="shared" si="95"/>
        <v>0.53</v>
      </c>
      <c r="EI83" s="1119">
        <f t="shared" si="95"/>
        <v>0.53</v>
      </c>
      <c r="EJ83" s="1119">
        <f t="shared" si="95"/>
        <v>0.53</v>
      </c>
      <c r="EK83" s="1119">
        <f t="shared" si="95"/>
        <v>0.53</v>
      </c>
      <c r="EL83" s="277">
        <f>EK83</f>
        <v>0.53</v>
      </c>
    </row>
    <row r="84" spans="1:144" s="17" customFormat="1" x14ac:dyDescent="0.2">
      <c r="A84" s="51"/>
      <c r="B84" s="51"/>
      <c r="C84" s="51"/>
      <c r="D84" s="51"/>
      <c r="E84" s="51"/>
      <c r="F84" s="51"/>
      <c r="G84" s="51"/>
      <c r="H84" s="44"/>
      <c r="I84" s="1121" t="s">
        <v>203</v>
      </c>
      <c r="BR84" s="369">
        <f t="shared" ref="BR84:BX84" si="96">BR83*BR76</f>
        <v>66.621000000000009</v>
      </c>
      <c r="BS84" s="369">
        <f t="shared" si="96"/>
        <v>66.621000000000009</v>
      </c>
      <c r="BT84" s="369">
        <f t="shared" si="96"/>
        <v>66.621000000000009</v>
      </c>
      <c r="BU84" s="370">
        <f t="shared" si="96"/>
        <v>66.621000000000009</v>
      </c>
      <c r="BV84" s="369">
        <f t="shared" si="96"/>
        <v>66.621000000000009</v>
      </c>
      <c r="BW84" s="369">
        <f t="shared" si="96"/>
        <v>66.621000000000009</v>
      </c>
      <c r="BX84" s="369">
        <f t="shared" si="96"/>
        <v>66.621000000000009</v>
      </c>
      <c r="BY84" s="370">
        <f t="shared" ref="BY84:CO84" si="97">BY83*BY76</f>
        <v>66.621000000000009</v>
      </c>
      <c r="BZ84" s="369">
        <f t="shared" si="97"/>
        <v>66.787552500000004</v>
      </c>
      <c r="CA84" s="369">
        <f t="shared" si="97"/>
        <v>66.95452138124999</v>
      </c>
      <c r="CB84" s="369">
        <f t="shared" si="97"/>
        <v>67.121907684703118</v>
      </c>
      <c r="CC84" s="370">
        <f t="shared" si="97"/>
        <v>67.289712453914873</v>
      </c>
      <c r="CD84" s="369">
        <f t="shared" si="97"/>
        <v>67.457936735049657</v>
      </c>
      <c r="CE84" s="369">
        <f t="shared" si="97"/>
        <v>67.626581576887276</v>
      </c>
      <c r="CF84" s="369">
        <f t="shared" si="97"/>
        <v>67.795648030829497</v>
      </c>
      <c r="CG84" s="370">
        <f t="shared" si="97"/>
        <v>67.965137150906571</v>
      </c>
      <c r="CH84" s="369">
        <f t="shared" si="97"/>
        <v>68.135049993783838</v>
      </c>
      <c r="CI84" s="369">
        <f t="shared" si="97"/>
        <v>68.305387618768293</v>
      </c>
      <c r="CJ84" s="369">
        <f t="shared" si="97"/>
        <v>68.476151087815211</v>
      </c>
      <c r="CK84" s="370">
        <f t="shared" si="97"/>
        <v>68.647341465534751</v>
      </c>
      <c r="CL84" s="369">
        <f t="shared" si="97"/>
        <v>68.818959819198582</v>
      </c>
      <c r="CM84" s="369">
        <f t="shared" si="97"/>
        <v>68.991007218746574</v>
      </c>
      <c r="CN84" s="369">
        <f t="shared" si="97"/>
        <v>69.163484736793436</v>
      </c>
      <c r="CO84" s="370">
        <f t="shared" si="97"/>
        <v>69.336393448635405</v>
      </c>
      <c r="CP84" s="1122"/>
      <c r="CQ84" s="1122"/>
      <c r="CR84" s="1122"/>
      <c r="CS84" s="1122"/>
      <c r="CT84" s="1122"/>
      <c r="CU84" s="1122"/>
      <c r="CV84" s="1122"/>
      <c r="CW84" s="1122"/>
      <c r="CX84" s="1122"/>
      <c r="CY84" s="1122"/>
      <c r="CZ84" s="1122"/>
      <c r="DA84" s="1122"/>
      <c r="DB84" s="1122"/>
      <c r="DC84" s="1122"/>
      <c r="DD84" s="1122"/>
      <c r="DE84" s="1122"/>
      <c r="DF84" s="1122"/>
      <c r="DG84" s="1122"/>
      <c r="DH84" s="1122"/>
      <c r="DI84" s="1122"/>
      <c r="DJ84" s="1123"/>
      <c r="DK84" s="1122"/>
      <c r="DL84" s="1122"/>
      <c r="DM84" s="1122"/>
      <c r="DN84" s="1122"/>
      <c r="DO84" s="1122"/>
      <c r="DP84" s="1122"/>
      <c r="DQ84" s="1122"/>
      <c r="DR84" s="1122"/>
      <c r="DS84" s="1122"/>
      <c r="DT84" s="1122"/>
      <c r="DU84" s="1122"/>
      <c r="DV84" s="1122"/>
      <c r="DW84" s="1122"/>
      <c r="DX84" s="1122"/>
      <c r="DY84" s="1124"/>
      <c r="DZ84" s="1125"/>
      <c r="EA84" s="369">
        <f t="shared" ref="EA84:EL84" si="98">EA83*EA76</f>
        <v>66.621000000000009</v>
      </c>
      <c r="EB84" s="369">
        <f t="shared" si="98"/>
        <v>67.289712453914873</v>
      </c>
      <c r="EC84" s="369">
        <f t="shared" si="98"/>
        <v>67.965137150906571</v>
      </c>
      <c r="ED84" s="369">
        <f t="shared" si="98"/>
        <v>68.647341465534751</v>
      </c>
      <c r="EE84" s="369">
        <f t="shared" si="98"/>
        <v>69.336393448635405</v>
      </c>
      <c r="EF84" s="369">
        <f t="shared" si="98"/>
        <v>69.509734432256991</v>
      </c>
      <c r="EG84" s="369">
        <f t="shared" si="98"/>
        <v>69.683508768337632</v>
      </c>
      <c r="EH84" s="369">
        <f t="shared" si="98"/>
        <v>69.857717540258463</v>
      </c>
      <c r="EI84" s="369">
        <f t="shared" si="98"/>
        <v>70.032361834109111</v>
      </c>
      <c r="EJ84" s="369">
        <f t="shared" si="98"/>
        <v>70.207442738694382</v>
      </c>
      <c r="EK84" s="369">
        <f t="shared" si="98"/>
        <v>70.382961345541105</v>
      </c>
      <c r="EL84" s="370">
        <f t="shared" si="98"/>
        <v>70.558918748904944</v>
      </c>
    </row>
    <row r="85" spans="1:144" x14ac:dyDescent="0.2">
      <c r="A85" s="50"/>
      <c r="B85" s="50"/>
      <c r="C85" s="50"/>
      <c r="D85" s="50"/>
      <c r="E85" s="50"/>
      <c r="F85" s="50"/>
      <c r="G85" s="50"/>
      <c r="H85" s="43"/>
      <c r="I85" s="69" t="s">
        <v>195</v>
      </c>
      <c r="BR85" s="239">
        <f t="shared" ref="BR85:CO85" si="99">BR10/BR84</f>
        <v>3.1971900752015125E-3</v>
      </c>
      <c r="BS85" s="239">
        <f t="shared" si="99"/>
        <v>4.5481154590894758E-3</v>
      </c>
      <c r="BT85" s="239">
        <f t="shared" si="99"/>
        <v>6.2142567658846296E-3</v>
      </c>
      <c r="BU85" s="277">
        <f t="shared" si="99"/>
        <v>6.4394109965326242E-3</v>
      </c>
      <c r="BV85" s="239">
        <f t="shared" si="99"/>
        <v>9.7416730460365333E-3</v>
      </c>
      <c r="BW85" s="239">
        <f t="shared" si="99"/>
        <v>1.1497876045090887E-2</v>
      </c>
      <c r="BX85" s="239">
        <f t="shared" si="99"/>
        <v>1.3614325813182029E-2</v>
      </c>
      <c r="BY85" s="277">
        <f t="shared" si="99"/>
        <v>1.3194037915972439E-2</v>
      </c>
      <c r="BZ85" s="239">
        <f t="shared" si="99"/>
        <v>1.5511872515466112E-2</v>
      </c>
      <c r="CA85" s="239">
        <f t="shared" si="99"/>
        <v>1.4084187005540727E-2</v>
      </c>
      <c r="CB85" s="239">
        <f t="shared" si="99"/>
        <v>1.2752915248192206E-2</v>
      </c>
      <c r="CC85" s="277">
        <f t="shared" si="99"/>
        <v>1.1086390070561197E-2</v>
      </c>
      <c r="CD85" s="239">
        <f t="shared" si="99"/>
        <v>1.2164617533782862E-2</v>
      </c>
      <c r="CE85" s="239">
        <f t="shared" si="99"/>
        <v>1.2134281829209838E-2</v>
      </c>
      <c r="CF85" s="239">
        <f t="shared" si="99"/>
        <v>1.2225061992520636E-2</v>
      </c>
      <c r="CG85" s="277">
        <f t="shared" si="99"/>
        <v>1.2072629798100178E-2</v>
      </c>
      <c r="CH85" s="239">
        <f t="shared" si="99"/>
        <v>1.324810064837925E-2</v>
      </c>
      <c r="CI85" s="239">
        <f t="shared" si="99"/>
        <v>1.3215062990901996E-2</v>
      </c>
      <c r="CJ85" s="239">
        <f t="shared" si="99"/>
        <v>1.3313928798813981E-2</v>
      </c>
      <c r="CK85" s="277">
        <f t="shared" si="99"/>
        <v>1.3147919711546972E-2</v>
      </c>
      <c r="CL85" s="239">
        <f t="shared" si="99"/>
        <v>1.4296923443552538E-2</v>
      </c>
      <c r="CM85" s="239">
        <f t="shared" si="99"/>
        <v>1.4261270267882832E-2</v>
      </c>
      <c r="CN85" s="239">
        <f t="shared" si="99"/>
        <v>1.43679630629044E-2</v>
      </c>
      <c r="CO85" s="277">
        <f t="shared" si="99"/>
        <v>1.4188811403765943E-2</v>
      </c>
      <c r="CP85" s="389"/>
      <c r="CQ85" s="389"/>
      <c r="CR85" s="389"/>
      <c r="CS85" s="389"/>
      <c r="CT85" s="389"/>
      <c r="CU85" s="389"/>
      <c r="CV85" s="389"/>
      <c r="CW85" s="389"/>
      <c r="CX85" s="389"/>
      <c r="CY85" s="389"/>
      <c r="CZ85" s="389"/>
      <c r="DA85" s="389"/>
      <c r="DB85" s="389"/>
      <c r="DC85" s="389"/>
      <c r="DD85" s="389"/>
      <c r="DE85" s="389"/>
      <c r="DF85" s="389"/>
      <c r="DG85" s="389"/>
      <c r="DH85" s="389"/>
      <c r="DI85" s="389"/>
      <c r="DJ85" s="391"/>
      <c r="DK85" s="389"/>
      <c r="DL85" s="389"/>
      <c r="DM85" s="389"/>
      <c r="DN85" s="389"/>
      <c r="DO85" s="389"/>
      <c r="DP85" s="389"/>
      <c r="DQ85" s="389"/>
      <c r="DR85" s="389"/>
      <c r="DS85" s="389"/>
      <c r="DT85" s="389"/>
      <c r="DU85" s="389"/>
      <c r="DV85" s="389"/>
      <c r="DW85" s="389"/>
      <c r="DX85" s="389"/>
      <c r="DY85" s="390"/>
      <c r="DZ85" s="226"/>
      <c r="EA85" s="239">
        <f t="shared" ref="EA85:EL85" si="100">EA10/EA84</f>
        <v>1.2011978205070472E-2</v>
      </c>
      <c r="EB85" s="239">
        <f t="shared" si="100"/>
        <v>1.3304411140308193E-2</v>
      </c>
      <c r="EC85" s="239">
        <f t="shared" si="100"/>
        <v>1.2103719928843362E-2</v>
      </c>
      <c r="ED85" s="239">
        <f t="shared" si="100"/>
        <v>1.3181778990732125E-2</v>
      </c>
      <c r="EE85" s="239">
        <f t="shared" si="100"/>
        <v>1.4225351247114977E-2</v>
      </c>
      <c r="EF85" s="239">
        <f t="shared" si="100"/>
        <v>1.5325066680183715E-2</v>
      </c>
      <c r="EG85" s="239">
        <f t="shared" si="100"/>
        <v>1.6433363273014961E-2</v>
      </c>
      <c r="EH85" s="239">
        <f t="shared" si="100"/>
        <v>1.7539849079427444E-2</v>
      </c>
      <c r="EI85" s="239">
        <f t="shared" si="100"/>
        <v>1.8633355879890501E-2</v>
      </c>
      <c r="EJ85" s="239">
        <f t="shared" si="100"/>
        <v>1.9702101977739587E-2</v>
      </c>
      <c r="EK85" s="239">
        <f t="shared" si="100"/>
        <v>2.0733882879316979E-2</v>
      </c>
      <c r="EL85" s="277">
        <f t="shared" si="100"/>
        <v>2.1716286307514047E-2</v>
      </c>
    </row>
    <row r="86" spans="1:144" x14ac:dyDescent="0.2">
      <c r="A86" s="50"/>
      <c r="B86" s="50"/>
      <c r="C86" s="50"/>
      <c r="D86" s="50"/>
      <c r="E86" s="50"/>
      <c r="F86" s="50"/>
      <c r="G86" s="50"/>
      <c r="H86" s="43"/>
      <c r="I86" s="69" t="s">
        <v>281</v>
      </c>
      <c r="BS86" s="138"/>
      <c r="BT86" s="138"/>
      <c r="BU86" s="135"/>
      <c r="BV86" s="138"/>
      <c r="BW86" s="138"/>
      <c r="BX86" s="138"/>
      <c r="BY86" s="277"/>
      <c r="BZ86" s="239"/>
      <c r="CA86" s="239"/>
      <c r="CB86" s="239"/>
      <c r="CC86" s="277"/>
      <c r="CD86" s="239"/>
      <c r="CE86" s="239"/>
      <c r="CF86" s="239"/>
      <c r="CG86" s="277"/>
      <c r="CH86" s="239"/>
      <c r="CI86" s="239"/>
      <c r="CJ86" s="239"/>
      <c r="CK86" s="277"/>
      <c r="CL86" s="239"/>
      <c r="CM86" s="239"/>
      <c r="CN86" s="239"/>
      <c r="CO86" s="277"/>
      <c r="CP86" s="389"/>
      <c r="CQ86" s="389"/>
      <c r="CR86" s="389"/>
      <c r="CS86" s="389"/>
      <c r="CT86" s="389"/>
      <c r="CU86" s="389"/>
      <c r="CV86" s="389"/>
      <c r="CW86" s="389"/>
      <c r="CX86" s="389"/>
      <c r="CY86" s="389"/>
      <c r="CZ86" s="389"/>
      <c r="DA86" s="389"/>
      <c r="DB86" s="389"/>
      <c r="DC86" s="389"/>
      <c r="DD86" s="389"/>
      <c r="DE86" s="389"/>
      <c r="DF86" s="389"/>
      <c r="DG86" s="389"/>
      <c r="DH86" s="389"/>
      <c r="DI86" s="389"/>
      <c r="DJ86" s="391"/>
      <c r="DK86" s="389"/>
      <c r="DL86" s="389"/>
      <c r="DM86" s="389"/>
      <c r="DN86" s="389"/>
      <c r="DO86" s="389"/>
      <c r="DP86" s="389"/>
      <c r="DQ86" s="389"/>
      <c r="DR86" s="389"/>
      <c r="DS86" s="389"/>
      <c r="DT86" s="389"/>
      <c r="DU86" s="389"/>
      <c r="DV86" s="389"/>
      <c r="DW86" s="389"/>
      <c r="DX86" s="389"/>
      <c r="DY86" s="390"/>
      <c r="DZ86" s="226"/>
      <c r="EA86" s="797">
        <f t="shared" ref="EA86:EL86" si="101">+(EA85-DZ85)*10000</f>
        <v>120.11978205070473</v>
      </c>
      <c r="EB86" s="797">
        <f t="shared" si="101"/>
        <v>12.924329352377201</v>
      </c>
      <c r="EC86" s="797">
        <f t="shared" si="101"/>
        <v>-12.006912114648303</v>
      </c>
      <c r="ED86" s="797">
        <f t="shared" si="101"/>
        <v>10.780590618887624</v>
      </c>
      <c r="EE86" s="797">
        <f t="shared" si="101"/>
        <v>10.43572256382852</v>
      </c>
      <c r="EF86" s="797">
        <f t="shared" si="101"/>
        <v>10.997154330687382</v>
      </c>
      <c r="EG86" s="797">
        <f t="shared" si="101"/>
        <v>11.082965928312458</v>
      </c>
      <c r="EH86" s="797">
        <f t="shared" si="101"/>
        <v>11.064858064124827</v>
      </c>
      <c r="EI86" s="797">
        <f t="shared" si="101"/>
        <v>10.93506800463058</v>
      </c>
      <c r="EJ86" s="797">
        <f t="shared" si="101"/>
        <v>10.687460978490854</v>
      </c>
      <c r="EK86" s="797">
        <f t="shared" si="101"/>
        <v>10.317809015773921</v>
      </c>
      <c r="EL86" s="798">
        <f t="shared" si="101"/>
        <v>9.824034281970679</v>
      </c>
    </row>
    <row r="87" spans="1:144" x14ac:dyDescent="0.2">
      <c r="A87" s="50"/>
      <c r="B87" s="50"/>
      <c r="C87" s="50"/>
      <c r="D87" s="50"/>
      <c r="E87" s="50"/>
      <c r="F87" s="50"/>
      <c r="G87" s="50"/>
      <c r="H87" s="43"/>
      <c r="I87" s="69"/>
      <c r="BS87" s="138"/>
      <c r="BT87" s="138"/>
      <c r="BU87" s="135"/>
      <c r="BV87" s="138"/>
      <c r="BW87" s="138"/>
      <c r="BX87" s="138"/>
      <c r="BY87" s="277"/>
      <c r="BZ87" s="239"/>
      <c r="CA87" s="239"/>
      <c r="CB87" s="239"/>
      <c r="CC87" s="277"/>
      <c r="CD87" s="239"/>
      <c r="CE87" s="239"/>
      <c r="CF87" s="239"/>
      <c r="CG87" s="277"/>
      <c r="CH87" s="239"/>
      <c r="CI87" s="239"/>
      <c r="CJ87" s="239"/>
      <c r="CK87" s="277"/>
      <c r="CL87" s="239"/>
      <c r="CM87" s="239"/>
      <c r="CN87" s="239"/>
      <c r="CO87" s="277"/>
      <c r="CP87" s="389"/>
      <c r="CQ87" s="389"/>
      <c r="CR87" s="389"/>
      <c r="CS87" s="389"/>
      <c r="CT87" s="389"/>
      <c r="CU87" s="389"/>
      <c r="CV87" s="389"/>
      <c r="CW87" s="389"/>
      <c r="CX87" s="389"/>
      <c r="CY87" s="389"/>
      <c r="CZ87" s="389"/>
      <c r="DA87" s="389"/>
      <c r="DB87" s="389"/>
      <c r="DC87" s="389"/>
      <c r="DD87" s="389"/>
      <c r="DE87" s="389"/>
      <c r="DF87" s="389"/>
      <c r="DG87" s="389"/>
      <c r="DH87" s="389"/>
      <c r="DI87" s="389"/>
      <c r="DJ87" s="391"/>
      <c r="DK87" s="389"/>
      <c r="DL87" s="389"/>
      <c r="DM87" s="389"/>
      <c r="DN87" s="389"/>
      <c r="DO87" s="389"/>
      <c r="DP87" s="389"/>
      <c r="DQ87" s="389"/>
      <c r="DR87" s="389"/>
      <c r="DS87" s="389"/>
      <c r="DT87" s="389"/>
      <c r="DU87" s="389"/>
      <c r="DV87" s="389"/>
      <c r="DW87" s="389"/>
      <c r="DX87" s="389"/>
      <c r="DY87" s="390"/>
      <c r="DZ87" s="226"/>
      <c r="EA87" s="239"/>
      <c r="EB87" s="239"/>
      <c r="EC87" s="239"/>
      <c r="ED87" s="239"/>
      <c r="EE87" s="239"/>
      <c r="EF87" s="239"/>
      <c r="EG87" s="239"/>
      <c r="EH87" s="239"/>
      <c r="EI87" s="239"/>
      <c r="EJ87" s="239"/>
      <c r="EK87" s="239"/>
      <c r="EL87" s="277"/>
    </row>
    <row r="88" spans="1:144" x14ac:dyDescent="0.2">
      <c r="A88" s="50"/>
      <c r="B88" s="50"/>
      <c r="C88" s="50"/>
      <c r="D88" s="50"/>
      <c r="E88" s="50"/>
      <c r="F88" s="50"/>
      <c r="G88" s="50"/>
      <c r="H88" s="43"/>
      <c r="I88" s="69" t="s">
        <v>464</v>
      </c>
      <c r="BS88" s="138"/>
      <c r="BT88" s="138"/>
      <c r="BU88" s="135"/>
      <c r="BV88" s="138"/>
      <c r="BW88" s="138"/>
      <c r="BX88" s="138"/>
      <c r="BY88" s="277"/>
      <c r="BZ88" s="239"/>
      <c r="CA88" s="239"/>
      <c r="CB88" s="239"/>
      <c r="CC88" s="277"/>
      <c r="CD88" s="239"/>
      <c r="CE88" s="239"/>
      <c r="CF88" s="239"/>
      <c r="CG88" s="277"/>
      <c r="CH88" s="239"/>
      <c r="CI88" s="239"/>
      <c r="CJ88" s="239"/>
      <c r="CK88" s="277"/>
      <c r="CL88" s="239"/>
      <c r="CM88" s="239"/>
      <c r="CN88" s="239"/>
      <c r="CO88" s="277"/>
      <c r="CP88" s="389"/>
      <c r="CQ88" s="389"/>
      <c r="CR88" s="389"/>
      <c r="CS88" s="389"/>
      <c r="CT88" s="389"/>
      <c r="CU88" s="389"/>
      <c r="CV88" s="389"/>
      <c r="CW88" s="389"/>
      <c r="CX88" s="389"/>
      <c r="CY88" s="389"/>
      <c r="CZ88" s="389"/>
      <c r="DA88" s="389"/>
      <c r="DB88" s="389"/>
      <c r="DC88" s="389"/>
      <c r="DD88" s="389"/>
      <c r="DE88" s="389"/>
      <c r="DF88" s="389"/>
      <c r="DG88" s="389"/>
      <c r="DH88" s="389"/>
      <c r="DI88" s="389"/>
      <c r="DJ88" s="391"/>
      <c r="DK88" s="389"/>
      <c r="DL88" s="389"/>
      <c r="DM88" s="389"/>
      <c r="DN88" s="389"/>
      <c r="DO88" s="389"/>
      <c r="DP88" s="389"/>
      <c r="DQ88" s="389"/>
      <c r="DR88" s="389"/>
      <c r="DS88" s="389"/>
      <c r="DT88" s="389"/>
      <c r="DU88" s="389"/>
      <c r="DV88" s="389"/>
      <c r="DW88" s="389"/>
      <c r="DX88" s="389"/>
      <c r="DY88" s="390"/>
      <c r="DZ88" s="226"/>
      <c r="EA88" s="369">
        <f t="shared" ref="EA88:EC88" si="102">EA277</f>
        <v>2.3802613636363641</v>
      </c>
      <c r="EB88" s="369">
        <f t="shared" si="102"/>
        <v>3.7159192410426458</v>
      </c>
      <c r="EC88" s="369">
        <f t="shared" si="102"/>
        <v>5.0925210592244632</v>
      </c>
      <c r="ED88" s="369">
        <f>ED277</f>
        <v>6.4683574228608265</v>
      </c>
      <c r="EE88" s="369">
        <f t="shared" ref="EE88:EL88" si="103">EE277</f>
        <v>7.8128740895274928</v>
      </c>
      <c r="EF88" s="369">
        <f t="shared" si="103"/>
        <v>9.2157240895274928</v>
      </c>
      <c r="EG88" s="369">
        <f t="shared" si="103"/>
        <v>10.668574089527493</v>
      </c>
      <c r="EH88" s="369">
        <f t="shared" si="103"/>
        <v>12.163090756194158</v>
      </c>
      <c r="EI88" s="369">
        <f t="shared" si="103"/>
        <v>13.690940756194159</v>
      </c>
      <c r="EJ88" s="369">
        <f t="shared" si="103"/>
        <v>15.243790756194159</v>
      </c>
      <c r="EK88" s="369">
        <f t="shared" si="103"/>
        <v>16.82164075619416</v>
      </c>
      <c r="EL88" s="370">
        <f t="shared" si="103"/>
        <v>18.42449075619416</v>
      </c>
    </row>
    <row r="89" spans="1:144" x14ac:dyDescent="0.2">
      <c r="A89" s="50"/>
      <c r="B89" s="50"/>
      <c r="C89" s="50"/>
      <c r="D89" s="50"/>
      <c r="E89" s="50"/>
      <c r="F89" s="50"/>
      <c r="G89" s="50"/>
      <c r="H89" s="43"/>
      <c r="I89" s="69" t="s">
        <v>259</v>
      </c>
      <c r="BS89" s="138"/>
      <c r="BT89" s="138"/>
      <c r="BU89" s="135"/>
      <c r="BV89" s="138"/>
      <c r="BW89" s="138"/>
      <c r="BX89" s="138"/>
      <c r="BY89" s="277">
        <f t="shared" ref="BY89:CO89" si="104">BY277/BY84</f>
        <v>3.5728394404712684E-2</v>
      </c>
      <c r="BZ89" s="239">
        <f t="shared" si="104"/>
        <v>4.3017953529398079E-2</v>
      </c>
      <c r="CA89" s="239">
        <f t="shared" si="104"/>
        <v>4.7820761685502172E-2</v>
      </c>
      <c r="CB89" s="239">
        <f t="shared" si="104"/>
        <v>5.195297627395952E-2</v>
      </c>
      <c r="CC89" s="277">
        <f t="shared" si="104"/>
        <v>5.5222694607107894E-2</v>
      </c>
      <c r="CD89" s="239">
        <f t="shared" si="104"/>
        <v>6.0542928777459259E-2</v>
      </c>
      <c r="CE89" s="239">
        <f t="shared" si="104"/>
        <v>6.5570238149372476E-2</v>
      </c>
      <c r="CF89" s="239">
        <f t="shared" si="104"/>
        <v>7.0531534075019262E-2</v>
      </c>
      <c r="CG89" s="277">
        <f t="shared" si="104"/>
        <v>7.492843055576083E-2</v>
      </c>
      <c r="CH89" s="239">
        <f t="shared" si="104"/>
        <v>8.0478845331937429E-2</v>
      </c>
      <c r="CI89" s="239">
        <f t="shared" si="104"/>
        <v>8.5271633342066985E-2</v>
      </c>
      <c r="CJ89" s="239">
        <f t="shared" si="104"/>
        <v>9.000350762404144E-2</v>
      </c>
      <c r="CK89" s="277">
        <f t="shared" si="104"/>
        <v>9.4225898407272565E-2</v>
      </c>
      <c r="CL89" s="239">
        <f t="shared" si="104"/>
        <v>9.9500546179676838E-2</v>
      </c>
      <c r="CM89" s="239">
        <f t="shared" si="104"/>
        <v>0.10408625769769743</v>
      </c>
      <c r="CN89" s="239">
        <f t="shared" si="104"/>
        <v>0.10861534500151968</v>
      </c>
      <c r="CO89" s="277">
        <f t="shared" si="104"/>
        <v>0.11268071067635342</v>
      </c>
      <c r="CP89" s="389"/>
      <c r="CQ89" s="389"/>
      <c r="CR89" s="389"/>
      <c r="CS89" s="389"/>
      <c r="CT89" s="389"/>
      <c r="CU89" s="389"/>
      <c r="CV89" s="389"/>
      <c r="CW89" s="389"/>
      <c r="CX89" s="389"/>
      <c r="CY89" s="389"/>
      <c r="CZ89" s="389"/>
      <c r="DA89" s="389"/>
      <c r="DB89" s="389"/>
      <c r="DC89" s="389"/>
      <c r="DD89" s="389"/>
      <c r="DE89" s="389"/>
      <c r="DF89" s="389"/>
      <c r="DG89" s="389"/>
      <c r="DH89" s="389"/>
      <c r="DI89" s="389"/>
      <c r="DJ89" s="391"/>
      <c r="DK89" s="389"/>
      <c r="DL89" s="389"/>
      <c r="DM89" s="389"/>
      <c r="DN89" s="389"/>
      <c r="DO89" s="389"/>
      <c r="DP89" s="389"/>
      <c r="DQ89" s="389"/>
      <c r="DR89" s="389"/>
      <c r="DS89" s="389"/>
      <c r="DT89" s="389"/>
      <c r="DU89" s="389"/>
      <c r="DV89" s="389"/>
      <c r="DW89" s="389"/>
      <c r="DX89" s="389"/>
      <c r="DY89" s="390"/>
      <c r="DZ89" s="226"/>
      <c r="EA89" s="239">
        <f t="shared" ref="EA89:EL89" si="105">EA277/EA84</f>
        <v>3.5728394404712684E-2</v>
      </c>
      <c r="EB89" s="239">
        <f t="shared" si="105"/>
        <v>5.5222694607107894E-2</v>
      </c>
      <c r="EC89" s="239">
        <f t="shared" si="105"/>
        <v>7.492843055576083E-2</v>
      </c>
      <c r="ED89" s="239">
        <f t="shared" si="105"/>
        <v>9.4225898407272565E-2</v>
      </c>
      <c r="EE89" s="239">
        <f t="shared" si="105"/>
        <v>0.11268071067635342</v>
      </c>
      <c r="EF89" s="239">
        <f t="shared" si="105"/>
        <v>0.13258177670796573</v>
      </c>
      <c r="EG89" s="239">
        <f t="shared" si="105"/>
        <v>0.15310041469058477</v>
      </c>
      <c r="EH89" s="239">
        <f t="shared" si="105"/>
        <v>0.17411234126257652</v>
      </c>
      <c r="EI89" s="239">
        <f t="shared" si="105"/>
        <v>0.19549448851410886</v>
      </c>
      <c r="EJ89" s="239">
        <f t="shared" si="105"/>
        <v>0.21712499646127462</v>
      </c>
      <c r="EK89" s="239">
        <f t="shared" si="105"/>
        <v>0.23900160542562682</v>
      </c>
      <c r="EL89" s="277">
        <f t="shared" si="105"/>
        <v>0.2611220676688743</v>
      </c>
      <c r="EM89" s="579"/>
      <c r="EN89" s="50"/>
    </row>
    <row r="90" spans="1:144" x14ac:dyDescent="0.2">
      <c r="A90" s="50"/>
      <c r="B90" s="50"/>
      <c r="C90" s="50"/>
      <c r="D90" s="50"/>
      <c r="E90" s="50"/>
      <c r="F90" s="50"/>
      <c r="G90" s="50"/>
      <c r="H90" s="43"/>
      <c r="I90" s="69" t="s">
        <v>281</v>
      </c>
      <c r="BS90" s="138"/>
      <c r="BT90" s="138"/>
      <c r="BU90" s="135"/>
      <c r="BV90" s="138"/>
      <c r="BW90" s="138"/>
      <c r="BX90" s="138"/>
      <c r="BY90" s="277"/>
      <c r="BZ90" s="239"/>
      <c r="CA90" s="239"/>
      <c r="CB90" s="239"/>
      <c r="CC90" s="277"/>
      <c r="CD90" s="239"/>
      <c r="CE90" s="239"/>
      <c r="CF90" s="239"/>
      <c r="CG90" s="277"/>
      <c r="CH90" s="239"/>
      <c r="CI90" s="239"/>
      <c r="CJ90" s="239"/>
      <c r="CK90" s="277"/>
      <c r="CL90" s="239"/>
      <c r="CM90" s="239"/>
      <c r="CN90" s="239"/>
      <c r="CO90" s="277"/>
      <c r="CP90" s="389"/>
      <c r="CQ90" s="389"/>
      <c r="CR90" s="389"/>
      <c r="CS90" s="389"/>
      <c r="CT90" s="389"/>
      <c r="CU90" s="389"/>
      <c r="CV90" s="389"/>
      <c r="CW90" s="389"/>
      <c r="CX90" s="389"/>
      <c r="CY90" s="389"/>
      <c r="CZ90" s="389"/>
      <c r="DA90" s="389"/>
      <c r="DB90" s="389"/>
      <c r="DC90" s="389"/>
      <c r="DD90" s="389"/>
      <c r="DE90" s="389"/>
      <c r="DF90" s="389"/>
      <c r="DG90" s="389"/>
      <c r="DH90" s="389"/>
      <c r="DI90" s="389"/>
      <c r="DJ90" s="391"/>
      <c r="DK90" s="389"/>
      <c r="DL90" s="389"/>
      <c r="DM90" s="389"/>
      <c r="DN90" s="389"/>
      <c r="DO90" s="389"/>
      <c r="DP90" s="389"/>
      <c r="DQ90" s="389"/>
      <c r="DR90" s="389"/>
      <c r="DS90" s="389"/>
      <c r="DT90" s="389"/>
      <c r="DU90" s="389"/>
      <c r="DV90" s="389"/>
      <c r="DW90" s="389"/>
      <c r="DX90" s="389"/>
      <c r="DY90" s="390"/>
      <c r="DZ90" s="226"/>
      <c r="EA90" s="797">
        <f>+(EA89-DZ89)*10000</f>
        <v>357.28394404712685</v>
      </c>
      <c r="EB90" s="797">
        <f>+(EB89-EA89)*10000</f>
        <v>194.94300202395212</v>
      </c>
      <c r="EC90" s="797">
        <f>+(EC89-EB89)*10000</f>
        <v>197.05735948652935</v>
      </c>
      <c r="ED90" s="797">
        <f t="shared" ref="ED90:EL90" si="106">+(ED89-EC89)*10000</f>
        <v>192.97467851511735</v>
      </c>
      <c r="EE90" s="797">
        <f t="shared" si="106"/>
        <v>184.54812269080855</v>
      </c>
      <c r="EF90" s="797">
        <f t="shared" si="106"/>
        <v>199.01066031612305</v>
      </c>
      <c r="EG90" s="797">
        <f t="shared" si="106"/>
        <v>205.18637982619049</v>
      </c>
      <c r="EH90" s="797">
        <f t="shared" si="106"/>
        <v>210.11926571991745</v>
      </c>
      <c r="EI90" s="797">
        <f t="shared" si="106"/>
        <v>213.82147251532342</v>
      </c>
      <c r="EJ90" s="797">
        <f t="shared" si="106"/>
        <v>216.30507947165756</v>
      </c>
      <c r="EK90" s="797">
        <f t="shared" si="106"/>
        <v>218.76608964352201</v>
      </c>
      <c r="EL90" s="798">
        <f t="shared" si="106"/>
        <v>221.20462243247485</v>
      </c>
    </row>
    <row r="91" spans="1:144" x14ac:dyDescent="0.2">
      <c r="A91" s="50"/>
      <c r="B91" s="50"/>
      <c r="C91" s="50"/>
      <c r="D91" s="50"/>
      <c r="E91" s="50"/>
      <c r="F91" s="50"/>
      <c r="G91" s="50"/>
      <c r="H91" s="43"/>
      <c r="I91" s="69"/>
      <c r="BS91" s="138"/>
      <c r="BT91" s="138"/>
      <c r="BU91" s="135"/>
      <c r="BV91" s="138"/>
      <c r="BW91" s="138"/>
      <c r="BX91" s="138"/>
      <c r="BY91" s="277"/>
      <c r="BZ91" s="239"/>
      <c r="CA91" s="239"/>
      <c r="CB91" s="239"/>
      <c r="CC91" s="277"/>
      <c r="CD91" s="239"/>
      <c r="CE91" s="239"/>
      <c r="CF91" s="239"/>
      <c r="CG91" s="277"/>
      <c r="CH91" s="239"/>
      <c r="CI91" s="239"/>
      <c r="CJ91" s="239"/>
      <c r="CK91" s="277"/>
      <c r="CL91" s="239"/>
      <c r="CM91" s="239"/>
      <c r="CN91" s="239"/>
      <c r="CO91" s="277"/>
      <c r="CP91" s="389"/>
      <c r="CQ91" s="389"/>
      <c r="CR91" s="389"/>
      <c r="CS91" s="389"/>
      <c r="CT91" s="389"/>
      <c r="CU91" s="389"/>
      <c r="CV91" s="389"/>
      <c r="CW91" s="389"/>
      <c r="CX91" s="389"/>
      <c r="CY91" s="389"/>
      <c r="CZ91" s="389"/>
      <c r="DA91" s="389"/>
      <c r="DB91" s="389"/>
      <c r="DC91" s="389"/>
      <c r="DD91" s="389"/>
      <c r="DE91" s="389"/>
      <c r="DF91" s="389"/>
      <c r="DG91" s="389"/>
      <c r="DH91" s="389"/>
      <c r="DI91" s="389"/>
      <c r="DJ91" s="391"/>
      <c r="DK91" s="389"/>
      <c r="DL91" s="389"/>
      <c r="DM91" s="389"/>
      <c r="DN91" s="389"/>
      <c r="DO91" s="389"/>
      <c r="DP91" s="389"/>
      <c r="DQ91" s="389"/>
      <c r="DR91" s="389"/>
      <c r="DS91" s="389"/>
      <c r="DT91" s="389"/>
      <c r="DU91" s="389"/>
      <c r="DV91" s="389"/>
      <c r="DW91" s="389"/>
      <c r="DX91" s="389"/>
      <c r="DY91" s="390"/>
      <c r="DZ91" s="226"/>
      <c r="EA91" s="239"/>
      <c r="EB91" s="239"/>
      <c r="EC91" s="239"/>
      <c r="ED91" s="239"/>
      <c r="EE91" s="239"/>
      <c r="EF91" s="239"/>
      <c r="EG91" s="239"/>
      <c r="EH91" s="239"/>
      <c r="EI91" s="239"/>
      <c r="EJ91" s="239"/>
      <c r="EK91" s="239"/>
      <c r="EL91" s="277"/>
    </row>
    <row r="92" spans="1:144" x14ac:dyDescent="0.2">
      <c r="A92" s="50"/>
      <c r="B92" s="50"/>
      <c r="C92" s="50"/>
      <c r="D92" s="50"/>
      <c r="E92" s="50"/>
      <c r="F92" s="50"/>
      <c r="G92" s="50"/>
      <c r="H92" s="43"/>
      <c r="I92" s="404" t="s">
        <v>257</v>
      </c>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405"/>
      <c r="BS92" s="405"/>
      <c r="BT92" s="405"/>
      <c r="BU92" s="406"/>
      <c r="BV92" s="407"/>
      <c r="BW92" s="407"/>
      <c r="BX92" s="407"/>
      <c r="BY92" s="408"/>
      <c r="BZ92" s="23"/>
      <c r="CA92" s="23"/>
      <c r="CB92" s="23"/>
      <c r="CC92" s="406"/>
      <c r="CD92" s="23"/>
      <c r="CE92" s="23"/>
      <c r="CF92" s="23"/>
      <c r="CG92" s="406"/>
      <c r="CH92" s="23"/>
      <c r="CI92" s="23"/>
      <c r="CJ92" s="23"/>
      <c r="CK92" s="406"/>
      <c r="CL92" s="23"/>
      <c r="CM92" s="23"/>
      <c r="CN92" s="23"/>
      <c r="CO92" s="406"/>
      <c r="DJ92" s="39"/>
      <c r="DY92" s="405"/>
      <c r="DZ92" s="407"/>
      <c r="EA92" s="407"/>
      <c r="EB92" s="23"/>
      <c r="EC92" s="23"/>
      <c r="ED92" s="25"/>
      <c r="EE92" s="25"/>
      <c r="EF92" s="25"/>
      <c r="EG92" s="25"/>
      <c r="EH92" s="25"/>
      <c r="EI92" s="25"/>
      <c r="EJ92" s="25"/>
      <c r="EK92" s="25"/>
      <c r="EL92" s="26"/>
    </row>
    <row r="93" spans="1:144" s="181" customFormat="1" x14ac:dyDescent="0.2">
      <c r="A93" s="423"/>
      <c r="B93" s="423"/>
      <c r="C93" s="423"/>
      <c r="D93" s="423"/>
      <c r="E93" s="423"/>
      <c r="F93" s="423"/>
      <c r="G93" s="423"/>
      <c r="H93" s="182"/>
      <c r="I93" s="559" t="s">
        <v>378</v>
      </c>
      <c r="J93" s="1169"/>
      <c r="K93" s="1169"/>
      <c r="L93" s="1169"/>
      <c r="M93" s="1169"/>
      <c r="N93" s="1169"/>
      <c r="O93" s="1169"/>
      <c r="P93" s="1169"/>
      <c r="Q93" s="1169"/>
      <c r="R93" s="1169"/>
      <c r="S93" s="1169"/>
      <c r="T93" s="1169"/>
      <c r="U93" s="1169"/>
      <c r="V93" s="1169"/>
      <c r="W93" s="1169"/>
      <c r="X93" s="1169"/>
      <c r="Y93" s="1169"/>
      <c r="Z93" s="1169"/>
      <c r="AA93" s="1169"/>
      <c r="AB93" s="1169"/>
      <c r="AC93" s="1169"/>
      <c r="AD93" s="1169"/>
      <c r="AE93" s="1169"/>
      <c r="AF93" s="1169"/>
      <c r="AG93" s="1169"/>
      <c r="AH93" s="1169"/>
      <c r="AI93" s="116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539">
        <f t="shared" ref="BR93:CO93" si="107">BR20</f>
        <v>48.585999999999999</v>
      </c>
      <c r="BS93" s="539">
        <f t="shared" si="107"/>
        <v>73.271000000000001</v>
      </c>
      <c r="BT93" s="539">
        <f t="shared" si="107"/>
        <v>102.283</v>
      </c>
      <c r="BU93" s="370">
        <f t="shared" si="107"/>
        <v>116.663</v>
      </c>
      <c r="BV93" s="539">
        <f t="shared" si="107"/>
        <v>172.09800000000001</v>
      </c>
      <c r="BW93" s="539">
        <f t="shared" si="107"/>
        <v>201.92400000000001</v>
      </c>
      <c r="BX93" s="539">
        <f t="shared" si="107"/>
        <v>205.452</v>
      </c>
      <c r="BY93" s="370">
        <f t="shared" si="107"/>
        <v>215.94200000000001</v>
      </c>
      <c r="BZ93" s="539">
        <f t="shared" si="107"/>
        <v>244.84299999999999</v>
      </c>
      <c r="CA93" s="539">
        <f t="shared" ref="CA93:CC93" si="108">CA20</f>
        <v>238.05699999999999</v>
      </c>
      <c r="CB93" s="539">
        <f t="shared" si="108"/>
        <v>210.63800000000001</v>
      </c>
      <c r="CC93" s="370">
        <f t="shared" si="108"/>
        <v>187.65299999999999</v>
      </c>
      <c r="CD93" s="539">
        <f t="shared" si="107"/>
        <v>199.42952265200097</v>
      </c>
      <c r="CE93" s="539">
        <f t="shared" si="107"/>
        <v>209.54994754628319</v>
      </c>
      <c r="CF93" s="539">
        <f t="shared" si="107"/>
        <v>205.31171232853211</v>
      </c>
      <c r="CG93" s="370">
        <f t="shared" si="107"/>
        <v>206.29446759682131</v>
      </c>
      <c r="CH93" s="539">
        <f t="shared" si="107"/>
        <v>220.43643142054952</v>
      </c>
      <c r="CI93" s="539">
        <f t="shared" si="107"/>
        <v>231.62289127107093</v>
      </c>
      <c r="CJ93" s="539">
        <f t="shared" si="107"/>
        <v>226.93822154665807</v>
      </c>
      <c r="CK93" s="370">
        <f t="shared" si="107"/>
        <v>228.02449534113248</v>
      </c>
      <c r="CL93" s="539">
        <f t="shared" si="107"/>
        <v>240.25168267737416</v>
      </c>
      <c r="CM93" s="539">
        <f t="shared" si="107"/>
        <v>252.44370459031876</v>
      </c>
      <c r="CN93" s="539">
        <f t="shared" si="107"/>
        <v>247.33792521970872</v>
      </c>
      <c r="CO93" s="370">
        <f t="shared" si="107"/>
        <v>248.52184525184225</v>
      </c>
      <c r="DJ93" s="185"/>
      <c r="DY93" s="1177">
        <f t="shared" ref="DY93:EL93" si="109">DY20</f>
        <v>77.805999999999997</v>
      </c>
      <c r="DZ93" s="1177">
        <f t="shared" si="109"/>
        <v>340.803</v>
      </c>
      <c r="EA93" s="1177">
        <f t="shared" si="109"/>
        <v>795.41600000000005</v>
      </c>
      <c r="EB93" s="1177">
        <f t="shared" si="109"/>
        <v>881.19100000000003</v>
      </c>
      <c r="EC93" s="1177">
        <f t="shared" si="109"/>
        <v>820.58565012363761</v>
      </c>
      <c r="ED93" s="1177">
        <f t="shared" si="109"/>
        <v>907.02203957941094</v>
      </c>
      <c r="EE93" s="1177">
        <f t="shared" si="109"/>
        <v>988.5551577392439</v>
      </c>
      <c r="EF93" s="1177">
        <f t="shared" si="109"/>
        <v>1075.6201761468121</v>
      </c>
      <c r="EG93" s="1177">
        <f t="shared" si="109"/>
        <v>1164.9349697357734</v>
      </c>
      <c r="EH93" s="1177">
        <f t="shared" si="109"/>
        <v>1255.7978587389669</v>
      </c>
      <c r="EI93" s="1177">
        <f t="shared" si="109"/>
        <v>1347.4219693356883</v>
      </c>
      <c r="EJ93" s="1177">
        <f t="shared" si="109"/>
        <v>1438.9435854698613</v>
      </c>
      <c r="EK93" s="1177">
        <f t="shared" si="109"/>
        <v>1529.4331716536674</v>
      </c>
      <c r="EL93" s="830">
        <f t="shared" si="109"/>
        <v>1617.9089688423678</v>
      </c>
    </row>
    <row r="94" spans="1:144" s="181" customFormat="1" x14ac:dyDescent="0.2">
      <c r="A94" s="423"/>
      <c r="B94" s="423"/>
      <c r="C94" s="423"/>
      <c r="D94" s="423"/>
      <c r="E94" s="423"/>
      <c r="F94" s="423"/>
      <c r="G94" s="423"/>
      <c r="H94" s="182"/>
      <c r="I94" s="59" t="s">
        <v>26</v>
      </c>
      <c r="J94" s="1169"/>
      <c r="K94" s="1169"/>
      <c r="L94" s="1169"/>
      <c r="M94" s="1169"/>
      <c r="N94" s="1169"/>
      <c r="O94" s="1169"/>
      <c r="P94" s="1169"/>
      <c r="Q94" s="1169"/>
      <c r="R94" s="1169"/>
      <c r="S94" s="1169"/>
      <c r="T94" s="1169"/>
      <c r="U94" s="1169"/>
      <c r="V94" s="1169"/>
      <c r="W94" s="1169"/>
      <c r="X94" s="1169"/>
      <c r="Y94" s="1169"/>
      <c r="Z94" s="1169"/>
      <c r="AA94" s="1169"/>
      <c r="AB94" s="1169"/>
      <c r="AC94" s="1169"/>
      <c r="AD94" s="1169"/>
      <c r="AE94" s="1169"/>
      <c r="AF94" s="1169"/>
      <c r="AG94" s="1169"/>
      <c r="AH94" s="1169"/>
      <c r="AI94" s="116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70"/>
      <c r="BS94" s="1170"/>
      <c r="BT94" s="1170"/>
      <c r="BU94" s="1171"/>
      <c r="BV94" s="593">
        <f t="shared" ref="BV94:CO94" si="110">IF(ISERROR(BV93/BR93-1),"N/A",BV93/BR93-1)</f>
        <v>2.542131478203598</v>
      </c>
      <c r="BW94" s="593">
        <f t="shared" si="110"/>
        <v>1.7558515647391193</v>
      </c>
      <c r="BX94" s="593">
        <f t="shared" si="110"/>
        <v>1.0086622410371224</v>
      </c>
      <c r="BY94" s="594">
        <f t="shared" si="110"/>
        <v>0.85098960253036537</v>
      </c>
      <c r="BZ94" s="593">
        <f t="shared" si="110"/>
        <v>0.42269520854396903</v>
      </c>
      <c r="CA94" s="593">
        <f t="shared" si="110"/>
        <v>0.17894356292466473</v>
      </c>
      <c r="CB94" s="593">
        <f t="shared" si="110"/>
        <v>2.5241905651928409E-2</v>
      </c>
      <c r="CC94" s="594">
        <f t="shared" si="110"/>
        <v>-0.13100276926211674</v>
      </c>
      <c r="CD94" s="593">
        <f t="shared" si="110"/>
        <v>-0.1854799906388952</v>
      </c>
      <c r="CE94" s="593">
        <f t="shared" si="110"/>
        <v>-0.11974885197123708</v>
      </c>
      <c r="CF94" s="593">
        <f t="shared" si="110"/>
        <v>-2.5286451976698876E-2</v>
      </c>
      <c r="CG94" s="594">
        <f t="shared" si="110"/>
        <v>9.9340098995599924E-2</v>
      </c>
      <c r="CH94" s="593">
        <f t="shared" si="110"/>
        <v>0.10533500000000018</v>
      </c>
      <c r="CI94" s="593">
        <f t="shared" si="110"/>
        <v>0.10533499999999996</v>
      </c>
      <c r="CJ94" s="593">
        <f t="shared" si="110"/>
        <v>0.10533500000000018</v>
      </c>
      <c r="CK94" s="594">
        <f t="shared" si="110"/>
        <v>0.10533499999999996</v>
      </c>
      <c r="CL94" s="593">
        <f t="shared" si="110"/>
        <v>8.9891000000000165E-2</v>
      </c>
      <c r="CM94" s="593">
        <f t="shared" si="110"/>
        <v>8.9890999999999943E-2</v>
      </c>
      <c r="CN94" s="593">
        <f t="shared" si="110"/>
        <v>8.9890999999999943E-2</v>
      </c>
      <c r="CO94" s="594">
        <f t="shared" si="110"/>
        <v>8.9891000000000165E-2</v>
      </c>
      <c r="DJ94" s="185"/>
      <c r="DY94" s="1170"/>
      <c r="DZ94" s="1172"/>
      <c r="EA94" s="496">
        <f>IF(ISERROR(EA93/DZ93-1),"N/A",EA93/DZ93-1)</f>
        <v>1.3339465908457382</v>
      </c>
      <c r="EB94" s="496">
        <f>IF(ISERROR(EB93/EA93-1),"N/A",EB93/EA93-1)</f>
        <v>0.10783665402757792</v>
      </c>
      <c r="EC94" s="496">
        <f>IF(ISERROR(EC93/EB93-1),"N/A",EC93/EB93-1)</f>
        <v>-6.8776632848454478E-2</v>
      </c>
      <c r="ED94" s="496">
        <f>IF(ISERROR(ED93/EC93-1),"N/A",ED93/EC93-1)</f>
        <v>0.10533499999999996</v>
      </c>
      <c r="EE94" s="496">
        <f t="shared" ref="EE94:EL94" si="111">IF(ISERROR(EE93/ED93-1),"N/A",EE93/ED93-1)</f>
        <v>8.9891000000000165E-2</v>
      </c>
      <c r="EF94" s="496">
        <f t="shared" si="111"/>
        <v>8.8072999999999846E-2</v>
      </c>
      <c r="EG94" s="496">
        <f t="shared" si="111"/>
        <v>8.3035625000000612E-2</v>
      </c>
      <c r="EH94" s="496">
        <f t="shared" si="111"/>
        <v>7.7998250000000047E-2</v>
      </c>
      <c r="EI94" s="496">
        <f t="shared" si="111"/>
        <v>7.2960875000000147E-2</v>
      </c>
      <c r="EJ94" s="496">
        <f t="shared" si="111"/>
        <v>6.7923500000000248E-2</v>
      </c>
      <c r="EK94" s="496">
        <f t="shared" si="111"/>
        <v>6.2886125000000126E-2</v>
      </c>
      <c r="EL94" s="378">
        <f t="shared" si="111"/>
        <v>5.7848750000000226E-2</v>
      </c>
    </row>
    <row r="95" spans="1:144" s="181" customFormat="1" x14ac:dyDescent="0.2">
      <c r="A95" s="423"/>
      <c r="B95" s="423"/>
      <c r="C95" s="423"/>
      <c r="D95" s="423"/>
      <c r="E95" s="423"/>
      <c r="F95" s="423"/>
      <c r="G95" s="423"/>
      <c r="H95" s="182"/>
      <c r="I95" s="59" t="s">
        <v>27</v>
      </c>
      <c r="J95" s="1169"/>
      <c r="K95" s="1169"/>
      <c r="L95" s="1169"/>
      <c r="M95" s="1169"/>
      <c r="N95" s="1169"/>
      <c r="O95" s="1169"/>
      <c r="P95" s="1169"/>
      <c r="Q95" s="1169"/>
      <c r="R95" s="1169"/>
      <c r="S95" s="1169"/>
      <c r="T95" s="1169"/>
      <c r="U95" s="1169"/>
      <c r="V95" s="1169"/>
      <c r="W95" s="1169"/>
      <c r="X95" s="1169"/>
      <c r="Y95" s="1169"/>
      <c r="Z95" s="1169"/>
      <c r="AA95" s="1169"/>
      <c r="AB95" s="1169"/>
      <c r="AC95" s="1169"/>
      <c r="AD95" s="1169"/>
      <c r="AE95" s="1169"/>
      <c r="AF95" s="1169"/>
      <c r="AG95" s="1169"/>
      <c r="AH95" s="1169"/>
      <c r="AI95" s="1169"/>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70"/>
      <c r="BS95" s="1170"/>
      <c r="BT95" s="1170"/>
      <c r="BU95" s="1171"/>
      <c r="BV95" s="138">
        <f t="shared" ref="BV95:CO95" si="112">BV93-BR93</f>
        <v>123.51200000000001</v>
      </c>
      <c r="BW95" s="138">
        <f t="shared" si="112"/>
        <v>128.65300000000002</v>
      </c>
      <c r="BX95" s="138">
        <f t="shared" si="112"/>
        <v>103.169</v>
      </c>
      <c r="BY95" s="135">
        <f t="shared" si="112"/>
        <v>99.279000000000011</v>
      </c>
      <c r="BZ95" s="138">
        <f t="shared" si="112"/>
        <v>72.744999999999976</v>
      </c>
      <c r="CA95" s="138">
        <f t="shared" si="112"/>
        <v>36.132999999999981</v>
      </c>
      <c r="CB95" s="138">
        <f t="shared" si="112"/>
        <v>5.186000000000007</v>
      </c>
      <c r="CC95" s="135">
        <f t="shared" si="112"/>
        <v>-28.289000000000016</v>
      </c>
      <c r="CD95" s="138">
        <f t="shared" si="112"/>
        <v>-45.41347734799902</v>
      </c>
      <c r="CE95" s="138">
        <f t="shared" si="112"/>
        <v>-28.507052453716796</v>
      </c>
      <c r="CF95" s="138">
        <f t="shared" si="112"/>
        <v>-5.3262876714678953</v>
      </c>
      <c r="CG95" s="135">
        <f t="shared" si="112"/>
        <v>18.641467596821315</v>
      </c>
      <c r="CH95" s="138">
        <f t="shared" si="112"/>
        <v>21.006908768548556</v>
      </c>
      <c r="CI95" s="138">
        <f t="shared" si="112"/>
        <v>22.072943724787734</v>
      </c>
      <c r="CJ95" s="138">
        <f t="shared" si="112"/>
        <v>21.62650921812596</v>
      </c>
      <c r="CK95" s="135">
        <f t="shared" si="112"/>
        <v>21.730027744311172</v>
      </c>
      <c r="CL95" s="138">
        <f t="shared" si="112"/>
        <v>19.815251256824638</v>
      </c>
      <c r="CM95" s="138">
        <f t="shared" si="112"/>
        <v>20.820813319247833</v>
      </c>
      <c r="CN95" s="138">
        <f t="shared" si="112"/>
        <v>20.399703673050652</v>
      </c>
      <c r="CO95" s="135">
        <f t="shared" si="112"/>
        <v>20.497349910709772</v>
      </c>
      <c r="DJ95" s="185"/>
      <c r="DY95" s="1170"/>
      <c r="DZ95" s="1172"/>
      <c r="EA95" s="1178">
        <f>EA93-DZ93</f>
        <v>454.61300000000006</v>
      </c>
      <c r="EB95" s="1178">
        <f>EB93-EA93</f>
        <v>85.774999999999977</v>
      </c>
      <c r="EC95" s="1178">
        <f>EC93-EB93</f>
        <v>-60.605349876362425</v>
      </c>
      <c r="ED95" s="1178">
        <f>ED93-EC93</f>
        <v>86.436389455773337</v>
      </c>
      <c r="EE95" s="1178">
        <f t="shared" ref="EE95:EL95" si="113">EE93-ED93</f>
        <v>81.533118159832952</v>
      </c>
      <c r="EF95" s="1178">
        <f t="shared" si="113"/>
        <v>87.065018407568232</v>
      </c>
      <c r="EG95" s="1178">
        <f t="shared" si="113"/>
        <v>89.314793588961265</v>
      </c>
      <c r="EH95" s="1178">
        <f t="shared" si="113"/>
        <v>90.862889003193459</v>
      </c>
      <c r="EI95" s="1178">
        <f t="shared" si="113"/>
        <v>91.624110596721493</v>
      </c>
      <c r="EJ95" s="1178">
        <f t="shared" si="113"/>
        <v>91.521616134172973</v>
      </c>
      <c r="EK95" s="1178">
        <f t="shared" si="113"/>
        <v>90.489586183806068</v>
      </c>
      <c r="EL95" s="1176">
        <f t="shared" si="113"/>
        <v>88.475797188700426</v>
      </c>
    </row>
    <row r="96" spans="1:144" s="181" customFormat="1" x14ac:dyDescent="0.2">
      <c r="A96" s="423"/>
      <c r="B96" s="423"/>
      <c r="C96" s="423"/>
      <c r="D96" s="423"/>
      <c r="E96" s="423"/>
      <c r="F96" s="423"/>
      <c r="G96" s="423"/>
      <c r="H96" s="182"/>
      <c r="I96" s="59" t="s">
        <v>28</v>
      </c>
      <c r="J96" s="1169"/>
      <c r="K96" s="1169"/>
      <c r="L96" s="1169"/>
      <c r="M96" s="1169"/>
      <c r="N96" s="1169"/>
      <c r="O96" s="1169"/>
      <c r="P96" s="1169"/>
      <c r="Q96" s="1169"/>
      <c r="R96" s="1169"/>
      <c r="S96" s="1169"/>
      <c r="T96" s="1169"/>
      <c r="U96" s="1169"/>
      <c r="V96" s="1169"/>
      <c r="W96" s="1169"/>
      <c r="X96" s="1169"/>
      <c r="Y96" s="1169"/>
      <c r="Z96" s="1169"/>
      <c r="AA96" s="1169"/>
      <c r="AB96" s="1169"/>
      <c r="AC96" s="1169"/>
      <c r="AD96" s="1169"/>
      <c r="AE96" s="1169"/>
      <c r="AF96" s="1169"/>
      <c r="AG96" s="1169"/>
      <c r="AH96" s="1169"/>
      <c r="AI96" s="1169"/>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70"/>
      <c r="BS96" s="1170"/>
      <c r="BT96" s="1170"/>
      <c r="BU96" s="1171"/>
      <c r="BV96" s="593">
        <f t="shared" ref="BV96:CO96" si="114">IF(ISERROR(BV93/BU93-1),"N/A",BV93/BU93-1)</f>
        <v>0.47517207683670071</v>
      </c>
      <c r="BW96" s="593">
        <f t="shared" si="114"/>
        <v>0.1733082313565526</v>
      </c>
      <c r="BX96" s="593">
        <f t="shared" si="114"/>
        <v>1.747192012836507E-2</v>
      </c>
      <c r="BY96" s="594">
        <f t="shared" si="114"/>
        <v>5.1058154702801728E-2</v>
      </c>
      <c r="BZ96" s="593">
        <f t="shared" si="114"/>
        <v>0.13383686360226354</v>
      </c>
      <c r="CA96" s="593">
        <f t="shared" si="114"/>
        <v>-2.7715719869467415E-2</v>
      </c>
      <c r="CB96" s="593">
        <f t="shared" si="114"/>
        <v>-0.11517829763460008</v>
      </c>
      <c r="CC96" s="594">
        <f t="shared" si="114"/>
        <v>-0.10912086138303634</v>
      </c>
      <c r="CD96" s="593">
        <f t="shared" si="114"/>
        <v>6.2756911171156116E-2</v>
      </c>
      <c r="CE96" s="593">
        <f t="shared" si="114"/>
        <v>5.0746874182425294E-2</v>
      </c>
      <c r="CF96" s="593">
        <f t="shared" si="114"/>
        <v>-2.0225417698159887E-2</v>
      </c>
      <c r="CG96" s="594">
        <f t="shared" si="114"/>
        <v>4.7866498074724539E-3</v>
      </c>
      <c r="CH96" s="593">
        <f t="shared" si="114"/>
        <v>6.8552317415351505E-2</v>
      </c>
      <c r="CI96" s="593">
        <f t="shared" si="114"/>
        <v>5.0746874182425072E-2</v>
      </c>
      <c r="CJ96" s="593">
        <f t="shared" si="114"/>
        <v>-2.0225417698159776E-2</v>
      </c>
      <c r="CK96" s="594">
        <f t="shared" si="114"/>
        <v>4.7866498074722319E-3</v>
      </c>
      <c r="CL96" s="593">
        <f t="shared" si="114"/>
        <v>5.3622253687918064E-2</v>
      </c>
      <c r="CM96" s="593">
        <f t="shared" si="114"/>
        <v>5.0746874182425072E-2</v>
      </c>
      <c r="CN96" s="593">
        <f t="shared" si="114"/>
        <v>-2.0225417698159665E-2</v>
      </c>
      <c r="CO96" s="594">
        <f t="shared" si="114"/>
        <v>4.7866498074724539E-3</v>
      </c>
      <c r="DJ96" s="185"/>
      <c r="DY96" s="1170"/>
      <c r="DZ96" s="1172"/>
      <c r="EA96" s="1172"/>
      <c r="EB96" s="1169"/>
      <c r="EC96" s="1169"/>
      <c r="ED96" s="1174"/>
      <c r="EE96" s="1174"/>
      <c r="EF96" s="1174"/>
      <c r="EG96" s="1174"/>
      <c r="EH96" s="1174"/>
      <c r="EI96" s="1174"/>
      <c r="EJ96" s="1174"/>
      <c r="EK96" s="1174"/>
      <c r="EL96" s="1175"/>
    </row>
    <row r="97" spans="1:142" s="181" customFormat="1" x14ac:dyDescent="0.2">
      <c r="A97" s="423"/>
      <c r="B97" s="423"/>
      <c r="C97" s="423"/>
      <c r="D97" s="423"/>
      <c r="E97" s="423"/>
      <c r="F97" s="423"/>
      <c r="G97" s="423"/>
      <c r="H97" s="182"/>
      <c r="I97" s="59" t="s">
        <v>29</v>
      </c>
      <c r="J97" s="1169"/>
      <c r="K97" s="1169"/>
      <c r="L97" s="1169"/>
      <c r="M97" s="1169"/>
      <c r="N97" s="1169"/>
      <c r="O97" s="1169"/>
      <c r="P97" s="1169"/>
      <c r="Q97" s="1169"/>
      <c r="R97" s="1169"/>
      <c r="S97" s="1169"/>
      <c r="T97" s="1169"/>
      <c r="U97" s="1169"/>
      <c r="V97" s="1169"/>
      <c r="W97" s="1169"/>
      <c r="X97" s="1169"/>
      <c r="Y97" s="1169"/>
      <c r="Z97" s="1169"/>
      <c r="AA97" s="1169"/>
      <c r="AB97" s="1169"/>
      <c r="AC97" s="1169"/>
      <c r="AD97" s="1169"/>
      <c r="AE97" s="1169"/>
      <c r="AF97" s="1169"/>
      <c r="AG97" s="1169"/>
      <c r="AH97" s="1169"/>
      <c r="AI97" s="1169"/>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70"/>
      <c r="BS97" s="1170"/>
      <c r="BT97" s="1170"/>
      <c r="BU97" s="1171"/>
      <c r="BV97" s="138">
        <f t="shared" ref="BV97:CO97" si="115">BV93-BU93</f>
        <v>55.435000000000016</v>
      </c>
      <c r="BW97" s="138">
        <f t="shared" si="115"/>
        <v>29.825999999999993</v>
      </c>
      <c r="BX97" s="138">
        <f t="shared" si="115"/>
        <v>3.5279999999999916</v>
      </c>
      <c r="BY97" s="135">
        <f t="shared" si="115"/>
        <v>10.490000000000009</v>
      </c>
      <c r="BZ97" s="138">
        <f t="shared" si="115"/>
        <v>28.900999999999982</v>
      </c>
      <c r="CA97" s="138">
        <f t="shared" si="115"/>
        <v>-6.7860000000000014</v>
      </c>
      <c r="CB97" s="138">
        <f t="shared" si="115"/>
        <v>-27.418999999999983</v>
      </c>
      <c r="CC97" s="135">
        <f t="shared" si="115"/>
        <v>-22.985000000000014</v>
      </c>
      <c r="CD97" s="138">
        <f t="shared" si="115"/>
        <v>11.776522652000978</v>
      </c>
      <c r="CE97" s="138">
        <f t="shared" si="115"/>
        <v>10.120424894282223</v>
      </c>
      <c r="CF97" s="138">
        <f t="shared" si="115"/>
        <v>-4.2382352177510825</v>
      </c>
      <c r="CG97" s="135">
        <f t="shared" si="115"/>
        <v>0.98275526828919624</v>
      </c>
      <c r="CH97" s="138">
        <f t="shared" si="115"/>
        <v>14.141963823728219</v>
      </c>
      <c r="CI97" s="138">
        <f t="shared" si="115"/>
        <v>11.186459850521402</v>
      </c>
      <c r="CJ97" s="138">
        <f t="shared" si="115"/>
        <v>-4.6846697244128563</v>
      </c>
      <c r="CK97" s="135">
        <f t="shared" si="115"/>
        <v>1.0862737944744083</v>
      </c>
      <c r="CL97" s="138">
        <f t="shared" si="115"/>
        <v>12.227187336241684</v>
      </c>
      <c r="CM97" s="138">
        <f t="shared" si="115"/>
        <v>12.192021912944597</v>
      </c>
      <c r="CN97" s="138">
        <f t="shared" si="115"/>
        <v>-5.1057793706100369</v>
      </c>
      <c r="CO97" s="135">
        <f t="shared" si="115"/>
        <v>1.1839200321335284</v>
      </c>
      <c r="DJ97" s="185"/>
      <c r="DY97" s="1170"/>
      <c r="DZ97" s="1172"/>
      <c r="EA97" s="1172"/>
      <c r="EB97" s="1169"/>
      <c r="EC97" s="1169"/>
      <c r="ED97" s="1174"/>
      <c r="EE97" s="1174"/>
      <c r="EF97" s="1174"/>
      <c r="EG97" s="1174"/>
      <c r="EH97" s="1174"/>
      <c r="EI97" s="1174"/>
      <c r="EJ97" s="1174"/>
      <c r="EK97" s="1174"/>
      <c r="EL97" s="1175"/>
    </row>
    <row r="98" spans="1:142" s="181" customFormat="1" x14ac:dyDescent="0.2">
      <c r="A98" s="423"/>
      <c r="B98" s="423"/>
      <c r="C98" s="423"/>
      <c r="D98" s="423"/>
      <c r="E98" s="423"/>
      <c r="F98" s="423"/>
      <c r="G98" s="423"/>
      <c r="H98" s="182"/>
      <c r="I98" s="69"/>
      <c r="J98" s="1169"/>
      <c r="K98" s="1169"/>
      <c r="L98" s="1169"/>
      <c r="M98" s="1169"/>
      <c r="N98" s="1169"/>
      <c r="O98" s="1169"/>
      <c r="P98" s="1169"/>
      <c r="Q98" s="1169"/>
      <c r="R98" s="1169"/>
      <c r="S98" s="1169"/>
      <c r="T98" s="1169"/>
      <c r="U98" s="1169"/>
      <c r="V98" s="1169"/>
      <c r="W98" s="1169"/>
      <c r="X98" s="1169"/>
      <c r="Y98" s="1169"/>
      <c r="Z98" s="1169"/>
      <c r="AA98" s="1169"/>
      <c r="AB98" s="1169"/>
      <c r="AC98" s="1169"/>
      <c r="AD98" s="1169"/>
      <c r="AE98" s="1169"/>
      <c r="AF98" s="1169"/>
      <c r="AG98" s="1169"/>
      <c r="AH98" s="1169"/>
      <c r="AI98" s="1169"/>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70"/>
      <c r="BS98" s="1170"/>
      <c r="BT98" s="1170"/>
      <c r="BU98" s="1171"/>
      <c r="BV98" s="1172"/>
      <c r="BW98" s="1172"/>
      <c r="BX98" s="1172"/>
      <c r="BY98" s="1173"/>
      <c r="BZ98" s="1169"/>
      <c r="CA98" s="1172"/>
      <c r="CB98" s="1172"/>
      <c r="CC98" s="1173"/>
      <c r="CD98" s="1169"/>
      <c r="CE98" s="1169"/>
      <c r="CF98" s="1169"/>
      <c r="CG98" s="1171"/>
      <c r="CH98" s="1169"/>
      <c r="CI98" s="1169"/>
      <c r="CJ98" s="1169"/>
      <c r="CK98" s="1171"/>
      <c r="CL98" s="1169"/>
      <c r="CM98" s="1169"/>
      <c r="CN98" s="1169"/>
      <c r="CO98" s="1171"/>
      <c r="DJ98" s="185"/>
      <c r="DY98" s="1170"/>
      <c r="DZ98" s="1172"/>
      <c r="EA98" s="1172"/>
      <c r="EB98" s="1169"/>
      <c r="EC98" s="1169"/>
      <c r="ED98" s="1174"/>
      <c r="EE98" s="1174"/>
      <c r="EF98" s="1152"/>
      <c r="EG98" s="1174"/>
      <c r="EH98" s="1174"/>
      <c r="EI98" s="1174"/>
      <c r="EJ98" s="1174"/>
      <c r="EK98" s="1174"/>
      <c r="EL98" s="1175"/>
    </row>
    <row r="99" spans="1:142" s="181" customFormat="1" x14ac:dyDescent="0.2">
      <c r="A99" s="423"/>
      <c r="B99" s="423"/>
      <c r="C99" s="423"/>
      <c r="D99" s="423"/>
      <c r="E99" s="423"/>
      <c r="F99" s="423"/>
      <c r="G99" s="423"/>
      <c r="H99" s="182"/>
      <c r="I99" s="1168"/>
      <c r="J99" s="1169"/>
      <c r="K99" s="1169"/>
      <c r="L99" s="1169"/>
      <c r="M99" s="1169"/>
      <c r="N99" s="1169"/>
      <c r="O99" s="1169"/>
      <c r="P99" s="1169"/>
      <c r="Q99" s="1169"/>
      <c r="R99" s="1169"/>
      <c r="S99" s="1169"/>
      <c r="T99" s="1169"/>
      <c r="U99" s="1169"/>
      <c r="V99" s="1169"/>
      <c r="W99" s="1169"/>
      <c r="X99" s="1169"/>
      <c r="Y99" s="1169"/>
      <c r="Z99" s="1169"/>
      <c r="AA99" s="1169"/>
      <c r="AB99" s="1169"/>
      <c r="AC99" s="1169"/>
      <c r="AD99" s="1169"/>
      <c r="AE99" s="1169"/>
      <c r="AF99" s="1169"/>
      <c r="AG99" s="1169"/>
      <c r="AH99" s="1169"/>
      <c r="AI99" s="1169"/>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70"/>
      <c r="BS99" s="1170"/>
      <c r="BT99" s="1170"/>
      <c r="BU99" s="1171"/>
      <c r="BV99" s="1172"/>
      <c r="BW99" s="1172"/>
      <c r="BX99" s="1172"/>
      <c r="BY99" s="1173"/>
      <c r="BZ99" s="1169"/>
      <c r="CA99" s="1172"/>
      <c r="CB99" s="1172"/>
      <c r="CC99" s="1173"/>
      <c r="CD99" s="1169"/>
      <c r="CE99" s="1169"/>
      <c r="CF99" s="1169"/>
      <c r="CG99" s="1171"/>
      <c r="CH99" s="1169"/>
      <c r="CI99" s="1169"/>
      <c r="CJ99" s="1169"/>
      <c r="CK99" s="1171"/>
      <c r="CL99" s="1169"/>
      <c r="CM99" s="1169"/>
      <c r="CN99" s="1169"/>
      <c r="CO99" s="1171"/>
      <c r="DJ99" s="185"/>
      <c r="DY99" s="1170"/>
      <c r="DZ99" s="1172"/>
      <c r="EA99" s="1172"/>
      <c r="EB99" s="1169"/>
      <c r="EC99" s="1169"/>
      <c r="ED99" s="1174"/>
      <c r="EE99" s="1174"/>
      <c r="EF99" s="1174"/>
      <c r="EG99" s="1174"/>
      <c r="EH99" s="1174"/>
      <c r="EI99" s="1174"/>
      <c r="EJ99" s="1174"/>
      <c r="EK99" s="1174"/>
      <c r="EL99" s="1175"/>
    </row>
    <row r="100" spans="1:142" s="17" customFormat="1" x14ac:dyDescent="0.2">
      <c r="A100" s="51"/>
      <c r="B100" s="51"/>
      <c r="C100" s="51"/>
      <c r="D100" s="51"/>
      <c r="E100" s="51"/>
      <c r="F100" s="51"/>
      <c r="G100" s="51"/>
      <c r="H100" s="44"/>
      <c r="I100" s="557" t="s">
        <v>18</v>
      </c>
      <c r="BR100" s="367">
        <f t="shared" ref="BR100:BZ100" si="116">BR10</f>
        <v>0.21299999999999999</v>
      </c>
      <c r="BS100" s="367">
        <f t="shared" si="116"/>
        <v>0.30299999999999999</v>
      </c>
      <c r="BT100" s="367">
        <f t="shared" si="116"/>
        <v>0.41399999999999998</v>
      </c>
      <c r="BU100" s="368">
        <f t="shared" si="116"/>
        <v>0.42899999999999999</v>
      </c>
      <c r="BV100" s="367">
        <f t="shared" si="116"/>
        <v>0.64900000000000002</v>
      </c>
      <c r="BW100" s="367">
        <f t="shared" si="116"/>
        <v>0.76600000000000001</v>
      </c>
      <c r="BX100" s="367">
        <f t="shared" si="116"/>
        <v>0.90700000000000003</v>
      </c>
      <c r="BY100" s="368">
        <f t="shared" si="116"/>
        <v>0.879</v>
      </c>
      <c r="BZ100" s="367">
        <f t="shared" si="116"/>
        <v>1.036</v>
      </c>
      <c r="CA100" s="367">
        <f t="shared" ref="CA100:CC100" si="117">CA10</f>
        <v>0.94299999999999995</v>
      </c>
      <c r="CB100" s="367">
        <f t="shared" si="117"/>
        <v>0.85599999999999998</v>
      </c>
      <c r="CC100" s="368">
        <f t="shared" si="117"/>
        <v>0.746</v>
      </c>
      <c r="CD100" s="424">
        <f t="shared" ref="CD100:CG100" si="118">CC100*(1+CD103)</f>
        <v>0.82060000000000011</v>
      </c>
      <c r="CE100" s="424">
        <f t="shared" si="118"/>
        <v>0.82060000000000011</v>
      </c>
      <c r="CF100" s="424">
        <f t="shared" si="118"/>
        <v>0.82880600000000015</v>
      </c>
      <c r="CG100" s="547">
        <f t="shared" si="118"/>
        <v>0.82051794000000011</v>
      </c>
      <c r="CH100" s="424">
        <f t="shared" ref="CH100:CO100" si="119">CD100*(1+CH101)</f>
        <v>0.90266000000000024</v>
      </c>
      <c r="CI100" s="424">
        <f t="shared" si="119"/>
        <v>0.90266000000000024</v>
      </c>
      <c r="CJ100" s="424">
        <f t="shared" si="119"/>
        <v>0.91168660000000024</v>
      </c>
      <c r="CK100" s="547">
        <f t="shared" si="119"/>
        <v>0.90256973400000018</v>
      </c>
      <c r="CL100" s="424">
        <f t="shared" si="119"/>
        <v>0.98389940000000031</v>
      </c>
      <c r="CM100" s="424">
        <f t="shared" si="119"/>
        <v>0.98389940000000031</v>
      </c>
      <c r="CN100" s="424">
        <f t="shared" si="119"/>
        <v>0.9937383940000003</v>
      </c>
      <c r="CO100" s="547">
        <f t="shared" si="119"/>
        <v>0.98380101006000031</v>
      </c>
      <c r="CP100" s="418"/>
      <c r="CQ100" s="418"/>
      <c r="CR100" s="418"/>
      <c r="CS100" s="418"/>
      <c r="CT100" s="418"/>
      <c r="CU100" s="418"/>
      <c r="CV100" s="418"/>
      <c r="CW100" s="418"/>
      <c r="CX100" s="418"/>
      <c r="CY100" s="418"/>
      <c r="CZ100" s="418"/>
      <c r="DA100" s="418"/>
      <c r="DB100" s="418"/>
      <c r="DC100" s="418"/>
      <c r="DD100" s="418"/>
      <c r="DE100" s="418"/>
      <c r="DF100" s="418"/>
      <c r="DG100" s="418"/>
      <c r="DH100" s="418"/>
      <c r="DI100" s="418"/>
      <c r="DJ100" s="474"/>
      <c r="DK100" s="418"/>
      <c r="DL100" s="418"/>
      <c r="DM100" s="418"/>
      <c r="DN100" s="418"/>
      <c r="DO100" s="418"/>
      <c r="DP100" s="418"/>
      <c r="DQ100" s="418"/>
      <c r="DR100" s="418"/>
      <c r="DS100" s="418"/>
      <c r="DT100" s="418"/>
      <c r="DU100" s="418"/>
      <c r="DV100" s="418"/>
      <c r="DW100" s="418"/>
      <c r="DX100" s="418"/>
      <c r="DY100" s="131"/>
      <c r="DZ100" s="367">
        <f t="shared" ref="DZ100:EE100" si="120">DZ10</f>
        <v>0.33975</v>
      </c>
      <c r="EA100" s="367">
        <f t="shared" si="120"/>
        <v>0.80025000000000002</v>
      </c>
      <c r="EB100" s="367">
        <f t="shared" si="120"/>
        <v>0.89524999999999999</v>
      </c>
      <c r="EC100" s="367">
        <f t="shared" si="120"/>
        <v>0.8226309850000002</v>
      </c>
      <c r="ED100" s="367">
        <f t="shared" si="120"/>
        <v>0.90489408350000022</v>
      </c>
      <c r="EE100" s="367">
        <f t="shared" si="120"/>
        <v>0.98633455101500034</v>
      </c>
      <c r="EF100" s="548">
        <f t="shared" ref="EF100:EL100" si="121">EE100*(1+EF101)</f>
        <v>1.0652413150962003</v>
      </c>
      <c r="EG100" s="548">
        <f t="shared" si="121"/>
        <v>1.1451344137284156</v>
      </c>
      <c r="EH100" s="548">
        <f t="shared" si="121"/>
        <v>1.2252938226894048</v>
      </c>
      <c r="EI100" s="548">
        <f t="shared" si="121"/>
        <v>1.3049379211642163</v>
      </c>
      <c r="EJ100" s="548">
        <f t="shared" si="121"/>
        <v>1.3832341964340693</v>
      </c>
      <c r="EK100" s="548">
        <f t="shared" si="121"/>
        <v>1.4593120772379433</v>
      </c>
      <c r="EL100" s="547">
        <f t="shared" si="121"/>
        <v>1.5322776810998406</v>
      </c>
    </row>
    <row r="101" spans="1:142" x14ac:dyDescent="0.2">
      <c r="A101" s="50"/>
      <c r="B101" s="50"/>
      <c r="C101" s="50"/>
      <c r="D101" s="50"/>
      <c r="E101" s="50"/>
      <c r="F101" s="50"/>
      <c r="G101" s="50"/>
      <c r="H101" s="43"/>
      <c r="I101" s="59" t="s">
        <v>26</v>
      </c>
      <c r="BU101" s="39"/>
      <c r="BV101" s="67">
        <f t="shared" ref="BV101:CG101" si="122">IF(ISERROR(BV100/BR100-1),"N/A",BV100/BR100-1)</f>
        <v>2.046948356807512</v>
      </c>
      <c r="BW101" s="67">
        <f t="shared" si="122"/>
        <v>1.5280528052805282</v>
      </c>
      <c r="BX101" s="67">
        <f t="shared" si="122"/>
        <v>1.1908212560386473</v>
      </c>
      <c r="BY101" s="64">
        <f t="shared" si="122"/>
        <v>1.0489510489510492</v>
      </c>
      <c r="BZ101" s="67">
        <f t="shared" si="122"/>
        <v>0.59630200308166414</v>
      </c>
      <c r="CA101" s="67">
        <f t="shared" si="122"/>
        <v>0.23107049608355079</v>
      </c>
      <c r="CB101" s="67">
        <f t="shared" si="122"/>
        <v>-5.6229327453142242E-2</v>
      </c>
      <c r="CC101" s="64">
        <f t="shared" si="122"/>
        <v>-0.1513083048919226</v>
      </c>
      <c r="CD101" s="496">
        <f t="shared" si="122"/>
        <v>-0.20791505791505782</v>
      </c>
      <c r="CE101" s="496">
        <f t="shared" si="122"/>
        <v>-0.12979851537645792</v>
      </c>
      <c r="CF101" s="496">
        <f t="shared" si="122"/>
        <v>-3.1768691588784814E-2</v>
      </c>
      <c r="CG101" s="378">
        <f t="shared" si="122"/>
        <v>9.9890000000000256E-2</v>
      </c>
      <c r="CH101" s="523">
        <v>0.1</v>
      </c>
      <c r="CI101" s="523">
        <f>CH101</f>
        <v>0.1</v>
      </c>
      <c r="CJ101" s="523">
        <f t="shared" ref="CJ101:CK101" si="123">CI101</f>
        <v>0.1</v>
      </c>
      <c r="CK101" s="160">
        <f t="shared" si="123"/>
        <v>0.1</v>
      </c>
      <c r="CL101" s="523">
        <v>0.09</v>
      </c>
      <c r="CM101" s="523">
        <f>CL101</f>
        <v>0.09</v>
      </c>
      <c r="CN101" s="523">
        <f t="shared" ref="CN101:CO101" si="124">CM101</f>
        <v>0.09</v>
      </c>
      <c r="CO101" s="160">
        <f t="shared" si="124"/>
        <v>0.09</v>
      </c>
      <c r="CP101" s="181"/>
      <c r="CQ101" s="181"/>
      <c r="CR101" s="181"/>
      <c r="CS101" s="181"/>
      <c r="CT101" s="181"/>
      <c r="CU101" s="181"/>
      <c r="CV101" s="181"/>
      <c r="CW101" s="181"/>
      <c r="CX101" s="181"/>
      <c r="CY101" s="181"/>
      <c r="CZ101" s="181"/>
      <c r="DA101" s="181"/>
      <c r="DB101" s="181"/>
      <c r="DC101" s="181"/>
      <c r="DD101" s="181"/>
      <c r="DE101" s="181"/>
      <c r="DF101" s="181"/>
      <c r="DG101" s="181"/>
      <c r="DH101" s="181"/>
      <c r="DI101" s="181"/>
      <c r="DJ101" s="185"/>
      <c r="DK101" s="181"/>
      <c r="DL101" s="181"/>
      <c r="DM101" s="181"/>
      <c r="DN101" s="181"/>
      <c r="DO101" s="181"/>
      <c r="DP101" s="181"/>
      <c r="DQ101" s="181"/>
      <c r="DR101" s="181"/>
      <c r="DS101" s="181"/>
      <c r="DT101" s="181"/>
      <c r="DU101" s="181"/>
      <c r="DV101" s="181"/>
      <c r="DW101" s="181"/>
      <c r="DX101" s="181"/>
      <c r="DY101" s="128"/>
      <c r="DZ101" s="496" t="str">
        <f t="shared" ref="DZ101:EE101" si="125">IF(ISERROR(DZ100/DY100-1),"N/A",DZ100/DY100-1)</f>
        <v>N/A</v>
      </c>
      <c r="EA101" s="496">
        <f t="shared" si="125"/>
        <v>1.3554083885209716</v>
      </c>
      <c r="EB101" s="496">
        <f t="shared" si="125"/>
        <v>0.11871290221805686</v>
      </c>
      <c r="EC101" s="496">
        <f t="shared" si="125"/>
        <v>-8.111590617146025E-2</v>
      </c>
      <c r="ED101" s="496">
        <f t="shared" si="125"/>
        <v>0.10000000000000009</v>
      </c>
      <c r="EE101" s="496">
        <f t="shared" si="125"/>
        <v>9.000000000000008E-2</v>
      </c>
      <c r="EF101" s="523">
        <f>EE101-0.01</f>
        <v>8.0000000000000085E-2</v>
      </c>
      <c r="EG101" s="523">
        <f>EF101-0.005</f>
        <v>7.500000000000008E-2</v>
      </c>
      <c r="EH101" s="523">
        <f>EG101-0.005</f>
        <v>7.0000000000000076E-2</v>
      </c>
      <c r="EI101" s="523">
        <f>EH101-0.005</f>
        <v>6.5000000000000072E-2</v>
      </c>
      <c r="EJ101" s="523">
        <f t="shared" ref="EJ101:EL101" si="126">EI101-0.005</f>
        <v>6.0000000000000074E-2</v>
      </c>
      <c r="EK101" s="523">
        <f t="shared" si="126"/>
        <v>5.5000000000000077E-2</v>
      </c>
      <c r="EL101" s="160">
        <f t="shared" si="126"/>
        <v>5.0000000000000079E-2</v>
      </c>
    </row>
    <row r="102" spans="1:142" x14ac:dyDescent="0.2">
      <c r="A102" s="50"/>
      <c r="B102" s="50"/>
      <c r="C102" s="50"/>
      <c r="D102" s="50"/>
      <c r="E102" s="50"/>
      <c r="F102" s="50"/>
      <c r="G102" s="50"/>
      <c r="H102" s="43"/>
      <c r="I102" s="59" t="s">
        <v>27</v>
      </c>
      <c r="BU102" s="39"/>
      <c r="BV102" s="138">
        <f t="shared" ref="BV102:CO102" si="127">BV100-BR100</f>
        <v>0.43600000000000005</v>
      </c>
      <c r="BW102" s="138">
        <f t="shared" si="127"/>
        <v>0.46300000000000002</v>
      </c>
      <c r="BX102" s="138">
        <f t="shared" si="127"/>
        <v>0.49300000000000005</v>
      </c>
      <c r="BY102" s="135">
        <f t="shared" si="127"/>
        <v>0.45</v>
      </c>
      <c r="BZ102" s="138">
        <f t="shared" si="127"/>
        <v>0.38700000000000001</v>
      </c>
      <c r="CA102" s="138">
        <f t="shared" si="127"/>
        <v>0.17699999999999994</v>
      </c>
      <c r="CB102" s="138">
        <f t="shared" si="127"/>
        <v>-5.1000000000000045E-2</v>
      </c>
      <c r="CC102" s="135">
        <f t="shared" si="127"/>
        <v>-0.13300000000000001</v>
      </c>
      <c r="CD102" s="138">
        <f t="shared" si="127"/>
        <v>-0.21539999999999992</v>
      </c>
      <c r="CE102" s="138">
        <f t="shared" si="127"/>
        <v>-0.12239999999999984</v>
      </c>
      <c r="CF102" s="138">
        <f t="shared" si="127"/>
        <v>-2.7193999999999829E-2</v>
      </c>
      <c r="CG102" s="135">
        <f t="shared" si="127"/>
        <v>7.4517940000000116E-2</v>
      </c>
      <c r="CH102" s="138">
        <f t="shared" si="127"/>
        <v>8.2060000000000133E-2</v>
      </c>
      <c r="CI102" s="138">
        <f t="shared" si="127"/>
        <v>8.2060000000000133E-2</v>
      </c>
      <c r="CJ102" s="138">
        <f t="shared" si="127"/>
        <v>8.2880600000000082E-2</v>
      </c>
      <c r="CK102" s="135">
        <f t="shared" si="127"/>
        <v>8.2051794000000067E-2</v>
      </c>
      <c r="CL102" s="138">
        <f t="shared" si="127"/>
        <v>8.1239400000000073E-2</v>
      </c>
      <c r="CM102" s="138">
        <f t="shared" si="127"/>
        <v>8.1239400000000073E-2</v>
      </c>
      <c r="CN102" s="138">
        <f t="shared" si="127"/>
        <v>8.2051794000000067E-2</v>
      </c>
      <c r="CO102" s="135">
        <f t="shared" si="127"/>
        <v>8.1231276060000135E-2</v>
      </c>
      <c r="CP102" s="181"/>
      <c r="CQ102" s="181"/>
      <c r="CR102" s="181"/>
      <c r="CS102" s="181"/>
      <c r="CT102" s="181"/>
      <c r="CU102" s="181"/>
      <c r="CV102" s="181"/>
      <c r="CW102" s="181"/>
      <c r="CX102" s="181"/>
      <c r="CY102" s="181"/>
      <c r="CZ102" s="181"/>
      <c r="DA102" s="181"/>
      <c r="DB102" s="181"/>
      <c r="DC102" s="181"/>
      <c r="DD102" s="181"/>
      <c r="DE102" s="181"/>
      <c r="DF102" s="181"/>
      <c r="DG102" s="181"/>
      <c r="DH102" s="181"/>
      <c r="DI102" s="181"/>
      <c r="DJ102" s="185"/>
      <c r="DK102" s="181"/>
      <c r="DL102" s="181"/>
      <c r="DM102" s="181"/>
      <c r="DN102" s="181"/>
      <c r="DO102" s="181"/>
      <c r="DP102" s="181"/>
      <c r="DQ102" s="181"/>
      <c r="DR102" s="181"/>
      <c r="DS102" s="181"/>
      <c r="DT102" s="181"/>
      <c r="DU102" s="181"/>
      <c r="DV102" s="181"/>
      <c r="DW102" s="181"/>
      <c r="DX102" s="181"/>
      <c r="DY102" s="128"/>
      <c r="DZ102" s="138">
        <f t="shared" ref="DZ102:EL102" si="128">DZ100-DY100</f>
        <v>0.33975</v>
      </c>
      <c r="EA102" s="138">
        <f t="shared" si="128"/>
        <v>0.46050000000000002</v>
      </c>
      <c r="EB102" s="138">
        <f t="shared" si="128"/>
        <v>9.4999999999999973E-2</v>
      </c>
      <c r="EC102" s="138">
        <f t="shared" si="128"/>
        <v>-7.2619014999999787E-2</v>
      </c>
      <c r="ED102" s="138">
        <f t="shared" si="128"/>
        <v>8.226309850000002E-2</v>
      </c>
      <c r="EE102" s="138">
        <f t="shared" si="128"/>
        <v>8.1440467515000114E-2</v>
      </c>
      <c r="EF102" s="138">
        <f t="shared" si="128"/>
        <v>7.8906764081200009E-2</v>
      </c>
      <c r="EG102" s="138">
        <f t="shared" si="128"/>
        <v>7.9893098632215276E-2</v>
      </c>
      <c r="EH102" s="138">
        <f t="shared" si="128"/>
        <v>8.0159408960989165E-2</v>
      </c>
      <c r="EI102" s="138">
        <f t="shared" si="128"/>
        <v>7.9644098474811464E-2</v>
      </c>
      <c r="EJ102" s="138">
        <f t="shared" si="128"/>
        <v>7.8296275269853055E-2</v>
      </c>
      <c r="EK102" s="138">
        <f t="shared" si="128"/>
        <v>7.607788080387401E-2</v>
      </c>
      <c r="EL102" s="135">
        <f t="shared" si="128"/>
        <v>7.2965603861897321E-2</v>
      </c>
    </row>
    <row r="103" spans="1:142" x14ac:dyDescent="0.2">
      <c r="A103" s="50"/>
      <c r="B103" s="50"/>
      <c r="C103" s="50"/>
      <c r="D103" s="50"/>
      <c r="E103" s="50"/>
      <c r="F103" s="50"/>
      <c r="G103" s="50"/>
      <c r="H103" s="43"/>
      <c r="I103" s="59" t="s">
        <v>28</v>
      </c>
      <c r="BS103" s="67">
        <f t="shared" ref="BS103:CC103" si="129">IF(ISERROR(BS100/BR100-1),"N/A",BS100/BR100-1)</f>
        <v>0.42253521126760574</v>
      </c>
      <c r="BT103" s="67">
        <f t="shared" si="129"/>
        <v>0.36633663366336622</v>
      </c>
      <c r="BU103" s="64">
        <f t="shared" si="129"/>
        <v>3.6231884057970953E-2</v>
      </c>
      <c r="BV103" s="67">
        <f t="shared" si="129"/>
        <v>0.512820512820513</v>
      </c>
      <c r="BW103" s="67">
        <f t="shared" si="129"/>
        <v>0.18027734976887522</v>
      </c>
      <c r="BX103" s="67">
        <f t="shared" si="129"/>
        <v>0.18407310704960844</v>
      </c>
      <c r="BY103" s="64">
        <f t="shared" si="129"/>
        <v>-3.0871003307607503E-2</v>
      </c>
      <c r="BZ103" s="67">
        <f t="shared" si="129"/>
        <v>0.17861205915813438</v>
      </c>
      <c r="CA103" s="67">
        <f t="shared" si="129"/>
        <v>-8.9768339768339867E-2</v>
      </c>
      <c r="CB103" s="67">
        <f t="shared" si="129"/>
        <v>-9.2258748674443281E-2</v>
      </c>
      <c r="CC103" s="64">
        <f t="shared" si="129"/>
        <v>-0.12850467289719625</v>
      </c>
      <c r="CD103" s="549">
        <v>0.1</v>
      </c>
      <c r="CE103" s="549">
        <v>0</v>
      </c>
      <c r="CF103" s="549">
        <v>0.01</v>
      </c>
      <c r="CG103" s="536">
        <v>-0.01</v>
      </c>
      <c r="CH103" s="1167">
        <f t="shared" ref="CH103:CO103" si="130">CH100/CG100-1</f>
        <v>0.10011001100110017</v>
      </c>
      <c r="CI103" s="1167">
        <f t="shared" si="130"/>
        <v>0</v>
      </c>
      <c r="CJ103" s="1167">
        <f t="shared" si="130"/>
        <v>1.0000000000000009E-2</v>
      </c>
      <c r="CK103" s="1135">
        <f t="shared" si="130"/>
        <v>-1.0000000000000009E-2</v>
      </c>
      <c r="CL103" s="1167">
        <f t="shared" si="130"/>
        <v>9.0109010901090247E-2</v>
      </c>
      <c r="CM103" s="1167">
        <f t="shared" si="130"/>
        <v>0</v>
      </c>
      <c r="CN103" s="1167">
        <f t="shared" si="130"/>
        <v>1.0000000000000009E-2</v>
      </c>
      <c r="CO103" s="1135">
        <f t="shared" si="130"/>
        <v>-1.0000000000000009E-2</v>
      </c>
      <c r="CP103" s="181"/>
      <c r="CQ103" s="181"/>
      <c r="CR103" s="181"/>
      <c r="CS103" s="181"/>
      <c r="CT103" s="181"/>
      <c r="CU103" s="181"/>
      <c r="CV103" s="181"/>
      <c r="CW103" s="181"/>
      <c r="CX103" s="181"/>
      <c r="CY103" s="181"/>
      <c r="CZ103" s="181"/>
      <c r="DA103" s="181"/>
      <c r="DB103" s="181"/>
      <c r="DC103" s="181"/>
      <c r="DD103" s="181"/>
      <c r="DE103" s="181"/>
      <c r="DF103" s="181"/>
      <c r="DG103" s="181"/>
      <c r="DH103" s="181"/>
      <c r="DI103" s="181"/>
      <c r="DJ103" s="185"/>
      <c r="DK103" s="181"/>
      <c r="DL103" s="181"/>
      <c r="DM103" s="181"/>
      <c r="DN103" s="181"/>
      <c r="DO103" s="181"/>
      <c r="DP103" s="181"/>
      <c r="DQ103" s="181"/>
      <c r="DR103" s="181"/>
      <c r="DS103" s="181"/>
      <c r="DT103" s="181"/>
      <c r="DU103" s="181"/>
      <c r="DV103" s="181"/>
      <c r="DW103" s="181"/>
      <c r="DX103" s="181"/>
      <c r="DY103" s="128"/>
      <c r="DZ103" s="496"/>
      <c r="EA103" s="496"/>
      <c r="EB103" s="496"/>
      <c r="EC103" s="496"/>
      <c r="ED103" s="535"/>
      <c r="EE103" s="535"/>
      <c r="EF103" s="535"/>
      <c r="EG103" s="535"/>
      <c r="EH103" s="535"/>
      <c r="EI103" s="535"/>
      <c r="EJ103" s="535"/>
      <c r="EK103" s="535"/>
      <c r="EL103" s="536"/>
    </row>
    <row r="104" spans="1:142" x14ac:dyDescent="0.2">
      <c r="A104" s="50"/>
      <c r="B104" s="50"/>
      <c r="C104" s="50"/>
      <c r="D104" s="50"/>
      <c r="E104" s="50"/>
      <c r="F104" s="50"/>
      <c r="G104" s="50"/>
      <c r="H104" s="43"/>
      <c r="I104" s="59" t="s">
        <v>29</v>
      </c>
      <c r="BS104" s="138">
        <f t="shared" ref="BS104:CO104" si="131">BS100-BR100</f>
        <v>0.09</v>
      </c>
      <c r="BT104" s="138">
        <f t="shared" si="131"/>
        <v>0.11099999999999999</v>
      </c>
      <c r="BU104" s="135">
        <f t="shared" si="131"/>
        <v>1.5000000000000013E-2</v>
      </c>
      <c r="BV104" s="138">
        <f t="shared" si="131"/>
        <v>0.22000000000000003</v>
      </c>
      <c r="BW104" s="138">
        <f t="shared" si="131"/>
        <v>0.11699999999999999</v>
      </c>
      <c r="BX104" s="138">
        <f t="shared" si="131"/>
        <v>0.14100000000000001</v>
      </c>
      <c r="BY104" s="135">
        <f t="shared" si="131"/>
        <v>-2.8000000000000025E-2</v>
      </c>
      <c r="BZ104" s="138">
        <f t="shared" si="131"/>
        <v>0.15700000000000003</v>
      </c>
      <c r="CA104" s="138">
        <f t="shared" si="131"/>
        <v>-9.3000000000000083E-2</v>
      </c>
      <c r="CB104" s="138">
        <f t="shared" si="131"/>
        <v>-8.6999999999999966E-2</v>
      </c>
      <c r="CC104" s="135">
        <f t="shared" si="131"/>
        <v>-0.10999999999999999</v>
      </c>
      <c r="CD104" s="138">
        <f t="shared" si="131"/>
        <v>7.4600000000000111E-2</v>
      </c>
      <c r="CE104" s="138">
        <f t="shared" si="131"/>
        <v>0</v>
      </c>
      <c r="CF104" s="138">
        <f t="shared" si="131"/>
        <v>8.2060000000000466E-3</v>
      </c>
      <c r="CG104" s="135">
        <f t="shared" si="131"/>
        <v>-8.2880600000000415E-3</v>
      </c>
      <c r="CH104" s="138">
        <f t="shared" si="131"/>
        <v>8.2142060000000128E-2</v>
      </c>
      <c r="CI104" s="138">
        <f t="shared" si="131"/>
        <v>0</v>
      </c>
      <c r="CJ104" s="138">
        <f t="shared" si="131"/>
        <v>9.0265999999999957E-3</v>
      </c>
      <c r="CK104" s="135">
        <f t="shared" si="131"/>
        <v>-9.1168660000000568E-3</v>
      </c>
      <c r="CL104" s="138">
        <f t="shared" si="131"/>
        <v>8.1329666000000134E-2</v>
      </c>
      <c r="CM104" s="138">
        <f t="shared" si="131"/>
        <v>0</v>
      </c>
      <c r="CN104" s="138">
        <f t="shared" si="131"/>
        <v>9.8389939999999898E-3</v>
      </c>
      <c r="CO104" s="135">
        <f t="shared" si="131"/>
        <v>-9.9373839399999886E-3</v>
      </c>
      <c r="CP104" s="181"/>
      <c r="CQ104" s="181"/>
      <c r="CR104" s="181"/>
      <c r="CS104" s="181"/>
      <c r="CT104" s="181"/>
      <c r="CU104" s="181"/>
      <c r="CV104" s="181"/>
      <c r="CW104" s="181"/>
      <c r="CX104" s="181"/>
      <c r="CY104" s="181"/>
      <c r="CZ104" s="181"/>
      <c r="DA104" s="181"/>
      <c r="DB104" s="181"/>
      <c r="DC104" s="181"/>
      <c r="DD104" s="181"/>
      <c r="DE104" s="181"/>
      <c r="DF104" s="181"/>
      <c r="DG104" s="181"/>
      <c r="DH104" s="181"/>
      <c r="DI104" s="181"/>
      <c r="DJ104" s="185"/>
      <c r="DK104" s="181"/>
      <c r="DL104" s="181"/>
      <c r="DM104" s="181"/>
      <c r="DN104" s="181"/>
      <c r="DO104" s="181"/>
      <c r="DP104" s="181"/>
      <c r="DQ104" s="181"/>
      <c r="DR104" s="181"/>
      <c r="DS104" s="181"/>
      <c r="DT104" s="181"/>
      <c r="DU104" s="181"/>
      <c r="DV104" s="181"/>
      <c r="DW104" s="181"/>
      <c r="DX104" s="181"/>
      <c r="DY104" s="128"/>
      <c r="DZ104" s="138"/>
      <c r="EA104" s="138"/>
      <c r="EB104" s="138"/>
      <c r="EC104" s="138"/>
      <c r="ED104" s="138"/>
      <c r="EE104" s="138"/>
      <c r="EF104" s="138"/>
      <c r="EG104" s="138"/>
      <c r="EH104" s="138"/>
      <c r="EI104" s="138"/>
      <c r="EJ104" s="138"/>
      <c r="EK104" s="138"/>
      <c r="EL104" s="135"/>
    </row>
    <row r="105" spans="1:142" x14ac:dyDescent="0.2">
      <c r="A105" s="50"/>
      <c r="B105" s="50"/>
      <c r="C105" s="50"/>
      <c r="D105" s="50"/>
      <c r="E105" s="50"/>
      <c r="F105" s="50"/>
      <c r="G105" s="50"/>
      <c r="H105" s="43"/>
      <c r="I105" s="69"/>
      <c r="BS105" s="138"/>
      <c r="BT105" s="138"/>
      <c r="BU105" s="135"/>
      <c r="BV105" s="138"/>
      <c r="BW105" s="138"/>
      <c r="BX105" s="138"/>
      <c r="BY105" s="135"/>
      <c r="BZ105" s="138"/>
      <c r="CA105" s="138"/>
      <c r="CB105" s="138"/>
      <c r="CC105" s="135"/>
      <c r="CD105" s="138"/>
      <c r="CE105" s="138"/>
      <c r="CF105" s="138"/>
      <c r="CG105" s="135"/>
      <c r="CH105" s="138"/>
      <c r="CI105" s="138"/>
      <c r="CJ105" s="138"/>
      <c r="CK105" s="135"/>
      <c r="CL105" s="138"/>
      <c r="CM105" s="138"/>
      <c r="CN105" s="138"/>
      <c r="CO105" s="135"/>
      <c r="CP105" s="181"/>
      <c r="CQ105" s="181"/>
      <c r="CR105" s="181"/>
      <c r="CS105" s="181"/>
      <c r="CT105" s="181"/>
      <c r="CU105" s="181"/>
      <c r="CV105" s="181"/>
      <c r="CW105" s="181"/>
      <c r="CX105" s="181"/>
      <c r="CY105" s="181"/>
      <c r="CZ105" s="181"/>
      <c r="DA105" s="181"/>
      <c r="DB105" s="181"/>
      <c r="DC105" s="181"/>
      <c r="DD105" s="181"/>
      <c r="DE105" s="181"/>
      <c r="DF105" s="181"/>
      <c r="DG105" s="181"/>
      <c r="DH105" s="181"/>
      <c r="DI105" s="181"/>
      <c r="DJ105" s="185"/>
      <c r="DK105" s="181"/>
      <c r="DL105" s="181"/>
      <c r="DM105" s="181"/>
      <c r="DN105" s="181"/>
      <c r="DO105" s="181"/>
      <c r="DP105" s="181"/>
      <c r="DQ105" s="181"/>
      <c r="DR105" s="181"/>
      <c r="DS105" s="181"/>
      <c r="DT105" s="181"/>
      <c r="DU105" s="181"/>
      <c r="DV105" s="181"/>
      <c r="DW105" s="181"/>
      <c r="DX105" s="181"/>
      <c r="DY105" s="128"/>
      <c r="DZ105" s="138"/>
      <c r="EA105" s="138"/>
      <c r="EB105" s="138"/>
      <c r="EC105" s="138"/>
      <c r="ED105" s="138"/>
      <c r="EE105" s="138"/>
      <c r="EF105" s="138"/>
      <c r="EG105" s="138"/>
      <c r="EH105" s="138"/>
      <c r="EI105" s="138"/>
      <c r="EJ105" s="138"/>
      <c r="EK105" s="138"/>
      <c r="EL105" s="135"/>
    </row>
    <row r="106" spans="1:142" x14ac:dyDescent="0.2">
      <c r="A106" s="50"/>
      <c r="B106" s="50"/>
      <c r="C106" s="50"/>
      <c r="D106" s="50"/>
      <c r="E106" s="50"/>
      <c r="F106" s="50"/>
      <c r="G106" s="50"/>
      <c r="H106" s="43"/>
      <c r="I106" s="69"/>
      <c r="BU106" s="39"/>
      <c r="BV106" s="138"/>
      <c r="BW106" s="138"/>
      <c r="BX106" s="138"/>
      <c r="BY106" s="135"/>
      <c r="BZ106" s="138"/>
      <c r="CA106" s="138"/>
      <c r="CB106" s="138"/>
      <c r="CC106" s="135"/>
      <c r="CD106" s="128"/>
      <c r="CE106" s="128"/>
      <c r="CF106" s="128"/>
      <c r="CG106" s="185"/>
      <c r="CH106" s="804"/>
      <c r="CI106" s="128"/>
      <c r="CJ106" s="128"/>
      <c r="CK106" s="185"/>
      <c r="CL106" s="128"/>
      <c r="CM106" s="128"/>
      <c r="CN106" s="128"/>
      <c r="CO106" s="185"/>
      <c r="CP106" s="181"/>
      <c r="CQ106" s="181"/>
      <c r="CR106" s="181"/>
      <c r="CS106" s="181"/>
      <c r="CT106" s="181"/>
      <c r="CU106" s="181"/>
      <c r="CV106" s="181"/>
      <c r="CW106" s="181"/>
      <c r="CX106" s="181"/>
      <c r="CY106" s="181"/>
      <c r="CZ106" s="181"/>
      <c r="DA106" s="181"/>
      <c r="DB106" s="181"/>
      <c r="DC106" s="181"/>
      <c r="DD106" s="181"/>
      <c r="DE106" s="181"/>
      <c r="DF106" s="181"/>
      <c r="DG106" s="181"/>
      <c r="DH106" s="181"/>
      <c r="DI106" s="181"/>
      <c r="DJ106" s="185"/>
      <c r="DK106" s="181"/>
      <c r="DL106" s="181"/>
      <c r="DM106" s="181"/>
      <c r="DN106" s="181"/>
      <c r="DO106" s="181"/>
      <c r="DP106" s="181"/>
      <c r="DQ106" s="181"/>
      <c r="DR106" s="181"/>
      <c r="DS106" s="181"/>
      <c r="DT106" s="181"/>
      <c r="DU106" s="181"/>
      <c r="DV106" s="181"/>
      <c r="DW106" s="181"/>
      <c r="DX106" s="181"/>
      <c r="DY106" s="128"/>
      <c r="DZ106" s="138"/>
      <c r="EA106" s="138"/>
      <c r="EB106" s="138"/>
      <c r="EC106" s="138"/>
      <c r="ED106" s="450"/>
      <c r="EE106" s="450"/>
      <c r="EF106" s="450"/>
      <c r="EG106" s="450"/>
      <c r="EH106" s="450"/>
      <c r="EI106" s="450"/>
      <c r="EJ106" s="450"/>
      <c r="EK106" s="450"/>
      <c r="EL106" s="185"/>
    </row>
    <row r="107" spans="1:142" s="17" customFormat="1" x14ac:dyDescent="0.2">
      <c r="A107" s="51"/>
      <c r="B107" s="51"/>
      <c r="C107" s="51"/>
      <c r="D107" s="51"/>
      <c r="E107" s="51"/>
      <c r="F107" s="51"/>
      <c r="G107" s="51"/>
      <c r="H107" s="44"/>
      <c r="I107" s="559" t="s">
        <v>124</v>
      </c>
      <c r="BR107" s="426">
        <f t="shared" ref="BR107:BZ107" si="132">BR16</f>
        <v>3.948356807511737</v>
      </c>
      <c r="BS107" s="426">
        <f t="shared" si="132"/>
        <v>4.1155115511551159</v>
      </c>
      <c r="BT107" s="426">
        <f t="shared" si="132"/>
        <v>4.2584541062801931</v>
      </c>
      <c r="BU107" s="427">
        <f t="shared" si="132"/>
        <v>4.5920745920745922</v>
      </c>
      <c r="BV107" s="426">
        <f t="shared" si="132"/>
        <v>4.4730354391371341</v>
      </c>
      <c r="BW107" s="426">
        <f t="shared" si="132"/>
        <v>4.4373368146214096</v>
      </c>
      <c r="BX107" s="426">
        <f t="shared" si="132"/>
        <v>3.9658213891951486</v>
      </c>
      <c r="BY107" s="427">
        <f t="shared" si="132"/>
        <v>4.1797497155858929</v>
      </c>
      <c r="BZ107" s="426">
        <f t="shared" si="132"/>
        <v>4.1245173745173744</v>
      </c>
      <c r="CA107" s="426">
        <f t="shared" ref="CA107:CC107" si="133">CA16</f>
        <v>4.2767762460233305</v>
      </c>
      <c r="CB107" s="426">
        <f t="shared" si="133"/>
        <v>4.2114485981308416</v>
      </c>
      <c r="CC107" s="427">
        <f t="shared" si="133"/>
        <v>4.2841823056300274</v>
      </c>
      <c r="CD107" s="550">
        <f t="shared" ref="CD107:CG107" si="134">CC107*(1+CD110)</f>
        <v>4.2841823056300274</v>
      </c>
      <c r="CE107" s="550">
        <f t="shared" si="134"/>
        <v>4.3698659517426277</v>
      </c>
      <c r="CF107" s="550">
        <f t="shared" si="134"/>
        <v>4.2824686327077748</v>
      </c>
      <c r="CG107" s="551">
        <f t="shared" si="134"/>
        <v>4.3252933190348521</v>
      </c>
      <c r="CH107" s="550">
        <f>CD107*(1+CH108)</f>
        <v>4.3484450402144779</v>
      </c>
      <c r="CI107" s="550">
        <f t="shared" ref="CI107:CO107" si="135">CE107*(1+CI108)</f>
        <v>4.4354139410187665</v>
      </c>
      <c r="CJ107" s="550">
        <f t="shared" si="135"/>
        <v>4.3467056621983913</v>
      </c>
      <c r="CK107" s="551">
        <f t="shared" si="135"/>
        <v>4.3901727188203745</v>
      </c>
      <c r="CL107" s="550">
        <f t="shared" si="135"/>
        <v>4.3919294906166231</v>
      </c>
      <c r="CM107" s="550">
        <f t="shared" si="135"/>
        <v>4.4797680804289541</v>
      </c>
      <c r="CN107" s="550">
        <f t="shared" si="135"/>
        <v>4.3901727188203754</v>
      </c>
      <c r="CO107" s="551">
        <f t="shared" si="135"/>
        <v>4.4340744460085784</v>
      </c>
      <c r="CP107" s="552"/>
      <c r="CQ107" s="552"/>
      <c r="CR107" s="552"/>
      <c r="CS107" s="552"/>
      <c r="CT107" s="552"/>
      <c r="CU107" s="552"/>
      <c r="CV107" s="552"/>
      <c r="CW107" s="552"/>
      <c r="CX107" s="552"/>
      <c r="CY107" s="552"/>
      <c r="CZ107" s="552"/>
      <c r="DA107" s="552"/>
      <c r="DB107" s="552"/>
      <c r="DC107" s="552"/>
      <c r="DD107" s="552"/>
      <c r="DE107" s="552"/>
      <c r="DF107" s="552"/>
      <c r="DG107" s="552"/>
      <c r="DH107" s="552"/>
      <c r="DI107" s="552"/>
      <c r="DJ107" s="551"/>
      <c r="DK107" s="552"/>
      <c r="DL107" s="552"/>
      <c r="DM107" s="552"/>
      <c r="DN107" s="552"/>
      <c r="DO107" s="552"/>
      <c r="DP107" s="552"/>
      <c r="DQ107" s="552"/>
      <c r="DR107" s="552"/>
      <c r="DS107" s="552"/>
      <c r="DT107" s="552"/>
      <c r="DU107" s="552"/>
      <c r="DV107" s="552"/>
      <c r="DW107" s="552"/>
      <c r="DX107" s="552"/>
      <c r="DY107" s="550"/>
      <c r="DZ107" s="426">
        <f t="shared" ref="DZ107:EE107" si="136">DZ16</f>
        <v>17.133186166298749</v>
      </c>
      <c r="EA107" s="426">
        <f t="shared" si="136"/>
        <v>16.960949703217743</v>
      </c>
      <c r="EB107" s="426">
        <f t="shared" si="136"/>
        <v>16.874616029042169</v>
      </c>
      <c r="EC107" s="426">
        <f t="shared" si="136"/>
        <v>17.261480202608997</v>
      </c>
      <c r="ED107" s="426">
        <f t="shared" si="136"/>
        <v>17.520402405648134</v>
      </c>
      <c r="EE107" s="426">
        <f t="shared" si="136"/>
        <v>17.695606429704611</v>
      </c>
      <c r="EF107" s="553">
        <f t="shared" ref="EF107:EL107" si="137">EE107*(1+EF108)</f>
        <v>17.872562494001656</v>
      </c>
      <c r="EG107" s="553">
        <f t="shared" si="137"/>
        <v>18.051288118941674</v>
      </c>
      <c r="EH107" s="553">
        <f t="shared" si="137"/>
        <v>18.231801000131092</v>
      </c>
      <c r="EI107" s="553">
        <f t="shared" si="137"/>
        <v>18.414119010132403</v>
      </c>
      <c r="EJ107" s="553">
        <f t="shared" si="137"/>
        <v>18.598260200233728</v>
      </c>
      <c r="EK107" s="553">
        <f t="shared" si="137"/>
        <v>18.784242802236065</v>
      </c>
      <c r="EL107" s="551">
        <f t="shared" si="137"/>
        <v>18.972085230258426</v>
      </c>
    </row>
    <row r="108" spans="1:142" x14ac:dyDescent="0.2">
      <c r="A108" s="50"/>
      <c r="B108" s="50"/>
      <c r="C108" s="50"/>
      <c r="D108" s="50"/>
      <c r="E108" s="50"/>
      <c r="F108" s="50"/>
      <c r="G108" s="50"/>
      <c r="H108" s="43"/>
      <c r="I108" s="59" t="s">
        <v>26</v>
      </c>
      <c r="BR108" s="128"/>
      <c r="BS108" s="128"/>
      <c r="BT108" s="128"/>
      <c r="BU108" s="185"/>
      <c r="BV108" s="593">
        <f t="shared" ref="BV108:CG108" si="138">IF(ISERROR(BV107/BR107-1),"N/A",BV107/BR107-1)</f>
        <v>0.13288531336053455</v>
      </c>
      <c r="BW108" s="593">
        <f t="shared" si="138"/>
        <v>7.8198119350671114E-2</v>
      </c>
      <c r="BX108" s="593">
        <f t="shared" si="138"/>
        <v>-6.8718062888944109E-2</v>
      </c>
      <c r="BY108" s="594">
        <f t="shared" si="138"/>
        <v>-8.9790544169366493E-2</v>
      </c>
      <c r="BZ108" s="593">
        <f t="shared" si="138"/>
        <v>-7.7915337216060587E-2</v>
      </c>
      <c r="CA108" s="593">
        <f t="shared" si="138"/>
        <v>-3.6183993982385587E-2</v>
      </c>
      <c r="CB108" s="593">
        <f t="shared" si="138"/>
        <v>6.1936024049116911E-2</v>
      </c>
      <c r="CC108" s="594">
        <f t="shared" si="138"/>
        <v>2.4985369256612433E-2</v>
      </c>
      <c r="CD108" s="593">
        <f t="shared" si="138"/>
        <v>3.8711179179196975E-2</v>
      </c>
      <c r="CE108" s="593">
        <f t="shared" si="138"/>
        <v>2.1766325934365893E-2</v>
      </c>
      <c r="CF108" s="593">
        <f t="shared" si="138"/>
        <v>1.6863564382206597E-2</v>
      </c>
      <c r="CG108" s="594">
        <f t="shared" si="138"/>
        <v>9.5959999999997159E-3</v>
      </c>
      <c r="CH108" s="579">
        <v>1.4999999999999999E-2</v>
      </c>
      <c r="CI108" s="579">
        <f>CH108</f>
        <v>1.4999999999999999E-2</v>
      </c>
      <c r="CJ108" s="579">
        <f t="shared" ref="CJ108:CO108" si="139">CI108</f>
        <v>1.4999999999999999E-2</v>
      </c>
      <c r="CK108" s="595">
        <f t="shared" si="139"/>
        <v>1.4999999999999999E-2</v>
      </c>
      <c r="CL108" s="579">
        <v>0.01</v>
      </c>
      <c r="CM108" s="579">
        <f t="shared" si="139"/>
        <v>0.01</v>
      </c>
      <c r="CN108" s="579">
        <f t="shared" si="139"/>
        <v>0.01</v>
      </c>
      <c r="CO108" s="595">
        <f t="shared" si="139"/>
        <v>0.01</v>
      </c>
      <c r="CP108" s="181"/>
      <c r="CQ108" s="181"/>
      <c r="CR108" s="181"/>
      <c r="CS108" s="181"/>
      <c r="CT108" s="181"/>
      <c r="CU108" s="181"/>
      <c r="CV108" s="181"/>
      <c r="CW108" s="181"/>
      <c r="CX108" s="181"/>
      <c r="CY108" s="181"/>
      <c r="CZ108" s="181"/>
      <c r="DA108" s="181"/>
      <c r="DB108" s="181"/>
      <c r="DC108" s="181"/>
      <c r="DD108" s="181"/>
      <c r="DE108" s="181"/>
      <c r="DF108" s="181"/>
      <c r="DG108" s="181"/>
      <c r="DH108" s="181"/>
      <c r="DI108" s="181"/>
      <c r="DJ108" s="185"/>
      <c r="DK108" s="181"/>
      <c r="DL108" s="181"/>
      <c r="DM108" s="181"/>
      <c r="DN108" s="181"/>
      <c r="DO108" s="181"/>
      <c r="DP108" s="181"/>
      <c r="DQ108" s="181"/>
      <c r="DR108" s="181"/>
      <c r="DS108" s="181"/>
      <c r="DT108" s="181"/>
      <c r="DU108" s="181"/>
      <c r="DV108" s="181"/>
      <c r="DW108" s="181"/>
      <c r="DX108" s="181"/>
      <c r="DY108" s="128"/>
      <c r="DZ108" s="496" t="str">
        <f t="shared" ref="DZ108:EE108" si="140">IF(ISERROR(DZ107/DY107-1),"N/A",DZ107/DY107-1)</f>
        <v>N/A</v>
      </c>
      <c r="EA108" s="593">
        <f t="shared" si="140"/>
        <v>-1.0052798201644397E-2</v>
      </c>
      <c r="EB108" s="593">
        <f t="shared" si="140"/>
        <v>-5.0901438708467195E-3</v>
      </c>
      <c r="EC108" s="593">
        <f t="shared" si="140"/>
        <v>2.2925806009512328E-2</v>
      </c>
      <c r="ED108" s="593">
        <f t="shared" si="140"/>
        <v>1.5000000000000124E-2</v>
      </c>
      <c r="EE108" s="593">
        <f t="shared" si="140"/>
        <v>9.9999999999997868E-3</v>
      </c>
      <c r="EF108" s="579">
        <v>0.01</v>
      </c>
      <c r="EG108" s="579">
        <f>EF108</f>
        <v>0.01</v>
      </c>
      <c r="EH108" s="579">
        <f t="shared" ref="EH108:EL108" si="141">EG108</f>
        <v>0.01</v>
      </c>
      <c r="EI108" s="579">
        <f t="shared" si="141"/>
        <v>0.01</v>
      </c>
      <c r="EJ108" s="579">
        <f t="shared" si="141"/>
        <v>0.01</v>
      </c>
      <c r="EK108" s="579">
        <f t="shared" si="141"/>
        <v>0.01</v>
      </c>
      <c r="EL108" s="595">
        <f t="shared" si="141"/>
        <v>0.01</v>
      </c>
    </row>
    <row r="109" spans="1:142" x14ac:dyDescent="0.2">
      <c r="A109" s="50"/>
      <c r="B109" s="50"/>
      <c r="C109" s="50"/>
      <c r="D109" s="50"/>
      <c r="E109" s="50"/>
      <c r="F109" s="50"/>
      <c r="G109" s="50"/>
      <c r="H109" s="43"/>
      <c r="I109" s="59" t="s">
        <v>27</v>
      </c>
      <c r="BU109" s="39"/>
      <c r="BV109" s="138">
        <f t="shared" ref="BV109:CO109" si="142">BV107-BR107</f>
        <v>0.52467863162539707</v>
      </c>
      <c r="BW109" s="138">
        <f t="shared" si="142"/>
        <v>0.3218252634662937</v>
      </c>
      <c r="BX109" s="138">
        <f t="shared" si="142"/>
        <v>-0.29263271708504446</v>
      </c>
      <c r="BY109" s="135">
        <f t="shared" si="142"/>
        <v>-0.41232487648869931</v>
      </c>
      <c r="BZ109" s="138">
        <f t="shared" si="142"/>
        <v>-0.34851806461975965</v>
      </c>
      <c r="CA109" s="138">
        <f t="shared" si="142"/>
        <v>-0.1605605685980791</v>
      </c>
      <c r="CB109" s="138">
        <f t="shared" si="142"/>
        <v>0.24562720893569301</v>
      </c>
      <c r="CC109" s="135">
        <f t="shared" si="142"/>
        <v>0.10443259004413452</v>
      </c>
      <c r="CD109" s="138">
        <f t="shared" si="142"/>
        <v>0.15966493111265301</v>
      </c>
      <c r="CE109" s="138">
        <f t="shared" si="142"/>
        <v>9.30897057192972E-2</v>
      </c>
      <c r="CF109" s="138">
        <f t="shared" si="142"/>
        <v>7.1020034576933178E-2</v>
      </c>
      <c r="CG109" s="135">
        <f t="shared" si="142"/>
        <v>4.1111013404824703E-2</v>
      </c>
      <c r="CH109" s="138">
        <f t="shared" si="142"/>
        <v>6.4262734584450421E-2</v>
      </c>
      <c r="CI109" s="138">
        <f t="shared" si="142"/>
        <v>6.5547989276138807E-2</v>
      </c>
      <c r="CJ109" s="138">
        <f t="shared" si="142"/>
        <v>6.4237029490616493E-2</v>
      </c>
      <c r="CK109" s="135">
        <f t="shared" si="142"/>
        <v>6.4879399785522374E-2</v>
      </c>
      <c r="CL109" s="138">
        <f t="shared" si="142"/>
        <v>4.3484450402145214E-2</v>
      </c>
      <c r="CM109" s="138">
        <f t="shared" si="142"/>
        <v>4.4354139410187621E-2</v>
      </c>
      <c r="CN109" s="138">
        <f t="shared" si="142"/>
        <v>4.3467056621984135E-2</v>
      </c>
      <c r="CO109" s="135">
        <f t="shared" si="142"/>
        <v>4.3901727188203843E-2</v>
      </c>
      <c r="CP109" s="181"/>
      <c r="CQ109" s="181"/>
      <c r="CR109" s="181"/>
      <c r="CS109" s="181"/>
      <c r="CT109" s="181"/>
      <c r="CU109" s="181"/>
      <c r="CV109" s="181"/>
      <c r="CW109" s="181"/>
      <c r="CX109" s="181"/>
      <c r="CY109" s="181"/>
      <c r="CZ109" s="181"/>
      <c r="DA109" s="181"/>
      <c r="DB109" s="181"/>
      <c r="DC109" s="181"/>
      <c r="DD109" s="181"/>
      <c r="DE109" s="181"/>
      <c r="DF109" s="181"/>
      <c r="DG109" s="181"/>
      <c r="DH109" s="181"/>
      <c r="DI109" s="181"/>
      <c r="DJ109" s="185"/>
      <c r="DK109" s="181"/>
      <c r="DL109" s="181"/>
      <c r="DM109" s="181"/>
      <c r="DN109" s="181"/>
      <c r="DO109" s="181"/>
      <c r="DP109" s="181"/>
      <c r="DQ109" s="181"/>
      <c r="DR109" s="181"/>
      <c r="DS109" s="181"/>
      <c r="DT109" s="181"/>
      <c r="DU109" s="181"/>
      <c r="DV109" s="181"/>
      <c r="DW109" s="181"/>
      <c r="DX109" s="181"/>
      <c r="DY109" s="128"/>
      <c r="DZ109" s="138">
        <f t="shared" ref="DZ109:EE109" si="143">DZ107-DY107</f>
        <v>17.133186166298749</v>
      </c>
      <c r="EA109" s="138">
        <f t="shared" si="143"/>
        <v>-0.17223646308100626</v>
      </c>
      <c r="EB109" s="138">
        <f t="shared" si="143"/>
        <v>-8.6333674175573805E-2</v>
      </c>
      <c r="EC109" s="138">
        <f t="shared" si="143"/>
        <v>0.38686417356682767</v>
      </c>
      <c r="ED109" s="138">
        <f t="shared" si="143"/>
        <v>0.2589222030391376</v>
      </c>
      <c r="EE109" s="138">
        <f t="shared" si="143"/>
        <v>0.17520402405647673</v>
      </c>
      <c r="EF109" s="138">
        <f t="shared" ref="EF109:EL109" si="144">EF107-EE107</f>
        <v>0.17695606429704469</v>
      </c>
      <c r="EG109" s="138">
        <f t="shared" si="144"/>
        <v>0.17872562494001798</v>
      </c>
      <c r="EH109" s="138">
        <f t="shared" si="144"/>
        <v>0.18051288118941855</v>
      </c>
      <c r="EI109" s="138">
        <f t="shared" si="144"/>
        <v>0.18231801000131043</v>
      </c>
      <c r="EJ109" s="138">
        <f t="shared" si="144"/>
        <v>0.18414119010132524</v>
      </c>
      <c r="EK109" s="138">
        <f t="shared" si="144"/>
        <v>0.18598260200233696</v>
      </c>
      <c r="EL109" s="135">
        <f t="shared" si="144"/>
        <v>0.18784242802236051</v>
      </c>
    </row>
    <row r="110" spans="1:142" x14ac:dyDescent="0.2">
      <c r="A110" s="50"/>
      <c r="B110" s="50"/>
      <c r="C110" s="50"/>
      <c r="D110" s="50"/>
      <c r="E110" s="50"/>
      <c r="F110" s="50"/>
      <c r="G110" s="50"/>
      <c r="H110" s="43"/>
      <c r="I110" s="59" t="s">
        <v>28</v>
      </c>
      <c r="BS110" s="593">
        <f t="shared" ref="BS110:CC110" si="145">IF(ISERROR(BS107/BR107-1),"N/A",BS107/BR107-1)</f>
        <v>4.2335268009559668E-2</v>
      </c>
      <c r="BT110" s="593">
        <f t="shared" si="145"/>
        <v>3.4732633683158376E-2</v>
      </c>
      <c r="BU110" s="594">
        <f t="shared" si="145"/>
        <v>7.8343097628406744E-2</v>
      </c>
      <c r="BV110" s="593">
        <f t="shared" si="145"/>
        <v>-2.5922739396025185E-2</v>
      </c>
      <c r="BW110" s="593">
        <f t="shared" si="145"/>
        <v>-7.9808499175698655E-3</v>
      </c>
      <c r="BX110" s="593">
        <f t="shared" si="145"/>
        <v>-0.10626090493572105</v>
      </c>
      <c r="BY110" s="594">
        <f t="shared" si="145"/>
        <v>5.3943005848319459E-2</v>
      </c>
      <c r="BZ110" s="593">
        <f t="shared" si="145"/>
        <v>-1.3214269950796886E-2</v>
      </c>
      <c r="CA110" s="593">
        <f t="shared" si="145"/>
        <v>3.6915560702122763E-2</v>
      </c>
      <c r="CB110" s="593">
        <f t="shared" si="145"/>
        <v>-1.5274974451430001E-2</v>
      </c>
      <c r="CC110" s="594">
        <f t="shared" si="145"/>
        <v>1.7270472571235151E-2</v>
      </c>
      <c r="CD110" s="554">
        <v>0</v>
      </c>
      <c r="CE110" s="554">
        <v>0.02</v>
      </c>
      <c r="CF110" s="554">
        <v>-0.02</v>
      </c>
      <c r="CG110" s="230">
        <v>0.01</v>
      </c>
      <c r="CH110" s="805">
        <f>CH107/CG107-1</f>
        <v>5.3526361039468728E-3</v>
      </c>
      <c r="CI110" s="805">
        <f t="shared" ref="CI110:CO110" si="146">CI107/CH107-1</f>
        <v>1.9999999999999796E-2</v>
      </c>
      <c r="CJ110" s="805">
        <f t="shared" si="146"/>
        <v>-2.0000000000000018E-2</v>
      </c>
      <c r="CK110" s="228">
        <f t="shared" si="146"/>
        <v>9.9999999999997868E-3</v>
      </c>
      <c r="CL110" s="805">
        <f t="shared" si="146"/>
        <v>4.0016006402598947E-4</v>
      </c>
      <c r="CM110" s="805">
        <f t="shared" si="146"/>
        <v>1.9999999999999574E-2</v>
      </c>
      <c r="CN110" s="805">
        <f t="shared" si="146"/>
        <v>-1.9999999999999907E-2</v>
      </c>
      <c r="CO110" s="228">
        <f t="shared" si="146"/>
        <v>9.9999999999997868E-3</v>
      </c>
      <c r="CP110" s="181"/>
      <c r="CQ110" s="181"/>
      <c r="CR110" s="181"/>
      <c r="CS110" s="181"/>
      <c r="CT110" s="181"/>
      <c r="CU110" s="181"/>
      <c r="CV110" s="181"/>
      <c r="CW110" s="181"/>
      <c r="CX110" s="181"/>
      <c r="CY110" s="181"/>
      <c r="CZ110" s="181"/>
      <c r="DA110" s="181"/>
      <c r="DB110" s="181"/>
      <c r="DC110" s="181"/>
      <c r="DD110" s="181"/>
      <c r="DE110" s="181"/>
      <c r="DF110" s="181"/>
      <c r="DG110" s="181"/>
      <c r="DH110" s="181"/>
      <c r="DI110" s="181"/>
      <c r="DJ110" s="185"/>
      <c r="DK110" s="181"/>
      <c r="DL110" s="181"/>
      <c r="DM110" s="181"/>
      <c r="DN110" s="181"/>
      <c r="DO110" s="181"/>
      <c r="DP110" s="181"/>
      <c r="DQ110" s="181"/>
      <c r="DR110" s="181"/>
      <c r="DS110" s="181"/>
      <c r="DT110" s="181"/>
      <c r="DU110" s="181"/>
      <c r="DV110" s="181"/>
      <c r="DW110" s="181"/>
      <c r="DX110" s="181"/>
      <c r="DY110" s="128"/>
      <c r="DZ110" s="496"/>
      <c r="EA110" s="496"/>
      <c r="EB110" s="496"/>
      <c r="EC110" s="496"/>
      <c r="ED110" s="535"/>
      <c r="EE110" s="535"/>
      <c r="EF110" s="535"/>
      <c r="EG110" s="535"/>
      <c r="EH110" s="535"/>
      <c r="EI110" s="535"/>
      <c r="EJ110" s="535"/>
      <c r="EK110" s="535"/>
      <c r="EL110" s="536"/>
    </row>
    <row r="111" spans="1:142" x14ac:dyDescent="0.2">
      <c r="A111" s="50"/>
      <c r="B111" s="50"/>
      <c r="C111" s="50"/>
      <c r="D111" s="50"/>
      <c r="E111" s="50"/>
      <c r="F111" s="50"/>
      <c r="G111" s="50"/>
      <c r="H111" s="43"/>
      <c r="I111" s="59" t="s">
        <v>29</v>
      </c>
      <c r="BS111" s="138">
        <f t="shared" ref="BS111:CO111" si="147">BS107-BR107</f>
        <v>0.1671547436433789</v>
      </c>
      <c r="BT111" s="138">
        <f t="shared" si="147"/>
        <v>0.14294255512507714</v>
      </c>
      <c r="BU111" s="135">
        <f t="shared" si="147"/>
        <v>0.33362048579439918</v>
      </c>
      <c r="BV111" s="138">
        <f t="shared" si="147"/>
        <v>-0.11903915293745815</v>
      </c>
      <c r="BW111" s="138">
        <f t="shared" si="147"/>
        <v>-3.5698624515724475E-2</v>
      </c>
      <c r="BX111" s="138">
        <f t="shared" si="147"/>
        <v>-0.47151542542626101</v>
      </c>
      <c r="BY111" s="135">
        <f t="shared" si="147"/>
        <v>0.21392832639074433</v>
      </c>
      <c r="BZ111" s="138">
        <f t="shared" si="147"/>
        <v>-5.5232341068518487E-2</v>
      </c>
      <c r="CA111" s="138">
        <f t="shared" si="147"/>
        <v>0.15225887150595607</v>
      </c>
      <c r="CB111" s="138">
        <f t="shared" si="147"/>
        <v>-6.5327647892488905E-2</v>
      </c>
      <c r="CC111" s="135">
        <f t="shared" si="147"/>
        <v>7.273370749918584E-2</v>
      </c>
      <c r="CD111" s="138">
        <f t="shared" si="147"/>
        <v>0</v>
      </c>
      <c r="CE111" s="138">
        <f t="shared" si="147"/>
        <v>8.5683646112600265E-2</v>
      </c>
      <c r="CF111" s="138">
        <f t="shared" si="147"/>
        <v>-8.7397319034852927E-2</v>
      </c>
      <c r="CG111" s="135">
        <f t="shared" si="147"/>
        <v>4.2824686327077366E-2</v>
      </c>
      <c r="CH111" s="138">
        <f t="shared" si="147"/>
        <v>2.3151721179625717E-2</v>
      </c>
      <c r="CI111" s="138">
        <f t="shared" si="147"/>
        <v>8.6968900804288651E-2</v>
      </c>
      <c r="CJ111" s="138">
        <f t="shared" si="147"/>
        <v>-8.8708278820375241E-2</v>
      </c>
      <c r="CK111" s="135">
        <f t="shared" si="147"/>
        <v>4.3467056621983247E-2</v>
      </c>
      <c r="CL111" s="138">
        <f t="shared" si="147"/>
        <v>1.7567717962485574E-3</v>
      </c>
      <c r="CM111" s="138">
        <f t="shared" si="147"/>
        <v>8.7838589812331058E-2</v>
      </c>
      <c r="CN111" s="138">
        <f t="shared" si="147"/>
        <v>-8.9595361608578727E-2</v>
      </c>
      <c r="CO111" s="135">
        <f t="shared" si="147"/>
        <v>4.3901727188202955E-2</v>
      </c>
      <c r="CP111" s="181"/>
      <c r="CQ111" s="181"/>
      <c r="CR111" s="181"/>
      <c r="CS111" s="181"/>
      <c r="CT111" s="181"/>
      <c r="CU111" s="181"/>
      <c r="CV111" s="181"/>
      <c r="CW111" s="181"/>
      <c r="CX111" s="181"/>
      <c r="CY111" s="181"/>
      <c r="CZ111" s="181"/>
      <c r="DA111" s="181"/>
      <c r="DB111" s="181"/>
      <c r="DC111" s="181"/>
      <c r="DD111" s="181"/>
      <c r="DE111" s="181"/>
      <c r="DF111" s="181"/>
      <c r="DG111" s="181"/>
      <c r="DH111" s="181"/>
      <c r="DI111" s="181"/>
      <c r="DJ111" s="185"/>
      <c r="DK111" s="181"/>
      <c r="DL111" s="181"/>
      <c r="DM111" s="181"/>
      <c r="DN111" s="181"/>
      <c r="DO111" s="181"/>
      <c r="DP111" s="181"/>
      <c r="DQ111" s="181"/>
      <c r="DR111" s="181"/>
      <c r="DS111" s="181"/>
      <c r="DT111" s="181"/>
      <c r="DU111" s="181"/>
      <c r="DV111" s="181"/>
      <c r="DW111" s="181"/>
      <c r="DX111" s="181"/>
      <c r="DY111" s="128"/>
      <c r="DZ111" s="138"/>
      <c r="EA111" s="138"/>
      <c r="EB111" s="138"/>
      <c r="EC111" s="138"/>
      <c r="ED111" s="138"/>
      <c r="EE111" s="138"/>
      <c r="EF111" s="138"/>
      <c r="EG111" s="138"/>
      <c r="EH111" s="138"/>
      <c r="EI111" s="138"/>
      <c r="EJ111" s="138"/>
      <c r="EK111" s="138"/>
      <c r="EL111" s="135"/>
    </row>
    <row r="112" spans="1:142" x14ac:dyDescent="0.2">
      <c r="A112" s="50"/>
      <c r="B112" s="50"/>
      <c r="C112" s="50"/>
      <c r="D112" s="50"/>
      <c r="E112" s="50"/>
      <c r="F112" s="50"/>
      <c r="G112" s="50"/>
      <c r="H112" s="43"/>
      <c r="I112" s="69"/>
      <c r="BS112" s="138"/>
      <c r="BT112" s="138"/>
      <c r="BU112" s="135"/>
      <c r="BV112" s="138"/>
      <c r="BW112" s="138"/>
      <c r="BX112" s="138"/>
      <c r="BY112" s="135"/>
      <c r="BZ112" s="138"/>
      <c r="CA112" s="138"/>
      <c r="CB112" s="138"/>
      <c r="CC112" s="135"/>
      <c r="CD112" s="138"/>
      <c r="CE112" s="138"/>
      <c r="CF112" s="138"/>
      <c r="CG112" s="135"/>
      <c r="CH112" s="138"/>
      <c r="CI112" s="138"/>
      <c r="CJ112" s="138"/>
      <c r="CK112" s="135"/>
      <c r="CL112" s="138"/>
      <c r="CM112" s="138"/>
      <c r="CN112" s="138"/>
      <c r="CO112" s="135"/>
      <c r="CP112" s="181"/>
      <c r="CQ112" s="181"/>
      <c r="CR112" s="181"/>
      <c r="CS112" s="181"/>
      <c r="CT112" s="181"/>
      <c r="CU112" s="181"/>
      <c r="CV112" s="181"/>
      <c r="CW112" s="181"/>
      <c r="CX112" s="181"/>
      <c r="CY112" s="181"/>
      <c r="CZ112" s="181"/>
      <c r="DA112" s="181"/>
      <c r="DB112" s="181"/>
      <c r="DC112" s="181"/>
      <c r="DD112" s="181"/>
      <c r="DE112" s="181"/>
      <c r="DF112" s="181"/>
      <c r="DG112" s="181"/>
      <c r="DH112" s="181"/>
      <c r="DI112" s="181"/>
      <c r="DJ112" s="185"/>
      <c r="DK112" s="181"/>
      <c r="DL112" s="181"/>
      <c r="DM112" s="181"/>
      <c r="DN112" s="181"/>
      <c r="DO112" s="181"/>
      <c r="DP112" s="181"/>
      <c r="DQ112" s="181"/>
      <c r="DR112" s="181"/>
      <c r="DS112" s="181"/>
      <c r="DT112" s="181"/>
      <c r="DU112" s="181"/>
      <c r="DV112" s="181"/>
      <c r="DW112" s="181"/>
      <c r="DX112" s="181"/>
      <c r="DY112" s="128"/>
      <c r="DZ112" s="138"/>
      <c r="EA112" s="138"/>
      <c r="EB112" s="138"/>
      <c r="EC112" s="138"/>
      <c r="ED112" s="138"/>
      <c r="EE112" s="138"/>
      <c r="EF112" s="138"/>
      <c r="EG112" s="138"/>
      <c r="EH112" s="138"/>
      <c r="EI112" s="138"/>
      <c r="EJ112" s="138"/>
      <c r="EK112" s="138"/>
      <c r="EL112" s="135"/>
    </row>
    <row r="113" spans="1:142" s="136" customFormat="1" x14ac:dyDescent="0.2">
      <c r="A113" s="352"/>
      <c r="B113" s="352"/>
      <c r="C113" s="352"/>
      <c r="D113" s="352"/>
      <c r="E113" s="352"/>
      <c r="F113" s="352"/>
      <c r="G113" s="352"/>
      <c r="H113" s="312"/>
      <c r="I113" s="402" t="s">
        <v>196</v>
      </c>
      <c r="BR113" s="403">
        <v>13</v>
      </c>
      <c r="BS113" s="399">
        <v>13</v>
      </c>
      <c r="BT113" s="399">
        <v>13</v>
      </c>
      <c r="BU113" s="164">
        <v>13</v>
      </c>
      <c r="BV113" s="403">
        <v>13</v>
      </c>
      <c r="BW113" s="399">
        <v>13</v>
      </c>
      <c r="BX113" s="399">
        <v>13</v>
      </c>
      <c r="BY113" s="164">
        <v>13</v>
      </c>
      <c r="BZ113" s="403">
        <v>13</v>
      </c>
      <c r="CA113" s="399">
        <v>13</v>
      </c>
      <c r="CB113" s="399">
        <v>13</v>
      </c>
      <c r="CC113" s="164">
        <v>13</v>
      </c>
      <c r="CD113" s="555">
        <v>13</v>
      </c>
      <c r="CE113" s="399">
        <v>13</v>
      </c>
      <c r="CF113" s="399">
        <v>13</v>
      </c>
      <c r="CG113" s="164">
        <v>13</v>
      </c>
      <c r="CH113" s="555">
        <v>13</v>
      </c>
      <c r="CI113" s="399">
        <v>13</v>
      </c>
      <c r="CJ113" s="399">
        <v>13</v>
      </c>
      <c r="CK113" s="164">
        <v>13</v>
      </c>
      <c r="CL113" s="555">
        <v>13</v>
      </c>
      <c r="CM113" s="399">
        <v>13</v>
      </c>
      <c r="CN113" s="399">
        <v>13</v>
      </c>
      <c r="CO113" s="164">
        <v>13</v>
      </c>
      <c r="CP113" s="94"/>
      <c r="CQ113" s="94"/>
      <c r="CR113" s="94"/>
      <c r="CS113" s="94"/>
      <c r="CT113" s="94"/>
      <c r="CU113" s="94"/>
      <c r="CV113" s="94"/>
      <c r="CW113" s="94"/>
      <c r="CX113" s="94"/>
      <c r="CY113" s="94"/>
      <c r="CZ113" s="94"/>
      <c r="DA113" s="94"/>
      <c r="DB113" s="94"/>
      <c r="DC113" s="94"/>
      <c r="DD113" s="94"/>
      <c r="DE113" s="94"/>
      <c r="DF113" s="94"/>
      <c r="DG113" s="94"/>
      <c r="DH113" s="94"/>
      <c r="DI113" s="94"/>
      <c r="DJ113" s="116"/>
      <c r="DK113" s="94"/>
      <c r="DL113" s="94"/>
      <c r="DM113" s="94"/>
      <c r="DN113" s="94"/>
      <c r="DO113" s="94"/>
      <c r="DP113" s="94"/>
      <c r="DQ113" s="94"/>
      <c r="DR113" s="94"/>
      <c r="DS113" s="94"/>
      <c r="DT113" s="94"/>
      <c r="DU113" s="94"/>
      <c r="DV113" s="94"/>
      <c r="DW113" s="94"/>
      <c r="DX113" s="94"/>
      <c r="DY113" s="137"/>
      <c r="DZ113" s="399">
        <f>SUM(BR113:BU113)</f>
        <v>52</v>
      </c>
      <c r="EA113" s="399">
        <f>SUM(BV113:BY113)</f>
        <v>52</v>
      </c>
      <c r="EB113" s="399">
        <f>SUM(BZ113:CC113)</f>
        <v>52</v>
      </c>
      <c r="EC113" s="399">
        <f>SUM(CD113:CG113)</f>
        <v>52</v>
      </c>
      <c r="ED113" s="399">
        <f>SUM(CH113:CK113)</f>
        <v>52</v>
      </c>
      <c r="EE113" s="399">
        <f>SUM(CL113:CO113)</f>
        <v>52</v>
      </c>
      <c r="EF113" s="399">
        <f t="shared" ref="EF113:EL113" si="148">EE113</f>
        <v>52</v>
      </c>
      <c r="EG113" s="399">
        <f t="shared" si="148"/>
        <v>52</v>
      </c>
      <c r="EH113" s="399">
        <f t="shared" si="148"/>
        <v>52</v>
      </c>
      <c r="EI113" s="399">
        <f t="shared" si="148"/>
        <v>52</v>
      </c>
      <c r="EJ113" s="399">
        <f t="shared" si="148"/>
        <v>52</v>
      </c>
      <c r="EK113" s="399">
        <f t="shared" si="148"/>
        <v>52</v>
      </c>
      <c r="EL113" s="164">
        <f t="shared" si="148"/>
        <v>52</v>
      </c>
    </row>
    <row r="114" spans="1:142" x14ac:dyDescent="0.2">
      <c r="A114" s="50"/>
      <c r="B114" s="50"/>
      <c r="C114" s="50"/>
      <c r="D114" s="50"/>
      <c r="E114" s="50"/>
      <c r="F114" s="50"/>
      <c r="G114" s="50"/>
      <c r="H114" s="43"/>
      <c r="I114" s="69" t="s">
        <v>197</v>
      </c>
      <c r="BR114" s="61">
        <f t="shared" ref="BR114:CO114" si="149">BR16/BR113</f>
        <v>0.30371975442397975</v>
      </c>
      <c r="BS114" s="61">
        <f t="shared" si="149"/>
        <v>0.31657781162731663</v>
      </c>
      <c r="BT114" s="61">
        <f t="shared" si="149"/>
        <v>0.32757339279078407</v>
      </c>
      <c r="BU114" s="64">
        <f t="shared" si="149"/>
        <v>0.35323650708266097</v>
      </c>
      <c r="BV114" s="61">
        <f t="shared" si="149"/>
        <v>0.34407964916439493</v>
      </c>
      <c r="BW114" s="61">
        <f t="shared" si="149"/>
        <v>0.34133360112472383</v>
      </c>
      <c r="BX114" s="61">
        <f t="shared" si="149"/>
        <v>0.30506318378424219</v>
      </c>
      <c r="BY114" s="64">
        <f t="shared" si="149"/>
        <v>0.32151920889122254</v>
      </c>
      <c r="BZ114" s="61">
        <f t="shared" si="149"/>
        <v>0.31727056727056724</v>
      </c>
      <c r="CA114" s="61">
        <f t="shared" ref="CA114:CC114" si="150">CA16/CA113</f>
        <v>0.3289827881556408</v>
      </c>
      <c r="CB114" s="61">
        <f t="shared" si="150"/>
        <v>0.32395758447160322</v>
      </c>
      <c r="CC114" s="64">
        <f t="shared" si="150"/>
        <v>0.32955248504846363</v>
      </c>
      <c r="CD114" s="377">
        <f t="shared" si="149"/>
        <v>0.32955248504846363</v>
      </c>
      <c r="CE114" s="377">
        <f t="shared" si="149"/>
        <v>0.33614353474943293</v>
      </c>
      <c r="CF114" s="377">
        <f t="shared" si="149"/>
        <v>0.3294206640544442</v>
      </c>
      <c r="CG114" s="378">
        <f t="shared" si="149"/>
        <v>0.33271487069498862</v>
      </c>
      <c r="CH114" s="377">
        <f t="shared" si="149"/>
        <v>0.33449577232419059</v>
      </c>
      <c r="CI114" s="377">
        <f t="shared" si="149"/>
        <v>0.34118568777067437</v>
      </c>
      <c r="CJ114" s="377">
        <f t="shared" si="149"/>
        <v>0.33436197401526085</v>
      </c>
      <c r="CK114" s="378">
        <f t="shared" si="149"/>
        <v>0.33770559375541342</v>
      </c>
      <c r="CL114" s="377">
        <f t="shared" si="149"/>
        <v>0.33784073004743254</v>
      </c>
      <c r="CM114" s="377">
        <f t="shared" si="149"/>
        <v>0.3445975446483811</v>
      </c>
      <c r="CN114" s="377">
        <f t="shared" si="149"/>
        <v>0.33770559375541348</v>
      </c>
      <c r="CO114" s="378">
        <f t="shared" si="149"/>
        <v>0.34108264969296759</v>
      </c>
      <c r="CP114" s="181"/>
      <c r="CQ114" s="181"/>
      <c r="CR114" s="181"/>
      <c r="CS114" s="181"/>
      <c r="CT114" s="181"/>
      <c r="CU114" s="181"/>
      <c r="CV114" s="181"/>
      <c r="CW114" s="181"/>
      <c r="CX114" s="181"/>
      <c r="CY114" s="181"/>
      <c r="CZ114" s="181"/>
      <c r="DA114" s="181"/>
      <c r="DB114" s="181"/>
      <c r="DC114" s="181"/>
      <c r="DD114" s="181"/>
      <c r="DE114" s="181"/>
      <c r="DF114" s="181"/>
      <c r="DG114" s="181"/>
      <c r="DH114" s="181"/>
      <c r="DI114" s="181"/>
      <c r="DJ114" s="185"/>
      <c r="DK114" s="181"/>
      <c r="DL114" s="181"/>
      <c r="DM114" s="181"/>
      <c r="DN114" s="181"/>
      <c r="DO114" s="181"/>
      <c r="DP114" s="181"/>
      <c r="DQ114" s="181"/>
      <c r="DR114" s="181"/>
      <c r="DS114" s="181"/>
      <c r="DT114" s="181"/>
      <c r="DU114" s="181"/>
      <c r="DV114" s="181"/>
      <c r="DW114" s="181"/>
      <c r="DX114" s="181"/>
      <c r="DY114" s="128"/>
      <c r="DZ114" s="496">
        <f t="shared" ref="DZ114:EL114" si="151">DZ16/DZ113</f>
        <v>0.32948434935189902</v>
      </c>
      <c r="EA114" s="496">
        <f t="shared" si="151"/>
        <v>0.32617210967726429</v>
      </c>
      <c r="EB114" s="496">
        <f t="shared" si="151"/>
        <v>0.32451184671234939</v>
      </c>
      <c r="EC114" s="496">
        <f t="shared" si="151"/>
        <v>0.33195154235786534</v>
      </c>
      <c r="ED114" s="496">
        <f t="shared" si="151"/>
        <v>0.33693081549323334</v>
      </c>
      <c r="EE114" s="496">
        <f t="shared" si="151"/>
        <v>0.34030012364816559</v>
      </c>
      <c r="EF114" s="496">
        <f t="shared" si="151"/>
        <v>0.34370312488464722</v>
      </c>
      <c r="EG114" s="496">
        <f t="shared" si="151"/>
        <v>0.34714015613349375</v>
      </c>
      <c r="EH114" s="496">
        <f t="shared" si="151"/>
        <v>0.35061155769482871</v>
      </c>
      <c r="EI114" s="496">
        <f t="shared" si="151"/>
        <v>0.35411767327177696</v>
      </c>
      <c r="EJ114" s="496">
        <f t="shared" si="151"/>
        <v>0.35765885000449477</v>
      </c>
      <c r="EK114" s="496">
        <f t="shared" si="151"/>
        <v>0.36123543850453971</v>
      </c>
      <c r="EL114" s="378">
        <f t="shared" si="151"/>
        <v>0.36484779288958513</v>
      </c>
    </row>
    <row r="115" spans="1:142" x14ac:dyDescent="0.2">
      <c r="A115" s="50"/>
      <c r="B115" s="50"/>
      <c r="C115" s="50"/>
      <c r="D115" s="50"/>
      <c r="E115" s="50"/>
      <c r="F115" s="50"/>
      <c r="G115" s="50"/>
      <c r="H115" s="43"/>
      <c r="I115" s="401" t="s">
        <v>198</v>
      </c>
      <c r="BR115" s="12">
        <v>90</v>
      </c>
      <c r="BS115" s="399">
        <v>92</v>
      </c>
      <c r="BT115" s="399">
        <v>91</v>
      </c>
      <c r="BU115" s="164">
        <v>92</v>
      </c>
      <c r="BV115" s="12">
        <v>91</v>
      </c>
      <c r="BW115" s="399">
        <v>92</v>
      </c>
      <c r="BX115" s="399">
        <v>91</v>
      </c>
      <c r="BY115" s="164">
        <v>92</v>
      </c>
      <c r="BZ115" s="12">
        <v>90</v>
      </c>
      <c r="CA115" s="399">
        <v>92</v>
      </c>
      <c r="CB115" s="399">
        <v>92</v>
      </c>
      <c r="CC115" s="164">
        <v>92</v>
      </c>
      <c r="CD115" s="128">
        <v>90</v>
      </c>
      <c r="CE115" s="399">
        <v>92</v>
      </c>
      <c r="CF115" s="399">
        <v>91</v>
      </c>
      <c r="CG115" s="164">
        <v>92</v>
      </c>
      <c r="CH115" s="128">
        <v>90</v>
      </c>
      <c r="CI115" s="399">
        <v>92</v>
      </c>
      <c r="CJ115" s="399">
        <v>91</v>
      </c>
      <c r="CK115" s="164">
        <v>92</v>
      </c>
      <c r="CL115" s="128">
        <v>91</v>
      </c>
      <c r="CM115" s="399">
        <v>92</v>
      </c>
      <c r="CN115" s="399">
        <v>91</v>
      </c>
      <c r="CO115" s="164">
        <v>92</v>
      </c>
      <c r="CP115" s="181"/>
      <c r="CQ115" s="181"/>
      <c r="CR115" s="181"/>
      <c r="CS115" s="181"/>
      <c r="CT115" s="181"/>
      <c r="CU115" s="181"/>
      <c r="CV115" s="181"/>
      <c r="CW115" s="181"/>
      <c r="CX115" s="181"/>
      <c r="CY115" s="181"/>
      <c r="CZ115" s="181"/>
      <c r="DA115" s="181"/>
      <c r="DB115" s="181"/>
      <c r="DC115" s="181"/>
      <c r="DD115" s="181"/>
      <c r="DE115" s="181"/>
      <c r="DF115" s="181"/>
      <c r="DG115" s="181"/>
      <c r="DH115" s="181"/>
      <c r="DI115" s="181"/>
      <c r="DJ115" s="185"/>
      <c r="DK115" s="181"/>
      <c r="DL115" s="181"/>
      <c r="DM115" s="181"/>
      <c r="DN115" s="181"/>
      <c r="DO115" s="181"/>
      <c r="DP115" s="181"/>
      <c r="DQ115" s="181"/>
      <c r="DR115" s="181"/>
      <c r="DS115" s="181"/>
      <c r="DT115" s="181"/>
      <c r="DU115" s="181"/>
      <c r="DV115" s="181"/>
      <c r="DW115" s="181"/>
      <c r="DX115" s="181"/>
      <c r="DY115" s="128"/>
      <c r="DZ115" s="399">
        <f>SUM(BR115:BU115)</f>
        <v>365</v>
      </c>
      <c r="EA115" s="399">
        <f>SUM(BV115:BY115)</f>
        <v>366</v>
      </c>
      <c r="EB115" s="399">
        <f>SUM(BZ115:CC115)</f>
        <v>366</v>
      </c>
      <c r="EC115" s="399">
        <f>SUM(CD115:CG115)</f>
        <v>365</v>
      </c>
      <c r="ED115" s="399">
        <f>SUM(CH115:CK115)</f>
        <v>365</v>
      </c>
      <c r="EE115" s="399">
        <f>SUM(CL115:CO115)</f>
        <v>366</v>
      </c>
      <c r="EF115" s="399">
        <f t="shared" ref="EF115:EL115" si="152">EB115</f>
        <v>366</v>
      </c>
      <c r="EG115" s="399">
        <f t="shared" si="152"/>
        <v>365</v>
      </c>
      <c r="EH115" s="399">
        <f t="shared" si="152"/>
        <v>365</v>
      </c>
      <c r="EI115" s="399">
        <f t="shared" si="152"/>
        <v>366</v>
      </c>
      <c r="EJ115" s="399">
        <f t="shared" si="152"/>
        <v>366</v>
      </c>
      <c r="EK115" s="399">
        <f t="shared" si="152"/>
        <v>365</v>
      </c>
      <c r="EL115" s="164">
        <f t="shared" si="152"/>
        <v>365</v>
      </c>
    </row>
    <row r="116" spans="1:142" x14ac:dyDescent="0.2">
      <c r="A116" s="50"/>
      <c r="B116" s="50"/>
      <c r="C116" s="50"/>
      <c r="D116" s="50"/>
      <c r="E116" s="50"/>
      <c r="F116" s="50"/>
      <c r="G116" s="50"/>
      <c r="H116" s="43"/>
      <c r="I116" s="69" t="s">
        <v>199</v>
      </c>
      <c r="BR116" s="67">
        <f t="shared" ref="BR116:CO116" si="153">BR20/19/BR10/BR115</f>
        <v>0.13339373472805643</v>
      </c>
      <c r="BS116" s="67">
        <f t="shared" si="153"/>
        <v>0.13834009259049476</v>
      </c>
      <c r="BT116" s="67">
        <f t="shared" si="153"/>
        <v>0.14289206852135916</v>
      </c>
      <c r="BU116" s="64">
        <f t="shared" si="153"/>
        <v>0.15557306918862984</v>
      </c>
      <c r="BV116" s="67">
        <f t="shared" si="153"/>
        <v>0.15336848699917391</v>
      </c>
      <c r="BW116" s="67">
        <f t="shared" si="153"/>
        <v>0.1508056951323706</v>
      </c>
      <c r="BX116" s="67">
        <f t="shared" si="153"/>
        <v>0.13101109996601204</v>
      </c>
      <c r="BY116" s="64">
        <f t="shared" si="153"/>
        <v>0.14054222215280002</v>
      </c>
      <c r="BZ116" s="67">
        <f t="shared" si="153"/>
        <v>0.13820756847072635</v>
      </c>
      <c r="CA116" s="67">
        <f t="shared" ref="CA116:CC116" si="154">CA20/19/CA10/CA115</f>
        <v>0.14442016447823416</v>
      </c>
      <c r="CB116" s="67">
        <f t="shared" si="154"/>
        <v>0.14077370131953207</v>
      </c>
      <c r="CC116" s="64">
        <f t="shared" si="154"/>
        <v>0.14390479199514111</v>
      </c>
      <c r="CD116" s="496">
        <f t="shared" si="153"/>
        <v>0.1421221689535406</v>
      </c>
      <c r="CE116" s="496">
        <f t="shared" si="153"/>
        <v>0.14608802424126452</v>
      </c>
      <c r="CF116" s="496">
        <f t="shared" si="153"/>
        <v>0.14327349178094129</v>
      </c>
      <c r="CG116" s="378">
        <f t="shared" si="153"/>
        <v>0.14383284535533522</v>
      </c>
      <c r="CH116" s="496">
        <f t="shared" si="153"/>
        <v>0.14281146147296525</v>
      </c>
      <c r="CI116" s="496">
        <f t="shared" si="153"/>
        <v>0.14679655115883464</v>
      </c>
      <c r="CJ116" s="496">
        <f t="shared" si="153"/>
        <v>0.14396836821607889</v>
      </c>
      <c r="CK116" s="378">
        <f t="shared" si="153"/>
        <v>0.14453043465530857</v>
      </c>
      <c r="CL116" s="496">
        <f t="shared" si="153"/>
        <v>0.14122798054300678</v>
      </c>
      <c r="CM116" s="496">
        <f t="shared" si="153"/>
        <v>0.14678187150371874</v>
      </c>
      <c r="CN116" s="496">
        <f t="shared" si="153"/>
        <v>0.14395397137925728</v>
      </c>
      <c r="CO116" s="378">
        <f t="shared" si="153"/>
        <v>0.14451598161184306</v>
      </c>
      <c r="CP116" s="496"/>
      <c r="CQ116" s="496"/>
      <c r="CR116" s="496"/>
      <c r="CS116" s="496"/>
      <c r="CT116" s="496"/>
      <c r="CU116" s="496"/>
      <c r="CV116" s="496"/>
      <c r="CW116" s="496"/>
      <c r="CX116" s="496"/>
      <c r="CY116" s="496"/>
      <c r="CZ116" s="496"/>
      <c r="DA116" s="496"/>
      <c r="DB116" s="496"/>
      <c r="DC116" s="496"/>
      <c r="DD116" s="496"/>
      <c r="DE116" s="496"/>
      <c r="DF116" s="496"/>
      <c r="DG116" s="496"/>
      <c r="DH116" s="496"/>
      <c r="DI116" s="378"/>
      <c r="DJ116" s="185"/>
      <c r="DK116" s="181"/>
      <c r="DL116" s="181"/>
      <c r="DM116" s="181"/>
      <c r="DN116" s="181"/>
      <c r="DO116" s="181"/>
      <c r="DP116" s="181"/>
      <c r="DQ116" s="181"/>
      <c r="DR116" s="181"/>
      <c r="DS116" s="181"/>
      <c r="DT116" s="181"/>
      <c r="DU116" s="181"/>
      <c r="DV116" s="181"/>
      <c r="DW116" s="181"/>
      <c r="DX116" s="181"/>
      <c r="DY116" s="128"/>
      <c r="DZ116" s="496">
        <f t="shared" ref="DZ116:EL116" si="155">DZ20/19/DZ10/DZ115</f>
        <v>0.14464301914179445</v>
      </c>
      <c r="EA116" s="496">
        <f t="shared" si="155"/>
        <v>0.14293347536545103</v>
      </c>
      <c r="EB116" s="496">
        <f t="shared" si="155"/>
        <v>0.1415438606128902</v>
      </c>
      <c r="EC116" s="496">
        <f t="shared" si="155"/>
        <v>0.1438375871119387</v>
      </c>
      <c r="ED116" s="496">
        <f t="shared" si="155"/>
        <v>0.1445351994094316</v>
      </c>
      <c r="EE116" s="496">
        <f t="shared" si="155"/>
        <v>0.14412588046356309</v>
      </c>
      <c r="EF116" s="496">
        <f t="shared" si="155"/>
        <v>0.1452032214200282</v>
      </c>
      <c r="EG116" s="496">
        <f t="shared" si="155"/>
        <v>0.14668940622754059</v>
      </c>
      <c r="EH116" s="496">
        <f t="shared" si="155"/>
        <v>0.14778590953909149</v>
      </c>
      <c r="EI116" s="496">
        <f t="shared" si="155"/>
        <v>0.14848380426969154</v>
      </c>
      <c r="EJ116" s="496">
        <f t="shared" si="155"/>
        <v>0.14959372070660751</v>
      </c>
      <c r="EK116" s="496">
        <f t="shared" si="155"/>
        <v>0.1511248431764754</v>
      </c>
      <c r="EL116" s="378">
        <f t="shared" si="155"/>
        <v>0.15225450137921959</v>
      </c>
    </row>
    <row r="117" spans="1:142" x14ac:dyDescent="0.2">
      <c r="A117" s="50"/>
      <c r="B117" s="50"/>
      <c r="C117" s="50"/>
      <c r="D117" s="50"/>
      <c r="E117" s="50"/>
      <c r="F117" s="50"/>
      <c r="G117" s="50"/>
      <c r="H117" s="43"/>
      <c r="I117" s="69"/>
      <c r="BU117" s="39"/>
      <c r="BV117" s="138"/>
      <c r="BW117" s="138"/>
      <c r="BX117" s="138"/>
      <c r="BY117" s="135"/>
      <c r="BZ117" s="138"/>
      <c r="CA117" s="138"/>
      <c r="CB117" s="138"/>
      <c r="CC117" s="135"/>
      <c r="CD117" s="128"/>
      <c r="CE117" s="128"/>
      <c r="CF117" s="128"/>
      <c r="CG117" s="185"/>
      <c r="CH117" s="128"/>
      <c r="CI117" s="128"/>
      <c r="CJ117" s="128"/>
      <c r="CK117" s="185"/>
      <c r="CL117" s="128"/>
      <c r="CM117" s="128"/>
      <c r="CN117" s="128"/>
      <c r="CO117" s="185"/>
      <c r="CP117" s="181"/>
      <c r="CQ117" s="181"/>
      <c r="CR117" s="181"/>
      <c r="CS117" s="181"/>
      <c r="CT117" s="181"/>
      <c r="CU117" s="181"/>
      <c r="CV117" s="181"/>
      <c r="CW117" s="181"/>
      <c r="CX117" s="181"/>
      <c r="CY117" s="181"/>
      <c r="CZ117" s="181"/>
      <c r="DA117" s="181"/>
      <c r="DB117" s="181"/>
      <c r="DC117" s="181"/>
      <c r="DD117" s="181"/>
      <c r="DE117" s="181"/>
      <c r="DF117" s="181"/>
      <c r="DG117" s="181"/>
      <c r="DH117" s="181"/>
      <c r="DI117" s="181"/>
      <c r="DJ117" s="185"/>
      <c r="DK117" s="181"/>
      <c r="DL117" s="181"/>
      <c r="DM117" s="181"/>
      <c r="DN117" s="181"/>
      <c r="DO117" s="181"/>
      <c r="DP117" s="181"/>
      <c r="DQ117" s="181"/>
      <c r="DR117" s="181"/>
      <c r="DS117" s="181"/>
      <c r="DT117" s="181"/>
      <c r="DU117" s="181"/>
      <c r="DV117" s="181"/>
      <c r="DW117" s="181"/>
      <c r="DX117" s="181"/>
      <c r="DY117" s="128"/>
      <c r="DZ117" s="138"/>
      <c r="EA117" s="138"/>
      <c r="EB117" s="138"/>
      <c r="EC117" s="138"/>
      <c r="ED117" s="450"/>
      <c r="EE117" s="450"/>
      <c r="EF117" s="450"/>
      <c r="EG117" s="450"/>
      <c r="EH117" s="450"/>
      <c r="EI117" s="450"/>
      <c r="EJ117" s="450"/>
      <c r="EK117" s="450"/>
      <c r="EL117" s="185"/>
    </row>
    <row r="118" spans="1:142" s="17" customFormat="1" x14ac:dyDescent="0.2">
      <c r="A118" s="51"/>
      <c r="B118" s="51"/>
      <c r="C118" s="51"/>
      <c r="D118" s="51"/>
      <c r="E118" s="51"/>
      <c r="F118" s="51"/>
      <c r="G118" s="51"/>
      <c r="H118" s="44"/>
      <c r="I118" s="560" t="s">
        <v>38</v>
      </c>
      <c r="BR118" s="369">
        <f t="shared" ref="BR118:CO118" si="156">BR17</f>
        <v>0.84099999999999997</v>
      </c>
      <c r="BS118" s="369">
        <f t="shared" si="156"/>
        <v>1.2470000000000001</v>
      </c>
      <c r="BT118" s="369">
        <f t="shared" si="156"/>
        <v>1.7629999999999999</v>
      </c>
      <c r="BU118" s="370">
        <f t="shared" si="156"/>
        <v>1.97</v>
      </c>
      <c r="BV118" s="369">
        <f t="shared" si="156"/>
        <v>2.903</v>
      </c>
      <c r="BW118" s="369">
        <f t="shared" si="156"/>
        <v>3.399</v>
      </c>
      <c r="BX118" s="369">
        <f t="shared" si="156"/>
        <v>3.597</v>
      </c>
      <c r="BY118" s="370">
        <f t="shared" si="156"/>
        <v>3.6739999999999999</v>
      </c>
      <c r="BZ118" s="369">
        <f t="shared" si="156"/>
        <v>4.2729999999999997</v>
      </c>
      <c r="CA118" s="369">
        <f t="shared" ref="CA118:CC118" si="157">CA17</f>
        <v>4.0330000000000004</v>
      </c>
      <c r="CB118" s="369">
        <f t="shared" si="157"/>
        <v>3.605</v>
      </c>
      <c r="CC118" s="370">
        <f t="shared" si="157"/>
        <v>3.1960000000000002</v>
      </c>
      <c r="CD118" s="369">
        <f t="shared" si="156"/>
        <v>3.5156000000000009</v>
      </c>
      <c r="CE118" s="369">
        <f t="shared" si="156"/>
        <v>3.5859120000000009</v>
      </c>
      <c r="CF118" s="369">
        <f t="shared" si="156"/>
        <v>3.5493356976000006</v>
      </c>
      <c r="CG118" s="370">
        <f t="shared" si="156"/>
        <v>3.5489807640302402</v>
      </c>
      <c r="CH118" s="369">
        <f t="shared" si="156"/>
        <v>3.9251674000000016</v>
      </c>
      <c r="CI118" s="369">
        <f t="shared" si="156"/>
        <v>4.0036707480000011</v>
      </c>
      <c r="CJ118" s="369">
        <f t="shared" si="156"/>
        <v>3.9628333063704009</v>
      </c>
      <c r="CK118" s="370">
        <f t="shared" si="156"/>
        <v>3.962437023039763</v>
      </c>
      <c r="CL118" s="369">
        <f t="shared" si="156"/>
        <v>4.3212167906600021</v>
      </c>
      <c r="CM118" s="369">
        <f t="shared" si="156"/>
        <v>4.4076411264732007</v>
      </c>
      <c r="CN118" s="369">
        <f t="shared" si="156"/>
        <v>4.3626831869831744</v>
      </c>
      <c r="CO118" s="370">
        <f t="shared" si="156"/>
        <v>4.3622469186644759</v>
      </c>
      <c r="CP118" s="418"/>
      <c r="CQ118" s="418"/>
      <c r="CR118" s="418"/>
      <c r="CS118" s="418"/>
      <c r="CT118" s="418"/>
      <c r="CU118" s="418"/>
      <c r="CV118" s="418"/>
      <c r="CW118" s="418"/>
      <c r="CX118" s="418"/>
      <c r="CY118" s="418"/>
      <c r="CZ118" s="418"/>
      <c r="DA118" s="418"/>
      <c r="DB118" s="418"/>
      <c r="DC118" s="418"/>
      <c r="DD118" s="418"/>
      <c r="DE118" s="418"/>
      <c r="DF118" s="418"/>
      <c r="DG118" s="418"/>
      <c r="DH118" s="418"/>
      <c r="DI118" s="418"/>
      <c r="DJ118" s="474"/>
      <c r="DK118" s="418"/>
      <c r="DL118" s="418"/>
      <c r="DM118" s="418"/>
      <c r="DN118" s="418"/>
      <c r="DO118" s="418"/>
      <c r="DP118" s="418"/>
      <c r="DQ118" s="418"/>
      <c r="DR118" s="418"/>
      <c r="DS118" s="418"/>
      <c r="DT118" s="418"/>
      <c r="DU118" s="418"/>
      <c r="DV118" s="418"/>
      <c r="DW118" s="418"/>
      <c r="DX118" s="418"/>
      <c r="DY118" s="131"/>
      <c r="DZ118" s="369">
        <f t="shared" ref="DZ118:EL118" si="158">DZ17</f>
        <v>5.8209999999999997</v>
      </c>
      <c r="EA118" s="369">
        <f t="shared" si="158"/>
        <v>13.572999999999999</v>
      </c>
      <c r="EB118" s="369">
        <f t="shared" si="158"/>
        <v>15.107000000000001</v>
      </c>
      <c r="EC118" s="369">
        <f t="shared" si="158"/>
        <v>14.199828461630242</v>
      </c>
      <c r="ED118" s="369">
        <f t="shared" si="158"/>
        <v>15.854108477410167</v>
      </c>
      <c r="EE118" s="369">
        <f t="shared" si="158"/>
        <v>17.453788022780852</v>
      </c>
      <c r="EF118" s="369">
        <f t="shared" si="158"/>
        <v>19.03859197524935</v>
      </c>
      <c r="EG118" s="369">
        <f t="shared" si="158"/>
        <v>20.671151237126988</v>
      </c>
      <c r="EH118" s="369">
        <f t="shared" si="158"/>
        <v>22.339313141963139</v>
      </c>
      <c r="EI118" s="369">
        <f t="shared" si="158"/>
        <v>24.029282181152652</v>
      </c>
      <c r="EJ118" s="369">
        <f t="shared" si="158"/>
        <v>25.725749503142033</v>
      </c>
      <c r="EK118" s="369">
        <f t="shared" si="158"/>
        <v>27.412072383072996</v>
      </c>
      <c r="EL118" s="370">
        <f t="shared" si="158"/>
        <v>29.070502762248918</v>
      </c>
    </row>
    <row r="119" spans="1:142" x14ac:dyDescent="0.2">
      <c r="A119" s="50"/>
      <c r="B119" s="50"/>
      <c r="C119" s="50"/>
      <c r="D119" s="50"/>
      <c r="E119" s="50"/>
      <c r="F119" s="50"/>
      <c r="G119" s="50"/>
      <c r="H119" s="43"/>
      <c r="I119" s="59" t="s">
        <v>26</v>
      </c>
      <c r="BR119" s="128"/>
      <c r="BS119" s="128"/>
      <c r="BT119" s="128"/>
      <c r="BU119" s="185"/>
      <c r="BV119" s="496">
        <f t="shared" ref="BV119:CO119" si="159">IF(ISERROR(BV118/BR118-1),"N/A",BV118/BR118-1)</f>
        <v>2.4518430439952441</v>
      </c>
      <c r="BW119" s="496">
        <f t="shared" si="159"/>
        <v>1.7257417802726542</v>
      </c>
      <c r="BX119" s="496">
        <f t="shared" si="159"/>
        <v>1.0402722631877483</v>
      </c>
      <c r="BY119" s="378">
        <f t="shared" si="159"/>
        <v>0.86497461928934016</v>
      </c>
      <c r="BZ119" s="496">
        <f t="shared" si="159"/>
        <v>0.47192559421288305</v>
      </c>
      <c r="CA119" s="496">
        <f t="shared" si="159"/>
        <v>0.186525448661371</v>
      </c>
      <c r="CB119" s="496">
        <f t="shared" si="159"/>
        <v>2.2240756185709643E-3</v>
      </c>
      <c r="CC119" s="378">
        <f t="shared" si="159"/>
        <v>-0.13010342950462706</v>
      </c>
      <c r="CD119" s="496">
        <f t="shared" si="159"/>
        <v>-0.17725251579686374</v>
      </c>
      <c r="CE119" s="496">
        <f t="shared" si="159"/>
        <v>-0.11085742623357286</v>
      </c>
      <c r="CF119" s="496">
        <f t="shared" si="159"/>
        <v>-1.5440860582524141E-2</v>
      </c>
      <c r="CG119" s="378">
        <f t="shared" si="159"/>
        <v>0.11044454443999996</v>
      </c>
      <c r="CH119" s="496">
        <f t="shared" si="159"/>
        <v>0.11650000000000027</v>
      </c>
      <c r="CI119" s="496">
        <f t="shared" si="159"/>
        <v>0.11650000000000005</v>
      </c>
      <c r="CJ119" s="496">
        <f t="shared" si="159"/>
        <v>0.11650000000000005</v>
      </c>
      <c r="CK119" s="378">
        <f t="shared" si="159"/>
        <v>0.11650000000000005</v>
      </c>
      <c r="CL119" s="496">
        <f t="shared" si="159"/>
        <v>0.10089999999999999</v>
      </c>
      <c r="CM119" s="496">
        <f t="shared" si="159"/>
        <v>0.10089999999999977</v>
      </c>
      <c r="CN119" s="496">
        <f t="shared" si="159"/>
        <v>0.10089999999999999</v>
      </c>
      <c r="CO119" s="378">
        <f t="shared" si="159"/>
        <v>0.10090000000000021</v>
      </c>
      <c r="CP119" s="181"/>
      <c r="CQ119" s="181"/>
      <c r="CR119" s="181"/>
      <c r="CS119" s="181"/>
      <c r="CT119" s="181"/>
      <c r="CU119" s="181"/>
      <c r="CV119" s="181"/>
      <c r="CW119" s="181"/>
      <c r="CX119" s="181"/>
      <c r="CY119" s="181"/>
      <c r="CZ119" s="181"/>
      <c r="DA119" s="181"/>
      <c r="DB119" s="181"/>
      <c r="DC119" s="181"/>
      <c r="DD119" s="181"/>
      <c r="DE119" s="181"/>
      <c r="DF119" s="181"/>
      <c r="DG119" s="181"/>
      <c r="DH119" s="181"/>
      <c r="DI119" s="181"/>
      <c r="DJ119" s="185"/>
      <c r="DK119" s="181"/>
      <c r="DL119" s="181"/>
      <c r="DM119" s="181"/>
      <c r="DN119" s="181"/>
      <c r="DO119" s="181"/>
      <c r="DP119" s="181"/>
      <c r="DQ119" s="181"/>
      <c r="DR119" s="181"/>
      <c r="DS119" s="181"/>
      <c r="DT119" s="181"/>
      <c r="DU119" s="181"/>
      <c r="DV119" s="181"/>
      <c r="DW119" s="181"/>
      <c r="DX119" s="181"/>
      <c r="DY119" s="128"/>
      <c r="DZ119" s="496" t="str">
        <f>IF(ISERROR(DZ118/DY118-1),"N/A",DZ118/DY118-1)</f>
        <v>N/A</v>
      </c>
      <c r="EA119" s="496">
        <f>IF(ISERROR(EA118/DZ118-1),"N/A",EA118/DZ118-1)</f>
        <v>1.3317299433087095</v>
      </c>
      <c r="EB119" s="496">
        <f>IF(ISERROR(EB118/EA118-1),"N/A",EB118/EA118-1)</f>
        <v>0.11301849259559438</v>
      </c>
      <c r="EC119" s="496">
        <f>IF(ISERROR(EC118/EB118-1),"N/A",EC118/EB118-1)</f>
        <v>-6.0049747691120592E-2</v>
      </c>
      <c r="ED119" s="496">
        <f t="shared" ref="ED119:EL119" si="160">IF(ISERROR(ED118/EC118-1),"N/A",ED118/EC118-1)</f>
        <v>0.11650000000000005</v>
      </c>
      <c r="EE119" s="496">
        <f t="shared" si="160"/>
        <v>0.10089999999999999</v>
      </c>
      <c r="EF119" s="496">
        <f t="shared" si="160"/>
        <v>9.079999999999977E-2</v>
      </c>
      <c r="EG119" s="496">
        <f t="shared" si="160"/>
        <v>8.5750000000000437E-2</v>
      </c>
      <c r="EH119" s="496">
        <f t="shared" si="160"/>
        <v>8.0700000000000216E-2</v>
      </c>
      <c r="EI119" s="496">
        <f t="shared" si="160"/>
        <v>7.5649999999999995E-2</v>
      </c>
      <c r="EJ119" s="496">
        <f t="shared" si="160"/>
        <v>7.0600000000000218E-2</v>
      </c>
      <c r="EK119" s="496">
        <f t="shared" si="160"/>
        <v>6.5549999999999997E-2</v>
      </c>
      <c r="EL119" s="378">
        <f t="shared" si="160"/>
        <v>6.050000000000022E-2</v>
      </c>
    </row>
    <row r="120" spans="1:142" x14ac:dyDescent="0.2">
      <c r="A120" s="50"/>
      <c r="B120" s="50"/>
      <c r="C120" s="50"/>
      <c r="D120" s="50"/>
      <c r="E120" s="50"/>
      <c r="F120" s="50"/>
      <c r="G120" s="50"/>
      <c r="H120" s="43"/>
      <c r="I120" s="59" t="s">
        <v>27</v>
      </c>
      <c r="BU120" s="39"/>
      <c r="BV120" s="138">
        <f t="shared" ref="BV120:CO120" si="161">BV118-BR118</f>
        <v>2.0620000000000003</v>
      </c>
      <c r="BW120" s="138">
        <f t="shared" si="161"/>
        <v>2.1520000000000001</v>
      </c>
      <c r="BX120" s="138">
        <f t="shared" si="161"/>
        <v>1.8340000000000001</v>
      </c>
      <c r="BY120" s="135">
        <f t="shared" si="161"/>
        <v>1.704</v>
      </c>
      <c r="BZ120" s="138">
        <f t="shared" si="161"/>
        <v>1.3699999999999997</v>
      </c>
      <c r="CA120" s="138">
        <f t="shared" si="161"/>
        <v>0.63400000000000034</v>
      </c>
      <c r="CB120" s="138">
        <f t="shared" si="161"/>
        <v>8.0000000000000071E-3</v>
      </c>
      <c r="CC120" s="135">
        <f t="shared" si="161"/>
        <v>-0.47799999999999976</v>
      </c>
      <c r="CD120" s="138">
        <f t="shared" si="161"/>
        <v>-0.75739999999999874</v>
      </c>
      <c r="CE120" s="138">
        <f t="shared" si="161"/>
        <v>-0.44708799999999949</v>
      </c>
      <c r="CF120" s="138">
        <f t="shared" si="161"/>
        <v>-5.5664302399999421E-2</v>
      </c>
      <c r="CG120" s="135">
        <f t="shared" si="161"/>
        <v>0.35298076403024004</v>
      </c>
      <c r="CH120" s="138">
        <f t="shared" si="161"/>
        <v>0.40956740000000069</v>
      </c>
      <c r="CI120" s="138">
        <f t="shared" si="161"/>
        <v>0.41775874800000024</v>
      </c>
      <c r="CJ120" s="138">
        <f t="shared" si="161"/>
        <v>0.41349760877040032</v>
      </c>
      <c r="CK120" s="135">
        <f t="shared" si="161"/>
        <v>0.41345625900952276</v>
      </c>
      <c r="CL120" s="138">
        <f t="shared" si="161"/>
        <v>0.39604939066000044</v>
      </c>
      <c r="CM120" s="138">
        <f t="shared" si="161"/>
        <v>0.40397037847319961</v>
      </c>
      <c r="CN120" s="138">
        <f t="shared" si="161"/>
        <v>0.39984988061277349</v>
      </c>
      <c r="CO120" s="135">
        <f t="shared" si="161"/>
        <v>0.39980989562471292</v>
      </c>
      <c r="CP120" s="181"/>
      <c r="CQ120" s="181"/>
      <c r="CR120" s="181"/>
      <c r="CS120" s="181"/>
      <c r="CT120" s="181"/>
      <c r="CU120" s="181"/>
      <c r="CV120" s="181"/>
      <c r="CW120" s="181"/>
      <c r="CX120" s="181"/>
      <c r="CY120" s="181"/>
      <c r="CZ120" s="181"/>
      <c r="DA120" s="181"/>
      <c r="DB120" s="181"/>
      <c r="DC120" s="181"/>
      <c r="DD120" s="181"/>
      <c r="DE120" s="181"/>
      <c r="DF120" s="181"/>
      <c r="DG120" s="181"/>
      <c r="DH120" s="181"/>
      <c r="DI120" s="181"/>
      <c r="DJ120" s="185"/>
      <c r="DK120" s="181"/>
      <c r="DL120" s="181"/>
      <c r="DM120" s="181"/>
      <c r="DN120" s="181"/>
      <c r="DO120" s="181"/>
      <c r="DP120" s="181"/>
      <c r="DQ120" s="181"/>
      <c r="DR120" s="181"/>
      <c r="DS120" s="181"/>
      <c r="DT120" s="181"/>
      <c r="DU120" s="181"/>
      <c r="DV120" s="181"/>
      <c r="DW120" s="181"/>
      <c r="DX120" s="181"/>
      <c r="DY120" s="128"/>
      <c r="DZ120" s="138">
        <f>DZ118-DY118</f>
        <v>5.8209999999999997</v>
      </c>
      <c r="EA120" s="138">
        <f>EA118-DZ118</f>
        <v>7.7519999999999989</v>
      </c>
      <c r="EB120" s="138">
        <f>EB118-EA118</f>
        <v>1.5340000000000025</v>
      </c>
      <c r="EC120" s="138">
        <f>EC118-EB118</f>
        <v>-0.90717153836975939</v>
      </c>
      <c r="ED120" s="138">
        <f t="shared" ref="ED120:EL120" si="162">ED118-EC118</f>
        <v>1.6542800157799249</v>
      </c>
      <c r="EE120" s="138">
        <f t="shared" si="162"/>
        <v>1.5996795453706856</v>
      </c>
      <c r="EF120" s="138">
        <f t="shared" si="162"/>
        <v>1.5848039524684978</v>
      </c>
      <c r="EG120" s="138">
        <f t="shared" si="162"/>
        <v>1.6325592618776383</v>
      </c>
      <c r="EH120" s="138">
        <f t="shared" si="162"/>
        <v>1.6681619048361505</v>
      </c>
      <c r="EI120" s="138">
        <f t="shared" si="162"/>
        <v>1.6899690391895135</v>
      </c>
      <c r="EJ120" s="138">
        <f t="shared" si="162"/>
        <v>1.6964673219893811</v>
      </c>
      <c r="EK120" s="138">
        <f t="shared" si="162"/>
        <v>1.6863228799309624</v>
      </c>
      <c r="EL120" s="135">
        <f t="shared" si="162"/>
        <v>1.6584303791759218</v>
      </c>
    </row>
    <row r="121" spans="1:142" x14ac:dyDescent="0.2">
      <c r="A121" s="50"/>
      <c r="B121" s="50"/>
      <c r="C121" s="50"/>
      <c r="D121" s="50"/>
      <c r="E121" s="50"/>
      <c r="F121" s="50"/>
      <c r="G121" s="50"/>
      <c r="H121" s="43"/>
      <c r="I121" s="59" t="s">
        <v>28</v>
      </c>
      <c r="BS121" s="496">
        <f t="shared" ref="BS121:CO121" si="163">IF(ISERROR(BS118/BR118-1),"N/A",BS118/BR118-1)</f>
        <v>0.48275862068965525</v>
      </c>
      <c r="BT121" s="496">
        <f t="shared" si="163"/>
        <v>0.41379310344827558</v>
      </c>
      <c r="BU121" s="378">
        <f t="shared" si="163"/>
        <v>0.11741349971639248</v>
      </c>
      <c r="BV121" s="496">
        <f t="shared" si="163"/>
        <v>0.47360406091370555</v>
      </c>
      <c r="BW121" s="496">
        <f t="shared" si="163"/>
        <v>0.17085773337926291</v>
      </c>
      <c r="BX121" s="496">
        <f t="shared" si="163"/>
        <v>5.8252427184465994E-2</v>
      </c>
      <c r="BY121" s="378">
        <f t="shared" si="163"/>
        <v>2.1406727828746197E-2</v>
      </c>
      <c r="BZ121" s="496">
        <f t="shared" si="163"/>
        <v>0.16303756124115409</v>
      </c>
      <c r="CA121" s="496">
        <f t="shared" si="163"/>
        <v>-5.6166627662063928E-2</v>
      </c>
      <c r="CB121" s="496">
        <f t="shared" si="163"/>
        <v>-0.10612447309695028</v>
      </c>
      <c r="CC121" s="378">
        <f t="shared" si="163"/>
        <v>-0.11345353675450753</v>
      </c>
      <c r="CD121" s="496">
        <f t="shared" si="163"/>
        <v>0.10000000000000031</v>
      </c>
      <c r="CE121" s="496">
        <f t="shared" si="163"/>
        <v>2.0000000000000018E-2</v>
      </c>
      <c r="CF121" s="496">
        <f t="shared" si="163"/>
        <v>-1.0200000000000098E-2</v>
      </c>
      <c r="CG121" s="378">
        <f t="shared" si="163"/>
        <v>-1.0000000000010001E-4</v>
      </c>
      <c r="CH121" s="496">
        <f t="shared" si="163"/>
        <v>0.10599849956429797</v>
      </c>
      <c r="CI121" s="496">
        <f t="shared" si="163"/>
        <v>1.9999999999999796E-2</v>
      </c>
      <c r="CJ121" s="496">
        <f t="shared" si="163"/>
        <v>-1.0200000000000098E-2</v>
      </c>
      <c r="CK121" s="378">
        <f t="shared" si="163"/>
        <v>-1.0000000000021103E-4</v>
      </c>
      <c r="CL121" s="496">
        <f t="shared" si="163"/>
        <v>9.0545228992687798E-2</v>
      </c>
      <c r="CM121" s="496">
        <f t="shared" si="163"/>
        <v>1.9999999999999574E-2</v>
      </c>
      <c r="CN121" s="496">
        <f t="shared" si="163"/>
        <v>-1.0199999999999987E-2</v>
      </c>
      <c r="CO121" s="378">
        <f t="shared" si="163"/>
        <v>-9.9999999999988987E-5</v>
      </c>
      <c r="CP121" s="181"/>
      <c r="CQ121" s="181"/>
      <c r="CR121" s="181"/>
      <c r="CS121" s="181"/>
      <c r="CT121" s="181"/>
      <c r="CU121" s="181"/>
      <c r="CV121" s="181"/>
      <c r="CW121" s="181"/>
      <c r="CX121" s="181"/>
      <c r="CY121" s="181"/>
      <c r="CZ121" s="181"/>
      <c r="DA121" s="181"/>
      <c r="DB121" s="181"/>
      <c r="DC121" s="181"/>
      <c r="DD121" s="181"/>
      <c r="DE121" s="181"/>
      <c r="DF121" s="181"/>
      <c r="DG121" s="181"/>
      <c r="DH121" s="181"/>
      <c r="DI121" s="181"/>
      <c r="DJ121" s="185"/>
      <c r="DK121" s="181"/>
      <c r="DL121" s="181"/>
      <c r="DM121" s="181"/>
      <c r="DN121" s="181"/>
      <c r="DO121" s="181"/>
      <c r="DP121" s="181"/>
      <c r="DQ121" s="181"/>
      <c r="DR121" s="181"/>
      <c r="DS121" s="181"/>
      <c r="DT121" s="181"/>
      <c r="DU121" s="181"/>
      <c r="DV121" s="181"/>
      <c r="DW121" s="181"/>
      <c r="DX121" s="181"/>
      <c r="DY121" s="128"/>
      <c r="DZ121" s="496"/>
      <c r="EA121" s="496"/>
      <c r="EB121" s="496"/>
      <c r="EC121" s="496"/>
      <c r="ED121" s="496"/>
      <c r="EE121" s="496"/>
      <c r="EF121" s="496"/>
      <c r="EG121" s="496"/>
      <c r="EH121" s="496"/>
      <c r="EI121" s="496"/>
      <c r="EJ121" s="496"/>
      <c r="EK121" s="496"/>
      <c r="EL121" s="378"/>
    </row>
    <row r="122" spans="1:142" x14ac:dyDescent="0.2">
      <c r="A122" s="50"/>
      <c r="B122" s="50"/>
      <c r="C122" s="50"/>
      <c r="D122" s="50"/>
      <c r="E122" s="50"/>
      <c r="F122" s="50"/>
      <c r="G122" s="50"/>
      <c r="H122" s="43"/>
      <c r="I122" s="59" t="s">
        <v>29</v>
      </c>
      <c r="BS122" s="138">
        <f t="shared" ref="BS122:CO122" si="164">BS118-BR118</f>
        <v>0.40600000000000014</v>
      </c>
      <c r="BT122" s="138">
        <f t="shared" si="164"/>
        <v>0.51599999999999979</v>
      </c>
      <c r="BU122" s="135">
        <f t="shared" si="164"/>
        <v>0.20700000000000007</v>
      </c>
      <c r="BV122" s="138">
        <f t="shared" si="164"/>
        <v>0.93300000000000005</v>
      </c>
      <c r="BW122" s="138">
        <f t="shared" si="164"/>
        <v>0.496</v>
      </c>
      <c r="BX122" s="138">
        <f t="shared" si="164"/>
        <v>0.19799999999999995</v>
      </c>
      <c r="BY122" s="135">
        <f t="shared" si="164"/>
        <v>7.6999999999999957E-2</v>
      </c>
      <c r="BZ122" s="138">
        <f t="shared" si="164"/>
        <v>0.59899999999999975</v>
      </c>
      <c r="CA122" s="138">
        <f t="shared" si="164"/>
        <v>-0.23999999999999932</v>
      </c>
      <c r="CB122" s="138">
        <f t="shared" si="164"/>
        <v>-0.42800000000000038</v>
      </c>
      <c r="CC122" s="135">
        <f t="shared" si="164"/>
        <v>-0.40899999999999981</v>
      </c>
      <c r="CD122" s="138">
        <f t="shared" si="164"/>
        <v>0.31960000000000077</v>
      </c>
      <c r="CE122" s="138">
        <f t="shared" si="164"/>
        <v>7.031199999999993E-2</v>
      </c>
      <c r="CF122" s="138">
        <f t="shared" si="164"/>
        <v>-3.6576302400000316E-2</v>
      </c>
      <c r="CG122" s="135">
        <f t="shared" si="164"/>
        <v>-3.5493356976035173E-4</v>
      </c>
      <c r="CH122" s="138">
        <f t="shared" si="164"/>
        <v>0.37618663596976143</v>
      </c>
      <c r="CI122" s="138">
        <f t="shared" si="164"/>
        <v>7.8503347999999473E-2</v>
      </c>
      <c r="CJ122" s="138">
        <f t="shared" si="164"/>
        <v>-4.0837441629600235E-2</v>
      </c>
      <c r="CK122" s="135">
        <f t="shared" si="164"/>
        <v>-3.9628333063790322E-4</v>
      </c>
      <c r="CL122" s="138">
        <f t="shared" si="164"/>
        <v>0.35877976762023911</v>
      </c>
      <c r="CM122" s="138">
        <f t="shared" si="164"/>
        <v>8.6424335813198638E-2</v>
      </c>
      <c r="CN122" s="138">
        <f t="shared" si="164"/>
        <v>-4.4957939490026355E-2</v>
      </c>
      <c r="CO122" s="135">
        <f t="shared" si="164"/>
        <v>-4.3626831869847393E-4</v>
      </c>
      <c r="CP122" s="181"/>
      <c r="CQ122" s="181"/>
      <c r="CR122" s="181"/>
      <c r="CS122" s="181"/>
      <c r="CT122" s="181"/>
      <c r="CU122" s="181"/>
      <c r="CV122" s="181"/>
      <c r="CW122" s="181"/>
      <c r="CX122" s="181"/>
      <c r="CY122" s="181"/>
      <c r="CZ122" s="181"/>
      <c r="DA122" s="181"/>
      <c r="DB122" s="181"/>
      <c r="DC122" s="181"/>
      <c r="DD122" s="181"/>
      <c r="DE122" s="181"/>
      <c r="DF122" s="181"/>
      <c r="DG122" s="181"/>
      <c r="DH122" s="181"/>
      <c r="DI122" s="181"/>
      <c r="DJ122" s="185"/>
      <c r="DK122" s="181"/>
      <c r="DL122" s="181"/>
      <c r="DM122" s="181"/>
      <c r="DN122" s="181"/>
      <c r="DO122" s="181"/>
      <c r="DP122" s="181"/>
      <c r="DQ122" s="181"/>
      <c r="DR122" s="181"/>
      <c r="DS122" s="181"/>
      <c r="DT122" s="181"/>
      <c r="DU122" s="181"/>
      <c r="DV122" s="181"/>
      <c r="DW122" s="181"/>
      <c r="DX122" s="181"/>
      <c r="DY122" s="128"/>
      <c r="DZ122" s="138"/>
      <c r="EA122" s="138"/>
      <c r="EB122" s="138"/>
      <c r="EC122" s="138"/>
      <c r="ED122" s="138"/>
      <c r="EE122" s="138"/>
      <c r="EF122" s="138"/>
      <c r="EG122" s="138"/>
      <c r="EH122" s="138"/>
      <c r="EI122" s="138"/>
      <c r="EJ122" s="138"/>
      <c r="EK122" s="138"/>
      <c r="EL122" s="135"/>
    </row>
    <row r="123" spans="1:142" x14ac:dyDescent="0.2">
      <c r="A123" s="50"/>
      <c r="B123" s="50"/>
      <c r="C123" s="50"/>
      <c r="D123" s="50"/>
      <c r="E123" s="50"/>
      <c r="F123" s="50"/>
      <c r="G123" s="50"/>
      <c r="H123" s="43"/>
      <c r="I123" s="69"/>
      <c r="BU123" s="39"/>
      <c r="BV123" s="138"/>
      <c r="BW123" s="138"/>
      <c r="BX123" s="138"/>
      <c r="BY123" s="135"/>
      <c r="BZ123" s="138"/>
      <c r="CA123" s="128"/>
      <c r="CB123" s="128"/>
      <c r="CC123" s="135"/>
      <c r="CD123" s="181"/>
      <c r="CE123" s="181"/>
      <c r="CF123" s="181"/>
      <c r="CG123" s="185"/>
      <c r="CH123" s="181"/>
      <c r="CI123" s="181"/>
      <c r="CJ123" s="181"/>
      <c r="CK123" s="185"/>
      <c r="CL123" s="181"/>
      <c r="CM123" s="181"/>
      <c r="CN123" s="181"/>
      <c r="CO123" s="185"/>
      <c r="CP123" s="181"/>
      <c r="CQ123" s="181"/>
      <c r="CR123" s="181"/>
      <c r="CS123" s="181"/>
      <c r="CT123" s="181"/>
      <c r="CU123" s="181"/>
      <c r="CV123" s="181"/>
      <c r="CW123" s="181"/>
      <c r="CX123" s="181"/>
      <c r="CY123" s="181"/>
      <c r="CZ123" s="181"/>
      <c r="DA123" s="181"/>
      <c r="DB123" s="181"/>
      <c r="DC123" s="181"/>
      <c r="DD123" s="181"/>
      <c r="DE123" s="181"/>
      <c r="DF123" s="181"/>
      <c r="DG123" s="181"/>
      <c r="DH123" s="181"/>
      <c r="DI123" s="181"/>
      <c r="DJ123" s="185"/>
      <c r="DK123" s="181"/>
      <c r="DL123" s="181"/>
      <c r="DM123" s="181"/>
      <c r="DN123" s="181"/>
      <c r="DO123" s="181"/>
      <c r="DP123" s="181"/>
      <c r="DQ123" s="181"/>
      <c r="DR123" s="181"/>
      <c r="DS123" s="181"/>
      <c r="DT123" s="181"/>
      <c r="DU123" s="181"/>
      <c r="DV123" s="181"/>
      <c r="DW123" s="181"/>
      <c r="DX123" s="181"/>
      <c r="DY123" s="128"/>
      <c r="DZ123" s="138"/>
      <c r="EA123" s="138"/>
      <c r="EB123" s="138"/>
      <c r="EC123" s="138"/>
      <c r="ED123" s="423"/>
      <c r="EE123" s="423"/>
      <c r="EF123" s="423"/>
      <c r="EG123" s="423"/>
      <c r="EH123" s="423"/>
      <c r="EI123" s="423"/>
      <c r="EJ123" s="423"/>
      <c r="EK123" s="423"/>
      <c r="EL123" s="182"/>
    </row>
    <row r="124" spans="1:142" x14ac:dyDescent="0.2">
      <c r="A124" s="50"/>
      <c r="B124" s="50"/>
      <c r="C124" s="50"/>
      <c r="D124" s="50"/>
      <c r="E124" s="50"/>
      <c r="F124" s="50"/>
      <c r="G124" s="50"/>
      <c r="H124" s="43"/>
      <c r="I124" s="561" t="s">
        <v>132</v>
      </c>
      <c r="BU124" s="39"/>
      <c r="BV124" s="138"/>
      <c r="BW124" s="138"/>
      <c r="BX124" s="138"/>
      <c r="BY124" s="135"/>
      <c r="BZ124" s="138"/>
      <c r="CA124" s="128"/>
      <c r="CB124" s="128"/>
      <c r="CC124" s="135"/>
      <c r="CD124" s="181"/>
      <c r="CE124" s="181"/>
      <c r="CF124" s="181"/>
      <c r="CG124" s="185"/>
      <c r="CH124" s="181"/>
      <c r="CI124" s="181"/>
      <c r="CJ124" s="181"/>
      <c r="CK124" s="185"/>
      <c r="CL124" s="181"/>
      <c r="CM124" s="181"/>
      <c r="CN124" s="181"/>
      <c r="CO124" s="185"/>
      <c r="CP124" s="181"/>
      <c r="CQ124" s="181"/>
      <c r="CR124" s="181"/>
      <c r="CS124" s="181"/>
      <c r="CT124" s="181"/>
      <c r="CU124" s="181"/>
      <c r="CV124" s="181"/>
      <c r="CW124" s="181"/>
      <c r="CX124" s="181"/>
      <c r="CY124" s="181"/>
      <c r="CZ124" s="181"/>
      <c r="DA124" s="181"/>
      <c r="DB124" s="181"/>
      <c r="DC124" s="181"/>
      <c r="DD124" s="181"/>
      <c r="DE124" s="181"/>
      <c r="DF124" s="181"/>
      <c r="DG124" s="181"/>
      <c r="DH124" s="181"/>
      <c r="DI124" s="181"/>
      <c r="DJ124" s="185"/>
      <c r="DK124" s="181"/>
      <c r="DL124" s="181"/>
      <c r="DM124" s="181"/>
      <c r="DN124" s="181"/>
      <c r="DO124" s="181"/>
      <c r="DP124" s="181"/>
      <c r="DQ124" s="181"/>
      <c r="DR124" s="181"/>
      <c r="DS124" s="181"/>
      <c r="DT124" s="181"/>
      <c r="DU124" s="181"/>
      <c r="DV124" s="181"/>
      <c r="DW124" s="181"/>
      <c r="DX124" s="181"/>
      <c r="DY124" s="128"/>
      <c r="DZ124" s="138"/>
      <c r="EA124" s="138"/>
      <c r="EB124" s="138"/>
      <c r="EC124" s="138"/>
      <c r="ED124" s="423"/>
      <c r="EE124" s="423"/>
      <c r="EF124" s="423"/>
      <c r="EG124" s="423"/>
      <c r="EH124" s="423"/>
      <c r="EI124" s="423"/>
      <c r="EJ124" s="423"/>
      <c r="EK124" s="423"/>
      <c r="EL124" s="182"/>
    </row>
    <row r="125" spans="1:142" s="17" customFormat="1" x14ac:dyDescent="0.2">
      <c r="A125" s="51"/>
      <c r="B125" s="51"/>
      <c r="C125" s="51"/>
      <c r="D125" s="51"/>
      <c r="E125" s="51"/>
      <c r="F125" s="51"/>
      <c r="G125" s="51"/>
      <c r="H125" s="44"/>
      <c r="I125" s="190" t="s">
        <v>125</v>
      </c>
      <c r="BR125" s="374">
        <f t="shared" ref="BR125:BZ125" si="165">BR19</f>
        <v>57.771700356718192</v>
      </c>
      <c r="BS125" s="374">
        <f t="shared" si="165"/>
        <v>58.757818765036085</v>
      </c>
      <c r="BT125" s="374">
        <f t="shared" si="165"/>
        <v>58.016449234259788</v>
      </c>
      <c r="BU125" s="375">
        <f t="shared" si="165"/>
        <v>59.219796954314717</v>
      </c>
      <c r="BV125" s="374">
        <f t="shared" si="165"/>
        <v>59.282810885291084</v>
      </c>
      <c r="BW125" s="374">
        <f t="shared" si="165"/>
        <v>59.406884377758168</v>
      </c>
      <c r="BX125" s="374">
        <f t="shared" si="165"/>
        <v>57.117597998331945</v>
      </c>
      <c r="BY125" s="375">
        <f t="shared" si="165"/>
        <v>58.775721284703323</v>
      </c>
      <c r="BZ125" s="374">
        <f t="shared" si="165"/>
        <v>57.300023402761525</v>
      </c>
      <c r="CA125" s="374">
        <f t="shared" ref="CA125:CC125" si="166">CA19</f>
        <v>59.027274981403416</v>
      </c>
      <c r="CB125" s="374">
        <f t="shared" si="166"/>
        <v>58.429403606102639</v>
      </c>
      <c r="CC125" s="375">
        <f t="shared" si="166"/>
        <v>58.714956195244049</v>
      </c>
      <c r="CD125" s="374">
        <f t="shared" ref="CD125:CG125" si="167">BZ125*(1+CD126)</f>
        <v>56.727023168733908</v>
      </c>
      <c r="CE125" s="374">
        <f t="shared" si="167"/>
        <v>58.437002231589382</v>
      </c>
      <c r="CF125" s="374">
        <f t="shared" si="167"/>
        <v>57.845109570041615</v>
      </c>
      <c r="CG125" s="375">
        <f t="shared" si="167"/>
        <v>58.127806633291605</v>
      </c>
      <c r="CH125" s="374">
        <f t="shared" ref="CH125:CO125" si="168">CD125*(1+CH126)</f>
        <v>56.159752937046569</v>
      </c>
      <c r="CI125" s="374">
        <f t="shared" si="168"/>
        <v>57.852632209273487</v>
      </c>
      <c r="CJ125" s="374">
        <f t="shared" si="168"/>
        <v>57.266658474341199</v>
      </c>
      <c r="CK125" s="375">
        <f t="shared" si="168"/>
        <v>57.546528566958692</v>
      </c>
      <c r="CL125" s="374">
        <f t="shared" si="168"/>
        <v>55.598155407676103</v>
      </c>
      <c r="CM125" s="374">
        <f t="shared" si="168"/>
        <v>57.274105887180752</v>
      </c>
      <c r="CN125" s="374">
        <f t="shared" si="168"/>
        <v>56.69399188959779</v>
      </c>
      <c r="CO125" s="375">
        <f t="shared" si="168"/>
        <v>56.971063281289105</v>
      </c>
      <c r="CP125" s="418"/>
      <c r="CQ125" s="418"/>
      <c r="CR125" s="418"/>
      <c r="CS125" s="418"/>
      <c r="CT125" s="418"/>
      <c r="CU125" s="418"/>
      <c r="CV125" s="418"/>
      <c r="CW125" s="418"/>
      <c r="CX125" s="418"/>
      <c r="CY125" s="418"/>
      <c r="CZ125" s="418"/>
      <c r="DA125" s="418"/>
      <c r="DB125" s="418"/>
      <c r="DC125" s="418"/>
      <c r="DD125" s="418"/>
      <c r="DE125" s="418"/>
      <c r="DF125" s="418"/>
      <c r="DG125" s="418"/>
      <c r="DH125" s="418"/>
      <c r="DI125" s="418"/>
      <c r="DJ125" s="419"/>
      <c r="DK125" s="418"/>
      <c r="DL125" s="418"/>
      <c r="DM125" s="418"/>
      <c r="DN125" s="418"/>
      <c r="DO125" s="418"/>
      <c r="DP125" s="418"/>
      <c r="DQ125" s="418"/>
      <c r="DR125" s="418"/>
      <c r="DS125" s="418"/>
      <c r="DT125" s="418"/>
      <c r="DU125" s="418"/>
      <c r="DV125" s="418"/>
      <c r="DW125" s="418"/>
      <c r="DX125" s="418"/>
      <c r="DY125" s="131"/>
      <c r="DZ125" s="374">
        <f t="shared" ref="DZ125:EE125" si="169">DZ19</f>
        <v>58.547156845902769</v>
      </c>
      <c r="EA125" s="374">
        <f t="shared" si="169"/>
        <v>58.602814410962949</v>
      </c>
      <c r="EB125" s="374">
        <f t="shared" si="169"/>
        <v>58.32997947971139</v>
      </c>
      <c r="EC125" s="374">
        <f t="shared" si="169"/>
        <v>57.788419933449568</v>
      </c>
      <c r="ED125" s="374">
        <f t="shared" si="169"/>
        <v>57.210535734115069</v>
      </c>
      <c r="EE125" s="374">
        <f t="shared" si="169"/>
        <v>56.638430376773925</v>
      </c>
      <c r="EF125" s="556">
        <f t="shared" ref="EF125:EL125" si="170">EE125*(1+EF126)</f>
        <v>56.496834300831992</v>
      </c>
      <c r="EG125" s="556">
        <f>EF125*(1+EG126)</f>
        <v>56.355592215079916</v>
      </c>
      <c r="EH125" s="556">
        <f t="shared" si="170"/>
        <v>56.21470323454222</v>
      </c>
      <c r="EI125" s="556">
        <f t="shared" si="170"/>
        <v>56.074166476455865</v>
      </c>
      <c r="EJ125" s="556">
        <f t="shared" si="170"/>
        <v>55.933981060264728</v>
      </c>
      <c r="EK125" s="556">
        <f t="shared" si="170"/>
        <v>55.794146107614068</v>
      </c>
      <c r="EL125" s="375">
        <f t="shared" si="170"/>
        <v>55.654660742345037</v>
      </c>
    </row>
    <row r="126" spans="1:142" x14ac:dyDescent="0.2">
      <c r="A126" s="50"/>
      <c r="B126" s="50"/>
      <c r="C126" s="50"/>
      <c r="D126" s="50"/>
      <c r="E126" s="50"/>
      <c r="F126" s="50"/>
      <c r="G126" s="50"/>
      <c r="H126" s="43"/>
      <c r="I126" s="59" t="s">
        <v>26</v>
      </c>
      <c r="BR126" s="128"/>
      <c r="BS126" s="128"/>
      <c r="BT126" s="128"/>
      <c r="BU126" s="185"/>
      <c r="BV126" s="496">
        <f t="shared" ref="BV126:CC126" si="171">IF(ISERROR(BV125/BR125-1),"N/A",BV125/BR125-1)</f>
        <v>2.6156587381751972E-2</v>
      </c>
      <c r="BW126" s="496">
        <f t="shared" si="171"/>
        <v>1.1046455201436212E-2</v>
      </c>
      <c r="BX126" s="496">
        <f t="shared" si="171"/>
        <v>-1.5493041159731158E-2</v>
      </c>
      <c r="BY126" s="378">
        <f t="shared" si="171"/>
        <v>-7.4987705539412142E-3</v>
      </c>
      <c r="BZ126" s="496">
        <f t="shared" si="171"/>
        <v>-3.3446246102704968E-2</v>
      </c>
      <c r="CA126" s="496">
        <f t="shared" si="171"/>
        <v>-6.3899899873705035E-3</v>
      </c>
      <c r="CB126" s="496">
        <f t="shared" si="171"/>
        <v>2.2966750244101775E-2</v>
      </c>
      <c r="CC126" s="378">
        <f t="shared" si="171"/>
        <v>-1.0338467675272689E-3</v>
      </c>
      <c r="CD126" s="579">
        <v>-0.01</v>
      </c>
      <c r="CE126" s="579">
        <v>-0.01</v>
      </c>
      <c r="CF126" s="579">
        <v>-0.01</v>
      </c>
      <c r="CG126" s="595">
        <v>-0.01</v>
      </c>
      <c r="CH126" s="579">
        <v>-0.01</v>
      </c>
      <c r="CI126" s="579">
        <v>-0.01</v>
      </c>
      <c r="CJ126" s="579">
        <v>-0.01</v>
      </c>
      <c r="CK126" s="595">
        <v>-0.01</v>
      </c>
      <c r="CL126" s="579">
        <f>CK126</f>
        <v>-0.01</v>
      </c>
      <c r="CM126" s="579">
        <f>CL126</f>
        <v>-0.01</v>
      </c>
      <c r="CN126" s="579">
        <f>CM126</f>
        <v>-0.01</v>
      </c>
      <c r="CO126" s="595">
        <f>CN126</f>
        <v>-0.01</v>
      </c>
      <c r="CP126" s="181"/>
      <c r="CQ126" s="181"/>
      <c r="CR126" s="181"/>
      <c r="CS126" s="181"/>
      <c r="CT126" s="181"/>
      <c r="CU126" s="181"/>
      <c r="CV126" s="181"/>
      <c r="CW126" s="181"/>
      <c r="CX126" s="181"/>
      <c r="CY126" s="181"/>
      <c r="CZ126" s="181"/>
      <c r="DA126" s="181"/>
      <c r="DB126" s="181"/>
      <c r="DC126" s="181"/>
      <c r="DD126" s="181"/>
      <c r="DE126" s="181"/>
      <c r="DF126" s="181"/>
      <c r="DG126" s="181"/>
      <c r="DH126" s="181"/>
      <c r="DI126" s="181"/>
      <c r="DJ126" s="185"/>
      <c r="DK126" s="181"/>
      <c r="DL126" s="181"/>
      <c r="DM126" s="181"/>
      <c r="DN126" s="181"/>
      <c r="DO126" s="181"/>
      <c r="DP126" s="181"/>
      <c r="DQ126" s="181"/>
      <c r="DR126" s="181"/>
      <c r="DS126" s="181"/>
      <c r="DT126" s="181"/>
      <c r="DU126" s="181"/>
      <c r="DV126" s="181"/>
      <c r="DW126" s="181"/>
      <c r="DX126" s="181"/>
      <c r="DY126" s="128"/>
      <c r="DZ126" s="496" t="str">
        <f t="shared" ref="DZ126:EE126" si="172">IF(ISERROR(DZ125/DY125-1),"N/A",DZ125/DY125-1)</f>
        <v>N/A</v>
      </c>
      <c r="EA126" s="593">
        <f t="shared" si="172"/>
        <v>9.5064505363895435E-4</v>
      </c>
      <c r="EB126" s="593">
        <f t="shared" si="172"/>
        <v>-4.6556625990392675E-3</v>
      </c>
      <c r="EC126" s="593">
        <f t="shared" si="172"/>
        <v>-9.2844117397673509E-3</v>
      </c>
      <c r="ED126" s="593">
        <f t="shared" si="172"/>
        <v>-1.0000000000000009E-2</v>
      </c>
      <c r="EE126" s="593">
        <f t="shared" si="172"/>
        <v>-9.9999999999998979E-3</v>
      </c>
      <c r="EF126" s="579">
        <v>-2.5000000000000001E-3</v>
      </c>
      <c r="EG126" s="579">
        <f t="shared" ref="EG126:EL126" si="173">EF126</f>
        <v>-2.5000000000000001E-3</v>
      </c>
      <c r="EH126" s="579">
        <f t="shared" si="173"/>
        <v>-2.5000000000000001E-3</v>
      </c>
      <c r="EI126" s="579">
        <f t="shared" si="173"/>
        <v>-2.5000000000000001E-3</v>
      </c>
      <c r="EJ126" s="579">
        <f t="shared" si="173"/>
        <v>-2.5000000000000001E-3</v>
      </c>
      <c r="EK126" s="579">
        <f t="shared" si="173"/>
        <v>-2.5000000000000001E-3</v>
      </c>
      <c r="EL126" s="595">
        <f t="shared" si="173"/>
        <v>-2.5000000000000001E-3</v>
      </c>
    </row>
    <row r="127" spans="1:142" x14ac:dyDescent="0.2">
      <c r="A127" s="50"/>
      <c r="B127" s="50"/>
      <c r="C127" s="50"/>
      <c r="D127" s="50"/>
      <c r="E127" s="50"/>
      <c r="F127" s="50"/>
      <c r="G127" s="50"/>
      <c r="H127" s="43"/>
      <c r="I127" s="59" t="s">
        <v>27</v>
      </c>
      <c r="BR127" s="128"/>
      <c r="BS127" s="128"/>
      <c r="BT127" s="128"/>
      <c r="BU127" s="185"/>
      <c r="BV127" s="143">
        <f t="shared" ref="BV127:CO127" si="174">BV125-BR125</f>
        <v>1.5111105285728925</v>
      </c>
      <c r="BW127" s="143">
        <f t="shared" si="174"/>
        <v>0.64906561272208307</v>
      </c>
      <c r="BX127" s="143">
        <f t="shared" si="174"/>
        <v>-0.89885123592784311</v>
      </c>
      <c r="BY127" s="144">
        <f t="shared" si="174"/>
        <v>-0.44407566961139366</v>
      </c>
      <c r="BZ127" s="143">
        <f t="shared" si="174"/>
        <v>-1.9827874825295595</v>
      </c>
      <c r="CA127" s="143">
        <f t="shared" si="174"/>
        <v>-0.37960939635475199</v>
      </c>
      <c r="CB127" s="143">
        <f t="shared" si="174"/>
        <v>1.3118056077706939</v>
      </c>
      <c r="CC127" s="144">
        <f t="shared" si="174"/>
        <v>-6.0765089459273725E-2</v>
      </c>
      <c r="CD127" s="143">
        <f t="shared" si="174"/>
        <v>-0.57300023402761724</v>
      </c>
      <c r="CE127" s="143">
        <f t="shared" si="174"/>
        <v>-0.59027274981403366</v>
      </c>
      <c r="CF127" s="143">
        <f t="shared" si="174"/>
        <v>-0.58429403606102426</v>
      </c>
      <c r="CG127" s="144">
        <f t="shared" si="174"/>
        <v>-0.58714956195244383</v>
      </c>
      <c r="CH127" s="143">
        <f t="shared" si="174"/>
        <v>-0.56727023168733837</v>
      </c>
      <c r="CI127" s="143">
        <f t="shared" si="174"/>
        <v>-0.58437002231589474</v>
      </c>
      <c r="CJ127" s="143">
        <f t="shared" si="174"/>
        <v>-0.57845109570041586</v>
      </c>
      <c r="CK127" s="144">
        <f t="shared" si="174"/>
        <v>-0.58127806633291357</v>
      </c>
      <c r="CL127" s="143">
        <f t="shared" si="174"/>
        <v>-0.56159752937046648</v>
      </c>
      <c r="CM127" s="143">
        <f t="shared" si="174"/>
        <v>-0.5785263220927348</v>
      </c>
      <c r="CN127" s="143">
        <f t="shared" si="174"/>
        <v>-0.57266658474340915</v>
      </c>
      <c r="CO127" s="144">
        <f t="shared" si="174"/>
        <v>-0.57546528566958699</v>
      </c>
      <c r="CP127" s="181"/>
      <c r="CQ127" s="181"/>
      <c r="CR127" s="181"/>
      <c r="CS127" s="181"/>
      <c r="CT127" s="181"/>
      <c r="CU127" s="181"/>
      <c r="CV127" s="181"/>
      <c r="CW127" s="181"/>
      <c r="CX127" s="181"/>
      <c r="CY127" s="181"/>
      <c r="CZ127" s="181"/>
      <c r="DA127" s="181"/>
      <c r="DB127" s="181"/>
      <c r="DC127" s="181"/>
      <c r="DD127" s="181"/>
      <c r="DE127" s="181"/>
      <c r="DF127" s="181"/>
      <c r="DG127" s="181"/>
      <c r="DH127" s="181"/>
      <c r="DI127" s="181"/>
      <c r="DJ127" s="185"/>
      <c r="DK127" s="181"/>
      <c r="DL127" s="181"/>
      <c r="DM127" s="181"/>
      <c r="DN127" s="181"/>
      <c r="DO127" s="181"/>
      <c r="DP127" s="181"/>
      <c r="DQ127" s="181"/>
      <c r="DR127" s="181"/>
      <c r="DS127" s="181"/>
      <c r="DT127" s="181"/>
      <c r="DU127" s="181"/>
      <c r="DV127" s="181"/>
      <c r="DW127" s="181"/>
      <c r="DX127" s="181"/>
      <c r="DY127" s="128"/>
      <c r="DZ127" s="138">
        <f t="shared" ref="DZ127:EE127" si="175">DZ125-DY125</f>
        <v>58.547156845902769</v>
      </c>
      <c r="EA127" s="138">
        <f t="shared" si="175"/>
        <v>5.5657565060180048E-2</v>
      </c>
      <c r="EB127" s="138">
        <f t="shared" si="175"/>
        <v>-0.272834931251559</v>
      </c>
      <c r="EC127" s="138">
        <f t="shared" si="175"/>
        <v>-0.54155954626182279</v>
      </c>
      <c r="ED127" s="138">
        <f t="shared" si="175"/>
        <v>-0.57788419933449831</v>
      </c>
      <c r="EE127" s="138">
        <f t="shared" si="175"/>
        <v>-0.57210535734114387</v>
      </c>
      <c r="EF127" s="143">
        <f t="shared" ref="EF127:EL127" si="176">EF125-EB125</f>
        <v>-1.8331451788793984</v>
      </c>
      <c r="EG127" s="143">
        <f t="shared" si="176"/>
        <v>-1.4328277183696514</v>
      </c>
      <c r="EH127" s="143">
        <f t="shared" si="176"/>
        <v>-0.99583249957284892</v>
      </c>
      <c r="EI127" s="143">
        <f t="shared" si="176"/>
        <v>-0.56426390031806051</v>
      </c>
      <c r="EJ127" s="143">
        <f>EJ125-EF125</f>
        <v>-0.56285324056726438</v>
      </c>
      <c r="EK127" s="143">
        <f t="shared" si="176"/>
        <v>-0.56144610746584789</v>
      </c>
      <c r="EL127" s="144">
        <f t="shared" si="176"/>
        <v>-0.56004249219718361</v>
      </c>
    </row>
    <row r="128" spans="1:142" x14ac:dyDescent="0.2">
      <c r="A128" s="50"/>
      <c r="B128" s="50"/>
      <c r="C128" s="50"/>
      <c r="D128" s="50"/>
      <c r="E128" s="50"/>
      <c r="F128" s="50"/>
      <c r="G128" s="50"/>
      <c r="H128" s="43"/>
      <c r="I128" s="59" t="s">
        <v>28</v>
      </c>
      <c r="BR128" s="128"/>
      <c r="BS128" s="356">
        <f t="shared" ref="BS128:CO128" si="177">IF(ISERROR(BS125/BR125-1),"N/A",BS125/BR125-1)</f>
        <v>1.7069229436367461E-2</v>
      </c>
      <c r="BT128" s="356">
        <f t="shared" si="177"/>
        <v>-1.2617376654857182E-2</v>
      </c>
      <c r="BU128" s="357">
        <f t="shared" si="177"/>
        <v>2.0741492041266296E-2</v>
      </c>
      <c r="BV128" s="356">
        <f t="shared" si="177"/>
        <v>1.0640686766449914E-3</v>
      </c>
      <c r="BW128" s="356">
        <f t="shared" si="177"/>
        <v>2.0929083930780745E-3</v>
      </c>
      <c r="BX128" s="356">
        <f t="shared" si="177"/>
        <v>-3.8535708502554056E-2</v>
      </c>
      <c r="BY128" s="357">
        <f t="shared" si="177"/>
        <v>2.9029989783880605E-2</v>
      </c>
      <c r="BZ128" s="356">
        <f t="shared" si="177"/>
        <v>-2.5107269629132678E-2</v>
      </c>
      <c r="CA128" s="356">
        <f t="shared" si="177"/>
        <v>3.0143994296495391E-2</v>
      </c>
      <c r="CB128" s="356">
        <f t="shared" si="177"/>
        <v>-1.0128730751828519E-2</v>
      </c>
      <c r="CC128" s="357">
        <f t="shared" si="177"/>
        <v>4.8871385213247187E-3</v>
      </c>
      <c r="CD128" s="356">
        <f t="shared" si="177"/>
        <v>-3.3857353480767238E-2</v>
      </c>
      <c r="CE128" s="356">
        <f t="shared" si="177"/>
        <v>3.0143994296495391E-2</v>
      </c>
      <c r="CF128" s="356">
        <f t="shared" si="177"/>
        <v>-1.0128730751828408E-2</v>
      </c>
      <c r="CG128" s="357">
        <f t="shared" si="177"/>
        <v>4.8871385213244967E-3</v>
      </c>
      <c r="CH128" s="356">
        <f t="shared" si="177"/>
        <v>-3.3857353480767127E-2</v>
      </c>
      <c r="CI128" s="356">
        <f t="shared" si="177"/>
        <v>3.0143994296495391E-2</v>
      </c>
      <c r="CJ128" s="356">
        <f t="shared" si="177"/>
        <v>-1.0128730751828408E-2</v>
      </c>
      <c r="CK128" s="357">
        <f t="shared" si="177"/>
        <v>4.8871385213244967E-3</v>
      </c>
      <c r="CL128" s="356">
        <f t="shared" si="177"/>
        <v>-3.3857353480767238E-2</v>
      </c>
      <c r="CM128" s="356">
        <f t="shared" si="177"/>
        <v>3.0143994296495391E-2</v>
      </c>
      <c r="CN128" s="356">
        <f t="shared" si="177"/>
        <v>-1.0128730751828408E-2</v>
      </c>
      <c r="CO128" s="357">
        <f t="shared" si="177"/>
        <v>4.8871385213244967E-3</v>
      </c>
      <c r="CP128" s="181"/>
      <c r="CQ128" s="181"/>
      <c r="CR128" s="181"/>
      <c r="CS128" s="181"/>
      <c r="CT128" s="181"/>
      <c r="CU128" s="181"/>
      <c r="CV128" s="181"/>
      <c r="CW128" s="181"/>
      <c r="CX128" s="181"/>
      <c r="CY128" s="181"/>
      <c r="CZ128" s="181"/>
      <c r="DA128" s="181"/>
      <c r="DB128" s="181"/>
      <c r="DC128" s="181"/>
      <c r="DD128" s="181"/>
      <c r="DE128" s="181"/>
      <c r="DF128" s="181"/>
      <c r="DG128" s="181"/>
      <c r="DH128" s="181"/>
      <c r="DI128" s="181"/>
      <c r="DJ128" s="185"/>
      <c r="DK128" s="181"/>
      <c r="DL128" s="181"/>
      <c r="DM128" s="181"/>
      <c r="DN128" s="181"/>
      <c r="DO128" s="181"/>
      <c r="DP128" s="181"/>
      <c r="DQ128" s="181"/>
      <c r="DR128" s="181"/>
      <c r="DS128" s="181"/>
      <c r="DT128" s="181"/>
      <c r="DU128" s="181"/>
      <c r="DV128" s="181"/>
      <c r="DW128" s="181"/>
      <c r="DX128" s="181"/>
      <c r="DY128" s="128"/>
      <c r="DZ128" s="356"/>
      <c r="EA128" s="356"/>
      <c r="EB128" s="356"/>
      <c r="EC128" s="356"/>
      <c r="ED128" s="356"/>
      <c r="EE128" s="356"/>
      <c r="EF128" s="356"/>
      <c r="EG128" s="356"/>
      <c r="EH128" s="356"/>
      <c r="EI128" s="356"/>
      <c r="EJ128" s="356"/>
      <c r="EK128" s="356"/>
      <c r="EL128" s="357"/>
    </row>
    <row r="129" spans="1:142" x14ac:dyDescent="0.2">
      <c r="A129" s="50"/>
      <c r="B129" s="50"/>
      <c r="C129" s="50"/>
      <c r="D129" s="50"/>
      <c r="E129" s="50"/>
      <c r="F129" s="50"/>
      <c r="G129" s="50"/>
      <c r="H129" s="43"/>
      <c r="I129" s="59" t="s">
        <v>29</v>
      </c>
      <c r="BR129" s="128"/>
      <c r="BS129" s="143">
        <f t="shared" ref="BS129:CO129" si="178">BS125-BR125</f>
        <v>0.98611840831789266</v>
      </c>
      <c r="BT129" s="143">
        <f t="shared" si="178"/>
        <v>-0.74136953077629641</v>
      </c>
      <c r="BU129" s="144">
        <f t="shared" si="178"/>
        <v>1.2033477200549285</v>
      </c>
      <c r="BV129" s="143">
        <f t="shared" si="178"/>
        <v>6.301393097636776E-2</v>
      </c>
      <c r="BW129" s="143">
        <f t="shared" si="178"/>
        <v>0.12407349246708321</v>
      </c>
      <c r="BX129" s="143">
        <f t="shared" si="178"/>
        <v>-2.2892863794262226</v>
      </c>
      <c r="BY129" s="144">
        <f t="shared" si="178"/>
        <v>1.658123286371378</v>
      </c>
      <c r="BZ129" s="143">
        <f t="shared" si="178"/>
        <v>-1.4756978819417981</v>
      </c>
      <c r="CA129" s="143">
        <f t="shared" si="178"/>
        <v>1.7272515786418907</v>
      </c>
      <c r="CB129" s="143">
        <f t="shared" si="178"/>
        <v>-0.59787137530077672</v>
      </c>
      <c r="CC129" s="144">
        <f t="shared" si="178"/>
        <v>0.28555258914141035</v>
      </c>
      <c r="CD129" s="143">
        <f t="shared" si="178"/>
        <v>-1.9879330265101416</v>
      </c>
      <c r="CE129" s="143">
        <f t="shared" si="178"/>
        <v>1.7099790628554743</v>
      </c>
      <c r="CF129" s="143">
        <f t="shared" si="178"/>
        <v>-0.59189266154776732</v>
      </c>
      <c r="CG129" s="144">
        <f t="shared" si="178"/>
        <v>0.28269706324999078</v>
      </c>
      <c r="CH129" s="143">
        <f t="shared" si="178"/>
        <v>-1.9680536962450361</v>
      </c>
      <c r="CI129" s="143">
        <f t="shared" si="178"/>
        <v>1.6928792722269179</v>
      </c>
      <c r="CJ129" s="143">
        <f t="shared" si="178"/>
        <v>-0.58597373493228844</v>
      </c>
      <c r="CK129" s="144">
        <f t="shared" si="178"/>
        <v>0.27987009261749307</v>
      </c>
      <c r="CL129" s="143">
        <f t="shared" si="178"/>
        <v>-1.948373159282589</v>
      </c>
      <c r="CM129" s="143">
        <f t="shared" si="178"/>
        <v>1.6759504795046496</v>
      </c>
      <c r="CN129" s="143">
        <f t="shared" si="178"/>
        <v>-0.58011399758296278</v>
      </c>
      <c r="CO129" s="144">
        <f t="shared" si="178"/>
        <v>0.27707139169131523</v>
      </c>
      <c r="CP129" s="181"/>
      <c r="CQ129" s="181"/>
      <c r="CR129" s="181"/>
      <c r="CS129" s="181"/>
      <c r="CT129" s="181"/>
      <c r="CU129" s="181"/>
      <c r="CV129" s="181"/>
      <c r="CW129" s="181"/>
      <c r="CX129" s="181"/>
      <c r="CY129" s="181"/>
      <c r="CZ129" s="181"/>
      <c r="DA129" s="181"/>
      <c r="DB129" s="181"/>
      <c r="DC129" s="181"/>
      <c r="DD129" s="181"/>
      <c r="DE129" s="181"/>
      <c r="DF129" s="181"/>
      <c r="DG129" s="181"/>
      <c r="DH129" s="181"/>
      <c r="DI129" s="181"/>
      <c r="DJ129" s="185"/>
      <c r="DK129" s="181"/>
      <c r="DL129" s="181"/>
      <c r="DM129" s="181"/>
      <c r="DN129" s="181"/>
      <c r="DO129" s="181"/>
      <c r="DP129" s="181"/>
      <c r="DQ129" s="181"/>
      <c r="DR129" s="181"/>
      <c r="DS129" s="181"/>
      <c r="DT129" s="181"/>
      <c r="DU129" s="181"/>
      <c r="DV129" s="181"/>
      <c r="DW129" s="181"/>
      <c r="DX129" s="181"/>
      <c r="DY129" s="128"/>
      <c r="DZ129" s="143"/>
      <c r="EA129" s="143"/>
      <c r="EB129" s="143"/>
      <c r="EC129" s="143"/>
      <c r="ED129" s="143"/>
      <c r="EE129" s="143"/>
      <c r="EF129" s="143"/>
      <c r="EG129" s="143"/>
      <c r="EH129" s="143"/>
      <c r="EI129" s="143"/>
      <c r="EJ129" s="143"/>
      <c r="EK129" s="143"/>
      <c r="EL129" s="144"/>
    </row>
    <row r="130" spans="1:142" x14ac:dyDescent="0.2">
      <c r="A130" s="50"/>
      <c r="B130" s="50"/>
      <c r="C130" s="50"/>
      <c r="D130" s="50"/>
      <c r="E130" s="50"/>
      <c r="F130" s="50"/>
      <c r="G130" s="50"/>
      <c r="H130" s="43"/>
      <c r="I130" s="69"/>
      <c r="BU130" s="39"/>
      <c r="BV130" s="143"/>
      <c r="BW130" s="143"/>
      <c r="BX130" s="143"/>
      <c r="BY130" s="144"/>
      <c r="BZ130" s="143"/>
      <c r="CA130" s="143"/>
      <c r="CB130" s="143"/>
      <c r="CC130" s="144"/>
      <c r="CD130" s="143"/>
      <c r="CE130" s="143"/>
      <c r="CF130" s="143"/>
      <c r="CG130" s="144"/>
      <c r="CH130" s="143"/>
      <c r="CI130" s="143"/>
      <c r="CJ130" s="143"/>
      <c r="CK130" s="144"/>
      <c r="CL130" s="143"/>
      <c r="CM130" s="143"/>
      <c r="CN130" s="143"/>
      <c r="CO130" s="144"/>
      <c r="DJ130" s="39"/>
      <c r="DZ130" s="143"/>
      <c r="EA130" s="143"/>
      <c r="EB130" s="143"/>
      <c r="EC130" s="143"/>
      <c r="ED130" s="143"/>
      <c r="EE130" s="143"/>
      <c r="EF130" s="143"/>
      <c r="EG130" s="143"/>
      <c r="EH130" s="143"/>
      <c r="EI130" s="143"/>
      <c r="EJ130" s="143"/>
      <c r="EK130" s="143"/>
      <c r="EL130" s="144"/>
    </row>
    <row r="131" spans="1:142" hidden="1" outlineLevel="1" x14ac:dyDescent="0.2">
      <c r="A131" s="50"/>
      <c r="B131" s="50"/>
      <c r="C131" s="50"/>
      <c r="D131" s="50"/>
      <c r="E131" s="50"/>
      <c r="F131" s="50"/>
      <c r="G131" s="50"/>
      <c r="H131" s="43"/>
      <c r="I131" s="168" t="s">
        <v>126</v>
      </c>
      <c r="J131" s="169"/>
      <c r="K131" s="169"/>
      <c r="L131" s="169"/>
      <c r="M131" s="169"/>
      <c r="N131" s="169"/>
      <c r="O131" s="169"/>
      <c r="P131" s="169"/>
      <c r="Q131" s="169"/>
      <c r="R131" s="169"/>
      <c r="S131" s="169"/>
      <c r="T131" s="169"/>
      <c r="U131" s="169"/>
      <c r="V131" s="169"/>
      <c r="W131" s="169"/>
      <c r="X131" s="169"/>
      <c r="Y131" s="169"/>
      <c r="Z131" s="169"/>
      <c r="AA131" s="169"/>
      <c r="AB131" s="169"/>
      <c r="AC131" s="169"/>
      <c r="AD131" s="169"/>
      <c r="AE131" s="169"/>
      <c r="AF131" s="169"/>
      <c r="AG131" s="169"/>
      <c r="AH131" s="169"/>
      <c r="AI131" s="169"/>
      <c r="AJ131" s="169"/>
      <c r="AK131" s="169"/>
      <c r="AL131" s="169"/>
      <c r="AM131" s="169"/>
      <c r="AN131" s="169"/>
      <c r="AO131" s="169"/>
      <c r="AP131" s="169"/>
      <c r="AQ131" s="169"/>
      <c r="AR131" s="169"/>
      <c r="AS131" s="169"/>
      <c r="AT131" s="169"/>
      <c r="AU131" s="169"/>
      <c r="AV131" s="169"/>
      <c r="AW131" s="169"/>
      <c r="AX131" s="169"/>
      <c r="AY131" s="169"/>
      <c r="AZ131" s="169"/>
      <c r="BA131" s="169"/>
      <c r="BB131" s="169"/>
      <c r="BC131" s="169"/>
      <c r="BD131" s="169"/>
      <c r="BE131" s="169"/>
      <c r="BF131" s="169"/>
      <c r="BG131" s="169"/>
      <c r="BH131" s="169"/>
      <c r="BI131" s="169"/>
      <c r="BJ131" s="169"/>
      <c r="BK131" s="169"/>
      <c r="BL131" s="169"/>
      <c r="BM131" s="169"/>
      <c r="BN131" s="169"/>
      <c r="BO131" s="169"/>
      <c r="BP131" s="169"/>
      <c r="BQ131" s="169"/>
      <c r="BR131" s="170"/>
      <c r="BS131" s="170"/>
      <c r="BT131" s="170"/>
      <c r="BU131" s="171"/>
      <c r="BV131" s="172"/>
      <c r="BW131" s="172"/>
      <c r="BX131" s="172"/>
      <c r="BY131" s="167"/>
      <c r="BZ131" s="172"/>
      <c r="CA131" s="172"/>
      <c r="CB131" s="172"/>
      <c r="CC131" s="167"/>
      <c r="CD131" s="172"/>
      <c r="CE131" s="172"/>
      <c r="CF131" s="172"/>
      <c r="CG131" s="167"/>
      <c r="CH131" s="172"/>
      <c r="CI131" s="172"/>
      <c r="CJ131" s="172"/>
      <c r="CK131" s="167"/>
      <c r="CL131" s="172"/>
      <c r="CM131" s="172"/>
      <c r="CN131" s="172"/>
      <c r="CO131" s="167"/>
      <c r="DJ131" s="39"/>
      <c r="DZ131" s="143"/>
      <c r="EA131" s="143"/>
      <c r="EB131" s="143"/>
      <c r="EC131" s="143"/>
      <c r="ED131" s="143"/>
      <c r="EE131" s="143"/>
      <c r="EF131" s="143"/>
      <c r="EG131" s="143"/>
      <c r="EH131" s="143"/>
      <c r="EI131" s="143"/>
      <c r="EJ131" s="143"/>
      <c r="EK131" s="143"/>
      <c r="EL131" s="144"/>
    </row>
    <row r="132" spans="1:142" hidden="1" outlineLevel="1" x14ac:dyDescent="0.2">
      <c r="A132" s="50"/>
      <c r="B132" s="50"/>
      <c r="C132" s="50"/>
      <c r="D132" s="50"/>
      <c r="E132" s="50"/>
      <c r="F132" s="50"/>
      <c r="G132" s="50"/>
      <c r="H132" s="43"/>
      <c r="I132" s="161" t="s">
        <v>127</v>
      </c>
      <c r="BU132" s="39"/>
      <c r="BV132" s="143"/>
      <c r="BW132" s="143"/>
      <c r="BX132" s="143"/>
      <c r="BY132" s="144"/>
      <c r="BZ132" s="143"/>
      <c r="CA132" s="143"/>
      <c r="CB132" s="143"/>
      <c r="CC132" s="144"/>
      <c r="CD132" s="143"/>
      <c r="CE132" s="143"/>
      <c r="CF132" s="143"/>
      <c r="CG132" s="144"/>
      <c r="CH132" s="143"/>
      <c r="CI132" s="143"/>
      <c r="CJ132" s="143"/>
      <c r="CK132" s="144"/>
      <c r="CL132" s="143"/>
      <c r="CM132" s="143"/>
      <c r="CN132" s="143"/>
      <c r="CO132" s="144"/>
      <c r="DJ132" s="39"/>
      <c r="DZ132" s="143"/>
      <c r="EA132" s="143"/>
      <c r="EB132" s="143"/>
      <c r="EC132" s="143"/>
      <c r="ED132" s="143"/>
      <c r="EE132" s="143"/>
      <c r="EF132" s="143"/>
      <c r="EG132" s="143"/>
      <c r="EH132" s="143"/>
      <c r="EI132" s="143"/>
      <c r="EJ132" s="143"/>
      <c r="EK132" s="143"/>
      <c r="EL132" s="144"/>
    </row>
    <row r="133" spans="1:142" hidden="1" outlineLevel="1" x14ac:dyDescent="0.2">
      <c r="A133" s="50"/>
      <c r="B133" s="50"/>
      <c r="C133" s="50"/>
      <c r="D133" s="50"/>
      <c r="E133" s="50"/>
      <c r="F133" s="50"/>
      <c r="G133" s="50"/>
      <c r="H133" s="43"/>
      <c r="I133" s="69" t="s">
        <v>128</v>
      </c>
      <c r="BU133" s="39"/>
      <c r="BV133" s="143"/>
      <c r="BW133" s="143"/>
      <c r="BX133" s="143"/>
      <c r="BY133" s="160">
        <v>0.8</v>
      </c>
      <c r="BZ133" s="143"/>
      <c r="CA133" s="143"/>
      <c r="CB133" s="143"/>
      <c r="CC133" s="144"/>
      <c r="CD133" s="143"/>
      <c r="CE133" s="143"/>
      <c r="CF133" s="143"/>
      <c r="CG133" s="144"/>
      <c r="CH133" s="143"/>
      <c r="CI133" s="143"/>
      <c r="CJ133" s="143"/>
      <c r="CK133" s="144"/>
      <c r="CL133" s="143"/>
      <c r="CM133" s="143"/>
      <c r="CN133" s="143"/>
      <c r="CO133" s="144"/>
      <c r="DJ133" s="39"/>
      <c r="DZ133" s="143"/>
      <c r="EA133" s="143"/>
      <c r="EB133" s="143"/>
      <c r="EC133" s="143"/>
      <c r="ED133" s="143"/>
      <c r="EE133" s="143"/>
      <c r="EF133" s="143"/>
      <c r="EG133" s="143"/>
      <c r="EH133" s="143"/>
      <c r="EI133" s="143"/>
      <c r="EJ133" s="143"/>
      <c r="EK133" s="143"/>
      <c r="EL133" s="144"/>
    </row>
    <row r="134" spans="1:142" hidden="1" outlineLevel="1" x14ac:dyDescent="0.2">
      <c r="A134" s="50"/>
      <c r="B134" s="50"/>
      <c r="C134" s="50"/>
      <c r="D134" s="50"/>
      <c r="E134" s="50"/>
      <c r="F134" s="50"/>
      <c r="G134" s="50"/>
      <c r="H134" s="43"/>
      <c r="I134" s="69" t="s">
        <v>129</v>
      </c>
      <c r="BU134" s="39"/>
      <c r="BV134" s="143"/>
      <c r="BW134" s="143"/>
      <c r="BX134" s="143"/>
      <c r="BY134" s="160">
        <v>0.17</v>
      </c>
      <c r="BZ134" s="143"/>
      <c r="CA134" s="143"/>
      <c r="CB134" s="143"/>
      <c r="CC134" s="144"/>
      <c r="CD134" s="143"/>
      <c r="CE134" s="143"/>
      <c r="CF134" s="143"/>
      <c r="CG134" s="144"/>
      <c r="CH134" s="143"/>
      <c r="CI134" s="143"/>
      <c r="CJ134" s="143"/>
      <c r="CK134" s="144"/>
      <c r="CL134" s="143"/>
      <c r="CM134" s="143"/>
      <c r="CN134" s="143"/>
      <c r="CO134" s="144"/>
      <c r="DJ134" s="39"/>
      <c r="DZ134" s="143"/>
      <c r="EA134" s="143"/>
      <c r="EB134" s="143"/>
      <c r="EC134" s="143"/>
      <c r="ED134" s="143"/>
      <c r="EE134" s="143"/>
      <c r="EF134" s="143"/>
      <c r="EG134" s="143"/>
      <c r="EH134" s="143"/>
      <c r="EI134" s="143"/>
      <c r="EJ134" s="143"/>
      <c r="EK134" s="143"/>
      <c r="EL134" s="144"/>
    </row>
    <row r="135" spans="1:142" hidden="1" outlineLevel="1" x14ac:dyDescent="0.2">
      <c r="A135" s="50"/>
      <c r="B135" s="50"/>
      <c r="C135" s="50"/>
      <c r="D135" s="50"/>
      <c r="E135" s="50"/>
      <c r="F135" s="50"/>
      <c r="G135" s="50"/>
      <c r="H135" s="43"/>
      <c r="I135" s="69" t="s">
        <v>130</v>
      </c>
      <c r="BU135" s="39"/>
      <c r="BV135" s="143"/>
      <c r="BW135" s="143"/>
      <c r="BX135" s="143"/>
      <c r="BY135" s="160">
        <v>0.02</v>
      </c>
      <c r="BZ135" s="143"/>
      <c r="CA135" s="143"/>
      <c r="CB135" s="143"/>
      <c r="CC135" s="144"/>
      <c r="CD135" s="143"/>
      <c r="CE135" s="143"/>
      <c r="CF135" s="143"/>
      <c r="CG135" s="144"/>
      <c r="CH135" s="143"/>
      <c r="CI135" s="143"/>
      <c r="CJ135" s="143"/>
      <c r="CK135" s="144"/>
      <c r="CL135" s="143"/>
      <c r="CM135" s="143"/>
      <c r="CN135" s="143"/>
      <c r="CO135" s="144"/>
      <c r="DJ135" s="39"/>
      <c r="DZ135" s="143"/>
      <c r="EA135" s="143"/>
      <c r="EB135" s="143"/>
      <c r="EC135" s="143"/>
      <c r="ED135" s="143"/>
      <c r="EE135" s="143"/>
      <c r="EF135" s="143"/>
      <c r="EG135" s="143"/>
      <c r="EH135" s="143"/>
      <c r="EI135" s="143"/>
      <c r="EJ135" s="143"/>
      <c r="EK135" s="143"/>
      <c r="EL135" s="144"/>
    </row>
    <row r="136" spans="1:142" hidden="1" outlineLevel="1" x14ac:dyDescent="0.2">
      <c r="A136" s="50"/>
      <c r="B136" s="50"/>
      <c r="C136" s="50"/>
      <c r="D136" s="50"/>
      <c r="E136" s="50"/>
      <c r="F136" s="50"/>
      <c r="G136" s="50"/>
      <c r="H136" s="43"/>
      <c r="I136" s="69" t="s">
        <v>131</v>
      </c>
      <c r="BU136" s="39"/>
      <c r="BV136" s="143"/>
      <c r="BW136" s="143"/>
      <c r="BX136" s="143"/>
      <c r="BY136" s="159">
        <f>1-BY133-BY134-BY135</f>
        <v>9.999999999999943E-3</v>
      </c>
      <c r="BZ136" s="143"/>
      <c r="CA136" s="143"/>
      <c r="CB136" s="143"/>
      <c r="CC136" s="144"/>
      <c r="CD136" s="143"/>
      <c r="CE136" s="143"/>
      <c r="CF136" s="143"/>
      <c r="CG136" s="144"/>
      <c r="CH136" s="143"/>
      <c r="CI136" s="143"/>
      <c r="CJ136" s="143"/>
      <c r="CK136" s="144"/>
      <c r="CL136" s="143"/>
      <c r="CM136" s="143"/>
      <c r="CN136" s="143"/>
      <c r="CO136" s="144"/>
      <c r="DJ136" s="39"/>
      <c r="DZ136" s="143"/>
      <c r="EA136" s="143"/>
      <c r="EB136" s="143"/>
      <c r="EC136" s="143"/>
      <c r="ED136" s="143"/>
      <c r="EE136" s="143"/>
      <c r="EF136" s="143"/>
      <c r="EG136" s="143"/>
      <c r="EH136" s="143"/>
      <c r="EI136" s="143"/>
      <c r="EJ136" s="143"/>
      <c r="EK136" s="143"/>
      <c r="EL136" s="144"/>
    </row>
    <row r="137" spans="1:142" hidden="1" outlineLevel="1" x14ac:dyDescent="0.2">
      <c r="A137" s="50"/>
      <c r="B137" s="50"/>
      <c r="C137" s="50"/>
      <c r="D137" s="50"/>
      <c r="E137" s="50"/>
      <c r="F137" s="50"/>
      <c r="G137" s="50"/>
      <c r="H137" s="43"/>
      <c r="I137" s="69"/>
      <c r="BU137" s="39"/>
      <c r="BV137" s="143"/>
      <c r="BW137" s="143"/>
      <c r="BX137" s="143"/>
      <c r="BY137" s="159"/>
      <c r="BZ137" s="143"/>
      <c r="CA137" s="143"/>
      <c r="CB137" s="143"/>
      <c r="CC137" s="144"/>
      <c r="CD137" s="143"/>
      <c r="CE137" s="143"/>
      <c r="CF137" s="143"/>
      <c r="CG137" s="144"/>
      <c r="CH137" s="143"/>
      <c r="CI137" s="143"/>
      <c r="CJ137" s="143"/>
      <c r="CK137" s="144"/>
      <c r="CL137" s="143"/>
      <c r="CM137" s="143"/>
      <c r="CN137" s="143"/>
      <c r="CO137" s="144"/>
      <c r="DJ137" s="39"/>
      <c r="DZ137" s="143"/>
      <c r="EA137" s="143"/>
      <c r="EB137" s="143"/>
      <c r="EC137" s="143"/>
      <c r="ED137" s="143"/>
      <c r="EE137" s="143"/>
      <c r="EF137" s="143"/>
      <c r="EG137" s="143"/>
      <c r="EH137" s="143"/>
      <c r="EI137" s="143"/>
      <c r="EJ137" s="143"/>
      <c r="EK137" s="143"/>
      <c r="EL137" s="144"/>
    </row>
    <row r="138" spans="1:142" hidden="1" outlineLevel="1" x14ac:dyDescent="0.2">
      <c r="A138" s="50"/>
      <c r="B138" s="50"/>
      <c r="C138" s="50"/>
      <c r="D138" s="50"/>
      <c r="E138" s="50"/>
      <c r="F138" s="50"/>
      <c r="G138" s="50"/>
      <c r="H138" s="43"/>
      <c r="I138" s="161" t="s">
        <v>132</v>
      </c>
      <c r="BU138" s="39"/>
      <c r="BV138" s="143"/>
      <c r="BW138" s="143"/>
      <c r="BX138" s="143"/>
      <c r="BY138" s="159"/>
      <c r="BZ138" s="143"/>
      <c r="CA138" s="143"/>
      <c r="CB138" s="143"/>
      <c r="CC138" s="144"/>
      <c r="CD138" s="143"/>
      <c r="CE138" s="143"/>
      <c r="CF138" s="143"/>
      <c r="CG138" s="144"/>
      <c r="CH138" s="143"/>
      <c r="CI138" s="143"/>
      <c r="CJ138" s="143"/>
      <c r="CK138" s="144"/>
      <c r="CL138" s="143"/>
      <c r="CM138" s="143"/>
      <c r="CN138" s="143"/>
      <c r="CO138" s="144"/>
      <c r="DJ138" s="39"/>
      <c r="DZ138" s="143"/>
      <c r="EA138" s="143"/>
      <c r="EB138" s="143"/>
      <c r="EC138" s="143"/>
      <c r="ED138" s="143"/>
      <c r="EE138" s="143"/>
      <c r="EF138" s="143"/>
      <c r="EG138" s="143"/>
      <c r="EH138" s="143"/>
      <c r="EI138" s="143"/>
      <c r="EJ138" s="143"/>
      <c r="EK138" s="143"/>
      <c r="EL138" s="144"/>
    </row>
    <row r="139" spans="1:142" hidden="1" outlineLevel="1" x14ac:dyDescent="0.2">
      <c r="A139" s="50"/>
      <c r="B139" s="50"/>
      <c r="C139" s="50"/>
      <c r="D139" s="50"/>
      <c r="E139" s="50"/>
      <c r="F139" s="50"/>
      <c r="G139" s="50"/>
      <c r="H139" s="43"/>
      <c r="I139" s="69" t="s">
        <v>128</v>
      </c>
      <c r="BU139" s="39"/>
      <c r="BV139" s="143"/>
      <c r="BW139" s="143"/>
      <c r="BX139" s="143"/>
      <c r="BY139" s="162">
        <v>59.94</v>
      </c>
      <c r="BZ139" s="143"/>
      <c r="CA139" s="143"/>
      <c r="CB139" s="143"/>
      <c r="CC139" s="144"/>
      <c r="CD139" s="143"/>
      <c r="CE139" s="143"/>
      <c r="CF139" s="143"/>
      <c r="CG139" s="144"/>
      <c r="CH139" s="143"/>
      <c r="CI139" s="143"/>
      <c r="CJ139" s="143"/>
      <c r="CK139" s="144"/>
      <c r="CL139" s="143"/>
      <c r="CM139" s="143"/>
      <c r="CN139" s="143"/>
      <c r="CO139" s="144"/>
      <c r="DJ139" s="39"/>
      <c r="DZ139" s="143"/>
      <c r="EA139" s="143"/>
      <c r="EB139" s="143"/>
      <c r="EC139" s="143"/>
      <c r="ED139" s="143"/>
      <c r="EE139" s="143"/>
      <c r="EF139" s="143"/>
      <c r="EG139" s="143"/>
      <c r="EH139" s="143"/>
      <c r="EI139" s="143"/>
      <c r="EJ139" s="143"/>
      <c r="EK139" s="143"/>
      <c r="EL139" s="144"/>
    </row>
    <row r="140" spans="1:142" hidden="1" outlineLevel="1" x14ac:dyDescent="0.2">
      <c r="A140" s="50"/>
      <c r="B140" s="50"/>
      <c r="C140" s="50"/>
      <c r="D140" s="50"/>
      <c r="E140" s="50"/>
      <c r="F140" s="50"/>
      <c r="G140" s="50"/>
      <c r="H140" s="43"/>
      <c r="I140" s="69" t="s">
        <v>129</v>
      </c>
      <c r="BU140" s="39"/>
      <c r="BV140" s="143"/>
      <c r="BW140" s="143"/>
      <c r="BX140" s="143"/>
      <c r="BY140" s="162">
        <v>69.92</v>
      </c>
      <c r="BZ140" s="143"/>
      <c r="CA140" s="143"/>
      <c r="CB140" s="143"/>
      <c r="CC140" s="144"/>
      <c r="CD140" s="143"/>
      <c r="CE140" s="143"/>
      <c r="CF140" s="143"/>
      <c r="CG140" s="144"/>
      <c r="CH140" s="143"/>
      <c r="CI140" s="143"/>
      <c r="CJ140" s="143"/>
      <c r="CK140" s="144"/>
      <c r="CL140" s="143"/>
      <c r="CM140" s="143"/>
      <c r="CN140" s="143"/>
      <c r="CO140" s="144"/>
      <c r="DJ140" s="39"/>
      <c r="DZ140" s="143"/>
      <c r="EA140" s="143"/>
      <c r="EB140" s="143"/>
      <c r="EC140" s="143"/>
      <c r="ED140" s="143"/>
      <c r="EE140" s="143"/>
      <c r="EF140" s="143"/>
      <c r="EG140" s="143"/>
      <c r="EH140" s="143"/>
      <c r="EI140" s="143"/>
      <c r="EJ140" s="143"/>
      <c r="EK140" s="143"/>
      <c r="EL140" s="144"/>
    </row>
    <row r="141" spans="1:142" hidden="1" outlineLevel="1" x14ac:dyDescent="0.2">
      <c r="A141" s="50"/>
      <c r="B141" s="50"/>
      <c r="C141" s="50"/>
      <c r="D141" s="50"/>
      <c r="E141" s="50"/>
      <c r="F141" s="50"/>
      <c r="G141" s="50"/>
      <c r="H141" s="43"/>
      <c r="I141" s="69" t="s">
        <v>130</v>
      </c>
      <c r="BU141" s="39"/>
      <c r="BV141" s="143"/>
      <c r="BW141" s="143"/>
      <c r="BX141" s="143"/>
      <c r="BY141" s="162">
        <v>139.84</v>
      </c>
      <c r="BZ141" s="143"/>
      <c r="CA141" s="143"/>
      <c r="CB141" s="143"/>
      <c r="CC141" s="144"/>
      <c r="CD141" s="143"/>
      <c r="CE141" s="143"/>
      <c r="CF141" s="143"/>
      <c r="CG141" s="144"/>
      <c r="CH141" s="143"/>
      <c r="CI141" s="143"/>
      <c r="CJ141" s="143"/>
      <c r="CK141" s="144"/>
      <c r="CL141" s="143"/>
      <c r="CM141" s="143"/>
      <c r="CN141" s="143"/>
      <c r="CO141" s="144"/>
      <c r="DJ141" s="39"/>
      <c r="DZ141" s="143"/>
      <c r="EA141" s="143"/>
      <c r="EB141" s="143"/>
      <c r="EC141" s="143"/>
      <c r="ED141" s="143"/>
      <c r="EE141" s="143"/>
      <c r="EF141" s="143"/>
      <c r="EG141" s="143"/>
      <c r="EH141" s="143"/>
      <c r="EI141" s="143"/>
      <c r="EJ141" s="143"/>
      <c r="EK141" s="143"/>
      <c r="EL141" s="144"/>
    </row>
    <row r="142" spans="1:142" hidden="1" outlineLevel="1" x14ac:dyDescent="0.2">
      <c r="A142" s="50"/>
      <c r="B142" s="50"/>
      <c r="C142" s="50"/>
      <c r="D142" s="50"/>
      <c r="E142" s="50"/>
      <c r="F142" s="50"/>
      <c r="G142" s="50"/>
      <c r="H142" s="43"/>
      <c r="I142" s="69" t="s">
        <v>131</v>
      </c>
      <c r="BU142" s="39"/>
      <c r="BV142" s="143"/>
      <c r="BW142" s="143"/>
      <c r="BX142" s="143"/>
      <c r="BY142" s="144" t="s">
        <v>273</v>
      </c>
      <c r="BZ142" s="143"/>
      <c r="CA142" s="143"/>
      <c r="CB142" s="143"/>
      <c r="CC142" s="144"/>
      <c r="CD142" s="143"/>
      <c r="CE142" s="143"/>
      <c r="CF142" s="143"/>
      <c r="CG142" s="144"/>
      <c r="CH142" s="143"/>
      <c r="CI142" s="143"/>
      <c r="CJ142" s="143"/>
      <c r="CK142" s="144"/>
      <c r="CL142" s="143"/>
      <c r="CM142" s="143"/>
      <c r="CN142" s="143"/>
      <c r="CO142" s="144"/>
      <c r="DJ142" s="39"/>
      <c r="DZ142" s="143"/>
      <c r="EA142" s="143"/>
      <c r="EB142" s="143"/>
      <c r="EC142" s="143"/>
      <c r="ED142" s="143"/>
      <c r="EE142" s="143"/>
      <c r="EF142" s="143"/>
      <c r="EG142" s="143"/>
      <c r="EH142" s="143"/>
      <c r="EI142" s="143"/>
      <c r="EJ142" s="143"/>
      <c r="EK142" s="143"/>
      <c r="EL142" s="144"/>
    </row>
    <row r="143" spans="1:142" hidden="1" outlineLevel="1" x14ac:dyDescent="0.2">
      <c r="A143" s="50"/>
      <c r="B143" s="50"/>
      <c r="C143" s="50"/>
      <c r="D143" s="50"/>
      <c r="E143" s="50"/>
      <c r="F143" s="50"/>
      <c r="G143" s="50"/>
      <c r="H143" s="43"/>
      <c r="I143" s="69" t="s">
        <v>274</v>
      </c>
      <c r="BU143" s="39"/>
      <c r="BV143" s="143"/>
      <c r="BW143" s="143"/>
      <c r="BX143" s="143"/>
      <c r="BY143" s="144">
        <f>BY19</f>
        <v>58.775721284703323</v>
      </c>
      <c r="BZ143" s="143">
        <f>SUMPRODUCT(BY139:BY142,BY133:BY136)</f>
        <v>62.635199999999998</v>
      </c>
      <c r="CA143" s="143"/>
      <c r="CB143" s="143"/>
      <c r="CC143" s="144"/>
      <c r="CD143" s="143"/>
      <c r="CE143" s="143"/>
      <c r="CF143" s="143"/>
      <c r="CG143" s="144"/>
      <c r="CH143" s="143"/>
      <c r="CI143" s="143"/>
      <c r="CJ143" s="143"/>
      <c r="CK143" s="144"/>
      <c r="CL143" s="143"/>
      <c r="CM143" s="143"/>
      <c r="CN143" s="143"/>
      <c r="CO143" s="144"/>
      <c r="DJ143" s="39"/>
      <c r="DZ143" s="143"/>
      <c r="EA143" s="143"/>
      <c r="EB143" s="143"/>
      <c r="EC143" s="143"/>
      <c r="ED143" s="143"/>
      <c r="EE143" s="143"/>
      <c r="EF143" s="143"/>
      <c r="EG143" s="143"/>
      <c r="EH143" s="143"/>
      <c r="EI143" s="143"/>
      <c r="EJ143" s="143"/>
      <c r="EK143" s="143"/>
      <c r="EL143" s="144"/>
    </row>
    <row r="144" spans="1:142" hidden="1" outlineLevel="1" x14ac:dyDescent="0.2">
      <c r="A144" s="50"/>
      <c r="B144" s="50"/>
      <c r="C144" s="50"/>
      <c r="D144" s="50"/>
      <c r="E144" s="50"/>
      <c r="F144" s="50"/>
      <c r="G144" s="50"/>
      <c r="H144" s="43"/>
      <c r="I144" s="69"/>
      <c r="BU144" s="39"/>
      <c r="BV144" s="143"/>
      <c r="BW144" s="143"/>
      <c r="BX144" s="143"/>
      <c r="BY144" s="144"/>
      <c r="BZ144" s="143"/>
      <c r="CA144" s="143"/>
      <c r="CB144" s="143"/>
      <c r="CC144" s="144"/>
      <c r="CD144" s="143"/>
      <c r="CE144" s="143"/>
      <c r="CF144" s="143"/>
      <c r="CG144" s="144"/>
      <c r="CH144" s="143"/>
      <c r="CI144" s="143"/>
      <c r="CJ144" s="143"/>
      <c r="CK144" s="144"/>
      <c r="CL144" s="143"/>
      <c r="CM144" s="143"/>
      <c r="CN144" s="143"/>
      <c r="CO144" s="144"/>
      <c r="DJ144" s="39"/>
      <c r="DZ144" s="143"/>
      <c r="EA144" s="143"/>
      <c r="EB144" s="143"/>
      <c r="EC144" s="143"/>
      <c r="ED144" s="143"/>
      <c r="EE144" s="143"/>
      <c r="EF144" s="143"/>
      <c r="EG144" s="143"/>
      <c r="EH144" s="143"/>
      <c r="EI144" s="143"/>
      <c r="EJ144" s="143"/>
      <c r="EK144" s="143"/>
      <c r="EL144" s="144"/>
    </row>
    <row r="145" spans="1:142" hidden="1" outlineLevel="1" x14ac:dyDescent="0.2">
      <c r="A145" s="50"/>
      <c r="B145" s="50"/>
      <c r="C145" s="50"/>
      <c r="D145" s="50"/>
      <c r="E145" s="50"/>
      <c r="F145" s="50"/>
      <c r="G145" s="50"/>
      <c r="H145" s="43"/>
      <c r="I145" s="161" t="s">
        <v>133</v>
      </c>
      <c r="BU145" s="39"/>
      <c r="BV145" s="143"/>
      <c r="BW145" s="143"/>
      <c r="BX145" s="143"/>
      <c r="BY145" s="144"/>
      <c r="BZ145" s="143"/>
      <c r="CA145" s="143"/>
      <c r="CB145" s="143"/>
      <c r="CC145" s="144"/>
      <c r="CD145" s="143"/>
      <c r="CE145" s="143"/>
      <c r="CF145" s="143"/>
      <c r="CG145" s="144"/>
      <c r="CH145" s="143"/>
      <c r="CI145" s="143"/>
      <c r="CJ145" s="143"/>
      <c r="CK145" s="144"/>
      <c r="CL145" s="143"/>
      <c r="CM145" s="143"/>
      <c r="CN145" s="143"/>
      <c r="CO145" s="144"/>
      <c r="DJ145" s="39"/>
      <c r="DZ145" s="143"/>
      <c r="EA145" s="143"/>
      <c r="EB145" s="143"/>
      <c r="EC145" s="143"/>
      <c r="ED145" s="143"/>
      <c r="EE145" s="143"/>
      <c r="EF145" s="143"/>
      <c r="EG145" s="143"/>
      <c r="EH145" s="143"/>
      <c r="EI145" s="143"/>
      <c r="EJ145" s="143"/>
      <c r="EK145" s="143"/>
      <c r="EL145" s="144"/>
    </row>
    <row r="146" spans="1:142" hidden="1" outlineLevel="1" x14ac:dyDescent="0.2">
      <c r="A146" s="50"/>
      <c r="B146" s="50"/>
      <c r="C146" s="50"/>
      <c r="D146" s="50"/>
      <c r="E146" s="50"/>
      <c r="F146" s="50"/>
      <c r="G146" s="50"/>
      <c r="H146" s="43"/>
      <c r="I146" s="69" t="s">
        <v>128</v>
      </c>
      <c r="BU146" s="39"/>
      <c r="BV146" s="143"/>
      <c r="BW146" s="143"/>
      <c r="BX146" s="143"/>
      <c r="BY146" s="163">
        <v>3</v>
      </c>
      <c r="BZ146" s="143"/>
      <c r="CA146" s="143"/>
      <c r="CB146" s="143"/>
      <c r="CC146" s="144"/>
      <c r="CD146" s="143"/>
      <c r="CE146" s="143"/>
      <c r="CF146" s="143"/>
      <c r="CG146" s="144"/>
      <c r="CH146" s="143"/>
      <c r="CI146" s="143"/>
      <c r="CJ146" s="143"/>
      <c r="CK146" s="144"/>
      <c r="CL146" s="143"/>
      <c r="CM146" s="143"/>
      <c r="CN146" s="143"/>
      <c r="CO146" s="144"/>
      <c r="DJ146" s="39"/>
      <c r="DZ146" s="143"/>
      <c r="EA146" s="143"/>
      <c r="EB146" s="143"/>
      <c r="EC146" s="143"/>
      <c r="ED146" s="143"/>
      <c r="EE146" s="143"/>
      <c r="EF146" s="143"/>
      <c r="EG146" s="143"/>
      <c r="EH146" s="143"/>
      <c r="EI146" s="143"/>
      <c r="EJ146" s="143"/>
      <c r="EK146" s="143"/>
      <c r="EL146" s="144"/>
    </row>
    <row r="147" spans="1:142" hidden="1" outlineLevel="1" x14ac:dyDescent="0.2">
      <c r="A147" s="50"/>
      <c r="B147" s="50"/>
      <c r="C147" s="50"/>
      <c r="D147" s="50"/>
      <c r="E147" s="50"/>
      <c r="F147" s="50"/>
      <c r="G147" s="50"/>
      <c r="H147" s="43"/>
      <c r="I147" s="69" t="s">
        <v>129</v>
      </c>
      <c r="BU147" s="39"/>
      <c r="BV147" s="143"/>
      <c r="BW147" s="143"/>
      <c r="BX147" s="143"/>
      <c r="BY147" s="163">
        <v>2</v>
      </c>
      <c r="BZ147" s="143"/>
      <c r="CA147" s="143"/>
      <c r="CB147" s="143"/>
      <c r="CC147" s="144"/>
      <c r="CD147" s="143"/>
      <c r="CE147" s="143"/>
      <c r="CF147" s="143"/>
      <c r="CG147" s="144"/>
      <c r="CH147" s="143"/>
      <c r="CI147" s="143"/>
      <c r="CJ147" s="143"/>
      <c r="CK147" s="144"/>
      <c r="CL147" s="143"/>
      <c r="CM147" s="143"/>
      <c r="CN147" s="143"/>
      <c r="CO147" s="144"/>
      <c r="DJ147" s="39"/>
      <c r="DZ147" s="143"/>
      <c r="EA147" s="143"/>
      <c r="EB147" s="143"/>
      <c r="EC147" s="143"/>
      <c r="ED147" s="143"/>
      <c r="EE147" s="143"/>
      <c r="EF147" s="143"/>
      <c r="EG147" s="143"/>
      <c r="EH147" s="143"/>
      <c r="EI147" s="143"/>
      <c r="EJ147" s="143"/>
      <c r="EK147" s="143"/>
      <c r="EL147" s="144"/>
    </row>
    <row r="148" spans="1:142" hidden="1" outlineLevel="1" x14ac:dyDescent="0.2">
      <c r="A148" s="50"/>
      <c r="B148" s="50"/>
      <c r="C148" s="50"/>
      <c r="D148" s="50"/>
      <c r="E148" s="50"/>
      <c r="F148" s="50"/>
      <c r="G148" s="50"/>
      <c r="H148" s="43"/>
      <c r="I148" s="69" t="s">
        <v>130</v>
      </c>
      <c r="BU148" s="39"/>
      <c r="BV148" s="143"/>
      <c r="BW148" s="143"/>
      <c r="BX148" s="143"/>
      <c r="BY148" s="163">
        <v>4</v>
      </c>
      <c r="BZ148" s="143"/>
      <c r="CA148" s="143"/>
      <c r="CB148" s="143"/>
      <c r="CC148" s="144"/>
      <c r="CD148" s="143"/>
      <c r="CE148" s="143"/>
      <c r="CF148" s="143"/>
      <c r="CG148" s="144"/>
      <c r="CH148" s="143"/>
      <c r="CI148" s="143"/>
      <c r="CJ148" s="143"/>
      <c r="CK148" s="144"/>
      <c r="CL148" s="143"/>
      <c r="CM148" s="143"/>
      <c r="CN148" s="143"/>
      <c r="CO148" s="144"/>
      <c r="DJ148" s="39"/>
      <c r="DZ148" s="143"/>
      <c r="EA148" s="143"/>
      <c r="EB148" s="143"/>
      <c r="EC148" s="143"/>
      <c r="ED148" s="143"/>
      <c r="EE148" s="143"/>
      <c r="EF148" s="143"/>
      <c r="EG148" s="143"/>
      <c r="EH148" s="143"/>
      <c r="EI148" s="143"/>
      <c r="EJ148" s="143"/>
      <c r="EK148" s="143"/>
      <c r="EL148" s="144"/>
    </row>
    <row r="149" spans="1:142" hidden="1" outlineLevel="1" x14ac:dyDescent="0.2">
      <c r="A149" s="50"/>
      <c r="B149" s="50"/>
      <c r="C149" s="50"/>
      <c r="D149" s="50"/>
      <c r="E149" s="50"/>
      <c r="F149" s="50"/>
      <c r="G149" s="50"/>
      <c r="H149" s="43"/>
      <c r="I149" s="69" t="s">
        <v>131</v>
      </c>
      <c r="BU149" s="39"/>
      <c r="BV149" s="143"/>
      <c r="BW149" s="143"/>
      <c r="BX149" s="143"/>
      <c r="BY149" s="165"/>
      <c r="BZ149" s="143"/>
      <c r="CA149" s="143"/>
      <c r="CB149" s="143"/>
      <c r="CC149" s="144"/>
      <c r="CD149" s="143"/>
      <c r="CE149" s="143"/>
      <c r="CF149" s="143"/>
      <c r="CG149" s="144"/>
      <c r="CH149" s="143"/>
      <c r="CI149" s="143"/>
      <c r="CJ149" s="143"/>
      <c r="CK149" s="144"/>
      <c r="CL149" s="143"/>
      <c r="CM149" s="143"/>
      <c r="CN149" s="143"/>
      <c r="CO149" s="144"/>
      <c r="DJ149" s="39"/>
      <c r="DZ149" s="143"/>
      <c r="EA149" s="143"/>
      <c r="EB149" s="143"/>
      <c r="EC149" s="143"/>
      <c r="ED149" s="143"/>
      <c r="EE149" s="143"/>
      <c r="EF149" s="143"/>
      <c r="EG149" s="143"/>
      <c r="EH149" s="143"/>
      <c r="EI149" s="143"/>
      <c r="EJ149" s="143"/>
      <c r="EK149" s="143"/>
      <c r="EL149" s="144"/>
    </row>
    <row r="150" spans="1:142" hidden="1" outlineLevel="1" x14ac:dyDescent="0.2">
      <c r="A150" s="50"/>
      <c r="B150" s="50"/>
      <c r="C150" s="50"/>
      <c r="D150" s="50"/>
      <c r="E150" s="50"/>
      <c r="F150" s="50"/>
      <c r="G150" s="50"/>
      <c r="H150" s="43"/>
      <c r="I150" s="69"/>
      <c r="BU150" s="39"/>
      <c r="BV150" s="143"/>
      <c r="BW150" s="143"/>
      <c r="BX150" s="143"/>
      <c r="BY150" s="144"/>
      <c r="BZ150" s="143"/>
      <c r="CA150" s="143"/>
      <c r="CB150" s="143"/>
      <c r="CC150" s="144"/>
      <c r="CD150" s="143"/>
      <c r="CE150" s="143"/>
      <c r="CF150" s="143"/>
      <c r="CG150" s="144"/>
      <c r="CH150" s="143"/>
      <c r="CI150" s="143"/>
      <c r="CJ150" s="143"/>
      <c r="CK150" s="144"/>
      <c r="CL150" s="143"/>
      <c r="CM150" s="143"/>
      <c r="CN150" s="143"/>
      <c r="CO150" s="144"/>
      <c r="DJ150" s="39"/>
      <c r="DZ150" s="143"/>
      <c r="EA150" s="143"/>
      <c r="EB150" s="143"/>
      <c r="EC150" s="143"/>
      <c r="ED150" s="143"/>
      <c r="EE150" s="143"/>
      <c r="EF150" s="143"/>
      <c r="EG150" s="143"/>
      <c r="EH150" s="143"/>
      <c r="EI150" s="143"/>
      <c r="EJ150" s="143"/>
      <c r="EK150" s="143"/>
      <c r="EL150" s="144"/>
    </row>
    <row r="151" spans="1:142" hidden="1" outlineLevel="1" x14ac:dyDescent="0.2">
      <c r="A151" s="50"/>
      <c r="B151" s="50"/>
      <c r="C151" s="50"/>
      <c r="D151" s="50"/>
      <c r="E151" s="50"/>
      <c r="F151" s="50"/>
      <c r="G151" s="50"/>
      <c r="H151" s="43"/>
      <c r="I151" s="161" t="s">
        <v>134</v>
      </c>
      <c r="BU151" s="39"/>
      <c r="BV151" s="143"/>
      <c r="BW151" s="143"/>
      <c r="BX151" s="143"/>
      <c r="BY151" s="144"/>
      <c r="BZ151" s="143"/>
      <c r="CA151" s="143"/>
      <c r="CB151" s="143"/>
      <c r="CC151" s="144"/>
      <c r="CD151" s="143"/>
      <c r="CE151" s="143"/>
      <c r="CF151" s="143"/>
      <c r="CG151" s="144"/>
      <c r="CH151" s="143"/>
      <c r="CI151" s="143"/>
      <c r="CJ151" s="143"/>
      <c r="CK151" s="144"/>
      <c r="CL151" s="143"/>
      <c r="CM151" s="143"/>
      <c r="CN151" s="143"/>
      <c r="CO151" s="144"/>
      <c r="DJ151" s="39"/>
      <c r="DZ151" s="143"/>
      <c r="EA151" s="143"/>
      <c r="EB151" s="143"/>
      <c r="EC151" s="143"/>
      <c r="ED151" s="143"/>
      <c r="EE151" s="143"/>
      <c r="EF151" s="143"/>
      <c r="EG151" s="143"/>
      <c r="EH151" s="143"/>
      <c r="EI151" s="143"/>
      <c r="EJ151" s="143"/>
      <c r="EK151" s="143"/>
      <c r="EL151" s="144"/>
    </row>
    <row r="152" spans="1:142" hidden="1" outlineLevel="1" x14ac:dyDescent="0.2">
      <c r="A152" s="50"/>
      <c r="B152" s="50"/>
      <c r="C152" s="50"/>
      <c r="D152" s="50"/>
      <c r="E152" s="50"/>
      <c r="F152" s="50"/>
      <c r="G152" s="50"/>
      <c r="H152" s="43"/>
      <c r="I152" s="69" t="s">
        <v>128</v>
      </c>
      <c r="BU152" s="39"/>
      <c r="BV152" s="143"/>
      <c r="BW152" s="143"/>
      <c r="BX152" s="143"/>
      <c r="BY152" s="163">
        <v>2</v>
      </c>
      <c r="BZ152" s="143"/>
      <c r="CA152" s="143"/>
      <c r="CB152" s="143"/>
      <c r="CC152" s="144"/>
      <c r="CD152" s="143"/>
      <c r="CE152" s="143"/>
      <c r="CF152" s="143"/>
      <c r="CG152" s="144"/>
      <c r="CH152" s="143"/>
      <c r="CI152" s="143"/>
      <c r="CJ152" s="143"/>
      <c r="CK152" s="144"/>
      <c r="CL152" s="143"/>
      <c r="CM152" s="143"/>
      <c r="CN152" s="143"/>
      <c r="CO152" s="144"/>
      <c r="DJ152" s="39"/>
      <c r="DZ152" s="143"/>
      <c r="EA152" s="143"/>
      <c r="EB152" s="143"/>
      <c r="EC152" s="143"/>
      <c r="ED152" s="143"/>
      <c r="EE152" s="143"/>
      <c r="EF152" s="143"/>
      <c r="EG152" s="143"/>
      <c r="EH152" s="143"/>
      <c r="EI152" s="143"/>
      <c r="EJ152" s="143"/>
      <c r="EK152" s="143"/>
      <c r="EL152" s="144"/>
    </row>
    <row r="153" spans="1:142" hidden="1" outlineLevel="1" x14ac:dyDescent="0.2">
      <c r="A153" s="50"/>
      <c r="B153" s="50"/>
      <c r="C153" s="50"/>
      <c r="D153" s="50"/>
      <c r="E153" s="50"/>
      <c r="F153" s="50"/>
      <c r="G153" s="50"/>
      <c r="H153" s="43"/>
      <c r="I153" s="69" t="s">
        <v>129</v>
      </c>
      <c r="BU153" s="39"/>
      <c r="BV153" s="143"/>
      <c r="BW153" s="143"/>
      <c r="BX153" s="143"/>
      <c r="BY153" s="163">
        <v>4</v>
      </c>
      <c r="BZ153" s="143"/>
      <c r="CA153" s="143"/>
      <c r="CB153" s="143"/>
      <c r="CC153" s="144"/>
      <c r="CD153" s="143"/>
      <c r="CE153" s="143"/>
      <c r="CF153" s="143"/>
      <c r="CG153" s="144"/>
      <c r="CH153" s="143"/>
      <c r="CI153" s="143"/>
      <c r="CJ153" s="143"/>
      <c r="CK153" s="144"/>
      <c r="CL153" s="143"/>
      <c r="CM153" s="143"/>
      <c r="CN153" s="143"/>
      <c r="CO153" s="144"/>
      <c r="DJ153" s="39"/>
      <c r="DZ153" s="143"/>
      <c r="EA153" s="143"/>
      <c r="EB153" s="143"/>
      <c r="EC153" s="143"/>
      <c r="ED153" s="143"/>
      <c r="EE153" s="143"/>
      <c r="EF153" s="143"/>
      <c r="EG153" s="143"/>
      <c r="EH153" s="143"/>
      <c r="EI153" s="143"/>
      <c r="EJ153" s="143"/>
      <c r="EK153" s="143"/>
      <c r="EL153" s="144"/>
    </row>
    <row r="154" spans="1:142" hidden="1" outlineLevel="1" x14ac:dyDescent="0.2">
      <c r="A154" s="50"/>
      <c r="B154" s="50"/>
      <c r="C154" s="50"/>
      <c r="D154" s="50"/>
      <c r="E154" s="50"/>
      <c r="F154" s="50"/>
      <c r="G154" s="50"/>
      <c r="H154" s="43"/>
      <c r="I154" s="69" t="s">
        <v>130</v>
      </c>
      <c r="BU154" s="39"/>
      <c r="BV154" s="143"/>
      <c r="BW154" s="143"/>
      <c r="BX154" s="143"/>
      <c r="BY154" s="163">
        <v>4</v>
      </c>
      <c r="BZ154" s="143"/>
      <c r="CA154" s="143"/>
      <c r="CB154" s="143"/>
      <c r="CC154" s="144"/>
      <c r="CD154" s="143"/>
      <c r="CE154" s="143"/>
      <c r="CF154" s="143"/>
      <c r="CG154" s="144"/>
      <c r="CH154" s="143"/>
      <c r="CI154" s="143"/>
      <c r="CJ154" s="143"/>
      <c r="CK154" s="144"/>
      <c r="CL154" s="143"/>
      <c r="CM154" s="143"/>
      <c r="CN154" s="143"/>
      <c r="CO154" s="144"/>
      <c r="DJ154" s="39"/>
      <c r="DZ154" s="143"/>
      <c r="EA154" s="143"/>
      <c r="EB154" s="143"/>
      <c r="EC154" s="143"/>
      <c r="ED154" s="143"/>
      <c r="EE154" s="143"/>
      <c r="EF154" s="143"/>
      <c r="EG154" s="143"/>
      <c r="EH154" s="143"/>
      <c r="EI154" s="143"/>
      <c r="EJ154" s="143"/>
      <c r="EK154" s="143"/>
      <c r="EL154" s="144"/>
    </row>
    <row r="155" spans="1:142" hidden="1" outlineLevel="1" x14ac:dyDescent="0.2">
      <c r="A155" s="50"/>
      <c r="B155" s="50"/>
      <c r="C155" s="50"/>
      <c r="D155" s="50"/>
      <c r="E155" s="50"/>
      <c r="F155" s="50"/>
      <c r="G155" s="50"/>
      <c r="H155" s="43"/>
      <c r="I155" s="69" t="s">
        <v>131</v>
      </c>
      <c r="BU155" s="39"/>
      <c r="BV155" s="143"/>
      <c r="BW155" s="143"/>
      <c r="BX155" s="143"/>
      <c r="BY155" s="165"/>
      <c r="BZ155" s="143"/>
      <c r="CA155" s="143"/>
      <c r="CB155" s="143"/>
      <c r="CC155" s="144"/>
      <c r="CD155" s="143"/>
      <c r="CE155" s="143"/>
      <c r="CF155" s="143"/>
      <c r="CG155" s="144"/>
      <c r="CH155" s="143"/>
      <c r="CI155" s="143"/>
      <c r="CJ155" s="143"/>
      <c r="CK155" s="144"/>
      <c r="CL155" s="143"/>
      <c r="CM155" s="143"/>
      <c r="CN155" s="143"/>
      <c r="CO155" s="144"/>
      <c r="DJ155" s="39"/>
      <c r="DZ155" s="143"/>
      <c r="EA155" s="143"/>
      <c r="EB155" s="143"/>
      <c r="EC155" s="143"/>
      <c r="ED155" s="143"/>
      <c r="EE155" s="143"/>
      <c r="EF155" s="143"/>
      <c r="EG155" s="143"/>
      <c r="EH155" s="143"/>
      <c r="EI155" s="143"/>
      <c r="EJ155" s="143"/>
      <c r="EK155" s="143"/>
      <c r="EL155" s="144"/>
    </row>
    <row r="156" spans="1:142" hidden="1" outlineLevel="1" x14ac:dyDescent="0.2">
      <c r="A156" s="50"/>
      <c r="B156" s="50"/>
      <c r="C156" s="50"/>
      <c r="D156" s="50"/>
      <c r="E156" s="50"/>
      <c r="F156" s="50"/>
      <c r="G156" s="50"/>
      <c r="H156" s="43"/>
      <c r="I156" s="69"/>
      <c r="BU156" s="39"/>
      <c r="BV156" s="143"/>
      <c r="BW156" s="143"/>
      <c r="BX156" s="143"/>
      <c r="BY156" s="144"/>
      <c r="BZ156" s="143"/>
      <c r="CA156" s="143"/>
      <c r="CB156" s="143"/>
      <c r="CC156" s="144"/>
      <c r="CD156" s="143"/>
      <c r="CE156" s="143"/>
      <c r="CF156" s="143"/>
      <c r="CG156" s="144"/>
      <c r="CH156" s="143"/>
      <c r="CI156" s="143"/>
      <c r="CJ156" s="143"/>
      <c r="CK156" s="144"/>
      <c r="CL156" s="143"/>
      <c r="CM156" s="143"/>
      <c r="CN156" s="143"/>
      <c r="CO156" s="144"/>
      <c r="DJ156" s="39"/>
      <c r="DZ156" s="143"/>
      <c r="EA156" s="143"/>
      <c r="EB156" s="143"/>
      <c r="EC156" s="143"/>
      <c r="ED156" s="143"/>
      <c r="EE156" s="143"/>
      <c r="EF156" s="143"/>
      <c r="EG156" s="143"/>
      <c r="EH156" s="143"/>
      <c r="EI156" s="143"/>
      <c r="EJ156" s="143"/>
      <c r="EK156" s="143"/>
      <c r="EL156" s="144"/>
    </row>
    <row r="157" spans="1:142" hidden="1" outlineLevel="1" x14ac:dyDescent="0.2">
      <c r="A157" s="50"/>
      <c r="B157" s="50"/>
      <c r="C157" s="50"/>
      <c r="D157" s="50"/>
      <c r="E157" s="50"/>
      <c r="F157" s="50"/>
      <c r="G157" s="50"/>
      <c r="H157" s="43"/>
      <c r="I157" s="161" t="s">
        <v>135</v>
      </c>
      <c r="BU157" s="39"/>
      <c r="BV157" s="143"/>
      <c r="BW157" s="143"/>
      <c r="BX157" s="143"/>
      <c r="BY157" s="144"/>
      <c r="BZ157" s="143"/>
      <c r="CA157" s="143"/>
      <c r="CB157" s="143"/>
      <c r="CC157" s="144"/>
      <c r="CD157" s="143"/>
      <c r="CE157" s="143"/>
      <c r="CF157" s="143"/>
      <c r="CG157" s="144"/>
      <c r="CH157" s="143"/>
      <c r="CI157" s="143"/>
      <c r="CJ157" s="143"/>
      <c r="CK157" s="144"/>
      <c r="CL157" s="143"/>
      <c r="CM157" s="143"/>
      <c r="CN157" s="143"/>
      <c r="CO157" s="144"/>
      <c r="DJ157" s="39"/>
      <c r="DZ157" s="143"/>
      <c r="EA157" s="143"/>
      <c r="EB157" s="143"/>
      <c r="EC157" s="143"/>
      <c r="ED157" s="143"/>
      <c r="EE157" s="143"/>
      <c r="EF157" s="143"/>
      <c r="EG157" s="143"/>
      <c r="EH157" s="143"/>
      <c r="EI157" s="143"/>
      <c r="EJ157" s="143"/>
      <c r="EK157" s="143"/>
      <c r="EL157" s="144"/>
    </row>
    <row r="158" spans="1:142" hidden="1" outlineLevel="1" x14ac:dyDescent="0.2">
      <c r="A158" s="50"/>
      <c r="B158" s="50"/>
      <c r="C158" s="50"/>
      <c r="D158" s="50"/>
      <c r="E158" s="50"/>
      <c r="F158" s="50"/>
      <c r="G158" s="50"/>
      <c r="H158" s="43"/>
      <c r="I158" s="69" t="s">
        <v>128</v>
      </c>
      <c r="BU158" s="39"/>
      <c r="BV158" s="143"/>
      <c r="BW158" s="143"/>
      <c r="BX158" s="143"/>
      <c r="BY158" s="164">
        <f>BY146*BY152</f>
        <v>6</v>
      </c>
      <c r="BZ158" s="143"/>
      <c r="CA158" s="143"/>
      <c r="CB158" s="143"/>
      <c r="CC158" s="144"/>
      <c r="CD158" s="143"/>
      <c r="CE158" s="143"/>
      <c r="CF158" s="143"/>
      <c r="CG158" s="144"/>
      <c r="CH158" s="143"/>
      <c r="CI158" s="143"/>
      <c r="CJ158" s="143"/>
      <c r="CK158" s="144"/>
      <c r="CL158" s="143"/>
      <c r="CM158" s="143"/>
      <c r="CN158" s="143"/>
      <c r="CO158" s="144"/>
      <c r="DJ158" s="39"/>
      <c r="DZ158" s="143"/>
      <c r="EA158" s="143"/>
      <c r="EB158" s="143"/>
      <c r="EC158" s="143"/>
      <c r="ED158" s="143"/>
      <c r="EE158" s="143"/>
      <c r="EF158" s="143"/>
      <c r="EG158" s="143"/>
      <c r="EH158" s="143"/>
      <c r="EI158" s="143"/>
      <c r="EJ158" s="143"/>
      <c r="EK158" s="143"/>
      <c r="EL158" s="144"/>
    </row>
    <row r="159" spans="1:142" hidden="1" outlineLevel="1" x14ac:dyDescent="0.2">
      <c r="A159" s="50"/>
      <c r="B159" s="50"/>
      <c r="C159" s="50"/>
      <c r="D159" s="50"/>
      <c r="E159" s="50"/>
      <c r="F159" s="50"/>
      <c r="G159" s="50"/>
      <c r="H159" s="43"/>
      <c r="I159" s="69" t="s">
        <v>129</v>
      </c>
      <c r="BU159" s="39"/>
      <c r="BV159" s="143"/>
      <c r="BW159" s="143"/>
      <c r="BX159" s="143"/>
      <c r="BY159" s="164">
        <f>BY147*BY153</f>
        <v>8</v>
      </c>
      <c r="BZ159" s="143"/>
      <c r="CA159" s="143"/>
      <c r="CB159" s="143"/>
      <c r="CC159" s="144"/>
      <c r="CD159" s="143"/>
      <c r="CE159" s="143"/>
      <c r="CF159" s="143"/>
      <c r="CG159" s="144"/>
      <c r="CH159" s="143"/>
      <c r="CI159" s="143"/>
      <c r="CJ159" s="143"/>
      <c r="CK159" s="144"/>
      <c r="CL159" s="143"/>
      <c r="CM159" s="143"/>
      <c r="CN159" s="143"/>
      <c r="CO159" s="144"/>
      <c r="DJ159" s="39"/>
      <c r="DZ159" s="143"/>
      <c r="EA159" s="143"/>
      <c r="EB159" s="143"/>
      <c r="EC159" s="143"/>
      <c r="ED159" s="143"/>
      <c r="EE159" s="143"/>
      <c r="EF159" s="143"/>
      <c r="EG159" s="143"/>
      <c r="EH159" s="143"/>
      <c r="EI159" s="143"/>
      <c r="EJ159" s="143"/>
      <c r="EK159" s="143"/>
      <c r="EL159" s="144"/>
    </row>
    <row r="160" spans="1:142" hidden="1" outlineLevel="1" x14ac:dyDescent="0.2">
      <c r="A160" s="50"/>
      <c r="B160" s="50"/>
      <c r="C160" s="50"/>
      <c r="D160" s="50"/>
      <c r="E160" s="50"/>
      <c r="F160" s="50"/>
      <c r="G160" s="50"/>
      <c r="H160" s="43"/>
      <c r="I160" s="69" t="s">
        <v>130</v>
      </c>
      <c r="BU160" s="39"/>
      <c r="BV160" s="143"/>
      <c r="BW160" s="143"/>
      <c r="BX160" s="143"/>
      <c r="BY160" s="164">
        <f>BY148*BY154</f>
        <v>16</v>
      </c>
      <c r="BZ160" s="143"/>
      <c r="CA160" s="143"/>
      <c r="CB160" s="143"/>
      <c r="CC160" s="144"/>
      <c r="CD160" s="143"/>
      <c r="CE160" s="143"/>
      <c r="CF160" s="143"/>
      <c r="CG160" s="144"/>
      <c r="CH160" s="143"/>
      <c r="CI160" s="143"/>
      <c r="CJ160" s="143"/>
      <c r="CK160" s="144"/>
      <c r="CL160" s="143"/>
      <c r="CM160" s="143"/>
      <c r="CN160" s="143"/>
      <c r="CO160" s="144"/>
      <c r="DJ160" s="39"/>
      <c r="DZ160" s="143"/>
      <c r="EA160" s="143"/>
      <c r="EB160" s="143"/>
      <c r="EC160" s="143"/>
      <c r="ED160" s="143"/>
      <c r="EE160" s="143"/>
      <c r="EF160" s="143"/>
      <c r="EG160" s="143"/>
      <c r="EH160" s="143"/>
      <c r="EI160" s="143"/>
      <c r="EJ160" s="143"/>
      <c r="EK160" s="143"/>
      <c r="EL160" s="144"/>
    </row>
    <row r="161" spans="1:142" hidden="1" outlineLevel="1" x14ac:dyDescent="0.2">
      <c r="A161" s="50"/>
      <c r="B161" s="50"/>
      <c r="C161" s="50"/>
      <c r="D161" s="50"/>
      <c r="E161" s="50"/>
      <c r="F161" s="50"/>
      <c r="G161" s="50"/>
      <c r="H161" s="43"/>
      <c r="I161" s="69" t="s">
        <v>131</v>
      </c>
      <c r="BU161" s="39"/>
      <c r="BV161" s="143"/>
      <c r="BW161" s="143"/>
      <c r="BX161" s="143"/>
      <c r="BY161" s="165"/>
      <c r="BZ161" s="143"/>
      <c r="CA161" s="143"/>
      <c r="CB161" s="143"/>
      <c r="CC161" s="144"/>
      <c r="CD161" s="143"/>
      <c r="CE161" s="143"/>
      <c r="CF161" s="143"/>
      <c r="CG161" s="144"/>
      <c r="CH161" s="143"/>
      <c r="CI161" s="143"/>
      <c r="CJ161" s="143"/>
      <c r="CK161" s="144"/>
      <c r="CL161" s="143"/>
      <c r="CM161" s="143"/>
      <c r="CN161" s="143"/>
      <c r="CO161" s="144"/>
      <c r="DJ161" s="39"/>
      <c r="DZ161" s="143"/>
      <c r="EA161" s="143"/>
      <c r="EB161" s="143"/>
      <c r="EC161" s="143"/>
      <c r="ED161" s="143"/>
      <c r="EE161" s="143"/>
      <c r="EF161" s="143"/>
      <c r="EG161" s="143"/>
      <c r="EH161" s="143"/>
      <c r="EI161" s="143"/>
      <c r="EJ161" s="143"/>
      <c r="EK161" s="143"/>
      <c r="EL161" s="144"/>
    </row>
    <row r="162" spans="1:142" hidden="1" outlineLevel="1" x14ac:dyDescent="0.2">
      <c r="A162" s="50"/>
      <c r="B162" s="50"/>
      <c r="C162" s="50"/>
      <c r="D162" s="50"/>
      <c r="E162" s="50"/>
      <c r="F162" s="50"/>
      <c r="G162" s="50"/>
      <c r="H162" s="43"/>
      <c r="I162" s="69" t="s">
        <v>137</v>
      </c>
      <c r="BU162" s="39"/>
      <c r="BV162" s="143"/>
      <c r="BW162" s="143"/>
      <c r="BX162" s="143"/>
      <c r="BY162" s="166">
        <f>SUMPRODUCT(BY133:BY136,BY158:BY161)</f>
        <v>6.4800000000000013</v>
      </c>
      <c r="BZ162" s="143"/>
      <c r="CA162" s="143"/>
      <c r="CB162" s="143"/>
      <c r="CC162" s="144"/>
      <c r="CD162" s="143"/>
      <c r="CE162" s="143"/>
      <c r="CF162" s="143"/>
      <c r="CG162" s="144"/>
      <c r="CH162" s="143"/>
      <c r="CI162" s="143"/>
      <c r="CJ162" s="143"/>
      <c r="CK162" s="144"/>
      <c r="CL162" s="143"/>
      <c r="CM162" s="143"/>
      <c r="CN162" s="143"/>
      <c r="CO162" s="144"/>
      <c r="DJ162" s="39"/>
      <c r="DZ162" s="143"/>
      <c r="EA162" s="143"/>
      <c r="EB162" s="143"/>
      <c r="EC162" s="143"/>
      <c r="ED162" s="143"/>
      <c r="EE162" s="143"/>
      <c r="EF162" s="143"/>
      <c r="EG162" s="143"/>
      <c r="EH162" s="143"/>
      <c r="EI162" s="143"/>
      <c r="EJ162" s="143"/>
      <c r="EK162" s="143"/>
      <c r="EL162" s="144"/>
    </row>
    <row r="163" spans="1:142" hidden="1" outlineLevel="1" x14ac:dyDescent="0.2">
      <c r="A163" s="50"/>
      <c r="B163" s="50"/>
      <c r="C163" s="50"/>
      <c r="D163" s="50"/>
      <c r="E163" s="50"/>
      <c r="F163" s="50"/>
      <c r="G163" s="50"/>
      <c r="H163" s="43"/>
      <c r="I163" s="69"/>
      <c r="BU163" s="39"/>
      <c r="BV163" s="143"/>
      <c r="BW163" s="143"/>
      <c r="BX163" s="143"/>
      <c r="BY163" s="144"/>
      <c r="BZ163" s="143"/>
      <c r="CA163" s="143"/>
      <c r="CB163" s="143"/>
      <c r="CC163" s="144"/>
      <c r="CD163" s="143"/>
      <c r="CE163" s="143"/>
      <c r="CF163" s="143"/>
      <c r="CG163" s="144"/>
      <c r="CH163" s="143"/>
      <c r="CI163" s="143"/>
      <c r="CJ163" s="143"/>
      <c r="CK163" s="144"/>
      <c r="CL163" s="143"/>
      <c r="CM163" s="143"/>
      <c r="CN163" s="143"/>
      <c r="CO163" s="144"/>
      <c r="DJ163" s="39"/>
      <c r="DZ163" s="143"/>
      <c r="EA163" s="143"/>
      <c r="EB163" s="143"/>
      <c r="EC163" s="143"/>
      <c r="ED163" s="143"/>
      <c r="EE163" s="143"/>
      <c r="EF163" s="143"/>
      <c r="EG163" s="143"/>
      <c r="EH163" s="143"/>
      <c r="EI163" s="143"/>
      <c r="EJ163" s="143"/>
      <c r="EK163" s="143"/>
      <c r="EL163" s="144"/>
    </row>
    <row r="164" spans="1:142" hidden="1" outlineLevel="1" x14ac:dyDescent="0.2">
      <c r="A164" s="50"/>
      <c r="B164" s="50"/>
      <c r="C164" s="50"/>
      <c r="D164" s="50"/>
      <c r="E164" s="50"/>
      <c r="F164" s="50"/>
      <c r="G164" s="50"/>
      <c r="H164" s="43"/>
      <c r="I164" s="161" t="s">
        <v>136</v>
      </c>
      <c r="BU164" s="39"/>
      <c r="BV164" s="143"/>
      <c r="BW164" s="143"/>
      <c r="BX164" s="143"/>
      <c r="BY164" s="144"/>
      <c r="BZ164" s="143"/>
      <c r="CA164" s="143"/>
      <c r="CB164" s="143"/>
      <c r="CC164" s="144"/>
      <c r="CD164" s="143"/>
      <c r="CE164" s="143"/>
      <c r="CF164" s="143"/>
      <c r="CG164" s="144"/>
      <c r="CH164" s="143"/>
      <c r="CI164" s="143"/>
      <c r="CJ164" s="143"/>
      <c r="CK164" s="144"/>
      <c r="CL164" s="143"/>
      <c r="CM164" s="143"/>
      <c r="CN164" s="143"/>
      <c r="CO164" s="144"/>
      <c r="DJ164" s="39"/>
      <c r="DZ164" s="143"/>
      <c r="EA164" s="143"/>
      <c r="EB164" s="143"/>
      <c r="EC164" s="143"/>
      <c r="ED164" s="143"/>
      <c r="EE164" s="143"/>
      <c r="EF164" s="143"/>
      <c r="EG164" s="143"/>
      <c r="EH164" s="143"/>
      <c r="EI164" s="143"/>
      <c r="EJ164" s="143"/>
      <c r="EK164" s="143"/>
      <c r="EL164" s="144"/>
    </row>
    <row r="165" spans="1:142" hidden="1" outlineLevel="1" x14ac:dyDescent="0.2">
      <c r="A165" s="50"/>
      <c r="B165" s="50"/>
      <c r="C165" s="50"/>
      <c r="D165" s="50"/>
      <c r="E165" s="50"/>
      <c r="F165" s="50"/>
      <c r="G165" s="50"/>
      <c r="H165" s="43"/>
      <c r="I165" s="69" t="s">
        <v>128</v>
      </c>
      <c r="BU165" s="39"/>
      <c r="BV165" s="143"/>
      <c r="BW165" s="143"/>
      <c r="BX165" s="143"/>
      <c r="BY165" s="144">
        <f>BY139/BY158</f>
        <v>9.99</v>
      </c>
      <c r="BZ165" s="143"/>
      <c r="CA165" s="143"/>
      <c r="CB165" s="143"/>
      <c r="CC165" s="144"/>
      <c r="CD165" s="143"/>
      <c r="CE165" s="143"/>
      <c r="CF165" s="143"/>
      <c r="CG165" s="144"/>
      <c r="CH165" s="143"/>
      <c r="CI165" s="143"/>
      <c r="CJ165" s="143"/>
      <c r="CK165" s="144"/>
      <c r="CL165" s="143"/>
      <c r="CM165" s="143"/>
      <c r="CN165" s="143"/>
      <c r="CO165" s="144"/>
      <c r="DJ165" s="39"/>
      <c r="DZ165" s="143"/>
      <c r="EA165" s="143"/>
      <c r="EB165" s="143"/>
      <c r="EC165" s="143"/>
      <c r="ED165" s="143"/>
      <c r="EE165" s="143"/>
      <c r="EF165" s="143"/>
      <c r="EG165" s="143"/>
      <c r="EH165" s="143"/>
      <c r="EI165" s="143"/>
      <c r="EJ165" s="143"/>
      <c r="EK165" s="143"/>
      <c r="EL165" s="144"/>
    </row>
    <row r="166" spans="1:142" hidden="1" outlineLevel="1" x14ac:dyDescent="0.2">
      <c r="A166" s="50"/>
      <c r="B166" s="50"/>
      <c r="C166" s="50"/>
      <c r="D166" s="50"/>
      <c r="E166" s="50"/>
      <c r="F166" s="50"/>
      <c r="G166" s="50"/>
      <c r="H166" s="43"/>
      <c r="I166" s="69" t="s">
        <v>129</v>
      </c>
      <c r="BU166" s="39"/>
      <c r="BV166" s="143"/>
      <c r="BW166" s="143"/>
      <c r="BX166" s="143"/>
      <c r="BY166" s="144">
        <f>BY140/BY159</f>
        <v>8.74</v>
      </c>
      <c r="BZ166" s="143"/>
      <c r="CA166" s="143"/>
      <c r="CB166" s="143"/>
      <c r="CC166" s="144"/>
      <c r="CD166" s="143"/>
      <c r="CE166" s="143"/>
      <c r="CF166" s="143"/>
      <c r="CG166" s="144"/>
      <c r="CH166" s="143"/>
      <c r="CI166" s="143"/>
      <c r="CJ166" s="143"/>
      <c r="CK166" s="144"/>
      <c r="CL166" s="143"/>
      <c r="CM166" s="143"/>
      <c r="CN166" s="143"/>
      <c r="CO166" s="144"/>
      <c r="DJ166" s="39"/>
      <c r="DZ166" s="143"/>
      <c r="EA166" s="143"/>
      <c r="EB166" s="143"/>
      <c r="EC166" s="143"/>
      <c r="ED166" s="143"/>
      <c r="EE166" s="143"/>
      <c r="EF166" s="143"/>
      <c r="EG166" s="143"/>
      <c r="EH166" s="143"/>
      <c r="EI166" s="143"/>
      <c r="EJ166" s="143"/>
      <c r="EK166" s="143"/>
      <c r="EL166" s="144"/>
    </row>
    <row r="167" spans="1:142" hidden="1" outlineLevel="1" x14ac:dyDescent="0.2">
      <c r="A167" s="50"/>
      <c r="B167" s="50"/>
      <c r="C167" s="50"/>
      <c r="D167" s="50"/>
      <c r="E167" s="50"/>
      <c r="F167" s="50"/>
      <c r="G167" s="50"/>
      <c r="H167" s="43"/>
      <c r="I167" s="69" t="s">
        <v>130</v>
      </c>
      <c r="BU167" s="39"/>
      <c r="BV167" s="143"/>
      <c r="BW167" s="143"/>
      <c r="BX167" s="143"/>
      <c r="BY167" s="144">
        <f>BY141/BY160</f>
        <v>8.74</v>
      </c>
      <c r="BZ167" s="143"/>
      <c r="CA167" s="143"/>
      <c r="CB167" s="143"/>
      <c r="CC167" s="144"/>
      <c r="CD167" s="143"/>
      <c r="CE167" s="143"/>
      <c r="CF167" s="143"/>
      <c r="CG167" s="144"/>
      <c r="CH167" s="143"/>
      <c r="CI167" s="143"/>
      <c r="CJ167" s="143"/>
      <c r="CK167" s="144"/>
      <c r="CL167" s="143"/>
      <c r="CM167" s="143"/>
      <c r="CN167" s="143"/>
      <c r="CO167" s="144"/>
      <c r="DJ167" s="39"/>
      <c r="DZ167" s="143"/>
      <c r="EA167" s="143"/>
      <c r="EB167" s="143"/>
      <c r="EC167" s="143"/>
      <c r="ED167" s="143"/>
      <c r="EE167" s="143"/>
      <c r="EF167" s="143"/>
      <c r="EG167" s="143"/>
      <c r="EH167" s="143"/>
      <c r="EI167" s="143"/>
      <c r="EJ167" s="143"/>
      <c r="EK167" s="143"/>
      <c r="EL167" s="144"/>
    </row>
    <row r="168" spans="1:142" hidden="1" outlineLevel="1" x14ac:dyDescent="0.2">
      <c r="A168" s="50"/>
      <c r="B168" s="50"/>
      <c r="C168" s="50"/>
      <c r="D168" s="50"/>
      <c r="E168" s="50"/>
      <c r="F168" s="50"/>
      <c r="G168" s="50"/>
      <c r="H168" s="43"/>
      <c r="I168" s="69" t="s">
        <v>131</v>
      </c>
      <c r="BU168" s="39"/>
      <c r="BV168" s="134"/>
      <c r="BW168" s="134"/>
      <c r="BX168" s="134"/>
      <c r="BY168" s="165"/>
      <c r="BZ168" s="12"/>
      <c r="CA168" s="12"/>
      <c r="CB168" s="12"/>
      <c r="CC168" s="39"/>
      <c r="CG168" s="39"/>
      <c r="CH168" s="11"/>
      <c r="CK168" s="39"/>
      <c r="CO168" s="39"/>
      <c r="DJ168" s="39"/>
      <c r="DZ168" s="134"/>
      <c r="EA168" s="134"/>
      <c r="EJ168" s="68"/>
      <c r="EK168" s="68"/>
      <c r="EL168" s="39"/>
    </row>
    <row r="169" spans="1:142" hidden="1" outlineLevel="1" x14ac:dyDescent="0.2">
      <c r="A169" s="50"/>
      <c r="B169" s="50"/>
      <c r="C169" s="50"/>
      <c r="D169" s="50"/>
      <c r="E169" s="50"/>
      <c r="F169" s="50"/>
      <c r="G169" s="50"/>
      <c r="H169" s="43"/>
      <c r="I169" s="69" t="s">
        <v>137</v>
      </c>
      <c r="BU169" s="39"/>
      <c r="BY169" s="144">
        <f>SUMPRODUCT(BY133:BY136,BY165:BY168)</f>
        <v>9.6526000000000014</v>
      </c>
      <c r="BZ169" s="12"/>
      <c r="CA169" s="12"/>
      <c r="CB169" s="12"/>
      <c r="CC169" s="39"/>
      <c r="CG169" s="39"/>
      <c r="CH169" s="11"/>
      <c r="CK169" s="39"/>
      <c r="CO169" s="39"/>
      <c r="DJ169" s="39"/>
      <c r="DY169" s="15"/>
      <c r="DZ169" s="15"/>
      <c r="EA169" s="15"/>
      <c r="EJ169" s="68"/>
      <c r="EK169" s="68"/>
      <c r="EL169" s="39"/>
    </row>
    <row r="170" spans="1:142" ht="13.5" collapsed="1" thickBot="1" x14ac:dyDescent="0.25">
      <c r="A170" s="50"/>
      <c r="B170" s="50"/>
      <c r="C170" s="50"/>
      <c r="D170" s="50"/>
      <c r="E170" s="50"/>
      <c r="F170" s="50"/>
      <c r="G170" s="50"/>
      <c r="H170" s="43"/>
      <c r="BU170" s="39"/>
      <c r="BY170" s="39"/>
      <c r="BZ170" s="12"/>
      <c r="CA170" s="12"/>
      <c r="CB170" s="12"/>
      <c r="CC170" s="39"/>
      <c r="CD170" s="825"/>
      <c r="CE170" s="825"/>
      <c r="CF170" s="825"/>
      <c r="CG170" s="825"/>
      <c r="CH170" s="11"/>
      <c r="CK170" s="39"/>
      <c r="CO170" s="39"/>
      <c r="DJ170" s="39"/>
      <c r="DY170" s="21"/>
      <c r="DZ170" s="21"/>
      <c r="EA170" s="21"/>
      <c r="EB170" s="512"/>
      <c r="EJ170" s="68"/>
      <c r="EK170" s="68"/>
      <c r="EL170" s="39"/>
    </row>
    <row r="171" spans="1:142" x14ac:dyDescent="0.2">
      <c r="A171" s="50"/>
      <c r="B171" s="50"/>
      <c r="C171" s="50"/>
      <c r="D171" s="50"/>
      <c r="E171" s="50"/>
      <c r="F171" s="50"/>
      <c r="G171" s="50"/>
      <c r="H171" s="43"/>
      <c r="I171" s="49" t="s">
        <v>17</v>
      </c>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4"/>
      <c r="BC171" s="25"/>
      <c r="BD171" s="25"/>
      <c r="BE171" s="26"/>
      <c r="BF171" s="24"/>
      <c r="BG171" s="25"/>
      <c r="BH171" s="25"/>
      <c r="BI171" s="26"/>
      <c r="BJ171" s="24"/>
      <c r="BK171" s="25"/>
      <c r="BL171" s="25"/>
      <c r="BM171" s="26"/>
      <c r="BN171" s="24"/>
      <c r="BO171" s="25"/>
      <c r="BP171" s="25"/>
      <c r="BQ171" s="26"/>
      <c r="BR171" s="24"/>
      <c r="BS171" s="25"/>
      <c r="BT171" s="25"/>
      <c r="BU171" s="26"/>
      <c r="BV171" s="23"/>
      <c r="BW171" s="23"/>
      <c r="BX171" s="23"/>
      <c r="BY171" s="26"/>
      <c r="BZ171" s="23"/>
      <c r="CA171" s="23"/>
      <c r="CB171" s="23"/>
      <c r="CC171" s="26"/>
      <c r="CD171" s="23"/>
      <c r="CE171" s="23"/>
      <c r="CF171" s="23"/>
      <c r="CG171" s="26"/>
      <c r="CH171" s="23"/>
      <c r="CI171" s="23"/>
      <c r="CJ171" s="23"/>
      <c r="CK171" s="26"/>
      <c r="CL171" s="23"/>
      <c r="CM171" s="23"/>
      <c r="CN171" s="23"/>
      <c r="CO171" s="26"/>
      <c r="CP171" s="23"/>
      <c r="CQ171" s="23"/>
      <c r="CR171" s="23"/>
      <c r="CS171" s="26"/>
      <c r="CT171" s="23"/>
      <c r="CU171" s="23"/>
      <c r="CV171" s="23"/>
      <c r="CW171" s="26"/>
      <c r="CX171" s="23"/>
      <c r="CY171" s="23"/>
      <c r="CZ171" s="23"/>
      <c r="DA171" s="26"/>
      <c r="DB171" s="23"/>
      <c r="DC171" s="23"/>
      <c r="DD171" s="23"/>
      <c r="DE171" s="26"/>
      <c r="DF171" s="23"/>
      <c r="DG171" s="23"/>
      <c r="DH171" s="23"/>
      <c r="DI171" s="26"/>
      <c r="DJ171" s="26"/>
      <c r="DW171" s="34"/>
      <c r="DX171" s="35"/>
      <c r="DY171" s="35"/>
      <c r="DZ171" s="35"/>
      <c r="EA171" s="35"/>
      <c r="EB171" s="35"/>
      <c r="EC171" s="35"/>
      <c r="ED171" s="35"/>
      <c r="EE171" s="35"/>
      <c r="EF171" s="36"/>
      <c r="EG171" s="35"/>
      <c r="EH171" s="35"/>
      <c r="EI171" s="35"/>
      <c r="EJ171" s="25"/>
      <c r="EK171" s="25"/>
      <c r="EL171" s="26"/>
    </row>
    <row r="172" spans="1:142" x14ac:dyDescent="0.2">
      <c r="H172" s="43"/>
      <c r="BU172" s="39"/>
      <c r="BY172" s="39"/>
      <c r="CC172" s="39"/>
      <c r="CD172" s="825"/>
      <c r="CE172" s="825"/>
      <c r="CF172" s="825"/>
      <c r="CG172" s="193"/>
      <c r="CH172" s="11"/>
      <c r="CK172" s="39"/>
      <c r="CO172" s="39"/>
      <c r="DJ172" s="39"/>
      <c r="EJ172" s="68"/>
      <c r="EK172" s="68"/>
      <c r="EL172" s="39"/>
    </row>
    <row r="173" spans="1:142" s="17" customFormat="1" x14ac:dyDescent="0.2">
      <c r="H173" s="44"/>
      <c r="I173" s="557" t="s">
        <v>1</v>
      </c>
      <c r="BR173" s="469">
        <v>37.579000000000001</v>
      </c>
      <c r="BS173" s="469">
        <v>54.999000000000002</v>
      </c>
      <c r="BT173" s="469">
        <v>83.704999999999998</v>
      </c>
      <c r="BU173" s="470">
        <v>86.988</v>
      </c>
      <c r="BV173" s="469">
        <v>112.523</v>
      </c>
      <c r="BW173" s="469">
        <v>127.322</v>
      </c>
      <c r="BX173" s="469">
        <v>145.64400000000001</v>
      </c>
      <c r="BY173" s="470">
        <v>147.19300000000001</v>
      </c>
      <c r="BZ173" s="534">
        <v>168.53100000000001</v>
      </c>
      <c r="CA173" s="720">
        <v>163.52000000000001</v>
      </c>
      <c r="CB173" s="720">
        <v>164.44399999999999</v>
      </c>
      <c r="CC173" s="1399">
        <v>131.46899999999999</v>
      </c>
      <c r="CD173" s="532">
        <f t="shared" ref="CD173:CO173" si="179">CD174*CD20</f>
        <v>133.78185505122636</v>
      </c>
      <c r="CE173" s="420">
        <f t="shared" si="179"/>
        <v>140.27154364360337</v>
      </c>
      <c r="CF173" s="420">
        <f t="shared" si="179"/>
        <v>140.26790273911183</v>
      </c>
      <c r="CG173" s="421">
        <f t="shared" si="179"/>
        <v>136.27736477097966</v>
      </c>
      <c r="CH173" s="532">
        <f t="shared" si="179"/>
        <v>144.56722028173905</v>
      </c>
      <c r="CI173" s="420">
        <f t="shared" si="179"/>
        <v>151.57270332423624</v>
      </c>
      <c r="CJ173" s="420">
        <f t="shared" si="179"/>
        <v>151.63894895093634</v>
      </c>
      <c r="CK173" s="421">
        <f t="shared" si="179"/>
        <v>148.35189603571948</v>
      </c>
      <c r="CL173" s="532">
        <f t="shared" si="179"/>
        <v>154.55936624661771</v>
      </c>
      <c r="CM173" s="420">
        <f t="shared" si="179"/>
        <v>162.04217889137618</v>
      </c>
      <c r="CN173" s="420">
        <f t="shared" si="179"/>
        <v>162.79654645888786</v>
      </c>
      <c r="CO173" s="421">
        <f t="shared" si="179"/>
        <v>159.20217786974794</v>
      </c>
      <c r="DJ173" s="40"/>
      <c r="DY173" s="469">
        <v>72.222999999999999</v>
      </c>
      <c r="DZ173" s="18">
        <f>Model!DZ13</f>
        <v>263.27100000000002</v>
      </c>
      <c r="EA173" s="18">
        <f>Model!EA13</f>
        <v>532.68200000000002</v>
      </c>
      <c r="EB173" s="180">
        <f>SUM(BZ173:CC173)</f>
        <v>627.96399999999994</v>
      </c>
      <c r="EC173" s="180">
        <f>SUM(CD173:CG173)</f>
        <v>550.5986662049213</v>
      </c>
      <c r="ED173" s="180">
        <f>SUM(CH173:CK173)</f>
        <v>596.13076859263117</v>
      </c>
      <c r="EE173" s="180">
        <f>SUM(CL173:CO173)</f>
        <v>638.6002694666297</v>
      </c>
      <c r="EF173" s="188">
        <f t="shared" ref="EF173:EL173" si="180">EF174*EF20</f>
        <v>685.16312941404283</v>
      </c>
      <c r="EG173" s="188">
        <f>EG174*EG20</f>
        <v>734.48400078861164</v>
      </c>
      <c r="EH173" s="188">
        <f t="shared" si="180"/>
        <v>784.23768035068827</v>
      </c>
      <c r="EI173" s="188">
        <f t="shared" si="180"/>
        <v>833.37181590103069</v>
      </c>
      <c r="EJ173" s="188">
        <f t="shared" si="180"/>
        <v>882.78262851103523</v>
      </c>
      <c r="EK173" s="188">
        <f t="shared" si="180"/>
        <v>930.65024137714056</v>
      </c>
      <c r="EL173" s="189">
        <f t="shared" si="180"/>
        <v>976.39764968379473</v>
      </c>
    </row>
    <row r="174" spans="1:142" x14ac:dyDescent="0.2">
      <c r="H174" s="43"/>
      <c r="I174" s="58" t="s">
        <v>23</v>
      </c>
      <c r="BR174" s="526">
        <f t="shared" ref="BR174:BZ174" si="181">BR173/BR$20</f>
        <v>0.77345325814020505</v>
      </c>
      <c r="BS174" s="533">
        <f t="shared" si="181"/>
        <v>0.75062439437157946</v>
      </c>
      <c r="BT174" s="533">
        <f t="shared" si="181"/>
        <v>0.81836668850151051</v>
      </c>
      <c r="BU174" s="594">
        <f t="shared" si="181"/>
        <v>0.74563486280997404</v>
      </c>
      <c r="BV174" s="526">
        <f t="shared" si="181"/>
        <v>0.65383095678043901</v>
      </c>
      <c r="BW174" s="533">
        <f t="shared" si="181"/>
        <v>0.63054416513143563</v>
      </c>
      <c r="BX174" s="533">
        <f t="shared" si="181"/>
        <v>0.70889550843992766</v>
      </c>
      <c r="BY174" s="594">
        <f t="shared" si="181"/>
        <v>0.68163210491706105</v>
      </c>
      <c r="BZ174" s="526">
        <f t="shared" si="181"/>
        <v>0.68832272109065817</v>
      </c>
      <c r="CA174" s="533">
        <f t="shared" ref="CA174:CC174" si="182">CA173/CA$20</f>
        <v>0.68689431522702549</v>
      </c>
      <c r="CB174" s="533">
        <f t="shared" si="182"/>
        <v>0.78069484138664436</v>
      </c>
      <c r="CC174" s="594">
        <f t="shared" si="182"/>
        <v>0.7005963134082589</v>
      </c>
      <c r="CD174" s="768">
        <f t="shared" ref="CD174:CG174" si="183">BZ174+CD175/10000</f>
        <v>0.67082272109065821</v>
      </c>
      <c r="CE174" s="593">
        <f t="shared" si="183"/>
        <v>0.66939431522702553</v>
      </c>
      <c r="CF174" s="593">
        <f t="shared" si="183"/>
        <v>0.68319484138664432</v>
      </c>
      <c r="CG174" s="594">
        <f t="shared" si="183"/>
        <v>0.66059631340825886</v>
      </c>
      <c r="CH174" s="768">
        <f t="shared" ref="CH174:CO174" si="184">CD174+CH175/10000</f>
        <v>0.6558227210906582</v>
      </c>
      <c r="CI174" s="593">
        <f t="shared" si="184"/>
        <v>0.65439431522702551</v>
      </c>
      <c r="CJ174" s="593">
        <f t="shared" si="184"/>
        <v>0.66819484138664431</v>
      </c>
      <c r="CK174" s="594">
        <f t="shared" si="184"/>
        <v>0.65059631340825885</v>
      </c>
      <c r="CL174" s="768">
        <f t="shared" si="184"/>
        <v>0.64332272109065824</v>
      </c>
      <c r="CM174" s="593">
        <f t="shared" si="184"/>
        <v>0.64189431522702556</v>
      </c>
      <c r="CN174" s="593">
        <f t="shared" si="184"/>
        <v>0.6581948413866443</v>
      </c>
      <c r="CO174" s="594">
        <f t="shared" si="184"/>
        <v>0.64059631340825884</v>
      </c>
      <c r="DJ174" s="39"/>
      <c r="DY174" s="526">
        <f t="shared" ref="DY174:EE174" si="185">DY173/DY$20</f>
        <v>0.92824460838495748</v>
      </c>
      <c r="DZ174" s="526">
        <f t="shared" si="185"/>
        <v>0.77250200262321644</v>
      </c>
      <c r="EA174" s="526">
        <f t="shared" si="185"/>
        <v>0.66968982268397914</v>
      </c>
      <c r="EB174" s="526">
        <f t="shared" si="185"/>
        <v>0.71263097330771641</v>
      </c>
      <c r="EC174" s="526">
        <f t="shared" si="185"/>
        <v>0.67098256729442274</v>
      </c>
      <c r="ED174" s="526">
        <f t="shared" si="185"/>
        <v>0.65723956263406669</v>
      </c>
      <c r="EE174" s="526">
        <f t="shared" si="185"/>
        <v>0.64599356390700913</v>
      </c>
      <c r="EF174" s="415">
        <f t="shared" ref="EF174:EL174" si="186">EE174+EF175/10000</f>
        <v>0.63699356390700912</v>
      </c>
      <c r="EG174" s="415">
        <f t="shared" si="186"/>
        <v>0.63049356390700917</v>
      </c>
      <c r="EH174" s="415">
        <f t="shared" si="186"/>
        <v>0.62449356390700916</v>
      </c>
      <c r="EI174" s="415">
        <f t="shared" si="186"/>
        <v>0.61849356390700916</v>
      </c>
      <c r="EJ174" s="415">
        <f t="shared" si="186"/>
        <v>0.61349356390700915</v>
      </c>
      <c r="EK174" s="415">
        <f t="shared" si="186"/>
        <v>0.60849356390700915</v>
      </c>
      <c r="EL174" s="416">
        <f t="shared" si="186"/>
        <v>0.60349356390700915</v>
      </c>
    </row>
    <row r="175" spans="1:142" x14ac:dyDescent="0.2">
      <c r="H175" s="43"/>
      <c r="I175" s="59" t="s">
        <v>24</v>
      </c>
      <c r="BR175" s="62"/>
      <c r="BS175" s="62"/>
      <c r="BT175" s="62"/>
      <c r="BU175" s="65"/>
      <c r="BV175" s="62">
        <f t="shared" ref="BV175:CC175" si="187">(BV174-BR174)*10000</f>
        <v>-1196.2230135976604</v>
      </c>
      <c r="BW175" s="62">
        <f t="shared" si="187"/>
        <v>-1200.8022924014383</v>
      </c>
      <c r="BX175" s="62">
        <f t="shared" si="187"/>
        <v>-1094.7118006158285</v>
      </c>
      <c r="BY175" s="65">
        <f t="shared" si="187"/>
        <v>-640.02757892912985</v>
      </c>
      <c r="BZ175" s="62">
        <f t="shared" si="187"/>
        <v>344.91764310219162</v>
      </c>
      <c r="CA175" s="62">
        <f t="shared" si="187"/>
        <v>563.50150095589856</v>
      </c>
      <c r="CB175" s="62">
        <f t="shared" si="187"/>
        <v>717.99332946716697</v>
      </c>
      <c r="CC175" s="65">
        <f t="shared" si="187"/>
        <v>189.64208491197843</v>
      </c>
      <c r="CD175" s="531">
        <v>-175</v>
      </c>
      <c r="CE175" s="524">
        <v>-175</v>
      </c>
      <c r="CF175" s="524">
        <v>-975</v>
      </c>
      <c r="CG175" s="525">
        <v>-400</v>
      </c>
      <c r="CH175" s="524">
        <v>-150</v>
      </c>
      <c r="CI175" s="524">
        <v>-150</v>
      </c>
      <c r="CJ175" s="524">
        <v>-150</v>
      </c>
      <c r="CK175" s="525">
        <v>-100</v>
      </c>
      <c r="CL175" s="531">
        <v>-125</v>
      </c>
      <c r="CM175" s="524">
        <v>-125</v>
      </c>
      <c r="CN175" s="524">
        <v>-100</v>
      </c>
      <c r="CO175" s="525">
        <v>-100</v>
      </c>
      <c r="DJ175" s="39"/>
      <c r="DZ175" s="62">
        <f t="shared" ref="DZ175:EE175" si="188">(DZ174-DY174)*10000</f>
        <v>-1557.4260576174104</v>
      </c>
      <c r="EA175" s="62">
        <f t="shared" si="188"/>
        <v>-1028.1217993923731</v>
      </c>
      <c r="EB175" s="62">
        <f t="shared" si="188"/>
        <v>429.41150623737269</v>
      </c>
      <c r="EC175" s="62">
        <f t="shared" si="188"/>
        <v>-416.48406013293669</v>
      </c>
      <c r="ED175" s="62">
        <f t="shared" si="188"/>
        <v>-137.4300466035605</v>
      </c>
      <c r="EE175" s="62">
        <f t="shared" si="188"/>
        <v>-112.4599872705756</v>
      </c>
      <c r="EF175" s="524">
        <v>-90</v>
      </c>
      <c r="EG175" s="524">
        <v>-65</v>
      </c>
      <c r="EH175" s="524">
        <v>-60</v>
      </c>
      <c r="EI175" s="524">
        <v>-60</v>
      </c>
      <c r="EJ175" s="524">
        <v>-50</v>
      </c>
      <c r="EK175" s="524">
        <f>EJ175</f>
        <v>-50</v>
      </c>
      <c r="EL175" s="525">
        <f>EK175</f>
        <v>-50</v>
      </c>
    </row>
    <row r="176" spans="1:142" x14ac:dyDescent="0.2">
      <c r="H176" s="43"/>
      <c r="I176" s="59" t="s">
        <v>25</v>
      </c>
      <c r="BR176" s="62"/>
      <c r="BS176" s="62">
        <f t="shared" ref="BS176:CO176" si="189">(BS174-BR174)*10000</f>
        <v>-228.28863768625584</v>
      </c>
      <c r="BT176" s="62">
        <f t="shared" si="189"/>
        <v>677.42294129931042</v>
      </c>
      <c r="BU176" s="65">
        <f t="shared" si="189"/>
        <v>-727.31825691536471</v>
      </c>
      <c r="BV176" s="62">
        <f t="shared" si="189"/>
        <v>-918.03906029535028</v>
      </c>
      <c r="BW176" s="62">
        <f t="shared" si="189"/>
        <v>-232.86791649003379</v>
      </c>
      <c r="BX176" s="62">
        <f t="shared" si="189"/>
        <v>783.51343308492028</v>
      </c>
      <c r="BY176" s="65">
        <f t="shared" si="189"/>
        <v>-272.63403522866605</v>
      </c>
      <c r="BZ176" s="62">
        <f t="shared" si="189"/>
        <v>66.906161735971196</v>
      </c>
      <c r="CA176" s="62">
        <f t="shared" si="189"/>
        <v>-14.284058636326868</v>
      </c>
      <c r="CB176" s="62">
        <f t="shared" si="189"/>
        <v>938.00526159618869</v>
      </c>
      <c r="CC176" s="65">
        <f t="shared" si="189"/>
        <v>-800.98527978385459</v>
      </c>
      <c r="CD176" s="173">
        <f t="shared" si="189"/>
        <v>-297.73592317600685</v>
      </c>
      <c r="CE176" s="176">
        <f t="shared" si="189"/>
        <v>-14.284058636326868</v>
      </c>
      <c r="CF176" s="176">
        <f t="shared" si="189"/>
        <v>138.00526159618798</v>
      </c>
      <c r="CG176" s="65">
        <f t="shared" si="189"/>
        <v>-225.98527978385462</v>
      </c>
      <c r="CH176" s="176">
        <f t="shared" si="189"/>
        <v>-47.735923176006608</v>
      </c>
      <c r="CI176" s="176">
        <f t="shared" si="189"/>
        <v>-14.284058636326868</v>
      </c>
      <c r="CJ176" s="176">
        <f t="shared" si="189"/>
        <v>138.00526159618798</v>
      </c>
      <c r="CK176" s="65">
        <f t="shared" si="189"/>
        <v>-175.98527978385459</v>
      </c>
      <c r="CL176" s="173">
        <f t="shared" si="189"/>
        <v>-72.735923176006082</v>
      </c>
      <c r="CM176" s="176">
        <f t="shared" si="189"/>
        <v>-14.284058636326868</v>
      </c>
      <c r="CN176" s="176">
        <f t="shared" si="189"/>
        <v>163.00526159618744</v>
      </c>
      <c r="CO176" s="65">
        <f t="shared" si="189"/>
        <v>-175.98527978385459</v>
      </c>
      <c r="DJ176" s="39"/>
      <c r="EB176" s="12"/>
      <c r="EC176" s="12"/>
      <c r="ED176" s="68"/>
      <c r="EE176" s="68"/>
      <c r="EF176" s="68"/>
      <c r="EG176" s="68"/>
      <c r="EH176" s="68"/>
      <c r="EI176" s="68"/>
      <c r="EJ176" s="68"/>
      <c r="EK176" s="68"/>
      <c r="EL176" s="39"/>
    </row>
    <row r="177" spans="8:142" x14ac:dyDescent="0.2">
      <c r="H177" s="43"/>
      <c r="I177" s="59" t="s">
        <v>26</v>
      </c>
      <c r="BR177" s="61"/>
      <c r="BS177" s="61"/>
      <c r="BT177" s="61"/>
      <c r="BU177" s="64"/>
      <c r="BV177" s="61">
        <f t="shared" ref="BV177:CO177" si="190">BV173/BR173-1</f>
        <v>1.9943053301045794</v>
      </c>
      <c r="BW177" s="61">
        <f t="shared" si="190"/>
        <v>1.314987545228095</v>
      </c>
      <c r="BX177" s="61">
        <f t="shared" si="190"/>
        <v>0.73996774386237396</v>
      </c>
      <c r="BY177" s="64">
        <f t="shared" si="190"/>
        <v>0.69210695728146421</v>
      </c>
      <c r="BZ177" s="61">
        <f t="shared" si="190"/>
        <v>0.49774712725398373</v>
      </c>
      <c r="CA177" s="61">
        <f t="shared" si="190"/>
        <v>0.28430279134792102</v>
      </c>
      <c r="CB177" s="61">
        <f t="shared" si="190"/>
        <v>0.12908187086320067</v>
      </c>
      <c r="CC177" s="64">
        <f t="shared" si="190"/>
        <v>-0.10682573220193903</v>
      </c>
      <c r="CD177" s="157">
        <f t="shared" si="190"/>
        <v>-0.20618844573860984</v>
      </c>
      <c r="CE177" s="67">
        <f t="shared" si="190"/>
        <v>-0.14217500217952939</v>
      </c>
      <c r="CF177" s="67">
        <f t="shared" si="190"/>
        <v>-0.1470172050113604</v>
      </c>
      <c r="CG177" s="64">
        <f t="shared" si="190"/>
        <v>3.6574133605486114E-2</v>
      </c>
      <c r="CH177" s="157">
        <f t="shared" si="190"/>
        <v>8.0619043788732636E-2</v>
      </c>
      <c r="CI177" s="67">
        <f t="shared" si="190"/>
        <v>8.0566302951270208E-2</v>
      </c>
      <c r="CJ177" s="67">
        <f t="shared" si="190"/>
        <v>8.1066630282295105E-2</v>
      </c>
      <c r="CK177" s="64">
        <f t="shared" si="190"/>
        <v>8.8602617793729799E-2</v>
      </c>
      <c r="CL177" s="157">
        <f t="shared" si="190"/>
        <v>6.9117646070841809E-2</v>
      </c>
      <c r="CM177" s="67">
        <f t="shared" si="190"/>
        <v>6.907230218586391E-2</v>
      </c>
      <c r="CN177" s="67">
        <f t="shared" si="190"/>
        <v>7.3580024031699276E-2</v>
      </c>
      <c r="CO177" s="64">
        <f t="shared" si="190"/>
        <v>7.3138814696483534E-2</v>
      </c>
      <c r="DJ177" s="39"/>
      <c r="DZ177" s="61">
        <f>DZ173/DY173-1</f>
        <v>2.6452515126760177</v>
      </c>
      <c r="EA177" s="61">
        <f>EA173/DZ173-1</f>
        <v>1.0233219762146231</v>
      </c>
      <c r="EB177" s="61">
        <f>EB173/EA173-1</f>
        <v>0.17887219767140605</v>
      </c>
      <c r="EC177" s="61">
        <f>EC173/EB173-1</f>
        <v>-0.12320026911587079</v>
      </c>
      <c r="ED177" s="67">
        <f>ED173/EC173-1</f>
        <v>8.2695627836417263E-2</v>
      </c>
      <c r="EE177" s="67">
        <f t="shared" ref="EE177:EL177" si="191">EE173/ED173-1</f>
        <v>7.1241920584408369E-2</v>
      </c>
      <c r="EF177" s="67">
        <f t="shared" si="191"/>
        <v>7.2913937205669077E-2</v>
      </c>
      <c r="EG177" s="67">
        <f t="shared" si="191"/>
        <v>7.1984129409806918E-2</v>
      </c>
      <c r="EH177" s="67">
        <f t="shared" si="191"/>
        <v>6.7739636954183391E-2</v>
      </c>
      <c r="EI177" s="67">
        <f t="shared" si="191"/>
        <v>6.2652097420734743E-2</v>
      </c>
      <c r="EJ177" s="67">
        <f t="shared" si="191"/>
        <v>5.9290237163327042E-2</v>
      </c>
      <c r="EK177" s="67">
        <f t="shared" si="191"/>
        <v>5.4223555516540012E-2</v>
      </c>
      <c r="EL177" s="64">
        <f t="shared" si="191"/>
        <v>4.9156392243512315E-2</v>
      </c>
    </row>
    <row r="178" spans="8:142" x14ac:dyDescent="0.2">
      <c r="H178" s="43"/>
      <c r="I178" s="59" t="s">
        <v>27</v>
      </c>
      <c r="BR178" s="66"/>
      <c r="BS178" s="66"/>
      <c r="BT178" s="66"/>
      <c r="BU178" s="42"/>
      <c r="BV178" s="66">
        <f t="shared" ref="BV178:CO178" si="192">BV173-BR173</f>
        <v>74.943999999999988</v>
      </c>
      <c r="BW178" s="66">
        <f t="shared" si="192"/>
        <v>72.323000000000008</v>
      </c>
      <c r="BX178" s="66">
        <f t="shared" si="192"/>
        <v>61.939000000000007</v>
      </c>
      <c r="BY178" s="42">
        <f t="shared" si="192"/>
        <v>60.205000000000013</v>
      </c>
      <c r="BZ178" s="66">
        <f t="shared" si="192"/>
        <v>56.00800000000001</v>
      </c>
      <c r="CA178" s="66">
        <f t="shared" si="192"/>
        <v>36.198000000000008</v>
      </c>
      <c r="CB178" s="66">
        <f t="shared" si="192"/>
        <v>18.799999999999983</v>
      </c>
      <c r="CC178" s="42">
        <f t="shared" si="192"/>
        <v>-15.724000000000018</v>
      </c>
      <c r="CD178" s="155">
        <f t="shared" si="192"/>
        <v>-34.749144948773647</v>
      </c>
      <c r="CE178" s="66">
        <f t="shared" si="192"/>
        <v>-23.248456356396645</v>
      </c>
      <c r="CF178" s="66">
        <f t="shared" si="192"/>
        <v>-24.176097260888156</v>
      </c>
      <c r="CG178" s="42">
        <f t="shared" si="192"/>
        <v>4.8083647709796651</v>
      </c>
      <c r="CH178" s="155">
        <f t="shared" si="192"/>
        <v>10.785365230512696</v>
      </c>
      <c r="CI178" s="66">
        <f t="shared" si="192"/>
        <v>11.301159680632878</v>
      </c>
      <c r="CJ178" s="66">
        <f t="shared" si="192"/>
        <v>11.371046211824506</v>
      </c>
      <c r="CK178" s="42">
        <f t="shared" si="192"/>
        <v>12.074531264739818</v>
      </c>
      <c r="CL178" s="155">
        <f t="shared" si="192"/>
        <v>9.9921459648786595</v>
      </c>
      <c r="CM178" s="66">
        <f t="shared" si="192"/>
        <v>10.469475567139938</v>
      </c>
      <c r="CN178" s="66">
        <f t="shared" si="192"/>
        <v>11.157597507951522</v>
      </c>
      <c r="CO178" s="42">
        <f t="shared" si="192"/>
        <v>10.850281834028465</v>
      </c>
      <c r="DJ178" s="39"/>
      <c r="DZ178" s="21">
        <f>DZ173-DY173</f>
        <v>191.048</v>
      </c>
      <c r="EA178" s="21">
        <f>EA173-DZ173</f>
        <v>269.411</v>
      </c>
      <c r="EB178" s="21">
        <f>EB173-EA173</f>
        <v>95.281999999999925</v>
      </c>
      <c r="EC178" s="21">
        <f>EC173-EB173</f>
        <v>-77.365333795078641</v>
      </c>
      <c r="ED178" s="66">
        <f>ED173-EC173</f>
        <v>45.53210238770987</v>
      </c>
      <c r="EE178" s="66">
        <f t="shared" ref="EE178:EL178" si="193">EE173-ED173</f>
        <v>42.469500873998527</v>
      </c>
      <c r="EF178" s="66">
        <f t="shared" si="193"/>
        <v>46.562859947413131</v>
      </c>
      <c r="EG178" s="66">
        <f t="shared" si="193"/>
        <v>49.32087137456881</v>
      </c>
      <c r="EH178" s="66">
        <f t="shared" si="193"/>
        <v>49.753679562076627</v>
      </c>
      <c r="EI178" s="66">
        <f t="shared" si="193"/>
        <v>49.134135550342421</v>
      </c>
      <c r="EJ178" s="66">
        <f t="shared" si="193"/>
        <v>49.410812610004541</v>
      </c>
      <c r="EK178" s="66">
        <f t="shared" si="193"/>
        <v>47.867612866105333</v>
      </c>
      <c r="EL178" s="42">
        <f t="shared" si="193"/>
        <v>45.747408306654165</v>
      </c>
    </row>
    <row r="179" spans="8:142" x14ac:dyDescent="0.2">
      <c r="H179" s="43"/>
      <c r="I179" s="59" t="s">
        <v>28</v>
      </c>
      <c r="BR179" s="67"/>
      <c r="BS179" s="67">
        <f t="shared" ref="BS179:CO179" si="194">BS173/BR173-1</f>
        <v>0.46355677373000881</v>
      </c>
      <c r="BT179" s="67">
        <f t="shared" si="194"/>
        <v>0.52193676248659049</v>
      </c>
      <c r="BU179" s="64">
        <f t="shared" si="194"/>
        <v>3.9221074009915702E-2</v>
      </c>
      <c r="BV179" s="67">
        <f t="shared" si="194"/>
        <v>0.293546236262473</v>
      </c>
      <c r="BW179" s="67">
        <f t="shared" si="194"/>
        <v>0.13151977817868343</v>
      </c>
      <c r="BX179" s="67">
        <f t="shared" si="194"/>
        <v>0.14390286046402045</v>
      </c>
      <c r="BY179" s="64">
        <f t="shared" si="194"/>
        <v>1.0635522232292471E-2</v>
      </c>
      <c r="BZ179" s="67">
        <f t="shared" si="194"/>
        <v>0.14496613290034177</v>
      </c>
      <c r="CA179" s="67">
        <f t="shared" si="194"/>
        <v>-2.9733402163400147E-2</v>
      </c>
      <c r="CB179" s="67">
        <f t="shared" si="194"/>
        <v>5.6506849315067775E-3</v>
      </c>
      <c r="CC179" s="64">
        <f t="shared" si="194"/>
        <v>-0.20052419060592053</v>
      </c>
      <c r="CD179" s="157">
        <f t="shared" si="194"/>
        <v>1.7592398597588543E-2</v>
      </c>
      <c r="CE179" s="67">
        <f t="shared" si="194"/>
        <v>4.8509482768736012E-2</v>
      </c>
      <c r="CF179" s="67">
        <f t="shared" si="194"/>
        <v>-2.5956116236791615E-5</v>
      </c>
      <c r="CG179" s="64">
        <f t="shared" si="194"/>
        <v>-2.8449402109863242E-2</v>
      </c>
      <c r="CH179" s="157">
        <f t="shared" si="194"/>
        <v>6.0830758832847165E-2</v>
      </c>
      <c r="CI179" s="67">
        <f t="shared" si="194"/>
        <v>4.8458309074799866E-2</v>
      </c>
      <c r="CJ179" s="67">
        <f t="shared" si="194"/>
        <v>4.3705512435421312E-4</v>
      </c>
      <c r="CK179" s="64">
        <f t="shared" si="194"/>
        <v>-2.1676837896577705E-2</v>
      </c>
      <c r="CL179" s="157">
        <f t="shared" si="194"/>
        <v>4.1842877487751284E-2</v>
      </c>
      <c r="CM179" s="67">
        <f t="shared" si="194"/>
        <v>4.8413841402654034E-2</v>
      </c>
      <c r="CN179" s="67">
        <f t="shared" si="194"/>
        <v>4.6553778323195072E-3</v>
      </c>
      <c r="CO179" s="64">
        <f t="shared" si="194"/>
        <v>-2.2078899505694527E-2</v>
      </c>
      <c r="DJ179" s="39"/>
      <c r="ED179" s="50"/>
      <c r="EE179" s="50"/>
      <c r="EF179" s="50"/>
      <c r="EG179" s="50"/>
      <c r="EH179" s="50"/>
      <c r="EI179" s="50"/>
      <c r="EJ179" s="50"/>
      <c r="EK179" s="50"/>
      <c r="EL179" s="43"/>
    </row>
    <row r="180" spans="8:142" x14ac:dyDescent="0.2">
      <c r="H180" s="43"/>
      <c r="I180" s="59" t="s">
        <v>29</v>
      </c>
      <c r="BR180" s="68"/>
      <c r="BS180" s="68">
        <f t="shared" ref="BS180:CO180" si="195">BS173-BR173</f>
        <v>17.420000000000002</v>
      </c>
      <c r="BT180" s="68">
        <f t="shared" si="195"/>
        <v>28.705999999999996</v>
      </c>
      <c r="BU180" s="39">
        <f t="shared" si="195"/>
        <v>3.2830000000000013</v>
      </c>
      <c r="BV180" s="68">
        <f t="shared" si="195"/>
        <v>25.534999999999997</v>
      </c>
      <c r="BW180" s="68">
        <f t="shared" si="195"/>
        <v>14.799000000000007</v>
      </c>
      <c r="BX180" s="68">
        <f t="shared" si="195"/>
        <v>18.322000000000003</v>
      </c>
      <c r="BY180" s="39">
        <f t="shared" si="195"/>
        <v>1.5490000000000066</v>
      </c>
      <c r="BZ180" s="68">
        <f t="shared" si="195"/>
        <v>21.337999999999994</v>
      </c>
      <c r="CA180" s="68">
        <f t="shared" si="195"/>
        <v>-5.0109999999999957</v>
      </c>
      <c r="CB180" s="68">
        <f t="shared" si="195"/>
        <v>0.92399999999997817</v>
      </c>
      <c r="CC180" s="39">
        <f t="shared" si="195"/>
        <v>-32.974999999999994</v>
      </c>
      <c r="CD180" s="155">
        <f t="shared" si="195"/>
        <v>2.3128550512263644</v>
      </c>
      <c r="CE180" s="66">
        <f t="shared" si="195"/>
        <v>6.4896885923770071</v>
      </c>
      <c r="CF180" s="66">
        <f t="shared" si="195"/>
        <v>-3.6409044915330924E-3</v>
      </c>
      <c r="CG180" s="42">
        <f t="shared" si="195"/>
        <v>-3.9905379681321733</v>
      </c>
      <c r="CH180" s="155">
        <f t="shared" si="195"/>
        <v>8.289855510759395</v>
      </c>
      <c r="CI180" s="66">
        <f t="shared" si="195"/>
        <v>7.0054830424971897</v>
      </c>
      <c r="CJ180" s="66">
        <f t="shared" si="195"/>
        <v>6.6245626700094817E-2</v>
      </c>
      <c r="CK180" s="42">
        <f t="shared" si="195"/>
        <v>-3.2870529152168615</v>
      </c>
      <c r="CL180" s="155">
        <f t="shared" si="195"/>
        <v>6.2074702108982365</v>
      </c>
      <c r="CM180" s="66">
        <f t="shared" si="195"/>
        <v>7.482812644758468</v>
      </c>
      <c r="CN180" s="66">
        <f t="shared" si="195"/>
        <v>0.75436756751167877</v>
      </c>
      <c r="CO180" s="42">
        <f t="shared" si="195"/>
        <v>-3.5943685891399184</v>
      </c>
      <c r="DJ180" s="39"/>
      <c r="EB180" s="181"/>
      <c r="EC180" s="181"/>
      <c r="ED180" s="423"/>
      <c r="EE180" s="423"/>
      <c r="EF180" s="423"/>
      <c r="EG180" s="423"/>
      <c r="EH180" s="423"/>
      <c r="EI180" s="423"/>
      <c r="EJ180" s="423"/>
      <c r="EK180" s="423"/>
      <c r="EL180" s="182"/>
    </row>
    <row r="181" spans="8:142" x14ac:dyDescent="0.2">
      <c r="H181" s="43"/>
      <c r="I181" s="69"/>
      <c r="BR181" s="68"/>
      <c r="BS181" s="68"/>
      <c r="BT181" s="68"/>
      <c r="BU181" s="39"/>
      <c r="BV181" s="68"/>
      <c r="BW181" s="68"/>
      <c r="BX181" s="68"/>
      <c r="BY181" s="39"/>
      <c r="BZ181" s="68"/>
      <c r="CA181" s="68"/>
      <c r="CB181" s="68"/>
      <c r="CC181" s="39"/>
      <c r="CD181" s="155"/>
      <c r="CE181" s="66"/>
      <c r="CF181" s="66"/>
      <c r="CG181" s="42"/>
      <c r="CH181" s="155"/>
      <c r="CI181" s="66"/>
      <c r="CJ181" s="66"/>
      <c r="CK181" s="42"/>
      <c r="CL181" s="155"/>
      <c r="CM181" s="66"/>
      <c r="CN181" s="66"/>
      <c r="CO181" s="42"/>
      <c r="DJ181" s="39"/>
      <c r="EB181" s="181"/>
      <c r="EC181" s="181"/>
      <c r="ED181" s="423"/>
      <c r="EE181" s="423"/>
      <c r="EF181" s="423"/>
      <c r="EG181" s="423"/>
      <c r="EH181" s="423"/>
      <c r="EI181" s="423"/>
      <c r="EJ181" s="423"/>
      <c r="EK181" s="423"/>
      <c r="EL181" s="182"/>
    </row>
    <row r="182" spans="8:142" x14ac:dyDescent="0.2">
      <c r="H182" s="43"/>
      <c r="I182" s="69" t="s">
        <v>218</v>
      </c>
      <c r="BR182" s="177">
        <f>1-BR174</f>
        <v>0.22654674185979495</v>
      </c>
      <c r="BS182" s="177">
        <f t="shared" ref="BS182:BY182" si="196">1-BS174</f>
        <v>0.24937560562842054</v>
      </c>
      <c r="BT182" s="177">
        <f t="shared" si="196"/>
        <v>0.18163331149848949</v>
      </c>
      <c r="BU182" s="174">
        <f t="shared" si="196"/>
        <v>0.25436513719002596</v>
      </c>
      <c r="BV182" s="476">
        <f t="shared" si="196"/>
        <v>0.34616904321956099</v>
      </c>
      <c r="BW182" s="177">
        <f t="shared" si="196"/>
        <v>0.36945583486856437</v>
      </c>
      <c r="BX182" s="177">
        <f t="shared" si="196"/>
        <v>0.29110449156007234</v>
      </c>
      <c r="BY182" s="174">
        <f t="shared" si="196"/>
        <v>0.31836789508293895</v>
      </c>
      <c r="BZ182" s="476">
        <f t="shared" ref="BZ182:CG182" si="197">1-BZ174</f>
        <v>0.31167727890934183</v>
      </c>
      <c r="CA182" s="177">
        <f t="shared" si="197"/>
        <v>0.31310568477297451</v>
      </c>
      <c r="CB182" s="177">
        <f t="shared" ref="CB182:CC182" si="198">1-CB174</f>
        <v>0.21930515861335564</v>
      </c>
      <c r="CC182" s="174">
        <f t="shared" si="198"/>
        <v>0.2994036865917411</v>
      </c>
      <c r="CD182" s="476">
        <f t="shared" si="197"/>
        <v>0.32917727890934179</v>
      </c>
      <c r="CE182" s="177">
        <f t="shared" si="197"/>
        <v>0.33060568477297447</v>
      </c>
      <c r="CF182" s="177">
        <f t="shared" si="197"/>
        <v>0.31680515861335568</v>
      </c>
      <c r="CG182" s="174">
        <f t="shared" si="197"/>
        <v>0.33940368659174114</v>
      </c>
      <c r="CH182" s="476">
        <f t="shared" ref="CH182:CO182" si="199">1-CH174</f>
        <v>0.3441772789093418</v>
      </c>
      <c r="CI182" s="177">
        <f t="shared" si="199"/>
        <v>0.34560568477297449</v>
      </c>
      <c r="CJ182" s="177">
        <f t="shared" si="199"/>
        <v>0.33180515861335569</v>
      </c>
      <c r="CK182" s="174">
        <f t="shared" si="199"/>
        <v>0.34940368659174115</v>
      </c>
      <c r="CL182" s="476">
        <f t="shared" si="199"/>
        <v>0.35667727890934176</v>
      </c>
      <c r="CM182" s="177">
        <f t="shared" si="199"/>
        <v>0.35810568477297444</v>
      </c>
      <c r="CN182" s="177">
        <f t="shared" si="199"/>
        <v>0.3418051586133557</v>
      </c>
      <c r="CO182" s="174">
        <f t="shared" si="199"/>
        <v>0.35940368659174116</v>
      </c>
      <c r="DJ182" s="39"/>
      <c r="DZ182" s="177">
        <f t="shared" ref="DZ182:EJ182" si="200">1-DZ174</f>
        <v>0.22749799737678356</v>
      </c>
      <c r="EA182" s="1253">
        <f t="shared" si="200"/>
        <v>0.33031017731602086</v>
      </c>
      <c r="EB182" s="1247">
        <f t="shared" si="200"/>
        <v>0.28736902669228359</v>
      </c>
      <c r="EC182" s="1247">
        <f>1-EC174</f>
        <v>0.32901743270557726</v>
      </c>
      <c r="ED182" s="1247">
        <f t="shared" si="200"/>
        <v>0.34276043736593331</v>
      </c>
      <c r="EE182" s="1247">
        <f t="shared" si="200"/>
        <v>0.35400643609299087</v>
      </c>
      <c r="EF182" s="504">
        <f>1-EF174</f>
        <v>0.36300643609299088</v>
      </c>
      <c r="EG182" s="504">
        <f t="shared" si="200"/>
        <v>0.36950643609299083</v>
      </c>
      <c r="EH182" s="504">
        <f t="shared" si="200"/>
        <v>0.37550643609299084</v>
      </c>
      <c r="EI182" s="504">
        <f t="shared" si="200"/>
        <v>0.38150643609299084</v>
      </c>
      <c r="EJ182" s="504">
        <f t="shared" si="200"/>
        <v>0.38650643609299085</v>
      </c>
      <c r="EK182" s="504">
        <f>1-EK174</f>
        <v>0.39150643609299085</v>
      </c>
      <c r="EL182" s="537">
        <f>1-EL174</f>
        <v>0.39650643609299085</v>
      </c>
    </row>
    <row r="183" spans="8:142" x14ac:dyDescent="0.2">
      <c r="H183" s="43"/>
      <c r="I183" s="59" t="s">
        <v>24</v>
      </c>
      <c r="BR183" s="68"/>
      <c r="BS183" s="68"/>
      <c r="BT183" s="68"/>
      <c r="BU183" s="39"/>
      <c r="BV183" s="173">
        <f t="shared" ref="BV183:CO183" si="201">(BV182-BR182)*10000</f>
        <v>1196.2230135976604</v>
      </c>
      <c r="BW183" s="176">
        <f t="shared" si="201"/>
        <v>1200.8022924014383</v>
      </c>
      <c r="BX183" s="176">
        <f t="shared" si="201"/>
        <v>1094.7118006158285</v>
      </c>
      <c r="BY183" s="65">
        <f t="shared" si="201"/>
        <v>640.02757892912985</v>
      </c>
      <c r="BZ183" s="173">
        <f t="shared" si="201"/>
        <v>-344.91764310219162</v>
      </c>
      <c r="CA183" s="176">
        <f t="shared" si="201"/>
        <v>-563.50150095589856</v>
      </c>
      <c r="CB183" s="176">
        <f t="shared" si="201"/>
        <v>-717.99332946716697</v>
      </c>
      <c r="CC183" s="65">
        <f t="shared" si="201"/>
        <v>-189.64208491197843</v>
      </c>
      <c r="CD183" s="173">
        <f t="shared" si="201"/>
        <v>174.9999999999996</v>
      </c>
      <c r="CE183" s="176">
        <f t="shared" si="201"/>
        <v>174.9999999999996</v>
      </c>
      <c r="CF183" s="176">
        <f t="shared" si="201"/>
        <v>975.00000000000034</v>
      </c>
      <c r="CG183" s="65">
        <f t="shared" si="201"/>
        <v>400.00000000000034</v>
      </c>
      <c r="CH183" s="173">
        <f t="shared" si="201"/>
        <v>150.00000000000014</v>
      </c>
      <c r="CI183" s="176">
        <f t="shared" si="201"/>
        <v>150.00000000000014</v>
      </c>
      <c r="CJ183" s="176">
        <f t="shared" si="201"/>
        <v>150.00000000000014</v>
      </c>
      <c r="CK183" s="65">
        <f t="shared" si="201"/>
        <v>100.00000000000009</v>
      </c>
      <c r="CL183" s="173">
        <f t="shared" si="201"/>
        <v>124.99999999999956</v>
      </c>
      <c r="CM183" s="176">
        <f t="shared" si="201"/>
        <v>124.99999999999956</v>
      </c>
      <c r="CN183" s="176">
        <f t="shared" si="201"/>
        <v>100.00000000000009</v>
      </c>
      <c r="CO183" s="65">
        <f t="shared" si="201"/>
        <v>100.00000000000009</v>
      </c>
      <c r="DJ183" s="39"/>
      <c r="DZ183" s="176">
        <f>(DZ182-DY182)*10000</f>
        <v>2274.9799737678354</v>
      </c>
      <c r="EA183" s="176">
        <f t="shared" ref="EA183:EL183" si="202">(EA182-DZ182)*10000</f>
        <v>1028.1217993923731</v>
      </c>
      <c r="EB183" s="505">
        <f t="shared" si="202"/>
        <v>-429.41150623737269</v>
      </c>
      <c r="EC183" s="505">
        <f t="shared" si="202"/>
        <v>416.48406013293669</v>
      </c>
      <c r="ED183" s="505">
        <f t="shared" si="202"/>
        <v>137.4300466035605</v>
      </c>
      <c r="EE183" s="505">
        <f t="shared" si="202"/>
        <v>112.4599872705756</v>
      </c>
      <c r="EF183" s="505">
        <f t="shared" si="202"/>
        <v>90.000000000000085</v>
      </c>
      <c r="EG183" s="505">
        <f t="shared" si="202"/>
        <v>64.999999999999503</v>
      </c>
      <c r="EH183" s="505">
        <f t="shared" si="202"/>
        <v>60.000000000000057</v>
      </c>
      <c r="EI183" s="505">
        <f t="shared" si="202"/>
        <v>60.000000000000057</v>
      </c>
      <c r="EJ183" s="505">
        <f t="shared" si="202"/>
        <v>50.000000000000043</v>
      </c>
      <c r="EK183" s="505">
        <f t="shared" si="202"/>
        <v>50.000000000000043</v>
      </c>
      <c r="EL183" s="506">
        <f t="shared" si="202"/>
        <v>50.000000000000043</v>
      </c>
    </row>
    <row r="184" spans="8:142" x14ac:dyDescent="0.2">
      <c r="H184" s="43"/>
      <c r="I184" s="69"/>
      <c r="BU184" s="39"/>
      <c r="BV184" s="68"/>
      <c r="BW184" s="68"/>
      <c r="BX184" s="68"/>
      <c r="BY184" s="39"/>
      <c r="BZ184" s="68"/>
      <c r="CA184" s="68"/>
      <c r="CB184" s="68"/>
      <c r="CC184" s="39"/>
      <c r="CD184" s="156"/>
      <c r="CE184" s="68"/>
      <c r="CF184" s="68"/>
      <c r="CG184" s="39"/>
      <c r="CH184" s="156"/>
      <c r="CI184" s="68"/>
      <c r="CJ184" s="68"/>
      <c r="CK184" s="39"/>
      <c r="CL184" s="156"/>
      <c r="CM184" s="68"/>
      <c r="CN184" s="68"/>
      <c r="CO184" s="39"/>
      <c r="DJ184" s="39"/>
      <c r="EA184" s="456"/>
      <c r="EB184" s="507"/>
      <c r="EC184" s="507"/>
      <c r="ED184" s="423"/>
      <c r="EE184" s="423"/>
      <c r="EF184" s="423"/>
      <c r="EG184" s="423"/>
      <c r="EH184" s="423"/>
      <c r="EI184" s="423"/>
      <c r="EJ184" s="423"/>
      <c r="EK184" s="423"/>
      <c r="EL184" s="182"/>
    </row>
    <row r="185" spans="8:142" s="633" customFormat="1" x14ac:dyDescent="0.2">
      <c r="H185" s="43"/>
      <c r="I185" s="640" t="s">
        <v>261</v>
      </c>
      <c r="BR185" s="634"/>
      <c r="BS185" s="634"/>
      <c r="BT185" s="634"/>
      <c r="BU185" s="635"/>
      <c r="BV185" s="636"/>
      <c r="BW185" s="636"/>
      <c r="BX185" s="636"/>
      <c r="BY185" s="635"/>
      <c r="BZ185" s="636"/>
      <c r="CA185" s="636"/>
      <c r="CB185" s="636"/>
      <c r="CC185" s="635"/>
      <c r="CD185" s="637"/>
      <c r="CE185" s="636"/>
      <c r="CF185" s="636"/>
      <c r="CG185" s="635"/>
      <c r="CH185" s="637"/>
      <c r="CI185" s="636"/>
      <c r="CJ185" s="636"/>
      <c r="CK185" s="635"/>
      <c r="CL185" s="637"/>
      <c r="CM185" s="636"/>
      <c r="CN185" s="636"/>
      <c r="CO185" s="635"/>
      <c r="DJ185" s="635"/>
      <c r="DY185" s="634"/>
      <c r="DZ185" s="634"/>
      <c r="EA185" s="639"/>
      <c r="EB185" s="639"/>
      <c r="EC185" s="639"/>
      <c r="ED185" s="638"/>
      <c r="EE185" s="638"/>
      <c r="EF185" s="638"/>
      <c r="EG185" s="638"/>
      <c r="EH185" s="638"/>
      <c r="EI185" s="638"/>
      <c r="EJ185" s="638"/>
      <c r="EK185" s="638"/>
      <c r="EL185" s="649"/>
    </row>
    <row r="186" spans="8:142" x14ac:dyDescent="0.2">
      <c r="H186" s="43"/>
      <c r="I186" s="69" t="s">
        <v>35</v>
      </c>
      <c r="BR186" s="158">
        <f t="shared" ref="BR186:BY186" si="203">BR215*BR$173</f>
        <v>19.728975000000002</v>
      </c>
      <c r="BS186" s="158">
        <f t="shared" si="203"/>
        <v>26.124524999999998</v>
      </c>
      <c r="BT186" s="158">
        <f t="shared" si="203"/>
        <v>39.759874999999994</v>
      </c>
      <c r="BU186" s="70">
        <f t="shared" si="203"/>
        <v>45.668700000000001</v>
      </c>
      <c r="BV186" s="158">
        <f t="shared" si="203"/>
        <v>59.074575000000003</v>
      </c>
      <c r="BW186" s="158">
        <f t="shared" si="203"/>
        <v>60.47795</v>
      </c>
      <c r="BX186" s="158">
        <f t="shared" si="203"/>
        <v>69.180899999999994</v>
      </c>
      <c r="BY186" s="70">
        <f t="shared" si="203"/>
        <v>77.276325000000014</v>
      </c>
      <c r="BZ186" s="158">
        <f>BZ215*BZ$173</f>
        <v>87.636120000000005</v>
      </c>
      <c r="CA186" s="187">
        <f t="shared" ref="CA186" si="204">+CA195*CA$17</f>
        <v>73.193799293027368</v>
      </c>
      <c r="CB186" s="187">
        <f t="shared" ref="CB186:CO186" si="205">+CB195*CB$17</f>
        <v>76.268239908256874</v>
      </c>
      <c r="CC186" s="184">
        <f t="shared" si="205"/>
        <v>70.583530602885162</v>
      </c>
      <c r="CD186" s="187">
        <f t="shared" si="205"/>
        <v>71.381373282770909</v>
      </c>
      <c r="CE186" s="187">
        <f t="shared" si="205"/>
        <v>65.079723087145652</v>
      </c>
      <c r="CF186" s="187">
        <f t="shared" si="205"/>
        <v>69.083345237042266</v>
      </c>
      <c r="CG186" s="184">
        <f t="shared" si="205"/>
        <v>74.460141661023229</v>
      </c>
      <c r="CH186" s="187">
        <f t="shared" si="205"/>
        <v>75.712438106703047</v>
      </c>
      <c r="CI186" s="187">
        <f t="shared" si="205"/>
        <v>69.028435285458215</v>
      </c>
      <c r="CJ186" s="187">
        <f t="shared" si="205"/>
        <v>73.274977209299806</v>
      </c>
      <c r="CK186" s="184">
        <f t="shared" si="205"/>
        <v>78.978010756305807</v>
      </c>
      <c r="CL186" s="187">
        <f t="shared" si="205"/>
        <v>82.518304880552705</v>
      </c>
      <c r="CM186" s="187">
        <f t="shared" si="205"/>
        <v>75.233470361703326</v>
      </c>
      <c r="CN186" s="187">
        <f>+CN195*CN$17</f>
        <v>79.861738185620979</v>
      </c>
      <c r="CO186" s="184">
        <f t="shared" si="205"/>
        <v>86.077423121200908</v>
      </c>
      <c r="DJ186" s="39"/>
      <c r="DZ186" s="175">
        <f>SUM(BR186:BU186)</f>
        <v>131.28207499999999</v>
      </c>
      <c r="EA186" s="175">
        <f>SUM(BV186:BY186)</f>
        <v>266.00975000000005</v>
      </c>
      <c r="EB186" s="183">
        <f>SUM(BZ186:CC186)</f>
        <v>307.68168980416942</v>
      </c>
      <c r="EC186" s="183">
        <f>SUM(CD186:CG186)</f>
        <v>280.00458326798207</v>
      </c>
      <c r="ED186" s="183">
        <f>SUM(CH186:CK186)</f>
        <v>296.99386135776689</v>
      </c>
      <c r="EE186" s="183">
        <f>SUM(CL186:CO186)</f>
        <v>323.69093654907795</v>
      </c>
      <c r="EF186" s="187">
        <f t="shared" ref="EF186:EL189" si="206">+EF195*EF$17</f>
        <v>351.31666321979549</v>
      </c>
      <c r="EG186" s="187">
        <f t="shared" si="206"/>
        <v>379.53485675543857</v>
      </c>
      <c r="EH186" s="187">
        <f t="shared" si="206"/>
        <v>408.11250309712449</v>
      </c>
      <c r="EI186" s="187">
        <f t="shared" si="206"/>
        <v>436.79128288663986</v>
      </c>
      <c r="EJ186" s="187">
        <f t="shared" si="206"/>
        <v>465.29060372114452</v>
      </c>
      <c r="EK186" s="187">
        <f t="shared" si="206"/>
        <v>493.31145078109023</v>
      </c>
      <c r="EL186" s="184">
        <f t="shared" si="206"/>
        <v>520.54100958557956</v>
      </c>
    </row>
    <row r="187" spans="8:142" x14ac:dyDescent="0.2">
      <c r="H187" s="43"/>
      <c r="I187" s="69" t="s">
        <v>34</v>
      </c>
      <c r="BR187" s="158">
        <f t="shared" ref="BR187:BZ187" si="207">BR216*BR$173</f>
        <v>7.3279049999999986</v>
      </c>
      <c r="BS187" s="158">
        <f t="shared" si="207"/>
        <v>10.724805</v>
      </c>
      <c r="BT187" s="158">
        <f t="shared" si="207"/>
        <v>16.322474999999997</v>
      </c>
      <c r="BU187" s="70">
        <f t="shared" si="207"/>
        <v>16.962659999999996</v>
      </c>
      <c r="BV187" s="158">
        <f t="shared" si="207"/>
        <v>21.941984999999995</v>
      </c>
      <c r="BW187" s="158">
        <f t="shared" si="207"/>
        <v>24.827789999999997</v>
      </c>
      <c r="BX187" s="158">
        <f t="shared" si="207"/>
        <v>28.400579999999998</v>
      </c>
      <c r="BY187" s="70">
        <f t="shared" si="207"/>
        <v>28.702634999999994</v>
      </c>
      <c r="BZ187" s="158">
        <f t="shared" si="207"/>
        <v>33.706199999999995</v>
      </c>
      <c r="CA187" s="187">
        <f t="shared" ref="CA187" si="208">+CA196*CA$17</f>
        <v>35.350565602824361</v>
      </c>
      <c r="CB187" s="187">
        <f t="shared" ref="CB187:CO187" si="209">+CB196*CB$17</f>
        <v>37.002868548790651</v>
      </c>
      <c r="CC187" s="184">
        <f t="shared" si="209"/>
        <v>27.4651561257485</v>
      </c>
      <c r="CD187" s="187">
        <f t="shared" si="209"/>
        <v>27.177057427006794</v>
      </c>
      <c r="CE187" s="187">
        <f t="shared" si="209"/>
        <v>28.288523595774759</v>
      </c>
      <c r="CF187" s="187">
        <f t="shared" si="209"/>
        <v>21.858907448625185</v>
      </c>
      <c r="CG187" s="184">
        <f t="shared" si="209"/>
        <v>21.348972947421188</v>
      </c>
      <c r="CH187" s="187">
        <f t="shared" si="209"/>
        <v>24.274547693802472</v>
      </c>
      <c r="CI187" s="187">
        <f t="shared" si="209"/>
        <v>28.425722935214267</v>
      </c>
      <c r="CJ187" s="187">
        <f t="shared" si="209"/>
        <v>21.964923149751019</v>
      </c>
      <c r="CK187" s="184">
        <f t="shared" si="209"/>
        <v>21.45251546621618</v>
      </c>
      <c r="CL187" s="187">
        <f t="shared" si="209"/>
        <v>25.92213406942393</v>
      </c>
      <c r="CM187" s="187">
        <f t="shared" si="209"/>
        <v>29.729184460408511</v>
      </c>
      <c r="CN187" s="187">
        <f t="shared" si="209"/>
        <v>22.97212470078285</v>
      </c>
      <c r="CO187" s="184">
        <f t="shared" si="209"/>
        <v>22.908562048454673</v>
      </c>
      <c r="DJ187" s="39"/>
      <c r="DZ187" s="175">
        <f>SUM(BR187:BU187)</f>
        <v>51.337844999999987</v>
      </c>
      <c r="EA187" s="175">
        <f>SUM(BV187:BY187)</f>
        <v>103.87298999999999</v>
      </c>
      <c r="EB187" s="183">
        <f>SUM(BZ187:CC187)</f>
        <v>133.52479027736351</v>
      </c>
      <c r="EC187" s="183">
        <f>SUM(CD187:CG187)</f>
        <v>98.673461418827927</v>
      </c>
      <c r="ED187" s="187">
        <f>SUM(CH187:CK187)</f>
        <v>96.117709244983942</v>
      </c>
      <c r="EE187" s="187">
        <f>SUM(CL187:CO187)</f>
        <v>101.53200527906996</v>
      </c>
      <c r="EF187" s="187">
        <f t="shared" si="206"/>
        <v>102.99853356332082</v>
      </c>
      <c r="EG187" s="187">
        <f t="shared" si="206"/>
        <v>108.47573808188433</v>
      </c>
      <c r="EH187" s="187">
        <f t="shared" si="206"/>
        <v>114.88513554219055</v>
      </c>
      <c r="EI187" s="187">
        <f t="shared" si="206"/>
        <v>121.41361261515304</v>
      </c>
      <c r="EJ187" s="187">
        <f t="shared" si="206"/>
        <v>128.03563246079611</v>
      </c>
      <c r="EK187" s="187">
        <f t="shared" si="206"/>
        <v>134.72301356649379</v>
      </c>
      <c r="EL187" s="184">
        <f t="shared" si="206"/>
        <v>141.44501832839401</v>
      </c>
    </row>
    <row r="188" spans="8:142" x14ac:dyDescent="0.2">
      <c r="H188" s="43"/>
      <c r="I188" s="69" t="s">
        <v>36</v>
      </c>
      <c r="BR188" s="158">
        <f t="shared" ref="BR188:BZ188" si="210">BR217*BR$173</f>
        <v>6.0126400000000002</v>
      </c>
      <c r="BS188" s="158">
        <f t="shared" si="210"/>
        <v>8.7998400000000014</v>
      </c>
      <c r="BT188" s="158">
        <f t="shared" si="210"/>
        <v>13.392799999999999</v>
      </c>
      <c r="BU188" s="70">
        <f t="shared" si="210"/>
        <v>13.91808</v>
      </c>
      <c r="BV188" s="158">
        <f t="shared" si="210"/>
        <v>18.003679999999999</v>
      </c>
      <c r="BW188" s="158">
        <f t="shared" si="210"/>
        <v>20.37152</v>
      </c>
      <c r="BX188" s="158">
        <f t="shared" si="210"/>
        <v>23.303040000000003</v>
      </c>
      <c r="BY188" s="70">
        <f t="shared" si="210"/>
        <v>23.550880000000003</v>
      </c>
      <c r="BZ188" s="158">
        <f t="shared" si="210"/>
        <v>26.964960000000001</v>
      </c>
      <c r="CA188" s="187">
        <f t="shared" ref="CA188" si="211">+CA197*CA$17</f>
        <v>25.379893253309799</v>
      </c>
      <c r="CB188" s="187">
        <f t="shared" ref="CB188:CO188" si="212">+CB197*CB$17</f>
        <v>24.055513754795665</v>
      </c>
      <c r="CC188" s="184">
        <f t="shared" si="212"/>
        <v>20.691698041589554</v>
      </c>
      <c r="CD188" s="187">
        <f t="shared" si="212"/>
        <v>20.410524761507148</v>
      </c>
      <c r="CE188" s="187">
        <f t="shared" si="212"/>
        <v>21.889353300890104</v>
      </c>
      <c r="CF188" s="187">
        <f t="shared" si="212"/>
        <v>22.49987212463353</v>
      </c>
      <c r="CG188" s="184">
        <f t="shared" si="212"/>
        <v>21.828134045208802</v>
      </c>
      <c r="CH188" s="187">
        <f t="shared" si="212"/>
        <v>24.155651949996098</v>
      </c>
      <c r="CI188" s="187">
        <f t="shared" si="212"/>
        <v>25.661436108465992</v>
      </c>
      <c r="CJ188" s="187">
        <f t="shared" si="212"/>
        <v>26.377162588511005</v>
      </c>
      <c r="CK188" s="184">
        <f t="shared" si="212"/>
        <v>24.85853389470514</v>
      </c>
      <c r="CL188" s="187">
        <f t="shared" si="212"/>
        <v>26.194062873274444</v>
      </c>
      <c r="CM188" s="187">
        <f t="shared" si="212"/>
        <v>27.685661511574001</v>
      </c>
      <c r="CN188" s="187">
        <f t="shared" si="212"/>
        <v>28.457845927817932</v>
      </c>
      <c r="CO188" s="184">
        <f t="shared" si="212"/>
        <v>26.819424765387275</v>
      </c>
      <c r="DJ188" s="39"/>
      <c r="DZ188" s="175">
        <f>SUM(BR188:BU188)</f>
        <v>42.123360000000005</v>
      </c>
      <c r="EA188" s="175">
        <f>SUM(BV188:BY188)</f>
        <v>85.229120000000009</v>
      </c>
      <c r="EB188" s="183">
        <f>SUM(BZ188:CC188)</f>
        <v>97.092065049695009</v>
      </c>
      <c r="EC188" s="183">
        <f>SUM(CD188:CG188)</f>
        <v>86.62788423223958</v>
      </c>
      <c r="ED188" s="187">
        <f>SUM(CH188:CK188)</f>
        <v>101.05278454167825</v>
      </c>
      <c r="EE188" s="187">
        <f>SUM(CL188:CO188)</f>
        <v>109.15699507805365</v>
      </c>
      <c r="EF188" s="187">
        <f t="shared" si="206"/>
        <v>116.82939180484867</v>
      </c>
      <c r="EG188" s="187">
        <f t="shared" si="206"/>
        <v>124.46217002002956</v>
      </c>
      <c r="EH188" s="187">
        <f t="shared" si="206"/>
        <v>131.97690365060527</v>
      </c>
      <c r="EI188" s="187">
        <f t="shared" si="206"/>
        <v>139.29140897883693</v>
      </c>
      <c r="EJ188" s="187">
        <f t="shared" si="206"/>
        <v>146.32110941898213</v>
      </c>
      <c r="EK188" s="187">
        <f t="shared" si="206"/>
        <v>152.98055550482269</v>
      </c>
      <c r="EL188" s="184">
        <f t="shared" si="206"/>
        <v>159.18506580783352</v>
      </c>
    </row>
    <row r="189" spans="8:142" s="585" customFormat="1" x14ac:dyDescent="0.2">
      <c r="H189" s="583"/>
      <c r="I189" s="621" t="s">
        <v>37</v>
      </c>
      <c r="BR189" s="630">
        <f t="shared" ref="BR189:BZ189" si="213">BR218*BR$173</f>
        <v>4.5094799999999999</v>
      </c>
      <c r="BS189" s="630">
        <f t="shared" si="213"/>
        <v>9.3498300000000008</v>
      </c>
      <c r="BT189" s="630">
        <f t="shared" si="213"/>
        <v>14.229850000000001</v>
      </c>
      <c r="BU189" s="631">
        <f t="shared" si="213"/>
        <v>10.438559999999999</v>
      </c>
      <c r="BV189" s="630">
        <f t="shared" si="213"/>
        <v>13.502759999999999</v>
      </c>
      <c r="BW189" s="630">
        <f t="shared" si="213"/>
        <v>21.644740000000002</v>
      </c>
      <c r="BX189" s="630">
        <f t="shared" si="213"/>
        <v>24.759480000000003</v>
      </c>
      <c r="BY189" s="631">
        <f t="shared" si="213"/>
        <v>17.663160000000001</v>
      </c>
      <c r="BZ189" s="630">
        <f t="shared" si="213"/>
        <v>20.22372</v>
      </c>
      <c r="CA189" s="761">
        <f t="shared" ref="CA189" si="214">+CA198*CA$17</f>
        <v>29.534340065607534</v>
      </c>
      <c r="CB189" s="761">
        <f t="shared" ref="CB189:CO189" si="215">+CB198*CB$17</f>
        <v>27.296001651376155</v>
      </c>
      <c r="CC189" s="762">
        <f t="shared" si="215"/>
        <v>16.133378423516604</v>
      </c>
      <c r="CD189" s="761">
        <f t="shared" si="215"/>
        <v>16.472624603716365</v>
      </c>
      <c r="CE189" s="761">
        <f t="shared" si="215"/>
        <v>26.260239140427188</v>
      </c>
      <c r="CF189" s="761">
        <f t="shared" si="215"/>
        <v>26.874527895416907</v>
      </c>
      <c r="CG189" s="762">
        <f t="shared" si="215"/>
        <v>17.556917612704421</v>
      </c>
      <c r="CH189" s="761">
        <f t="shared" si="215"/>
        <v>18.02385166264834</v>
      </c>
      <c r="CI189" s="761">
        <f t="shared" si="215"/>
        <v>29.319557000286959</v>
      </c>
      <c r="CJ189" s="761">
        <f t="shared" si="215"/>
        <v>30.005410395232978</v>
      </c>
      <c r="CK189" s="762">
        <f t="shared" si="215"/>
        <v>19.798321499730331</v>
      </c>
      <c r="CL189" s="761">
        <f t="shared" si="215"/>
        <v>19.544821420978415</v>
      </c>
      <c r="CM189" s="761">
        <f t="shared" si="215"/>
        <v>31.793731797091667</v>
      </c>
      <c r="CN189" s="761">
        <f t="shared" si="215"/>
        <v>32.537461959550306</v>
      </c>
      <c r="CO189" s="762">
        <f t="shared" si="215"/>
        <v>21.469032556967328</v>
      </c>
      <c r="DJ189" s="587"/>
      <c r="DY189" s="586"/>
      <c r="DZ189" s="632">
        <f>SUM(BR189:BU189)</f>
        <v>38.527720000000002</v>
      </c>
      <c r="EA189" s="632">
        <f>SUM(BV189:BY189)</f>
        <v>77.570140000000009</v>
      </c>
      <c r="EB189" s="656">
        <f>SUM(BZ189:CC189)</f>
        <v>93.1874401405003</v>
      </c>
      <c r="EC189" s="656">
        <f>SUM(CD189:CG189)</f>
        <v>87.164309252264886</v>
      </c>
      <c r="ED189" s="761">
        <f>SUM(CH189:CK189)</f>
        <v>97.147140557898624</v>
      </c>
      <c r="EE189" s="761">
        <f>SUM(CL189:CO189)</f>
        <v>105.34504773458772</v>
      </c>
      <c r="EF189" s="761">
        <f t="shared" si="206"/>
        <v>113.18672239785494</v>
      </c>
      <c r="EG189" s="761">
        <f t="shared" si="206"/>
        <v>121.04909658581896</v>
      </c>
      <c r="EH189" s="761">
        <f t="shared" si="206"/>
        <v>128.85549230009013</v>
      </c>
      <c r="EI189" s="761">
        <f t="shared" si="206"/>
        <v>136.52435913820307</v>
      </c>
      <c r="EJ189" s="761">
        <f t="shared" si="206"/>
        <v>143.97053420995979</v>
      </c>
      <c r="EK189" s="761">
        <f t="shared" si="206"/>
        <v>151.1066856865113</v>
      </c>
      <c r="EL189" s="762">
        <f t="shared" si="206"/>
        <v>157.84491056798709</v>
      </c>
    </row>
    <row r="190" spans="8:142" s="17" customFormat="1" x14ac:dyDescent="0.2">
      <c r="H190" s="44"/>
      <c r="I190" s="73" t="s">
        <v>266</v>
      </c>
      <c r="BR190" s="627"/>
      <c r="BS190" s="627"/>
      <c r="BT190" s="627"/>
      <c r="BU190" s="628"/>
      <c r="BV190" s="627"/>
      <c r="BW190" s="627"/>
      <c r="BX190" s="627"/>
      <c r="BY190" s="628"/>
      <c r="BZ190" s="627"/>
      <c r="CA190" s="629">
        <f t="shared" ref="CA190" si="216">+SUM(CA186:CA189)</f>
        <v>163.45859821476904</v>
      </c>
      <c r="CB190" s="629">
        <f t="shared" ref="CB190:CG190" si="217">+SUM(CB186:CB189)</f>
        <v>164.62262386321933</v>
      </c>
      <c r="CC190" s="628">
        <f t="shared" si="217"/>
        <v>134.87376319373982</v>
      </c>
      <c r="CD190" s="629">
        <f t="shared" si="217"/>
        <v>135.44158007500121</v>
      </c>
      <c r="CE190" s="629">
        <f>+SUM(CE186:CE189)</f>
        <v>141.5178391242377</v>
      </c>
      <c r="CF190" s="629">
        <f t="shared" si="217"/>
        <v>140.3166527057179</v>
      </c>
      <c r="CG190" s="628">
        <f t="shared" si="217"/>
        <v>135.19416626635763</v>
      </c>
      <c r="CH190" s="629">
        <f t="shared" ref="CH190:CO190" si="218">+SUM(CH186:CH189)</f>
        <v>142.16648941314998</v>
      </c>
      <c r="CI190" s="629">
        <f t="shared" si="218"/>
        <v>152.43515132942542</v>
      </c>
      <c r="CJ190" s="629">
        <f t="shared" si="218"/>
        <v>151.62247334279482</v>
      </c>
      <c r="CK190" s="628">
        <f t="shared" si="218"/>
        <v>145.08738161695746</v>
      </c>
      <c r="CL190" s="629">
        <f t="shared" si="218"/>
        <v>154.17932324422949</v>
      </c>
      <c r="CM190" s="629">
        <f t="shared" si="218"/>
        <v>164.44204813077749</v>
      </c>
      <c r="CN190" s="629">
        <f t="shared" si="218"/>
        <v>163.82917077377209</v>
      </c>
      <c r="CO190" s="628">
        <f t="shared" si="218"/>
        <v>157.27444249201019</v>
      </c>
      <c r="DJ190" s="40"/>
      <c r="DY190" s="13"/>
      <c r="DZ190" s="629">
        <f>+SUM(DZ186:DZ189)</f>
        <v>263.27099999999996</v>
      </c>
      <c r="EA190" s="629">
        <f>+SUM(EA186:EA189)</f>
        <v>532.68200000000002</v>
      </c>
      <c r="EB190" s="629">
        <f>+SUM(EB186:EB189)</f>
        <v>631.48598527172817</v>
      </c>
      <c r="EC190" s="629">
        <f>+SUM(EC186:EC189)</f>
        <v>552.47023817131446</v>
      </c>
      <c r="ED190" s="657">
        <f t="shared" ref="ED190:EJ190" si="219">+SUM(ED186:ED189)</f>
        <v>591.31149570232765</v>
      </c>
      <c r="EE190" s="657">
        <f t="shared" si="219"/>
        <v>639.72498464078933</v>
      </c>
      <c r="EF190" s="657">
        <f t="shared" si="219"/>
        <v>684.33131098581998</v>
      </c>
      <c r="EG190" s="657">
        <f t="shared" si="219"/>
        <v>733.52186144317136</v>
      </c>
      <c r="EH190" s="657">
        <f t="shared" si="219"/>
        <v>783.83003459001043</v>
      </c>
      <c r="EI190" s="657">
        <f t="shared" si="219"/>
        <v>834.02066361883283</v>
      </c>
      <c r="EJ190" s="779">
        <f t="shared" si="219"/>
        <v>883.61787981088264</v>
      </c>
      <c r="EK190" s="779">
        <f>+SUM(EK186:EK189)</f>
        <v>932.12170553891815</v>
      </c>
      <c r="EL190" s="658">
        <f>+SUM(EL186:EL189)</f>
        <v>979.01600428979418</v>
      </c>
    </row>
    <row r="191" spans="8:142" s="786" customFormat="1" x14ac:dyDescent="0.2">
      <c r="H191" s="808"/>
      <c r="I191" s="785" t="s">
        <v>260</v>
      </c>
      <c r="BR191" s="809"/>
      <c r="BS191" s="809"/>
      <c r="BT191" s="809"/>
      <c r="BU191" s="810"/>
      <c r="BV191" s="809"/>
      <c r="BW191" s="809"/>
      <c r="BX191" s="809"/>
      <c r="BY191" s="810"/>
      <c r="BZ191" s="809"/>
      <c r="CA191" s="811">
        <f t="shared" ref="CA191" si="220">+CA190-CA173</f>
        <v>-6.1401785230970063E-2</v>
      </c>
      <c r="CB191" s="811">
        <f t="shared" ref="CB191:CG191" si="221">+CB190-CB173</f>
        <v>0.17862386321934309</v>
      </c>
      <c r="CC191" s="810">
        <f t="shared" si="221"/>
        <v>3.4047631937398251</v>
      </c>
      <c r="CD191" s="811">
        <f>+CD190-CD173</f>
        <v>1.659725023774854</v>
      </c>
      <c r="CE191" s="811">
        <f t="shared" si="221"/>
        <v>1.2462954806343305</v>
      </c>
      <c r="CF191" s="811">
        <f t="shared" si="221"/>
        <v>4.8749966606067119E-2</v>
      </c>
      <c r="CG191" s="810">
        <f t="shared" si="221"/>
        <v>-1.0831985046220325</v>
      </c>
      <c r="CH191" s="811">
        <f t="shared" ref="CH191:CO191" si="222">+CH190-CH173</f>
        <v>-2.4007308685890791</v>
      </c>
      <c r="CI191" s="811">
        <f t="shared" si="222"/>
        <v>0.86244800518917941</v>
      </c>
      <c r="CJ191" s="811">
        <f t="shared" si="222"/>
        <v>-1.647560814151916E-2</v>
      </c>
      <c r="CK191" s="810">
        <f t="shared" si="222"/>
        <v>-3.264514418762019</v>
      </c>
      <c r="CL191" s="811">
        <f t="shared" si="222"/>
        <v>-0.38004300238821997</v>
      </c>
      <c r="CM191" s="811">
        <f t="shared" si="222"/>
        <v>2.3998692394013119</v>
      </c>
      <c r="CN191" s="811">
        <f t="shared" si="222"/>
        <v>1.0326243148842309</v>
      </c>
      <c r="CO191" s="810">
        <f t="shared" si="222"/>
        <v>-1.9277353777377471</v>
      </c>
      <c r="DJ191" s="812"/>
      <c r="DY191" s="813"/>
      <c r="DZ191" s="811"/>
      <c r="EA191" s="811"/>
      <c r="EB191" s="811"/>
      <c r="EC191" s="811">
        <f>+EC190-EC173</f>
        <v>1.8715719663931623</v>
      </c>
      <c r="ED191" s="811">
        <f t="shared" ref="ED191:EJ191" si="223">+ED190-ED173</f>
        <v>-4.8192728903035231</v>
      </c>
      <c r="EE191" s="811">
        <f t="shared" si="223"/>
        <v>1.1247151741596326</v>
      </c>
      <c r="EF191" s="811">
        <f t="shared" si="223"/>
        <v>-0.8318184282228458</v>
      </c>
      <c r="EG191" s="811">
        <f t="shared" si="223"/>
        <v>-0.96213934544027779</v>
      </c>
      <c r="EH191" s="811">
        <f t="shared" si="223"/>
        <v>-0.40764576067783764</v>
      </c>
      <c r="EI191" s="811">
        <f t="shared" si="223"/>
        <v>0.64884771780214123</v>
      </c>
      <c r="EJ191" s="809">
        <f t="shared" si="223"/>
        <v>0.83525129984741397</v>
      </c>
      <c r="EK191" s="809">
        <f>+EK190-EK173</f>
        <v>1.4714641617775897</v>
      </c>
      <c r="EL191" s="810">
        <f>+EL190-EL173</f>
        <v>2.6183546059994569</v>
      </c>
    </row>
    <row r="192" spans="8:142" s="786" customFormat="1" x14ac:dyDescent="0.2">
      <c r="H192" s="808"/>
      <c r="I192" s="785" t="s">
        <v>282</v>
      </c>
      <c r="BR192" s="809"/>
      <c r="BS192" s="809"/>
      <c r="BT192" s="809"/>
      <c r="BU192" s="810"/>
      <c r="BV192" s="809"/>
      <c r="BW192" s="809"/>
      <c r="BX192" s="809"/>
      <c r="BY192" s="810"/>
      <c r="BZ192" s="809"/>
      <c r="CA192" s="809"/>
      <c r="CB192" s="809"/>
      <c r="CC192" s="810"/>
      <c r="CD192" s="809"/>
      <c r="CE192" s="809"/>
      <c r="CF192" s="809"/>
      <c r="CG192" s="810"/>
      <c r="CH192" s="809"/>
      <c r="CI192" s="809"/>
      <c r="CJ192" s="809"/>
      <c r="CK192" s="810"/>
      <c r="CL192" s="809"/>
      <c r="CM192" s="809"/>
      <c r="CN192" s="809"/>
      <c r="CO192" s="810"/>
      <c r="DJ192" s="812"/>
      <c r="DY192" s="813"/>
      <c r="DZ192" s="811"/>
      <c r="EA192" s="811"/>
      <c r="EB192" s="811"/>
      <c r="EC192" s="814">
        <f>+EC173/EC190-1</f>
        <v>-3.3876430567338911E-3</v>
      </c>
      <c r="ED192" s="814">
        <f t="shared" ref="ED192:EJ192" si="224">+ED173/ED190-1</f>
        <v>8.1501423958947328E-3</v>
      </c>
      <c r="EE192" s="814">
        <f t="shared" si="224"/>
        <v>-1.7581229452702241E-3</v>
      </c>
      <c r="EF192" s="814">
        <f t="shared" si="224"/>
        <v>1.2155200483587869E-3</v>
      </c>
      <c r="EG192" s="814">
        <f t="shared" si="224"/>
        <v>1.3116709889835487E-3</v>
      </c>
      <c r="EH192" s="814">
        <f t="shared" si="224"/>
        <v>5.2006907452972762E-4</v>
      </c>
      <c r="EI192" s="814">
        <f t="shared" si="224"/>
        <v>-7.7797558994130434E-4</v>
      </c>
      <c r="EJ192" s="815">
        <f t="shared" si="224"/>
        <v>-9.4526301349417974E-4</v>
      </c>
      <c r="EK192" s="815">
        <f>+EK173/EK190-1</f>
        <v>-1.5786180635358749E-3</v>
      </c>
      <c r="EL192" s="816">
        <f>+EL173/EL190-1</f>
        <v>-2.6744757946004505E-3</v>
      </c>
    </row>
    <row r="193" spans="8:143" s="17" customFormat="1" x14ac:dyDescent="0.2">
      <c r="H193" s="44"/>
      <c r="I193" s="73"/>
      <c r="BR193" s="627"/>
      <c r="BS193" s="627"/>
      <c r="BT193" s="627"/>
      <c r="BU193" s="628"/>
      <c r="BV193" s="627"/>
      <c r="BW193" s="627"/>
      <c r="BX193" s="627"/>
      <c r="BY193" s="628"/>
      <c r="BZ193" s="627"/>
      <c r="CA193" s="627"/>
      <c r="CB193" s="627"/>
      <c r="CC193" s="628"/>
      <c r="CD193" s="627"/>
      <c r="CE193" s="627"/>
      <c r="CF193" s="627"/>
      <c r="CG193" s="628"/>
      <c r="CH193" s="627"/>
      <c r="CI193" s="627"/>
      <c r="CJ193" s="627"/>
      <c r="CK193" s="628"/>
      <c r="CL193" s="627"/>
      <c r="CM193" s="627"/>
      <c r="CN193" s="627"/>
      <c r="CO193" s="628"/>
      <c r="DJ193" s="40"/>
      <c r="DY193" s="13"/>
      <c r="DZ193" s="629"/>
      <c r="EA193" s="629"/>
      <c r="EB193" s="629"/>
      <c r="EC193" s="759"/>
      <c r="ED193" s="759"/>
      <c r="EE193" s="759"/>
      <c r="EF193" s="759"/>
      <c r="EG193" s="759"/>
      <c r="EH193" s="759"/>
      <c r="EI193" s="759"/>
      <c r="EJ193" s="177"/>
      <c r="EK193" s="177"/>
      <c r="EL193" s="174"/>
    </row>
    <row r="194" spans="8:143" x14ac:dyDescent="0.2">
      <c r="H194" s="43"/>
      <c r="I194" s="73" t="s">
        <v>251</v>
      </c>
      <c r="BR194" s="178"/>
      <c r="BS194" s="178"/>
      <c r="BT194" s="178"/>
      <c r="BU194" s="154"/>
      <c r="BV194" s="178"/>
      <c r="BW194" s="178"/>
      <c r="BX194" s="178"/>
      <c r="BY194" s="154"/>
      <c r="BZ194" s="178"/>
      <c r="CA194" s="67"/>
      <c r="CB194" s="67"/>
      <c r="CC194" s="64"/>
      <c r="CD194" s="67"/>
      <c r="CE194" s="67"/>
      <c r="CF194" s="67"/>
      <c r="CG194" s="64"/>
      <c r="CH194" s="67"/>
      <c r="CI194" s="67"/>
      <c r="CJ194" s="67"/>
      <c r="CK194" s="64"/>
      <c r="CL194" s="67"/>
      <c r="CM194" s="67"/>
      <c r="CN194" s="67"/>
      <c r="CO194" s="64"/>
      <c r="DJ194" s="39"/>
      <c r="DZ194" s="67"/>
      <c r="EA194" s="67"/>
      <c r="EB194" s="67"/>
      <c r="EC194" s="67"/>
      <c r="ED194" s="67"/>
      <c r="EE194" s="67"/>
      <c r="EF194" s="67"/>
      <c r="EG194" s="67"/>
      <c r="EH194" s="67"/>
      <c r="EI194" s="67"/>
      <c r="EJ194" s="67"/>
      <c r="EK194" s="67"/>
      <c r="EL194" s="64"/>
    </row>
    <row r="195" spans="8:143" s="512" customFormat="1" x14ac:dyDescent="0.2">
      <c r="H195" s="611"/>
      <c r="I195" s="612" t="s">
        <v>35</v>
      </c>
      <c r="BR195" s="151">
        <f t="shared" ref="BR195:BZ195" si="225">BR186/BR$17</f>
        <v>23.45894768133175</v>
      </c>
      <c r="BS195" s="151">
        <f t="shared" si="225"/>
        <v>20.94989975942261</v>
      </c>
      <c r="BT195" s="151">
        <f t="shared" si="225"/>
        <v>22.552396483267156</v>
      </c>
      <c r="BU195" s="146">
        <f t="shared" si="225"/>
        <v>23.182081218274114</v>
      </c>
      <c r="BV195" s="151">
        <f t="shared" si="225"/>
        <v>20.349491904925941</v>
      </c>
      <c r="BW195" s="151">
        <f t="shared" si="225"/>
        <v>17.792865548690791</v>
      </c>
      <c r="BX195" s="151">
        <f t="shared" si="225"/>
        <v>19.232944120100083</v>
      </c>
      <c r="BY195" s="146">
        <f t="shared" si="225"/>
        <v>21.033294774088191</v>
      </c>
      <c r="BZ195" s="151">
        <f t="shared" si="225"/>
        <v>20.50927217411655</v>
      </c>
      <c r="CA195" s="151">
        <f t="shared" ref="CA195:CG195" si="226">+BW195*(1+CA202)</f>
        <v>18.148722859664609</v>
      </c>
      <c r="CB195" s="151">
        <f t="shared" si="226"/>
        <v>21.156238532110091</v>
      </c>
      <c r="CC195" s="146">
        <f t="shared" si="226"/>
        <v>22.084959512792601</v>
      </c>
      <c r="CD195" s="151">
        <f t="shared" si="226"/>
        <v>20.304179452375383</v>
      </c>
      <c r="CE195" s="151">
        <f t="shared" si="226"/>
        <v>18.148722859664609</v>
      </c>
      <c r="CF195" s="151">
        <f t="shared" si="226"/>
        <v>19.463739449541286</v>
      </c>
      <c r="CG195" s="146">
        <f t="shared" si="226"/>
        <v>20.98071153715297</v>
      </c>
      <c r="CH195" s="151">
        <f t="shared" ref="CH195:CO198" si="227">+CD195*(1+CH202)</f>
        <v>19.288970479756614</v>
      </c>
      <c r="CI195" s="151">
        <f t="shared" si="227"/>
        <v>17.241286716681376</v>
      </c>
      <c r="CJ195" s="151">
        <f t="shared" si="227"/>
        <v>18.49055247706422</v>
      </c>
      <c r="CK195" s="146">
        <f t="shared" si="227"/>
        <v>19.931675960295323</v>
      </c>
      <c r="CL195" s="151">
        <f t="shared" si="227"/>
        <v>19.096080774959049</v>
      </c>
      <c r="CM195" s="151">
        <f t="shared" si="227"/>
        <v>17.068873849514564</v>
      </c>
      <c r="CN195" s="151">
        <f t="shared" si="227"/>
        <v>18.305646952293579</v>
      </c>
      <c r="CO195" s="146">
        <f t="shared" si="227"/>
        <v>19.732359200692368</v>
      </c>
      <c r="CP195" s="151"/>
      <c r="CQ195" s="151"/>
      <c r="CR195" s="151"/>
      <c r="CS195" s="151"/>
      <c r="CT195" s="151"/>
      <c r="CU195" s="151"/>
      <c r="CV195" s="151"/>
      <c r="CW195" s="151"/>
      <c r="CX195" s="151"/>
      <c r="CY195" s="151"/>
      <c r="CZ195" s="151"/>
      <c r="DA195" s="151"/>
      <c r="DB195" s="151"/>
      <c r="DC195" s="151"/>
      <c r="DD195" s="151"/>
      <c r="DE195" s="151"/>
      <c r="DF195" s="151"/>
      <c r="DG195" s="151"/>
      <c r="DH195" s="151"/>
      <c r="DI195" s="151"/>
      <c r="DJ195" s="146"/>
      <c r="DY195" s="55"/>
      <c r="DZ195" s="151">
        <f t="shared" ref="DZ195:EE198" si="228">DZ186/DZ$17</f>
        <v>22.55318244287923</v>
      </c>
      <c r="EA195" s="151">
        <f t="shared" si="228"/>
        <v>19.598449126943201</v>
      </c>
      <c r="EB195" s="151">
        <f t="shared" si="228"/>
        <v>20.366829271474774</v>
      </c>
      <c r="EC195" s="151">
        <f t="shared" si="228"/>
        <v>19.718870831756199</v>
      </c>
      <c r="ED195" s="151">
        <f t="shared" si="228"/>
        <v>18.732927290168387</v>
      </c>
      <c r="EE195" s="151">
        <f t="shared" si="228"/>
        <v>18.545598017266705</v>
      </c>
      <c r="EF195" s="151">
        <f t="shared" ref="EF195:EL195" si="229">+EE195*(1+EF202)</f>
        <v>18.452870027180371</v>
      </c>
      <c r="EG195" s="151">
        <f t="shared" si="229"/>
        <v>18.360605677044468</v>
      </c>
      <c r="EH195" s="151">
        <f t="shared" si="229"/>
        <v>18.268802648659246</v>
      </c>
      <c r="EI195" s="151">
        <f t="shared" si="229"/>
        <v>18.177458635415949</v>
      </c>
      <c r="EJ195" s="151">
        <f t="shared" si="229"/>
        <v>18.086571342238869</v>
      </c>
      <c r="EK195" s="151">
        <f t="shared" si="229"/>
        <v>17.996138485527673</v>
      </c>
      <c r="EL195" s="146">
        <f t="shared" si="229"/>
        <v>17.906157793100036</v>
      </c>
    </row>
    <row r="196" spans="8:143" s="512" customFormat="1" x14ac:dyDescent="0.2">
      <c r="H196" s="611"/>
      <c r="I196" s="612" t="s">
        <v>34</v>
      </c>
      <c r="BR196" s="151">
        <f t="shared" ref="BR196:BZ196" si="230">BR187/BR$17</f>
        <v>8.7133234244946483</v>
      </c>
      <c r="BS196" s="151">
        <f t="shared" si="230"/>
        <v>8.6004851643945468</v>
      </c>
      <c r="BT196" s="151">
        <f t="shared" si="230"/>
        <v>9.2583522404991481</v>
      </c>
      <c r="BU196" s="146">
        <f t="shared" si="230"/>
        <v>8.6104873096446681</v>
      </c>
      <c r="BV196" s="151">
        <f t="shared" si="230"/>
        <v>7.5583827075439185</v>
      </c>
      <c r="BW196" s="151">
        <f t="shared" si="230"/>
        <v>7.3044395410414822</v>
      </c>
      <c r="BX196" s="151">
        <f t="shared" si="230"/>
        <v>7.895629691409507</v>
      </c>
      <c r="BY196" s="146">
        <f t="shared" si="230"/>
        <v>7.8123666303756112</v>
      </c>
      <c r="BZ196" s="151">
        <f t="shared" si="230"/>
        <v>7.8881816054294402</v>
      </c>
      <c r="CA196" s="151">
        <f t="shared" ref="CA196:CG196" si="231">+BW196*(1+CA203)</f>
        <v>8.7653274492497779</v>
      </c>
      <c r="CB196" s="151">
        <f t="shared" si="231"/>
        <v>10.264318598832359</v>
      </c>
      <c r="CC196" s="146">
        <f t="shared" si="231"/>
        <v>8.5936032934131728</v>
      </c>
      <c r="CD196" s="151">
        <f t="shared" si="231"/>
        <v>7.7304179733208516</v>
      </c>
      <c r="CE196" s="151">
        <f t="shared" si="231"/>
        <v>7.8887947043248001</v>
      </c>
      <c r="CF196" s="151">
        <f t="shared" si="231"/>
        <v>6.1585911592994149</v>
      </c>
      <c r="CG196" s="146">
        <f t="shared" si="231"/>
        <v>6.0155223053892204</v>
      </c>
      <c r="CH196" s="151">
        <f t="shared" si="227"/>
        <v>6.1843343786566818</v>
      </c>
      <c r="CI196" s="151">
        <f t="shared" si="227"/>
        <v>7.0999152338923199</v>
      </c>
      <c r="CJ196" s="151">
        <f t="shared" si="227"/>
        <v>5.5427320433694733</v>
      </c>
      <c r="CK196" s="146">
        <f t="shared" si="227"/>
        <v>5.4139700748502984</v>
      </c>
      <c r="CL196" s="151">
        <f t="shared" si="227"/>
        <v>5.9988043472969812</v>
      </c>
      <c r="CM196" s="151">
        <f t="shared" si="227"/>
        <v>6.7449194721977035</v>
      </c>
      <c r="CN196" s="151">
        <f t="shared" si="227"/>
        <v>5.2655954412009995</v>
      </c>
      <c r="CO196" s="146">
        <f t="shared" si="227"/>
        <v>5.2515509726047895</v>
      </c>
      <c r="CP196" s="151"/>
      <c r="CQ196" s="151"/>
      <c r="CR196" s="151"/>
      <c r="CS196" s="151"/>
      <c r="CT196" s="151"/>
      <c r="CU196" s="151"/>
      <c r="CV196" s="151"/>
      <c r="CW196" s="151"/>
      <c r="CX196" s="151"/>
      <c r="CY196" s="151"/>
      <c r="CZ196" s="151"/>
      <c r="DA196" s="151"/>
      <c r="DB196" s="151"/>
      <c r="DC196" s="151"/>
      <c r="DD196" s="151"/>
      <c r="DE196" s="151"/>
      <c r="DF196" s="151"/>
      <c r="DG196" s="151"/>
      <c r="DH196" s="151"/>
      <c r="DI196" s="151"/>
      <c r="DJ196" s="146"/>
      <c r="DY196" s="55"/>
      <c r="DZ196" s="151">
        <f t="shared" si="228"/>
        <v>8.8194202027143085</v>
      </c>
      <c r="EA196" s="151">
        <f t="shared" si="228"/>
        <v>7.6529131363736829</v>
      </c>
      <c r="EB196" s="151">
        <f t="shared" si="228"/>
        <v>8.8386039767898001</v>
      </c>
      <c r="EC196" s="151">
        <f t="shared" si="228"/>
        <v>6.9489192552893355</v>
      </c>
      <c r="ED196" s="151">
        <f t="shared" si="228"/>
        <v>6.0626372893775713</v>
      </c>
      <c r="EE196" s="151">
        <f t="shared" si="228"/>
        <v>5.8171902366723724</v>
      </c>
      <c r="EF196" s="151">
        <f t="shared" ref="EF196:EL197" si="232">+EE196*(1+EF203)</f>
        <v>5.4099869201053057</v>
      </c>
      <c r="EG196" s="151">
        <f t="shared" si="232"/>
        <v>5.2476873125021459</v>
      </c>
      <c r="EH196" s="151">
        <f t="shared" si="232"/>
        <v>5.1427335662521028</v>
      </c>
      <c r="EI196" s="151">
        <f t="shared" si="232"/>
        <v>5.0527357288426913</v>
      </c>
      <c r="EJ196" s="151">
        <f t="shared" si="232"/>
        <v>4.9769446929100507</v>
      </c>
      <c r="EK196" s="151">
        <f t="shared" si="232"/>
        <v>4.914732884248675</v>
      </c>
      <c r="EL196" s="146">
        <f t="shared" si="232"/>
        <v>4.865585555406188</v>
      </c>
    </row>
    <row r="197" spans="8:143" s="512" customFormat="1" x14ac:dyDescent="0.2">
      <c r="H197" s="611"/>
      <c r="I197" s="612" t="s">
        <v>36</v>
      </c>
      <c r="BR197" s="151">
        <f t="shared" ref="BR197:BZ197" si="233">BR188/BR$17</f>
        <v>7.1493935790725329</v>
      </c>
      <c r="BS197" s="151">
        <f t="shared" si="233"/>
        <v>7.0568083400160386</v>
      </c>
      <c r="BT197" s="151">
        <f t="shared" si="233"/>
        <v>7.5965967101531477</v>
      </c>
      <c r="BU197" s="146">
        <f t="shared" si="233"/>
        <v>7.0650152284263958</v>
      </c>
      <c r="BV197" s="151">
        <f t="shared" si="233"/>
        <v>6.2017499138821908</v>
      </c>
      <c r="BW197" s="151">
        <f t="shared" si="233"/>
        <v>5.9933862900853194</v>
      </c>
      <c r="BX197" s="151">
        <f t="shared" si="233"/>
        <v>6.4784653878231868</v>
      </c>
      <c r="BY197" s="146">
        <f t="shared" si="233"/>
        <v>6.4101469787697338</v>
      </c>
      <c r="BZ197" s="151">
        <f t="shared" si="233"/>
        <v>6.3105452843435534</v>
      </c>
      <c r="CA197" s="151">
        <f t="shared" ref="CA197:CG197" si="234">+BW197*(1+CA204)</f>
        <v>6.2930556045895854</v>
      </c>
      <c r="CB197" s="151">
        <f t="shared" si="234"/>
        <v>6.6728193494578827</v>
      </c>
      <c r="CC197" s="146">
        <f t="shared" si="234"/>
        <v>6.4742484485574314</v>
      </c>
      <c r="CD197" s="151">
        <f t="shared" si="234"/>
        <v>5.8057016615960695</v>
      </c>
      <c r="CE197" s="151">
        <f t="shared" si="234"/>
        <v>6.1042639364518978</v>
      </c>
      <c r="CF197" s="151">
        <f t="shared" si="234"/>
        <v>6.3391783819849881</v>
      </c>
      <c r="CG197" s="146">
        <f t="shared" si="234"/>
        <v>6.1505360261295596</v>
      </c>
      <c r="CH197" s="151">
        <f t="shared" si="227"/>
        <v>6.1540437612918337</v>
      </c>
      <c r="CI197" s="151">
        <f t="shared" si="227"/>
        <v>6.4094771332744926</v>
      </c>
      <c r="CJ197" s="151">
        <f t="shared" si="227"/>
        <v>6.6561373010842377</v>
      </c>
      <c r="CK197" s="146">
        <f t="shared" si="227"/>
        <v>6.2735467466521513</v>
      </c>
      <c r="CL197" s="151">
        <f t="shared" si="227"/>
        <v>6.0617331048724559</v>
      </c>
      <c r="CM197" s="151">
        <f t="shared" si="227"/>
        <v>6.2812875906090024</v>
      </c>
      <c r="CN197" s="151">
        <f t="shared" si="227"/>
        <v>6.5230145550625531</v>
      </c>
      <c r="CO197" s="146">
        <f t="shared" si="227"/>
        <v>6.1480758117191083</v>
      </c>
      <c r="CP197" s="151"/>
      <c r="CQ197" s="151"/>
      <c r="CR197" s="151"/>
      <c r="CS197" s="151"/>
      <c r="CT197" s="151"/>
      <c r="CU197" s="151"/>
      <c r="CV197" s="151"/>
      <c r="CW197" s="151"/>
      <c r="CX197" s="151"/>
      <c r="CY197" s="151"/>
      <c r="CZ197" s="151"/>
      <c r="DA197" s="151"/>
      <c r="DB197" s="151"/>
      <c r="DC197" s="151"/>
      <c r="DD197" s="151"/>
      <c r="DE197" s="151"/>
      <c r="DF197" s="151"/>
      <c r="DG197" s="151"/>
      <c r="DH197" s="151"/>
      <c r="DI197" s="151"/>
      <c r="DJ197" s="146"/>
      <c r="DY197" s="55"/>
      <c r="DZ197" s="151">
        <f t="shared" si="228"/>
        <v>7.2364473458168712</v>
      </c>
      <c r="EA197" s="151">
        <f t="shared" si="228"/>
        <v>6.2793133426655876</v>
      </c>
      <c r="EB197" s="151">
        <f t="shared" si="228"/>
        <v>6.4269586979344018</v>
      </c>
      <c r="EC197" s="151">
        <f t="shared" si="228"/>
        <v>6.1006289242380101</v>
      </c>
      <c r="ED197" s="151">
        <f t="shared" si="228"/>
        <v>6.3739178198297299</v>
      </c>
      <c r="EE197" s="151">
        <f t="shared" si="228"/>
        <v>6.2540575682242094</v>
      </c>
      <c r="EF197" s="151">
        <f t="shared" si="232"/>
        <v>6.1364512647116882</v>
      </c>
      <c r="EG197" s="151">
        <f t="shared" si="232"/>
        <v>6.0210565242484346</v>
      </c>
      <c r="EH197" s="151">
        <f t="shared" si="232"/>
        <v>5.9078317588330007</v>
      </c>
      <c r="EI197" s="151">
        <f t="shared" si="232"/>
        <v>5.7967361625179974</v>
      </c>
      <c r="EJ197" s="151">
        <f t="shared" si="232"/>
        <v>5.6877296967037285</v>
      </c>
      <c r="EK197" s="151">
        <f t="shared" si="232"/>
        <v>5.5807730757083682</v>
      </c>
      <c r="EL197" s="146">
        <f t="shared" si="232"/>
        <v>5.4758277526094918</v>
      </c>
    </row>
    <row r="198" spans="8:143" s="512" customFormat="1" x14ac:dyDescent="0.2">
      <c r="H198" s="611"/>
      <c r="I198" s="612" t="s">
        <v>37</v>
      </c>
      <c r="BR198" s="151">
        <f t="shared" ref="BR198:BZ198" si="235">BR189/BR$17</f>
        <v>5.3620451843043995</v>
      </c>
      <c r="BS198" s="151">
        <f t="shared" si="235"/>
        <v>7.4978588612670407</v>
      </c>
      <c r="BT198" s="151">
        <f t="shared" si="235"/>
        <v>8.0713840045377214</v>
      </c>
      <c r="BU198" s="146">
        <f t="shared" si="235"/>
        <v>5.2987614213197967</v>
      </c>
      <c r="BV198" s="151">
        <f t="shared" si="235"/>
        <v>4.6513124354116426</v>
      </c>
      <c r="BW198" s="151">
        <f t="shared" si="235"/>
        <v>6.3679729332156523</v>
      </c>
      <c r="BX198" s="151">
        <f t="shared" si="235"/>
        <v>6.8833694745621363</v>
      </c>
      <c r="BY198" s="146">
        <f t="shared" si="235"/>
        <v>4.8076102340773001</v>
      </c>
      <c r="BZ198" s="151">
        <f t="shared" si="235"/>
        <v>4.7329089632576649</v>
      </c>
      <c r="CA198" s="151">
        <f t="shared" ref="CA198:CG198" si="236">+BW198*(1+CA205)</f>
        <v>7.3231688731979991</v>
      </c>
      <c r="CB198" s="151">
        <f t="shared" si="236"/>
        <v>7.5717064220183508</v>
      </c>
      <c r="CC198" s="146">
        <f t="shared" si="236"/>
        <v>5.0479907457811652</v>
      </c>
      <c r="CD198" s="151">
        <f t="shared" si="236"/>
        <v>4.6855798736250884</v>
      </c>
      <c r="CE198" s="151">
        <f t="shared" si="236"/>
        <v>7.3231688731979991</v>
      </c>
      <c r="CF198" s="151">
        <f t="shared" si="236"/>
        <v>7.5717064220183508</v>
      </c>
      <c r="CG198" s="146">
        <f t="shared" si="236"/>
        <v>4.9470309308655418</v>
      </c>
      <c r="CH198" s="151">
        <f t="shared" si="227"/>
        <v>4.5918682761525869</v>
      </c>
      <c r="CI198" s="151">
        <f t="shared" si="227"/>
        <v>7.3231688731979991</v>
      </c>
      <c r="CJ198" s="151">
        <f t="shared" si="227"/>
        <v>7.5717064220183508</v>
      </c>
      <c r="CK198" s="146">
        <f t="shared" si="227"/>
        <v>4.9965012401741973</v>
      </c>
      <c r="CL198" s="151">
        <f t="shared" si="227"/>
        <v>4.522990252010298</v>
      </c>
      <c r="CM198" s="151">
        <f t="shared" si="227"/>
        <v>7.2133213401000287</v>
      </c>
      <c r="CN198" s="151">
        <f t="shared" si="227"/>
        <v>7.4581308256880758</v>
      </c>
      <c r="CO198" s="146">
        <f t="shared" si="227"/>
        <v>4.9215537215715841</v>
      </c>
      <c r="CP198" s="151"/>
      <c r="CQ198" s="151"/>
      <c r="CR198" s="151"/>
      <c r="CS198" s="151"/>
      <c r="CT198" s="151"/>
      <c r="CU198" s="151"/>
      <c r="CV198" s="151"/>
      <c r="CW198" s="151"/>
      <c r="CX198" s="151"/>
      <c r="CY198" s="151"/>
      <c r="CZ198" s="151"/>
      <c r="DA198" s="151"/>
      <c r="DB198" s="151"/>
      <c r="DC198" s="151"/>
      <c r="DD198" s="151"/>
      <c r="DE198" s="151"/>
      <c r="DF198" s="151"/>
      <c r="DG198" s="151"/>
      <c r="DH198" s="151"/>
      <c r="DI198" s="151"/>
      <c r="DJ198" s="146"/>
      <c r="DY198" s="55"/>
      <c r="DZ198" s="151">
        <f t="shared" si="228"/>
        <v>6.6187459199450274</v>
      </c>
      <c r="EA198" s="151">
        <f t="shared" si="228"/>
        <v>5.7150327856774492</v>
      </c>
      <c r="EB198" s="151">
        <f t="shared" si="228"/>
        <v>6.168494084894439</v>
      </c>
      <c r="EC198" s="151">
        <f t="shared" si="228"/>
        <v>6.1384057904497951</v>
      </c>
      <c r="ED198" s="151">
        <f t="shared" si="228"/>
        <v>6.127568806301495</v>
      </c>
      <c r="EE198" s="151">
        <f t="shared" si="228"/>
        <v>6.035655274206972</v>
      </c>
      <c r="EF198" s="151">
        <f t="shared" ref="EF198:EL198" si="237">+EE198*(1+EF205)</f>
        <v>5.9451204450938668</v>
      </c>
      <c r="EG198" s="151">
        <f t="shared" si="237"/>
        <v>5.8559436384174584</v>
      </c>
      <c r="EH198" s="151">
        <f t="shared" si="237"/>
        <v>5.7681044838411957</v>
      </c>
      <c r="EI198" s="151">
        <f t="shared" si="237"/>
        <v>5.6815829165835767</v>
      </c>
      <c r="EJ198" s="151">
        <f t="shared" si="237"/>
        <v>5.5963591728348225</v>
      </c>
      <c r="EK198" s="151">
        <f t="shared" si="237"/>
        <v>5.5124137852422992</v>
      </c>
      <c r="EL198" s="146">
        <f t="shared" si="237"/>
        <v>5.4297275784636643</v>
      </c>
    </row>
    <row r="199" spans="8:143" s="615" customFormat="1" x14ac:dyDescent="0.2">
      <c r="H199" s="613"/>
      <c r="I199" s="614" t="s">
        <v>137</v>
      </c>
      <c r="BR199" s="616">
        <f>SUM(BR195:BR198)</f>
        <v>44.683709869203327</v>
      </c>
      <c r="BS199" s="616">
        <f t="shared" ref="BS199:BY199" si="238">SUM(BS195:BS198)</f>
        <v>44.105052125100237</v>
      </c>
      <c r="BT199" s="616">
        <f t="shared" si="238"/>
        <v>47.478729438457172</v>
      </c>
      <c r="BU199" s="617">
        <f t="shared" si="238"/>
        <v>44.156345177664974</v>
      </c>
      <c r="BV199" s="616">
        <f t="shared" si="238"/>
        <v>38.76093696176369</v>
      </c>
      <c r="BW199" s="616">
        <f t="shared" si="238"/>
        <v>37.458664313033246</v>
      </c>
      <c r="BX199" s="616">
        <f t="shared" si="238"/>
        <v>40.490408673894912</v>
      </c>
      <c r="BY199" s="617">
        <f t="shared" si="238"/>
        <v>40.063418617310838</v>
      </c>
      <c r="BZ199" s="616">
        <f>SUM(BZ195:BZ198)</f>
        <v>39.440908027147209</v>
      </c>
      <c r="CA199" s="616">
        <f t="shared" ref="CA199" si="239">SUM(CA195:CA198)</f>
        <v>40.530274786701973</v>
      </c>
      <c r="CB199" s="616">
        <f t="shared" ref="CB199:CG199" si="240">SUM(CB195:CB198)</f>
        <v>45.665082902418682</v>
      </c>
      <c r="CC199" s="617">
        <f t="shared" si="240"/>
        <v>42.200802000544371</v>
      </c>
      <c r="CD199" s="616">
        <f t="shared" si="240"/>
        <v>38.525878960917389</v>
      </c>
      <c r="CE199" s="616">
        <f t="shared" si="240"/>
        <v>39.464950373639311</v>
      </c>
      <c r="CF199" s="616">
        <f t="shared" si="240"/>
        <v>39.533215412844044</v>
      </c>
      <c r="CG199" s="617">
        <f t="shared" si="240"/>
        <v>38.093800799537291</v>
      </c>
      <c r="CH199" s="616">
        <f t="shared" ref="CH199:CO199" si="241">SUM(CH195:CH198)</f>
        <v>36.21921689585772</v>
      </c>
      <c r="CI199" s="616">
        <f t="shared" si="241"/>
        <v>38.073847957046191</v>
      </c>
      <c r="CJ199" s="616">
        <f t="shared" si="241"/>
        <v>38.261128243536284</v>
      </c>
      <c r="CK199" s="617">
        <f t="shared" si="241"/>
        <v>36.615694021971969</v>
      </c>
      <c r="CL199" s="616">
        <f t="shared" si="241"/>
        <v>35.679608479138786</v>
      </c>
      <c r="CM199" s="616">
        <f t="shared" si="241"/>
        <v>37.308402252421303</v>
      </c>
      <c r="CN199" s="616">
        <f t="shared" si="241"/>
        <v>37.552387774245204</v>
      </c>
      <c r="CO199" s="617">
        <f t="shared" si="241"/>
        <v>36.053539706587848</v>
      </c>
      <c r="CP199" s="618"/>
      <c r="CQ199" s="618"/>
      <c r="CR199" s="618"/>
      <c r="CS199" s="618"/>
      <c r="CT199" s="618"/>
      <c r="CU199" s="618"/>
      <c r="CV199" s="618"/>
      <c r="CW199" s="618"/>
      <c r="CX199" s="618"/>
      <c r="CY199" s="618"/>
      <c r="CZ199" s="618"/>
      <c r="DA199" s="618"/>
      <c r="DB199" s="618"/>
      <c r="DC199" s="618"/>
      <c r="DD199" s="618"/>
      <c r="DE199" s="618"/>
      <c r="DF199" s="618"/>
      <c r="DG199" s="618"/>
      <c r="DH199" s="618"/>
      <c r="DI199" s="618"/>
      <c r="DJ199" s="619"/>
      <c r="DY199" s="620"/>
      <c r="DZ199" s="616">
        <f t="shared" ref="DZ199:EL199" si="242">SUM(DZ195:DZ198)</f>
        <v>45.227795911355436</v>
      </c>
      <c r="EA199" s="616">
        <f t="shared" si="242"/>
        <v>39.245708391659925</v>
      </c>
      <c r="EB199" s="616">
        <f t="shared" si="242"/>
        <v>41.80088603109342</v>
      </c>
      <c r="EC199" s="616">
        <f t="shared" si="242"/>
        <v>38.906824801733343</v>
      </c>
      <c r="ED199" s="616">
        <f t="shared" si="242"/>
        <v>37.297051205677185</v>
      </c>
      <c r="EE199" s="616">
        <f t="shared" si="242"/>
        <v>36.652501096370258</v>
      </c>
      <c r="EF199" s="616">
        <f t="shared" si="242"/>
        <v>35.944428657091237</v>
      </c>
      <c r="EG199" s="616">
        <f t="shared" si="242"/>
        <v>35.485293152212506</v>
      </c>
      <c r="EH199" s="616">
        <f t="shared" si="242"/>
        <v>35.087472457585548</v>
      </c>
      <c r="EI199" s="616">
        <f t="shared" si="242"/>
        <v>34.708513443360218</v>
      </c>
      <c r="EJ199" s="616">
        <f t="shared" si="242"/>
        <v>34.347604904687472</v>
      </c>
      <c r="EK199" s="616">
        <f t="shared" si="242"/>
        <v>34.004058230727018</v>
      </c>
      <c r="EL199" s="617">
        <f t="shared" si="242"/>
        <v>33.67729867957938</v>
      </c>
    </row>
    <row r="200" spans="8:143" x14ac:dyDescent="0.2">
      <c r="H200" s="43"/>
      <c r="I200" s="69"/>
      <c r="BR200" s="178"/>
      <c r="BS200" s="178"/>
      <c r="BT200" s="178"/>
      <c r="BU200" s="154"/>
      <c r="BV200" s="178"/>
      <c r="BW200" s="178"/>
      <c r="BX200" s="178"/>
      <c r="BY200" s="154"/>
      <c r="BZ200" s="178"/>
      <c r="CA200" s="178"/>
      <c r="CB200" s="178"/>
      <c r="CC200" s="154"/>
      <c r="CD200" s="178"/>
      <c r="CE200" s="178"/>
      <c r="CF200" s="178"/>
      <c r="CG200" s="154"/>
      <c r="CH200" s="178"/>
      <c r="CI200" s="178"/>
      <c r="CJ200" s="178"/>
      <c r="CK200" s="154"/>
      <c r="CL200" s="178"/>
      <c r="CM200" s="178"/>
      <c r="CN200" s="178"/>
      <c r="CO200" s="154"/>
      <c r="DJ200" s="39"/>
      <c r="DZ200" s="178"/>
      <c r="EA200" s="178"/>
      <c r="EB200" s="178"/>
      <c r="EC200" s="178"/>
      <c r="ED200" s="178"/>
      <c r="EE200" s="178"/>
      <c r="EF200" s="178"/>
      <c r="EG200" s="178"/>
      <c r="EH200" s="178"/>
      <c r="EI200" s="178"/>
      <c r="EJ200" s="178"/>
      <c r="EK200" s="178"/>
      <c r="EL200" s="154"/>
    </row>
    <row r="201" spans="8:143" x14ac:dyDescent="0.2">
      <c r="H201" s="43"/>
      <c r="I201" s="73" t="s">
        <v>252</v>
      </c>
      <c r="BR201" s="178"/>
      <c r="BS201" s="178"/>
      <c r="BT201" s="178"/>
      <c r="BU201" s="154"/>
      <c r="BV201" s="178"/>
      <c r="BW201" s="178"/>
      <c r="BX201" s="178"/>
      <c r="BY201" s="154"/>
      <c r="BZ201" s="523"/>
      <c r="CA201" s="496"/>
      <c r="CB201" s="496"/>
      <c r="CC201" s="378"/>
      <c r="CD201" s="496"/>
      <c r="CE201" s="496"/>
      <c r="CF201" s="496"/>
      <c r="CG201" s="378"/>
      <c r="CH201" s="496"/>
      <c r="CI201" s="496"/>
      <c r="CJ201" s="496"/>
      <c r="CK201" s="378"/>
      <c r="CL201" s="496"/>
      <c r="CM201" s="496"/>
      <c r="CN201" s="496"/>
      <c r="CO201" s="378"/>
      <c r="CP201" s="181"/>
      <c r="CQ201" s="181"/>
      <c r="CR201" s="181"/>
      <c r="CS201" s="181"/>
      <c r="CT201" s="181"/>
      <c r="CU201" s="181"/>
      <c r="CV201" s="181"/>
      <c r="CW201" s="181"/>
      <c r="CX201" s="181"/>
      <c r="CY201" s="181"/>
      <c r="CZ201" s="181"/>
      <c r="DA201" s="181"/>
      <c r="DB201" s="181"/>
      <c r="DC201" s="181"/>
      <c r="DD201" s="181"/>
      <c r="DE201" s="181"/>
      <c r="DF201" s="181"/>
      <c r="DG201" s="181"/>
      <c r="DH201" s="181"/>
      <c r="DI201" s="181"/>
      <c r="DJ201" s="185"/>
      <c r="DZ201" s="67"/>
      <c r="EA201" s="67"/>
      <c r="EB201" s="67"/>
      <c r="EC201" s="67"/>
      <c r="ED201" s="67"/>
      <c r="EE201" s="67"/>
      <c r="EF201" s="67"/>
      <c r="EG201" s="67"/>
      <c r="EH201" s="67"/>
      <c r="EI201" s="67"/>
      <c r="EJ201" s="67"/>
      <c r="EK201" s="67"/>
      <c r="EL201" s="67"/>
      <c r="EM201" s="817"/>
    </row>
    <row r="202" spans="8:143" x14ac:dyDescent="0.2">
      <c r="H202" s="43"/>
      <c r="I202" s="69" t="s">
        <v>35</v>
      </c>
      <c r="BR202" s="178"/>
      <c r="BS202" s="178"/>
      <c r="BT202" s="178"/>
      <c r="BU202" s="154"/>
      <c r="BV202" s="521">
        <f t="shared" ref="BV202:BZ206" si="243">BV195/BR195-1</f>
        <v>-0.13254881756184933</v>
      </c>
      <c r="BW202" s="179">
        <f t="shared" si="243"/>
        <v>-0.15069447811137537</v>
      </c>
      <c r="BX202" s="179">
        <f t="shared" si="243"/>
        <v>-0.14718845359205857</v>
      </c>
      <c r="BY202" s="186">
        <f t="shared" si="243"/>
        <v>-9.2691696830570325E-2</v>
      </c>
      <c r="BZ202" s="650">
        <f t="shared" si="243"/>
        <v>7.8518063220993639E-3</v>
      </c>
      <c r="CA202" s="579">
        <v>0.02</v>
      </c>
      <c r="CB202" s="579">
        <v>0.1</v>
      </c>
      <c r="CC202" s="595">
        <v>0.05</v>
      </c>
      <c r="CD202" s="579">
        <v>-0.01</v>
      </c>
      <c r="CE202" s="579">
        <v>0</v>
      </c>
      <c r="CF202" s="579">
        <v>-0.08</v>
      </c>
      <c r="CG202" s="595">
        <v>-0.05</v>
      </c>
      <c r="CH202" s="579">
        <v>-0.05</v>
      </c>
      <c r="CI202" s="579">
        <f>CH202</f>
        <v>-0.05</v>
      </c>
      <c r="CJ202" s="579">
        <f t="shared" ref="CJ202:CK202" si="244">CI202</f>
        <v>-0.05</v>
      </c>
      <c r="CK202" s="595">
        <f t="shared" si="244"/>
        <v>-0.05</v>
      </c>
      <c r="CL202" s="579">
        <v>-0.01</v>
      </c>
      <c r="CM202" s="579">
        <f>CL202</f>
        <v>-0.01</v>
      </c>
      <c r="CN202" s="579">
        <f t="shared" ref="CN202:CO202" si="245">CM202</f>
        <v>-0.01</v>
      </c>
      <c r="CO202" s="595">
        <f t="shared" si="245"/>
        <v>-0.01</v>
      </c>
      <c r="CP202" s="181"/>
      <c r="CQ202" s="181"/>
      <c r="CR202" s="181"/>
      <c r="CS202" s="181"/>
      <c r="CT202" s="181"/>
      <c r="CU202" s="181"/>
      <c r="CV202" s="181"/>
      <c r="CW202" s="181"/>
      <c r="CX202" s="181"/>
      <c r="CY202" s="181"/>
      <c r="CZ202" s="181"/>
      <c r="DA202" s="181"/>
      <c r="DB202" s="181"/>
      <c r="DC202" s="181"/>
      <c r="DD202" s="181"/>
      <c r="DE202" s="181"/>
      <c r="DF202" s="181"/>
      <c r="DG202" s="181"/>
      <c r="DH202" s="181"/>
      <c r="DI202" s="181"/>
      <c r="DJ202" s="185"/>
      <c r="DZ202" s="67"/>
      <c r="EA202" s="806">
        <f>EA195/DZ195-1</f>
        <v>-0.13101181278604579</v>
      </c>
      <c r="EB202" s="806">
        <f>EB195/EA195-1</f>
        <v>3.9206170832937648E-2</v>
      </c>
      <c r="EC202" s="806">
        <f>EC195/EB195-1</f>
        <v>-3.1814399339326171E-2</v>
      </c>
      <c r="ED202" s="806">
        <f>ED195/EC195-1</f>
        <v>-5.0000000000000044E-2</v>
      </c>
      <c r="EE202" s="806">
        <f>EE195/ED195-1</f>
        <v>-9.9999999999998979E-3</v>
      </c>
      <c r="EF202" s="508">
        <v>-5.0000000000000001E-3</v>
      </c>
      <c r="EG202" s="508">
        <f t="shared" ref="EG202:EL202" si="246">+EF202</f>
        <v>-5.0000000000000001E-3</v>
      </c>
      <c r="EH202" s="508">
        <f t="shared" si="246"/>
        <v>-5.0000000000000001E-3</v>
      </c>
      <c r="EI202" s="508">
        <f t="shared" si="246"/>
        <v>-5.0000000000000001E-3</v>
      </c>
      <c r="EJ202" s="508">
        <f t="shared" si="246"/>
        <v>-5.0000000000000001E-3</v>
      </c>
      <c r="EK202" s="508">
        <f t="shared" si="246"/>
        <v>-5.0000000000000001E-3</v>
      </c>
      <c r="EL202" s="508">
        <f t="shared" si="246"/>
        <v>-5.0000000000000001E-3</v>
      </c>
      <c r="EM202" s="817"/>
    </row>
    <row r="203" spans="8:143" x14ac:dyDescent="0.2">
      <c r="H203" s="43"/>
      <c r="I203" s="69" t="s">
        <v>34</v>
      </c>
      <c r="BR203" s="178"/>
      <c r="BS203" s="178"/>
      <c r="BT203" s="178"/>
      <c r="BU203" s="154"/>
      <c r="BV203" s="521">
        <f t="shared" si="243"/>
        <v>-0.13254881756184933</v>
      </c>
      <c r="BW203" s="179">
        <f t="shared" si="243"/>
        <v>-0.1506944781113756</v>
      </c>
      <c r="BX203" s="179">
        <f t="shared" si="243"/>
        <v>-0.14718845359205868</v>
      </c>
      <c r="BY203" s="186">
        <f t="shared" si="243"/>
        <v>-9.2691696830570325E-2</v>
      </c>
      <c r="BZ203" s="650">
        <f t="shared" si="243"/>
        <v>4.3633527256611959E-2</v>
      </c>
      <c r="CA203" s="579">
        <v>0.2</v>
      </c>
      <c r="CB203" s="579">
        <v>0.3</v>
      </c>
      <c r="CC203" s="595">
        <v>0.1</v>
      </c>
      <c r="CD203" s="579">
        <v>-0.02</v>
      </c>
      <c r="CE203" s="579">
        <v>-0.1</v>
      </c>
      <c r="CF203" s="579">
        <v>-0.4</v>
      </c>
      <c r="CG203" s="595">
        <v>-0.3</v>
      </c>
      <c r="CH203" s="579">
        <v>-0.2</v>
      </c>
      <c r="CI203" s="579">
        <v>-0.1</v>
      </c>
      <c r="CJ203" s="579">
        <f t="shared" ref="CJ203:CJ204" si="247">CI203</f>
        <v>-0.1</v>
      </c>
      <c r="CK203" s="595">
        <f t="shared" ref="CK203" si="248">CJ203</f>
        <v>-0.1</v>
      </c>
      <c r="CL203" s="579">
        <v>-0.03</v>
      </c>
      <c r="CM203" s="579">
        <v>-0.05</v>
      </c>
      <c r="CN203" s="579">
        <f t="shared" ref="CN203:CO204" si="249">CM203</f>
        <v>-0.05</v>
      </c>
      <c r="CO203" s="595">
        <v>-0.03</v>
      </c>
      <c r="CP203" s="181"/>
      <c r="CQ203" s="181"/>
      <c r="CR203" s="181"/>
      <c r="CS203" s="181"/>
      <c r="CT203" s="181"/>
      <c r="CU203" s="181"/>
      <c r="CV203" s="181"/>
      <c r="CW203" s="181"/>
      <c r="CX203" s="181"/>
      <c r="CY203" s="181"/>
      <c r="CZ203" s="181"/>
      <c r="DA203" s="181"/>
      <c r="DB203" s="181"/>
      <c r="DC203" s="181"/>
      <c r="DD203" s="181"/>
      <c r="DE203" s="181"/>
      <c r="DF203" s="181"/>
      <c r="DG203" s="181"/>
      <c r="DH203" s="181"/>
      <c r="DI203" s="181"/>
      <c r="DJ203" s="185"/>
      <c r="DZ203" s="67"/>
      <c r="EA203" s="806">
        <f t="shared" ref="EA203:EI206" si="250">EA196/DZ196-1</f>
        <v>-0.13226573170667333</v>
      </c>
      <c r="EB203" s="806">
        <f t="shared" si="250"/>
        <v>0.15493326780107086</v>
      </c>
      <c r="EC203" s="806">
        <f t="shared" si="250"/>
        <v>-0.21379900337912894</v>
      </c>
      <c r="ED203" s="806">
        <f t="shared" si="250"/>
        <v>-0.12754241823102919</v>
      </c>
      <c r="EE203" s="806">
        <f t="shared" si="250"/>
        <v>-4.0485194972037952E-2</v>
      </c>
      <c r="EF203" s="508">
        <v>-7.0000000000000007E-2</v>
      </c>
      <c r="EG203" s="508">
        <f>EF203+0.04</f>
        <v>-3.0000000000000006E-2</v>
      </c>
      <c r="EH203" s="508">
        <f>EG203+0.01</f>
        <v>-2.0000000000000004E-2</v>
      </c>
      <c r="EI203" s="508">
        <f>EH203+0.0025</f>
        <v>-1.7500000000000005E-2</v>
      </c>
      <c r="EJ203" s="508">
        <f>EI203+0.0025</f>
        <v>-1.5000000000000005E-2</v>
      </c>
      <c r="EK203" s="508">
        <f>EJ203+0.0025</f>
        <v>-1.2500000000000004E-2</v>
      </c>
      <c r="EL203" s="508">
        <f>EK203+0.0025</f>
        <v>-1.0000000000000004E-2</v>
      </c>
      <c r="EM203" s="817"/>
    </row>
    <row r="204" spans="8:143" x14ac:dyDescent="0.2">
      <c r="H204" s="43"/>
      <c r="I204" s="69" t="s">
        <v>36</v>
      </c>
      <c r="BR204" s="178"/>
      <c r="BS204" s="178"/>
      <c r="BT204" s="178"/>
      <c r="BU204" s="154"/>
      <c r="BV204" s="521">
        <f t="shared" si="243"/>
        <v>-0.13254881756184933</v>
      </c>
      <c r="BW204" s="179">
        <f t="shared" si="243"/>
        <v>-0.15069447811137548</v>
      </c>
      <c r="BX204" s="179">
        <f t="shared" si="243"/>
        <v>-0.14718845359205845</v>
      </c>
      <c r="BY204" s="186">
        <f t="shared" si="243"/>
        <v>-9.2691696830570325E-2</v>
      </c>
      <c r="BZ204" s="650">
        <f t="shared" si="243"/>
        <v>1.7542689075196627E-2</v>
      </c>
      <c r="CA204" s="579">
        <v>0.05</v>
      </c>
      <c r="CB204" s="579">
        <v>0.03</v>
      </c>
      <c r="CC204" s="595">
        <v>0.01</v>
      </c>
      <c r="CD204" s="579">
        <v>-0.08</v>
      </c>
      <c r="CE204" s="579">
        <v>-0.03</v>
      </c>
      <c r="CF204" s="579">
        <v>-0.05</v>
      </c>
      <c r="CG204" s="595">
        <f t="shared" ref="CG204" si="251">CF204</f>
        <v>-0.05</v>
      </c>
      <c r="CH204" s="579">
        <v>0.06</v>
      </c>
      <c r="CI204" s="579">
        <v>0.05</v>
      </c>
      <c r="CJ204" s="579">
        <f t="shared" si="247"/>
        <v>0.05</v>
      </c>
      <c r="CK204" s="595">
        <v>0.02</v>
      </c>
      <c r="CL204" s="579">
        <v>-1.4999999999999999E-2</v>
      </c>
      <c r="CM204" s="579">
        <v>-0.02</v>
      </c>
      <c r="CN204" s="579">
        <f t="shared" si="249"/>
        <v>-0.02</v>
      </c>
      <c r="CO204" s="595">
        <f t="shared" si="249"/>
        <v>-0.02</v>
      </c>
      <c r="CP204" s="181"/>
      <c r="CQ204" s="181"/>
      <c r="CR204" s="181"/>
      <c r="CS204" s="181"/>
      <c r="CT204" s="181"/>
      <c r="CU204" s="181"/>
      <c r="CV204" s="181"/>
      <c r="CW204" s="181"/>
      <c r="CX204" s="181"/>
      <c r="CY204" s="181"/>
      <c r="CZ204" s="181"/>
      <c r="DA204" s="181"/>
      <c r="DB204" s="181"/>
      <c r="DC204" s="181"/>
      <c r="DD204" s="181"/>
      <c r="DE204" s="181"/>
      <c r="DF204" s="181"/>
      <c r="DG204" s="181"/>
      <c r="DH204" s="181"/>
      <c r="DI204" s="181"/>
      <c r="DJ204" s="185"/>
      <c r="DZ204" s="67"/>
      <c r="EA204" s="806">
        <f t="shared" si="250"/>
        <v>-0.13226573170667344</v>
      </c>
      <c r="EB204" s="806">
        <f t="shared" si="250"/>
        <v>2.3512977806923407E-2</v>
      </c>
      <c r="EC204" s="806">
        <f t="shared" si="250"/>
        <v>-5.0775147162727685E-2</v>
      </c>
      <c r="ED204" s="806">
        <f t="shared" si="250"/>
        <v>4.4796839634997809E-2</v>
      </c>
      <c r="EE204" s="806">
        <f t="shared" si="250"/>
        <v>-1.8804800280390555E-2</v>
      </c>
      <c r="EF204" s="579">
        <f t="shared" ref="EF204:EL204" si="252">EE204</f>
        <v>-1.8804800280390555E-2</v>
      </c>
      <c r="EG204" s="579">
        <f t="shared" si="252"/>
        <v>-1.8804800280390555E-2</v>
      </c>
      <c r="EH204" s="579">
        <f t="shared" si="252"/>
        <v>-1.8804800280390555E-2</v>
      </c>
      <c r="EI204" s="579">
        <f t="shared" si="252"/>
        <v>-1.8804800280390555E-2</v>
      </c>
      <c r="EJ204" s="579">
        <f t="shared" si="252"/>
        <v>-1.8804800280390555E-2</v>
      </c>
      <c r="EK204" s="579">
        <f t="shared" si="252"/>
        <v>-1.8804800280390555E-2</v>
      </c>
      <c r="EL204" s="579">
        <f t="shared" si="252"/>
        <v>-1.8804800280390555E-2</v>
      </c>
      <c r="EM204" s="817"/>
    </row>
    <row r="205" spans="8:143" s="585" customFormat="1" x14ac:dyDescent="0.2">
      <c r="H205" s="583"/>
      <c r="I205" s="621" t="s">
        <v>37</v>
      </c>
      <c r="BR205" s="622"/>
      <c r="BS205" s="622"/>
      <c r="BT205" s="622"/>
      <c r="BU205" s="623"/>
      <c r="BV205" s="624">
        <f t="shared" si="243"/>
        <v>-0.13254881756184933</v>
      </c>
      <c r="BW205" s="625">
        <f t="shared" si="243"/>
        <v>-0.15069447811137548</v>
      </c>
      <c r="BX205" s="625">
        <f t="shared" si="243"/>
        <v>-0.14718845359205868</v>
      </c>
      <c r="BY205" s="626">
        <f t="shared" si="243"/>
        <v>-9.2691696830570325E-2</v>
      </c>
      <c r="BZ205" s="651">
        <f t="shared" si="243"/>
        <v>1.7542689075196627E-2</v>
      </c>
      <c r="CA205" s="704">
        <v>0.15</v>
      </c>
      <c r="CB205" s="704">
        <v>0.1</v>
      </c>
      <c r="CC205" s="705">
        <v>0.05</v>
      </c>
      <c r="CD205" s="704">
        <v>-0.01</v>
      </c>
      <c r="CE205" s="704">
        <v>0</v>
      </c>
      <c r="CF205" s="704">
        <v>0</v>
      </c>
      <c r="CG205" s="705">
        <v>-0.02</v>
      </c>
      <c r="CH205" s="704">
        <f>CG205</f>
        <v>-0.02</v>
      </c>
      <c r="CI205" s="704">
        <v>0</v>
      </c>
      <c r="CJ205" s="704">
        <f>CI205</f>
        <v>0</v>
      </c>
      <c r="CK205" s="705">
        <v>0.01</v>
      </c>
      <c r="CL205" s="704">
        <v>-1.4999999999999999E-2</v>
      </c>
      <c r="CM205" s="704">
        <f>CL205</f>
        <v>-1.4999999999999999E-2</v>
      </c>
      <c r="CN205" s="704">
        <f>CM205</f>
        <v>-1.4999999999999999E-2</v>
      </c>
      <c r="CO205" s="705">
        <f>CN205</f>
        <v>-1.4999999999999999E-2</v>
      </c>
      <c r="CP205" s="652"/>
      <c r="CQ205" s="652"/>
      <c r="CR205" s="652"/>
      <c r="CS205" s="652"/>
      <c r="CT205" s="652"/>
      <c r="CU205" s="652"/>
      <c r="CV205" s="652"/>
      <c r="CW205" s="652"/>
      <c r="CX205" s="652"/>
      <c r="CY205" s="652"/>
      <c r="CZ205" s="652"/>
      <c r="DA205" s="652"/>
      <c r="DB205" s="652"/>
      <c r="DC205" s="652"/>
      <c r="DD205" s="652"/>
      <c r="DE205" s="652"/>
      <c r="DF205" s="652"/>
      <c r="DG205" s="652"/>
      <c r="DH205" s="652"/>
      <c r="DI205" s="652"/>
      <c r="DJ205" s="653"/>
      <c r="DY205" s="586"/>
      <c r="DZ205" s="589"/>
      <c r="EA205" s="807">
        <f t="shared" si="250"/>
        <v>-0.13653842362256507</v>
      </c>
      <c r="EB205" s="807">
        <f t="shared" si="250"/>
        <v>7.9345353950272646E-2</v>
      </c>
      <c r="EC205" s="807">
        <f t="shared" si="250"/>
        <v>-4.8777374235188242E-3</v>
      </c>
      <c r="ED205" s="807">
        <f t="shared" si="250"/>
        <v>-1.7654395160972003E-3</v>
      </c>
      <c r="EE205" s="807">
        <f t="shared" si="250"/>
        <v>-1.5000000000000124E-2</v>
      </c>
      <c r="EF205" s="703">
        <f>EE205</f>
        <v>-1.5000000000000124E-2</v>
      </c>
      <c r="EG205" s="703">
        <f t="shared" ref="EG205:EL205" si="253">+EF205</f>
        <v>-1.5000000000000124E-2</v>
      </c>
      <c r="EH205" s="703">
        <f t="shared" si="253"/>
        <v>-1.5000000000000124E-2</v>
      </c>
      <c r="EI205" s="703">
        <f t="shared" si="253"/>
        <v>-1.5000000000000124E-2</v>
      </c>
      <c r="EJ205" s="703">
        <f t="shared" si="253"/>
        <v>-1.5000000000000124E-2</v>
      </c>
      <c r="EK205" s="703">
        <f t="shared" si="253"/>
        <v>-1.5000000000000124E-2</v>
      </c>
      <c r="EL205" s="703">
        <f t="shared" si="253"/>
        <v>-1.5000000000000124E-2</v>
      </c>
      <c r="EM205" s="817"/>
    </row>
    <row r="206" spans="8:143" s="17" customFormat="1" x14ac:dyDescent="0.2">
      <c r="H206" s="44"/>
      <c r="I206" s="73" t="s">
        <v>137</v>
      </c>
      <c r="BR206" s="527"/>
      <c r="BS206" s="527"/>
      <c r="BT206" s="527"/>
      <c r="BU206" s="528"/>
      <c r="BV206" s="529">
        <f t="shared" si="243"/>
        <v>-0.13254881756184933</v>
      </c>
      <c r="BW206" s="364">
        <f t="shared" si="243"/>
        <v>-0.15069447811137548</v>
      </c>
      <c r="BX206" s="364">
        <f t="shared" si="243"/>
        <v>-0.14718845359205857</v>
      </c>
      <c r="BY206" s="365">
        <f t="shared" si="243"/>
        <v>-9.2691696830570325E-2</v>
      </c>
      <c r="BZ206" s="654">
        <f t="shared" si="243"/>
        <v>1.7542689075196627E-2</v>
      </c>
      <c r="CA206" s="581">
        <f t="shared" ref="CA206:CO206" si="254">CA199/BZ199-1</f>
        <v>2.762022514301532E-2</v>
      </c>
      <c r="CB206" s="581">
        <f t="shared" si="254"/>
        <v>0.12669068104619519</v>
      </c>
      <c r="CC206" s="655">
        <f t="shared" si="254"/>
        <v>-7.5862796729770587E-2</v>
      </c>
      <c r="CD206" s="581">
        <f t="shared" si="254"/>
        <v>-8.7081829382758547E-2</v>
      </c>
      <c r="CE206" s="581">
        <f t="shared" si="254"/>
        <v>2.4375080804115212E-2</v>
      </c>
      <c r="CF206" s="581">
        <f t="shared" si="254"/>
        <v>1.7297637158648627E-3</v>
      </c>
      <c r="CG206" s="655">
        <f t="shared" si="254"/>
        <v>-3.6410259025859482E-2</v>
      </c>
      <c r="CH206" s="581">
        <f t="shared" si="254"/>
        <v>-4.9209684104357998E-2</v>
      </c>
      <c r="CI206" s="581">
        <f t="shared" si="254"/>
        <v>5.1205719508545799E-2</v>
      </c>
      <c r="CJ206" s="581">
        <f t="shared" si="254"/>
        <v>4.9188694219028939E-3</v>
      </c>
      <c r="CK206" s="655">
        <f t="shared" si="254"/>
        <v>-4.300537639901636E-2</v>
      </c>
      <c r="CL206" s="581">
        <f t="shared" si="254"/>
        <v>-2.5565145433853242E-2</v>
      </c>
      <c r="CM206" s="581">
        <f t="shared" si="254"/>
        <v>4.5650550628514974E-2</v>
      </c>
      <c r="CN206" s="581">
        <f t="shared" si="254"/>
        <v>6.539693663994095E-3</v>
      </c>
      <c r="CO206" s="655">
        <f t="shared" si="254"/>
        <v>-3.9913522321617045E-2</v>
      </c>
      <c r="CP206" s="418"/>
      <c r="CQ206" s="418"/>
      <c r="CR206" s="418"/>
      <c r="CS206" s="418"/>
      <c r="CT206" s="418"/>
      <c r="CU206" s="418"/>
      <c r="CV206" s="418"/>
      <c r="CW206" s="418"/>
      <c r="CX206" s="418"/>
      <c r="CY206" s="418"/>
      <c r="CZ206" s="418"/>
      <c r="DA206" s="418"/>
      <c r="DB206" s="418"/>
      <c r="DC206" s="418"/>
      <c r="DD206" s="418"/>
      <c r="DE206" s="418"/>
      <c r="DF206" s="418"/>
      <c r="DG206" s="418"/>
      <c r="DH206" s="418"/>
      <c r="DI206" s="418"/>
      <c r="DJ206" s="474"/>
      <c r="DY206" s="13"/>
      <c r="DZ206" s="411"/>
      <c r="EA206" s="411">
        <f t="shared" si="250"/>
        <v>-0.13226573170667322</v>
      </c>
      <c r="EB206" s="411">
        <f t="shared" si="250"/>
        <v>6.5107186088568358E-2</v>
      </c>
      <c r="EC206" s="411">
        <f t="shared" si="250"/>
        <v>-6.923444702122683E-2</v>
      </c>
      <c r="ED206" s="411">
        <f t="shared" si="250"/>
        <v>-4.137509561007513E-2</v>
      </c>
      <c r="EE206" s="411">
        <f t="shared" si="250"/>
        <v>-1.7281529999583878E-2</v>
      </c>
      <c r="EF206" s="411">
        <f t="shared" si="250"/>
        <v>-1.9318529925619221E-2</v>
      </c>
      <c r="EG206" s="411">
        <f t="shared" si="250"/>
        <v>-1.2773481789316254E-2</v>
      </c>
      <c r="EH206" s="411">
        <f t="shared" si="250"/>
        <v>-1.12108611564945E-2</v>
      </c>
      <c r="EI206" s="411">
        <f t="shared" si="250"/>
        <v>-1.0800407885846575E-2</v>
      </c>
      <c r="EJ206" s="411">
        <f>EJ199/EI199-1</f>
        <v>-1.0398271284700833E-2</v>
      </c>
      <c r="EK206" s="411">
        <f>EK199/EJ199-1</f>
        <v>-1.0002056181610763E-2</v>
      </c>
      <c r="EL206" s="411">
        <f>EL199/EK199-1</f>
        <v>-9.6094280550422795E-3</v>
      </c>
      <c r="EM206" s="818"/>
    </row>
    <row r="207" spans="8:143" s="17" customFormat="1" x14ac:dyDescent="0.2">
      <c r="H207" s="44"/>
      <c r="I207" s="73"/>
      <c r="BR207" s="527"/>
      <c r="BS207" s="527"/>
      <c r="BT207" s="527"/>
      <c r="BU207" s="528"/>
      <c r="BV207" s="364"/>
      <c r="BW207" s="364"/>
      <c r="BX207" s="364"/>
      <c r="BY207" s="365"/>
      <c r="BZ207" s="799"/>
      <c r="CA207" s="581"/>
      <c r="CB207" s="581"/>
      <c r="CC207" s="655"/>
      <c r="CD207" s="581"/>
      <c r="CE207" s="581"/>
      <c r="CF207" s="581"/>
      <c r="CG207" s="655"/>
      <c r="CH207" s="581"/>
      <c r="CI207" s="581"/>
      <c r="CJ207" s="581"/>
      <c r="CK207" s="655"/>
      <c r="CL207" s="581"/>
      <c r="CM207" s="581"/>
      <c r="CN207" s="581"/>
      <c r="CO207" s="655"/>
      <c r="CP207" s="418"/>
      <c r="CQ207" s="418"/>
      <c r="CR207" s="418"/>
      <c r="CS207" s="418"/>
      <c r="CT207" s="418"/>
      <c r="CU207" s="418"/>
      <c r="CV207" s="418"/>
      <c r="CW207" s="418"/>
      <c r="CX207" s="418"/>
      <c r="CY207" s="418"/>
      <c r="CZ207" s="418"/>
      <c r="DA207" s="418"/>
      <c r="DB207" s="418"/>
      <c r="DC207" s="418"/>
      <c r="DD207" s="418"/>
      <c r="DE207" s="418"/>
      <c r="DF207" s="418"/>
      <c r="DG207" s="418"/>
      <c r="DH207" s="418"/>
      <c r="DI207" s="418"/>
      <c r="DJ207" s="474"/>
      <c r="DY207" s="13"/>
      <c r="DZ207" s="411"/>
      <c r="EA207" s="411"/>
      <c r="EB207" s="411"/>
      <c r="EC207" s="411"/>
      <c r="ED207" s="411"/>
      <c r="EE207" s="411"/>
      <c r="EF207" s="411"/>
      <c r="EG207" s="411"/>
      <c r="EH207" s="411"/>
      <c r="EI207" s="411"/>
      <c r="EJ207" s="411"/>
      <c r="EK207" s="411"/>
      <c r="EL207" s="411"/>
      <c r="EM207" s="818"/>
    </row>
    <row r="208" spans="8:143" x14ac:dyDescent="0.2">
      <c r="H208" s="43"/>
      <c r="I208" s="73" t="s">
        <v>276</v>
      </c>
      <c r="BR208" s="178"/>
      <c r="BS208" s="178"/>
      <c r="BT208" s="178"/>
      <c r="BU208" s="154"/>
      <c r="BV208" s="178"/>
      <c r="BW208" s="178"/>
      <c r="BX208" s="178"/>
      <c r="BY208" s="154"/>
      <c r="BZ208" s="178"/>
      <c r="CA208" s="179"/>
      <c r="CB208" s="179"/>
      <c r="CC208" s="186"/>
      <c r="CD208" s="179"/>
      <c r="CE208" s="179"/>
      <c r="CF208" s="179"/>
      <c r="CG208" s="186"/>
      <c r="CH208" s="179"/>
      <c r="CI208" s="179"/>
      <c r="CJ208" s="179"/>
      <c r="CK208" s="186"/>
      <c r="CL208" s="179"/>
      <c r="CM208" s="179"/>
      <c r="CN208" s="179"/>
      <c r="CO208" s="186"/>
      <c r="DJ208" s="39"/>
      <c r="DZ208" s="67"/>
      <c r="EA208" s="67"/>
      <c r="EB208" s="760"/>
      <c r="EC208" s="67"/>
      <c r="ED208" s="179"/>
      <c r="EE208" s="179"/>
      <c r="EF208" s="179"/>
      <c r="EG208" s="179"/>
      <c r="EH208" s="179"/>
      <c r="EI208" s="179"/>
      <c r="EJ208" s="179"/>
      <c r="EK208" s="179"/>
      <c r="EL208" s="179"/>
      <c r="EM208" s="817"/>
    </row>
    <row r="209" spans="8:143" s="389" customFormat="1" x14ac:dyDescent="0.2">
      <c r="H209" s="800"/>
      <c r="I209" s="69" t="s">
        <v>35</v>
      </c>
      <c r="BR209" s="239">
        <f t="shared" ref="BR209:CO209" si="255">+BR186/BR$20</f>
        <v>0.40606296052360769</v>
      </c>
      <c r="BS209" s="239">
        <f t="shared" si="255"/>
        <v>0.35654658732650024</v>
      </c>
      <c r="BT209" s="239">
        <f t="shared" si="255"/>
        <v>0.38872417703821743</v>
      </c>
      <c r="BU209" s="277">
        <f t="shared" si="255"/>
        <v>0.39145830297523637</v>
      </c>
      <c r="BV209" s="239">
        <f t="shared" si="255"/>
        <v>0.34326125230973048</v>
      </c>
      <c r="BW209" s="239">
        <f t="shared" si="255"/>
        <v>0.29950847843743189</v>
      </c>
      <c r="BX209" s="239">
        <f t="shared" si="255"/>
        <v>0.33672536650896556</v>
      </c>
      <c r="BY209" s="277">
        <f t="shared" si="255"/>
        <v>0.35785685508145709</v>
      </c>
      <c r="BZ209" s="239">
        <f t="shared" si="255"/>
        <v>0.35792781496714227</v>
      </c>
      <c r="CA209" s="239">
        <f t="shared" si="255"/>
        <v>0.30746333564241912</v>
      </c>
      <c r="CB209" s="239">
        <f t="shared" si="255"/>
        <v>0.36208205503402457</v>
      </c>
      <c r="CC209" s="277">
        <f t="shared" si="255"/>
        <v>0.37613856747765911</v>
      </c>
      <c r="CD209" s="239">
        <f t="shared" si="255"/>
        <v>0.35792781496714227</v>
      </c>
      <c r="CE209" s="239">
        <f t="shared" si="255"/>
        <v>0.31056902590143348</v>
      </c>
      <c r="CF209" s="239">
        <f t="shared" si="255"/>
        <v>0.3364802935669724</v>
      </c>
      <c r="CG209" s="277">
        <f t="shared" si="255"/>
        <v>0.36094104959977391</v>
      </c>
      <c r="CH209" s="239">
        <f t="shared" si="255"/>
        <v>0.34346608506947995</v>
      </c>
      <c r="CI209" s="239">
        <f t="shared" si="255"/>
        <v>0.29802078243066848</v>
      </c>
      <c r="CJ209" s="239">
        <f t="shared" si="255"/>
        <v>0.322885130190529</v>
      </c>
      <c r="CK209" s="277">
        <f t="shared" si="255"/>
        <v>0.34635757284826785</v>
      </c>
      <c r="CL209" s="239">
        <f t="shared" si="255"/>
        <v>0.34346608506948001</v>
      </c>
      <c r="CM209" s="239">
        <f t="shared" si="255"/>
        <v>0.29802078243066843</v>
      </c>
      <c r="CN209" s="239">
        <f t="shared" si="255"/>
        <v>0.322885130190529</v>
      </c>
      <c r="CO209" s="277">
        <f t="shared" si="255"/>
        <v>0.3463575728482679</v>
      </c>
      <c r="DJ209" s="391"/>
      <c r="DY209" s="390"/>
      <c r="DZ209" s="239">
        <f t="shared" ref="DZ209:EL209" si="256">+DZ186/DZ$20</f>
        <v>0.38521396525265328</v>
      </c>
      <c r="EA209" s="239">
        <f t="shared" si="256"/>
        <v>0.33442846259064446</v>
      </c>
      <c r="EB209" s="239">
        <f t="shared" si="256"/>
        <v>0.34916571980895106</v>
      </c>
      <c r="EC209" s="239">
        <f t="shared" si="256"/>
        <v>0.34122529832905779</v>
      </c>
      <c r="ED209" s="239">
        <f t="shared" si="256"/>
        <v>0.32743841758848979</v>
      </c>
      <c r="EE209" s="239">
        <f t="shared" si="256"/>
        <v>0.32743841758848979</v>
      </c>
      <c r="EF209" s="239">
        <f t="shared" si="256"/>
        <v>0.32661776992536073</v>
      </c>
      <c r="EG209" s="239">
        <f t="shared" si="256"/>
        <v>0.32579917902329208</v>
      </c>
      <c r="EH209" s="239">
        <f t="shared" si="256"/>
        <v>0.32498263972749436</v>
      </c>
      <c r="EI209" s="239">
        <f t="shared" si="256"/>
        <v>0.32416814689609708</v>
      </c>
      <c r="EJ209" s="239">
        <f t="shared" si="256"/>
        <v>0.32335569540011688</v>
      </c>
      <c r="EK209" s="239">
        <f t="shared" si="256"/>
        <v>0.32254528012342482</v>
      </c>
      <c r="EL209" s="239">
        <f t="shared" si="256"/>
        <v>0.32173689596271449</v>
      </c>
      <c r="EM209" s="819"/>
    </row>
    <row r="210" spans="8:143" s="389" customFormat="1" x14ac:dyDescent="0.2">
      <c r="H210" s="800"/>
      <c r="I210" s="69" t="s">
        <v>34</v>
      </c>
      <c r="BR210" s="239">
        <f t="shared" ref="BR210:CO210" si="257">+BR187/BR$20</f>
        <v>0.15082338533733994</v>
      </c>
      <c r="BS210" s="239">
        <f t="shared" si="257"/>
        <v>0.14637175690245799</v>
      </c>
      <c r="BT210" s="239">
        <f t="shared" si="257"/>
        <v>0.15958150425779452</v>
      </c>
      <c r="BU210" s="277">
        <f t="shared" si="257"/>
        <v>0.14539879824794491</v>
      </c>
      <c r="BV210" s="239">
        <f t="shared" si="257"/>
        <v>0.12749703657218558</v>
      </c>
      <c r="BW210" s="239">
        <f t="shared" si="257"/>
        <v>0.12295611220062992</v>
      </c>
      <c r="BX210" s="239">
        <f t="shared" si="257"/>
        <v>0.13823462414578586</v>
      </c>
      <c r="BY210" s="277">
        <f t="shared" si="257"/>
        <v>0.13291826045882688</v>
      </c>
      <c r="BZ210" s="239">
        <f t="shared" si="257"/>
        <v>0.1376645442181316</v>
      </c>
      <c r="CA210" s="239">
        <f t="shared" si="257"/>
        <v>0.1484962240254408</v>
      </c>
      <c r="CB210" s="239">
        <f t="shared" si="257"/>
        <v>0.17567043244234493</v>
      </c>
      <c r="CC210" s="277">
        <f t="shared" si="257"/>
        <v>0.14636140176681695</v>
      </c>
      <c r="CD210" s="239">
        <f t="shared" si="257"/>
        <v>0.13627399326643333</v>
      </c>
      <c r="CE210" s="239">
        <f t="shared" si="257"/>
        <v>0.13499656729585527</v>
      </c>
      <c r="CF210" s="239">
        <f t="shared" si="257"/>
        <v>0.10646692875293631</v>
      </c>
      <c r="CG210" s="277">
        <f t="shared" si="257"/>
        <v>0.10348785983512311</v>
      </c>
      <c r="CH210" s="239">
        <f t="shared" si="257"/>
        <v>0.11012039859913804</v>
      </c>
      <c r="CI210" s="239">
        <f t="shared" si="257"/>
        <v>0.12272415208714116</v>
      </c>
      <c r="CJ210" s="239">
        <f t="shared" si="257"/>
        <v>9.6788117048123914E-2</v>
      </c>
      <c r="CK210" s="277">
        <f t="shared" si="257"/>
        <v>9.4079872577384635E-2</v>
      </c>
      <c r="CL210" s="239">
        <f t="shared" si="257"/>
        <v>0.10789574408198374</v>
      </c>
      <c r="CM210" s="239">
        <f t="shared" si="257"/>
        <v>0.11776560048766067</v>
      </c>
      <c r="CN210" s="239">
        <f t="shared" si="257"/>
        <v>9.2877486056280517E-2</v>
      </c>
      <c r="CO210" s="277">
        <f t="shared" si="257"/>
        <v>9.2179269090972821E-2</v>
      </c>
      <c r="DJ210" s="391"/>
      <c r="DY210" s="390"/>
      <c r="DZ210" s="239">
        <f t="shared" ref="DZ210:EL210" si="258">+DZ187/DZ$20</f>
        <v>0.15063789051152715</v>
      </c>
      <c r="EA210" s="239">
        <f t="shared" si="258"/>
        <v>0.13058951542337591</v>
      </c>
      <c r="EB210" s="239">
        <f t="shared" si="258"/>
        <v>0.15152763734237357</v>
      </c>
      <c r="EC210" s="239">
        <f t="shared" si="258"/>
        <v>0.12024760779567716</v>
      </c>
      <c r="ED210" s="239">
        <f t="shared" si="258"/>
        <v>0.10597064354638398</v>
      </c>
      <c r="EE210" s="239">
        <f t="shared" si="258"/>
        <v>0.10270747614252149</v>
      </c>
      <c r="EF210" s="239">
        <f t="shared" si="258"/>
        <v>9.5757346177989949E-2</v>
      </c>
      <c r="EG210" s="239">
        <f t="shared" si="258"/>
        <v>9.3117419341002719E-2</v>
      </c>
      <c r="EH210" s="239">
        <f t="shared" si="258"/>
        <v>9.1483780405195655E-2</v>
      </c>
      <c r="EI210" s="239">
        <f t="shared" si="258"/>
        <v>9.0108084459252877E-2</v>
      </c>
      <c r="EJ210" s="239">
        <f t="shared" si="258"/>
        <v>8.8978910468535399E-2</v>
      </c>
      <c r="EK210" s="239">
        <f t="shared" si="258"/>
        <v>8.8086891315968627E-2</v>
      </c>
      <c r="EL210" s="239">
        <f t="shared" si="258"/>
        <v>8.7424583862465099E-2</v>
      </c>
      <c r="EM210" s="819"/>
    </row>
    <row r="211" spans="8:143" s="389" customFormat="1" x14ac:dyDescent="0.2">
      <c r="H211" s="800"/>
      <c r="I211" s="69" t="s">
        <v>36</v>
      </c>
      <c r="BR211" s="239">
        <f t="shared" ref="BR211:CO211" si="259">+BR188/BR$20</f>
        <v>0.12375252130243281</v>
      </c>
      <c r="BS211" s="239">
        <f t="shared" si="259"/>
        <v>0.12009990309945273</v>
      </c>
      <c r="BT211" s="239">
        <f t="shared" si="259"/>
        <v>0.13093867016024169</v>
      </c>
      <c r="BU211" s="277">
        <f t="shared" si="259"/>
        <v>0.11930157804959585</v>
      </c>
      <c r="BV211" s="239">
        <f t="shared" si="259"/>
        <v>0.10461295308487023</v>
      </c>
      <c r="BW211" s="239">
        <f t="shared" si="259"/>
        <v>0.10088706642102969</v>
      </c>
      <c r="BX211" s="239">
        <f t="shared" si="259"/>
        <v>0.11342328135038843</v>
      </c>
      <c r="BY211" s="277">
        <f t="shared" si="259"/>
        <v>0.10906113678672978</v>
      </c>
      <c r="BZ211" s="239">
        <f t="shared" si="259"/>
        <v>0.11013163537450531</v>
      </c>
      <c r="CA211" s="239">
        <f t="shared" si="259"/>
        <v>0.10661267365929085</v>
      </c>
      <c r="CB211" s="239">
        <f t="shared" si="259"/>
        <v>0.1142031055877651</v>
      </c>
      <c r="CC211" s="277">
        <f t="shared" si="259"/>
        <v>0.11026574603970922</v>
      </c>
      <c r="CD211" s="239">
        <f t="shared" si="259"/>
        <v>0.10234455004499485</v>
      </c>
      <c r="CE211" s="239">
        <f t="shared" si="259"/>
        <v>0.10445888227223446</v>
      </c>
      <c r="CF211" s="239">
        <f t="shared" si="259"/>
        <v>0.10958883869533013</v>
      </c>
      <c r="CG211" s="277">
        <f t="shared" si="259"/>
        <v>0.10581056438153914</v>
      </c>
      <c r="CH211" s="239">
        <f t="shared" si="259"/>
        <v>0.10958103338150964</v>
      </c>
      <c r="CI211" s="239">
        <f t="shared" si="259"/>
        <v>0.11078972362206686</v>
      </c>
      <c r="CJ211" s="239">
        <f t="shared" si="259"/>
        <v>0.11623058649504711</v>
      </c>
      <c r="CK211" s="277">
        <f t="shared" si="259"/>
        <v>0.10901694512037366</v>
      </c>
      <c r="CL211" s="239">
        <f t="shared" si="259"/>
        <v>0.10902759381897675</v>
      </c>
      <c r="CM211" s="239">
        <f t="shared" si="259"/>
        <v>0.10967063550467224</v>
      </c>
      <c r="CN211" s="239">
        <f t="shared" si="259"/>
        <v>0.11505654016681431</v>
      </c>
      <c r="CO211" s="277">
        <f t="shared" si="259"/>
        <v>0.10791576385653151</v>
      </c>
      <c r="DJ211" s="391"/>
      <c r="DY211" s="390"/>
      <c r="DZ211" s="239">
        <f t="shared" ref="DZ211:EL211" si="260">+DZ188/DZ$20</f>
        <v>0.12360032041971464</v>
      </c>
      <c r="EA211" s="239">
        <f t="shared" si="260"/>
        <v>0.10715037162943668</v>
      </c>
      <c r="EB211" s="239">
        <f t="shared" si="260"/>
        <v>0.11018276973969889</v>
      </c>
      <c r="EC211" s="239">
        <f t="shared" si="260"/>
        <v>0.10556836354521598</v>
      </c>
      <c r="ED211" s="239">
        <f t="shared" si="260"/>
        <v>0.11141160868432343</v>
      </c>
      <c r="EE211" s="239">
        <f t="shared" si="260"/>
        <v>0.11042074306474514</v>
      </c>
      <c r="EF211" s="239">
        <f t="shared" si="260"/>
        <v>0.10861584265122835</v>
      </c>
      <c r="EG211" s="239">
        <f t="shared" si="260"/>
        <v>0.10684044453422122</v>
      </c>
      <c r="EH211" s="239">
        <f t="shared" si="260"/>
        <v>0.10509406647908476</v>
      </c>
      <c r="EI211" s="239">
        <f t="shared" si="260"/>
        <v>0.10337623413362554</v>
      </c>
      <c r="EJ211" s="239">
        <f t="shared" si="260"/>
        <v>0.10168648089925192</v>
      </c>
      <c r="EK211" s="239">
        <f t="shared" si="260"/>
        <v>0.10002434780423632</v>
      </c>
      <c r="EL211" s="239">
        <f t="shared" si="260"/>
        <v>9.838938337904897E-2</v>
      </c>
      <c r="EM211" s="819"/>
    </row>
    <row r="212" spans="8:143" s="389" customFormat="1" x14ac:dyDescent="0.2">
      <c r="H212" s="800"/>
      <c r="I212" s="69" t="s">
        <v>37</v>
      </c>
      <c r="BR212" s="239">
        <f t="shared" ref="BR212:CO212" si="261">+BR189/BR$20</f>
        <v>9.2814390976824604E-2</v>
      </c>
      <c r="BS212" s="239">
        <f t="shared" si="261"/>
        <v>0.12760614704316853</v>
      </c>
      <c r="BT212" s="239">
        <f t="shared" si="261"/>
        <v>0.13912233704525678</v>
      </c>
      <c r="BU212" s="277">
        <f t="shared" si="261"/>
        <v>8.9476183537196871E-2</v>
      </c>
      <c r="BV212" s="239">
        <f t="shared" si="261"/>
        <v>7.8459714813652673E-2</v>
      </c>
      <c r="BW212" s="239">
        <f t="shared" si="261"/>
        <v>0.10719250807234405</v>
      </c>
      <c r="BX212" s="239">
        <f t="shared" si="261"/>
        <v>0.1205122364347877</v>
      </c>
      <c r="BY212" s="277">
        <f t="shared" si="261"/>
        <v>8.1795852590047333E-2</v>
      </c>
      <c r="BZ212" s="239">
        <f t="shared" si="261"/>
        <v>8.2598726530878977E-2</v>
      </c>
      <c r="CA212" s="239">
        <f t="shared" si="261"/>
        <v>0.12406415297852</v>
      </c>
      <c r="CB212" s="239">
        <f t="shared" si="261"/>
        <v>0.12958726180165095</v>
      </c>
      <c r="CC212" s="277">
        <f t="shared" si="261"/>
        <v>8.5974529709179195E-2</v>
      </c>
      <c r="CD212" s="239">
        <f t="shared" si="261"/>
        <v>8.2598726530878991E-2</v>
      </c>
      <c r="CE212" s="239">
        <f t="shared" si="261"/>
        <v>0.12531732624092928</v>
      </c>
      <c r="CF212" s="239">
        <f t="shared" si="261"/>
        <v>0.13089622404207166</v>
      </c>
      <c r="CG212" s="277">
        <f t="shared" si="261"/>
        <v>8.5106100116157199E-2</v>
      </c>
      <c r="CH212" s="239">
        <f t="shared" si="261"/>
        <v>8.1764395959860028E-2</v>
      </c>
      <c r="CI212" s="239">
        <f t="shared" si="261"/>
        <v>0.1265831578191205</v>
      </c>
      <c r="CJ212" s="239">
        <f t="shared" si="261"/>
        <v>0.13221840812330471</v>
      </c>
      <c r="CK212" s="277">
        <f t="shared" si="261"/>
        <v>8.6825415270018955E-2</v>
      </c>
      <c r="CL212" s="239">
        <f t="shared" si="261"/>
        <v>8.1351444465113248E-2</v>
      </c>
      <c r="CM212" s="239">
        <f t="shared" si="261"/>
        <v>0.12594384894124613</v>
      </c>
      <c r="CN212" s="239">
        <f t="shared" si="261"/>
        <v>0.1315506383853082</v>
      </c>
      <c r="CO212" s="277">
        <f t="shared" si="261"/>
        <v>8.6386903071685534E-2</v>
      </c>
      <c r="DJ212" s="391"/>
      <c r="DY212" s="390"/>
      <c r="DZ212" s="239">
        <f t="shared" ref="DZ212:EL212" si="262">+DZ189/DZ$20</f>
        <v>0.11304982643932125</v>
      </c>
      <c r="EA212" s="239">
        <f t="shared" si="262"/>
        <v>9.7521473040522194E-2</v>
      </c>
      <c r="EB212" s="239">
        <f t="shared" si="262"/>
        <v>0.10575169303873995</v>
      </c>
      <c r="EC212" s="239">
        <f t="shared" si="262"/>
        <v>0.10622207351436361</v>
      </c>
      <c r="ED212" s="239">
        <f t="shared" si="262"/>
        <v>0.10710560087707027</v>
      </c>
      <c r="EE212" s="239">
        <f t="shared" si="262"/>
        <v>0.10656466349890323</v>
      </c>
      <c r="EF212" s="239">
        <f t="shared" si="262"/>
        <v>0.10522926671320268</v>
      </c>
      <c r="EG212" s="239">
        <f t="shared" si="262"/>
        <v>0.10391060422306225</v>
      </c>
      <c r="EH212" s="239">
        <f t="shared" si="262"/>
        <v>0.10260846632553014</v>
      </c>
      <c r="EI212" s="239">
        <f t="shared" si="262"/>
        <v>0.10132264594551095</v>
      </c>
      <c r="EJ212" s="239">
        <f t="shared" si="262"/>
        <v>0.10005293860283535</v>
      </c>
      <c r="EK212" s="239">
        <f t="shared" si="262"/>
        <v>9.8799142379742147E-2</v>
      </c>
      <c r="EL212" s="239">
        <f t="shared" si="262"/>
        <v>9.7561057888767941E-2</v>
      </c>
      <c r="EM212" s="819"/>
    </row>
    <row r="213" spans="8:143" x14ac:dyDescent="0.2">
      <c r="H213" s="43"/>
      <c r="I213" s="69"/>
      <c r="BR213" s="194"/>
      <c r="BS213" s="194"/>
      <c r="BT213" s="194"/>
      <c r="BU213" s="159"/>
      <c r="BV213" s="194"/>
      <c r="BW213" s="194"/>
      <c r="BX213" s="194"/>
      <c r="BY213" s="159"/>
      <c r="BZ213" s="194"/>
      <c r="CA213" s="194"/>
      <c r="CB213" s="194"/>
      <c r="CC213" s="159"/>
      <c r="CD213" s="194"/>
      <c r="CE213" s="194"/>
      <c r="CF213" s="194"/>
      <c r="CG213" s="159"/>
      <c r="CH213" s="194"/>
      <c r="CI213" s="194"/>
      <c r="CJ213" s="194"/>
      <c r="CK213" s="159"/>
      <c r="CL213" s="194"/>
      <c r="CM213" s="194"/>
      <c r="CN213" s="194"/>
      <c r="CO213" s="159"/>
      <c r="DJ213" s="39"/>
      <c r="DZ213" s="194"/>
      <c r="EA213" s="194"/>
      <c r="EB213" s="194"/>
      <c r="EC213" s="194"/>
      <c r="ED213" s="194"/>
      <c r="EE213" s="194"/>
      <c r="EF213" s="194"/>
      <c r="EG213" s="194"/>
      <c r="EH213" s="194"/>
      <c r="EI213" s="194"/>
      <c r="EJ213" s="194"/>
      <c r="EK213" s="194"/>
      <c r="EL213" s="194"/>
      <c r="EM213" s="817"/>
    </row>
    <row r="214" spans="8:143" x14ac:dyDescent="0.2">
      <c r="H214" s="43"/>
      <c r="I214" s="73" t="s">
        <v>214</v>
      </c>
      <c r="BU214" s="39"/>
      <c r="BV214" s="158"/>
      <c r="BW214" s="158"/>
      <c r="BX214" s="158"/>
      <c r="BY214" s="70"/>
      <c r="BZ214" s="158"/>
      <c r="CA214" s="158"/>
      <c r="CB214" s="158"/>
      <c r="CC214" s="70"/>
      <c r="CD214" s="158"/>
      <c r="CE214" s="158"/>
      <c r="CF214" s="158"/>
      <c r="CG214" s="70"/>
      <c r="CH214" s="158"/>
      <c r="CI214" s="158"/>
      <c r="CJ214" s="158"/>
      <c r="CK214" s="70"/>
      <c r="CL214" s="158"/>
      <c r="CM214" s="158"/>
      <c r="CN214" s="158"/>
      <c r="CO214" s="70"/>
      <c r="DJ214" s="39"/>
      <c r="DZ214" s="175"/>
      <c r="EA214" s="183"/>
      <c r="EB214" s="175"/>
      <c r="EC214" s="175"/>
      <c r="ED214" s="187"/>
      <c r="EE214" s="187"/>
      <c r="EF214" s="187"/>
      <c r="EG214" s="187"/>
      <c r="EH214" s="187"/>
      <c r="EI214" s="187"/>
      <c r="EJ214" s="187"/>
      <c r="EK214" s="187"/>
      <c r="EL214" s="184"/>
    </row>
    <row r="215" spans="8:143" s="456" customFormat="1" x14ac:dyDescent="0.2">
      <c r="H215" s="753"/>
      <c r="I215" s="754" t="s">
        <v>35</v>
      </c>
      <c r="BR215" s="755">
        <v>0.52500000000000002</v>
      </c>
      <c r="BS215" s="755">
        <v>0.47499999999999998</v>
      </c>
      <c r="BT215" s="755">
        <v>0.47499999999999998</v>
      </c>
      <c r="BU215" s="756">
        <v>0.52500000000000002</v>
      </c>
      <c r="BV215" s="755">
        <v>0.52500000000000002</v>
      </c>
      <c r="BW215" s="755">
        <v>0.47499999999999998</v>
      </c>
      <c r="BX215" s="755">
        <v>0.47499999999999998</v>
      </c>
      <c r="BY215" s="756">
        <v>0.52500000000000002</v>
      </c>
      <c r="BZ215" s="755">
        <v>0.52</v>
      </c>
      <c r="CA215" s="757">
        <f t="shared" ref="CA215:CG218" si="263">CA186/CA$190</f>
        <v>0.44778188539741226</v>
      </c>
      <c r="CB215" s="757">
        <f t="shared" si="263"/>
        <v>0.46329136371697111</v>
      </c>
      <c r="CC215" s="758">
        <f t="shared" si="263"/>
        <v>0.52333032705178728</v>
      </c>
      <c r="CD215" s="757">
        <f t="shared" si="263"/>
        <v>0.52702702702702697</v>
      </c>
      <c r="CE215" s="757">
        <f t="shared" si="263"/>
        <v>0.45986939519343945</v>
      </c>
      <c r="CF215" s="757">
        <f t="shared" si="263"/>
        <v>0.49233889139251907</v>
      </c>
      <c r="CG215" s="758">
        <f t="shared" si="263"/>
        <v>0.55076445764917781</v>
      </c>
      <c r="CH215" s="757">
        <f t="shared" ref="CH215:CO215" si="264">CH186/CH$190</f>
        <v>0.53256177612063815</v>
      </c>
      <c r="CI215" s="757">
        <f t="shared" si="264"/>
        <v>0.45283804085503776</v>
      </c>
      <c r="CJ215" s="757">
        <f t="shared" si="264"/>
        <v>0.48327253601539982</v>
      </c>
      <c r="CK215" s="758">
        <f t="shared" si="264"/>
        <v>0.54434789487630431</v>
      </c>
      <c r="CL215" s="757">
        <f t="shared" si="264"/>
        <v>0.53520993051603072</v>
      </c>
      <c r="CM215" s="757">
        <f t="shared" si="264"/>
        <v>0.45750750016122177</v>
      </c>
      <c r="CN215" s="757">
        <f t="shared" si="264"/>
        <v>0.48746958681674707</v>
      </c>
      <c r="CO215" s="758">
        <f t="shared" si="264"/>
        <v>0.54730712604861897</v>
      </c>
      <c r="DJ215" s="174"/>
      <c r="DY215" s="759"/>
      <c r="DZ215" s="760">
        <f t="shared" ref="DZ215:EA218" si="265">DZ186/DZ$173</f>
        <v>0.498657561979861</v>
      </c>
      <c r="EA215" s="760">
        <f t="shared" si="265"/>
        <v>0.49937814681179399</v>
      </c>
      <c r="EB215" s="760">
        <f t="shared" ref="EB215:EJ215" si="266">EB186/EB$190</f>
        <v>0.48723439154674847</v>
      </c>
      <c r="EC215" s="760">
        <f t="shared" si="266"/>
        <v>0.50682292714047694</v>
      </c>
      <c r="ED215" s="757">
        <f t="shared" si="266"/>
        <v>0.50226295872197402</v>
      </c>
      <c r="EE215" s="757">
        <f t="shared" si="266"/>
        <v>0.50598451572253811</v>
      </c>
      <c r="EF215" s="757">
        <f t="shared" si="266"/>
        <v>0.51337218914286253</v>
      </c>
      <c r="EG215" s="757">
        <f t="shared" si="266"/>
        <v>0.51741451305721242</v>
      </c>
      <c r="EH215" s="757">
        <f t="shared" si="266"/>
        <v>0.52066453834037063</v>
      </c>
      <c r="EI215" s="757">
        <f t="shared" si="266"/>
        <v>0.52371757912015449</v>
      </c>
      <c r="EJ215" s="757">
        <f t="shared" si="266"/>
        <v>0.52657445526196112</v>
      </c>
      <c r="EK215" s="757">
        <f t="shared" ref="EK215:EL218" si="267">EK186/EK$190</f>
        <v>0.52923502140300005</v>
      </c>
      <c r="EL215" s="758">
        <f t="shared" si="267"/>
        <v>0.531698161526169</v>
      </c>
    </row>
    <row r="216" spans="8:143" x14ac:dyDescent="0.2">
      <c r="H216" s="43"/>
      <c r="I216" s="69" t="s">
        <v>34</v>
      </c>
      <c r="BR216" s="67">
        <f t="shared" ref="BR216:BZ216" si="268">1-BR215-BR217-BR218</f>
        <v>0.19499999999999995</v>
      </c>
      <c r="BS216" s="67">
        <f t="shared" si="268"/>
        <v>0.19499999999999998</v>
      </c>
      <c r="BT216" s="67">
        <f t="shared" si="268"/>
        <v>0.19499999999999998</v>
      </c>
      <c r="BU216" s="64">
        <f t="shared" si="268"/>
        <v>0.19499999999999995</v>
      </c>
      <c r="BV216" s="67">
        <f t="shared" si="268"/>
        <v>0.19499999999999995</v>
      </c>
      <c r="BW216" s="67">
        <f t="shared" si="268"/>
        <v>0.19499999999999998</v>
      </c>
      <c r="BX216" s="67">
        <f t="shared" si="268"/>
        <v>0.19499999999999998</v>
      </c>
      <c r="BY216" s="64">
        <f t="shared" si="268"/>
        <v>0.19499999999999995</v>
      </c>
      <c r="BZ216" s="67">
        <f t="shared" si="268"/>
        <v>0.19999999999999996</v>
      </c>
      <c r="CA216" s="179">
        <f t="shared" si="263"/>
        <v>0.21626617375231055</v>
      </c>
      <c r="CB216" s="179">
        <f t="shared" si="263"/>
        <v>0.22477389608086537</v>
      </c>
      <c r="CC216" s="186">
        <f t="shared" si="263"/>
        <v>0.20363601841743004</v>
      </c>
      <c r="CD216" s="179">
        <f t="shared" si="263"/>
        <v>0.20065520065520065</v>
      </c>
      <c r="CE216" s="179">
        <f t="shared" si="263"/>
        <v>0.19989369376210181</v>
      </c>
      <c r="CF216" s="179">
        <f t="shared" si="263"/>
        <v>0.15578270310131503</v>
      </c>
      <c r="CG216" s="186">
        <f t="shared" si="263"/>
        <v>0.15791341843374918</v>
      </c>
      <c r="CH216" s="179">
        <f t="shared" ref="CH216:CO216" si="269">CH187/CH$190</f>
        <v>0.170747324450407</v>
      </c>
      <c r="CI216" s="179">
        <f t="shared" si="269"/>
        <v>0.18647748034037007</v>
      </c>
      <c r="CJ216" s="179">
        <f t="shared" si="269"/>
        <v>0.14486588079915927</v>
      </c>
      <c r="CK216" s="186">
        <f t="shared" si="269"/>
        <v>0.14785927781681646</v>
      </c>
      <c r="CL216" s="179">
        <f t="shared" si="269"/>
        <v>0.16812976943971716</v>
      </c>
      <c r="CM216" s="179">
        <f t="shared" si="269"/>
        <v>0.18078821565616526</v>
      </c>
      <c r="CN216" s="179">
        <f t="shared" si="269"/>
        <v>0.14021999008042668</v>
      </c>
      <c r="CO216" s="186">
        <f t="shared" si="269"/>
        <v>0.14565978861834761</v>
      </c>
      <c r="DJ216" s="39"/>
      <c r="DZ216" s="67">
        <f t="shared" si="265"/>
        <v>0.19499999999999995</v>
      </c>
      <c r="EA216" s="67">
        <f t="shared" si="265"/>
        <v>0.19499999999999998</v>
      </c>
      <c r="EB216" s="67">
        <f t="shared" ref="EB216:EJ216" si="270">EB187/EB$190</f>
        <v>0.21144537391420942</v>
      </c>
      <c r="EC216" s="67">
        <f t="shared" si="270"/>
        <v>0.17860412127436712</v>
      </c>
      <c r="ED216" s="179">
        <f t="shared" si="270"/>
        <v>0.16255004332500006</v>
      </c>
      <c r="EE216" s="179">
        <f t="shared" si="270"/>
        <v>0.15871195860214996</v>
      </c>
      <c r="EF216" s="179">
        <f t="shared" si="270"/>
        <v>0.15050974858207977</v>
      </c>
      <c r="EG216" s="179">
        <f t="shared" si="270"/>
        <v>0.14788344258542369</v>
      </c>
      <c r="EH216" s="179">
        <f t="shared" si="270"/>
        <v>0.14656893774462507</v>
      </c>
      <c r="EI216" s="179">
        <f t="shared" si="270"/>
        <v>0.14557626436776383</v>
      </c>
      <c r="EJ216" s="179">
        <f t="shared" si="270"/>
        <v>0.14489932287042345</v>
      </c>
      <c r="EK216" s="179">
        <f t="shared" si="267"/>
        <v>0.14453371567890047</v>
      </c>
      <c r="EL216" s="186">
        <f t="shared" si="267"/>
        <v>0.14447671714110763</v>
      </c>
    </row>
    <row r="217" spans="8:143" x14ac:dyDescent="0.2">
      <c r="H217" s="43"/>
      <c r="I217" s="69" t="s">
        <v>36</v>
      </c>
      <c r="BR217" s="178">
        <v>0.16</v>
      </c>
      <c r="BS217" s="178">
        <v>0.16</v>
      </c>
      <c r="BT217" s="178">
        <v>0.16</v>
      </c>
      <c r="BU217" s="154">
        <v>0.16</v>
      </c>
      <c r="BV217" s="178">
        <v>0.16</v>
      </c>
      <c r="BW217" s="178">
        <v>0.16</v>
      </c>
      <c r="BX217" s="178">
        <v>0.16</v>
      </c>
      <c r="BY217" s="154">
        <v>0.16</v>
      </c>
      <c r="BZ217" s="178">
        <v>0.16</v>
      </c>
      <c r="CA217" s="179">
        <f t="shared" si="263"/>
        <v>0.15526802218114605</v>
      </c>
      <c r="CB217" s="179">
        <f t="shared" si="263"/>
        <v>0.14612519950345809</v>
      </c>
      <c r="CC217" s="186">
        <f t="shared" si="263"/>
        <v>0.15341529406180282</v>
      </c>
      <c r="CD217" s="179">
        <f t="shared" si="263"/>
        <v>0.15069615069615072</v>
      </c>
      <c r="CE217" s="179">
        <f t="shared" si="263"/>
        <v>0.15467557614184291</v>
      </c>
      <c r="CF217" s="179">
        <f t="shared" si="263"/>
        <v>0.16035069031914456</v>
      </c>
      <c r="CG217" s="186">
        <f t="shared" si="263"/>
        <v>0.16145766232400385</v>
      </c>
      <c r="CH217" s="179">
        <f t="shared" ref="CH217:CO217" si="271">CH188/CH$190</f>
        <v>0.16991101102452752</v>
      </c>
      <c r="CI217" s="179">
        <f t="shared" si="271"/>
        <v>0.16834329801667222</v>
      </c>
      <c r="CJ217" s="179">
        <f t="shared" si="271"/>
        <v>0.17396604874579738</v>
      </c>
      <c r="CK217" s="186">
        <f t="shared" si="271"/>
        <v>0.17133491291705644</v>
      </c>
      <c r="CL217" s="179">
        <f t="shared" si="271"/>
        <v>0.16989348715574165</v>
      </c>
      <c r="CM217" s="179">
        <f t="shared" si="271"/>
        <v>0.16836120582465711</v>
      </c>
      <c r="CN217" s="179">
        <f t="shared" si="271"/>
        <v>0.17370438850059683</v>
      </c>
      <c r="CO217" s="186">
        <f t="shared" si="271"/>
        <v>0.17052627458367717</v>
      </c>
      <c r="DJ217" s="39"/>
      <c r="DZ217" s="67">
        <f t="shared" si="265"/>
        <v>0.16</v>
      </c>
      <c r="EA217" s="67">
        <f t="shared" si="265"/>
        <v>0.16</v>
      </c>
      <c r="EB217" s="67">
        <f t="shared" ref="EB217:EJ217" si="272">EB188/EB$190</f>
        <v>0.153751733710949</v>
      </c>
      <c r="EC217" s="67">
        <f t="shared" si="272"/>
        <v>0.15680099713421541</v>
      </c>
      <c r="ED217" s="179">
        <f t="shared" si="272"/>
        <v>0.17089602565844461</v>
      </c>
      <c r="EE217" s="179">
        <f t="shared" si="272"/>
        <v>0.17063112696676397</v>
      </c>
      <c r="EF217" s="179">
        <f t="shared" si="272"/>
        <v>0.17072051202296878</v>
      </c>
      <c r="EG217" s="179">
        <f t="shared" si="272"/>
        <v>0.16967751959724259</v>
      </c>
      <c r="EH217" s="179">
        <f t="shared" si="272"/>
        <v>0.1683743896336366</v>
      </c>
      <c r="EI217" s="179">
        <f t="shared" si="272"/>
        <v>0.16701193993737354</v>
      </c>
      <c r="EJ217" s="179">
        <f t="shared" si="272"/>
        <v>0.16559319674506665</v>
      </c>
      <c r="EK217" s="179">
        <f t="shared" si="267"/>
        <v>0.16412079516630826</v>
      </c>
      <c r="EL217" s="186">
        <f t="shared" si="267"/>
        <v>0.16259700057029289</v>
      </c>
    </row>
    <row r="218" spans="8:143" x14ac:dyDescent="0.2">
      <c r="H218" s="43"/>
      <c r="I218" s="69" t="s">
        <v>37</v>
      </c>
      <c r="BR218" s="178">
        <v>0.12</v>
      </c>
      <c r="BS218" s="178">
        <v>0.17</v>
      </c>
      <c r="BT218" s="178">
        <v>0.17</v>
      </c>
      <c r="BU218" s="154">
        <v>0.12</v>
      </c>
      <c r="BV218" s="178">
        <v>0.12</v>
      </c>
      <c r="BW218" s="178">
        <v>0.17</v>
      </c>
      <c r="BX218" s="178">
        <v>0.17</v>
      </c>
      <c r="BY218" s="154">
        <v>0.12</v>
      </c>
      <c r="BZ218" s="178">
        <v>0.12</v>
      </c>
      <c r="CA218" s="179">
        <f t="shared" si="263"/>
        <v>0.18068391866913125</v>
      </c>
      <c r="CB218" s="179">
        <f t="shared" si="263"/>
        <v>0.16580954069870552</v>
      </c>
      <c r="CC218" s="186">
        <f t="shared" si="263"/>
        <v>0.1196183604689799</v>
      </c>
      <c r="CD218" s="179">
        <f t="shared" si="263"/>
        <v>0.12162162162162163</v>
      </c>
      <c r="CE218" s="179">
        <f t="shared" si="263"/>
        <v>0.18556133490261589</v>
      </c>
      <c r="CF218" s="179">
        <f t="shared" si="263"/>
        <v>0.19152771518702122</v>
      </c>
      <c r="CG218" s="186">
        <f t="shared" si="263"/>
        <v>0.12986446159306927</v>
      </c>
      <c r="CH218" s="179">
        <f t="shared" ref="CH218:CO218" si="273">CH189/CH$190</f>
        <v>0.12677988840442725</v>
      </c>
      <c r="CI218" s="179">
        <f t="shared" si="273"/>
        <v>0.19234118078792001</v>
      </c>
      <c r="CJ218" s="179">
        <f t="shared" si="273"/>
        <v>0.19789553443964347</v>
      </c>
      <c r="CK218" s="186">
        <f t="shared" si="273"/>
        <v>0.1364579143898228</v>
      </c>
      <c r="CL218" s="179">
        <f t="shared" si="273"/>
        <v>0.12676681288851049</v>
      </c>
      <c r="CM218" s="179">
        <f t="shared" si="273"/>
        <v>0.19334307835795589</v>
      </c>
      <c r="CN218" s="179">
        <f t="shared" si="273"/>
        <v>0.19860603460222925</v>
      </c>
      <c r="CO218" s="186">
        <f t="shared" si="273"/>
        <v>0.13650681074935611</v>
      </c>
      <c r="DJ218" s="39"/>
      <c r="DZ218" s="67">
        <f t="shared" si="265"/>
        <v>0.14634243802013894</v>
      </c>
      <c r="EA218" s="67">
        <f t="shared" si="265"/>
        <v>0.14562185318820611</v>
      </c>
      <c r="EB218" s="67">
        <f t="shared" ref="EB218:EJ218" si="274">EB189/EB$190</f>
        <v>0.14756850082809325</v>
      </c>
      <c r="EC218" s="67">
        <f t="shared" si="274"/>
        <v>0.15777195445094053</v>
      </c>
      <c r="ED218" s="179">
        <f t="shared" si="274"/>
        <v>0.16429097229458145</v>
      </c>
      <c r="EE218" s="179">
        <f t="shared" si="274"/>
        <v>0.16467239870854786</v>
      </c>
      <c r="EF218" s="179">
        <f t="shared" si="274"/>
        <v>0.16539755025208874</v>
      </c>
      <c r="EG218" s="179">
        <f t="shared" si="274"/>
        <v>0.16502452476012139</v>
      </c>
      <c r="EH218" s="179">
        <f t="shared" si="274"/>
        <v>0.16439213428136776</v>
      </c>
      <c r="EI218" s="179">
        <f t="shared" si="274"/>
        <v>0.1636942165747082</v>
      </c>
      <c r="EJ218" s="179">
        <f t="shared" si="274"/>
        <v>0.16293302512254873</v>
      </c>
      <c r="EK218" s="179">
        <f t="shared" si="267"/>
        <v>0.16211046775179108</v>
      </c>
      <c r="EL218" s="186">
        <f t="shared" si="267"/>
        <v>0.16122812076243048</v>
      </c>
    </row>
    <row r="219" spans="8:143" x14ac:dyDescent="0.2">
      <c r="H219" s="43"/>
      <c r="I219" s="69"/>
      <c r="BR219" s="178"/>
      <c r="BS219" s="178"/>
      <c r="BT219" s="178"/>
      <c r="BU219" s="154"/>
      <c r="BV219" s="178"/>
      <c r="BW219" s="178"/>
      <c r="BX219" s="178"/>
      <c r="BY219" s="154"/>
      <c r="BZ219" s="178"/>
      <c r="CA219" s="179"/>
      <c r="CB219" s="179"/>
      <c r="CC219" s="186"/>
      <c r="CD219" s="179"/>
      <c r="CE219" s="179"/>
      <c r="CF219" s="179"/>
      <c r="CG219" s="186"/>
      <c r="CH219" s="179"/>
      <c r="CI219" s="179"/>
      <c r="CJ219" s="179"/>
      <c r="CK219" s="186"/>
      <c r="CL219" s="179"/>
      <c r="CM219" s="179"/>
      <c r="CN219" s="179"/>
      <c r="CO219" s="186"/>
      <c r="DJ219" s="39"/>
      <c r="DZ219" s="67"/>
      <c r="EA219" s="67"/>
      <c r="EB219" s="67"/>
      <c r="EC219" s="67"/>
      <c r="ED219" s="179"/>
      <c r="EE219" s="179"/>
      <c r="EF219" s="179"/>
      <c r="EG219" s="179"/>
      <c r="EH219" s="179"/>
      <c r="EI219" s="179"/>
      <c r="EJ219" s="179"/>
      <c r="EK219" s="179"/>
      <c r="EL219" s="186"/>
    </row>
    <row r="220" spans="8:143" x14ac:dyDescent="0.2">
      <c r="H220" s="43"/>
      <c r="I220" s="69"/>
      <c r="BR220" s="178"/>
      <c r="BS220" s="178"/>
      <c r="BT220" s="178"/>
      <c r="BU220" s="154"/>
      <c r="BV220" s="178"/>
      <c r="BW220" s="178"/>
      <c r="BX220" s="178"/>
      <c r="BY220" s="154"/>
      <c r="BZ220" s="178"/>
      <c r="CA220" s="179"/>
      <c r="CB220" s="179"/>
      <c r="CC220" s="186"/>
      <c r="CD220" s="179"/>
      <c r="CE220" s="179"/>
      <c r="CF220" s="179"/>
      <c r="CG220" s="186"/>
      <c r="CH220" s="179"/>
      <c r="CI220" s="179"/>
      <c r="CJ220" s="179"/>
      <c r="CK220" s="186"/>
      <c r="CL220" s="179"/>
      <c r="CM220" s="179"/>
      <c r="CN220" s="179"/>
      <c r="CO220" s="186"/>
      <c r="DJ220" s="39"/>
      <c r="DZ220" s="67"/>
      <c r="EA220" s="67"/>
      <c r="EB220" s="67"/>
      <c r="EC220" s="67"/>
      <c r="ED220" s="179"/>
      <c r="EE220" s="179"/>
      <c r="EF220" s="179"/>
      <c r="EG220" s="179"/>
      <c r="EH220" s="179"/>
      <c r="EI220" s="179"/>
      <c r="EJ220" s="179"/>
      <c r="EK220" s="179"/>
      <c r="EL220" s="186"/>
    </row>
    <row r="221" spans="8:143" x14ac:dyDescent="0.2">
      <c r="H221" s="43"/>
      <c r="I221" s="69"/>
      <c r="BR221" s="178"/>
      <c r="BS221" s="178"/>
      <c r="BT221" s="178"/>
      <c r="BU221" s="154"/>
      <c r="BV221" s="178"/>
      <c r="BW221" s="178"/>
      <c r="BX221" s="178"/>
      <c r="BY221" s="154"/>
      <c r="BZ221" s="523"/>
      <c r="CA221" s="523"/>
      <c r="CB221" s="523"/>
      <c r="CC221" s="160"/>
      <c r="CD221" s="523"/>
      <c r="CE221" s="523"/>
      <c r="CF221" s="523"/>
      <c r="CG221" s="160"/>
      <c r="CH221" s="523"/>
      <c r="CI221" s="523"/>
      <c r="CJ221" s="523"/>
      <c r="CK221" s="160"/>
      <c r="CL221" s="523"/>
      <c r="CM221" s="523"/>
      <c r="CN221" s="523"/>
      <c r="CO221" s="160"/>
      <c r="CP221" s="181"/>
      <c r="CQ221" s="181"/>
      <c r="CR221" s="181"/>
      <c r="CS221" s="181"/>
      <c r="CT221" s="181"/>
      <c r="CU221" s="181"/>
      <c r="CV221" s="181"/>
      <c r="CW221" s="181"/>
      <c r="CX221" s="181"/>
      <c r="CY221" s="181"/>
      <c r="CZ221" s="181"/>
      <c r="DA221" s="181"/>
      <c r="DB221" s="181"/>
      <c r="DC221" s="181"/>
      <c r="DD221" s="181"/>
      <c r="DE221" s="181"/>
      <c r="DF221" s="181"/>
      <c r="DG221" s="181"/>
      <c r="DH221" s="181"/>
      <c r="DI221" s="181"/>
      <c r="DJ221" s="185"/>
      <c r="DZ221" s="67"/>
      <c r="EA221" s="67"/>
      <c r="EB221" s="67"/>
      <c r="EC221" s="67"/>
      <c r="ED221" s="67"/>
      <c r="EE221" s="67"/>
      <c r="EF221" s="67"/>
      <c r="EG221" s="67"/>
      <c r="EH221" s="67"/>
      <c r="EI221" s="67"/>
      <c r="EJ221" s="67"/>
      <c r="EK221" s="67"/>
      <c r="EL221" s="64"/>
    </row>
    <row r="222" spans="8:143" s="633" customFormat="1" x14ac:dyDescent="0.2">
      <c r="H222" s="43"/>
      <c r="I222" s="640" t="s">
        <v>261</v>
      </c>
      <c r="BR222" s="634"/>
      <c r="BS222" s="634"/>
      <c r="BT222" s="634"/>
      <c r="BU222" s="635"/>
      <c r="BV222" s="636"/>
      <c r="BW222" s="636"/>
      <c r="BX222" s="636"/>
      <c r="BY222" s="635"/>
      <c r="BZ222" s="636"/>
      <c r="CA222" s="636"/>
      <c r="CB222" s="636"/>
      <c r="CC222" s="635"/>
      <c r="CD222" s="637"/>
      <c r="CE222" s="636"/>
      <c r="CF222" s="636"/>
      <c r="CG222" s="635"/>
      <c r="CH222" s="637"/>
      <c r="CI222" s="636"/>
      <c r="CJ222" s="636"/>
      <c r="CK222" s="635"/>
      <c r="CL222" s="637"/>
      <c r="CM222" s="636"/>
      <c r="CN222" s="636"/>
      <c r="CO222" s="635"/>
      <c r="DJ222" s="635"/>
      <c r="DY222" s="634"/>
      <c r="DZ222" s="634"/>
      <c r="EA222" s="639"/>
      <c r="EB222" s="639"/>
      <c r="EC222" s="639"/>
      <c r="ED222" s="638"/>
      <c r="EE222" s="638"/>
      <c r="EF222" s="638"/>
      <c r="EG222" s="638"/>
      <c r="EH222" s="638"/>
      <c r="EI222" s="638"/>
      <c r="EJ222" s="638"/>
      <c r="EK222" s="638"/>
      <c r="EL222" s="649"/>
    </row>
    <row r="223" spans="8:143" x14ac:dyDescent="0.2">
      <c r="H223" s="43"/>
      <c r="BU223" s="39"/>
      <c r="BY223" s="39"/>
      <c r="CA223" s="18"/>
      <c r="CB223" s="18"/>
      <c r="CC223" s="195"/>
      <c r="CD223" s="18"/>
      <c r="CE223" s="18"/>
      <c r="CF223" s="18"/>
      <c r="CG223" s="195"/>
      <c r="CH223" s="18"/>
      <c r="CI223" s="18"/>
      <c r="CJ223" s="18"/>
      <c r="CK223" s="195"/>
      <c r="CL223" s="18"/>
      <c r="CM223" s="18"/>
      <c r="CN223" s="18"/>
      <c r="CO223" s="195"/>
      <c r="DJ223" s="39"/>
      <c r="EC223" s="418"/>
      <c r="ED223" s="418"/>
      <c r="EE223" s="418"/>
      <c r="EF223" s="418"/>
      <c r="EG223" s="418"/>
      <c r="EH223" s="418"/>
      <c r="EI223" s="418"/>
      <c r="EJ223" s="1318"/>
      <c r="EK223" s="1318"/>
      <c r="EL223" s="474"/>
    </row>
    <row r="224" spans="8:143" s="17" customFormat="1" x14ac:dyDescent="0.2">
      <c r="H224" s="44"/>
      <c r="I224" s="557" t="s">
        <v>2</v>
      </c>
      <c r="BR224" s="469">
        <v>8.3740000000000006</v>
      </c>
      <c r="BS224" s="469">
        <v>12.837</v>
      </c>
      <c r="BT224" s="469">
        <v>15.96</v>
      </c>
      <c r="BU224" s="470">
        <v>14.191000000000001</v>
      </c>
      <c r="BV224" s="469">
        <v>25.413</v>
      </c>
      <c r="BW224" s="469">
        <v>32.030999999999999</v>
      </c>
      <c r="BX224" s="469">
        <v>49.618000000000002</v>
      </c>
      <c r="BY224" s="470">
        <v>37.079000000000001</v>
      </c>
      <c r="BZ224" s="541">
        <v>60.604999999999997</v>
      </c>
      <c r="CA224" s="541">
        <v>34.518999999999998</v>
      </c>
      <c r="CB224" s="541">
        <v>34.244</v>
      </c>
      <c r="CC224" s="397">
        <v>25.161000000000001</v>
      </c>
      <c r="CD224" s="18">
        <f t="shared" ref="CD224:CG224" si="275">+CD244+CD236</f>
        <v>40.5</v>
      </c>
      <c r="CE224" s="18">
        <f t="shared" si="275"/>
        <v>35.018999999999998</v>
      </c>
      <c r="CF224" s="18">
        <f t="shared" si="275"/>
        <v>34.744</v>
      </c>
      <c r="CG224" s="195">
        <f t="shared" si="275"/>
        <v>31.079000000000001</v>
      </c>
      <c r="CH224" s="18">
        <f t="shared" ref="CH224:CO224" si="276">+CH244+CH236</f>
        <v>43</v>
      </c>
      <c r="CI224" s="18">
        <f t="shared" si="276"/>
        <v>37.518999999999998</v>
      </c>
      <c r="CJ224" s="18">
        <f t="shared" si="276"/>
        <v>37.244</v>
      </c>
      <c r="CK224" s="195">
        <f t="shared" si="276"/>
        <v>33.579000000000001</v>
      </c>
      <c r="CL224" s="18">
        <f t="shared" si="276"/>
        <v>45.5</v>
      </c>
      <c r="CM224" s="18">
        <f t="shared" si="276"/>
        <v>40.018999999999998</v>
      </c>
      <c r="CN224" s="18">
        <f t="shared" si="276"/>
        <v>39.744</v>
      </c>
      <c r="CO224" s="195">
        <f t="shared" si="276"/>
        <v>36.079000000000001</v>
      </c>
      <c r="DJ224" s="40"/>
      <c r="DY224" s="18">
        <v>13.96</v>
      </c>
      <c r="DZ224" s="18">
        <f>SUM(BR224:BU224)</f>
        <v>51.362000000000002</v>
      </c>
      <c r="EA224" s="18">
        <f>SUM(BV224:BY224)</f>
        <v>144.14100000000002</v>
      </c>
      <c r="EB224" s="18">
        <f>SUM(BZ224:CC224)</f>
        <v>154.529</v>
      </c>
      <c r="EC224" s="18">
        <f>SUM(CD224:CG224)</f>
        <v>141.34200000000001</v>
      </c>
      <c r="ED224" s="130">
        <f>SUM(CH224:CK224)</f>
        <v>151.34200000000001</v>
      </c>
      <c r="EE224" s="18">
        <f>SUM(CL224:CO224)</f>
        <v>161.34200000000001</v>
      </c>
      <c r="EF224" s="18">
        <f t="shared" ref="EF224:EL224" si="277">+EF244+EF236</f>
        <v>168.34200000000001</v>
      </c>
      <c r="EG224" s="18">
        <f t="shared" si="277"/>
        <v>174.34200000000001</v>
      </c>
      <c r="EH224" s="18">
        <f t="shared" si="277"/>
        <v>179.34200000000001</v>
      </c>
      <c r="EI224" s="18">
        <f t="shared" si="277"/>
        <v>183.34200000000001</v>
      </c>
      <c r="EJ224" s="497">
        <f t="shared" si="277"/>
        <v>186.34200000000001</v>
      </c>
      <c r="EK224" s="497">
        <f t="shared" si="277"/>
        <v>189.34200000000001</v>
      </c>
      <c r="EL224" s="195">
        <f t="shared" si="277"/>
        <v>192.34200000000001</v>
      </c>
    </row>
    <row r="225" spans="8:142" x14ac:dyDescent="0.2">
      <c r="H225" s="43"/>
      <c r="I225" s="58" t="s">
        <v>23</v>
      </c>
      <c r="BR225" s="526">
        <f t="shared" ref="BR225:BZ225" si="278">BR224/BR$20</f>
        <v>0.17235417610011117</v>
      </c>
      <c r="BS225" s="526">
        <f t="shared" si="278"/>
        <v>0.17519891908121904</v>
      </c>
      <c r="BT225" s="526">
        <f t="shared" si="278"/>
        <v>0.15603766021724041</v>
      </c>
      <c r="BU225" s="416">
        <f t="shared" si="278"/>
        <v>0.121640965858927</v>
      </c>
      <c r="BV225" s="526">
        <f t="shared" si="278"/>
        <v>0.14766586479796395</v>
      </c>
      <c r="BW225" s="526">
        <f t="shared" si="278"/>
        <v>0.15862898912462114</v>
      </c>
      <c r="BX225" s="526">
        <f t="shared" si="278"/>
        <v>0.24150653193933377</v>
      </c>
      <c r="BY225" s="416">
        <f t="shared" si="278"/>
        <v>0.17170814385344213</v>
      </c>
      <c r="BZ225" s="526">
        <f t="shared" si="278"/>
        <v>0.24752596561878429</v>
      </c>
      <c r="CA225" s="526">
        <f t="shared" ref="CA225:CC225" si="279">CA224/CA$20</f>
        <v>0.14500308749585183</v>
      </c>
      <c r="CB225" s="526">
        <f t="shared" si="279"/>
        <v>0.16257275515339112</v>
      </c>
      <c r="CC225" s="416">
        <f t="shared" si="279"/>
        <v>0.13408258860769615</v>
      </c>
      <c r="CD225" s="776">
        <f t="shared" ref="CD225:CG225" si="280">CD224/CD$20</f>
        <v>0.20307926059007514</v>
      </c>
      <c r="CE225" s="776">
        <f t="shared" si="280"/>
        <v>0.16711528878939647</v>
      </c>
      <c r="CF225" s="776">
        <f t="shared" si="280"/>
        <v>0.16922561117411536</v>
      </c>
      <c r="CG225" s="777">
        <f t="shared" si="280"/>
        <v>0.15065357962357145</v>
      </c>
      <c r="CH225" s="776">
        <f t="shared" ref="CH225:CO225" si="281">CH224/CH$20</f>
        <v>0.19506757446079512</v>
      </c>
      <c r="CI225" s="776">
        <f t="shared" si="281"/>
        <v>0.16198312608096702</v>
      </c>
      <c r="CJ225" s="776">
        <f t="shared" si="281"/>
        <v>0.16411514881085248</v>
      </c>
      <c r="CK225" s="777">
        <f t="shared" si="281"/>
        <v>0.14726049475414763</v>
      </c>
      <c r="CL225" s="776">
        <f t="shared" si="281"/>
        <v>0.18938472976732657</v>
      </c>
      <c r="CM225" s="776">
        <f t="shared" si="281"/>
        <v>0.15852643291281637</v>
      </c>
      <c r="CN225" s="776">
        <f t="shared" si="281"/>
        <v>0.1606870437062802</v>
      </c>
      <c r="CO225" s="777">
        <f t="shared" si="281"/>
        <v>0.14517436068221271</v>
      </c>
      <c r="CP225" s="389"/>
      <c r="CQ225" s="389"/>
      <c r="CR225" s="389"/>
      <c r="CS225" s="389"/>
      <c r="CT225" s="389"/>
      <c r="CU225" s="389"/>
      <c r="CV225" s="389"/>
      <c r="CW225" s="389"/>
      <c r="CX225" s="389"/>
      <c r="CY225" s="389"/>
      <c r="CZ225" s="389"/>
      <c r="DA225" s="389"/>
      <c r="DB225" s="389"/>
      <c r="DC225" s="389"/>
      <c r="DD225" s="389"/>
      <c r="DE225" s="389"/>
      <c r="DF225" s="389"/>
      <c r="DG225" s="389"/>
      <c r="DH225" s="389"/>
      <c r="DI225" s="389"/>
      <c r="DJ225" s="391"/>
      <c r="DK225" s="389"/>
      <c r="DL225" s="389"/>
      <c r="DM225" s="389"/>
      <c r="DN225" s="389"/>
      <c r="DO225" s="389"/>
      <c r="DP225" s="389"/>
      <c r="DQ225" s="389"/>
      <c r="DR225" s="389"/>
      <c r="DS225" s="389"/>
      <c r="DT225" s="389"/>
      <c r="DU225" s="389"/>
      <c r="DV225" s="389"/>
      <c r="DW225" s="389"/>
      <c r="DX225" s="389"/>
      <c r="DY225" s="526">
        <f t="shared" ref="DY225:ED225" si="282">DY224/DY$20</f>
        <v>0.17942061023571448</v>
      </c>
      <c r="DZ225" s="526">
        <f t="shared" si="282"/>
        <v>0.15070876723503021</v>
      </c>
      <c r="EA225" s="526">
        <f t="shared" si="282"/>
        <v>0.18121460971365927</v>
      </c>
      <c r="EB225" s="526">
        <f t="shared" si="282"/>
        <v>0.17536379740601071</v>
      </c>
      <c r="EC225" s="526">
        <f t="shared" si="282"/>
        <v>0.17224527382206115</v>
      </c>
      <c r="ED225" s="526">
        <f t="shared" si="282"/>
        <v>0.16685592344611361</v>
      </c>
      <c r="EE225" s="526">
        <f t="shared" ref="EE225:EJ225" si="283">EE224/EE$20</f>
        <v>0.16320991169473822</v>
      </c>
      <c r="EF225" s="526">
        <f t="shared" si="283"/>
        <v>0.15650691920176746</v>
      </c>
      <c r="EG225" s="526">
        <f t="shared" si="283"/>
        <v>0.14965813932046668</v>
      </c>
      <c r="EH225" s="526">
        <f t="shared" si="283"/>
        <v>0.14281120066575817</v>
      </c>
      <c r="EI225" s="526">
        <f t="shared" si="283"/>
        <v>0.13606873286353796</v>
      </c>
      <c r="EJ225" s="415">
        <f t="shared" si="283"/>
        <v>0.12949917000335587</v>
      </c>
      <c r="EK225" s="415">
        <f>EK224/EK$20</f>
        <v>0.12379880566816658</v>
      </c>
      <c r="EL225" s="416">
        <f>EL224/EL$20</f>
        <v>0.11888307914976384</v>
      </c>
    </row>
    <row r="226" spans="8:142" x14ac:dyDescent="0.2">
      <c r="H226" s="43"/>
      <c r="I226" s="59" t="s">
        <v>24</v>
      </c>
      <c r="BU226" s="39"/>
      <c r="BV226" s="62">
        <f t="shared" ref="BV226:CO226" si="284">(BV225-BR225)*10000</f>
        <v>-246.88311302147216</v>
      </c>
      <c r="BW226" s="62">
        <f t="shared" si="284"/>
        <v>-165.69929956597895</v>
      </c>
      <c r="BX226" s="62">
        <f t="shared" si="284"/>
        <v>854.68871722093354</v>
      </c>
      <c r="BY226" s="65">
        <f t="shared" si="284"/>
        <v>500.67177994515129</v>
      </c>
      <c r="BZ226" s="62">
        <f t="shared" si="284"/>
        <v>998.60100820820333</v>
      </c>
      <c r="CA226" s="62">
        <f t="shared" si="284"/>
        <v>-136.2590162876931</v>
      </c>
      <c r="CB226" s="62">
        <f t="shared" si="284"/>
        <v>-789.33776785942655</v>
      </c>
      <c r="CC226" s="65">
        <f t="shared" si="284"/>
        <v>-376.25555245745983</v>
      </c>
      <c r="CD226" s="675">
        <f t="shared" si="284"/>
        <v>-444.46705028709147</v>
      </c>
      <c r="CE226" s="675">
        <f t="shared" si="284"/>
        <v>221.12201293544632</v>
      </c>
      <c r="CF226" s="675">
        <f t="shared" si="284"/>
        <v>66.528560207242407</v>
      </c>
      <c r="CG226" s="676">
        <f t="shared" si="284"/>
        <v>165.70991015875308</v>
      </c>
      <c r="CH226" s="675">
        <f t="shared" si="284"/>
        <v>-80.116861292800209</v>
      </c>
      <c r="CI226" s="675">
        <f t="shared" si="284"/>
        <v>-51.321627084294498</v>
      </c>
      <c r="CJ226" s="675">
        <f t="shared" si="284"/>
        <v>-51.104623632628744</v>
      </c>
      <c r="CK226" s="676">
        <f t="shared" si="284"/>
        <v>-33.930848694238293</v>
      </c>
      <c r="CL226" s="675">
        <f t="shared" si="284"/>
        <v>-56.82844693468553</v>
      </c>
      <c r="CM226" s="675">
        <f t="shared" si="284"/>
        <v>-34.566931681506432</v>
      </c>
      <c r="CN226" s="675">
        <f t="shared" si="284"/>
        <v>-34.281051045722819</v>
      </c>
      <c r="CO226" s="676">
        <f t="shared" si="284"/>
        <v>-20.861340719349197</v>
      </c>
      <c r="DJ226" s="39"/>
      <c r="DZ226" s="62">
        <f t="shared" ref="DZ226:EL226" si="285">(DZ225-DY225)*10000</f>
        <v>-287.11843000684274</v>
      </c>
      <c r="EA226" s="62">
        <f t="shared" si="285"/>
        <v>305.05842478629057</v>
      </c>
      <c r="EB226" s="62">
        <f t="shared" si="285"/>
        <v>-58.50812307648556</v>
      </c>
      <c r="EC226" s="62">
        <f t="shared" si="285"/>
        <v>-31.185235839495672</v>
      </c>
      <c r="ED226" s="62">
        <f t="shared" si="285"/>
        <v>-53.893503759475379</v>
      </c>
      <c r="EE226" s="62">
        <f t="shared" si="285"/>
        <v>-36.460117513753829</v>
      </c>
      <c r="EF226" s="62">
        <f t="shared" si="285"/>
        <v>-67.029924929707661</v>
      </c>
      <c r="EG226" s="62">
        <f t="shared" si="285"/>
        <v>-68.487798813007814</v>
      </c>
      <c r="EH226" s="62">
        <f t="shared" si="285"/>
        <v>-68.469386547085065</v>
      </c>
      <c r="EI226" s="62">
        <f t="shared" si="285"/>
        <v>-67.424678022202087</v>
      </c>
      <c r="EJ226" s="176">
        <f t="shared" si="285"/>
        <v>-65.695628601820928</v>
      </c>
      <c r="EK226" s="176">
        <f t="shared" si="285"/>
        <v>-57.003643351892926</v>
      </c>
      <c r="EL226" s="65">
        <f t="shared" si="285"/>
        <v>-49.157265184027324</v>
      </c>
    </row>
    <row r="227" spans="8:142" x14ac:dyDescent="0.2">
      <c r="H227" s="43"/>
      <c r="I227" s="59" t="s">
        <v>25</v>
      </c>
      <c r="BU227" s="39"/>
      <c r="BV227" s="62">
        <f t="shared" ref="BV227:CO227" si="286">(BV225-BU225)*10000</f>
        <v>260.2489893903695</v>
      </c>
      <c r="BW227" s="62">
        <f t="shared" si="286"/>
        <v>109.63124326657191</v>
      </c>
      <c r="BX227" s="62">
        <f t="shared" si="286"/>
        <v>828.77542814712626</v>
      </c>
      <c r="BY227" s="65">
        <f t="shared" si="286"/>
        <v>-697.98388085891645</v>
      </c>
      <c r="BZ227" s="62">
        <f t="shared" si="286"/>
        <v>758.1782176534216</v>
      </c>
      <c r="CA227" s="62">
        <f t="shared" si="286"/>
        <v>-1025.2287812293246</v>
      </c>
      <c r="CB227" s="62">
        <f t="shared" si="286"/>
        <v>175.69667657539284</v>
      </c>
      <c r="CC227" s="65">
        <f t="shared" si="286"/>
        <v>-284.90166545694973</v>
      </c>
      <c r="CD227" s="675">
        <f t="shared" si="286"/>
        <v>689.96671982378996</v>
      </c>
      <c r="CE227" s="675">
        <f t="shared" si="286"/>
        <v>-359.63971800678672</v>
      </c>
      <c r="CF227" s="675">
        <f t="shared" si="286"/>
        <v>21.103223847188936</v>
      </c>
      <c r="CG227" s="676">
        <f t="shared" si="286"/>
        <v>-185.72031550543906</v>
      </c>
      <c r="CH227" s="675">
        <f t="shared" si="286"/>
        <v>444.13994837223663</v>
      </c>
      <c r="CI227" s="675">
        <f t="shared" si="286"/>
        <v>-330.84448379828103</v>
      </c>
      <c r="CJ227" s="675">
        <f t="shared" si="286"/>
        <v>21.320227298854689</v>
      </c>
      <c r="CK227" s="676">
        <f t="shared" si="286"/>
        <v>-168.54654056704859</v>
      </c>
      <c r="CL227" s="675">
        <f t="shared" si="286"/>
        <v>421.24235013178941</v>
      </c>
      <c r="CM227" s="675">
        <f t="shared" si="286"/>
        <v>-308.58296854510195</v>
      </c>
      <c r="CN227" s="675">
        <f t="shared" si="286"/>
        <v>21.606107934638295</v>
      </c>
      <c r="CO227" s="676">
        <f t="shared" si="286"/>
        <v>-155.12683024067496</v>
      </c>
      <c r="DJ227" s="39"/>
      <c r="EB227" s="12"/>
      <c r="EC227" s="12"/>
      <c r="ED227" s="12"/>
      <c r="EE227" s="12"/>
      <c r="EF227" s="12"/>
      <c r="EG227" s="12"/>
      <c r="EH227" s="12"/>
      <c r="EI227" s="12"/>
      <c r="EJ227" s="68"/>
      <c r="EK227" s="68"/>
      <c r="EL227" s="39"/>
    </row>
    <row r="228" spans="8:142" x14ac:dyDescent="0.2">
      <c r="H228" s="43"/>
      <c r="I228" s="59" t="s">
        <v>26</v>
      </c>
      <c r="BU228" s="39"/>
      <c r="BV228" s="61">
        <f t="shared" ref="BV228:CC228" si="287">BV224/BR224-1</f>
        <v>2.0347504179603533</v>
      </c>
      <c r="BW228" s="61">
        <f t="shared" si="287"/>
        <v>1.4952091610189298</v>
      </c>
      <c r="BX228" s="61">
        <f t="shared" si="287"/>
        <v>2.1088972431077693</v>
      </c>
      <c r="BY228" s="64">
        <f t="shared" si="287"/>
        <v>1.6128532168275669</v>
      </c>
      <c r="BZ228" s="61">
        <f t="shared" si="287"/>
        <v>1.3848030535552667</v>
      </c>
      <c r="CA228" s="61">
        <f t="shared" si="287"/>
        <v>7.7674752583434703E-2</v>
      </c>
      <c r="CB228" s="61">
        <f t="shared" si="287"/>
        <v>-0.30984723285904314</v>
      </c>
      <c r="CC228" s="64">
        <f t="shared" si="287"/>
        <v>-0.32142182906766625</v>
      </c>
      <c r="CD228" s="198">
        <f t="shared" ref="CD228:CG228" si="288">CD224/BZ224-1</f>
        <v>-0.33173830542034477</v>
      </c>
      <c r="CE228" s="198">
        <f t="shared" si="288"/>
        <v>1.4484776499898544E-2</v>
      </c>
      <c r="CF228" s="198">
        <f t="shared" si="288"/>
        <v>1.4601098002569701E-2</v>
      </c>
      <c r="CG228" s="186">
        <f t="shared" si="288"/>
        <v>0.2352052780096181</v>
      </c>
      <c r="CH228" s="198">
        <f t="shared" ref="CH228:CO228" si="289">CH224/CD224-1</f>
        <v>6.1728395061728447E-2</v>
      </c>
      <c r="CI228" s="198">
        <f t="shared" si="289"/>
        <v>7.1389816956509256E-2</v>
      </c>
      <c r="CJ228" s="198">
        <f t="shared" si="289"/>
        <v>7.1954869905595187E-2</v>
      </c>
      <c r="CK228" s="186">
        <f t="shared" si="289"/>
        <v>8.0440168602593287E-2</v>
      </c>
      <c r="CL228" s="198">
        <f t="shared" si="289"/>
        <v>5.8139534883721034E-2</v>
      </c>
      <c r="CM228" s="198">
        <f t="shared" si="289"/>
        <v>6.6632905994296276E-2</v>
      </c>
      <c r="CN228" s="198">
        <f t="shared" si="289"/>
        <v>6.7124906025131548E-2</v>
      </c>
      <c r="CO228" s="186">
        <f t="shared" si="289"/>
        <v>7.4451293963489151E-2</v>
      </c>
      <c r="CP228" s="12"/>
      <c r="CQ228" s="12"/>
      <c r="CR228" s="12"/>
      <c r="CS228" s="12"/>
      <c r="CT228" s="12"/>
      <c r="CU228" s="12"/>
      <c r="CV228" s="12"/>
      <c r="CW228" s="12"/>
      <c r="CX228" s="12"/>
      <c r="CY228" s="12"/>
      <c r="CZ228" s="12"/>
      <c r="DA228" s="12"/>
      <c r="DB228" s="12"/>
      <c r="DC228" s="12"/>
      <c r="DD228" s="12"/>
      <c r="DE228" s="12"/>
      <c r="DF228" s="12"/>
      <c r="DG228" s="12"/>
      <c r="DH228" s="12"/>
      <c r="DI228" s="12"/>
      <c r="DJ228" s="39"/>
      <c r="DK228" s="12"/>
      <c r="DL228" s="12"/>
      <c r="DM228" s="12"/>
      <c r="DN228" s="12"/>
      <c r="DO228" s="12"/>
      <c r="DP228" s="12"/>
      <c r="DQ228" s="12"/>
      <c r="DR228" s="12"/>
      <c r="DS228" s="12"/>
      <c r="DT228" s="12"/>
      <c r="DU228" s="12"/>
      <c r="DV228" s="12"/>
      <c r="DW228" s="12"/>
      <c r="DX228" s="12"/>
      <c r="DZ228" s="61">
        <f>DZ224/DY224-1</f>
        <v>2.6792263610315183</v>
      </c>
      <c r="EA228" s="61">
        <f>EA224/DZ224-1</f>
        <v>1.8063743623690671</v>
      </c>
      <c r="EB228" s="61">
        <f>EB224/EA224-1</f>
        <v>7.2068321990273132E-2</v>
      </c>
      <c r="EC228" s="61">
        <f>EC224/EB224-1</f>
        <v>-8.5336732910974544E-2</v>
      </c>
      <c r="ED228" s="61">
        <f t="shared" ref="ED228:EL228" si="290">ED224/EC224-1</f>
        <v>7.0750378514525147E-2</v>
      </c>
      <c r="EE228" s="61">
        <f t="shared" si="290"/>
        <v>6.6075511094078276E-2</v>
      </c>
      <c r="EF228" s="61">
        <f t="shared" si="290"/>
        <v>4.3386099093850383E-2</v>
      </c>
      <c r="EG228" s="61">
        <f t="shared" si="290"/>
        <v>3.5641729336707506E-2</v>
      </c>
      <c r="EH228" s="61">
        <f t="shared" si="290"/>
        <v>2.8679262598800159E-2</v>
      </c>
      <c r="EI228" s="61">
        <f t="shared" si="290"/>
        <v>2.2303754837126766E-2</v>
      </c>
      <c r="EJ228" s="67">
        <f t="shared" si="290"/>
        <v>1.6362862846483583E-2</v>
      </c>
      <c r="EK228" s="67">
        <f t="shared" si="290"/>
        <v>1.6099430080175114E-2</v>
      </c>
      <c r="EL228" s="64">
        <f t="shared" si="290"/>
        <v>1.5844345153214867E-2</v>
      </c>
    </row>
    <row r="229" spans="8:142" s="459" customFormat="1" x14ac:dyDescent="0.2">
      <c r="H229" s="457"/>
      <c r="I229" s="458" t="s">
        <v>27</v>
      </c>
      <c r="BR229" s="21"/>
      <c r="BS229" s="21"/>
      <c r="BT229" s="21"/>
      <c r="BU229" s="42"/>
      <c r="BV229" s="66">
        <f t="shared" ref="BV229:CO229" si="291">BV224-BR224</f>
        <v>17.039000000000001</v>
      </c>
      <c r="BW229" s="66">
        <f t="shared" si="291"/>
        <v>19.193999999999999</v>
      </c>
      <c r="BX229" s="66">
        <f t="shared" si="291"/>
        <v>33.658000000000001</v>
      </c>
      <c r="BY229" s="42">
        <f t="shared" si="291"/>
        <v>22.887999999999998</v>
      </c>
      <c r="BZ229" s="66">
        <f t="shared" si="291"/>
        <v>35.191999999999993</v>
      </c>
      <c r="CA229" s="66">
        <f t="shared" si="291"/>
        <v>2.4879999999999995</v>
      </c>
      <c r="CB229" s="66">
        <f t="shared" si="291"/>
        <v>-15.374000000000002</v>
      </c>
      <c r="CC229" s="42">
        <f t="shared" si="291"/>
        <v>-11.917999999999999</v>
      </c>
      <c r="CD229" s="360">
        <f t="shared" si="291"/>
        <v>-20.104999999999997</v>
      </c>
      <c r="CE229" s="360">
        <f t="shared" si="291"/>
        <v>0.5</v>
      </c>
      <c r="CF229" s="360">
        <f t="shared" si="291"/>
        <v>0.5</v>
      </c>
      <c r="CG229" s="361">
        <f t="shared" si="291"/>
        <v>5.9179999999999993</v>
      </c>
      <c r="CH229" s="360">
        <f t="shared" si="291"/>
        <v>2.5</v>
      </c>
      <c r="CI229" s="360">
        <f t="shared" si="291"/>
        <v>2.5</v>
      </c>
      <c r="CJ229" s="360">
        <f t="shared" si="291"/>
        <v>2.5</v>
      </c>
      <c r="CK229" s="361">
        <f t="shared" si="291"/>
        <v>2.5</v>
      </c>
      <c r="CL229" s="360">
        <f t="shared" si="291"/>
        <v>2.5</v>
      </c>
      <c r="CM229" s="360">
        <f t="shared" si="291"/>
        <v>2.5</v>
      </c>
      <c r="CN229" s="360">
        <f t="shared" si="291"/>
        <v>2.5</v>
      </c>
      <c r="CO229" s="361">
        <f t="shared" si="291"/>
        <v>2.5</v>
      </c>
      <c r="CP229" s="21"/>
      <c r="CQ229" s="21"/>
      <c r="CR229" s="21"/>
      <c r="CS229" s="21"/>
      <c r="CT229" s="21"/>
      <c r="CU229" s="21"/>
      <c r="CV229" s="21"/>
      <c r="CW229" s="21"/>
      <c r="CX229" s="21"/>
      <c r="CY229" s="21"/>
      <c r="CZ229" s="21"/>
      <c r="DA229" s="21"/>
      <c r="DB229" s="21"/>
      <c r="DC229" s="21"/>
      <c r="DD229" s="21"/>
      <c r="DE229" s="21"/>
      <c r="DF229" s="21"/>
      <c r="DG229" s="21"/>
      <c r="DH229" s="21"/>
      <c r="DI229" s="21"/>
      <c r="DJ229" s="42"/>
      <c r="DK229" s="21"/>
      <c r="DL229" s="21"/>
      <c r="DM229" s="21"/>
      <c r="DN229" s="21"/>
      <c r="DO229" s="21"/>
      <c r="DP229" s="21"/>
      <c r="DQ229" s="21"/>
      <c r="DR229" s="21"/>
      <c r="DS229" s="21"/>
      <c r="DT229" s="21"/>
      <c r="DU229" s="21"/>
      <c r="DV229" s="21"/>
      <c r="DW229" s="21"/>
      <c r="DX229" s="21"/>
      <c r="DY229" s="21"/>
      <c r="DZ229" s="21">
        <f t="shared" ref="DZ229:EL229" si="292">DZ224-DY224</f>
        <v>37.402000000000001</v>
      </c>
      <c r="EA229" s="21">
        <f t="shared" si="292"/>
        <v>92.779000000000025</v>
      </c>
      <c r="EB229" s="21">
        <f t="shared" si="292"/>
        <v>10.387999999999977</v>
      </c>
      <c r="EC229" s="21">
        <f t="shared" si="292"/>
        <v>-13.186999999999983</v>
      </c>
      <c r="ED229" s="21">
        <f t="shared" si="292"/>
        <v>10</v>
      </c>
      <c r="EE229" s="21">
        <f t="shared" si="292"/>
        <v>10</v>
      </c>
      <c r="EF229" s="21">
        <f t="shared" si="292"/>
        <v>7</v>
      </c>
      <c r="EG229" s="21">
        <f t="shared" si="292"/>
        <v>6</v>
      </c>
      <c r="EH229" s="21">
        <f t="shared" si="292"/>
        <v>5</v>
      </c>
      <c r="EI229" s="21">
        <f t="shared" si="292"/>
        <v>4</v>
      </c>
      <c r="EJ229" s="66">
        <f t="shared" si="292"/>
        <v>3</v>
      </c>
      <c r="EK229" s="66">
        <f t="shared" si="292"/>
        <v>3</v>
      </c>
      <c r="EL229" s="42">
        <f t="shared" si="292"/>
        <v>3</v>
      </c>
    </row>
    <row r="230" spans="8:142" x14ac:dyDescent="0.2">
      <c r="H230" s="43"/>
      <c r="I230" s="59" t="s">
        <v>28</v>
      </c>
      <c r="BU230" s="39"/>
      <c r="BV230" s="67">
        <f t="shared" ref="BV230:CO230" si="293">BV224/BU224-1</f>
        <v>0.79078289056444229</v>
      </c>
      <c r="BW230" s="67">
        <f t="shared" si="293"/>
        <v>0.26041789635226054</v>
      </c>
      <c r="BX230" s="67">
        <f t="shared" si="293"/>
        <v>0.54906184633636168</v>
      </c>
      <c r="BY230" s="64">
        <f t="shared" si="293"/>
        <v>-0.25271070982304811</v>
      </c>
      <c r="BZ230" s="67">
        <f t="shared" si="293"/>
        <v>0.63448313061301542</v>
      </c>
      <c r="CA230" s="67">
        <f t="shared" si="293"/>
        <v>-0.43042653246431817</v>
      </c>
      <c r="CB230" s="67">
        <f t="shared" si="293"/>
        <v>-7.9666270749442214E-3</v>
      </c>
      <c r="CC230" s="64">
        <f t="shared" si="293"/>
        <v>-0.26524354631468283</v>
      </c>
      <c r="CD230" s="179">
        <f t="shared" si="293"/>
        <v>0.60963395731489212</v>
      </c>
      <c r="CE230" s="179">
        <f t="shared" si="293"/>
        <v>-0.13533333333333342</v>
      </c>
      <c r="CF230" s="179">
        <f t="shared" si="293"/>
        <v>-7.8528798652159892E-3</v>
      </c>
      <c r="CG230" s="186">
        <f t="shared" si="293"/>
        <v>-0.1054858392816026</v>
      </c>
      <c r="CH230" s="179">
        <f t="shared" si="293"/>
        <v>0.38357089996460636</v>
      </c>
      <c r="CI230" s="179">
        <f t="shared" si="293"/>
        <v>-0.12746511627906976</v>
      </c>
      <c r="CJ230" s="179">
        <f t="shared" si="293"/>
        <v>-7.3296196593725105E-3</v>
      </c>
      <c r="CK230" s="186">
        <f t="shared" si="293"/>
        <v>-9.8405112232842873E-2</v>
      </c>
      <c r="CL230" s="179">
        <f t="shared" si="293"/>
        <v>0.3550135501355014</v>
      </c>
      <c r="CM230" s="179">
        <f t="shared" si="293"/>
        <v>-0.12046153846153851</v>
      </c>
      <c r="CN230" s="179">
        <f t="shared" si="293"/>
        <v>-6.8717359254353294E-3</v>
      </c>
      <c r="CO230" s="186">
        <f t="shared" si="293"/>
        <v>-9.2215177133655346E-2</v>
      </c>
      <c r="CP230" s="12"/>
      <c r="CQ230" s="12"/>
      <c r="CR230" s="12"/>
      <c r="CS230" s="12"/>
      <c r="CT230" s="12"/>
      <c r="CU230" s="12"/>
      <c r="CV230" s="12"/>
      <c r="CW230" s="12"/>
      <c r="CX230" s="12"/>
      <c r="CY230" s="12"/>
      <c r="CZ230" s="12"/>
      <c r="DA230" s="12"/>
      <c r="DB230" s="12"/>
      <c r="DC230" s="12"/>
      <c r="DD230" s="12"/>
      <c r="DE230" s="12"/>
      <c r="DF230" s="12"/>
      <c r="DG230" s="12"/>
      <c r="DH230" s="12"/>
      <c r="DI230" s="12"/>
      <c r="DJ230" s="39"/>
      <c r="DK230" s="12"/>
      <c r="DL230" s="12"/>
      <c r="DM230" s="12"/>
      <c r="DN230" s="12"/>
      <c r="DO230" s="12"/>
      <c r="DP230" s="12"/>
      <c r="DQ230" s="12"/>
      <c r="DR230" s="12"/>
      <c r="DS230" s="12"/>
      <c r="DT230" s="12"/>
      <c r="DU230" s="12"/>
      <c r="DV230" s="12"/>
      <c r="DW230" s="12"/>
      <c r="DX230" s="12"/>
      <c r="EB230" s="12"/>
      <c r="EC230" s="12"/>
      <c r="ED230" s="12"/>
      <c r="EE230" s="12"/>
      <c r="EF230" s="12"/>
      <c r="EG230" s="12"/>
      <c r="EH230" s="12"/>
      <c r="EI230" s="12"/>
      <c r="EJ230" s="68"/>
      <c r="EK230" s="68"/>
      <c r="EL230" s="39"/>
    </row>
    <row r="231" spans="8:142" x14ac:dyDescent="0.2">
      <c r="H231" s="43"/>
      <c r="I231" s="59" t="s">
        <v>29</v>
      </c>
      <c r="BU231" s="39"/>
      <c r="BV231" s="68">
        <f t="shared" ref="BV231:CO231" si="294">BV224-BU224</f>
        <v>11.222</v>
      </c>
      <c r="BW231" s="68">
        <f t="shared" si="294"/>
        <v>6.6179999999999986</v>
      </c>
      <c r="BX231" s="68">
        <f t="shared" si="294"/>
        <v>17.587000000000003</v>
      </c>
      <c r="BY231" s="39">
        <f t="shared" si="294"/>
        <v>-12.539000000000001</v>
      </c>
      <c r="BZ231" s="68">
        <f t="shared" si="294"/>
        <v>23.525999999999996</v>
      </c>
      <c r="CA231" s="68">
        <f t="shared" si="294"/>
        <v>-26.085999999999999</v>
      </c>
      <c r="CB231" s="68">
        <f t="shared" si="294"/>
        <v>-0.27499999999999858</v>
      </c>
      <c r="CC231" s="39">
        <f t="shared" si="294"/>
        <v>-9.0829999999999984</v>
      </c>
      <c r="CD231" s="677">
        <f t="shared" si="294"/>
        <v>15.338999999999999</v>
      </c>
      <c r="CE231" s="677">
        <f t="shared" si="294"/>
        <v>-5.4810000000000016</v>
      </c>
      <c r="CF231" s="677">
        <f t="shared" si="294"/>
        <v>-0.27499999999999858</v>
      </c>
      <c r="CG231" s="678">
        <f t="shared" si="294"/>
        <v>-3.6649999999999991</v>
      </c>
      <c r="CH231" s="677">
        <f t="shared" si="294"/>
        <v>11.920999999999999</v>
      </c>
      <c r="CI231" s="677">
        <f t="shared" si="294"/>
        <v>-5.4810000000000016</v>
      </c>
      <c r="CJ231" s="677">
        <f t="shared" si="294"/>
        <v>-0.27499999999999858</v>
      </c>
      <c r="CK231" s="678">
        <f t="shared" si="294"/>
        <v>-3.6649999999999991</v>
      </c>
      <c r="CL231" s="677">
        <f t="shared" si="294"/>
        <v>11.920999999999999</v>
      </c>
      <c r="CM231" s="677">
        <f t="shared" si="294"/>
        <v>-5.4810000000000016</v>
      </c>
      <c r="CN231" s="677">
        <f t="shared" si="294"/>
        <v>-0.27499999999999858</v>
      </c>
      <c r="CO231" s="678">
        <f t="shared" si="294"/>
        <v>-3.6649999999999991</v>
      </c>
      <c r="CP231" s="12"/>
      <c r="CQ231" s="12"/>
      <c r="CR231" s="12"/>
      <c r="CS231" s="12"/>
      <c r="CT231" s="12"/>
      <c r="CU231" s="12"/>
      <c r="CV231" s="12"/>
      <c r="CW231" s="12"/>
      <c r="CX231" s="12"/>
      <c r="CY231" s="12"/>
      <c r="CZ231" s="12"/>
      <c r="DA231" s="12"/>
      <c r="DB231" s="12"/>
      <c r="DC231" s="12"/>
      <c r="DD231" s="12"/>
      <c r="DE231" s="12"/>
      <c r="DF231" s="12"/>
      <c r="DG231" s="12"/>
      <c r="DH231" s="12"/>
      <c r="DI231" s="12"/>
      <c r="DJ231" s="39"/>
      <c r="DK231" s="12"/>
      <c r="DL231" s="12"/>
      <c r="DM231" s="12"/>
      <c r="DN231" s="12"/>
      <c r="DO231" s="12"/>
      <c r="DP231" s="12"/>
      <c r="DQ231" s="12"/>
      <c r="DR231" s="12"/>
      <c r="DS231" s="12"/>
      <c r="DT231" s="12"/>
      <c r="DU231" s="12"/>
      <c r="DV231" s="12"/>
      <c r="DW231" s="12"/>
      <c r="DX231" s="12"/>
      <c r="EB231" s="12"/>
      <c r="EC231" s="12"/>
      <c r="ED231" s="12"/>
      <c r="EE231" s="12"/>
      <c r="EF231" s="12"/>
      <c r="EG231" s="12"/>
      <c r="EH231" s="12"/>
      <c r="EI231" s="12"/>
      <c r="EJ231" s="68"/>
      <c r="EK231" s="68"/>
      <c r="EL231" s="39"/>
    </row>
    <row r="232" spans="8:142" x14ac:dyDescent="0.2">
      <c r="H232" s="43"/>
      <c r="I232" s="69"/>
      <c r="BU232" s="39"/>
      <c r="BV232" s="68"/>
      <c r="BW232" s="68"/>
      <c r="BX232" s="68"/>
      <c r="BY232" s="39"/>
      <c r="BZ232" s="68"/>
      <c r="CA232" s="68"/>
      <c r="CB232" s="68"/>
      <c r="CC232" s="39"/>
      <c r="CD232" s="196"/>
      <c r="CE232" s="196"/>
      <c r="CF232" s="196"/>
      <c r="CG232" s="197"/>
      <c r="CH232" s="196"/>
      <c r="CI232" s="196"/>
      <c r="CJ232" s="196"/>
      <c r="CK232" s="197"/>
      <c r="CL232" s="196"/>
      <c r="CM232" s="196"/>
      <c r="CN232" s="196"/>
      <c r="CO232" s="197"/>
      <c r="CP232" s="12"/>
      <c r="CQ232" s="12"/>
      <c r="CR232" s="12"/>
      <c r="CS232" s="12"/>
      <c r="CT232" s="12"/>
      <c r="CU232" s="12"/>
      <c r="CV232" s="12"/>
      <c r="CW232" s="12"/>
      <c r="CX232" s="12"/>
      <c r="CY232" s="12"/>
      <c r="CZ232" s="12"/>
      <c r="DA232" s="12"/>
      <c r="DB232" s="12"/>
      <c r="DC232" s="12"/>
      <c r="DD232" s="12"/>
      <c r="DE232" s="12"/>
      <c r="DF232" s="12"/>
      <c r="DG232" s="12"/>
      <c r="DH232" s="12"/>
      <c r="DI232" s="12"/>
      <c r="DJ232" s="39"/>
      <c r="DK232" s="12"/>
      <c r="DL232" s="12"/>
      <c r="DM232" s="12"/>
      <c r="DN232" s="12"/>
      <c r="DO232" s="12"/>
      <c r="DP232" s="12"/>
      <c r="DQ232" s="12"/>
      <c r="DR232" s="12"/>
      <c r="DS232" s="12"/>
      <c r="DT232" s="12"/>
      <c r="DU232" s="12"/>
      <c r="DV232" s="12"/>
      <c r="DW232" s="12"/>
      <c r="DX232" s="12"/>
      <c r="EB232" s="12"/>
      <c r="EC232" s="12"/>
      <c r="ED232" s="12"/>
      <c r="EE232" s="12"/>
      <c r="EF232" s="12"/>
      <c r="EG232" s="12"/>
      <c r="EH232" s="12"/>
      <c r="EI232" s="12"/>
      <c r="EJ232" s="68"/>
      <c r="EK232" s="68"/>
      <c r="EL232" s="39"/>
    </row>
    <row r="233" spans="8:142" s="645" customFormat="1" x14ac:dyDescent="0.2">
      <c r="H233" s="643"/>
      <c r="I233" s="644" t="s">
        <v>264</v>
      </c>
      <c r="BR233" s="646"/>
      <c r="BS233" s="646"/>
      <c r="BT233" s="646"/>
      <c r="BU233" s="647"/>
      <c r="BV233" s="672">
        <f t="shared" ref="BV233:CO233" si="295">IF(ISERROR(BV224/BV104),"N/A",BV224/BV104)</f>
        <v>115.51363636363635</v>
      </c>
      <c r="BW233" s="672">
        <f t="shared" si="295"/>
        <v>273.76923076923077</v>
      </c>
      <c r="BX233" s="672">
        <f t="shared" si="295"/>
        <v>351.90070921985813</v>
      </c>
      <c r="BY233" s="673">
        <f t="shared" si="295"/>
        <v>-1324.2499999999989</v>
      </c>
      <c r="BZ233" s="672">
        <f t="shared" si="295"/>
        <v>386.01910828025467</v>
      </c>
      <c r="CA233" s="672">
        <f t="shared" ref="CA233:CC233" si="296">IF(ISERROR(CA224/CA104),"N/A",CA224/CA104)</f>
        <v>-371.17204301075236</v>
      </c>
      <c r="CB233" s="672">
        <f t="shared" si="296"/>
        <v>-393.60919540229901</v>
      </c>
      <c r="CC233" s="673">
        <f t="shared" si="296"/>
        <v>-228.73636363636368</v>
      </c>
      <c r="CD233" s="672">
        <f t="shared" si="295"/>
        <v>542.89544235924848</v>
      </c>
      <c r="CE233" s="672" t="str">
        <f t="shared" si="295"/>
        <v>N/A</v>
      </c>
      <c r="CF233" s="672">
        <f t="shared" si="295"/>
        <v>4233.9751401413359</v>
      </c>
      <c r="CG233" s="673">
        <f t="shared" si="295"/>
        <v>-3749.8521970159295</v>
      </c>
      <c r="CH233" s="672">
        <f t="shared" si="295"/>
        <v>523.48334093398603</v>
      </c>
      <c r="CI233" s="672" t="str">
        <f t="shared" si="295"/>
        <v>N/A</v>
      </c>
      <c r="CJ233" s="672">
        <f t="shared" si="295"/>
        <v>4126.0275186670524</v>
      </c>
      <c r="CK233" s="673">
        <f t="shared" si="295"/>
        <v>-3683.1735817988101</v>
      </c>
      <c r="CL233" s="672">
        <f t="shared" si="295"/>
        <v>559.4514552660271</v>
      </c>
      <c r="CM233" s="672" t="str">
        <f t="shared" si="295"/>
        <v>N/A</v>
      </c>
      <c r="CN233" s="672">
        <f t="shared" si="295"/>
        <v>4039.437365242833</v>
      </c>
      <c r="CO233" s="673">
        <f t="shared" si="295"/>
        <v>-3630.633597115504</v>
      </c>
      <c r="CP233" s="674"/>
      <c r="CQ233" s="674"/>
      <c r="CR233" s="674"/>
      <c r="CS233" s="674"/>
      <c r="CT233" s="674"/>
      <c r="CU233" s="674"/>
      <c r="CV233" s="674"/>
      <c r="CW233" s="674"/>
      <c r="CX233" s="674"/>
      <c r="CY233" s="674"/>
      <c r="CZ233" s="674"/>
      <c r="DA233" s="674"/>
      <c r="DB233" s="674"/>
      <c r="DC233" s="674"/>
      <c r="DD233" s="674"/>
      <c r="DE233" s="674"/>
      <c r="DF233" s="674"/>
      <c r="DG233" s="674"/>
      <c r="DH233" s="674"/>
      <c r="DI233" s="674"/>
      <c r="DJ233" s="673"/>
      <c r="DK233" s="674"/>
      <c r="DL233" s="674"/>
      <c r="DM233" s="674"/>
      <c r="DN233" s="674"/>
      <c r="DO233" s="674"/>
      <c r="DP233" s="674"/>
      <c r="DQ233" s="674"/>
      <c r="DR233" s="674"/>
      <c r="DS233" s="674"/>
      <c r="DT233" s="674"/>
      <c r="DU233" s="674"/>
      <c r="DV233" s="674"/>
      <c r="DW233" s="674"/>
      <c r="DX233" s="674"/>
      <c r="DY233" s="674"/>
      <c r="DZ233" s="672">
        <f t="shared" ref="DZ233:EL233" si="297">IF(ISERROR(DZ224/DZ102),"N/A",DZ224/DZ102)</f>
        <v>151.17586460632819</v>
      </c>
      <c r="EA233" s="672">
        <f t="shared" si="297"/>
        <v>313.00977198697069</v>
      </c>
      <c r="EB233" s="672">
        <f t="shared" si="297"/>
        <v>1626.6210526315795</v>
      </c>
      <c r="EC233" s="672">
        <f t="shared" si="297"/>
        <v>-1946.3497267210307</v>
      </c>
      <c r="ED233" s="672">
        <f t="shared" si="297"/>
        <v>1839.7313347004547</v>
      </c>
      <c r="EE233" s="672">
        <f t="shared" si="297"/>
        <v>1981.1035585015918</v>
      </c>
      <c r="EF233" s="672">
        <f t="shared" si="297"/>
        <v>2133.4292688363894</v>
      </c>
      <c r="EG233" s="672">
        <f t="shared" si="297"/>
        <v>2182.190990020008</v>
      </c>
      <c r="EH233" s="672">
        <f t="shared" si="297"/>
        <v>2237.3168954786033</v>
      </c>
      <c r="EI233" s="672">
        <f t="shared" si="297"/>
        <v>2302.0161381823468</v>
      </c>
      <c r="EJ233" s="672">
        <f t="shared" si="297"/>
        <v>2379.9599579642909</v>
      </c>
      <c r="EK233" s="672">
        <f t="shared" si="297"/>
        <v>2488.7917223682498</v>
      </c>
      <c r="EL233" s="673">
        <f t="shared" si="297"/>
        <v>2636.0639783650322</v>
      </c>
    </row>
    <row r="234" spans="8:142" x14ac:dyDescent="0.2">
      <c r="H234" s="43"/>
      <c r="I234" s="69"/>
      <c r="BU234" s="39"/>
      <c r="BV234" s="68"/>
      <c r="BW234" s="68"/>
      <c r="BX234" s="68"/>
      <c r="BY234" s="39"/>
      <c r="BZ234" s="68"/>
      <c r="CA234" s="68"/>
      <c r="CB234" s="68"/>
      <c r="CC234" s="197"/>
      <c r="CD234" s="196"/>
      <c r="CE234" s="196"/>
      <c r="CF234" s="196"/>
      <c r="CG234" s="197"/>
      <c r="CH234" s="196"/>
      <c r="CI234" s="196"/>
      <c r="CJ234" s="196"/>
      <c r="CK234" s="197"/>
      <c r="CL234" s="196"/>
      <c r="CM234" s="196"/>
      <c r="CN234" s="196"/>
      <c r="CO234" s="197"/>
      <c r="CP234" s="12"/>
      <c r="CQ234" s="12"/>
      <c r="CR234" s="12"/>
      <c r="CS234" s="12"/>
      <c r="CT234" s="12"/>
      <c r="CU234" s="12"/>
      <c r="CV234" s="12"/>
      <c r="CW234" s="12"/>
      <c r="CX234" s="12"/>
      <c r="CY234" s="12"/>
      <c r="CZ234" s="12"/>
      <c r="DA234" s="12"/>
      <c r="DB234" s="12"/>
      <c r="DC234" s="12"/>
      <c r="DD234" s="12"/>
      <c r="DE234" s="12"/>
      <c r="DF234" s="12"/>
      <c r="DG234" s="12"/>
      <c r="DH234" s="12"/>
      <c r="DI234" s="12"/>
      <c r="DJ234" s="39"/>
      <c r="DK234" s="12"/>
      <c r="DL234" s="12"/>
      <c r="DM234" s="12"/>
      <c r="DN234" s="12"/>
      <c r="DO234" s="12"/>
      <c r="DP234" s="12"/>
      <c r="DQ234" s="12"/>
      <c r="DR234" s="12"/>
      <c r="DS234" s="12"/>
      <c r="DT234" s="12"/>
      <c r="DU234" s="12"/>
      <c r="DV234" s="12"/>
      <c r="DW234" s="12"/>
      <c r="DX234" s="12"/>
      <c r="EB234" s="12"/>
      <c r="EC234" s="12"/>
      <c r="ED234" s="12"/>
      <c r="EE234" s="12"/>
      <c r="EF234" s="12"/>
      <c r="EG234" s="12"/>
      <c r="EH234" s="12"/>
      <c r="EI234" s="12"/>
      <c r="EJ234" s="68"/>
      <c r="EK234" s="68"/>
      <c r="EL234" s="39"/>
    </row>
    <row r="235" spans="8:142" x14ac:dyDescent="0.2">
      <c r="H235" s="43"/>
      <c r="I235" s="679" t="s">
        <v>241</v>
      </c>
      <c r="BU235" s="39"/>
      <c r="BV235" s="68"/>
      <c r="BW235" s="68"/>
      <c r="BX235" s="68"/>
      <c r="BY235" s="39"/>
      <c r="BZ235" s="196"/>
      <c r="CA235" s="1117"/>
      <c r="CB235" s="1117"/>
      <c r="CC235" s="197"/>
      <c r="CD235" s="196"/>
      <c r="CE235" s="196"/>
      <c r="CF235" s="196"/>
      <c r="CG235" s="197"/>
      <c r="CH235" s="196"/>
      <c r="CI235" s="196"/>
      <c r="CJ235" s="196"/>
      <c r="CK235" s="197"/>
      <c r="CL235" s="196"/>
      <c r="CM235" s="196"/>
      <c r="CN235" s="196"/>
      <c r="CO235" s="197"/>
      <c r="CP235" s="12"/>
      <c r="CQ235" s="12"/>
      <c r="CR235" s="12"/>
      <c r="CS235" s="12"/>
      <c r="CT235" s="12"/>
      <c r="CU235" s="12"/>
      <c r="CV235" s="12"/>
      <c r="CW235" s="12"/>
      <c r="CX235" s="12"/>
      <c r="CY235" s="12"/>
      <c r="CZ235" s="12"/>
      <c r="DA235" s="12"/>
      <c r="DB235" s="12"/>
      <c r="DC235" s="12"/>
      <c r="DD235" s="12"/>
      <c r="DE235" s="12"/>
      <c r="DF235" s="12"/>
      <c r="DG235" s="12"/>
      <c r="DH235" s="12"/>
      <c r="DI235" s="12"/>
      <c r="DJ235" s="39"/>
      <c r="DK235" s="12"/>
      <c r="DL235" s="12"/>
      <c r="DM235" s="12"/>
      <c r="DN235" s="12"/>
      <c r="DO235" s="12"/>
      <c r="DP235" s="12"/>
      <c r="DQ235" s="12"/>
      <c r="DR235" s="12"/>
      <c r="DS235" s="12"/>
      <c r="DT235" s="12"/>
      <c r="DU235" s="12"/>
      <c r="DV235" s="12"/>
      <c r="DW235" s="12"/>
      <c r="DX235" s="12"/>
      <c r="DZ235" s="669"/>
      <c r="EA235" s="538"/>
      <c r="EB235" s="670"/>
      <c r="EC235" s="128"/>
      <c r="ED235" s="128"/>
      <c r="EE235" s="128"/>
      <c r="EF235" s="12"/>
      <c r="EG235" s="12"/>
      <c r="EH235" s="12"/>
      <c r="EI235" s="12"/>
      <c r="EJ235" s="68"/>
      <c r="EK235" s="68"/>
      <c r="EL235" s="39"/>
    </row>
    <row r="236" spans="8:142" s="17" customFormat="1" x14ac:dyDescent="0.2">
      <c r="H236" s="44"/>
      <c r="I236" s="73" t="s">
        <v>208</v>
      </c>
      <c r="BR236" s="13"/>
      <c r="BS236" s="13"/>
      <c r="BT236" s="13"/>
      <c r="BU236" s="40"/>
      <c r="BV236" s="97">
        <f>BV237+BV238</f>
        <v>17</v>
      </c>
      <c r="BW236" s="497">
        <f>BW224-BW244</f>
        <v>23.030999999999999</v>
      </c>
      <c r="BX236" s="497">
        <f>BX224-BX244</f>
        <v>40.618000000000002</v>
      </c>
      <c r="BY236" s="195">
        <f>BY224-BY244</f>
        <v>28.079000000000001</v>
      </c>
      <c r="BZ236" s="97">
        <f>BZ237+BZ238</f>
        <v>51</v>
      </c>
      <c r="CA236" s="385">
        <f>CA224-CA244</f>
        <v>25.518999999999998</v>
      </c>
      <c r="CB236" s="385">
        <f>CB224-CB244</f>
        <v>25.244</v>
      </c>
      <c r="CC236" s="195">
        <f t="shared" ref="CC236:CG236" si="298">+BY236+CC240</f>
        <v>16.079000000000001</v>
      </c>
      <c r="CD236" s="497">
        <f t="shared" si="298"/>
        <v>31</v>
      </c>
      <c r="CE236" s="497">
        <f t="shared" si="298"/>
        <v>25.518999999999998</v>
      </c>
      <c r="CF236" s="497">
        <f t="shared" si="298"/>
        <v>25.244</v>
      </c>
      <c r="CG236" s="195">
        <f t="shared" si="298"/>
        <v>21.079000000000001</v>
      </c>
      <c r="CH236" s="497">
        <f t="shared" ref="CH236:CO236" si="299">+CD236+CH240</f>
        <v>33</v>
      </c>
      <c r="CI236" s="497">
        <f t="shared" si="299"/>
        <v>27.518999999999998</v>
      </c>
      <c r="CJ236" s="497">
        <f t="shared" si="299"/>
        <v>27.244</v>
      </c>
      <c r="CK236" s="195">
        <f t="shared" si="299"/>
        <v>23.079000000000001</v>
      </c>
      <c r="CL236" s="497">
        <f t="shared" si="299"/>
        <v>35</v>
      </c>
      <c r="CM236" s="497">
        <f t="shared" si="299"/>
        <v>29.518999999999998</v>
      </c>
      <c r="CN236" s="497">
        <f t="shared" si="299"/>
        <v>29.244</v>
      </c>
      <c r="CO236" s="195">
        <f t="shared" si="299"/>
        <v>25.079000000000001</v>
      </c>
      <c r="CP236" s="13"/>
      <c r="CQ236" s="13"/>
      <c r="CR236" s="13"/>
      <c r="CS236" s="13"/>
      <c r="CT236" s="13"/>
      <c r="CU236" s="13"/>
      <c r="CV236" s="13"/>
      <c r="CW236" s="13"/>
      <c r="CX236" s="13"/>
      <c r="CY236" s="13"/>
      <c r="CZ236" s="13"/>
      <c r="DA236" s="13"/>
      <c r="DB236" s="13"/>
      <c r="DC236" s="13"/>
      <c r="DD236" s="13"/>
      <c r="DE236" s="13"/>
      <c r="DF236" s="13"/>
      <c r="DG236" s="13"/>
      <c r="DH236" s="13"/>
      <c r="DI236" s="13"/>
      <c r="DJ236" s="40"/>
      <c r="DK236" s="13"/>
      <c r="DL236" s="13"/>
      <c r="DM236" s="13"/>
      <c r="DN236" s="13"/>
      <c r="DO236" s="13"/>
      <c r="DP236" s="13"/>
      <c r="DQ236" s="13"/>
      <c r="DR236" s="13"/>
      <c r="DS236" s="13"/>
      <c r="DT236" s="13"/>
      <c r="DU236" s="13"/>
      <c r="DV236" s="13"/>
      <c r="DW236" s="13"/>
      <c r="DX236" s="13"/>
      <c r="DY236" s="97">
        <f>DY237+DY238</f>
        <v>7</v>
      </c>
      <c r="DZ236" s="539">
        <f>DZ237+DZ238</f>
        <v>33</v>
      </c>
      <c r="EA236" s="539">
        <f>EA237+EA238</f>
        <v>109</v>
      </c>
      <c r="EB236" s="539">
        <f>+SUM(BZ236:CC236)</f>
        <v>117.84200000000001</v>
      </c>
      <c r="EC236" s="539">
        <f>+SUM(CD236:CG236)</f>
        <v>102.84200000000001</v>
      </c>
      <c r="ED236" s="18">
        <f>SUM(CH236:CK236)</f>
        <v>110.84200000000001</v>
      </c>
      <c r="EE236" s="18">
        <f>SUM(CL236:CO236)</f>
        <v>118.84200000000001</v>
      </c>
      <c r="EF236" s="539">
        <f t="shared" ref="EF236:EL236" si="300">+EE236+EF240</f>
        <v>124.84200000000001</v>
      </c>
      <c r="EG236" s="539">
        <f t="shared" si="300"/>
        <v>129.84200000000001</v>
      </c>
      <c r="EH236" s="539">
        <f t="shared" si="300"/>
        <v>133.84200000000001</v>
      </c>
      <c r="EI236" s="539">
        <f t="shared" si="300"/>
        <v>136.84200000000001</v>
      </c>
      <c r="EJ236" s="369">
        <f t="shared" si="300"/>
        <v>138.84200000000001</v>
      </c>
      <c r="EK236" s="369">
        <f t="shared" si="300"/>
        <v>140.84200000000001</v>
      </c>
      <c r="EL236" s="370">
        <f t="shared" si="300"/>
        <v>142.84200000000001</v>
      </c>
    </row>
    <row r="237" spans="8:142" x14ac:dyDescent="0.2">
      <c r="H237" s="43"/>
      <c r="I237" s="72" t="s">
        <v>233</v>
      </c>
      <c r="BU237" s="39"/>
      <c r="BV237" s="15">
        <v>7</v>
      </c>
      <c r="BW237" s="544">
        <v>10</v>
      </c>
      <c r="BX237" s="544">
        <v>15</v>
      </c>
      <c r="BY237" s="42">
        <f>EA237-SUM(BV237:BX237)</f>
        <v>11</v>
      </c>
      <c r="BZ237" s="15">
        <v>17</v>
      </c>
      <c r="CA237" s="450"/>
      <c r="CB237" s="450"/>
      <c r="CC237" s="39"/>
      <c r="CD237" s="196"/>
      <c r="CE237" s="196"/>
      <c r="CF237" s="196"/>
      <c r="CG237" s="197"/>
      <c r="CH237" s="196"/>
      <c r="CI237" s="196"/>
      <c r="CJ237" s="196"/>
      <c r="CK237" s="197"/>
      <c r="CL237" s="196"/>
      <c r="CM237" s="196"/>
      <c r="CN237" s="196"/>
      <c r="CO237" s="197"/>
      <c r="CP237" s="12"/>
      <c r="CQ237" s="12"/>
      <c r="CR237" s="12"/>
      <c r="CS237" s="12"/>
      <c r="CT237" s="12"/>
      <c r="CU237" s="12"/>
      <c r="CV237" s="12"/>
      <c r="CW237" s="12"/>
      <c r="CX237" s="12"/>
      <c r="CY237" s="12"/>
      <c r="CZ237" s="12"/>
      <c r="DA237" s="12"/>
      <c r="DB237" s="12"/>
      <c r="DC237" s="12"/>
      <c r="DD237" s="12"/>
      <c r="DE237" s="12"/>
      <c r="DF237" s="12"/>
      <c r="DG237" s="12"/>
      <c r="DH237" s="12"/>
      <c r="DI237" s="12"/>
      <c r="DJ237" s="39"/>
      <c r="DK237" s="12"/>
      <c r="DL237" s="12"/>
      <c r="DM237" s="12"/>
      <c r="DN237" s="12"/>
      <c r="DO237" s="12"/>
      <c r="DP237" s="12"/>
      <c r="DQ237" s="12"/>
      <c r="DR237" s="12"/>
      <c r="DS237" s="12"/>
      <c r="DT237" s="12"/>
      <c r="DU237" s="12"/>
      <c r="DV237" s="12"/>
      <c r="DW237" s="12"/>
      <c r="DX237" s="12"/>
      <c r="DY237" s="15">
        <v>5</v>
      </c>
      <c r="DZ237" s="500">
        <v>15</v>
      </c>
      <c r="EA237" s="500">
        <v>43</v>
      </c>
      <c r="EB237" s="540"/>
      <c r="EC237" s="540"/>
      <c r="ED237" s="540"/>
      <c r="EE237" s="540"/>
      <c r="EF237" s="540"/>
      <c r="EG237" s="540"/>
      <c r="EH237" s="540"/>
      <c r="EI237" s="540"/>
      <c r="EJ237" s="398"/>
      <c r="EK237" s="398"/>
      <c r="EL237" s="400"/>
    </row>
    <row r="238" spans="8:142" x14ac:dyDescent="0.2">
      <c r="H238" s="43"/>
      <c r="I238" s="72" t="s">
        <v>234</v>
      </c>
      <c r="BU238" s="39"/>
      <c r="BV238" s="15">
        <v>10</v>
      </c>
      <c r="BW238" s="360">
        <f>BW236-BW237</f>
        <v>13.030999999999999</v>
      </c>
      <c r="BX238" s="360">
        <f>BX236-BX237</f>
        <v>25.618000000000002</v>
      </c>
      <c r="BY238" s="42">
        <f>EA238-SUM(BV238:BX238)</f>
        <v>17.350999999999999</v>
      </c>
      <c r="BZ238" s="15">
        <v>34</v>
      </c>
      <c r="CA238" s="450"/>
      <c r="CB238" s="450"/>
      <c r="CC238" s="39"/>
      <c r="CD238" s="196"/>
      <c r="CE238" s="196"/>
      <c r="CF238" s="196"/>
      <c r="CG238" s="197"/>
      <c r="CH238" s="196"/>
      <c r="CI238" s="196"/>
      <c r="CJ238" s="196"/>
      <c r="CK238" s="197"/>
      <c r="CL238" s="196"/>
      <c r="CM238" s="196"/>
      <c r="CN238" s="196"/>
      <c r="CO238" s="197"/>
      <c r="CP238" s="12"/>
      <c r="CQ238" s="12"/>
      <c r="CR238" s="12"/>
      <c r="CS238" s="12"/>
      <c r="CT238" s="12"/>
      <c r="CU238" s="12"/>
      <c r="CV238" s="12"/>
      <c r="CW238" s="12"/>
      <c r="CX238" s="12"/>
      <c r="CY238" s="12"/>
      <c r="CZ238" s="12"/>
      <c r="DA238" s="12"/>
      <c r="DB238" s="12"/>
      <c r="DC238" s="12"/>
      <c r="DD238" s="12"/>
      <c r="DE238" s="12"/>
      <c r="DF238" s="12"/>
      <c r="DG238" s="12"/>
      <c r="DH238" s="12"/>
      <c r="DI238" s="12"/>
      <c r="DJ238" s="39"/>
      <c r="DK238" s="12"/>
      <c r="DL238" s="12"/>
      <c r="DM238" s="12"/>
      <c r="DN238" s="12"/>
      <c r="DO238" s="12"/>
      <c r="DP238" s="12"/>
      <c r="DQ238" s="12"/>
      <c r="DR238" s="12"/>
      <c r="DS238" s="12"/>
      <c r="DT238" s="12"/>
      <c r="DU238" s="12"/>
      <c r="DV238" s="12"/>
      <c r="DW238" s="12"/>
      <c r="DX238" s="12"/>
      <c r="DY238" s="15">
        <v>2</v>
      </c>
      <c r="DZ238" s="500">
        <v>18</v>
      </c>
      <c r="EA238" s="500">
        <v>66</v>
      </c>
      <c r="EB238" s="540"/>
      <c r="EC238" s="540"/>
      <c r="ED238" s="540"/>
      <c r="EE238" s="540"/>
      <c r="EF238" s="540"/>
      <c r="EG238" s="540"/>
      <c r="EH238" s="540"/>
      <c r="EI238" s="540"/>
      <c r="EJ238" s="398"/>
      <c r="EK238" s="398"/>
      <c r="EL238" s="400"/>
    </row>
    <row r="239" spans="8:142" x14ac:dyDescent="0.2">
      <c r="H239" s="43"/>
      <c r="BU239" s="39"/>
      <c r="BV239" s="15"/>
      <c r="BW239" s="360"/>
      <c r="BX239" s="360"/>
      <c r="BY239" s="42"/>
      <c r="BZ239" s="15"/>
      <c r="CA239" s="450"/>
      <c r="CB239" s="450"/>
      <c r="CC239" s="39"/>
      <c r="CD239" s="196"/>
      <c r="CE239" s="196"/>
      <c r="CF239" s="196"/>
      <c r="CG239" s="197"/>
      <c r="CH239" s="196"/>
      <c r="CI239" s="196"/>
      <c r="CJ239" s="196"/>
      <c r="CK239" s="197"/>
      <c r="CL239" s="196"/>
      <c r="CM239" s="196"/>
      <c r="CN239" s="196"/>
      <c r="CO239" s="197"/>
      <c r="CP239" s="12"/>
      <c r="CQ239" s="12"/>
      <c r="CR239" s="12"/>
      <c r="CS239" s="12"/>
      <c r="CT239" s="12"/>
      <c r="CU239" s="12"/>
      <c r="CV239" s="12"/>
      <c r="CW239" s="12"/>
      <c r="CX239" s="12"/>
      <c r="CY239" s="12"/>
      <c r="CZ239" s="12"/>
      <c r="DA239" s="12"/>
      <c r="DB239" s="12"/>
      <c r="DC239" s="12"/>
      <c r="DD239" s="12"/>
      <c r="DE239" s="12"/>
      <c r="DF239" s="12"/>
      <c r="DG239" s="12"/>
      <c r="DH239" s="12"/>
      <c r="DI239" s="12"/>
      <c r="DJ239" s="39"/>
      <c r="DK239" s="12"/>
      <c r="DL239" s="12"/>
      <c r="DM239" s="12"/>
      <c r="DN239" s="12"/>
      <c r="DO239" s="12"/>
      <c r="DP239" s="12"/>
      <c r="DQ239" s="12"/>
      <c r="DR239" s="12"/>
      <c r="DS239" s="12"/>
      <c r="DT239" s="12"/>
      <c r="DU239" s="12"/>
      <c r="DV239" s="12"/>
      <c r="DW239" s="12"/>
      <c r="DX239" s="12"/>
      <c r="DY239" s="15"/>
      <c r="DZ239" s="500"/>
      <c r="EA239" s="500"/>
      <c r="EB239" s="540"/>
      <c r="EC239" s="540"/>
      <c r="ED239" s="540"/>
      <c r="EE239" s="540"/>
      <c r="EF239" s="540"/>
      <c r="EG239" s="540"/>
      <c r="EH239" s="540"/>
      <c r="EI239" s="540"/>
      <c r="EJ239" s="398"/>
      <c r="EK239" s="398"/>
      <c r="EL239" s="400"/>
    </row>
    <row r="240" spans="8:142" s="17" customFormat="1" x14ac:dyDescent="0.2">
      <c r="H240" s="44"/>
      <c r="I240" s="73" t="s">
        <v>262</v>
      </c>
      <c r="BR240" s="13"/>
      <c r="BS240" s="13"/>
      <c r="BT240" s="13"/>
      <c r="BU240" s="40"/>
      <c r="BV240" s="469"/>
      <c r="BW240" s="358"/>
      <c r="BX240" s="358"/>
      <c r="BY240" s="195"/>
      <c r="BZ240" s="497">
        <f>+BZ236-BV236</f>
        <v>34</v>
      </c>
      <c r="CA240" s="541">
        <f>CA236-BW236</f>
        <v>2.4879999999999995</v>
      </c>
      <c r="CB240" s="541">
        <f>CB236-BX236</f>
        <v>-15.374000000000002</v>
      </c>
      <c r="CC240" s="397">
        <v>-12</v>
      </c>
      <c r="CD240" s="541">
        <v>-20</v>
      </c>
      <c r="CE240" s="541">
        <v>0</v>
      </c>
      <c r="CF240" s="541">
        <v>0</v>
      </c>
      <c r="CG240" s="397">
        <v>5</v>
      </c>
      <c r="CH240" s="541">
        <v>2</v>
      </c>
      <c r="CI240" s="541">
        <f>CH240</f>
        <v>2</v>
      </c>
      <c r="CJ240" s="541">
        <f>CI240</f>
        <v>2</v>
      </c>
      <c r="CK240" s="397">
        <f>CJ240</f>
        <v>2</v>
      </c>
      <c r="CL240" s="541">
        <v>2</v>
      </c>
      <c r="CM240" s="541">
        <f t="shared" ref="CM240:CO240" si="301">CL240</f>
        <v>2</v>
      </c>
      <c r="CN240" s="541">
        <f t="shared" si="301"/>
        <v>2</v>
      </c>
      <c r="CO240" s="397">
        <f t="shared" si="301"/>
        <v>2</v>
      </c>
      <c r="CP240" s="13"/>
      <c r="CQ240" s="13"/>
      <c r="CR240" s="13"/>
      <c r="CS240" s="13"/>
      <c r="CT240" s="13"/>
      <c r="CU240" s="13"/>
      <c r="CV240" s="13"/>
      <c r="CW240" s="13"/>
      <c r="CX240" s="13"/>
      <c r="CY240" s="13"/>
      <c r="CZ240" s="13"/>
      <c r="DA240" s="13"/>
      <c r="DB240" s="13"/>
      <c r="DC240" s="13"/>
      <c r="DD240" s="13"/>
      <c r="DE240" s="13"/>
      <c r="DF240" s="13"/>
      <c r="DG240" s="13"/>
      <c r="DH240" s="13"/>
      <c r="DI240" s="13"/>
      <c r="DJ240" s="40"/>
      <c r="DK240" s="13"/>
      <c r="DL240" s="13"/>
      <c r="DM240" s="13"/>
      <c r="DN240" s="13"/>
      <c r="DO240" s="13"/>
      <c r="DP240" s="13"/>
      <c r="DQ240" s="13"/>
      <c r="DR240" s="13"/>
      <c r="DS240" s="13"/>
      <c r="DT240" s="13"/>
      <c r="DU240" s="13"/>
      <c r="DV240" s="13"/>
      <c r="DW240" s="13"/>
      <c r="DX240" s="13"/>
      <c r="DY240" s="469"/>
      <c r="DZ240" s="497">
        <f t="shared" ref="DZ240:EE240" si="302">+DZ236-DY236</f>
        <v>26</v>
      </c>
      <c r="EA240" s="497">
        <f t="shared" si="302"/>
        <v>76</v>
      </c>
      <c r="EB240" s="497">
        <f t="shared" si="302"/>
        <v>8.842000000000013</v>
      </c>
      <c r="EC240" s="385">
        <f t="shared" si="302"/>
        <v>-15</v>
      </c>
      <c r="ED240" s="385">
        <f t="shared" si="302"/>
        <v>8</v>
      </c>
      <c r="EE240" s="497">
        <f t="shared" si="302"/>
        <v>8</v>
      </c>
      <c r="EF240" s="541">
        <v>6</v>
      </c>
      <c r="EG240" s="541">
        <f>EF240-1</f>
        <v>5</v>
      </c>
      <c r="EH240" s="541">
        <f>EG240-1</f>
        <v>4</v>
      </c>
      <c r="EI240" s="541">
        <f>EH240-1</f>
        <v>3</v>
      </c>
      <c r="EJ240" s="541">
        <f>EI240-1</f>
        <v>2</v>
      </c>
      <c r="EK240" s="541">
        <f>EJ240</f>
        <v>2</v>
      </c>
      <c r="EL240" s="397">
        <f>EK240</f>
        <v>2</v>
      </c>
    </row>
    <row r="241" spans="8:142" s="17" customFormat="1" x14ac:dyDescent="0.2">
      <c r="H241" s="44"/>
      <c r="I241" s="73" t="s">
        <v>263</v>
      </c>
      <c r="BR241" s="13"/>
      <c r="BS241" s="13"/>
      <c r="BT241" s="13"/>
      <c r="BU241" s="40"/>
      <c r="BV241" s="642">
        <f t="shared" ref="BV241:CO241" si="303">+BV236-BU236</f>
        <v>17</v>
      </c>
      <c r="BW241" s="642">
        <f t="shared" si="303"/>
        <v>6.0309999999999988</v>
      </c>
      <c r="BX241" s="642">
        <f t="shared" si="303"/>
        <v>17.587000000000003</v>
      </c>
      <c r="BY241" s="648">
        <f t="shared" si="303"/>
        <v>-12.539000000000001</v>
      </c>
      <c r="BZ241" s="642">
        <f t="shared" si="303"/>
        <v>22.920999999999999</v>
      </c>
      <c r="CA241" s="1304">
        <f>+CA236-BZ236</f>
        <v>-25.481000000000002</v>
      </c>
      <c r="CB241" s="1304">
        <f>+CB236-CA236</f>
        <v>-0.27499999999999858</v>
      </c>
      <c r="CC241" s="648">
        <f t="shared" si="303"/>
        <v>-9.1649999999999991</v>
      </c>
      <c r="CD241" s="642">
        <f t="shared" si="303"/>
        <v>14.920999999999999</v>
      </c>
      <c r="CE241" s="642">
        <f t="shared" si="303"/>
        <v>-5.4810000000000016</v>
      </c>
      <c r="CF241" s="642">
        <f t="shared" si="303"/>
        <v>-0.27499999999999858</v>
      </c>
      <c r="CG241" s="648">
        <f t="shared" si="303"/>
        <v>-4.1649999999999991</v>
      </c>
      <c r="CH241" s="642">
        <f t="shared" si="303"/>
        <v>11.920999999999999</v>
      </c>
      <c r="CI241" s="642">
        <f t="shared" si="303"/>
        <v>-5.4810000000000016</v>
      </c>
      <c r="CJ241" s="642">
        <f t="shared" si="303"/>
        <v>-0.27499999999999858</v>
      </c>
      <c r="CK241" s="648">
        <f t="shared" si="303"/>
        <v>-4.1649999999999991</v>
      </c>
      <c r="CL241" s="642">
        <f t="shared" si="303"/>
        <v>11.920999999999999</v>
      </c>
      <c r="CM241" s="642">
        <f t="shared" si="303"/>
        <v>-5.4810000000000016</v>
      </c>
      <c r="CN241" s="642">
        <f t="shared" si="303"/>
        <v>-0.27499999999999858</v>
      </c>
      <c r="CO241" s="648">
        <f t="shared" si="303"/>
        <v>-4.1649999999999991</v>
      </c>
      <c r="CP241" s="13"/>
      <c r="CQ241" s="13"/>
      <c r="CR241" s="13"/>
      <c r="CS241" s="13"/>
      <c r="CT241" s="13"/>
      <c r="CU241" s="13"/>
      <c r="CV241" s="13"/>
      <c r="CW241" s="13"/>
      <c r="CX241" s="13"/>
      <c r="CY241" s="13"/>
      <c r="CZ241" s="13"/>
      <c r="DA241" s="13"/>
      <c r="DB241" s="13"/>
      <c r="DC241" s="13"/>
      <c r="DD241" s="13"/>
      <c r="DE241" s="13"/>
      <c r="DF241" s="13"/>
      <c r="DG241" s="13"/>
      <c r="DH241" s="13"/>
      <c r="DI241" s="13"/>
      <c r="DJ241" s="40"/>
      <c r="DK241" s="13"/>
      <c r="DL241" s="13"/>
      <c r="DM241" s="13"/>
      <c r="DN241" s="13"/>
      <c r="DO241" s="13"/>
      <c r="DP241" s="13"/>
      <c r="DQ241" s="13"/>
      <c r="DR241" s="13"/>
      <c r="DS241" s="13"/>
      <c r="DT241" s="13"/>
      <c r="DU241" s="13"/>
      <c r="DV241" s="13"/>
      <c r="DW241" s="13"/>
      <c r="DX241" s="13"/>
      <c r="DY241" s="469"/>
      <c r="DZ241" s="541"/>
      <c r="EA241" s="541"/>
      <c r="EB241" s="539"/>
      <c r="EC241" s="539"/>
      <c r="ED241" s="539"/>
      <c r="EE241" s="539"/>
      <c r="EF241" s="539"/>
      <c r="EG241" s="539"/>
      <c r="EH241" s="539"/>
      <c r="EI241" s="539"/>
      <c r="EJ241" s="369"/>
      <c r="EK241" s="369"/>
      <c r="EL241" s="370"/>
    </row>
    <row r="242" spans="8:142" x14ac:dyDescent="0.2">
      <c r="H242" s="43"/>
      <c r="I242" s="72"/>
      <c r="BU242" s="39"/>
      <c r="BV242" s="469"/>
      <c r="BW242" s="68"/>
      <c r="BX242" s="68"/>
      <c r="BY242" s="39"/>
      <c r="BZ242" s="469"/>
      <c r="CA242" s="450"/>
      <c r="CB242" s="450"/>
      <c r="CC242" s="39"/>
      <c r="CD242" s="196"/>
      <c r="CE242" s="196"/>
      <c r="CF242" s="196"/>
      <c r="CG242" s="197"/>
      <c r="CH242" s="196"/>
      <c r="CI242" s="196"/>
      <c r="CJ242" s="196"/>
      <c r="CK242" s="197"/>
      <c r="CL242" s="196"/>
      <c r="CM242" s="196"/>
      <c r="CN242" s="196"/>
      <c r="CO242" s="197"/>
      <c r="CP242" s="12"/>
      <c r="CQ242" s="12"/>
      <c r="CR242" s="12"/>
      <c r="CS242" s="12"/>
      <c r="CT242" s="12"/>
      <c r="CU242" s="12"/>
      <c r="CV242" s="12"/>
      <c r="CW242" s="12"/>
      <c r="CX242" s="12"/>
      <c r="CY242" s="12"/>
      <c r="CZ242" s="12"/>
      <c r="DA242" s="12"/>
      <c r="DB242" s="12"/>
      <c r="DC242" s="12"/>
      <c r="DD242" s="12"/>
      <c r="DE242" s="12"/>
      <c r="DF242" s="12"/>
      <c r="DG242" s="12"/>
      <c r="DH242" s="12"/>
      <c r="DI242" s="12"/>
      <c r="DJ242" s="39"/>
      <c r="DK242" s="12"/>
      <c r="DL242" s="12"/>
      <c r="DM242" s="12"/>
      <c r="DN242" s="12"/>
      <c r="DO242" s="12"/>
      <c r="DP242" s="12"/>
      <c r="DQ242" s="12"/>
      <c r="DR242" s="12"/>
      <c r="DS242" s="12"/>
      <c r="DT242" s="12"/>
      <c r="DU242" s="12"/>
      <c r="DV242" s="12"/>
      <c r="DW242" s="12"/>
      <c r="DX242" s="12"/>
      <c r="DY242" s="15"/>
      <c r="DZ242" s="15"/>
      <c r="EA242" s="15"/>
      <c r="EB242" s="15"/>
      <c r="EC242" s="15"/>
      <c r="ED242" s="12"/>
      <c r="EE242" s="12"/>
      <c r="EF242" s="12"/>
      <c r="EG242" s="12"/>
      <c r="EH242" s="12"/>
      <c r="EI242" s="12"/>
      <c r="EJ242" s="68"/>
      <c r="EK242" s="68"/>
      <c r="EL242" s="39"/>
    </row>
    <row r="243" spans="8:142" x14ac:dyDescent="0.2">
      <c r="H243" s="43"/>
      <c r="I243" s="72"/>
      <c r="BU243" s="39"/>
      <c r="BV243" s="1154"/>
      <c r="BW243" s="68"/>
      <c r="BX243" s="68"/>
      <c r="BY243" s="39"/>
      <c r="BZ243" s="198"/>
      <c r="CA243" s="1117"/>
      <c r="CB243" s="1117"/>
      <c r="CC243" s="197"/>
      <c r="CD243" s="196"/>
      <c r="CE243" s="196"/>
      <c r="CF243" s="196"/>
      <c r="CG243" s="197"/>
      <c r="CH243" s="196"/>
      <c r="CI243" s="196"/>
      <c r="CJ243" s="196"/>
      <c r="CK243" s="197"/>
      <c r="CL243" s="196"/>
      <c r="CM243" s="196"/>
      <c r="CN243" s="196"/>
      <c r="CO243" s="197"/>
      <c r="CP243" s="12"/>
      <c r="CQ243" s="12"/>
      <c r="CR243" s="12"/>
      <c r="CS243" s="12"/>
      <c r="CT243" s="12"/>
      <c r="CU243" s="12"/>
      <c r="CV243" s="12"/>
      <c r="CW243" s="12"/>
      <c r="CX243" s="12"/>
      <c r="CY243" s="12"/>
      <c r="CZ243" s="12"/>
      <c r="DA243" s="12"/>
      <c r="DB243" s="12"/>
      <c r="DC243" s="12"/>
      <c r="DD243" s="12"/>
      <c r="DE243" s="12"/>
      <c r="DF243" s="12"/>
      <c r="DG243" s="12"/>
      <c r="DH243" s="12"/>
      <c r="DI243" s="12"/>
      <c r="DJ243" s="39"/>
      <c r="DK243" s="12"/>
      <c r="DL243" s="12"/>
      <c r="DM243" s="12"/>
      <c r="DN243" s="12"/>
      <c r="DO243" s="12"/>
      <c r="DP243" s="12"/>
      <c r="DQ243" s="12"/>
      <c r="DR243" s="12"/>
      <c r="DS243" s="12"/>
      <c r="DT243" s="12"/>
      <c r="DU243" s="12"/>
      <c r="DV243" s="12"/>
      <c r="DW243" s="12"/>
      <c r="DX243" s="12"/>
      <c r="DY243" s="1142"/>
      <c r="DZ243" s="1142"/>
      <c r="EA243" s="1142"/>
      <c r="EB243" s="1142"/>
      <c r="EC243" s="1142"/>
      <c r="ED243" s="12"/>
      <c r="EE243" s="12"/>
      <c r="EF243" s="12"/>
      <c r="EG243" s="12"/>
      <c r="EH243" s="12"/>
      <c r="EI243" s="12"/>
      <c r="EJ243" s="68"/>
      <c r="EK243" s="68"/>
      <c r="EL243" s="39"/>
    </row>
    <row r="244" spans="8:142" s="17" customFormat="1" x14ac:dyDescent="0.2">
      <c r="H244" s="44"/>
      <c r="I244" s="73" t="s">
        <v>232</v>
      </c>
      <c r="BR244" s="13"/>
      <c r="BS244" s="13"/>
      <c r="BT244" s="13"/>
      <c r="BU244" s="40"/>
      <c r="BV244" s="469">
        <v>8</v>
      </c>
      <c r="BW244" s="641">
        <v>9</v>
      </c>
      <c r="BX244" s="641">
        <v>9</v>
      </c>
      <c r="BY244" s="195">
        <f>EA244-SUM(BV244:BX244)</f>
        <v>9</v>
      </c>
      <c r="BZ244" s="469">
        <v>9</v>
      </c>
      <c r="CA244" s="780">
        <v>9</v>
      </c>
      <c r="CB244" s="780">
        <v>9</v>
      </c>
      <c r="CC244" s="470">
        <f>CB244</f>
        <v>9</v>
      </c>
      <c r="CD244" s="641">
        <v>9.5</v>
      </c>
      <c r="CE244" s="641">
        <v>9.5</v>
      </c>
      <c r="CF244" s="641">
        <v>9.5</v>
      </c>
      <c r="CG244" s="470">
        <v>10</v>
      </c>
      <c r="CH244" s="641">
        <v>10</v>
      </c>
      <c r="CI244" s="641">
        <v>10</v>
      </c>
      <c r="CJ244" s="641">
        <v>10</v>
      </c>
      <c r="CK244" s="470">
        <v>10.5</v>
      </c>
      <c r="CL244" s="641">
        <v>10.5</v>
      </c>
      <c r="CM244" s="641">
        <v>10.5</v>
      </c>
      <c r="CN244" s="641">
        <v>10.5</v>
      </c>
      <c r="CO244" s="470">
        <v>11</v>
      </c>
      <c r="CP244" s="13"/>
      <c r="CQ244" s="13"/>
      <c r="CR244" s="13"/>
      <c r="CS244" s="13"/>
      <c r="CT244" s="13"/>
      <c r="CU244" s="13"/>
      <c r="CV244" s="13"/>
      <c r="CW244" s="13"/>
      <c r="CX244" s="13"/>
      <c r="CY244" s="13"/>
      <c r="CZ244" s="13"/>
      <c r="DA244" s="13"/>
      <c r="DB244" s="13"/>
      <c r="DC244" s="13"/>
      <c r="DD244" s="13"/>
      <c r="DE244" s="13"/>
      <c r="DF244" s="13"/>
      <c r="DG244" s="13"/>
      <c r="DH244" s="13"/>
      <c r="DI244" s="13"/>
      <c r="DJ244" s="40"/>
      <c r="DK244" s="13"/>
      <c r="DL244" s="13"/>
      <c r="DM244" s="13"/>
      <c r="DN244" s="13"/>
      <c r="DO244" s="13"/>
      <c r="DP244" s="13"/>
      <c r="DQ244" s="13"/>
      <c r="DR244" s="13"/>
      <c r="DS244" s="13"/>
      <c r="DT244" s="13"/>
      <c r="DU244" s="13"/>
      <c r="DV244" s="13"/>
      <c r="DW244" s="13"/>
      <c r="DX244" s="13"/>
      <c r="DY244" s="469">
        <v>7</v>
      </c>
      <c r="DZ244" s="541">
        <v>18</v>
      </c>
      <c r="EA244" s="541">
        <v>35</v>
      </c>
      <c r="EB244" s="539">
        <f>SUM(BZ244:CC244)</f>
        <v>36</v>
      </c>
      <c r="EC244" s="539">
        <f>SUM(CD244:CG244)</f>
        <v>38.5</v>
      </c>
      <c r="ED244" s="18">
        <f>SUM(CH244:CK244)</f>
        <v>40.5</v>
      </c>
      <c r="EE244" s="18">
        <f>SUM(CL244:CO244)</f>
        <v>42.5</v>
      </c>
      <c r="EF244" s="539">
        <f t="shared" ref="EF244:EL244" si="304">+EE244+EF245</f>
        <v>43.5</v>
      </c>
      <c r="EG244" s="539">
        <f t="shared" si="304"/>
        <v>44.5</v>
      </c>
      <c r="EH244" s="539">
        <f t="shared" si="304"/>
        <v>45.5</v>
      </c>
      <c r="EI244" s="539">
        <f t="shared" si="304"/>
        <v>46.5</v>
      </c>
      <c r="EJ244" s="369">
        <f t="shared" si="304"/>
        <v>47.5</v>
      </c>
      <c r="EK244" s="369">
        <f t="shared" si="304"/>
        <v>48.5</v>
      </c>
      <c r="EL244" s="370">
        <f t="shared" si="304"/>
        <v>49.5</v>
      </c>
    </row>
    <row r="245" spans="8:142" x14ac:dyDescent="0.2">
      <c r="H245" s="43"/>
      <c r="I245" s="69" t="s">
        <v>262</v>
      </c>
      <c r="BU245" s="39"/>
      <c r="BV245" s="15"/>
      <c r="BW245" s="360"/>
      <c r="BX245" s="360"/>
      <c r="BY245" s="42"/>
      <c r="BZ245" s="66">
        <f>+BZ244-BV244</f>
        <v>1</v>
      </c>
      <c r="CA245" s="453">
        <f t="shared" ref="CA245:CG245" si="305">+CA244-BW244</f>
        <v>0</v>
      </c>
      <c r="CB245" s="453">
        <f t="shared" si="305"/>
        <v>0</v>
      </c>
      <c r="CC245" s="42">
        <f t="shared" si="305"/>
        <v>0</v>
      </c>
      <c r="CD245" s="66">
        <f t="shared" si="305"/>
        <v>0.5</v>
      </c>
      <c r="CE245" s="66">
        <f t="shared" si="305"/>
        <v>0.5</v>
      </c>
      <c r="CF245" s="66">
        <f t="shared" si="305"/>
        <v>0.5</v>
      </c>
      <c r="CG245" s="42">
        <f t="shared" si="305"/>
        <v>1</v>
      </c>
      <c r="CH245" s="66">
        <f t="shared" ref="CH245:CO245" si="306">+CH244-CD244</f>
        <v>0.5</v>
      </c>
      <c r="CI245" s="66">
        <f t="shared" si="306"/>
        <v>0.5</v>
      </c>
      <c r="CJ245" s="66">
        <f t="shared" si="306"/>
        <v>0.5</v>
      </c>
      <c r="CK245" s="42">
        <f t="shared" si="306"/>
        <v>0.5</v>
      </c>
      <c r="CL245" s="66">
        <f t="shared" si="306"/>
        <v>0.5</v>
      </c>
      <c r="CM245" s="66">
        <f t="shared" si="306"/>
        <v>0.5</v>
      </c>
      <c r="CN245" s="66">
        <f t="shared" si="306"/>
        <v>0.5</v>
      </c>
      <c r="CO245" s="42">
        <f t="shared" si="306"/>
        <v>0.5</v>
      </c>
      <c r="CP245" s="12"/>
      <c r="CQ245" s="12"/>
      <c r="CR245" s="12"/>
      <c r="CS245" s="12"/>
      <c r="CT245" s="12"/>
      <c r="CU245" s="12"/>
      <c r="CV245" s="12"/>
      <c r="CW245" s="12"/>
      <c r="CX245" s="12"/>
      <c r="CY245" s="12"/>
      <c r="CZ245" s="12"/>
      <c r="DA245" s="12"/>
      <c r="DB245" s="12"/>
      <c r="DC245" s="12"/>
      <c r="DD245" s="12"/>
      <c r="DE245" s="12"/>
      <c r="DF245" s="12"/>
      <c r="DG245" s="12"/>
      <c r="DH245" s="12"/>
      <c r="DI245" s="12"/>
      <c r="DJ245" s="39"/>
      <c r="DK245" s="12"/>
      <c r="DL245" s="12"/>
      <c r="DM245" s="12"/>
      <c r="DN245" s="12"/>
      <c r="DO245" s="12"/>
      <c r="DP245" s="12"/>
      <c r="DQ245" s="12"/>
      <c r="DR245" s="12"/>
      <c r="DS245" s="12"/>
      <c r="DT245" s="12"/>
      <c r="DU245" s="12"/>
      <c r="DV245" s="12"/>
      <c r="DW245" s="12"/>
      <c r="DX245" s="12"/>
      <c r="DY245" s="15"/>
      <c r="DZ245" s="66">
        <f t="shared" ref="DZ245:EE245" si="307">+DZ244-DY244</f>
        <v>11</v>
      </c>
      <c r="EA245" s="66">
        <f t="shared" si="307"/>
        <v>17</v>
      </c>
      <c r="EB245" s="66">
        <f t="shared" si="307"/>
        <v>1</v>
      </c>
      <c r="EC245" s="66">
        <f t="shared" si="307"/>
        <v>2.5</v>
      </c>
      <c r="ED245" s="66">
        <f t="shared" si="307"/>
        <v>2</v>
      </c>
      <c r="EE245" s="66">
        <f t="shared" si="307"/>
        <v>2</v>
      </c>
      <c r="EF245" s="541">
        <v>1</v>
      </c>
      <c r="EG245" s="541">
        <f>EF245</f>
        <v>1</v>
      </c>
      <c r="EH245" s="541">
        <f t="shared" ref="EH245:EL245" si="308">EG245</f>
        <v>1</v>
      </c>
      <c r="EI245" s="541">
        <f t="shared" si="308"/>
        <v>1</v>
      </c>
      <c r="EJ245" s="780">
        <f t="shared" si="308"/>
        <v>1</v>
      </c>
      <c r="EK245" s="780">
        <f t="shared" si="308"/>
        <v>1</v>
      </c>
      <c r="EL245" s="397">
        <f t="shared" si="308"/>
        <v>1</v>
      </c>
    </row>
    <row r="246" spans="8:142" x14ac:dyDescent="0.2">
      <c r="H246" s="43"/>
      <c r="I246" s="69" t="s">
        <v>263</v>
      </c>
      <c r="BU246" s="39"/>
      <c r="BV246" s="463"/>
      <c r="BW246" s="463">
        <f>+BW244-BV244</f>
        <v>1</v>
      </c>
      <c r="BX246" s="463">
        <f>+BX244-BW244</f>
        <v>0</v>
      </c>
      <c r="BY246" s="464">
        <f>+BY244-BX244</f>
        <v>0</v>
      </c>
      <c r="BZ246" s="463">
        <f t="shared" ref="BZ246:CG246" si="309">+BZ244-BY244</f>
        <v>0</v>
      </c>
      <c r="CA246" s="1305">
        <f t="shared" si="309"/>
        <v>0</v>
      </c>
      <c r="CB246" s="1305">
        <f t="shared" si="309"/>
        <v>0</v>
      </c>
      <c r="CC246" s="464">
        <f t="shared" si="309"/>
        <v>0</v>
      </c>
      <c r="CD246" s="463">
        <f t="shared" si="309"/>
        <v>0.5</v>
      </c>
      <c r="CE246" s="463">
        <f t="shared" si="309"/>
        <v>0</v>
      </c>
      <c r="CF246" s="463">
        <f t="shared" si="309"/>
        <v>0</v>
      </c>
      <c r="CG246" s="464">
        <f t="shared" si="309"/>
        <v>0.5</v>
      </c>
      <c r="CH246" s="463">
        <f t="shared" ref="CH246:CO246" si="310">+CH244-CG244</f>
        <v>0</v>
      </c>
      <c r="CI246" s="463">
        <f t="shared" si="310"/>
        <v>0</v>
      </c>
      <c r="CJ246" s="463">
        <f t="shared" si="310"/>
        <v>0</v>
      </c>
      <c r="CK246" s="464">
        <f t="shared" si="310"/>
        <v>0.5</v>
      </c>
      <c r="CL246" s="463">
        <f t="shared" si="310"/>
        <v>0</v>
      </c>
      <c r="CM246" s="463">
        <f t="shared" si="310"/>
        <v>0</v>
      </c>
      <c r="CN246" s="463">
        <f t="shared" si="310"/>
        <v>0</v>
      </c>
      <c r="CO246" s="464">
        <f t="shared" si="310"/>
        <v>0.5</v>
      </c>
      <c r="CP246" s="12"/>
      <c r="CQ246" s="12"/>
      <c r="CR246" s="12"/>
      <c r="CS246" s="12"/>
      <c r="CT246" s="12"/>
      <c r="CU246" s="12"/>
      <c r="CV246" s="12"/>
      <c r="CW246" s="12"/>
      <c r="CX246" s="12"/>
      <c r="CY246" s="12"/>
      <c r="CZ246" s="12"/>
      <c r="DA246" s="12"/>
      <c r="DB246" s="12"/>
      <c r="DC246" s="12"/>
      <c r="DD246" s="12"/>
      <c r="DE246" s="12"/>
      <c r="DF246" s="12"/>
      <c r="DG246" s="12"/>
      <c r="DH246" s="12"/>
      <c r="DI246" s="12"/>
      <c r="DJ246" s="39"/>
      <c r="DK246" s="12"/>
      <c r="DL246" s="12"/>
      <c r="DM246" s="12"/>
      <c r="DN246" s="12"/>
      <c r="DO246" s="12"/>
      <c r="DP246" s="12"/>
      <c r="DQ246" s="12"/>
      <c r="DR246" s="12"/>
      <c r="DS246" s="12"/>
      <c r="DT246" s="12"/>
      <c r="DU246" s="12"/>
      <c r="DV246" s="12"/>
      <c r="DW246" s="12"/>
      <c r="DX246" s="12"/>
      <c r="DY246" s="15"/>
      <c r="DZ246" s="500"/>
      <c r="EA246" s="500"/>
      <c r="EB246" s="540"/>
      <c r="EC246" s="540"/>
      <c r="ED246" s="540"/>
      <c r="EE246" s="540"/>
      <c r="EF246" s="540"/>
      <c r="EG246" s="540"/>
      <c r="EH246" s="540"/>
      <c r="EI246" s="540"/>
      <c r="EJ246" s="398"/>
      <c r="EK246" s="398"/>
      <c r="EL246" s="400"/>
    </row>
    <row r="247" spans="8:142" x14ac:dyDescent="0.2">
      <c r="H247" s="43"/>
      <c r="I247" s="69" t="s">
        <v>407</v>
      </c>
      <c r="BU247" s="39"/>
      <c r="BV247" s="149">
        <f>BV244/BV250</f>
        <v>0.11428571428571428</v>
      </c>
      <c r="BW247" s="149">
        <f t="shared" ref="BW247:CO247" si="311">BW244/BW250</f>
        <v>0.12857142857142856</v>
      </c>
      <c r="BX247" s="149">
        <f t="shared" si="311"/>
        <v>0.12857142857142856</v>
      </c>
      <c r="BY247" s="139">
        <f t="shared" si="311"/>
        <v>0.12857142857142856</v>
      </c>
      <c r="BZ247" s="149">
        <f>BZ244/BZ250</f>
        <v>0.12857142857142856</v>
      </c>
      <c r="CA247" s="1116">
        <f t="shared" si="311"/>
        <v>0.12857142857142856</v>
      </c>
      <c r="CB247" s="1116">
        <f t="shared" ref="CB247" si="312">CB244/CB250</f>
        <v>0.12857142857142856</v>
      </c>
      <c r="CC247" s="139">
        <f t="shared" si="311"/>
        <v>0.12857142857142856</v>
      </c>
      <c r="CD247" s="149">
        <f>CD244/CD250</f>
        <v>0.1357142857142857</v>
      </c>
      <c r="CE247" s="149">
        <f t="shared" si="311"/>
        <v>0.1357142857142857</v>
      </c>
      <c r="CF247" s="149">
        <f t="shared" si="311"/>
        <v>0.1357142857142857</v>
      </c>
      <c r="CG247" s="139">
        <f t="shared" si="311"/>
        <v>0.14285714285714285</v>
      </c>
      <c r="CH247" s="149">
        <f>CH244/CH250</f>
        <v>0.14285714285714285</v>
      </c>
      <c r="CI247" s="149">
        <f t="shared" si="311"/>
        <v>0.14285714285714285</v>
      </c>
      <c r="CJ247" s="149">
        <f t="shared" si="311"/>
        <v>0.14285714285714285</v>
      </c>
      <c r="CK247" s="139">
        <f t="shared" si="311"/>
        <v>0.15</v>
      </c>
      <c r="CL247" s="149">
        <f>CL244/CL250</f>
        <v>0.15</v>
      </c>
      <c r="CM247" s="149">
        <f t="shared" si="311"/>
        <v>0.15</v>
      </c>
      <c r="CN247" s="149">
        <f t="shared" si="311"/>
        <v>0.15</v>
      </c>
      <c r="CO247" s="139">
        <f t="shared" si="311"/>
        <v>0.15714285714285714</v>
      </c>
      <c r="CP247" s="12"/>
      <c r="CQ247" s="12"/>
      <c r="CR247" s="12"/>
      <c r="CS247" s="12"/>
      <c r="CT247" s="12"/>
      <c r="CU247" s="12"/>
      <c r="CV247" s="12"/>
      <c r="CW247" s="12"/>
      <c r="CX247" s="12"/>
      <c r="CY247" s="12"/>
      <c r="CZ247" s="12"/>
      <c r="DA247" s="12"/>
      <c r="DB247" s="12"/>
      <c r="DC247" s="12"/>
      <c r="DD247" s="12"/>
      <c r="DE247" s="12"/>
      <c r="DF247" s="12"/>
      <c r="DG247" s="12"/>
      <c r="DH247" s="12"/>
      <c r="DI247" s="12"/>
      <c r="DJ247" s="39"/>
      <c r="DK247" s="12"/>
      <c r="DL247" s="12"/>
      <c r="DM247" s="12"/>
      <c r="DN247" s="12"/>
      <c r="DO247" s="12"/>
      <c r="DP247" s="12"/>
      <c r="DQ247" s="12"/>
      <c r="DR247" s="12"/>
      <c r="DS247" s="12"/>
      <c r="DT247" s="12"/>
      <c r="DU247" s="12"/>
      <c r="DV247" s="12"/>
      <c r="DW247" s="12"/>
      <c r="DX247" s="12"/>
      <c r="DY247" s="15"/>
      <c r="DZ247" s="500"/>
      <c r="EA247" s="500"/>
      <c r="EB247" s="540"/>
      <c r="EC247" s="540"/>
      <c r="ED247" s="540"/>
      <c r="EE247" s="540"/>
      <c r="EF247" s="540"/>
      <c r="EG247" s="540"/>
      <c r="EH247" s="540"/>
      <c r="EI247" s="540"/>
      <c r="EJ247" s="398"/>
      <c r="EK247" s="398"/>
      <c r="EL247" s="400"/>
    </row>
    <row r="248" spans="8:142" x14ac:dyDescent="0.2">
      <c r="H248" s="43"/>
      <c r="I248" s="69" t="s">
        <v>406</v>
      </c>
      <c r="BU248" s="39"/>
      <c r="BV248" s="149"/>
      <c r="BW248" s="149"/>
      <c r="BX248" s="149"/>
      <c r="BY248" s="174"/>
      <c r="BZ248" s="149"/>
      <c r="CA248" s="1116"/>
      <c r="CB248" s="1116"/>
      <c r="CC248" s="139"/>
      <c r="CD248" s="149"/>
      <c r="CE248" s="149"/>
      <c r="CF248" s="149"/>
      <c r="CG248" s="139"/>
      <c r="CH248" s="149"/>
      <c r="CI248" s="149"/>
      <c r="CJ248" s="149"/>
      <c r="CK248" s="139"/>
      <c r="CL248" s="149"/>
      <c r="CM248" s="149"/>
      <c r="CN248" s="149"/>
      <c r="CO248" s="139"/>
      <c r="CP248" s="12"/>
      <c r="CQ248" s="12"/>
      <c r="CR248" s="12"/>
      <c r="CS248" s="12"/>
      <c r="CT248" s="12"/>
      <c r="CU248" s="12"/>
      <c r="CV248" s="12"/>
      <c r="CW248" s="12"/>
      <c r="CX248" s="12"/>
      <c r="CY248" s="12"/>
      <c r="CZ248" s="12"/>
      <c r="DA248" s="12"/>
      <c r="DB248" s="12"/>
      <c r="DC248" s="12"/>
      <c r="DD248" s="12"/>
      <c r="DE248" s="12"/>
      <c r="DF248" s="12"/>
      <c r="DG248" s="12"/>
      <c r="DH248" s="12"/>
      <c r="DI248" s="12"/>
      <c r="DJ248" s="39"/>
      <c r="DK248" s="12"/>
      <c r="DL248" s="12"/>
      <c r="DM248" s="12"/>
      <c r="DN248" s="12"/>
      <c r="DO248" s="12"/>
      <c r="DP248" s="12"/>
      <c r="DQ248" s="12"/>
      <c r="DR248" s="12"/>
      <c r="DS248" s="12"/>
      <c r="DT248" s="12"/>
      <c r="DU248" s="12"/>
      <c r="DV248" s="12"/>
      <c r="DW248" s="12"/>
      <c r="DX248" s="12"/>
      <c r="DY248" s="15"/>
      <c r="DZ248" s="500"/>
      <c r="EA248" s="500"/>
      <c r="EB248" s="540"/>
      <c r="EC248" s="540"/>
      <c r="ED248" s="540"/>
      <c r="EE248" s="540"/>
      <c r="EF248" s="540"/>
      <c r="EG248" s="540"/>
      <c r="EH248" s="540"/>
      <c r="EI248" s="540"/>
      <c r="EJ248" s="398"/>
      <c r="EK248" s="398"/>
      <c r="EL248" s="400"/>
    </row>
    <row r="249" spans="8:142" x14ac:dyDescent="0.2">
      <c r="H249" s="43"/>
      <c r="I249" s="69" t="s">
        <v>406</v>
      </c>
      <c r="BU249" s="39"/>
      <c r="BV249" s="463"/>
      <c r="BW249" s="463"/>
      <c r="BY249" s="1146">
        <v>0.39</v>
      </c>
      <c r="BZ249" s="1202">
        <v>0.34</v>
      </c>
      <c r="CA249" s="1305"/>
      <c r="CB249" s="1305"/>
      <c r="CC249" s="464"/>
      <c r="CD249" s="463"/>
      <c r="CE249" s="463"/>
      <c r="CF249" s="463"/>
      <c r="CG249" s="464"/>
      <c r="CH249" s="463"/>
      <c r="CI249" s="463"/>
      <c r="CJ249" s="463"/>
      <c r="CK249" s="464"/>
      <c r="CL249" s="463"/>
      <c r="CM249" s="463"/>
      <c r="CN249" s="463"/>
      <c r="CO249" s="464"/>
      <c r="CP249" s="12"/>
      <c r="CQ249" s="12"/>
      <c r="CR249" s="12"/>
      <c r="CS249" s="12"/>
      <c r="CT249" s="12"/>
      <c r="CU249" s="12"/>
      <c r="CV249" s="12"/>
      <c r="CW249" s="12"/>
      <c r="CX249" s="12"/>
      <c r="CY249" s="12"/>
      <c r="CZ249" s="12"/>
      <c r="DA249" s="12"/>
      <c r="DB249" s="12"/>
      <c r="DC249" s="12"/>
      <c r="DD249" s="12"/>
      <c r="DE249" s="12"/>
      <c r="DF249" s="12"/>
      <c r="DG249" s="12"/>
      <c r="DH249" s="12"/>
      <c r="DI249" s="12"/>
      <c r="DJ249" s="39"/>
      <c r="DK249" s="12"/>
      <c r="DL249" s="12"/>
      <c r="DM249" s="12"/>
      <c r="DN249" s="12"/>
      <c r="DO249" s="12"/>
      <c r="DP249" s="12"/>
      <c r="DQ249" s="12"/>
      <c r="DR249" s="12"/>
      <c r="DS249" s="12"/>
      <c r="DT249" s="12"/>
      <c r="DU249" s="12"/>
      <c r="DV249" s="12"/>
      <c r="DW249" s="12"/>
      <c r="DX249" s="12"/>
      <c r="DY249" s="15"/>
      <c r="DZ249" s="500"/>
      <c r="EA249" s="500"/>
      <c r="EB249" s="540"/>
      <c r="EC249" s="540"/>
      <c r="ED249" s="540"/>
      <c r="EE249" s="540"/>
      <c r="EF249" s="540"/>
      <c r="EG249" s="540"/>
      <c r="EH249" s="540"/>
      <c r="EI249" s="540"/>
      <c r="EJ249" s="398"/>
      <c r="EK249" s="398"/>
      <c r="EL249" s="43"/>
    </row>
    <row r="250" spans="8:142" s="1159" customFormat="1" x14ac:dyDescent="0.2">
      <c r="H250" s="1157"/>
      <c r="I250" s="1158" t="s">
        <v>411</v>
      </c>
      <c r="BR250" s="1160"/>
      <c r="BS250" s="1160"/>
      <c r="BT250" s="1160"/>
      <c r="BU250" s="1161"/>
      <c r="BV250" s="1156">
        <v>70</v>
      </c>
      <c r="BW250" s="1155">
        <f>BV250</f>
        <v>70</v>
      </c>
      <c r="BX250" s="1155">
        <f>BW250</f>
        <v>70</v>
      </c>
      <c r="BY250" s="1161">
        <f>BX250</f>
        <v>70</v>
      </c>
      <c r="BZ250" s="1155">
        <f>BY250</f>
        <v>70</v>
      </c>
      <c r="CA250" s="1306">
        <f t="shared" ref="CA250:CO250" si="313">BZ250</f>
        <v>70</v>
      </c>
      <c r="CB250" s="1306">
        <f t="shared" si="313"/>
        <v>70</v>
      </c>
      <c r="CC250" s="1161">
        <f t="shared" si="313"/>
        <v>70</v>
      </c>
      <c r="CD250" s="1155">
        <f>CC250</f>
        <v>70</v>
      </c>
      <c r="CE250" s="1155">
        <f t="shared" si="313"/>
        <v>70</v>
      </c>
      <c r="CF250" s="1155">
        <f t="shared" si="313"/>
        <v>70</v>
      </c>
      <c r="CG250" s="1161">
        <f t="shared" si="313"/>
        <v>70</v>
      </c>
      <c r="CH250" s="1155">
        <f>CG250</f>
        <v>70</v>
      </c>
      <c r="CI250" s="1155">
        <f t="shared" si="313"/>
        <v>70</v>
      </c>
      <c r="CJ250" s="1155">
        <f t="shared" si="313"/>
        <v>70</v>
      </c>
      <c r="CK250" s="1161">
        <f t="shared" si="313"/>
        <v>70</v>
      </c>
      <c r="CL250" s="1155">
        <f>CK250</f>
        <v>70</v>
      </c>
      <c r="CM250" s="1155">
        <f t="shared" si="313"/>
        <v>70</v>
      </c>
      <c r="CN250" s="1155">
        <f t="shared" si="313"/>
        <v>70</v>
      </c>
      <c r="CO250" s="1161">
        <f t="shared" si="313"/>
        <v>70</v>
      </c>
      <c r="CP250" s="1160"/>
      <c r="CQ250" s="1160"/>
      <c r="CR250" s="1160"/>
      <c r="CS250" s="1160"/>
      <c r="CT250" s="1160"/>
      <c r="CU250" s="1160"/>
      <c r="CV250" s="1160"/>
      <c r="CW250" s="1160"/>
      <c r="CX250" s="1160"/>
      <c r="CY250" s="1160"/>
      <c r="CZ250" s="1160"/>
      <c r="DA250" s="1160"/>
      <c r="DB250" s="1160"/>
      <c r="DC250" s="1160"/>
      <c r="DD250" s="1160"/>
      <c r="DE250" s="1160"/>
      <c r="DF250" s="1160"/>
      <c r="DG250" s="1160"/>
      <c r="DH250" s="1160"/>
      <c r="DI250" s="1160"/>
      <c r="DJ250" s="1161"/>
      <c r="DK250" s="1160"/>
      <c r="DL250" s="1160"/>
      <c r="DM250" s="1160"/>
      <c r="DN250" s="1160"/>
      <c r="DO250" s="1160"/>
      <c r="DP250" s="1160"/>
      <c r="DQ250" s="1160"/>
      <c r="DR250" s="1160"/>
      <c r="DS250" s="1160"/>
      <c r="DT250" s="1160"/>
      <c r="DU250" s="1160"/>
      <c r="DV250" s="1160"/>
      <c r="DW250" s="1160"/>
      <c r="DX250" s="1160"/>
      <c r="DY250" s="1162"/>
      <c r="DZ250" s="1163"/>
      <c r="EA250" s="1163"/>
      <c r="EB250" s="1164"/>
      <c r="EC250" s="1164"/>
      <c r="ED250" s="1164"/>
      <c r="EE250" s="1164"/>
      <c r="EF250" s="1164"/>
      <c r="EG250" s="1164"/>
      <c r="EH250" s="1164"/>
      <c r="EI250" s="1164"/>
      <c r="EJ250" s="1165"/>
      <c r="EK250" s="1165"/>
      <c r="EL250" s="1166"/>
    </row>
    <row r="251" spans="8:142" x14ac:dyDescent="0.2">
      <c r="H251" s="43"/>
      <c r="I251" s="69"/>
      <c r="BU251" s="39"/>
      <c r="BV251" s="463"/>
      <c r="BW251" s="463"/>
      <c r="BX251" s="463"/>
      <c r="BY251" s="464"/>
      <c r="BZ251" s="463"/>
      <c r="CA251" s="1305"/>
      <c r="CB251" s="1305"/>
      <c r="CC251" s="464"/>
      <c r="CD251" s="463"/>
      <c r="CE251" s="463"/>
      <c r="CF251" s="463"/>
      <c r="CG251" s="464"/>
      <c r="CH251" s="463"/>
      <c r="CI251" s="463"/>
      <c r="CJ251" s="463"/>
      <c r="CK251" s="464"/>
      <c r="CL251" s="463"/>
      <c r="CM251" s="463"/>
      <c r="CN251" s="463"/>
      <c r="CO251" s="464"/>
      <c r="CP251" s="12"/>
      <c r="CQ251" s="12"/>
      <c r="CR251" s="12"/>
      <c r="CS251" s="12"/>
      <c r="CT251" s="12"/>
      <c r="CU251" s="12"/>
      <c r="CV251" s="12"/>
      <c r="CW251" s="12"/>
      <c r="CX251" s="12"/>
      <c r="CY251" s="12"/>
      <c r="CZ251" s="12"/>
      <c r="DA251" s="12"/>
      <c r="DB251" s="12"/>
      <c r="DC251" s="12"/>
      <c r="DD251" s="12"/>
      <c r="DE251" s="12"/>
      <c r="DF251" s="12"/>
      <c r="DG251" s="12"/>
      <c r="DH251" s="12"/>
      <c r="DI251" s="12"/>
      <c r="DJ251" s="39"/>
      <c r="DK251" s="12"/>
      <c r="DL251" s="12"/>
      <c r="DM251" s="12"/>
      <c r="DN251" s="12"/>
      <c r="DO251" s="12"/>
      <c r="DP251" s="12"/>
      <c r="DQ251" s="12"/>
      <c r="DR251" s="12"/>
      <c r="DS251" s="12"/>
      <c r="DT251" s="12"/>
      <c r="DU251" s="12"/>
      <c r="DV251" s="12"/>
      <c r="DW251" s="12"/>
      <c r="DX251" s="12"/>
      <c r="DY251" s="15"/>
      <c r="DZ251" s="500"/>
      <c r="EA251" s="500"/>
      <c r="EB251" s="500"/>
      <c r="EC251" s="500"/>
      <c r="ED251" s="500"/>
      <c r="EE251" s="500"/>
      <c r="EF251" s="500"/>
      <c r="EG251" s="500"/>
      <c r="EH251" s="500"/>
      <c r="EI251" s="500"/>
      <c r="EJ251" s="500"/>
      <c r="EK251" s="500"/>
      <c r="EL251" s="400"/>
    </row>
    <row r="252" spans="8:142" x14ac:dyDescent="0.2">
      <c r="H252" s="43"/>
      <c r="I252" s="69"/>
      <c r="BU252" s="39"/>
      <c r="BV252" s="1209"/>
      <c r="BW252" s="1209"/>
      <c r="BX252" s="1209"/>
      <c r="BY252" s="1208"/>
      <c r="BZ252" s="1209"/>
      <c r="CA252" s="1307"/>
      <c r="CB252" s="1209"/>
      <c r="CC252" s="1208"/>
      <c r="CD252" s="1209"/>
      <c r="CE252" s="1209"/>
      <c r="CF252" s="1209"/>
      <c r="CG252" s="1208"/>
      <c r="CH252" s="1209"/>
      <c r="CI252" s="1209"/>
      <c r="CJ252" s="1209"/>
      <c r="CK252" s="1208"/>
      <c r="CL252" s="1209"/>
      <c r="CM252" s="1209"/>
      <c r="CN252" s="1209"/>
      <c r="CO252" s="1208"/>
      <c r="CP252" s="12"/>
      <c r="CQ252" s="12"/>
      <c r="CR252" s="12"/>
      <c r="CS252" s="12"/>
      <c r="CT252" s="12"/>
      <c r="CU252" s="12"/>
      <c r="CV252" s="12"/>
      <c r="CW252" s="12"/>
      <c r="CX252" s="12"/>
      <c r="CY252" s="12"/>
      <c r="CZ252" s="12"/>
      <c r="DA252" s="12"/>
      <c r="DB252" s="12"/>
      <c r="DC252" s="12"/>
      <c r="DD252" s="12"/>
      <c r="DE252" s="12"/>
      <c r="DF252" s="12"/>
      <c r="DG252" s="12"/>
      <c r="DH252" s="12"/>
      <c r="DI252" s="12"/>
      <c r="DJ252" s="39"/>
      <c r="DK252" s="12"/>
      <c r="DL252" s="12"/>
      <c r="DM252" s="12"/>
      <c r="DN252" s="12"/>
      <c r="DO252" s="12"/>
      <c r="DP252" s="12"/>
      <c r="DQ252" s="12"/>
      <c r="DR252" s="12"/>
      <c r="DS252" s="12"/>
      <c r="DT252" s="12"/>
      <c r="DU252" s="12"/>
      <c r="DV252" s="12"/>
      <c r="DW252" s="12"/>
      <c r="DX252" s="12"/>
      <c r="DY252" s="398"/>
      <c r="DZ252" s="740"/>
      <c r="EA252" s="500"/>
      <c r="EB252" s="500"/>
      <c r="EC252" s="500"/>
      <c r="ED252" s="500"/>
      <c r="EE252" s="500"/>
      <c r="EF252" s="500"/>
      <c r="EG252" s="500"/>
      <c r="EH252" s="500"/>
      <c r="EI252" s="500"/>
      <c r="EJ252" s="500"/>
      <c r="EK252" s="500"/>
      <c r="EL252" s="400"/>
    </row>
    <row r="253" spans="8:142" ht="12.75" hidden="1" customHeight="1" outlineLevel="1" x14ac:dyDescent="0.2">
      <c r="H253" s="43"/>
      <c r="I253" s="510" t="s">
        <v>242</v>
      </c>
      <c r="BU253" s="39"/>
      <c r="BV253" s="473">
        <f t="shared" ref="BV253:CG253" si="314">+BV244</f>
        <v>8</v>
      </c>
      <c r="BW253" s="360">
        <f t="shared" si="314"/>
        <v>9</v>
      </c>
      <c r="BX253" s="360">
        <f t="shared" si="314"/>
        <v>9</v>
      </c>
      <c r="BY253" s="361">
        <f t="shared" si="314"/>
        <v>9</v>
      </c>
      <c r="BZ253" s="473">
        <f t="shared" si="314"/>
        <v>9</v>
      </c>
      <c r="CA253" s="473">
        <f t="shared" si="314"/>
        <v>9</v>
      </c>
      <c r="CB253" s="473">
        <f t="shared" si="314"/>
        <v>9</v>
      </c>
      <c r="CC253" s="361">
        <f t="shared" si="314"/>
        <v>9</v>
      </c>
      <c r="CD253" s="473">
        <f t="shared" si="314"/>
        <v>9.5</v>
      </c>
      <c r="CE253" s="360">
        <f t="shared" si="314"/>
        <v>9.5</v>
      </c>
      <c r="CF253" s="360">
        <f t="shared" si="314"/>
        <v>9.5</v>
      </c>
      <c r="CG253" s="361">
        <f t="shared" si="314"/>
        <v>10</v>
      </c>
      <c r="CH253" s="473">
        <f t="shared" ref="CH253:CO253" si="315">+CH244</f>
        <v>10</v>
      </c>
      <c r="CI253" s="473">
        <f t="shared" si="315"/>
        <v>10</v>
      </c>
      <c r="CJ253" s="473">
        <f t="shared" si="315"/>
        <v>10</v>
      </c>
      <c r="CK253" s="361">
        <f t="shared" si="315"/>
        <v>10.5</v>
      </c>
      <c r="CL253" s="473">
        <f t="shared" si="315"/>
        <v>10.5</v>
      </c>
      <c r="CM253" s="360">
        <f t="shared" si="315"/>
        <v>10.5</v>
      </c>
      <c r="CN253" s="360">
        <f t="shared" si="315"/>
        <v>10.5</v>
      </c>
      <c r="CO253" s="361">
        <f t="shared" si="315"/>
        <v>11</v>
      </c>
      <c r="CP253" s="12"/>
      <c r="CQ253" s="12"/>
      <c r="CR253" s="12"/>
      <c r="CS253" s="12"/>
      <c r="CT253" s="12"/>
      <c r="CU253" s="12"/>
      <c r="CV253" s="12"/>
      <c r="CW253" s="12"/>
      <c r="CX253" s="12"/>
      <c r="CY253" s="12"/>
      <c r="CZ253" s="12"/>
      <c r="DA253" s="12"/>
      <c r="DB253" s="12"/>
      <c r="DC253" s="12"/>
      <c r="DD253" s="12"/>
      <c r="DE253" s="12"/>
      <c r="DF253" s="12"/>
      <c r="DG253" s="12"/>
      <c r="DH253" s="12"/>
      <c r="DI253" s="12"/>
      <c r="DJ253" s="39"/>
      <c r="DK253" s="12"/>
      <c r="DL253" s="12"/>
      <c r="DM253" s="12"/>
      <c r="DN253" s="12"/>
      <c r="DO253" s="12"/>
      <c r="DP253" s="12"/>
      <c r="DQ253" s="12"/>
      <c r="DR253" s="12"/>
      <c r="DS253" s="12"/>
      <c r="DT253" s="12"/>
      <c r="DU253" s="12"/>
      <c r="DV253" s="12"/>
      <c r="DW253" s="12"/>
      <c r="DX253" s="12"/>
      <c r="DY253" s="473">
        <f t="shared" ref="DY253:EJ253" si="316">+DY244</f>
        <v>7</v>
      </c>
      <c r="DZ253" s="473">
        <f t="shared" si="316"/>
        <v>18</v>
      </c>
      <c r="EA253" s="473">
        <f t="shared" si="316"/>
        <v>35</v>
      </c>
      <c r="EB253" s="473">
        <f t="shared" si="316"/>
        <v>36</v>
      </c>
      <c r="EC253" s="473">
        <f t="shared" si="316"/>
        <v>38.5</v>
      </c>
      <c r="ED253" s="473">
        <f t="shared" si="316"/>
        <v>40.5</v>
      </c>
      <c r="EE253" s="473">
        <f t="shared" si="316"/>
        <v>42.5</v>
      </c>
      <c r="EF253" s="473">
        <f t="shared" si="316"/>
        <v>43.5</v>
      </c>
      <c r="EG253" s="473">
        <f t="shared" si="316"/>
        <v>44.5</v>
      </c>
      <c r="EH253" s="473">
        <f t="shared" si="316"/>
        <v>45.5</v>
      </c>
      <c r="EI253" s="473">
        <f t="shared" si="316"/>
        <v>46.5</v>
      </c>
      <c r="EJ253" s="360">
        <f t="shared" si="316"/>
        <v>47.5</v>
      </c>
      <c r="EK253" s="360">
        <f>+EK244</f>
        <v>48.5</v>
      </c>
      <c r="EL253" s="361">
        <f>+EL244</f>
        <v>49.5</v>
      </c>
    </row>
    <row r="254" spans="8:142" ht="12.75" hidden="1" customHeight="1" outlineLevel="1" x14ac:dyDescent="0.2">
      <c r="H254" s="43"/>
      <c r="I254" s="515" t="s">
        <v>243</v>
      </c>
      <c r="BU254" s="39"/>
      <c r="BV254" s="516">
        <f t="shared" ref="BV254:CO254" si="317">BV173/BV17</f>
        <v>38.76093696176369</v>
      </c>
      <c r="BW254" s="781">
        <f t="shared" si="317"/>
        <v>37.458664313033246</v>
      </c>
      <c r="BX254" s="781">
        <f t="shared" si="317"/>
        <v>40.490408673894912</v>
      </c>
      <c r="BY254" s="74">
        <f t="shared" si="317"/>
        <v>40.063418617310838</v>
      </c>
      <c r="BZ254" s="516">
        <f t="shared" si="317"/>
        <v>39.440908027147209</v>
      </c>
      <c r="CA254" s="516">
        <f t="shared" si="317"/>
        <v>40.545499628068434</v>
      </c>
      <c r="CB254" s="516">
        <f t="shared" si="317"/>
        <v>45.615533980582519</v>
      </c>
      <c r="CC254" s="74">
        <f t="shared" si="317"/>
        <v>41.135481852315387</v>
      </c>
      <c r="CD254" s="516">
        <f t="shared" si="317"/>
        <v>38.053776041422893</v>
      </c>
      <c r="CE254" s="781">
        <f t="shared" si="317"/>
        <v>39.11739709273494</v>
      </c>
      <c r="CF254" s="781">
        <f t="shared" si="317"/>
        <v>39.51948045769764</v>
      </c>
      <c r="CG254" s="74">
        <f t="shared" si="317"/>
        <v>38.399014768460567</v>
      </c>
      <c r="CH254" s="516">
        <f t="shared" si="317"/>
        <v>36.830841986952962</v>
      </c>
      <c r="CI254" s="516">
        <f t="shared" si="317"/>
        <v>37.85843363866848</v>
      </c>
      <c r="CJ254" s="516">
        <f t="shared" si="317"/>
        <v>38.265285776005548</v>
      </c>
      <c r="CK254" s="74">
        <f t="shared" si="317"/>
        <v>37.439559335106374</v>
      </c>
      <c r="CL254" s="516">
        <f t="shared" si="317"/>
        <v>35.767556624487483</v>
      </c>
      <c r="CM254" s="781">
        <f t="shared" si="317"/>
        <v>36.763922978692044</v>
      </c>
      <c r="CN254" s="781">
        <f t="shared" si="317"/>
        <v>37.315692999349515</v>
      </c>
      <c r="CO254" s="74">
        <f t="shared" si="317"/>
        <v>36.495453108942421</v>
      </c>
      <c r="CP254" s="12"/>
      <c r="CQ254" s="12"/>
      <c r="CR254" s="12"/>
      <c r="CS254" s="12"/>
      <c r="CT254" s="12"/>
      <c r="CU254" s="12"/>
      <c r="CV254" s="12"/>
      <c r="CW254" s="12"/>
      <c r="CX254" s="12"/>
      <c r="CY254" s="12"/>
      <c r="CZ254" s="12"/>
      <c r="DA254" s="12"/>
      <c r="DB254" s="12"/>
      <c r="DC254" s="12"/>
      <c r="DD254" s="12"/>
      <c r="DE254" s="12"/>
      <c r="DF254" s="12"/>
      <c r="DG254" s="12"/>
      <c r="DH254" s="12"/>
      <c r="DI254" s="12"/>
      <c r="DJ254" s="39"/>
      <c r="DK254" s="12"/>
      <c r="DL254" s="12"/>
      <c r="DM254" s="12"/>
      <c r="DN254" s="12"/>
      <c r="DO254" s="12"/>
      <c r="DP254" s="12"/>
      <c r="DQ254" s="12"/>
      <c r="DR254" s="12"/>
      <c r="DS254" s="12"/>
      <c r="DT254" s="12"/>
      <c r="DU254" s="12"/>
      <c r="DV254" s="12"/>
      <c r="DW254" s="12"/>
      <c r="DX254" s="12"/>
      <c r="DY254" s="516">
        <f t="shared" ref="DY254:EL254" si="318">DY173/DY17</f>
        <v>54.3460826784777</v>
      </c>
      <c r="DZ254" s="516">
        <f t="shared" si="318"/>
        <v>45.227795911355443</v>
      </c>
      <c r="EA254" s="516">
        <f t="shared" si="318"/>
        <v>39.245708391659917</v>
      </c>
      <c r="EB254" s="516">
        <f t="shared" si="318"/>
        <v>41.567750049645852</v>
      </c>
      <c r="EC254" s="516">
        <f t="shared" si="318"/>
        <v>38.775022366834186</v>
      </c>
      <c r="ED254" s="516">
        <f t="shared" si="318"/>
        <v>37.601027483950432</v>
      </c>
      <c r="EE254" s="516">
        <f t="shared" si="318"/>
        <v>36.588061493191191</v>
      </c>
      <c r="EF254" s="516">
        <f t="shared" si="318"/>
        <v>35.988119830750726</v>
      </c>
      <c r="EG254" s="516">
        <f t="shared" si="318"/>
        <v>35.531838181775839</v>
      </c>
      <c r="EH254" s="516">
        <f t="shared" si="318"/>
        <v>35.105720366914149</v>
      </c>
      <c r="EI254" s="516">
        <f t="shared" si="318"/>
        <v>34.681511067138125</v>
      </c>
      <c r="EJ254" s="781">
        <f t="shared" si="318"/>
        <v>34.315137384168956</v>
      </c>
      <c r="EK254" s="781">
        <f t="shared" si="318"/>
        <v>33.95037881017047</v>
      </c>
      <c r="EL254" s="74">
        <f t="shared" si="318"/>
        <v>33.587229559433318</v>
      </c>
    </row>
    <row r="255" spans="8:142" ht="12.75" hidden="1" customHeight="1" outlineLevel="1" x14ac:dyDescent="0.2">
      <c r="H255" s="43"/>
      <c r="I255" s="515" t="s">
        <v>244</v>
      </c>
      <c r="BU255" s="39"/>
      <c r="BV255" s="517">
        <f t="shared" ref="BV255:CO255" si="319">+BV253/BV254</f>
        <v>0.20639335957981925</v>
      </c>
      <c r="BW255" s="362">
        <f t="shared" si="319"/>
        <v>0.24026484032610232</v>
      </c>
      <c r="BX255" s="362">
        <f t="shared" si="319"/>
        <v>0.2222748619922551</v>
      </c>
      <c r="BY255" s="542">
        <f t="shared" si="319"/>
        <v>0.22464383496497792</v>
      </c>
      <c r="BZ255" s="518">
        <f t="shared" si="319"/>
        <v>0.22818947255994443</v>
      </c>
      <c r="CA255" s="518">
        <f t="shared" si="319"/>
        <v>0.22197284735812134</v>
      </c>
      <c r="CB255" s="518">
        <f t="shared" si="319"/>
        <v>0.19730120892218631</v>
      </c>
      <c r="CC255" s="542">
        <f t="shared" si="319"/>
        <v>0.2187892202724597</v>
      </c>
      <c r="CD255" s="518">
        <f t="shared" si="319"/>
        <v>0.24964671021501023</v>
      </c>
      <c r="CE255" s="362">
        <f t="shared" si="319"/>
        <v>0.24285869475104679</v>
      </c>
      <c r="CF255" s="362">
        <f t="shared" si="319"/>
        <v>0.24038777559763141</v>
      </c>
      <c r="CG255" s="542">
        <f t="shared" si="319"/>
        <v>0.26042334836709419</v>
      </c>
      <c r="CH255" s="518">
        <f t="shared" si="319"/>
        <v>0.27151157726837799</v>
      </c>
      <c r="CI255" s="518">
        <f t="shared" si="319"/>
        <v>0.26414193718215623</v>
      </c>
      <c r="CJ255" s="518">
        <f t="shared" si="319"/>
        <v>0.26133347228966869</v>
      </c>
      <c r="CK255" s="542">
        <f t="shared" si="319"/>
        <v>0.28045201883971821</v>
      </c>
      <c r="CL255" s="518">
        <f t="shared" si="319"/>
        <v>0.29356212699224199</v>
      </c>
      <c r="CM255" s="362">
        <f t="shared" si="319"/>
        <v>0.28560608197568255</v>
      </c>
      <c r="CN255" s="362">
        <f t="shared" si="319"/>
        <v>0.28138295596394353</v>
      </c>
      <c r="CO255" s="542">
        <f t="shared" si="319"/>
        <v>0.30140741004540889</v>
      </c>
      <c r="CP255" s="12"/>
      <c r="CQ255" s="12"/>
      <c r="CR255" s="12"/>
      <c r="CS255" s="12"/>
      <c r="CT255" s="12"/>
      <c r="CU255" s="12"/>
      <c r="CV255" s="12"/>
      <c r="CW255" s="12"/>
      <c r="CX255" s="12"/>
      <c r="CY255" s="12"/>
      <c r="CZ255" s="12"/>
      <c r="DA255" s="12"/>
      <c r="DB255" s="12"/>
      <c r="DC255" s="12"/>
      <c r="DD255" s="12"/>
      <c r="DE255" s="12"/>
      <c r="DF255" s="12"/>
      <c r="DG255" s="12"/>
      <c r="DH255" s="12"/>
      <c r="DI255" s="12"/>
      <c r="DJ255" s="39"/>
      <c r="DK255" s="12"/>
      <c r="DL255" s="12"/>
      <c r="DM255" s="12"/>
      <c r="DN255" s="12"/>
      <c r="DO255" s="12"/>
      <c r="DP255" s="12"/>
      <c r="DQ255" s="12"/>
      <c r="DR255" s="12"/>
      <c r="DS255" s="12"/>
      <c r="DT255" s="12"/>
      <c r="DU255" s="12"/>
      <c r="DV255" s="12"/>
      <c r="DW255" s="12"/>
      <c r="DX255" s="12"/>
      <c r="DY255" s="518">
        <f t="shared" ref="DY255:EL255" si="320">+DY253/DY254</f>
        <v>0.12880413187116724</v>
      </c>
      <c r="DZ255" s="518">
        <f t="shared" si="320"/>
        <v>0.39798534589833284</v>
      </c>
      <c r="EA255" s="518">
        <f t="shared" si="320"/>
        <v>0.89181725682489732</v>
      </c>
      <c r="EB255" s="518">
        <f t="shared" si="320"/>
        <v>0.86605601594995907</v>
      </c>
      <c r="EC255" s="518">
        <f t="shared" si="320"/>
        <v>0.99290722867333736</v>
      </c>
      <c r="ED255" s="518">
        <f t="shared" si="320"/>
        <v>1.0770982260335029</v>
      </c>
      <c r="EE255" s="518">
        <f t="shared" si="320"/>
        <v>1.1615810804272586</v>
      </c>
      <c r="EF255" s="518">
        <f t="shared" si="320"/>
        <v>1.2087322206488433</v>
      </c>
      <c r="EG255" s="518">
        <f t="shared" si="320"/>
        <v>1.2523979134528396</v>
      </c>
      <c r="EH255" s="518">
        <f t="shared" si="320"/>
        <v>1.2960850688847303</v>
      </c>
      <c r="EI255" s="518">
        <f t="shared" si="320"/>
        <v>1.3407720300878205</v>
      </c>
      <c r="EJ255" s="518">
        <f t="shared" si="320"/>
        <v>1.3842287579449932</v>
      </c>
      <c r="EK255" s="518">
        <f t="shared" si="320"/>
        <v>1.4285554889146308</v>
      </c>
      <c r="EL255" s="542">
        <f t="shared" si="320"/>
        <v>1.4737744270455142</v>
      </c>
    </row>
    <row r="256" spans="8:142" ht="12.75" hidden="1" customHeight="1" outlineLevel="1" x14ac:dyDescent="0.2">
      <c r="H256" s="43"/>
      <c r="I256" s="515" t="s">
        <v>245</v>
      </c>
      <c r="BU256" s="39"/>
      <c r="BV256" s="473">
        <f t="shared" ref="BV256:CO256" si="321">BV17</f>
        <v>2.903</v>
      </c>
      <c r="BW256" s="360">
        <f t="shared" si="321"/>
        <v>3.399</v>
      </c>
      <c r="BX256" s="360">
        <f t="shared" si="321"/>
        <v>3.597</v>
      </c>
      <c r="BY256" s="361">
        <f t="shared" si="321"/>
        <v>3.6739999999999999</v>
      </c>
      <c r="BZ256" s="473">
        <f t="shared" si="321"/>
        <v>4.2729999999999997</v>
      </c>
      <c r="CA256" s="473">
        <f t="shared" si="321"/>
        <v>4.0330000000000004</v>
      </c>
      <c r="CB256" s="473">
        <f t="shared" si="321"/>
        <v>3.605</v>
      </c>
      <c r="CC256" s="361">
        <f t="shared" si="321"/>
        <v>3.1960000000000002</v>
      </c>
      <c r="CD256" s="473">
        <f t="shared" si="321"/>
        <v>3.5156000000000009</v>
      </c>
      <c r="CE256" s="360">
        <f t="shared" si="321"/>
        <v>3.5859120000000009</v>
      </c>
      <c r="CF256" s="360">
        <f t="shared" si="321"/>
        <v>3.5493356976000006</v>
      </c>
      <c r="CG256" s="361">
        <f t="shared" si="321"/>
        <v>3.5489807640302402</v>
      </c>
      <c r="CH256" s="473">
        <f t="shared" si="321"/>
        <v>3.9251674000000016</v>
      </c>
      <c r="CI256" s="473">
        <f t="shared" si="321"/>
        <v>4.0036707480000011</v>
      </c>
      <c r="CJ256" s="473">
        <f t="shared" si="321"/>
        <v>3.9628333063704009</v>
      </c>
      <c r="CK256" s="361">
        <f t="shared" si="321"/>
        <v>3.962437023039763</v>
      </c>
      <c r="CL256" s="473">
        <f t="shared" si="321"/>
        <v>4.3212167906600021</v>
      </c>
      <c r="CM256" s="360">
        <f t="shared" si="321"/>
        <v>4.4076411264732007</v>
      </c>
      <c r="CN256" s="360">
        <f t="shared" si="321"/>
        <v>4.3626831869831744</v>
      </c>
      <c r="CO256" s="361">
        <f t="shared" si="321"/>
        <v>4.3622469186644759</v>
      </c>
      <c r="CP256" s="12"/>
      <c r="CQ256" s="12"/>
      <c r="CR256" s="12"/>
      <c r="CS256" s="12"/>
      <c r="CT256" s="12"/>
      <c r="CU256" s="12"/>
      <c r="CV256" s="12"/>
      <c r="CW256" s="12"/>
      <c r="CX256" s="12"/>
      <c r="CY256" s="12"/>
      <c r="CZ256" s="12"/>
      <c r="DA256" s="12"/>
      <c r="DB256" s="12"/>
      <c r="DC256" s="12"/>
      <c r="DD256" s="12"/>
      <c r="DE256" s="12"/>
      <c r="DF256" s="12"/>
      <c r="DG256" s="12"/>
      <c r="DH256" s="12"/>
      <c r="DI256" s="12"/>
      <c r="DJ256" s="39"/>
      <c r="DK256" s="12"/>
      <c r="DL256" s="12"/>
      <c r="DM256" s="12"/>
      <c r="DN256" s="12"/>
      <c r="DO256" s="12"/>
      <c r="DP256" s="12"/>
      <c r="DQ256" s="12"/>
      <c r="DR256" s="12"/>
      <c r="DS256" s="12"/>
      <c r="DT256" s="12"/>
      <c r="DU256" s="12"/>
      <c r="DV256" s="12"/>
      <c r="DW256" s="12"/>
      <c r="DX256" s="12"/>
      <c r="DY256" s="473">
        <f t="shared" ref="DY256:EL256" si="322">DY17</f>
        <v>1.3289458308759017</v>
      </c>
      <c r="DZ256" s="473">
        <f t="shared" si="322"/>
        <v>5.8209999999999997</v>
      </c>
      <c r="EA256" s="473">
        <f t="shared" si="322"/>
        <v>13.572999999999999</v>
      </c>
      <c r="EB256" s="473">
        <f t="shared" si="322"/>
        <v>15.107000000000001</v>
      </c>
      <c r="EC256" s="473">
        <f t="shared" si="322"/>
        <v>14.199828461630242</v>
      </c>
      <c r="ED256" s="473">
        <f t="shared" si="322"/>
        <v>15.854108477410167</v>
      </c>
      <c r="EE256" s="473">
        <f t="shared" si="322"/>
        <v>17.453788022780852</v>
      </c>
      <c r="EF256" s="473">
        <f t="shared" si="322"/>
        <v>19.03859197524935</v>
      </c>
      <c r="EG256" s="473">
        <f t="shared" si="322"/>
        <v>20.671151237126988</v>
      </c>
      <c r="EH256" s="473">
        <f t="shared" si="322"/>
        <v>22.339313141963139</v>
      </c>
      <c r="EI256" s="473">
        <f t="shared" si="322"/>
        <v>24.029282181152652</v>
      </c>
      <c r="EJ256" s="360">
        <f t="shared" si="322"/>
        <v>25.725749503142033</v>
      </c>
      <c r="EK256" s="360">
        <f t="shared" si="322"/>
        <v>27.412072383072996</v>
      </c>
      <c r="EL256" s="361">
        <f t="shared" si="322"/>
        <v>29.070502762248918</v>
      </c>
    </row>
    <row r="257" spans="8:142" ht="12.75" hidden="1" customHeight="1" outlineLevel="1" x14ac:dyDescent="0.2">
      <c r="H257" s="43"/>
      <c r="I257" s="515" t="s">
        <v>246</v>
      </c>
      <c r="BU257" s="39"/>
      <c r="BV257" s="519">
        <f t="shared" ref="BV257:CO257" si="323">+BV255/BV256</f>
        <v>7.1096575811167503E-2</v>
      </c>
      <c r="BW257" s="179">
        <f t="shared" si="323"/>
        <v>7.0686919778200158E-2</v>
      </c>
      <c r="BX257" s="179">
        <f t="shared" si="323"/>
        <v>6.1794512647276929E-2</v>
      </c>
      <c r="BY257" s="543">
        <f t="shared" si="323"/>
        <v>6.1144212020952077E-2</v>
      </c>
      <c r="BZ257" s="520">
        <f t="shared" si="323"/>
        <v>5.3402638090321655E-2</v>
      </c>
      <c r="CA257" s="520">
        <f t="shared" si="323"/>
        <v>5.5039138943248529E-2</v>
      </c>
      <c r="CB257" s="520">
        <f t="shared" si="323"/>
        <v>5.4729877648317979E-2</v>
      </c>
      <c r="CC257" s="543">
        <f t="shared" si="323"/>
        <v>6.8457202838692013E-2</v>
      </c>
      <c r="CD257" s="520">
        <f t="shared" si="323"/>
        <v>7.1011124762490094E-2</v>
      </c>
      <c r="CE257" s="179">
        <f t="shared" si="323"/>
        <v>6.7725782102585549E-2</v>
      </c>
      <c r="CF257" s="179">
        <f t="shared" si="323"/>
        <v>6.7727540046487428E-2</v>
      </c>
      <c r="CG257" s="543">
        <f t="shared" si="323"/>
        <v>7.3379757649448665E-2</v>
      </c>
      <c r="CH257" s="520">
        <f t="shared" si="323"/>
        <v>6.9171973982148596E-2</v>
      </c>
      <c r="CI257" s="520">
        <f t="shared" si="323"/>
        <v>6.5974939950820391E-2</v>
      </c>
      <c r="CJ257" s="520">
        <f t="shared" si="323"/>
        <v>6.5946117862077491E-2</v>
      </c>
      <c r="CK257" s="543">
        <f t="shared" si="323"/>
        <v>7.0777659609229798E-2</v>
      </c>
      <c r="CL257" s="520">
        <f t="shared" si="323"/>
        <v>6.7935061167668176E-2</v>
      </c>
      <c r="CM257" s="179">
        <f t="shared" si="323"/>
        <v>6.4797943793625482E-2</v>
      </c>
      <c r="CN257" s="179">
        <f t="shared" si="323"/>
        <v>6.4497682711295343E-2</v>
      </c>
      <c r="CO257" s="543">
        <f t="shared" si="323"/>
        <v>6.9094532167767869E-2</v>
      </c>
      <c r="CP257" s="12"/>
      <c r="CQ257" s="12"/>
      <c r="CR257" s="12"/>
      <c r="CS257" s="12"/>
      <c r="CT257" s="12"/>
      <c r="CU257" s="12"/>
      <c r="CV257" s="12"/>
      <c r="CW257" s="12"/>
      <c r="CX257" s="12"/>
      <c r="CY257" s="12"/>
      <c r="CZ257" s="12"/>
      <c r="DA257" s="12"/>
      <c r="DB257" s="12"/>
      <c r="DC257" s="12"/>
      <c r="DD257" s="12"/>
      <c r="DE257" s="12"/>
      <c r="DF257" s="12"/>
      <c r="DG257" s="12"/>
      <c r="DH257" s="12"/>
      <c r="DI257" s="12"/>
      <c r="DJ257" s="39"/>
      <c r="DK257" s="12"/>
      <c r="DL257" s="12"/>
      <c r="DM257" s="12"/>
      <c r="DN257" s="12"/>
      <c r="DO257" s="12"/>
      <c r="DP257" s="12"/>
      <c r="DQ257" s="12"/>
      <c r="DR257" s="12"/>
      <c r="DS257" s="12"/>
      <c r="DT257" s="12"/>
      <c r="DU257" s="12"/>
      <c r="DV257" s="12"/>
      <c r="DW257" s="12"/>
      <c r="DX257" s="12"/>
      <c r="DY257" s="520">
        <f t="shared" ref="DY257:EL257" si="324">+DY255/DY256</f>
        <v>9.6922033147335329E-2</v>
      </c>
      <c r="DZ257" s="520">
        <f t="shared" si="324"/>
        <v>6.8370614309969574E-2</v>
      </c>
      <c r="EA257" s="520">
        <f t="shared" si="324"/>
        <v>6.5705242527436633E-2</v>
      </c>
      <c r="EB257" s="520">
        <f t="shared" si="324"/>
        <v>5.7328127090087971E-2</v>
      </c>
      <c r="EC257" s="520">
        <f t="shared" si="324"/>
        <v>6.9923888965018138E-2</v>
      </c>
      <c r="ED257" s="520">
        <f t="shared" si="324"/>
        <v>6.7938113806160313E-2</v>
      </c>
      <c r="EE257" s="520">
        <f t="shared" si="324"/>
        <v>6.6551804050281341E-2</v>
      </c>
      <c r="EF257" s="520">
        <f t="shared" si="324"/>
        <v>6.3488530150770897E-2</v>
      </c>
      <c r="EG257" s="520">
        <f t="shared" si="324"/>
        <v>6.0586751994897894E-2</v>
      </c>
      <c r="EH257" s="520">
        <f t="shared" si="324"/>
        <v>5.8018125295450897E-2</v>
      </c>
      <c r="EI257" s="520">
        <f t="shared" si="324"/>
        <v>5.579742332625541E-2</v>
      </c>
      <c r="EJ257" s="520">
        <f t="shared" si="324"/>
        <v>5.3807130391902845E-2</v>
      </c>
      <c r="EK257" s="520">
        <f t="shared" si="324"/>
        <v>5.2114100274912686E-2</v>
      </c>
      <c r="EL257" s="543">
        <f t="shared" si="324"/>
        <v>5.0696557919850088E-2</v>
      </c>
    </row>
    <row r="258" spans="8:142" ht="12.75" hidden="1" customHeight="1" outlineLevel="1" x14ac:dyDescent="0.2">
      <c r="H258" s="43"/>
      <c r="I258" s="72"/>
      <c r="BU258" s="39"/>
      <c r="BV258" s="198"/>
      <c r="BW258" s="179"/>
      <c r="BX258" s="179"/>
      <c r="BY258" s="186"/>
      <c r="BZ258" s="198"/>
      <c r="CA258" s="198"/>
      <c r="CB258" s="198"/>
      <c r="CC258" s="186"/>
      <c r="CD258" s="198"/>
      <c r="CE258" s="179"/>
      <c r="CF258" s="179"/>
      <c r="CG258" s="186"/>
      <c r="CH258" s="198"/>
      <c r="CI258" s="198"/>
      <c r="CJ258" s="198"/>
      <c r="CK258" s="186"/>
      <c r="CL258" s="198"/>
      <c r="CM258" s="179"/>
      <c r="CN258" s="179"/>
      <c r="CO258" s="186"/>
      <c r="CP258" s="12"/>
      <c r="CQ258" s="12"/>
      <c r="CR258" s="12"/>
      <c r="CS258" s="12"/>
      <c r="CT258" s="12"/>
      <c r="CU258" s="12"/>
      <c r="CV258" s="12"/>
      <c r="CW258" s="12"/>
      <c r="CX258" s="12"/>
      <c r="CY258" s="12"/>
      <c r="CZ258" s="12"/>
      <c r="DA258" s="12"/>
      <c r="DB258" s="12"/>
      <c r="DC258" s="12"/>
      <c r="DD258" s="12"/>
      <c r="DE258" s="12"/>
      <c r="DF258" s="12"/>
      <c r="DG258" s="12"/>
      <c r="DH258" s="12"/>
      <c r="DI258" s="12"/>
      <c r="DJ258" s="39"/>
      <c r="DK258" s="12"/>
      <c r="DL258" s="12"/>
      <c r="DM258" s="12"/>
      <c r="DN258" s="12"/>
      <c r="DO258" s="12"/>
      <c r="DP258" s="12"/>
      <c r="DQ258" s="12"/>
      <c r="DR258" s="12"/>
      <c r="DS258" s="12"/>
      <c r="DT258" s="12"/>
      <c r="DU258" s="12"/>
      <c r="DV258" s="12"/>
      <c r="DW258" s="12"/>
      <c r="DX258" s="12"/>
      <c r="DY258" s="198"/>
      <c r="DZ258" s="198"/>
      <c r="EA258" s="198"/>
      <c r="EB258" s="198"/>
      <c r="EC258" s="198"/>
      <c r="ED258" s="198"/>
      <c r="EE258" s="198"/>
      <c r="EF258" s="198"/>
      <c r="EG258" s="198"/>
      <c r="EH258" s="198"/>
      <c r="EI258" s="198"/>
      <c r="EJ258" s="179"/>
      <c r="EK258" s="179"/>
      <c r="EL258" s="186"/>
    </row>
    <row r="259" spans="8:142" ht="12.75" hidden="1" customHeight="1" outlineLevel="1" x14ac:dyDescent="0.2">
      <c r="H259" s="43"/>
      <c r="I259" s="515" t="s">
        <v>253</v>
      </c>
      <c r="BU259" s="39"/>
      <c r="BV259" s="513">
        <f t="shared" ref="BV259:CO259" si="325">BV11</f>
        <v>0.22000000000000003</v>
      </c>
      <c r="BW259" s="138">
        <f t="shared" si="325"/>
        <v>0.11699999999999999</v>
      </c>
      <c r="BX259" s="138">
        <f t="shared" si="325"/>
        <v>0.14100000000000001</v>
      </c>
      <c r="BY259" s="135">
        <f t="shared" si="325"/>
        <v>-2.8000000000000025E-2</v>
      </c>
      <c r="BZ259" s="513">
        <f t="shared" si="325"/>
        <v>0.15700000000000003</v>
      </c>
      <c r="CA259" s="513">
        <f t="shared" si="325"/>
        <v>-9.3000000000000083E-2</v>
      </c>
      <c r="CB259" s="513">
        <f t="shared" si="325"/>
        <v>-8.6999999999999966E-2</v>
      </c>
      <c r="CC259" s="135">
        <f t="shared" si="325"/>
        <v>-0.10999999999999999</v>
      </c>
      <c r="CD259" s="513">
        <f t="shared" si="325"/>
        <v>7.4600000000000111E-2</v>
      </c>
      <c r="CE259" s="138">
        <f t="shared" si="325"/>
        <v>0</v>
      </c>
      <c r="CF259" s="138">
        <f t="shared" si="325"/>
        <v>8.2060000000000466E-3</v>
      </c>
      <c r="CG259" s="135">
        <f t="shared" si="325"/>
        <v>-8.2880600000000415E-3</v>
      </c>
      <c r="CH259" s="513">
        <f t="shared" si="325"/>
        <v>8.2142060000000128E-2</v>
      </c>
      <c r="CI259" s="513">
        <f t="shared" si="325"/>
        <v>0</v>
      </c>
      <c r="CJ259" s="513">
        <f t="shared" si="325"/>
        <v>9.0265999999999957E-3</v>
      </c>
      <c r="CK259" s="135">
        <f t="shared" si="325"/>
        <v>-9.1168660000000568E-3</v>
      </c>
      <c r="CL259" s="513">
        <f t="shared" si="325"/>
        <v>8.1329666000000134E-2</v>
      </c>
      <c r="CM259" s="138">
        <f t="shared" si="325"/>
        <v>0</v>
      </c>
      <c r="CN259" s="138">
        <f t="shared" si="325"/>
        <v>9.8389939999999898E-3</v>
      </c>
      <c r="CO259" s="135">
        <f t="shared" si="325"/>
        <v>-9.9373839399999886E-3</v>
      </c>
      <c r="CP259" s="128"/>
      <c r="CQ259" s="128"/>
      <c r="CR259" s="128"/>
      <c r="CS259" s="128"/>
      <c r="CT259" s="128"/>
      <c r="CU259" s="128"/>
      <c r="CV259" s="128"/>
      <c r="CW259" s="128"/>
      <c r="CX259" s="128"/>
      <c r="CY259" s="128"/>
      <c r="CZ259" s="128"/>
      <c r="DA259" s="128"/>
      <c r="DB259" s="128"/>
      <c r="DC259" s="128"/>
      <c r="DD259" s="128"/>
      <c r="DE259" s="128"/>
      <c r="DF259" s="128"/>
      <c r="DG259" s="128"/>
      <c r="DH259" s="128"/>
      <c r="DI259" s="128"/>
      <c r="DJ259" s="185"/>
      <c r="DK259" s="128"/>
      <c r="DL259" s="128"/>
      <c r="DM259" s="128"/>
      <c r="DN259" s="128"/>
      <c r="DO259" s="128"/>
      <c r="DP259" s="128"/>
      <c r="DQ259" s="128"/>
      <c r="DR259" s="128"/>
      <c r="DS259" s="128"/>
      <c r="DT259" s="128"/>
      <c r="DU259" s="128"/>
      <c r="DV259" s="128"/>
      <c r="DW259" s="128"/>
      <c r="DX259" s="128"/>
      <c r="DY259" s="513"/>
      <c r="DZ259" s="513">
        <f t="shared" ref="DZ259:EL259" si="326">DZ11</f>
        <v>0.26218440198589804</v>
      </c>
      <c r="EA259" s="513">
        <f t="shared" si="326"/>
        <v>0.46050000000000002</v>
      </c>
      <c r="EB259" s="695">
        <f t="shared" si="326"/>
        <v>9.4999999999999973E-2</v>
      </c>
      <c r="EC259" s="695">
        <f t="shared" si="326"/>
        <v>-7.2619014999999787E-2</v>
      </c>
      <c r="ED259" s="695">
        <f t="shared" si="326"/>
        <v>8.226309850000002E-2</v>
      </c>
      <c r="EE259" s="695">
        <f t="shared" si="326"/>
        <v>8.1440467515000114E-2</v>
      </c>
      <c r="EF259" s="695">
        <f t="shared" si="326"/>
        <v>7.8906764081200009E-2</v>
      </c>
      <c r="EG259" s="695">
        <f t="shared" si="326"/>
        <v>7.9893098632215276E-2</v>
      </c>
      <c r="EH259" s="695">
        <f t="shared" si="326"/>
        <v>8.0159408960989165E-2</v>
      </c>
      <c r="EI259" s="695">
        <f t="shared" si="326"/>
        <v>7.9644098474811464E-2</v>
      </c>
      <c r="EJ259" s="695">
        <f t="shared" si="326"/>
        <v>7.8296275269853055E-2</v>
      </c>
      <c r="EK259" s="695">
        <f t="shared" si="326"/>
        <v>7.607788080387401E-2</v>
      </c>
      <c r="EL259" s="696">
        <f t="shared" si="326"/>
        <v>7.2965603861897321E-2</v>
      </c>
    </row>
    <row r="260" spans="8:142" ht="12.75" hidden="1" customHeight="1" outlineLevel="1" x14ac:dyDescent="0.2">
      <c r="H260" s="43"/>
      <c r="I260" s="697" t="s">
        <v>247</v>
      </c>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3"/>
      <c r="BO260" s="133"/>
      <c r="BP260" s="133"/>
      <c r="BQ260" s="133"/>
      <c r="BR260" s="119"/>
      <c r="BS260" s="119"/>
      <c r="BT260" s="119"/>
      <c r="BU260" s="127"/>
      <c r="BV260" s="698">
        <f t="shared" ref="BV260:CO260" si="327">+BV255/BV259</f>
        <v>0.93815163445372374</v>
      </c>
      <c r="BW260" s="702">
        <f t="shared" si="327"/>
        <v>2.0535456438128405</v>
      </c>
      <c r="BX260" s="702">
        <f t="shared" si="327"/>
        <v>1.5764174609379793</v>
      </c>
      <c r="BY260" s="700">
        <f t="shared" si="327"/>
        <v>-8.022994105892062</v>
      </c>
      <c r="BZ260" s="699">
        <f t="shared" si="327"/>
        <v>1.4534361309550599</v>
      </c>
      <c r="CA260" s="699">
        <f t="shared" si="327"/>
        <v>-2.3868048103023778</v>
      </c>
      <c r="CB260" s="699">
        <f t="shared" si="327"/>
        <v>-2.2678299876113379</v>
      </c>
      <c r="CC260" s="700">
        <f t="shared" si="327"/>
        <v>-1.9889929115678158</v>
      </c>
      <c r="CD260" s="699">
        <f t="shared" si="327"/>
        <v>3.3464706463138052</v>
      </c>
      <c r="CE260" s="702" t="e">
        <f t="shared" si="327"/>
        <v>#DIV/0!</v>
      </c>
      <c r="CF260" s="702">
        <f t="shared" si="327"/>
        <v>29.294147647773585</v>
      </c>
      <c r="CG260" s="700">
        <f t="shared" si="327"/>
        <v>-31.42150857584198</v>
      </c>
      <c r="CH260" s="699">
        <f t="shared" si="327"/>
        <v>3.3053904086210837</v>
      </c>
      <c r="CI260" s="699" t="e">
        <f t="shared" si="327"/>
        <v>#DIV/0!</v>
      </c>
      <c r="CJ260" s="699">
        <f t="shared" si="327"/>
        <v>28.951484755020584</v>
      </c>
      <c r="CK260" s="700">
        <f t="shared" si="327"/>
        <v>-30.76188888152096</v>
      </c>
      <c r="CL260" s="699">
        <f t="shared" si="327"/>
        <v>3.6095331682813194</v>
      </c>
      <c r="CM260" s="702" t="e">
        <f t="shared" si="327"/>
        <v>#DIV/0!</v>
      </c>
      <c r="CN260" s="702">
        <f t="shared" si="327"/>
        <v>28.598752673692434</v>
      </c>
      <c r="CO260" s="700">
        <f t="shared" si="327"/>
        <v>-30.330659644957748</v>
      </c>
      <c r="CP260" s="119"/>
      <c r="CQ260" s="119"/>
      <c r="CR260" s="119"/>
      <c r="CS260" s="119"/>
      <c r="CT260" s="119"/>
      <c r="CU260" s="119"/>
      <c r="CV260" s="119"/>
      <c r="CW260" s="119"/>
      <c r="CX260" s="119"/>
      <c r="CY260" s="119"/>
      <c r="CZ260" s="119"/>
      <c r="DA260" s="119"/>
      <c r="DB260" s="119"/>
      <c r="DC260" s="119"/>
      <c r="DD260" s="119"/>
      <c r="DE260" s="119"/>
      <c r="DF260" s="119"/>
      <c r="DG260" s="119"/>
      <c r="DH260" s="119"/>
      <c r="DI260" s="119"/>
      <c r="DJ260" s="127"/>
      <c r="DK260" s="119"/>
      <c r="DL260" s="119"/>
      <c r="DM260" s="119"/>
      <c r="DN260" s="119"/>
      <c r="DO260" s="119"/>
      <c r="DP260" s="119"/>
      <c r="DQ260" s="119"/>
      <c r="DR260" s="119"/>
      <c r="DS260" s="119"/>
      <c r="DT260" s="119"/>
      <c r="DU260" s="119"/>
      <c r="DV260" s="119"/>
      <c r="DW260" s="119"/>
      <c r="DX260" s="701"/>
      <c r="DY260" s="702"/>
      <c r="DZ260" s="699">
        <f>+DZ255/DZ259</f>
        <v>1.5179596607724171</v>
      </c>
      <c r="EA260" s="699">
        <f>+EA255/EA259</f>
        <v>1.9366281364275728</v>
      </c>
      <c r="EB260" s="699">
        <f t="shared" ref="EB260:EJ260" si="328">+EB255/EB259</f>
        <v>9.1163791152627294</v>
      </c>
      <c r="EC260" s="699">
        <f t="shared" si="328"/>
        <v>-13.672826995427304</v>
      </c>
      <c r="ED260" s="699">
        <f t="shared" si="328"/>
        <v>13.093334018211126</v>
      </c>
      <c r="EE260" s="699">
        <f t="shared" si="328"/>
        <v>14.26294710566725</v>
      </c>
      <c r="EF260" s="699">
        <f t="shared" si="328"/>
        <v>15.318486757421482</v>
      </c>
      <c r="EG260" s="699">
        <f t="shared" si="328"/>
        <v>15.675921135794269</v>
      </c>
      <c r="EH260" s="699">
        <f t="shared" si="328"/>
        <v>16.168845126034931</v>
      </c>
      <c r="EI260" s="699">
        <f t="shared" si="328"/>
        <v>16.834543371871526</v>
      </c>
      <c r="EJ260" s="699">
        <f t="shared" si="328"/>
        <v>17.679369205931717</v>
      </c>
      <c r="EK260" s="699">
        <f>+EK255/EK259</f>
        <v>18.777540512693754</v>
      </c>
      <c r="EL260" s="700">
        <f>+EL255/EL259</f>
        <v>20.198207772458662</v>
      </c>
    </row>
    <row r="261" spans="8:142" ht="12.75" hidden="1" customHeight="1" outlineLevel="1" x14ac:dyDescent="0.2">
      <c r="H261" s="43"/>
      <c r="I261" s="515"/>
      <c r="BU261" s="39"/>
      <c r="BV261" s="179"/>
      <c r="BW261" s="68"/>
      <c r="BX261" s="68"/>
      <c r="BY261" s="39"/>
      <c r="BZ261" s="179"/>
      <c r="CA261" s="68"/>
      <c r="CB261" s="68"/>
      <c r="CC261" s="39"/>
      <c r="CD261" s="179"/>
      <c r="CE261" s="68"/>
      <c r="CF261" s="68"/>
      <c r="CG261" s="39"/>
      <c r="CH261" s="179"/>
      <c r="CI261" s="68"/>
      <c r="CJ261" s="68"/>
      <c r="CK261" s="39"/>
      <c r="CL261" s="179"/>
      <c r="CM261" s="68"/>
      <c r="CN261" s="68"/>
      <c r="CO261" s="39"/>
      <c r="CP261" s="12"/>
      <c r="CQ261" s="12"/>
      <c r="CR261" s="12"/>
      <c r="CS261" s="12"/>
      <c r="CT261" s="12"/>
      <c r="CU261" s="12"/>
      <c r="CV261" s="12"/>
      <c r="CW261" s="12"/>
      <c r="CX261" s="12"/>
      <c r="CY261" s="12"/>
      <c r="CZ261" s="12"/>
      <c r="DA261" s="12"/>
      <c r="DB261" s="12"/>
      <c r="DC261" s="12"/>
      <c r="DD261" s="12"/>
      <c r="DE261" s="12"/>
      <c r="DF261" s="12"/>
      <c r="DG261" s="12"/>
      <c r="DH261" s="12"/>
      <c r="DI261" s="12"/>
      <c r="DJ261" s="39"/>
      <c r="DK261" s="12"/>
      <c r="DL261" s="12"/>
      <c r="DM261" s="12"/>
      <c r="DN261" s="12"/>
      <c r="DO261" s="12"/>
      <c r="DP261" s="12"/>
      <c r="DQ261" s="12"/>
      <c r="DR261" s="12"/>
      <c r="DS261" s="12"/>
      <c r="DT261" s="12"/>
      <c r="DU261" s="12"/>
      <c r="DV261" s="12"/>
      <c r="DW261" s="12"/>
      <c r="DX261" s="68"/>
      <c r="DY261" s="179"/>
      <c r="DZ261" s="179"/>
      <c r="EA261" s="179"/>
      <c r="EB261" s="178"/>
      <c r="EC261" s="178"/>
      <c r="ED261" s="178"/>
      <c r="EE261" s="178"/>
      <c r="EF261" s="178"/>
      <c r="EG261" s="178"/>
      <c r="EH261" s="178"/>
      <c r="EI261" s="178"/>
      <c r="EJ261" s="178"/>
      <c r="EK261" s="178"/>
      <c r="EL261" s="154"/>
    </row>
    <row r="262" spans="8:142" s="181" customFormat="1" ht="12.75" hidden="1" customHeight="1" outlineLevel="1" x14ac:dyDescent="0.2">
      <c r="H262" s="182"/>
      <c r="I262" s="69" t="s">
        <v>138</v>
      </c>
      <c r="BR262" s="128"/>
      <c r="BS262" s="128"/>
      <c r="BT262" s="128"/>
      <c r="BU262" s="185"/>
      <c r="BV262" s="535"/>
      <c r="BW262" s="535"/>
      <c r="BX262" s="535"/>
      <c r="BY262" s="536">
        <v>0.39</v>
      </c>
      <c r="BZ262" s="450"/>
      <c r="CA262" s="450"/>
      <c r="CB262" s="450"/>
      <c r="CC262" s="185"/>
      <c r="CD262" s="450"/>
      <c r="CE262" s="450"/>
      <c r="CF262" s="450"/>
      <c r="CG262" s="185"/>
      <c r="CH262" s="450"/>
      <c r="CI262" s="450"/>
      <c r="CJ262" s="450"/>
      <c r="CK262" s="185"/>
      <c r="CL262" s="450"/>
      <c r="CM262" s="450"/>
      <c r="CN262" s="450"/>
      <c r="CO262" s="185"/>
      <c r="CP262" s="128"/>
      <c r="CQ262" s="128"/>
      <c r="CR262" s="128"/>
      <c r="CS262" s="128"/>
      <c r="CT262" s="128"/>
      <c r="CU262" s="128"/>
      <c r="CV262" s="128"/>
      <c r="CW262" s="128"/>
      <c r="CX262" s="128"/>
      <c r="CY262" s="128"/>
      <c r="CZ262" s="128"/>
      <c r="DA262" s="128"/>
      <c r="DB262" s="128"/>
      <c r="DC262" s="128"/>
      <c r="DD262" s="128"/>
      <c r="DE262" s="128"/>
      <c r="DF262" s="128"/>
      <c r="DG262" s="128"/>
      <c r="DH262" s="128"/>
      <c r="DI262" s="128"/>
      <c r="DJ262" s="185"/>
      <c r="DK262" s="128"/>
      <c r="DL262" s="128"/>
      <c r="DM262" s="128"/>
      <c r="DN262" s="128"/>
      <c r="DO262" s="128"/>
      <c r="DP262" s="128"/>
      <c r="DQ262" s="128"/>
      <c r="DR262" s="128"/>
      <c r="DS262" s="128"/>
      <c r="DT262" s="128"/>
      <c r="DU262" s="128"/>
      <c r="DV262" s="128"/>
      <c r="DW262" s="128"/>
      <c r="DX262" s="128"/>
      <c r="DY262" s="128"/>
      <c r="DZ262" s="128"/>
      <c r="EA262" s="535"/>
      <c r="EB262" s="128"/>
      <c r="EC262" s="128"/>
      <c r="ED262" s="128"/>
      <c r="EE262" s="128"/>
      <c r="EF262" s="128"/>
      <c r="EG262" s="128"/>
      <c r="EH262" s="128"/>
      <c r="EI262" s="128"/>
      <c r="EJ262" s="450"/>
      <c r="EK262" s="450"/>
      <c r="EL262" s="185"/>
    </row>
    <row r="263" spans="8:142" s="181" customFormat="1" ht="12.75" hidden="1" customHeight="1" outlineLevel="1" x14ac:dyDescent="0.2">
      <c r="H263" s="182"/>
      <c r="I263" s="69" t="s">
        <v>139</v>
      </c>
      <c r="BR263" s="128"/>
      <c r="BS263" s="128"/>
      <c r="BT263" s="128"/>
      <c r="BU263" s="185"/>
      <c r="BV263" s="450"/>
      <c r="BW263" s="450"/>
      <c r="BX263" s="450"/>
      <c r="BY263" s="537">
        <f>1-BY262</f>
        <v>0.61</v>
      </c>
      <c r="BZ263" s="450"/>
      <c r="CA263" s="450"/>
      <c r="CB263" s="450"/>
      <c r="CC263" s="185"/>
      <c r="CD263" s="450"/>
      <c r="CE263" s="450"/>
      <c r="CF263" s="450"/>
      <c r="CG263" s="185"/>
      <c r="CH263" s="450"/>
      <c r="CI263" s="450"/>
      <c r="CJ263" s="450"/>
      <c r="CK263" s="185"/>
      <c r="CL263" s="450"/>
      <c r="CM263" s="450"/>
      <c r="CN263" s="450"/>
      <c r="CO263" s="185"/>
      <c r="CP263" s="128"/>
      <c r="CQ263" s="128"/>
      <c r="CR263" s="128"/>
      <c r="CS263" s="128"/>
      <c r="CT263" s="128"/>
      <c r="CU263" s="128"/>
      <c r="CV263" s="128"/>
      <c r="CW263" s="128"/>
      <c r="CX263" s="128"/>
      <c r="CY263" s="128"/>
      <c r="CZ263" s="128"/>
      <c r="DA263" s="128"/>
      <c r="DB263" s="128"/>
      <c r="DC263" s="128"/>
      <c r="DD263" s="128"/>
      <c r="DE263" s="128"/>
      <c r="DF263" s="128"/>
      <c r="DG263" s="128"/>
      <c r="DH263" s="128"/>
      <c r="DI263" s="128"/>
      <c r="DJ263" s="185"/>
      <c r="DK263" s="128"/>
      <c r="DL263" s="128"/>
      <c r="DM263" s="128"/>
      <c r="DN263" s="128"/>
      <c r="DO263" s="128"/>
      <c r="DP263" s="128"/>
      <c r="DQ263" s="128"/>
      <c r="DR263" s="128"/>
      <c r="DS263" s="128"/>
      <c r="DT263" s="128"/>
      <c r="DU263" s="128"/>
      <c r="DV263" s="128"/>
      <c r="DW263" s="128"/>
      <c r="DX263" s="128"/>
      <c r="DY263" s="128"/>
      <c r="DZ263" s="128"/>
      <c r="EA263" s="504"/>
      <c r="EB263" s="128"/>
      <c r="EC263" s="128"/>
      <c r="ED263" s="128"/>
      <c r="EE263" s="128"/>
      <c r="EF263" s="128"/>
      <c r="EG263" s="128"/>
      <c r="EH263" s="128"/>
      <c r="EI263" s="128"/>
      <c r="EJ263" s="450"/>
      <c r="EK263" s="450"/>
      <c r="EL263" s="185"/>
    </row>
    <row r="264" spans="8:142" s="181" customFormat="1" ht="12.75" hidden="1" customHeight="1" outlineLevel="1" x14ac:dyDescent="0.2">
      <c r="H264" s="182"/>
      <c r="I264" s="69"/>
      <c r="BR264" s="128"/>
      <c r="BS264" s="128"/>
      <c r="BT264" s="128"/>
      <c r="BU264" s="185"/>
      <c r="BV264" s="450"/>
      <c r="BW264" s="450"/>
      <c r="BX264" s="450"/>
      <c r="BY264" s="185"/>
      <c r="BZ264" s="450"/>
      <c r="CA264" s="450"/>
      <c r="CB264" s="450"/>
      <c r="CC264" s="185"/>
      <c r="CD264" s="450"/>
      <c r="CE264" s="450"/>
      <c r="CF264" s="450"/>
      <c r="CG264" s="185"/>
      <c r="CH264" s="450"/>
      <c r="CI264" s="450"/>
      <c r="CJ264" s="450"/>
      <c r="CK264" s="185"/>
      <c r="CL264" s="450"/>
      <c r="CM264" s="450"/>
      <c r="CN264" s="450"/>
      <c r="CO264" s="185"/>
      <c r="CP264" s="128"/>
      <c r="CQ264" s="128"/>
      <c r="CR264" s="128"/>
      <c r="CS264" s="128"/>
      <c r="CT264" s="128"/>
      <c r="CU264" s="128"/>
      <c r="CV264" s="128"/>
      <c r="CW264" s="128"/>
      <c r="CX264" s="128"/>
      <c r="CY264" s="128"/>
      <c r="CZ264" s="128"/>
      <c r="DA264" s="128"/>
      <c r="DB264" s="128"/>
      <c r="DC264" s="128"/>
      <c r="DD264" s="128"/>
      <c r="DE264" s="128"/>
      <c r="DF264" s="128"/>
      <c r="DG264" s="128"/>
      <c r="DH264" s="128"/>
      <c r="DI264" s="128"/>
      <c r="DJ264" s="185"/>
      <c r="DK264" s="128"/>
      <c r="DL264" s="128"/>
      <c r="DM264" s="128"/>
      <c r="DN264" s="128"/>
      <c r="DO264" s="128"/>
      <c r="DP264" s="128"/>
      <c r="DQ264" s="128"/>
      <c r="DR264" s="128"/>
      <c r="DS264" s="128"/>
      <c r="DT264" s="128"/>
      <c r="DU264" s="128"/>
      <c r="DV264" s="128"/>
      <c r="DW264" s="128"/>
      <c r="DX264" s="128"/>
      <c r="DY264" s="128"/>
      <c r="DZ264" s="128"/>
      <c r="EA264" s="450"/>
      <c r="EB264" s="128"/>
      <c r="EC264" s="128"/>
      <c r="ED264" s="128"/>
      <c r="EE264" s="128"/>
      <c r="EF264" s="128"/>
      <c r="EG264" s="128"/>
      <c r="EH264" s="128"/>
      <c r="EI264" s="128"/>
      <c r="EJ264" s="450"/>
      <c r="EK264" s="450"/>
      <c r="EL264" s="185"/>
    </row>
    <row r="265" spans="8:142" s="181" customFormat="1" ht="12.75" hidden="1" customHeight="1" outlineLevel="1" x14ac:dyDescent="0.2">
      <c r="H265" s="182"/>
      <c r="I265" s="161" t="s">
        <v>142</v>
      </c>
      <c r="BR265" s="128"/>
      <c r="BS265" s="128"/>
      <c r="BT265" s="128"/>
      <c r="BU265" s="185"/>
      <c r="BV265" s="450"/>
      <c r="BW265" s="450"/>
      <c r="BX265" s="450"/>
      <c r="BY265" s="185"/>
      <c r="BZ265" s="450"/>
      <c r="CA265" s="450"/>
      <c r="CB265" s="450"/>
      <c r="CC265" s="185"/>
      <c r="CD265" s="450"/>
      <c r="CE265" s="450"/>
      <c r="CF265" s="450"/>
      <c r="CG265" s="185"/>
      <c r="CH265" s="450"/>
      <c r="CI265" s="450"/>
      <c r="CJ265" s="450"/>
      <c r="CK265" s="185"/>
      <c r="CL265" s="450"/>
      <c r="CM265" s="450"/>
      <c r="CN265" s="450"/>
      <c r="CO265" s="185"/>
      <c r="CP265" s="128"/>
      <c r="CQ265" s="128"/>
      <c r="CR265" s="128"/>
      <c r="CS265" s="128"/>
      <c r="CT265" s="128"/>
      <c r="CU265" s="128"/>
      <c r="CV265" s="128"/>
      <c r="CW265" s="128"/>
      <c r="CX265" s="128"/>
      <c r="CY265" s="128"/>
      <c r="CZ265" s="128"/>
      <c r="DA265" s="128"/>
      <c r="DB265" s="128"/>
      <c r="DC265" s="128"/>
      <c r="DD265" s="128"/>
      <c r="DE265" s="128"/>
      <c r="DF265" s="128"/>
      <c r="DG265" s="128"/>
      <c r="DH265" s="128"/>
      <c r="DI265" s="128"/>
      <c r="DJ265" s="185"/>
      <c r="DK265" s="128"/>
      <c r="DL265" s="128"/>
      <c r="DM265" s="128"/>
      <c r="DN265" s="128"/>
      <c r="DO265" s="128"/>
      <c r="DP265" s="128"/>
      <c r="DQ265" s="128"/>
      <c r="DR265" s="128"/>
      <c r="DS265" s="128"/>
      <c r="DT265" s="128"/>
      <c r="DU265" s="128"/>
      <c r="DV265" s="128"/>
      <c r="DW265" s="128"/>
      <c r="DX265" s="128"/>
      <c r="DY265" s="128"/>
      <c r="DZ265" s="128"/>
      <c r="EA265" s="128"/>
      <c r="EB265" s="128"/>
      <c r="EC265" s="128"/>
      <c r="ED265" s="128"/>
      <c r="EE265" s="128"/>
      <c r="EF265" s="128"/>
      <c r="EG265" s="128"/>
      <c r="EH265" s="128"/>
      <c r="EI265" s="128"/>
      <c r="EJ265" s="450"/>
      <c r="EK265" s="450"/>
      <c r="EL265" s="185"/>
    </row>
    <row r="266" spans="8:142" s="181" customFormat="1" ht="12.75" hidden="1" customHeight="1" outlineLevel="1" x14ac:dyDescent="0.2">
      <c r="H266" s="182"/>
      <c r="I266" s="69" t="s">
        <v>140</v>
      </c>
      <c r="BR266" s="128"/>
      <c r="BS266" s="128"/>
      <c r="BT266" s="128"/>
      <c r="BU266" s="185"/>
      <c r="BV266" s="450"/>
      <c r="BW266" s="450"/>
      <c r="BX266" s="450"/>
      <c r="BY266" s="185"/>
      <c r="BZ266" s="450"/>
      <c r="CA266" s="450"/>
      <c r="CB266" s="450"/>
      <c r="CC266" s="185"/>
      <c r="CD266" s="450"/>
      <c r="CE266" s="450"/>
      <c r="CF266" s="450"/>
      <c r="CG266" s="185"/>
      <c r="CH266" s="450"/>
      <c r="CI266" s="450"/>
      <c r="CJ266" s="450"/>
      <c r="CK266" s="185"/>
      <c r="CL266" s="450"/>
      <c r="CM266" s="450"/>
      <c r="CN266" s="450"/>
      <c r="CO266" s="185"/>
      <c r="CP266" s="128"/>
      <c r="CQ266" s="128"/>
      <c r="CR266" s="128"/>
      <c r="CS266" s="128"/>
      <c r="CT266" s="128"/>
      <c r="CU266" s="128"/>
      <c r="CV266" s="128"/>
      <c r="CW266" s="128"/>
      <c r="CX266" s="128"/>
      <c r="CY266" s="128"/>
      <c r="CZ266" s="128"/>
      <c r="DA266" s="128"/>
      <c r="DB266" s="128"/>
      <c r="DC266" s="128"/>
      <c r="DD266" s="128"/>
      <c r="DE266" s="128"/>
      <c r="DF266" s="128"/>
      <c r="DG266" s="128"/>
      <c r="DH266" s="128"/>
      <c r="DI266" s="128"/>
      <c r="DJ266" s="185"/>
      <c r="DK266" s="128"/>
      <c r="DL266" s="128"/>
      <c r="DM266" s="128"/>
      <c r="DN266" s="128"/>
      <c r="DO266" s="128"/>
      <c r="DP266" s="128"/>
      <c r="DQ266" s="128"/>
      <c r="DR266" s="128"/>
      <c r="DS266" s="128"/>
      <c r="DT266" s="128"/>
      <c r="DU266" s="128"/>
      <c r="DV266" s="128"/>
      <c r="DW266" s="128"/>
      <c r="DX266" s="128"/>
      <c r="DY266" s="128"/>
      <c r="DZ266" s="128"/>
      <c r="EA266" s="128"/>
      <c r="EB266" s="128"/>
      <c r="EC266" s="128"/>
      <c r="ED266" s="128"/>
      <c r="EE266" s="128"/>
      <c r="EF266" s="128"/>
      <c r="EG266" s="128"/>
      <c r="EH266" s="128"/>
      <c r="EI266" s="128"/>
      <c r="EJ266" s="450"/>
      <c r="EK266" s="450"/>
      <c r="EL266" s="185"/>
    </row>
    <row r="267" spans="8:142" s="181" customFormat="1" ht="12.75" hidden="1" customHeight="1" outlineLevel="1" x14ac:dyDescent="0.2">
      <c r="H267" s="182"/>
      <c r="I267" s="69" t="s">
        <v>141</v>
      </c>
      <c r="BR267" s="128"/>
      <c r="BS267" s="128"/>
      <c r="BT267" s="128"/>
      <c r="BU267" s="185"/>
      <c r="BV267" s="450"/>
      <c r="BW267" s="450"/>
      <c r="BX267" s="450"/>
      <c r="BY267" s="185"/>
      <c r="BZ267" s="450"/>
      <c r="CA267" s="450"/>
      <c r="CB267" s="450"/>
      <c r="CC267" s="185"/>
      <c r="CD267" s="450"/>
      <c r="CE267" s="450"/>
      <c r="CF267" s="450"/>
      <c r="CG267" s="185"/>
      <c r="CH267" s="450"/>
      <c r="CI267" s="450"/>
      <c r="CJ267" s="450"/>
      <c r="CK267" s="185"/>
      <c r="CL267" s="450"/>
      <c r="CM267" s="450"/>
      <c r="CN267" s="450"/>
      <c r="CO267" s="185"/>
      <c r="DJ267" s="185"/>
      <c r="DY267" s="128"/>
      <c r="DZ267" s="128"/>
      <c r="EA267" s="128"/>
      <c r="EJ267" s="450"/>
      <c r="EK267" s="450"/>
      <c r="EL267" s="185"/>
    </row>
    <row r="268" spans="8:142" s="181" customFormat="1" ht="12.75" hidden="1" customHeight="1" outlineLevel="1" x14ac:dyDescent="0.2">
      <c r="H268" s="182"/>
      <c r="I268" s="69"/>
      <c r="BR268" s="128"/>
      <c r="BS268" s="128"/>
      <c r="BT268" s="128"/>
      <c r="BU268" s="185"/>
      <c r="BV268" s="450"/>
      <c r="BW268" s="450"/>
      <c r="BX268" s="450"/>
      <c r="BY268" s="185"/>
      <c r="BZ268" s="450"/>
      <c r="CA268" s="450"/>
      <c r="CB268" s="450"/>
      <c r="CC268" s="185"/>
      <c r="CD268" s="450"/>
      <c r="CE268" s="450"/>
      <c r="CF268" s="450"/>
      <c r="CG268" s="185"/>
      <c r="CH268" s="450"/>
      <c r="CI268" s="450"/>
      <c r="CJ268" s="450"/>
      <c r="CK268" s="185"/>
      <c r="CL268" s="450"/>
      <c r="CM268" s="450"/>
      <c r="CN268" s="450"/>
      <c r="CO268" s="185"/>
      <c r="DJ268" s="185"/>
      <c r="DY268" s="128"/>
      <c r="DZ268" s="128"/>
      <c r="EA268" s="128"/>
      <c r="EJ268" s="450"/>
      <c r="EK268" s="450"/>
      <c r="EL268" s="185"/>
    </row>
    <row r="269" spans="8:142" s="181" customFormat="1" ht="12.75" hidden="1" customHeight="1" outlineLevel="1" x14ac:dyDescent="0.2">
      <c r="H269" s="182"/>
      <c r="I269" s="161" t="s">
        <v>143</v>
      </c>
      <c r="BR269" s="128"/>
      <c r="BS269" s="128"/>
      <c r="BT269" s="128"/>
      <c r="BU269" s="185"/>
      <c r="BV269" s="450"/>
      <c r="BW269" s="450"/>
      <c r="BX269" s="450"/>
      <c r="BY269" s="185"/>
      <c r="BZ269" s="450"/>
      <c r="CA269" s="450"/>
      <c r="CB269" s="450"/>
      <c r="CC269" s="185"/>
      <c r="CD269" s="450"/>
      <c r="CE269" s="450"/>
      <c r="CF269" s="450"/>
      <c r="CG269" s="185"/>
      <c r="CH269" s="450"/>
      <c r="CI269" s="450"/>
      <c r="CJ269" s="450"/>
      <c r="CK269" s="185"/>
      <c r="CL269" s="450"/>
      <c r="CM269" s="450"/>
      <c r="CN269" s="450"/>
      <c r="CO269" s="185"/>
      <c r="DJ269" s="185"/>
      <c r="DY269" s="128"/>
      <c r="DZ269" s="128"/>
      <c r="EA269" s="444"/>
      <c r="EJ269" s="450"/>
      <c r="EK269" s="450"/>
      <c r="EL269" s="185"/>
    </row>
    <row r="270" spans="8:142" s="181" customFormat="1" ht="12.75" hidden="1" customHeight="1" outlineLevel="1" x14ac:dyDescent="0.2">
      <c r="H270" s="182"/>
      <c r="I270" s="69" t="s">
        <v>140</v>
      </c>
      <c r="BR270" s="128"/>
      <c r="BS270" s="128"/>
      <c r="BT270" s="128"/>
      <c r="BU270" s="185"/>
      <c r="BV270" s="450"/>
      <c r="BW270" s="450"/>
      <c r="BX270" s="450"/>
      <c r="BY270" s="185"/>
      <c r="BZ270" s="450"/>
      <c r="CA270" s="450"/>
      <c r="CB270" s="450"/>
      <c r="CC270" s="185"/>
      <c r="CD270" s="450"/>
      <c r="CE270" s="450"/>
      <c r="CF270" s="450"/>
      <c r="CG270" s="185"/>
      <c r="CH270" s="450"/>
      <c r="CI270" s="450"/>
      <c r="CJ270" s="450"/>
      <c r="CK270" s="185"/>
      <c r="CL270" s="450"/>
      <c r="CM270" s="450"/>
      <c r="CN270" s="450"/>
      <c r="CO270" s="185"/>
      <c r="DJ270" s="185"/>
      <c r="DY270" s="128"/>
      <c r="DZ270" s="128"/>
      <c r="EA270" s="128"/>
      <c r="EJ270" s="450"/>
      <c r="EK270" s="450"/>
      <c r="EL270" s="185"/>
    </row>
    <row r="271" spans="8:142" s="181" customFormat="1" ht="12.75" hidden="1" customHeight="1" outlineLevel="1" x14ac:dyDescent="0.2">
      <c r="H271" s="182"/>
      <c r="I271" s="69" t="s">
        <v>141</v>
      </c>
      <c r="BR271" s="128"/>
      <c r="BS271" s="128"/>
      <c r="BT271" s="128"/>
      <c r="BU271" s="185"/>
      <c r="BV271" s="450"/>
      <c r="BW271" s="450"/>
      <c r="BX271" s="450"/>
      <c r="BY271" s="185"/>
      <c r="BZ271" s="450"/>
      <c r="CA271" s="450"/>
      <c r="CB271" s="450"/>
      <c r="CC271" s="185"/>
      <c r="CD271" s="450"/>
      <c r="CE271" s="450"/>
      <c r="CF271" s="450"/>
      <c r="CG271" s="185"/>
      <c r="CH271" s="450"/>
      <c r="CI271" s="450"/>
      <c r="CJ271" s="450"/>
      <c r="CK271" s="185"/>
      <c r="CL271" s="450"/>
      <c r="CM271" s="450"/>
      <c r="CN271" s="450"/>
      <c r="CO271" s="185"/>
      <c r="DJ271" s="185"/>
      <c r="DY271" s="128"/>
      <c r="DZ271" s="128"/>
      <c r="EA271" s="128"/>
      <c r="EJ271" s="450"/>
      <c r="EK271" s="450"/>
      <c r="EL271" s="185"/>
    </row>
    <row r="272" spans="8:142" s="181" customFormat="1" collapsed="1" x14ac:dyDescent="0.2">
      <c r="H272" s="182"/>
      <c r="I272" s="69"/>
      <c r="BR272" s="128"/>
      <c r="BS272" s="128"/>
      <c r="BT272" s="128"/>
      <c r="BU272" s="185"/>
      <c r="BV272" s="450"/>
      <c r="BW272" s="450"/>
      <c r="BX272" s="450"/>
      <c r="BY272" s="185"/>
      <c r="BZ272" s="450"/>
      <c r="CA272" s="450"/>
      <c r="CB272" s="450"/>
      <c r="CC272" s="185"/>
      <c r="CD272" s="450"/>
      <c r="CE272" s="450"/>
      <c r="CF272" s="450"/>
      <c r="CG272" s="185"/>
      <c r="CH272" s="450"/>
      <c r="CI272" s="450"/>
      <c r="CJ272" s="450"/>
      <c r="CK272" s="185"/>
      <c r="CL272" s="450"/>
      <c r="CM272" s="450"/>
      <c r="CN272" s="450"/>
      <c r="CO272" s="185"/>
      <c r="DJ272" s="185"/>
      <c r="DY272" s="128"/>
      <c r="DZ272" s="128"/>
      <c r="EA272" s="131"/>
      <c r="EB272" s="450"/>
      <c r="EC272" s="450"/>
      <c r="ED272" s="450"/>
      <c r="EE272" s="450"/>
      <c r="EF272" s="450"/>
      <c r="EG272" s="450"/>
      <c r="EH272" s="450"/>
      <c r="EI272" s="450"/>
      <c r="EJ272" s="450"/>
      <c r="EK272" s="450"/>
      <c r="EL272" s="185"/>
    </row>
    <row r="273" spans="8:142" s="181" customFormat="1" x14ac:dyDescent="0.2">
      <c r="H273" s="423"/>
      <c r="I273" s="683" t="s">
        <v>272</v>
      </c>
      <c r="J273" s="480"/>
      <c r="K273" s="480"/>
      <c r="L273" s="480"/>
      <c r="M273" s="480"/>
      <c r="N273" s="480"/>
      <c r="O273" s="480"/>
      <c r="P273" s="480"/>
      <c r="Q273" s="480"/>
      <c r="R273" s="480"/>
      <c r="S273" s="480"/>
      <c r="T273" s="480"/>
      <c r="U273" s="480"/>
      <c r="V273" s="480"/>
      <c r="W273" s="480"/>
      <c r="X273" s="480"/>
      <c r="Y273" s="480"/>
      <c r="Z273" s="480"/>
      <c r="AA273" s="480"/>
      <c r="AB273" s="480"/>
      <c r="AC273" s="480"/>
      <c r="AD273" s="480"/>
      <c r="AE273" s="480"/>
      <c r="AF273" s="480"/>
      <c r="AG273" s="480"/>
      <c r="AH273" s="480"/>
      <c r="AI273" s="480"/>
      <c r="AJ273" s="480"/>
      <c r="AK273" s="480"/>
      <c r="AL273" s="480"/>
      <c r="AM273" s="480"/>
      <c r="AN273" s="480"/>
      <c r="AO273" s="480"/>
      <c r="AP273" s="480"/>
      <c r="AQ273" s="480"/>
      <c r="AR273" s="480"/>
      <c r="AS273" s="480"/>
      <c r="AT273" s="480"/>
      <c r="AU273" s="480"/>
      <c r="AV273" s="480"/>
      <c r="AW273" s="480"/>
      <c r="AX273" s="480"/>
      <c r="AY273" s="480"/>
      <c r="AZ273" s="480"/>
      <c r="BA273" s="480"/>
      <c r="BB273" s="480"/>
      <c r="BC273" s="480"/>
      <c r="BD273" s="480"/>
      <c r="BE273" s="480"/>
      <c r="BF273" s="480"/>
      <c r="BG273" s="480"/>
      <c r="BH273" s="480"/>
      <c r="BI273" s="480"/>
      <c r="BJ273" s="480"/>
      <c r="BK273" s="480"/>
      <c r="BL273" s="480"/>
      <c r="BM273" s="480"/>
      <c r="BN273" s="480"/>
      <c r="BO273" s="480"/>
      <c r="BP273" s="480"/>
      <c r="BQ273" s="480"/>
      <c r="BR273" s="481"/>
      <c r="BS273" s="481"/>
      <c r="BT273" s="481"/>
      <c r="BU273" s="482"/>
      <c r="BV273" s="483"/>
      <c r="BW273" s="483"/>
      <c r="BX273" s="483"/>
      <c r="BY273" s="482"/>
      <c r="BZ273" s="802"/>
      <c r="CA273" s="802"/>
      <c r="CB273" s="802"/>
      <c r="CC273" s="801"/>
      <c r="CD273" s="802"/>
      <c r="CE273" s="802"/>
      <c r="CF273" s="802"/>
      <c r="CG273" s="801"/>
      <c r="CH273" s="802"/>
      <c r="CI273" s="802"/>
      <c r="CJ273" s="802"/>
      <c r="CK273" s="801"/>
      <c r="CL273" s="802"/>
      <c r="CM273" s="802"/>
      <c r="CN273" s="802"/>
      <c r="CO273" s="801"/>
      <c r="CP273" s="480"/>
      <c r="CQ273" s="480"/>
      <c r="CR273" s="480"/>
      <c r="CS273" s="480"/>
      <c r="CT273" s="480"/>
      <c r="CU273" s="480"/>
      <c r="CV273" s="480"/>
      <c r="CW273" s="480"/>
      <c r="CX273" s="480"/>
      <c r="CY273" s="480"/>
      <c r="CZ273" s="480"/>
      <c r="DA273" s="480"/>
      <c r="DB273" s="480"/>
      <c r="DC273" s="480"/>
      <c r="DD273" s="480"/>
      <c r="DE273" s="480"/>
      <c r="DF273" s="480"/>
      <c r="DG273" s="480"/>
      <c r="DH273" s="480"/>
      <c r="DI273" s="480"/>
      <c r="DJ273" s="482"/>
      <c r="DK273" s="480"/>
      <c r="DL273" s="480"/>
      <c r="DM273" s="480"/>
      <c r="DN273" s="480"/>
      <c r="DO273" s="480"/>
      <c r="DP273" s="480"/>
      <c r="DQ273" s="480"/>
      <c r="DR273" s="480"/>
      <c r="DS273" s="480"/>
      <c r="DT273" s="480"/>
      <c r="DU273" s="480"/>
      <c r="DV273" s="480"/>
      <c r="DW273" s="480"/>
      <c r="DX273" s="480"/>
      <c r="DY273" s="481"/>
      <c r="DZ273" s="481"/>
      <c r="EA273" s="484"/>
      <c r="EB273" s="802"/>
      <c r="EC273" s="802"/>
      <c r="ED273" s="802"/>
      <c r="EE273" s="802"/>
      <c r="EF273" s="802"/>
      <c r="EG273" s="802"/>
      <c r="EH273" s="802"/>
      <c r="EI273" s="802"/>
      <c r="EJ273" s="802"/>
      <c r="EK273" s="802"/>
      <c r="EL273" s="801"/>
    </row>
    <row r="274" spans="8:142" s="181" customFormat="1" x14ac:dyDescent="0.2">
      <c r="H274" s="423"/>
      <c r="I274" s="693" t="s">
        <v>270</v>
      </c>
      <c r="J274" s="480"/>
      <c r="K274" s="480"/>
      <c r="L274" s="480"/>
      <c r="M274" s="480"/>
      <c r="N274" s="480"/>
      <c r="O274" s="480"/>
      <c r="P274" s="480"/>
      <c r="Q274" s="480"/>
      <c r="R274" s="480"/>
      <c r="S274" s="480"/>
      <c r="T274" s="480"/>
      <c r="U274" s="480"/>
      <c r="V274" s="480"/>
      <c r="W274" s="480"/>
      <c r="X274" s="480"/>
      <c r="Y274" s="480"/>
      <c r="Z274" s="480"/>
      <c r="AA274" s="480"/>
      <c r="AB274" s="480"/>
      <c r="AC274" s="480"/>
      <c r="AD274" s="480"/>
      <c r="AE274" s="480"/>
      <c r="AF274" s="480"/>
      <c r="AG274" s="480"/>
      <c r="AH274" s="480"/>
      <c r="AI274" s="480"/>
      <c r="AJ274" s="480"/>
      <c r="AK274" s="480"/>
      <c r="AL274" s="480"/>
      <c r="AM274" s="480"/>
      <c r="AN274" s="480"/>
      <c r="AO274" s="480"/>
      <c r="AP274" s="480"/>
      <c r="AQ274" s="480"/>
      <c r="AR274" s="480"/>
      <c r="AS274" s="480"/>
      <c r="AT274" s="480"/>
      <c r="AU274" s="480"/>
      <c r="AV274" s="480"/>
      <c r="AW274" s="480"/>
      <c r="AX274" s="480"/>
      <c r="AY274" s="480"/>
      <c r="AZ274" s="480"/>
      <c r="BA274" s="480"/>
      <c r="BB274" s="480"/>
      <c r="BC274" s="480"/>
      <c r="BD274" s="480"/>
      <c r="BE274" s="480"/>
      <c r="BF274" s="480"/>
      <c r="BG274" s="480"/>
      <c r="BH274" s="480"/>
      <c r="BI274" s="480"/>
      <c r="BJ274" s="480"/>
      <c r="BK274" s="480"/>
      <c r="BL274" s="480"/>
      <c r="BM274" s="480"/>
      <c r="BN274" s="480"/>
      <c r="BO274" s="480"/>
      <c r="BP274" s="480"/>
      <c r="BQ274" s="480"/>
      <c r="BR274" s="481"/>
      <c r="BS274" s="481"/>
      <c r="BT274" s="481"/>
      <c r="BU274" s="482"/>
      <c r="BV274" s="483"/>
      <c r="BW274" s="483"/>
      <c r="BX274" s="483"/>
      <c r="BY274" s="482"/>
      <c r="BZ274" s="483"/>
      <c r="CA274" s="483"/>
      <c r="CB274" s="483"/>
      <c r="CC274" s="482"/>
      <c r="CD274" s="483"/>
      <c r="CE274" s="483"/>
      <c r="CF274" s="483"/>
      <c r="CG274" s="482"/>
      <c r="CH274" s="483"/>
      <c r="CI274" s="483"/>
      <c r="CJ274" s="483"/>
      <c r="CK274" s="482"/>
      <c r="CL274" s="483"/>
      <c r="CM274" s="483"/>
      <c r="CN274" s="483"/>
      <c r="CO274" s="482"/>
      <c r="CP274" s="480"/>
      <c r="CQ274" s="480"/>
      <c r="CR274" s="480"/>
      <c r="CS274" s="480"/>
      <c r="CT274" s="480"/>
      <c r="CU274" s="480"/>
      <c r="CV274" s="480"/>
      <c r="CW274" s="480"/>
      <c r="CX274" s="480"/>
      <c r="CY274" s="480"/>
      <c r="CZ274" s="480"/>
      <c r="DA274" s="480"/>
      <c r="DB274" s="480"/>
      <c r="DC274" s="480"/>
      <c r="DD274" s="480"/>
      <c r="DE274" s="480"/>
      <c r="DF274" s="480"/>
      <c r="DG274" s="480"/>
      <c r="DH274" s="480"/>
      <c r="DI274" s="480"/>
      <c r="DJ274" s="482"/>
      <c r="DK274" s="480"/>
      <c r="DL274" s="480"/>
      <c r="DM274" s="480"/>
      <c r="DN274" s="480"/>
      <c r="DO274" s="480"/>
      <c r="DP274" s="480"/>
      <c r="DQ274" s="480"/>
      <c r="DR274" s="480"/>
      <c r="DS274" s="480"/>
      <c r="DT274" s="480"/>
      <c r="DU274" s="480"/>
      <c r="DV274" s="480"/>
      <c r="DW274" s="480"/>
      <c r="DX274" s="480"/>
      <c r="DY274" s="481"/>
      <c r="DZ274" s="481"/>
      <c r="EA274" s="484"/>
      <c r="EB274" s="480"/>
      <c r="EC274" s="480"/>
      <c r="ED274" s="480"/>
      <c r="EE274" s="480"/>
      <c r="EF274" s="480"/>
      <c r="EG274" s="480"/>
      <c r="EH274" s="480"/>
      <c r="EI274" s="480"/>
      <c r="EJ274" s="483"/>
      <c r="EK274" s="483"/>
      <c r="EL274" s="482"/>
    </row>
    <row r="275" spans="8:142" s="181" customFormat="1" x14ac:dyDescent="0.2">
      <c r="H275" s="423"/>
      <c r="I275" s="683" t="s">
        <v>225</v>
      </c>
      <c r="J275" s="480"/>
      <c r="K275" s="480"/>
      <c r="L275" s="480"/>
      <c r="M275" s="480"/>
      <c r="N275" s="480"/>
      <c r="O275" s="480"/>
      <c r="P275" s="480"/>
      <c r="Q275" s="480"/>
      <c r="R275" s="480"/>
      <c r="S275" s="480"/>
      <c r="T275" s="480"/>
      <c r="U275" s="480"/>
      <c r="V275" s="480"/>
      <c r="W275" s="480"/>
      <c r="X275" s="480"/>
      <c r="Y275" s="480"/>
      <c r="Z275" s="480"/>
      <c r="AA275" s="480"/>
      <c r="AB275" s="480"/>
      <c r="AC275" s="480"/>
      <c r="AD275" s="480"/>
      <c r="AE275" s="480"/>
      <c r="AF275" s="480"/>
      <c r="AG275" s="480"/>
      <c r="AH275" s="480"/>
      <c r="AI275" s="480"/>
      <c r="AJ275" s="480"/>
      <c r="AK275" s="480"/>
      <c r="AL275" s="480"/>
      <c r="AM275" s="480"/>
      <c r="AN275" s="480"/>
      <c r="AO275" s="480"/>
      <c r="AP275" s="480"/>
      <c r="AQ275" s="480"/>
      <c r="AR275" s="480"/>
      <c r="AS275" s="480"/>
      <c r="AT275" s="480"/>
      <c r="AU275" s="480"/>
      <c r="AV275" s="480"/>
      <c r="AW275" s="480"/>
      <c r="AX275" s="480"/>
      <c r="AY275" s="480"/>
      <c r="AZ275" s="480"/>
      <c r="BA275" s="480"/>
      <c r="BB275" s="480"/>
      <c r="BC275" s="480"/>
      <c r="BD275" s="480"/>
      <c r="BE275" s="480"/>
      <c r="BF275" s="480"/>
      <c r="BG275" s="480"/>
      <c r="BH275" s="480"/>
      <c r="BI275" s="480"/>
      <c r="BJ275" s="480"/>
      <c r="BK275" s="480"/>
      <c r="BL275" s="480"/>
      <c r="BM275" s="480"/>
      <c r="BN275" s="480"/>
      <c r="BO275" s="480"/>
      <c r="BP275" s="480"/>
      <c r="BQ275" s="480"/>
      <c r="BR275" s="481"/>
      <c r="BS275" s="481"/>
      <c r="BT275" s="481"/>
      <c r="BU275" s="482"/>
      <c r="BV275" s="483"/>
      <c r="BW275" s="483"/>
      <c r="BX275" s="483"/>
      <c r="BY275" s="482"/>
      <c r="BZ275" s="483"/>
      <c r="CA275" s="483"/>
      <c r="CB275" s="483"/>
      <c r="CC275" s="482"/>
      <c r="CD275" s="483"/>
      <c r="CE275" s="483"/>
      <c r="CF275" s="483"/>
      <c r="CG275" s="482"/>
      <c r="CH275" s="483"/>
      <c r="CI275" s="483"/>
      <c r="CJ275" s="483"/>
      <c r="CK275" s="482"/>
      <c r="CL275" s="483"/>
      <c r="CM275" s="483"/>
      <c r="CN275" s="483"/>
      <c r="CO275" s="482"/>
      <c r="CP275" s="480"/>
      <c r="CQ275" s="480"/>
      <c r="CR275" s="480"/>
      <c r="CS275" s="480"/>
      <c r="CT275" s="480"/>
      <c r="CU275" s="480"/>
      <c r="CV275" s="480"/>
      <c r="CW275" s="480"/>
      <c r="CX275" s="480"/>
      <c r="CY275" s="480"/>
      <c r="CZ275" s="480"/>
      <c r="DA275" s="480"/>
      <c r="DB275" s="480"/>
      <c r="DC275" s="480"/>
      <c r="DD275" s="480"/>
      <c r="DE275" s="480"/>
      <c r="DF275" s="480"/>
      <c r="DG275" s="480"/>
      <c r="DH275" s="480"/>
      <c r="DI275" s="480"/>
      <c r="DJ275" s="482"/>
      <c r="DK275" s="480"/>
      <c r="DL275" s="480"/>
      <c r="DM275" s="480"/>
      <c r="DN275" s="480"/>
      <c r="DO275" s="480"/>
      <c r="DP275" s="480"/>
      <c r="DQ275" s="480"/>
      <c r="DR275" s="480"/>
      <c r="DS275" s="480"/>
      <c r="DT275" s="480"/>
      <c r="DU275" s="480"/>
      <c r="DV275" s="480"/>
      <c r="DW275" s="480"/>
      <c r="DX275" s="480"/>
      <c r="DY275" s="481"/>
      <c r="DZ275" s="481"/>
      <c r="EA275" s="484"/>
      <c r="EB275" s="480"/>
      <c r="EC275" s="480"/>
      <c r="ED275" s="480"/>
      <c r="EE275" s="480"/>
      <c r="EF275" s="480"/>
      <c r="EG275" s="480"/>
      <c r="EH275" s="480"/>
      <c r="EI275" s="480"/>
      <c r="EJ275" s="483"/>
      <c r="EK275" s="483"/>
      <c r="EL275" s="482"/>
    </row>
    <row r="276" spans="8:142" s="181" customFormat="1" x14ac:dyDescent="0.2">
      <c r="H276" s="423"/>
      <c r="I276" s="681" t="s">
        <v>221</v>
      </c>
      <c r="J276" s="480"/>
      <c r="K276" s="480"/>
      <c r="L276" s="480"/>
      <c r="M276" s="480"/>
      <c r="N276" s="480"/>
      <c r="O276" s="480"/>
      <c r="P276" s="480"/>
      <c r="Q276" s="480"/>
      <c r="R276" s="480"/>
      <c r="S276" s="480"/>
      <c r="T276" s="480"/>
      <c r="U276" s="480"/>
      <c r="V276" s="480"/>
      <c r="W276" s="480"/>
      <c r="X276" s="480"/>
      <c r="Y276" s="480"/>
      <c r="Z276" s="480"/>
      <c r="AA276" s="480"/>
      <c r="AB276" s="480"/>
      <c r="AC276" s="480"/>
      <c r="AD276" s="480"/>
      <c r="AE276" s="480"/>
      <c r="AF276" s="480"/>
      <c r="AG276" s="480"/>
      <c r="AH276" s="480"/>
      <c r="AI276" s="480"/>
      <c r="AJ276" s="480"/>
      <c r="AK276" s="480"/>
      <c r="AL276" s="480"/>
      <c r="AM276" s="480"/>
      <c r="AN276" s="480"/>
      <c r="AO276" s="480"/>
      <c r="AP276" s="480"/>
      <c r="AQ276" s="480"/>
      <c r="AR276" s="480"/>
      <c r="AS276" s="480"/>
      <c r="AT276" s="480"/>
      <c r="AU276" s="480"/>
      <c r="AV276" s="480"/>
      <c r="AW276" s="480"/>
      <c r="AX276" s="480"/>
      <c r="AY276" s="480"/>
      <c r="AZ276" s="480"/>
      <c r="BA276" s="480"/>
      <c r="BB276" s="480"/>
      <c r="BC276" s="480"/>
      <c r="BD276" s="480"/>
      <c r="BE276" s="480"/>
      <c r="BF276" s="480"/>
      <c r="BG276" s="480"/>
      <c r="BH276" s="480"/>
      <c r="BI276" s="480"/>
      <c r="BJ276" s="480"/>
      <c r="BK276" s="480"/>
      <c r="BL276" s="480"/>
      <c r="BM276" s="480"/>
      <c r="BN276" s="480"/>
      <c r="BO276" s="480"/>
      <c r="BP276" s="480"/>
      <c r="BQ276" s="480"/>
      <c r="BR276" s="481"/>
      <c r="BS276" s="481"/>
      <c r="BT276" s="481"/>
      <c r="BU276" s="482"/>
      <c r="BV276" s="596">
        <f>SUM($BV$224:BV224)+$DY$224+$DZ$224</f>
        <v>90.735000000000014</v>
      </c>
      <c r="BW276" s="596">
        <f>SUM($BV$224:BW224)+$DY$224+$DZ$224</f>
        <v>122.76599999999999</v>
      </c>
      <c r="BX276" s="596">
        <f>SUM($BV$224:BX224)+$DY$224+$DZ$224</f>
        <v>172.38400000000001</v>
      </c>
      <c r="BY276" s="597">
        <f>SUM($BV$224:BY224)+$DY$224+$DZ$224</f>
        <v>209.46300000000002</v>
      </c>
      <c r="BZ276" s="596">
        <f>SUM($BV$224:BZ224)+$DY$224+$DZ$224</f>
        <v>270.06800000000004</v>
      </c>
      <c r="CA276" s="596">
        <f t="shared" ref="CA276:CG276" si="329">BZ276+CA224</f>
        <v>304.58700000000005</v>
      </c>
      <c r="CB276" s="596">
        <f t="shared" si="329"/>
        <v>338.83100000000002</v>
      </c>
      <c r="CC276" s="597">
        <f t="shared" si="329"/>
        <v>363.99200000000002</v>
      </c>
      <c r="CD276" s="596">
        <f t="shared" si="329"/>
        <v>404.49200000000002</v>
      </c>
      <c r="CE276" s="596">
        <f t="shared" si="329"/>
        <v>439.51100000000002</v>
      </c>
      <c r="CF276" s="596">
        <f t="shared" si="329"/>
        <v>474.255</v>
      </c>
      <c r="CG276" s="597">
        <f t="shared" si="329"/>
        <v>505.334</v>
      </c>
      <c r="CH276" s="596">
        <f t="shared" ref="CH276:CO276" si="330">CG276+CH224</f>
        <v>548.33400000000006</v>
      </c>
      <c r="CI276" s="596">
        <f t="shared" si="330"/>
        <v>585.85300000000007</v>
      </c>
      <c r="CJ276" s="596">
        <f t="shared" si="330"/>
        <v>623.09700000000009</v>
      </c>
      <c r="CK276" s="597">
        <f t="shared" si="330"/>
        <v>656.67600000000004</v>
      </c>
      <c r="CL276" s="596">
        <f t="shared" si="330"/>
        <v>702.17600000000004</v>
      </c>
      <c r="CM276" s="596">
        <f t="shared" si="330"/>
        <v>742.19500000000005</v>
      </c>
      <c r="CN276" s="596">
        <f t="shared" si="330"/>
        <v>781.93900000000008</v>
      </c>
      <c r="CO276" s="597">
        <f t="shared" si="330"/>
        <v>818.01800000000003</v>
      </c>
      <c r="CP276" s="598"/>
      <c r="CQ276" s="598"/>
      <c r="CR276" s="598"/>
      <c r="CS276" s="598"/>
      <c r="CT276" s="598"/>
      <c r="CU276" s="598"/>
      <c r="CV276" s="598"/>
      <c r="CW276" s="598"/>
      <c r="CX276" s="598"/>
      <c r="CY276" s="598"/>
      <c r="CZ276" s="598"/>
      <c r="DA276" s="598"/>
      <c r="DB276" s="598"/>
      <c r="DC276" s="598"/>
      <c r="DD276" s="598"/>
      <c r="DE276" s="598"/>
      <c r="DF276" s="598"/>
      <c r="DG276" s="598"/>
      <c r="DH276" s="598"/>
      <c r="DI276" s="598"/>
      <c r="DJ276" s="597"/>
      <c r="DK276" s="598"/>
      <c r="DL276" s="598"/>
      <c r="DM276" s="598"/>
      <c r="DN276" s="598"/>
      <c r="DO276" s="598"/>
      <c r="DP276" s="598"/>
      <c r="DQ276" s="598"/>
      <c r="DR276" s="598"/>
      <c r="DS276" s="598"/>
      <c r="DT276" s="598"/>
      <c r="DU276" s="598"/>
      <c r="DV276" s="598"/>
      <c r="DW276" s="598"/>
      <c r="DX276" s="598"/>
      <c r="DY276" s="599"/>
      <c r="DZ276" s="599">
        <f>SUM($DY$224:DZ224)</f>
        <v>65.322000000000003</v>
      </c>
      <c r="EA276" s="599">
        <f>SUM($DY$224:EA224)</f>
        <v>209.46300000000002</v>
      </c>
      <c r="EB276" s="596">
        <f t="shared" ref="EB276:EL276" si="331">EA276+EB224</f>
        <v>363.99200000000002</v>
      </c>
      <c r="EC276" s="596">
        <f t="shared" si="331"/>
        <v>505.33400000000006</v>
      </c>
      <c r="ED276" s="596">
        <f t="shared" si="331"/>
        <v>656.67600000000004</v>
      </c>
      <c r="EE276" s="596">
        <f t="shared" si="331"/>
        <v>818.01800000000003</v>
      </c>
      <c r="EF276" s="596">
        <f>EE276+EF224</f>
        <v>986.36</v>
      </c>
      <c r="EG276" s="596">
        <f t="shared" si="331"/>
        <v>1160.702</v>
      </c>
      <c r="EH276" s="596">
        <f t="shared" si="331"/>
        <v>1340.0440000000001</v>
      </c>
      <c r="EI276" s="596">
        <f t="shared" si="331"/>
        <v>1523.3860000000002</v>
      </c>
      <c r="EJ276" s="596">
        <f t="shared" si="331"/>
        <v>1709.7280000000003</v>
      </c>
      <c r="EK276" s="596">
        <f t="shared" si="331"/>
        <v>1899.0700000000004</v>
      </c>
      <c r="EL276" s="597">
        <f t="shared" si="331"/>
        <v>2091.4120000000003</v>
      </c>
    </row>
    <row r="277" spans="8:142" s="181" customFormat="1" x14ac:dyDescent="0.2">
      <c r="H277" s="423"/>
      <c r="I277" s="681" t="s">
        <v>222</v>
      </c>
      <c r="J277" s="480"/>
      <c r="K277" s="480"/>
      <c r="L277" s="480"/>
      <c r="M277" s="480"/>
      <c r="N277" s="480"/>
      <c r="O277" s="480"/>
      <c r="P277" s="480"/>
      <c r="Q277" s="480"/>
      <c r="R277" s="480"/>
      <c r="S277" s="480"/>
      <c r="T277" s="480"/>
      <c r="U277" s="480"/>
      <c r="V277" s="480"/>
      <c r="W277" s="480"/>
      <c r="X277" s="480"/>
      <c r="Y277" s="480"/>
      <c r="Z277" s="480"/>
      <c r="AA277" s="480"/>
      <c r="AB277" s="480"/>
      <c r="AC277" s="480"/>
      <c r="AD277" s="480"/>
      <c r="AE277" s="480"/>
      <c r="AF277" s="480"/>
      <c r="AG277" s="480"/>
      <c r="AH277" s="480"/>
      <c r="AI277" s="480"/>
      <c r="AJ277" s="480"/>
      <c r="AK277" s="480"/>
      <c r="AL277" s="480"/>
      <c r="AM277" s="480"/>
      <c r="AN277" s="480"/>
      <c r="AO277" s="480"/>
      <c r="AP277" s="480"/>
      <c r="AQ277" s="480"/>
      <c r="AR277" s="480"/>
      <c r="AS277" s="480"/>
      <c r="AT277" s="480"/>
      <c r="AU277" s="480"/>
      <c r="AV277" s="480"/>
      <c r="AW277" s="480"/>
      <c r="AX277" s="480"/>
      <c r="AY277" s="480"/>
      <c r="AZ277" s="480"/>
      <c r="BA277" s="480"/>
      <c r="BB277" s="480"/>
      <c r="BC277" s="480"/>
      <c r="BD277" s="480"/>
      <c r="BE277" s="480"/>
      <c r="BF277" s="480"/>
      <c r="BG277" s="480"/>
      <c r="BH277" s="480"/>
      <c r="BI277" s="480"/>
      <c r="BJ277" s="480"/>
      <c r="BK277" s="480"/>
      <c r="BL277" s="480"/>
      <c r="BM277" s="480"/>
      <c r="BN277" s="480"/>
      <c r="BO277" s="480"/>
      <c r="BP277" s="480"/>
      <c r="BQ277" s="480"/>
      <c r="BR277" s="481"/>
      <c r="BS277" s="481"/>
      <c r="BT277" s="481"/>
      <c r="BU277" s="482"/>
      <c r="BV277" s="488">
        <f>BV10/BV279</f>
        <v>1.7574398464163827</v>
      </c>
      <c r="BW277" s="488">
        <f>BW10/BW279</f>
        <v>2.0742664443065473</v>
      </c>
      <c r="BX277" s="488">
        <f>BX10/BX279</f>
        <v>2.456083113558797</v>
      </c>
      <c r="BY277" s="489">
        <f>EA276/EA278</f>
        <v>2.3802613636363641</v>
      </c>
      <c r="BZ277" s="488">
        <f>BZ276/BZ278</f>
        <v>2.8730638297872346</v>
      </c>
      <c r="CA277" s="488">
        <f>BZ277+CA283</f>
        <v>3.2018162107396155</v>
      </c>
      <c r="CB277" s="488">
        <f t="shared" ref="CB277:CO277" si="332">CA277+CB283</f>
        <v>3.4871828774062821</v>
      </c>
      <c r="CC277" s="489">
        <f t="shared" si="332"/>
        <v>3.7159192410426458</v>
      </c>
      <c r="CD277" s="488">
        <f t="shared" si="332"/>
        <v>4.084101059224464</v>
      </c>
      <c r="CE277" s="488">
        <f t="shared" si="332"/>
        <v>4.4342910592244635</v>
      </c>
      <c r="CF277" s="488">
        <f t="shared" si="332"/>
        <v>4.7817310592244633</v>
      </c>
      <c r="CG277" s="489">
        <f t="shared" si="332"/>
        <v>5.0925210592244632</v>
      </c>
      <c r="CH277" s="488">
        <f t="shared" si="332"/>
        <v>5.4834301501335538</v>
      </c>
      <c r="CI277" s="488">
        <f t="shared" si="332"/>
        <v>5.8245119683153721</v>
      </c>
      <c r="CJ277" s="488">
        <f t="shared" si="332"/>
        <v>6.16309378649719</v>
      </c>
      <c r="CK277" s="489">
        <f t="shared" si="332"/>
        <v>6.4683574228608265</v>
      </c>
      <c r="CL277" s="488">
        <f t="shared" si="332"/>
        <v>6.8475240895274929</v>
      </c>
      <c r="CM277" s="488">
        <f t="shared" si="332"/>
        <v>7.1810157561941592</v>
      </c>
      <c r="CN277" s="488">
        <f t="shared" si="332"/>
        <v>7.5122157561941592</v>
      </c>
      <c r="CO277" s="489">
        <f t="shared" si="332"/>
        <v>7.8128740895274928</v>
      </c>
      <c r="CP277" s="480"/>
      <c r="CQ277" s="480"/>
      <c r="CR277" s="480"/>
      <c r="CS277" s="480"/>
      <c r="CT277" s="480"/>
      <c r="CU277" s="480"/>
      <c r="CV277" s="480"/>
      <c r="CW277" s="480"/>
      <c r="CX277" s="480"/>
      <c r="CY277" s="480"/>
      <c r="CZ277" s="480"/>
      <c r="DA277" s="480"/>
      <c r="DB277" s="480"/>
      <c r="DC277" s="480"/>
      <c r="DD277" s="480"/>
      <c r="DE277" s="480"/>
      <c r="DF277" s="480"/>
      <c r="DG277" s="480"/>
      <c r="DH277" s="480"/>
      <c r="DI277" s="480"/>
      <c r="DJ277" s="482"/>
      <c r="DK277" s="480"/>
      <c r="DL277" s="480"/>
      <c r="DM277" s="480"/>
      <c r="DN277" s="480"/>
      <c r="DO277" s="480"/>
      <c r="DP277" s="480"/>
      <c r="DQ277" s="480"/>
      <c r="DR277" s="480"/>
      <c r="DS277" s="480"/>
      <c r="DT277" s="480"/>
      <c r="DU277" s="480"/>
      <c r="DV277" s="480"/>
      <c r="DW277" s="480"/>
      <c r="DX277" s="480"/>
      <c r="DY277" s="1225"/>
      <c r="DZ277" s="490">
        <f>EA277-EA63</f>
        <v>0.68026136363636414</v>
      </c>
      <c r="EA277" s="490">
        <f>EA276/EA278</f>
        <v>2.3802613636363641</v>
      </c>
      <c r="EB277" s="488">
        <f>CC277</f>
        <v>3.7159192410426458</v>
      </c>
      <c r="EC277" s="490">
        <f>CG277</f>
        <v>5.0925210592244632</v>
      </c>
      <c r="ED277" s="490">
        <f>CK277</f>
        <v>6.4683574228608265</v>
      </c>
      <c r="EE277" s="490">
        <f>CO277</f>
        <v>7.8128740895274928</v>
      </c>
      <c r="EF277" s="488">
        <f>EE277+EF283</f>
        <v>9.2157240895274928</v>
      </c>
      <c r="EG277" s="488">
        <f t="shared" ref="EG277:EL277" si="333">EF277+EG283</f>
        <v>10.668574089527493</v>
      </c>
      <c r="EH277" s="488">
        <f t="shared" si="333"/>
        <v>12.163090756194158</v>
      </c>
      <c r="EI277" s="488">
        <f t="shared" si="333"/>
        <v>13.690940756194159</v>
      </c>
      <c r="EJ277" s="488">
        <f t="shared" si="333"/>
        <v>15.243790756194159</v>
      </c>
      <c r="EK277" s="488">
        <f t="shared" si="333"/>
        <v>16.82164075619416</v>
      </c>
      <c r="EL277" s="489">
        <f t="shared" si="333"/>
        <v>18.42449075619416</v>
      </c>
    </row>
    <row r="278" spans="8:142" s="181" customFormat="1" x14ac:dyDescent="0.2">
      <c r="H278" s="423"/>
      <c r="I278" s="681" t="s">
        <v>223</v>
      </c>
      <c r="J278" s="480"/>
      <c r="K278" s="480"/>
      <c r="L278" s="480"/>
      <c r="M278" s="480"/>
      <c r="N278" s="480"/>
      <c r="O278" s="480"/>
      <c r="P278" s="480"/>
      <c r="Q278" s="480"/>
      <c r="R278" s="480"/>
      <c r="S278" s="480"/>
      <c r="T278" s="480"/>
      <c r="U278" s="480"/>
      <c r="V278" s="480"/>
      <c r="W278" s="480"/>
      <c r="X278" s="480"/>
      <c r="Y278" s="480"/>
      <c r="Z278" s="480"/>
      <c r="AA278" s="480"/>
      <c r="AB278" s="480"/>
      <c r="AC278" s="480"/>
      <c r="AD278" s="480"/>
      <c r="AE278" s="480"/>
      <c r="AF278" s="480"/>
      <c r="AG278" s="480"/>
      <c r="AH278" s="480"/>
      <c r="AI278" s="480"/>
      <c r="AJ278" s="480"/>
      <c r="AK278" s="480"/>
      <c r="AL278" s="480"/>
      <c r="AM278" s="480"/>
      <c r="AN278" s="480"/>
      <c r="AO278" s="480"/>
      <c r="AP278" s="480"/>
      <c r="AQ278" s="480"/>
      <c r="AR278" s="480"/>
      <c r="AS278" s="480"/>
      <c r="AT278" s="480"/>
      <c r="AU278" s="480"/>
      <c r="AV278" s="480"/>
      <c r="AW278" s="480"/>
      <c r="AX278" s="480"/>
      <c r="AY278" s="480"/>
      <c r="AZ278" s="480"/>
      <c r="BA278" s="480"/>
      <c r="BB278" s="480"/>
      <c r="BC278" s="480"/>
      <c r="BD278" s="480"/>
      <c r="BE278" s="480"/>
      <c r="BF278" s="480"/>
      <c r="BG278" s="480"/>
      <c r="BH278" s="480"/>
      <c r="BI278" s="480"/>
      <c r="BJ278" s="480"/>
      <c r="BK278" s="480"/>
      <c r="BL278" s="480"/>
      <c r="BM278" s="480"/>
      <c r="BN278" s="480"/>
      <c r="BO278" s="480"/>
      <c r="BP278" s="480"/>
      <c r="BQ278" s="480"/>
      <c r="BR278" s="491"/>
      <c r="BS278" s="491"/>
      <c r="BT278" s="491"/>
      <c r="BU278" s="492"/>
      <c r="BV278" s="493"/>
      <c r="BW278" s="493"/>
      <c r="BX278" s="493"/>
      <c r="BY278" s="492">
        <f>EA278</f>
        <v>88</v>
      </c>
      <c r="BZ278" s="495">
        <v>94</v>
      </c>
      <c r="CA278" s="1180">
        <f>CA276/CA277</f>
        <v>95.129445274949376</v>
      </c>
      <c r="CB278" s="1180">
        <f t="shared" ref="CB278:CO278" si="334">CB276/CB277</f>
        <v>97.164677595577601</v>
      </c>
      <c r="CC278" s="1187">
        <f t="shared" si="334"/>
        <v>97.954766072329363</v>
      </c>
      <c r="CD278" s="1180">
        <f t="shared" si="334"/>
        <v>99.040644228526901</v>
      </c>
      <c r="CE278" s="1180">
        <f t="shared" si="334"/>
        <v>99.116407590274065</v>
      </c>
      <c r="CF278" s="1180">
        <f t="shared" si="334"/>
        <v>99.180609307817946</v>
      </c>
      <c r="CG278" s="1187">
        <f t="shared" si="334"/>
        <v>99.230615666213268</v>
      </c>
      <c r="CH278" s="1180">
        <f t="shared" si="334"/>
        <v>99.99835595364425</v>
      </c>
      <c r="CI278" s="1180">
        <f t="shared" si="334"/>
        <v>100.58404947692927</v>
      </c>
      <c r="CJ278" s="1180">
        <f t="shared" si="334"/>
        <v>101.10133345125337</v>
      </c>
      <c r="CK278" s="1187">
        <f t="shared" si="334"/>
        <v>101.52129158465168</v>
      </c>
      <c r="CL278" s="1180">
        <f t="shared" si="334"/>
        <v>102.54450963873178</v>
      </c>
      <c r="CM278" s="1180">
        <f t="shared" si="334"/>
        <v>103.35515548198063</v>
      </c>
      <c r="CN278" s="1180">
        <f t="shared" si="334"/>
        <v>104.08899655940476</v>
      </c>
      <c r="CO278" s="1187">
        <f t="shared" si="334"/>
        <v>104.70129053999284</v>
      </c>
      <c r="CP278" s="494"/>
      <c r="CQ278" s="494"/>
      <c r="CR278" s="494"/>
      <c r="CS278" s="494"/>
      <c r="CT278" s="494"/>
      <c r="CU278" s="494"/>
      <c r="CV278" s="494"/>
      <c r="CW278" s="494"/>
      <c r="CX278" s="494"/>
      <c r="CY278" s="494"/>
      <c r="CZ278" s="494"/>
      <c r="DA278" s="494"/>
      <c r="DB278" s="494"/>
      <c r="DC278" s="494"/>
      <c r="DD278" s="494"/>
      <c r="DE278" s="494"/>
      <c r="DF278" s="494"/>
      <c r="DG278" s="494"/>
      <c r="DH278" s="494"/>
      <c r="DI278" s="494"/>
      <c r="DJ278" s="492"/>
      <c r="DK278" s="494"/>
      <c r="DL278" s="494"/>
      <c r="DM278" s="494"/>
      <c r="DN278" s="494"/>
      <c r="DO278" s="494"/>
      <c r="DP278" s="494"/>
      <c r="DQ278" s="494"/>
      <c r="DR278" s="494"/>
      <c r="DS278" s="494"/>
      <c r="DT278" s="494"/>
      <c r="DU278" s="494"/>
      <c r="DV278" s="494"/>
      <c r="DW278" s="494"/>
      <c r="DX278" s="494"/>
      <c r="DY278" s="491"/>
      <c r="DZ278" s="491">
        <f>+DZ276/DZ277</f>
        <v>96.024856756260064</v>
      </c>
      <c r="EA278" s="495">
        <v>88</v>
      </c>
      <c r="EB278" s="600">
        <f>EB276/EB277</f>
        <v>97.954766072329363</v>
      </c>
      <c r="EC278" s="600">
        <f>EC276/EC277</f>
        <v>99.230615666213282</v>
      </c>
      <c r="ED278" s="600">
        <f>ED276/ED277</f>
        <v>101.52129158465168</v>
      </c>
      <c r="EE278" s="600">
        <f>EE276/EE277</f>
        <v>104.70129053999284</v>
      </c>
      <c r="EF278" s="600">
        <f t="shared" ref="EF278:EL278" si="335">EF276/EF277</f>
        <v>107.03011401142898</v>
      </c>
      <c r="EG278" s="600">
        <f t="shared" si="335"/>
        <v>108.79635743818574</v>
      </c>
      <c r="EH278" s="600">
        <f t="shared" si="335"/>
        <v>110.17298373092967</v>
      </c>
      <c r="EI278" s="600">
        <f t="shared" si="335"/>
        <v>111.26963640615992</v>
      </c>
      <c r="EJ278" s="600">
        <f t="shared" si="335"/>
        <v>112.15897852082952</v>
      </c>
      <c r="EK278" s="600">
        <f t="shared" si="335"/>
        <v>112.89445705828155</v>
      </c>
      <c r="EL278" s="1187">
        <f t="shared" si="335"/>
        <v>113.5126081732753</v>
      </c>
    </row>
    <row r="279" spans="8:142" s="181" customFormat="1" x14ac:dyDescent="0.2">
      <c r="H279" s="423"/>
      <c r="I279" s="681" t="s">
        <v>430</v>
      </c>
      <c r="J279" s="480"/>
      <c r="K279" s="480"/>
      <c r="L279" s="480"/>
      <c r="M279" s="480"/>
      <c r="N279" s="480"/>
      <c r="O279" s="480"/>
      <c r="P279" s="480"/>
      <c r="Q279" s="480"/>
      <c r="R279" s="480"/>
      <c r="S279" s="480"/>
      <c r="T279" s="480"/>
      <c r="U279" s="480"/>
      <c r="V279" s="480"/>
      <c r="W279" s="480"/>
      <c r="X279" s="480"/>
      <c r="Y279" s="480"/>
      <c r="Z279" s="480"/>
      <c r="AA279" s="480"/>
      <c r="AB279" s="480"/>
      <c r="AC279" s="480"/>
      <c r="AD279" s="480"/>
      <c r="AE279" s="480"/>
      <c r="AF279" s="480"/>
      <c r="AG279" s="480"/>
      <c r="AH279" s="480"/>
      <c r="AI279" s="480"/>
      <c r="AJ279" s="480"/>
      <c r="AK279" s="480"/>
      <c r="AL279" s="480"/>
      <c r="AM279" s="480"/>
      <c r="AN279" s="480"/>
      <c r="AO279" s="480"/>
      <c r="AP279" s="480"/>
      <c r="AQ279" s="480"/>
      <c r="AR279" s="480"/>
      <c r="AS279" s="480"/>
      <c r="AT279" s="480"/>
      <c r="AU279" s="480"/>
      <c r="AV279" s="480"/>
      <c r="AW279" s="480"/>
      <c r="AX279" s="480"/>
      <c r="AY279" s="480"/>
      <c r="AZ279" s="480"/>
      <c r="BA279" s="480"/>
      <c r="BB279" s="480"/>
      <c r="BC279" s="480"/>
      <c r="BD279" s="480"/>
      <c r="BE279" s="480"/>
      <c r="BF279" s="480"/>
      <c r="BG279" s="480"/>
      <c r="BH279" s="480"/>
      <c r="BI279" s="480"/>
      <c r="BJ279" s="480"/>
      <c r="BK279" s="480"/>
      <c r="BL279" s="480"/>
      <c r="BM279" s="480"/>
      <c r="BN279" s="480"/>
      <c r="BO279" s="480"/>
      <c r="BP279" s="480"/>
      <c r="BQ279" s="480"/>
      <c r="BR279" s="491"/>
      <c r="BS279" s="491"/>
      <c r="BT279" s="491"/>
      <c r="BU279" s="492"/>
      <c r="BV279" s="1217">
        <f>BW279</f>
        <v>0.3692871772102948</v>
      </c>
      <c r="BW279" s="1217">
        <f>BX279</f>
        <v>0.3692871772102948</v>
      </c>
      <c r="BX279" s="1217">
        <f>BY279</f>
        <v>0.3692871772102948</v>
      </c>
      <c r="BY279" s="1222">
        <f>BY10/BY277</f>
        <v>0.3692871772102948</v>
      </c>
      <c r="BZ279" s="1217">
        <f>BZ10/BZ277</f>
        <v>0.3605906660544751</v>
      </c>
      <c r="CA279" s="1180"/>
      <c r="CB279" s="1180"/>
      <c r="CC279" s="1187"/>
      <c r="CD279" s="1180"/>
      <c r="CE279" s="1180"/>
      <c r="CF279" s="1180"/>
      <c r="CG279" s="1187"/>
      <c r="CH279" s="1180"/>
      <c r="CI279" s="1180"/>
      <c r="CJ279" s="1180"/>
      <c r="CK279" s="1187"/>
      <c r="CL279" s="1180"/>
      <c r="CM279" s="1180"/>
      <c r="CN279" s="1180"/>
      <c r="CO279" s="1187"/>
      <c r="CP279" s="494"/>
      <c r="CQ279" s="494"/>
      <c r="CR279" s="494"/>
      <c r="CS279" s="494"/>
      <c r="CT279" s="494"/>
      <c r="CU279" s="494"/>
      <c r="CV279" s="494"/>
      <c r="CW279" s="494"/>
      <c r="CX279" s="494"/>
      <c r="CY279" s="494"/>
      <c r="CZ279" s="494"/>
      <c r="DA279" s="494"/>
      <c r="DB279" s="494"/>
      <c r="DC279" s="494"/>
      <c r="DD279" s="494"/>
      <c r="DE279" s="494"/>
      <c r="DF279" s="494"/>
      <c r="DG279" s="494"/>
      <c r="DH279" s="494"/>
      <c r="DI279" s="494"/>
      <c r="DJ279" s="492"/>
      <c r="DK279" s="494"/>
      <c r="DL279" s="494"/>
      <c r="DM279" s="494"/>
      <c r="DN279" s="494"/>
      <c r="DO279" s="494"/>
      <c r="DP279" s="494"/>
      <c r="DQ279" s="494"/>
      <c r="DR279" s="494"/>
      <c r="DS279" s="494"/>
      <c r="DT279" s="494"/>
      <c r="DU279" s="494"/>
      <c r="DV279" s="494"/>
      <c r="DW279" s="494"/>
      <c r="DX279" s="494"/>
      <c r="DY279" s="491"/>
      <c r="DZ279" s="491"/>
      <c r="EA279" s="495"/>
      <c r="EB279" s="600"/>
      <c r="EC279" s="600"/>
      <c r="ED279" s="600"/>
      <c r="EE279" s="600"/>
      <c r="EF279" s="600"/>
      <c r="EG279" s="600"/>
      <c r="EH279" s="600"/>
      <c r="EI279" s="600"/>
      <c r="EJ279" s="600"/>
      <c r="EK279" s="600"/>
      <c r="EL279" s="1187"/>
    </row>
    <row r="280" spans="8:142" s="181" customFormat="1" x14ac:dyDescent="0.2">
      <c r="H280" s="423"/>
      <c r="I280" s="681"/>
      <c r="J280" s="480"/>
      <c r="K280" s="480"/>
      <c r="L280" s="480"/>
      <c r="M280" s="480"/>
      <c r="N280" s="480"/>
      <c r="O280" s="480"/>
      <c r="P280" s="480"/>
      <c r="Q280" s="480"/>
      <c r="R280" s="480"/>
      <c r="S280" s="480"/>
      <c r="T280" s="480"/>
      <c r="U280" s="480"/>
      <c r="V280" s="480"/>
      <c r="W280" s="480"/>
      <c r="X280" s="480"/>
      <c r="Y280" s="480"/>
      <c r="Z280" s="480"/>
      <c r="AA280" s="480"/>
      <c r="AB280" s="480"/>
      <c r="AC280" s="480"/>
      <c r="AD280" s="480"/>
      <c r="AE280" s="480"/>
      <c r="AF280" s="480"/>
      <c r="AG280" s="480"/>
      <c r="AH280" s="480"/>
      <c r="AI280" s="480"/>
      <c r="AJ280" s="480"/>
      <c r="AK280" s="480"/>
      <c r="AL280" s="480"/>
      <c r="AM280" s="480"/>
      <c r="AN280" s="480"/>
      <c r="AO280" s="480"/>
      <c r="AP280" s="480"/>
      <c r="AQ280" s="480"/>
      <c r="AR280" s="480"/>
      <c r="AS280" s="480"/>
      <c r="AT280" s="480"/>
      <c r="AU280" s="480"/>
      <c r="AV280" s="480"/>
      <c r="AW280" s="480"/>
      <c r="AX280" s="480"/>
      <c r="AY280" s="480"/>
      <c r="AZ280" s="480"/>
      <c r="BA280" s="480"/>
      <c r="BB280" s="480"/>
      <c r="BC280" s="480"/>
      <c r="BD280" s="480"/>
      <c r="BE280" s="480"/>
      <c r="BF280" s="480"/>
      <c r="BG280" s="480"/>
      <c r="BH280" s="480"/>
      <c r="BI280" s="480"/>
      <c r="BJ280" s="480"/>
      <c r="BK280" s="480"/>
      <c r="BL280" s="480"/>
      <c r="BM280" s="480"/>
      <c r="BN280" s="480"/>
      <c r="BO280" s="480"/>
      <c r="BP280" s="480"/>
      <c r="BQ280" s="480"/>
      <c r="BR280" s="491"/>
      <c r="BS280" s="491"/>
      <c r="BT280" s="491"/>
      <c r="BU280" s="492"/>
      <c r="BV280" s="493"/>
      <c r="BW280" s="493"/>
      <c r="BX280" s="493"/>
      <c r="BY280" s="492"/>
      <c r="BZ280" s="495"/>
      <c r="CA280" s="609"/>
      <c r="CB280" s="609"/>
      <c r="CC280" s="610"/>
      <c r="CD280" s="609"/>
      <c r="CE280" s="609"/>
      <c r="CF280" s="609"/>
      <c r="CG280" s="610"/>
      <c r="CH280" s="609"/>
      <c r="CI280" s="609"/>
      <c r="CJ280" s="609"/>
      <c r="CK280" s="610"/>
      <c r="CL280" s="609"/>
      <c r="CM280" s="609"/>
      <c r="CN280" s="609"/>
      <c r="CO280" s="610"/>
      <c r="CP280" s="494"/>
      <c r="CQ280" s="494"/>
      <c r="CR280" s="494"/>
      <c r="CS280" s="494"/>
      <c r="CT280" s="494"/>
      <c r="CU280" s="494"/>
      <c r="CV280" s="494"/>
      <c r="CW280" s="494"/>
      <c r="CX280" s="494"/>
      <c r="CY280" s="494"/>
      <c r="CZ280" s="494"/>
      <c r="DA280" s="494"/>
      <c r="DB280" s="494"/>
      <c r="DC280" s="494"/>
      <c r="DD280" s="494"/>
      <c r="DE280" s="494"/>
      <c r="DF280" s="494"/>
      <c r="DG280" s="494"/>
      <c r="DH280" s="494"/>
      <c r="DI280" s="494"/>
      <c r="DJ280" s="492"/>
      <c r="DK280" s="494"/>
      <c r="DL280" s="494"/>
      <c r="DM280" s="494"/>
      <c r="DN280" s="494"/>
      <c r="DO280" s="494"/>
      <c r="DP280" s="494"/>
      <c r="DQ280" s="494"/>
      <c r="DR280" s="494"/>
      <c r="DS280" s="494"/>
      <c r="DT280" s="494"/>
      <c r="DU280" s="494"/>
      <c r="DV280" s="494"/>
      <c r="DW280" s="494"/>
      <c r="DX280" s="494"/>
      <c r="DY280" s="491"/>
      <c r="DZ280" s="491"/>
      <c r="EA280" s="495"/>
      <c r="EB280" s="600"/>
      <c r="EC280" s="600"/>
      <c r="ED280" s="600"/>
      <c r="EE280" s="600"/>
      <c r="EF280" s="609"/>
      <c r="EG280" s="609"/>
      <c r="EH280" s="609"/>
      <c r="EI280" s="609"/>
      <c r="EJ280" s="609"/>
      <c r="EK280" s="609"/>
      <c r="EL280" s="610"/>
    </row>
    <row r="281" spans="8:142" s="181" customFormat="1" x14ac:dyDescent="0.2">
      <c r="H281" s="182"/>
      <c r="I281" s="686" t="s">
        <v>226</v>
      </c>
      <c r="J281" s="480"/>
      <c r="K281" s="480"/>
      <c r="L281" s="480"/>
      <c r="M281" s="480"/>
      <c r="N281" s="480"/>
      <c r="O281" s="480"/>
      <c r="P281" s="480"/>
      <c r="Q281" s="480"/>
      <c r="R281" s="480"/>
      <c r="S281" s="480"/>
      <c r="T281" s="480"/>
      <c r="U281" s="480"/>
      <c r="V281" s="480"/>
      <c r="W281" s="480"/>
      <c r="X281" s="480"/>
      <c r="Y281" s="480"/>
      <c r="Z281" s="480"/>
      <c r="AA281" s="480"/>
      <c r="AB281" s="480"/>
      <c r="AC281" s="480"/>
      <c r="AD281" s="480"/>
      <c r="AE281" s="480"/>
      <c r="AF281" s="480"/>
      <c r="AG281" s="480"/>
      <c r="AH281" s="480"/>
      <c r="AI281" s="480"/>
      <c r="AJ281" s="480"/>
      <c r="AK281" s="480"/>
      <c r="AL281" s="480"/>
      <c r="AM281" s="480"/>
      <c r="AN281" s="480"/>
      <c r="AO281" s="480"/>
      <c r="AP281" s="480"/>
      <c r="AQ281" s="480"/>
      <c r="AR281" s="480"/>
      <c r="AS281" s="480"/>
      <c r="AT281" s="480"/>
      <c r="AU281" s="480"/>
      <c r="AV281" s="480"/>
      <c r="AW281" s="480"/>
      <c r="AX281" s="480"/>
      <c r="AY281" s="480"/>
      <c r="AZ281" s="480"/>
      <c r="BA281" s="480"/>
      <c r="BB281" s="480"/>
      <c r="BC281" s="480"/>
      <c r="BD281" s="480"/>
      <c r="BE281" s="480"/>
      <c r="BF281" s="480"/>
      <c r="BG281" s="480"/>
      <c r="BH281" s="480"/>
      <c r="BI281" s="480"/>
      <c r="BJ281" s="480"/>
      <c r="BK281" s="480"/>
      <c r="BL281" s="480"/>
      <c r="BM281" s="480"/>
      <c r="BN281" s="480"/>
      <c r="BO281" s="480"/>
      <c r="BP281" s="480"/>
      <c r="BQ281" s="480"/>
      <c r="BR281" s="491"/>
      <c r="BS281" s="491"/>
      <c r="BT281" s="491"/>
      <c r="BU281" s="492"/>
      <c r="BV281" s="493"/>
      <c r="BW281" s="493"/>
      <c r="BX281" s="493"/>
      <c r="BY281" s="492"/>
      <c r="BZ281" s="495"/>
      <c r="CA281" s="609"/>
      <c r="CB281" s="609"/>
      <c r="CC281" s="610"/>
      <c r="CD281" s="609"/>
      <c r="CE281" s="609"/>
      <c r="CF281" s="609"/>
      <c r="CG281" s="610"/>
      <c r="CH281" s="609"/>
      <c r="CI281" s="609"/>
      <c r="CJ281" s="609"/>
      <c r="CK281" s="610"/>
      <c r="CL281" s="609"/>
      <c r="CM281" s="609"/>
      <c r="CN281" s="609"/>
      <c r="CO281" s="610"/>
      <c r="CP281" s="494"/>
      <c r="CQ281" s="494"/>
      <c r="CR281" s="494"/>
      <c r="CS281" s="494"/>
      <c r="CT281" s="494"/>
      <c r="CU281" s="494"/>
      <c r="CV281" s="494"/>
      <c r="CW281" s="494"/>
      <c r="CX281" s="494"/>
      <c r="CY281" s="494"/>
      <c r="CZ281" s="494"/>
      <c r="DA281" s="494"/>
      <c r="DB281" s="494"/>
      <c r="DC281" s="494"/>
      <c r="DD281" s="494"/>
      <c r="DE281" s="494"/>
      <c r="DF281" s="494"/>
      <c r="DG281" s="494"/>
      <c r="DH281" s="494"/>
      <c r="DI281" s="494"/>
      <c r="DJ281" s="492"/>
      <c r="DK281" s="494"/>
      <c r="DL281" s="494"/>
      <c r="DM281" s="494"/>
      <c r="DN281" s="494"/>
      <c r="DO281" s="494"/>
      <c r="DP281" s="494"/>
      <c r="DQ281" s="494"/>
      <c r="DR281" s="494"/>
      <c r="DS281" s="494"/>
      <c r="DT281" s="494"/>
      <c r="DU281" s="494"/>
      <c r="DV281" s="494"/>
      <c r="DW281" s="494"/>
      <c r="DX281" s="494"/>
      <c r="DY281" s="491"/>
      <c r="DZ281" s="491"/>
      <c r="EA281" s="495"/>
      <c r="EB281" s="600"/>
      <c r="EC281" s="600"/>
      <c r="ED281" s="600"/>
      <c r="EE281" s="600"/>
      <c r="EF281" s="609"/>
      <c r="EG281" s="1278"/>
      <c r="EH281" s="609"/>
      <c r="EI281" s="609"/>
      <c r="EJ281" s="609"/>
      <c r="EK281" s="609"/>
      <c r="EL281" s="610"/>
    </row>
    <row r="282" spans="8:142" s="181" customFormat="1" x14ac:dyDescent="0.2">
      <c r="H282" s="423"/>
      <c r="I282" s="681" t="s">
        <v>221</v>
      </c>
      <c r="J282" s="480"/>
      <c r="K282" s="480"/>
      <c r="L282" s="480"/>
      <c r="M282" s="480"/>
      <c r="N282" s="480"/>
      <c r="O282" s="480"/>
      <c r="P282" s="480"/>
      <c r="Q282" s="480"/>
      <c r="R282" s="480"/>
      <c r="S282" s="480"/>
      <c r="T282" s="480"/>
      <c r="U282" s="480"/>
      <c r="V282" s="480"/>
      <c r="W282" s="480"/>
      <c r="X282" s="480"/>
      <c r="Y282" s="480"/>
      <c r="Z282" s="480"/>
      <c r="AA282" s="480"/>
      <c r="AB282" s="480"/>
      <c r="AC282" s="480"/>
      <c r="AD282" s="480"/>
      <c r="AE282" s="480"/>
      <c r="AF282" s="480"/>
      <c r="AG282" s="480"/>
      <c r="AH282" s="480"/>
      <c r="AI282" s="480"/>
      <c r="AJ282" s="480"/>
      <c r="AK282" s="480"/>
      <c r="AL282" s="480"/>
      <c r="AM282" s="480"/>
      <c r="AN282" s="480"/>
      <c r="AO282" s="480"/>
      <c r="AP282" s="480"/>
      <c r="AQ282" s="480"/>
      <c r="AR282" s="480"/>
      <c r="AS282" s="480"/>
      <c r="AT282" s="480"/>
      <c r="AU282" s="480"/>
      <c r="AV282" s="480"/>
      <c r="AW282" s="480"/>
      <c r="AX282" s="480"/>
      <c r="AY282" s="480"/>
      <c r="AZ282" s="480"/>
      <c r="BA282" s="480"/>
      <c r="BB282" s="480"/>
      <c r="BC282" s="480"/>
      <c r="BD282" s="480"/>
      <c r="BE282" s="480"/>
      <c r="BF282" s="480"/>
      <c r="BG282" s="480"/>
      <c r="BH282" s="480"/>
      <c r="BI282" s="480"/>
      <c r="BJ282" s="480"/>
      <c r="BK282" s="480"/>
      <c r="BL282" s="480"/>
      <c r="BM282" s="480"/>
      <c r="BN282" s="480"/>
      <c r="BO282" s="480"/>
      <c r="BP282" s="480"/>
      <c r="BQ282" s="480"/>
      <c r="BR282" s="491"/>
      <c r="BS282" s="491"/>
      <c r="BT282" s="491"/>
      <c r="BU282" s="492"/>
      <c r="BV282" s="1181">
        <f t="shared" ref="BV282:BY282" si="336">BV224</f>
        <v>25.413</v>
      </c>
      <c r="BW282" s="1181">
        <f t="shared" si="336"/>
        <v>32.030999999999999</v>
      </c>
      <c r="BX282" s="1181">
        <f t="shared" si="336"/>
        <v>49.618000000000002</v>
      </c>
      <c r="BY282" s="1182">
        <f t="shared" si="336"/>
        <v>37.079000000000001</v>
      </c>
      <c r="BZ282" s="1181">
        <f t="shared" ref="BZ282:CO282" si="337">BZ224</f>
        <v>60.604999999999997</v>
      </c>
      <c r="CA282" s="1181">
        <f t="shared" si="337"/>
        <v>34.518999999999998</v>
      </c>
      <c r="CB282" s="1181">
        <f t="shared" si="337"/>
        <v>34.244</v>
      </c>
      <c r="CC282" s="1182">
        <f t="shared" si="337"/>
        <v>25.161000000000001</v>
      </c>
      <c r="CD282" s="1181">
        <f t="shared" si="337"/>
        <v>40.5</v>
      </c>
      <c r="CE282" s="1181">
        <f t="shared" si="337"/>
        <v>35.018999999999998</v>
      </c>
      <c r="CF282" s="1181">
        <f t="shared" si="337"/>
        <v>34.744</v>
      </c>
      <c r="CG282" s="1182">
        <f t="shared" si="337"/>
        <v>31.079000000000001</v>
      </c>
      <c r="CH282" s="1181">
        <f t="shared" si="337"/>
        <v>43</v>
      </c>
      <c r="CI282" s="1181">
        <f t="shared" si="337"/>
        <v>37.518999999999998</v>
      </c>
      <c r="CJ282" s="1181">
        <f t="shared" si="337"/>
        <v>37.244</v>
      </c>
      <c r="CK282" s="1182">
        <f t="shared" si="337"/>
        <v>33.579000000000001</v>
      </c>
      <c r="CL282" s="1181">
        <f t="shared" si="337"/>
        <v>45.5</v>
      </c>
      <c r="CM282" s="1181">
        <f t="shared" si="337"/>
        <v>40.018999999999998</v>
      </c>
      <c r="CN282" s="1181">
        <f t="shared" si="337"/>
        <v>39.744</v>
      </c>
      <c r="CO282" s="1182">
        <f t="shared" si="337"/>
        <v>36.079000000000001</v>
      </c>
      <c r="CP282" s="494"/>
      <c r="CQ282" s="494"/>
      <c r="CR282" s="494"/>
      <c r="CS282" s="494"/>
      <c r="CT282" s="494"/>
      <c r="CU282" s="494"/>
      <c r="CV282" s="494"/>
      <c r="CW282" s="494"/>
      <c r="CX282" s="494"/>
      <c r="CY282" s="494"/>
      <c r="CZ282" s="494"/>
      <c r="DA282" s="494"/>
      <c r="DB282" s="494"/>
      <c r="DC282" s="494"/>
      <c r="DD282" s="494"/>
      <c r="DE282" s="494"/>
      <c r="DF282" s="494"/>
      <c r="DG282" s="494"/>
      <c r="DH282" s="494"/>
      <c r="DI282" s="494"/>
      <c r="DJ282" s="492"/>
      <c r="DK282" s="494"/>
      <c r="DL282" s="494"/>
      <c r="DM282" s="494"/>
      <c r="DN282" s="494"/>
      <c r="DO282" s="494"/>
      <c r="DP282" s="494"/>
      <c r="DQ282" s="494"/>
      <c r="DR282" s="494"/>
      <c r="DS282" s="494"/>
      <c r="DT282" s="494"/>
      <c r="DU282" s="494"/>
      <c r="DV282" s="494"/>
      <c r="DW282" s="494"/>
      <c r="DX282" s="494"/>
      <c r="DY282" s="491"/>
      <c r="DZ282" s="491"/>
      <c r="EA282" s="495"/>
      <c r="EB282" s="1181">
        <f>EB224</f>
        <v>154.529</v>
      </c>
      <c r="EC282" s="1181">
        <f>EC224</f>
        <v>141.34200000000001</v>
      </c>
      <c r="ED282" s="1181">
        <f>ED224</f>
        <v>151.34200000000001</v>
      </c>
      <c r="EE282" s="1181">
        <f>EE224</f>
        <v>161.34200000000001</v>
      </c>
      <c r="EF282" s="1181">
        <f t="shared" ref="EF282:EL282" si="338">EF224</f>
        <v>168.34200000000001</v>
      </c>
      <c r="EG282" s="1181">
        <f t="shared" si="338"/>
        <v>174.34200000000001</v>
      </c>
      <c r="EH282" s="1181">
        <f t="shared" si="338"/>
        <v>179.34200000000001</v>
      </c>
      <c r="EI282" s="1181">
        <f t="shared" si="338"/>
        <v>183.34200000000001</v>
      </c>
      <c r="EJ282" s="1181">
        <f t="shared" si="338"/>
        <v>186.34200000000001</v>
      </c>
      <c r="EK282" s="1181">
        <f t="shared" si="338"/>
        <v>189.34200000000001</v>
      </c>
      <c r="EL282" s="1182">
        <f t="shared" si="338"/>
        <v>192.34200000000001</v>
      </c>
    </row>
    <row r="283" spans="8:142" s="181" customFormat="1" x14ac:dyDescent="0.2">
      <c r="H283" s="423"/>
      <c r="I283" s="681" t="s">
        <v>429</v>
      </c>
      <c r="J283" s="480"/>
      <c r="K283" s="480"/>
      <c r="L283" s="480"/>
      <c r="M283" s="480"/>
      <c r="N283" s="480"/>
      <c r="O283" s="480"/>
      <c r="P283" s="480"/>
      <c r="Q283" s="480"/>
      <c r="R283" s="480"/>
      <c r="S283" s="480"/>
      <c r="T283" s="480"/>
      <c r="U283" s="480"/>
      <c r="V283" s="480"/>
      <c r="W283" s="480"/>
      <c r="X283" s="480"/>
      <c r="Y283" s="480"/>
      <c r="Z283" s="480"/>
      <c r="AA283" s="480"/>
      <c r="AB283" s="480"/>
      <c r="AC283" s="480"/>
      <c r="AD283" s="480"/>
      <c r="AE283" s="480"/>
      <c r="AF283" s="480"/>
      <c r="AG283" s="480"/>
      <c r="AH283" s="480"/>
      <c r="AI283" s="480"/>
      <c r="AJ283" s="480"/>
      <c r="AK283" s="480"/>
      <c r="AL283" s="480"/>
      <c r="AM283" s="480"/>
      <c r="AN283" s="480"/>
      <c r="AO283" s="480"/>
      <c r="AP283" s="480"/>
      <c r="AQ283" s="480"/>
      <c r="AR283" s="480"/>
      <c r="AS283" s="480"/>
      <c r="AT283" s="480"/>
      <c r="AU283" s="480"/>
      <c r="AV283" s="480"/>
      <c r="AW283" s="480"/>
      <c r="AX283" s="480"/>
      <c r="AY283" s="480"/>
      <c r="AZ283" s="480"/>
      <c r="BA283" s="480"/>
      <c r="BB283" s="480"/>
      <c r="BC283" s="480"/>
      <c r="BD283" s="480"/>
      <c r="BE283" s="480"/>
      <c r="BF283" s="480"/>
      <c r="BG283" s="480"/>
      <c r="BH283" s="480"/>
      <c r="BI283" s="480"/>
      <c r="BJ283" s="480"/>
      <c r="BK283" s="480"/>
      <c r="BL283" s="480"/>
      <c r="BM283" s="480"/>
      <c r="BN283" s="480"/>
      <c r="BO283" s="480"/>
      <c r="BP283" s="480"/>
      <c r="BQ283" s="480"/>
      <c r="BR283" s="491"/>
      <c r="BS283" s="491"/>
      <c r="BT283" s="491"/>
      <c r="BU283" s="492"/>
      <c r="BV283" s="493"/>
      <c r="BW283" s="493"/>
      <c r="BX283" s="493"/>
      <c r="BY283" s="492"/>
      <c r="BZ283" s="1183">
        <f>BZ277-BY277</f>
        <v>0.49280246615087053</v>
      </c>
      <c r="CA283" s="1185">
        <f t="shared" ref="CA283:CO283" si="339">CA282/CA284</f>
        <v>0.32875238095238096</v>
      </c>
      <c r="CB283" s="1185">
        <f t="shared" si="339"/>
        <v>0.28536666666666666</v>
      </c>
      <c r="CC283" s="1186">
        <f t="shared" si="339"/>
        <v>0.22873636363636365</v>
      </c>
      <c r="CD283" s="1185">
        <f t="shared" si="339"/>
        <v>0.36818181818181817</v>
      </c>
      <c r="CE283" s="1185">
        <f t="shared" si="339"/>
        <v>0.35019</v>
      </c>
      <c r="CF283" s="1185">
        <f t="shared" si="339"/>
        <v>0.34743999999999997</v>
      </c>
      <c r="CG283" s="1186">
        <f t="shared" si="339"/>
        <v>0.31079000000000001</v>
      </c>
      <c r="CH283" s="1185">
        <f t="shared" si="339"/>
        <v>0.39090909090909093</v>
      </c>
      <c r="CI283" s="1185">
        <f t="shared" si="339"/>
        <v>0.34108181818181815</v>
      </c>
      <c r="CJ283" s="1185">
        <f t="shared" si="339"/>
        <v>0.33858181818181821</v>
      </c>
      <c r="CK283" s="1186">
        <f t="shared" si="339"/>
        <v>0.30526363636363635</v>
      </c>
      <c r="CL283" s="1185">
        <f t="shared" si="339"/>
        <v>0.37916666666666665</v>
      </c>
      <c r="CM283" s="1185">
        <f t="shared" si="339"/>
        <v>0.33349166666666663</v>
      </c>
      <c r="CN283" s="1185">
        <f t="shared" si="339"/>
        <v>0.33119999999999999</v>
      </c>
      <c r="CO283" s="1186">
        <f t="shared" si="339"/>
        <v>0.30065833333333336</v>
      </c>
      <c r="CP283" s="494"/>
      <c r="CQ283" s="494"/>
      <c r="CR283" s="494"/>
      <c r="CS283" s="494"/>
      <c r="CT283" s="494"/>
      <c r="CU283" s="494"/>
      <c r="CV283" s="494"/>
      <c r="CW283" s="494"/>
      <c r="CX283" s="494"/>
      <c r="CY283" s="494"/>
      <c r="CZ283" s="494"/>
      <c r="DA283" s="494"/>
      <c r="DB283" s="494"/>
      <c r="DC283" s="494"/>
      <c r="DD283" s="494"/>
      <c r="DE283" s="494"/>
      <c r="DF283" s="494"/>
      <c r="DG283" s="494"/>
      <c r="DH283" s="494"/>
      <c r="DI283" s="494"/>
      <c r="DJ283" s="492"/>
      <c r="DK283" s="494"/>
      <c r="DL283" s="494"/>
      <c r="DM283" s="494"/>
      <c r="DN283" s="494"/>
      <c r="DO283" s="494"/>
      <c r="DP283" s="494"/>
      <c r="DQ283" s="494"/>
      <c r="DR283" s="494"/>
      <c r="DS283" s="494"/>
      <c r="DT283" s="494"/>
      <c r="DU283" s="494"/>
      <c r="DV283" s="494"/>
      <c r="DW283" s="494"/>
      <c r="DX283" s="494"/>
      <c r="DY283" s="491"/>
      <c r="DZ283" s="491"/>
      <c r="EA283" s="495"/>
      <c r="EB283" s="1185">
        <f>SUM(BZ283:CC283)</f>
        <v>1.3356578774062817</v>
      </c>
      <c r="EC283" s="1185">
        <f>SUM(CD283:CG283)</f>
        <v>1.3766018181818183</v>
      </c>
      <c r="ED283" s="1185">
        <f>SUM(CH283:CK283)</f>
        <v>1.3758363636363635</v>
      </c>
      <c r="EE283" s="1185">
        <f>SUM(CL283:CO283)</f>
        <v>1.3445166666666668</v>
      </c>
      <c r="EF283" s="1185">
        <f t="shared" ref="EF283:EL283" si="340">EF282/EF284</f>
        <v>1.4028500000000002</v>
      </c>
      <c r="EG283" s="1185">
        <f t="shared" si="340"/>
        <v>1.4528500000000002</v>
      </c>
      <c r="EH283" s="1185">
        <f t="shared" si="340"/>
        <v>1.4945166666666667</v>
      </c>
      <c r="EI283" s="1185">
        <f t="shared" si="340"/>
        <v>1.5278500000000002</v>
      </c>
      <c r="EJ283" s="1185">
        <f t="shared" si="340"/>
        <v>1.5528500000000001</v>
      </c>
      <c r="EK283" s="1185">
        <f t="shared" si="340"/>
        <v>1.5778500000000002</v>
      </c>
      <c r="EL283" s="1186">
        <f t="shared" si="340"/>
        <v>1.6028500000000001</v>
      </c>
    </row>
    <row r="284" spans="8:142" s="181" customFormat="1" x14ac:dyDescent="0.2">
      <c r="H284" s="423"/>
      <c r="I284" s="681" t="s">
        <v>396</v>
      </c>
      <c r="J284" s="480"/>
      <c r="K284" s="480"/>
      <c r="L284" s="480"/>
      <c r="M284" s="480"/>
      <c r="N284" s="480"/>
      <c r="O284" s="480"/>
      <c r="P284" s="480"/>
      <c r="Q284" s="480"/>
      <c r="R284" s="480"/>
      <c r="S284" s="480"/>
      <c r="T284" s="480"/>
      <c r="U284" s="480"/>
      <c r="V284" s="480"/>
      <c r="W284" s="480"/>
      <c r="X284" s="480"/>
      <c r="Y284" s="480"/>
      <c r="Z284" s="480"/>
      <c r="AA284" s="480"/>
      <c r="AB284" s="480"/>
      <c r="AC284" s="480"/>
      <c r="AD284" s="480"/>
      <c r="AE284" s="480"/>
      <c r="AF284" s="480"/>
      <c r="AG284" s="480"/>
      <c r="AH284" s="480"/>
      <c r="AI284" s="480"/>
      <c r="AJ284" s="480"/>
      <c r="AK284" s="480"/>
      <c r="AL284" s="480"/>
      <c r="AM284" s="480"/>
      <c r="AN284" s="480"/>
      <c r="AO284" s="480"/>
      <c r="AP284" s="480"/>
      <c r="AQ284" s="480"/>
      <c r="AR284" s="480"/>
      <c r="AS284" s="480"/>
      <c r="AT284" s="480"/>
      <c r="AU284" s="480"/>
      <c r="AV284" s="480"/>
      <c r="AW284" s="480"/>
      <c r="AX284" s="480"/>
      <c r="AY284" s="480"/>
      <c r="AZ284" s="480"/>
      <c r="BA284" s="480"/>
      <c r="BB284" s="480"/>
      <c r="BC284" s="480"/>
      <c r="BD284" s="480"/>
      <c r="BE284" s="480"/>
      <c r="BF284" s="480"/>
      <c r="BG284" s="480"/>
      <c r="BH284" s="480"/>
      <c r="BI284" s="480"/>
      <c r="BJ284" s="480"/>
      <c r="BK284" s="480"/>
      <c r="BL284" s="480"/>
      <c r="BM284" s="480"/>
      <c r="BN284" s="480"/>
      <c r="BO284" s="480"/>
      <c r="BP284" s="480"/>
      <c r="BQ284" s="480"/>
      <c r="BR284" s="491"/>
      <c r="BS284" s="491"/>
      <c r="BT284" s="491"/>
      <c r="BU284" s="492"/>
      <c r="BV284" s="493"/>
      <c r="BW284" s="493"/>
      <c r="BX284" s="493"/>
      <c r="BY284" s="492"/>
      <c r="BZ284" s="1184">
        <f>BZ282/BZ283</f>
        <v>122.98030988636711</v>
      </c>
      <c r="CA284" s="609">
        <v>105</v>
      </c>
      <c r="CB284" s="609">
        <v>120</v>
      </c>
      <c r="CC284" s="610">
        <v>110</v>
      </c>
      <c r="CD284" s="609">
        <v>110</v>
      </c>
      <c r="CE284" s="609">
        <v>100</v>
      </c>
      <c r="CF284" s="609">
        <v>100</v>
      </c>
      <c r="CG284" s="610">
        <v>100</v>
      </c>
      <c r="CH284" s="609">
        <v>110</v>
      </c>
      <c r="CI284" s="609">
        <f t="shared" ref="CI284:CO284" si="341">CH284</f>
        <v>110</v>
      </c>
      <c r="CJ284" s="609">
        <f t="shared" si="341"/>
        <v>110</v>
      </c>
      <c r="CK284" s="610">
        <f t="shared" si="341"/>
        <v>110</v>
      </c>
      <c r="CL284" s="609">
        <v>120</v>
      </c>
      <c r="CM284" s="609">
        <f t="shared" si="341"/>
        <v>120</v>
      </c>
      <c r="CN284" s="609">
        <f t="shared" si="341"/>
        <v>120</v>
      </c>
      <c r="CO284" s="610">
        <f t="shared" si="341"/>
        <v>120</v>
      </c>
      <c r="CP284" s="494"/>
      <c r="CQ284" s="494"/>
      <c r="CR284" s="494"/>
      <c r="CS284" s="494"/>
      <c r="CT284" s="494"/>
      <c r="CU284" s="494"/>
      <c r="CV284" s="494"/>
      <c r="CW284" s="494"/>
      <c r="CX284" s="494"/>
      <c r="CY284" s="494"/>
      <c r="CZ284" s="494"/>
      <c r="DA284" s="494"/>
      <c r="DB284" s="494"/>
      <c r="DC284" s="494"/>
      <c r="DD284" s="494"/>
      <c r="DE284" s="494"/>
      <c r="DF284" s="494"/>
      <c r="DG284" s="494"/>
      <c r="DH284" s="494"/>
      <c r="DI284" s="494"/>
      <c r="DJ284" s="492"/>
      <c r="DK284" s="494"/>
      <c r="DL284" s="494"/>
      <c r="DM284" s="494"/>
      <c r="DN284" s="494"/>
      <c r="DO284" s="494"/>
      <c r="DP284" s="494"/>
      <c r="DQ284" s="494"/>
      <c r="DR284" s="494"/>
      <c r="DS284" s="494"/>
      <c r="DT284" s="494"/>
      <c r="DU284" s="494"/>
      <c r="DV284" s="494"/>
      <c r="DW284" s="494"/>
      <c r="DX284" s="494"/>
      <c r="DY284" s="491"/>
      <c r="DZ284" s="491"/>
      <c r="EA284" s="495"/>
      <c r="EB284" s="1180">
        <f>EB282/EB283</f>
        <v>115.69504632434793</v>
      </c>
      <c r="EC284" s="1180">
        <f>EC282/EC283</f>
        <v>102.67457018666519</v>
      </c>
      <c r="ED284" s="1180">
        <f>ED282/ED283</f>
        <v>110.00000000000001</v>
      </c>
      <c r="EE284" s="1180">
        <f>EE282/EE283</f>
        <v>120</v>
      </c>
      <c r="EF284" s="609">
        <f>EE284</f>
        <v>120</v>
      </c>
      <c r="EG284" s="609">
        <f>EF284</f>
        <v>120</v>
      </c>
      <c r="EH284" s="609">
        <f t="shared" ref="EH284:EL284" si="342">EG284</f>
        <v>120</v>
      </c>
      <c r="EI284" s="609">
        <f t="shared" si="342"/>
        <v>120</v>
      </c>
      <c r="EJ284" s="609">
        <f t="shared" si="342"/>
        <v>120</v>
      </c>
      <c r="EK284" s="609">
        <f t="shared" si="342"/>
        <v>120</v>
      </c>
      <c r="EL284" s="610">
        <f t="shared" si="342"/>
        <v>120</v>
      </c>
    </row>
    <row r="285" spans="8:142" s="181" customFormat="1" x14ac:dyDescent="0.2">
      <c r="H285" s="423"/>
      <c r="I285" s="681"/>
      <c r="J285" s="480"/>
      <c r="K285" s="480"/>
      <c r="L285" s="480"/>
      <c r="M285" s="480"/>
      <c r="N285" s="480"/>
      <c r="O285" s="480"/>
      <c r="P285" s="480"/>
      <c r="Q285" s="480"/>
      <c r="R285" s="480"/>
      <c r="S285" s="480"/>
      <c r="T285" s="480"/>
      <c r="U285" s="480"/>
      <c r="V285" s="480"/>
      <c r="W285" s="480"/>
      <c r="X285" s="480"/>
      <c r="Y285" s="480"/>
      <c r="Z285" s="480"/>
      <c r="AA285" s="480"/>
      <c r="AB285" s="480"/>
      <c r="AC285" s="480"/>
      <c r="AD285" s="480"/>
      <c r="AE285" s="480"/>
      <c r="AF285" s="480"/>
      <c r="AG285" s="480"/>
      <c r="AH285" s="480"/>
      <c r="AI285" s="480"/>
      <c r="AJ285" s="480"/>
      <c r="AK285" s="480"/>
      <c r="AL285" s="480"/>
      <c r="AM285" s="480"/>
      <c r="AN285" s="480"/>
      <c r="AO285" s="480"/>
      <c r="AP285" s="480"/>
      <c r="AQ285" s="480"/>
      <c r="AR285" s="480"/>
      <c r="AS285" s="480"/>
      <c r="AT285" s="480"/>
      <c r="AU285" s="480"/>
      <c r="AV285" s="480"/>
      <c r="AW285" s="480"/>
      <c r="AX285" s="480"/>
      <c r="AY285" s="480"/>
      <c r="AZ285" s="480"/>
      <c r="BA285" s="480"/>
      <c r="BB285" s="480"/>
      <c r="BC285" s="480"/>
      <c r="BD285" s="480"/>
      <c r="BE285" s="480"/>
      <c r="BF285" s="480"/>
      <c r="BG285" s="480"/>
      <c r="BH285" s="480"/>
      <c r="BI285" s="480"/>
      <c r="BJ285" s="480"/>
      <c r="BK285" s="480"/>
      <c r="BL285" s="480"/>
      <c r="BM285" s="480"/>
      <c r="BN285" s="480"/>
      <c r="BO285" s="480"/>
      <c r="BP285" s="480"/>
      <c r="BQ285" s="480"/>
      <c r="BR285" s="491"/>
      <c r="BS285" s="491"/>
      <c r="BT285" s="491"/>
      <c r="BU285" s="492"/>
      <c r="BV285" s="493"/>
      <c r="BW285" s="493"/>
      <c r="BX285" s="493"/>
      <c r="BY285" s="492"/>
      <c r="BZ285" s="495"/>
      <c r="CA285" s="609"/>
      <c r="CB285" s="609"/>
      <c r="CC285" s="610"/>
      <c r="CD285" s="609"/>
      <c r="CE285" s="609"/>
      <c r="CF285" s="609"/>
      <c r="CG285" s="610"/>
      <c r="CH285" s="609"/>
      <c r="CI285" s="609"/>
      <c r="CJ285" s="609"/>
      <c r="CK285" s="610"/>
      <c r="CL285" s="609"/>
      <c r="CM285" s="609"/>
      <c r="CN285" s="609"/>
      <c r="CO285" s="610"/>
      <c r="CP285" s="494"/>
      <c r="CQ285" s="494"/>
      <c r="CR285" s="494"/>
      <c r="CS285" s="494"/>
      <c r="CT285" s="494"/>
      <c r="CU285" s="494"/>
      <c r="CV285" s="494"/>
      <c r="CW285" s="494"/>
      <c r="CX285" s="494"/>
      <c r="CY285" s="494"/>
      <c r="CZ285" s="494"/>
      <c r="DA285" s="494"/>
      <c r="DB285" s="494"/>
      <c r="DC285" s="494"/>
      <c r="DD285" s="494"/>
      <c r="DE285" s="494"/>
      <c r="DF285" s="494"/>
      <c r="DG285" s="494"/>
      <c r="DH285" s="494"/>
      <c r="DI285" s="494"/>
      <c r="DJ285" s="492"/>
      <c r="DK285" s="494"/>
      <c r="DL285" s="494"/>
      <c r="DM285" s="494"/>
      <c r="DN285" s="494"/>
      <c r="DO285" s="494"/>
      <c r="DP285" s="494"/>
      <c r="DQ285" s="494"/>
      <c r="DR285" s="494"/>
      <c r="DS285" s="494"/>
      <c r="DT285" s="494"/>
      <c r="DU285" s="494"/>
      <c r="DV285" s="494"/>
      <c r="DW285" s="494"/>
      <c r="DX285" s="494"/>
      <c r="DY285" s="491"/>
      <c r="DZ285" s="491"/>
      <c r="EA285" s="495"/>
      <c r="EB285" s="600"/>
      <c r="EC285" s="600"/>
      <c r="ED285" s="495"/>
      <c r="EE285" s="1273"/>
      <c r="EF285" s="609"/>
      <c r="EG285" s="609"/>
      <c r="EH285" s="609"/>
      <c r="EI285" s="609"/>
      <c r="EJ285" s="609"/>
      <c r="EK285" s="609"/>
      <c r="EL285" s="610"/>
    </row>
    <row r="286" spans="8:142" s="181" customFormat="1" x14ac:dyDescent="0.2">
      <c r="H286" s="182"/>
      <c r="I286" s="684" t="s">
        <v>227</v>
      </c>
      <c r="J286" s="480"/>
      <c r="K286" s="480"/>
      <c r="L286" s="480"/>
      <c r="M286" s="480"/>
      <c r="N286" s="480"/>
      <c r="O286" s="480"/>
      <c r="P286" s="480"/>
      <c r="Q286" s="480"/>
      <c r="R286" s="480"/>
      <c r="S286" s="480"/>
      <c r="T286" s="480"/>
      <c r="U286" s="480"/>
      <c r="V286" s="480"/>
      <c r="W286" s="480"/>
      <c r="X286" s="480"/>
      <c r="Y286" s="480"/>
      <c r="Z286" s="480"/>
      <c r="AA286" s="480"/>
      <c r="AB286" s="480"/>
      <c r="AC286" s="480"/>
      <c r="AD286" s="480"/>
      <c r="AE286" s="480"/>
      <c r="AF286" s="480"/>
      <c r="AG286" s="480"/>
      <c r="AH286" s="480"/>
      <c r="AI286" s="480"/>
      <c r="AJ286" s="480"/>
      <c r="AK286" s="480"/>
      <c r="AL286" s="480"/>
      <c r="AM286" s="480"/>
      <c r="AN286" s="480"/>
      <c r="AO286" s="480"/>
      <c r="AP286" s="480"/>
      <c r="AQ286" s="480"/>
      <c r="AR286" s="480"/>
      <c r="AS286" s="480"/>
      <c r="AT286" s="480"/>
      <c r="AU286" s="480"/>
      <c r="AV286" s="480"/>
      <c r="AW286" s="480"/>
      <c r="AX286" s="480"/>
      <c r="AY286" s="480"/>
      <c r="AZ286" s="480"/>
      <c r="BA286" s="480"/>
      <c r="BB286" s="480"/>
      <c r="BC286" s="480"/>
      <c r="BD286" s="480"/>
      <c r="BE286" s="480"/>
      <c r="BF286" s="480"/>
      <c r="BG286" s="480"/>
      <c r="BH286" s="480"/>
      <c r="BI286" s="480"/>
      <c r="BJ286" s="480"/>
      <c r="BK286" s="480"/>
      <c r="BL286" s="480"/>
      <c r="BM286" s="480"/>
      <c r="BN286" s="480"/>
      <c r="BO286" s="480"/>
      <c r="BP286" s="480"/>
      <c r="BQ286" s="480"/>
      <c r="BR286" s="491"/>
      <c r="BS286" s="491"/>
      <c r="BT286" s="491"/>
      <c r="BU286" s="492"/>
      <c r="BV286" s="493"/>
      <c r="BW286" s="493"/>
      <c r="BX286" s="493"/>
      <c r="BY286" s="492"/>
      <c r="BZ286" s="493"/>
      <c r="CA286" s="493"/>
      <c r="CB286" s="493"/>
      <c r="CC286" s="492"/>
      <c r="CD286" s="493"/>
      <c r="CE286" s="493"/>
      <c r="CF286" s="493"/>
      <c r="CG286" s="492"/>
      <c r="CH286" s="493"/>
      <c r="CI286" s="493"/>
      <c r="CJ286" s="493"/>
      <c r="CK286" s="492"/>
      <c r="CL286" s="493"/>
      <c r="CM286" s="493"/>
      <c r="CN286" s="493"/>
      <c r="CO286" s="492"/>
      <c r="CP286" s="494"/>
      <c r="CQ286" s="494"/>
      <c r="CR286" s="494"/>
      <c r="CS286" s="494"/>
      <c r="CT286" s="494"/>
      <c r="CU286" s="494"/>
      <c r="CV286" s="494"/>
      <c r="CW286" s="494"/>
      <c r="CX286" s="494"/>
      <c r="CY286" s="494"/>
      <c r="CZ286" s="494"/>
      <c r="DA286" s="494"/>
      <c r="DB286" s="494"/>
      <c r="DC286" s="494"/>
      <c r="DD286" s="494"/>
      <c r="DE286" s="494"/>
      <c r="DF286" s="494"/>
      <c r="DG286" s="494"/>
      <c r="DH286" s="494"/>
      <c r="DI286" s="494"/>
      <c r="DJ286" s="492"/>
      <c r="DK286" s="494"/>
      <c r="DL286" s="494"/>
      <c r="DM286" s="494"/>
      <c r="DN286" s="494"/>
      <c r="DO286" s="494"/>
      <c r="DP286" s="494"/>
      <c r="DQ286" s="494"/>
      <c r="DR286" s="494"/>
      <c r="DS286" s="494"/>
      <c r="DT286" s="494"/>
      <c r="DU286" s="494"/>
      <c r="DV286" s="494"/>
      <c r="DW286" s="494"/>
      <c r="DX286" s="494"/>
      <c r="DY286" s="491"/>
      <c r="DZ286" s="491"/>
      <c r="EA286" s="495"/>
      <c r="EB286" s="495"/>
      <c r="EC286" s="494"/>
      <c r="ED286" s="494"/>
      <c r="EE286" s="494"/>
      <c r="EF286" s="494"/>
      <c r="EG286" s="494"/>
      <c r="EH286" s="494"/>
      <c r="EI286" s="494"/>
      <c r="EJ286" s="493"/>
      <c r="EK286" s="493"/>
      <c r="EL286" s="492"/>
    </row>
    <row r="287" spans="8:142" s="181" customFormat="1" x14ac:dyDescent="0.2">
      <c r="H287" s="182"/>
      <c r="I287" s="668" t="s">
        <v>228</v>
      </c>
      <c r="J287" s="480"/>
      <c r="K287" s="480"/>
      <c r="L287" s="480"/>
      <c r="M287" s="480"/>
      <c r="N287" s="480"/>
      <c r="O287" s="480"/>
      <c r="P287" s="480"/>
      <c r="Q287" s="480"/>
      <c r="R287" s="480"/>
      <c r="S287" s="480"/>
      <c r="T287" s="480"/>
      <c r="U287" s="480"/>
      <c r="V287" s="480"/>
      <c r="W287" s="480"/>
      <c r="X287" s="480"/>
      <c r="Y287" s="480"/>
      <c r="Z287" s="480"/>
      <c r="AA287" s="480"/>
      <c r="AB287" s="480"/>
      <c r="AC287" s="480"/>
      <c r="AD287" s="480"/>
      <c r="AE287" s="480"/>
      <c r="AF287" s="480"/>
      <c r="AG287" s="480"/>
      <c r="AH287" s="480"/>
      <c r="AI287" s="480"/>
      <c r="AJ287" s="480"/>
      <c r="AK287" s="480"/>
      <c r="AL287" s="480"/>
      <c r="AM287" s="480"/>
      <c r="AN287" s="480"/>
      <c r="AO287" s="480"/>
      <c r="AP287" s="480"/>
      <c r="AQ287" s="480"/>
      <c r="AR287" s="480"/>
      <c r="AS287" s="480"/>
      <c r="AT287" s="480"/>
      <c r="AU287" s="480"/>
      <c r="AV287" s="480"/>
      <c r="AW287" s="480"/>
      <c r="AX287" s="480"/>
      <c r="AY287" s="480"/>
      <c r="AZ287" s="480"/>
      <c r="BA287" s="480"/>
      <c r="BB287" s="480"/>
      <c r="BC287" s="480"/>
      <c r="BD287" s="480"/>
      <c r="BE287" s="480"/>
      <c r="BF287" s="480"/>
      <c r="BG287" s="480"/>
      <c r="BH287" s="480"/>
      <c r="BI287" s="480"/>
      <c r="BJ287" s="480"/>
      <c r="BK287" s="480"/>
      <c r="BL287" s="480"/>
      <c r="BM287" s="480"/>
      <c r="BN287" s="480"/>
      <c r="BO287" s="480"/>
      <c r="BP287" s="480"/>
      <c r="BQ287" s="480"/>
      <c r="BR287" s="491"/>
      <c r="BS287" s="491"/>
      <c r="BT287" s="491"/>
      <c r="BU287" s="492"/>
      <c r="BV287" s="493"/>
      <c r="BW287" s="493"/>
      <c r="BX287" s="493"/>
      <c r="BY287" s="489">
        <f>BX10</f>
        <v>0.90700000000000003</v>
      </c>
      <c r="BZ287" s="488">
        <f>BY10</f>
        <v>0.879</v>
      </c>
      <c r="CA287" s="488">
        <f>BZ290</f>
        <v>1.036</v>
      </c>
      <c r="CB287" s="488">
        <f t="shared" ref="CB287:CG287" si="343">CA290</f>
        <v>0.94299999999999995</v>
      </c>
      <c r="CC287" s="489">
        <f t="shared" si="343"/>
        <v>0.85599999999999998</v>
      </c>
      <c r="CD287" s="488">
        <f t="shared" si="343"/>
        <v>0.746</v>
      </c>
      <c r="CE287" s="488">
        <f t="shared" si="343"/>
        <v>0.82060000000000011</v>
      </c>
      <c r="CF287" s="488">
        <f t="shared" si="343"/>
        <v>0.82060000000000011</v>
      </c>
      <c r="CG287" s="489">
        <f t="shared" si="343"/>
        <v>0.82880600000000015</v>
      </c>
      <c r="CH287" s="488">
        <f t="shared" ref="CH287:CO287" si="344">CG290</f>
        <v>0.82051794000000011</v>
      </c>
      <c r="CI287" s="488">
        <f t="shared" si="344"/>
        <v>0.90266000000000024</v>
      </c>
      <c r="CJ287" s="488">
        <f t="shared" si="344"/>
        <v>0.90266000000000024</v>
      </c>
      <c r="CK287" s="489">
        <f t="shared" si="344"/>
        <v>0.91168660000000024</v>
      </c>
      <c r="CL287" s="488">
        <f t="shared" si="344"/>
        <v>0.90256973400000018</v>
      </c>
      <c r="CM287" s="488">
        <f t="shared" si="344"/>
        <v>0.98389940000000031</v>
      </c>
      <c r="CN287" s="488">
        <f t="shared" si="344"/>
        <v>0.98389940000000031</v>
      </c>
      <c r="CO287" s="489">
        <f t="shared" si="344"/>
        <v>0.9937383940000003</v>
      </c>
      <c r="CP287" s="494"/>
      <c r="CQ287" s="494"/>
      <c r="CR287" s="494"/>
      <c r="CS287" s="494"/>
      <c r="CT287" s="494"/>
      <c r="CU287" s="494"/>
      <c r="CV287" s="494"/>
      <c r="CW287" s="494"/>
      <c r="CX287" s="494"/>
      <c r="CY287" s="494"/>
      <c r="CZ287" s="494"/>
      <c r="DA287" s="494"/>
      <c r="DB287" s="494"/>
      <c r="DC287" s="494"/>
      <c r="DD287" s="494"/>
      <c r="DE287" s="494"/>
      <c r="DF287" s="494"/>
      <c r="DG287" s="494"/>
      <c r="DH287" s="494"/>
      <c r="DI287" s="494"/>
      <c r="DJ287" s="492"/>
      <c r="DK287" s="494"/>
      <c r="DL287" s="494"/>
      <c r="DM287" s="494"/>
      <c r="DN287" s="494"/>
      <c r="DO287" s="494"/>
      <c r="DP287" s="494"/>
      <c r="DQ287" s="494"/>
      <c r="DR287" s="494"/>
      <c r="DS287" s="494"/>
      <c r="DT287" s="494"/>
      <c r="DU287" s="494"/>
      <c r="DV287" s="494"/>
      <c r="DW287" s="494"/>
      <c r="DX287" s="494"/>
      <c r="DY287" s="491"/>
      <c r="DZ287" s="491"/>
      <c r="EA287" s="488">
        <f>DZ290</f>
        <v>0.33975</v>
      </c>
      <c r="EB287" s="488">
        <f t="shared" ref="EB287:EL287" si="345">EA290</f>
        <v>0.879</v>
      </c>
      <c r="EC287" s="488">
        <f t="shared" si="345"/>
        <v>0.746</v>
      </c>
      <c r="ED287" s="488">
        <f t="shared" si="345"/>
        <v>0.82051794000000011</v>
      </c>
      <c r="EE287" s="488">
        <f t="shared" si="345"/>
        <v>0.90489408350000022</v>
      </c>
      <c r="EF287" s="488">
        <f>EE290</f>
        <v>0.98633455101500034</v>
      </c>
      <c r="EG287" s="488">
        <f t="shared" si="345"/>
        <v>1.0652413150962003</v>
      </c>
      <c r="EH287" s="488">
        <f t="shared" si="345"/>
        <v>1.1451344137284156</v>
      </c>
      <c r="EI287" s="488">
        <f t="shared" si="345"/>
        <v>1.2252938226894048</v>
      </c>
      <c r="EJ287" s="488">
        <f t="shared" si="345"/>
        <v>1.3049379211642163</v>
      </c>
      <c r="EK287" s="488">
        <f t="shared" si="345"/>
        <v>1.3832341964340693</v>
      </c>
      <c r="EL287" s="489">
        <f t="shared" si="345"/>
        <v>1.4593120772379433</v>
      </c>
    </row>
    <row r="288" spans="8:142" s="181" customFormat="1" x14ac:dyDescent="0.2">
      <c r="H288" s="182"/>
      <c r="I288" s="485" t="s">
        <v>230</v>
      </c>
      <c r="J288" s="480"/>
      <c r="K288" s="480"/>
      <c r="L288" s="480"/>
      <c r="M288" s="480"/>
      <c r="N288" s="480"/>
      <c r="O288" s="480"/>
      <c r="P288" s="480"/>
      <c r="Q288" s="480"/>
      <c r="R288" s="480"/>
      <c r="S288" s="480"/>
      <c r="T288" s="480"/>
      <c r="U288" s="480"/>
      <c r="V288" s="480"/>
      <c r="W288" s="480"/>
      <c r="X288" s="480"/>
      <c r="Y288" s="480"/>
      <c r="Z288" s="480"/>
      <c r="AA288" s="480"/>
      <c r="AB288" s="480"/>
      <c r="AC288" s="480"/>
      <c r="AD288" s="480"/>
      <c r="AE288" s="480"/>
      <c r="AF288" s="480"/>
      <c r="AG288" s="480"/>
      <c r="AH288" s="480"/>
      <c r="AI288" s="480"/>
      <c r="AJ288" s="480"/>
      <c r="AK288" s="480"/>
      <c r="AL288" s="480"/>
      <c r="AM288" s="480"/>
      <c r="AN288" s="480"/>
      <c r="AO288" s="480"/>
      <c r="AP288" s="480"/>
      <c r="AQ288" s="480"/>
      <c r="AR288" s="480"/>
      <c r="AS288" s="480"/>
      <c r="AT288" s="480"/>
      <c r="AU288" s="480"/>
      <c r="AV288" s="480"/>
      <c r="AW288" s="480"/>
      <c r="AX288" s="480"/>
      <c r="AY288" s="480"/>
      <c r="AZ288" s="480"/>
      <c r="BA288" s="480"/>
      <c r="BB288" s="480"/>
      <c r="BC288" s="480"/>
      <c r="BD288" s="480"/>
      <c r="BE288" s="480"/>
      <c r="BF288" s="480"/>
      <c r="BG288" s="480"/>
      <c r="BH288" s="480"/>
      <c r="BI288" s="480"/>
      <c r="BJ288" s="480"/>
      <c r="BK288" s="480"/>
      <c r="BL288" s="480"/>
      <c r="BM288" s="480"/>
      <c r="BN288" s="480"/>
      <c r="BO288" s="480"/>
      <c r="BP288" s="480"/>
      <c r="BQ288" s="480"/>
      <c r="BR288" s="491"/>
      <c r="BS288" s="491"/>
      <c r="BT288" s="491"/>
      <c r="BU288" s="492"/>
      <c r="BV288" s="493"/>
      <c r="BW288" s="493"/>
      <c r="BX288" s="493"/>
      <c r="BY288" s="492"/>
      <c r="BZ288" s="488">
        <f>BZ277-BY277</f>
        <v>0.49280246615087053</v>
      </c>
      <c r="CA288" s="601">
        <f t="shared" ref="CA288:CO288" si="346">CA283</f>
        <v>0.32875238095238096</v>
      </c>
      <c r="CB288" s="601">
        <f t="shared" si="346"/>
        <v>0.28536666666666666</v>
      </c>
      <c r="CC288" s="603">
        <f t="shared" si="346"/>
        <v>0.22873636363636365</v>
      </c>
      <c r="CD288" s="601">
        <f t="shared" si="346"/>
        <v>0.36818181818181817</v>
      </c>
      <c r="CE288" s="601">
        <f t="shared" si="346"/>
        <v>0.35019</v>
      </c>
      <c r="CF288" s="601">
        <f t="shared" si="346"/>
        <v>0.34743999999999997</v>
      </c>
      <c r="CG288" s="603">
        <f t="shared" si="346"/>
        <v>0.31079000000000001</v>
      </c>
      <c r="CH288" s="601">
        <f t="shared" si="346"/>
        <v>0.39090909090909093</v>
      </c>
      <c r="CI288" s="601">
        <f t="shared" si="346"/>
        <v>0.34108181818181815</v>
      </c>
      <c r="CJ288" s="601">
        <f t="shared" si="346"/>
        <v>0.33858181818181821</v>
      </c>
      <c r="CK288" s="603">
        <f t="shared" si="346"/>
        <v>0.30526363636363635</v>
      </c>
      <c r="CL288" s="601">
        <f t="shared" si="346"/>
        <v>0.37916666666666665</v>
      </c>
      <c r="CM288" s="601">
        <f t="shared" si="346"/>
        <v>0.33349166666666663</v>
      </c>
      <c r="CN288" s="601">
        <f t="shared" si="346"/>
        <v>0.33119999999999999</v>
      </c>
      <c r="CO288" s="603">
        <f t="shared" si="346"/>
        <v>0.30065833333333336</v>
      </c>
      <c r="CP288" s="494"/>
      <c r="CQ288" s="494"/>
      <c r="CR288" s="494"/>
      <c r="CS288" s="494"/>
      <c r="CT288" s="494"/>
      <c r="CU288" s="494"/>
      <c r="CV288" s="494"/>
      <c r="CW288" s="494"/>
      <c r="CX288" s="494"/>
      <c r="CY288" s="494"/>
      <c r="CZ288" s="494"/>
      <c r="DA288" s="494"/>
      <c r="DB288" s="494"/>
      <c r="DC288" s="494"/>
      <c r="DD288" s="494"/>
      <c r="DE288" s="494"/>
      <c r="DF288" s="494"/>
      <c r="DG288" s="494"/>
      <c r="DH288" s="494"/>
      <c r="DI288" s="494"/>
      <c r="DJ288" s="492"/>
      <c r="DK288" s="494"/>
      <c r="DL288" s="494"/>
      <c r="DM288" s="494"/>
      <c r="DN288" s="494"/>
      <c r="DO288" s="494"/>
      <c r="DP288" s="494"/>
      <c r="DQ288" s="494"/>
      <c r="DR288" s="494"/>
      <c r="DS288" s="494"/>
      <c r="DT288" s="494"/>
      <c r="DU288" s="494"/>
      <c r="DV288" s="494"/>
      <c r="DW288" s="494"/>
      <c r="DX288" s="494"/>
      <c r="DY288" s="491"/>
      <c r="DZ288" s="491"/>
      <c r="EA288" s="488"/>
      <c r="EB288" s="488">
        <f>SUM(BZ288:CC288)</f>
        <v>1.3356578774062817</v>
      </c>
      <c r="EC288" s="488">
        <f>SUM(CD288:CG288)</f>
        <v>1.3766018181818183</v>
      </c>
      <c r="ED288" s="488">
        <f>SUM(CH288:CK288)</f>
        <v>1.3758363636363635</v>
      </c>
      <c r="EE288" s="488">
        <f>SUM(CL288:CO288)</f>
        <v>1.3445166666666668</v>
      </c>
      <c r="EF288" s="601">
        <f t="shared" ref="EF288:EL288" si="347">EF277-EE277</f>
        <v>1.4028499999999999</v>
      </c>
      <c r="EG288" s="601">
        <f t="shared" si="347"/>
        <v>1.4528499999999998</v>
      </c>
      <c r="EH288" s="601">
        <f t="shared" si="347"/>
        <v>1.4945166666666658</v>
      </c>
      <c r="EI288" s="601">
        <f t="shared" si="347"/>
        <v>1.5278500000000008</v>
      </c>
      <c r="EJ288" s="601">
        <f t="shared" si="347"/>
        <v>1.5528499999999994</v>
      </c>
      <c r="EK288" s="601">
        <f t="shared" si="347"/>
        <v>1.5778500000000015</v>
      </c>
      <c r="EL288" s="603">
        <f t="shared" si="347"/>
        <v>1.6028500000000001</v>
      </c>
    </row>
    <row r="289" spans="8:142" s="181" customFormat="1" x14ac:dyDescent="0.2">
      <c r="H289" s="182"/>
      <c r="I289" s="485" t="s">
        <v>431</v>
      </c>
      <c r="J289" s="480"/>
      <c r="K289" s="480"/>
      <c r="L289" s="480"/>
      <c r="M289" s="480"/>
      <c r="N289" s="480"/>
      <c r="O289" s="480"/>
      <c r="P289" s="480"/>
      <c r="Q289" s="480"/>
      <c r="R289" s="480"/>
      <c r="S289" s="480"/>
      <c r="T289" s="480"/>
      <c r="U289" s="480"/>
      <c r="V289" s="480"/>
      <c r="W289" s="480"/>
      <c r="X289" s="480"/>
      <c r="Y289" s="480"/>
      <c r="Z289" s="480"/>
      <c r="AA289" s="480"/>
      <c r="AB289" s="480"/>
      <c r="AC289" s="480"/>
      <c r="AD289" s="480"/>
      <c r="AE289" s="480"/>
      <c r="AF289" s="480"/>
      <c r="AG289" s="480"/>
      <c r="AH289" s="480"/>
      <c r="AI289" s="480"/>
      <c r="AJ289" s="480"/>
      <c r="AK289" s="480"/>
      <c r="AL289" s="480"/>
      <c r="AM289" s="480"/>
      <c r="AN289" s="480"/>
      <c r="AO289" s="480"/>
      <c r="AP289" s="480"/>
      <c r="AQ289" s="480"/>
      <c r="AR289" s="480"/>
      <c r="AS289" s="480"/>
      <c r="AT289" s="480"/>
      <c r="AU289" s="480"/>
      <c r="AV289" s="480"/>
      <c r="AW289" s="480"/>
      <c r="AX289" s="480"/>
      <c r="AY289" s="480"/>
      <c r="AZ289" s="480"/>
      <c r="BA289" s="480"/>
      <c r="BB289" s="480"/>
      <c r="BC289" s="480"/>
      <c r="BD289" s="480"/>
      <c r="BE289" s="480"/>
      <c r="BF289" s="480"/>
      <c r="BG289" s="480"/>
      <c r="BH289" s="480"/>
      <c r="BI289" s="480"/>
      <c r="BJ289" s="480"/>
      <c r="BK289" s="480"/>
      <c r="BL289" s="480"/>
      <c r="BM289" s="480"/>
      <c r="BN289" s="480"/>
      <c r="BO289" s="480"/>
      <c r="BP289" s="480"/>
      <c r="BQ289" s="480"/>
      <c r="BR289" s="491"/>
      <c r="BS289" s="491"/>
      <c r="BT289" s="491"/>
      <c r="BU289" s="492"/>
      <c r="BV289" s="493"/>
      <c r="BW289" s="493"/>
      <c r="BX289" s="493"/>
      <c r="BY289" s="492"/>
      <c r="BZ289" s="488">
        <f t="shared" ref="BZ289:CO289" si="348">BZ290-BZ288-BZ287</f>
        <v>-0.3358024661508705</v>
      </c>
      <c r="CA289" s="488">
        <f t="shared" si="348"/>
        <v>-0.4217523809523811</v>
      </c>
      <c r="CB289" s="488">
        <f>CB290-CB288-CB287</f>
        <v>-0.37236666666666662</v>
      </c>
      <c r="CC289" s="489">
        <f t="shared" si="348"/>
        <v>-0.33873636363636361</v>
      </c>
      <c r="CD289" s="488">
        <f t="shared" si="348"/>
        <v>-0.29358181818181806</v>
      </c>
      <c r="CE289" s="488">
        <f t="shared" si="348"/>
        <v>-0.35019</v>
      </c>
      <c r="CF289" s="488">
        <f t="shared" si="348"/>
        <v>-0.33923399999999992</v>
      </c>
      <c r="CG289" s="489">
        <f t="shared" si="348"/>
        <v>-0.31907806000000005</v>
      </c>
      <c r="CH289" s="488">
        <f t="shared" si="348"/>
        <v>-0.30876703090909075</v>
      </c>
      <c r="CI289" s="488">
        <f t="shared" si="348"/>
        <v>-0.34108181818181815</v>
      </c>
      <c r="CJ289" s="488">
        <f t="shared" si="348"/>
        <v>-0.32955521818181821</v>
      </c>
      <c r="CK289" s="489">
        <f t="shared" si="348"/>
        <v>-0.31438050236363646</v>
      </c>
      <c r="CL289" s="488">
        <f t="shared" si="348"/>
        <v>-0.29783700066666652</v>
      </c>
      <c r="CM289" s="488">
        <f t="shared" si="348"/>
        <v>-0.33349166666666663</v>
      </c>
      <c r="CN289" s="488">
        <f t="shared" si="348"/>
        <v>-0.32136100600000006</v>
      </c>
      <c r="CO289" s="489">
        <f t="shared" si="348"/>
        <v>-0.31059571727333335</v>
      </c>
      <c r="CP289" s="494"/>
      <c r="CQ289" s="494"/>
      <c r="CR289" s="494"/>
      <c r="CS289" s="494"/>
      <c r="CT289" s="494"/>
      <c r="CU289" s="494"/>
      <c r="CV289" s="494"/>
      <c r="CW289" s="494"/>
      <c r="CX289" s="494"/>
      <c r="CY289" s="494"/>
      <c r="CZ289" s="494"/>
      <c r="DA289" s="494"/>
      <c r="DB289" s="494"/>
      <c r="DC289" s="494"/>
      <c r="DD289" s="494"/>
      <c r="DE289" s="494"/>
      <c r="DF289" s="494"/>
      <c r="DG289" s="494"/>
      <c r="DH289" s="494"/>
      <c r="DI289" s="494"/>
      <c r="DJ289" s="492"/>
      <c r="DK289" s="494"/>
      <c r="DL289" s="494"/>
      <c r="DM289" s="494"/>
      <c r="DN289" s="494"/>
      <c r="DO289" s="494"/>
      <c r="DP289" s="494"/>
      <c r="DQ289" s="494"/>
      <c r="DR289" s="494"/>
      <c r="DS289" s="494"/>
      <c r="DT289" s="494"/>
      <c r="DU289" s="494"/>
      <c r="DV289" s="494"/>
      <c r="DW289" s="494"/>
      <c r="DX289" s="494"/>
      <c r="DY289" s="491"/>
      <c r="DZ289" s="491"/>
      <c r="EA289" s="488"/>
      <c r="EB289" s="488">
        <f>SUM(BZ289:CC289)</f>
        <v>-1.4686578774062817</v>
      </c>
      <c r="EC289" s="488">
        <f>SUM(CD289:CG289)</f>
        <v>-1.302083878181818</v>
      </c>
      <c r="ED289" s="488">
        <f>SUM(CH289:CK289)</f>
        <v>-1.2937845696363635</v>
      </c>
      <c r="EE289" s="607">
        <f>SUM(CL289:CO289)</f>
        <v>-1.2632853906066666</v>
      </c>
      <c r="EF289" s="607">
        <f t="shared" ref="EF289:EL289" si="349">EF290-EF288-EF287</f>
        <v>-1.3239432359187999</v>
      </c>
      <c r="EG289" s="607">
        <f t="shared" si="349"/>
        <v>-1.3729569013677845</v>
      </c>
      <c r="EH289" s="607">
        <f t="shared" si="349"/>
        <v>-1.4143572577056767</v>
      </c>
      <c r="EI289" s="607">
        <f t="shared" si="349"/>
        <v>-1.4482059015251894</v>
      </c>
      <c r="EJ289" s="607">
        <f t="shared" si="349"/>
        <v>-1.4745537247301463</v>
      </c>
      <c r="EK289" s="607">
        <f t="shared" si="349"/>
        <v>-1.5017721191961275</v>
      </c>
      <c r="EL289" s="608">
        <f t="shared" si="349"/>
        <v>-1.5298843961381028</v>
      </c>
    </row>
    <row r="290" spans="8:142" s="181" customFormat="1" x14ac:dyDescent="0.2">
      <c r="H290" s="182"/>
      <c r="I290" s="485" t="s">
        <v>229</v>
      </c>
      <c r="J290" s="480"/>
      <c r="K290" s="480"/>
      <c r="L290" s="480"/>
      <c r="M290" s="480"/>
      <c r="N290" s="480"/>
      <c r="O290" s="480"/>
      <c r="P290" s="480"/>
      <c r="Q290" s="480"/>
      <c r="R290" s="480"/>
      <c r="S290" s="480"/>
      <c r="T290" s="480"/>
      <c r="U290" s="480"/>
      <c r="V290" s="480"/>
      <c r="W290" s="480"/>
      <c r="X290" s="480"/>
      <c r="Y290" s="480"/>
      <c r="Z290" s="480"/>
      <c r="AA290" s="480"/>
      <c r="AB290" s="480"/>
      <c r="AC290" s="480"/>
      <c r="AD290" s="480"/>
      <c r="AE290" s="480"/>
      <c r="AF290" s="480"/>
      <c r="AG290" s="480"/>
      <c r="AH290" s="480"/>
      <c r="AI290" s="480"/>
      <c r="AJ290" s="480"/>
      <c r="AK290" s="480"/>
      <c r="AL290" s="480"/>
      <c r="AM290" s="480"/>
      <c r="AN290" s="480"/>
      <c r="AO290" s="480"/>
      <c r="AP290" s="480"/>
      <c r="AQ290" s="480"/>
      <c r="AR290" s="480"/>
      <c r="AS290" s="480"/>
      <c r="AT290" s="480"/>
      <c r="AU290" s="480"/>
      <c r="AV290" s="480"/>
      <c r="AW290" s="480"/>
      <c r="AX290" s="480"/>
      <c r="AY290" s="480"/>
      <c r="AZ290" s="480"/>
      <c r="BA290" s="480"/>
      <c r="BB290" s="480"/>
      <c r="BC290" s="480"/>
      <c r="BD290" s="480"/>
      <c r="BE290" s="480"/>
      <c r="BF290" s="480"/>
      <c r="BG290" s="480"/>
      <c r="BH290" s="480"/>
      <c r="BI290" s="480"/>
      <c r="BJ290" s="480"/>
      <c r="BK290" s="480"/>
      <c r="BL290" s="480"/>
      <c r="BM290" s="480"/>
      <c r="BN290" s="480"/>
      <c r="BO290" s="480"/>
      <c r="BP290" s="480"/>
      <c r="BQ290" s="480"/>
      <c r="BR290" s="491"/>
      <c r="BS290" s="491"/>
      <c r="BT290" s="491"/>
      <c r="BU290" s="492"/>
      <c r="BV290" s="493"/>
      <c r="BW290" s="493"/>
      <c r="BX290" s="493"/>
      <c r="BY290" s="489">
        <f t="shared" ref="BY290:CO290" si="350">BY10</f>
        <v>0.879</v>
      </c>
      <c r="BZ290" s="680">
        <f t="shared" si="350"/>
        <v>1.036</v>
      </c>
      <c r="CA290" s="602">
        <f t="shared" si="350"/>
        <v>0.94299999999999995</v>
      </c>
      <c r="CB290" s="602">
        <f t="shared" si="350"/>
        <v>0.85599999999999998</v>
      </c>
      <c r="CC290" s="604">
        <f t="shared" si="350"/>
        <v>0.746</v>
      </c>
      <c r="CD290" s="602">
        <f t="shared" si="350"/>
        <v>0.82060000000000011</v>
      </c>
      <c r="CE290" s="602">
        <f t="shared" si="350"/>
        <v>0.82060000000000011</v>
      </c>
      <c r="CF290" s="602">
        <f t="shared" si="350"/>
        <v>0.82880600000000015</v>
      </c>
      <c r="CG290" s="604">
        <f t="shared" si="350"/>
        <v>0.82051794000000011</v>
      </c>
      <c r="CH290" s="602">
        <f t="shared" si="350"/>
        <v>0.90266000000000024</v>
      </c>
      <c r="CI290" s="602">
        <f t="shared" si="350"/>
        <v>0.90266000000000024</v>
      </c>
      <c r="CJ290" s="602">
        <f t="shared" si="350"/>
        <v>0.91168660000000024</v>
      </c>
      <c r="CK290" s="604">
        <f t="shared" si="350"/>
        <v>0.90256973400000018</v>
      </c>
      <c r="CL290" s="602">
        <f t="shared" si="350"/>
        <v>0.98389940000000031</v>
      </c>
      <c r="CM290" s="602">
        <f t="shared" si="350"/>
        <v>0.98389940000000031</v>
      </c>
      <c r="CN290" s="602">
        <f t="shared" si="350"/>
        <v>0.9937383940000003</v>
      </c>
      <c r="CO290" s="604">
        <f t="shared" si="350"/>
        <v>0.98380101006000031</v>
      </c>
      <c r="CP290" s="494"/>
      <c r="CQ290" s="494"/>
      <c r="CR290" s="494"/>
      <c r="CS290" s="494"/>
      <c r="CT290" s="494"/>
      <c r="CU290" s="494"/>
      <c r="CV290" s="494"/>
      <c r="CW290" s="494"/>
      <c r="CX290" s="494"/>
      <c r="CY290" s="494"/>
      <c r="CZ290" s="494"/>
      <c r="DA290" s="494"/>
      <c r="DB290" s="494"/>
      <c r="DC290" s="494"/>
      <c r="DD290" s="494"/>
      <c r="DE290" s="494"/>
      <c r="DF290" s="494"/>
      <c r="DG290" s="494"/>
      <c r="DH290" s="494"/>
      <c r="DI290" s="494"/>
      <c r="DJ290" s="492"/>
      <c r="DK290" s="494"/>
      <c r="DL290" s="494"/>
      <c r="DM290" s="494"/>
      <c r="DN290" s="494"/>
      <c r="DO290" s="494"/>
      <c r="DP290" s="494"/>
      <c r="DQ290" s="494"/>
      <c r="DR290" s="494"/>
      <c r="DS290" s="494"/>
      <c r="DT290" s="494"/>
      <c r="DU290" s="494"/>
      <c r="DV290" s="494"/>
      <c r="DW290" s="494"/>
      <c r="DX290" s="494"/>
      <c r="DY290" s="491"/>
      <c r="DZ290" s="602">
        <f>DZ10</f>
        <v>0.33975</v>
      </c>
      <c r="EA290" s="602">
        <f>BY290</f>
        <v>0.879</v>
      </c>
      <c r="EB290" s="602">
        <f>CC290</f>
        <v>0.746</v>
      </c>
      <c r="EC290" s="602">
        <f>CG290</f>
        <v>0.82051794000000011</v>
      </c>
      <c r="ED290" s="602">
        <f t="shared" ref="ED290:EL290" si="351">ED10</f>
        <v>0.90489408350000022</v>
      </c>
      <c r="EE290" s="602">
        <f t="shared" si="351"/>
        <v>0.98633455101500034</v>
      </c>
      <c r="EF290" s="602">
        <f t="shared" si="351"/>
        <v>1.0652413150962003</v>
      </c>
      <c r="EG290" s="602">
        <f t="shared" si="351"/>
        <v>1.1451344137284156</v>
      </c>
      <c r="EH290" s="602">
        <f t="shared" si="351"/>
        <v>1.2252938226894048</v>
      </c>
      <c r="EI290" s="602">
        <f t="shared" si="351"/>
        <v>1.3049379211642163</v>
      </c>
      <c r="EJ290" s="602">
        <f t="shared" si="351"/>
        <v>1.3832341964340693</v>
      </c>
      <c r="EK290" s="602">
        <f t="shared" si="351"/>
        <v>1.4593120772379433</v>
      </c>
      <c r="EL290" s="604">
        <f t="shared" si="351"/>
        <v>1.5322776810998406</v>
      </c>
    </row>
    <row r="291" spans="8:142" s="181" customFormat="1" x14ac:dyDescent="0.2">
      <c r="H291" s="182"/>
      <c r="I291" s="485"/>
      <c r="J291" s="480"/>
      <c r="K291" s="480"/>
      <c r="L291" s="480"/>
      <c r="M291" s="480"/>
      <c r="N291" s="480"/>
      <c r="O291" s="480"/>
      <c r="P291" s="480"/>
      <c r="Q291" s="480"/>
      <c r="R291" s="480"/>
      <c r="S291" s="480"/>
      <c r="T291" s="480"/>
      <c r="U291" s="480"/>
      <c r="V291" s="480"/>
      <c r="W291" s="480"/>
      <c r="X291" s="480"/>
      <c r="Y291" s="480"/>
      <c r="Z291" s="480"/>
      <c r="AA291" s="480"/>
      <c r="AB291" s="480"/>
      <c r="AC291" s="480"/>
      <c r="AD291" s="480"/>
      <c r="AE291" s="480"/>
      <c r="AF291" s="480"/>
      <c r="AG291" s="480"/>
      <c r="AH291" s="480"/>
      <c r="AI291" s="480"/>
      <c r="AJ291" s="480"/>
      <c r="AK291" s="480"/>
      <c r="AL291" s="480"/>
      <c r="AM291" s="480"/>
      <c r="AN291" s="480"/>
      <c r="AO291" s="480"/>
      <c r="AP291" s="480"/>
      <c r="AQ291" s="480"/>
      <c r="AR291" s="480"/>
      <c r="AS291" s="480"/>
      <c r="AT291" s="480"/>
      <c r="AU291" s="480"/>
      <c r="AV291" s="480"/>
      <c r="AW291" s="480"/>
      <c r="AX291" s="480"/>
      <c r="AY291" s="480"/>
      <c r="AZ291" s="480"/>
      <c r="BA291" s="480"/>
      <c r="BB291" s="480"/>
      <c r="BC291" s="480"/>
      <c r="BD291" s="480"/>
      <c r="BE291" s="480"/>
      <c r="BF291" s="480"/>
      <c r="BG291" s="480"/>
      <c r="BH291" s="480"/>
      <c r="BI291" s="480"/>
      <c r="BJ291" s="480"/>
      <c r="BK291" s="480"/>
      <c r="BL291" s="480"/>
      <c r="BM291" s="480"/>
      <c r="BN291" s="480"/>
      <c r="BO291" s="480"/>
      <c r="BP291" s="480"/>
      <c r="BQ291" s="480"/>
      <c r="BR291" s="491"/>
      <c r="BS291" s="491"/>
      <c r="BT291" s="491"/>
      <c r="BU291" s="492"/>
      <c r="BV291" s="493"/>
      <c r="BW291" s="493"/>
      <c r="BX291" s="493"/>
      <c r="BY291" s="489"/>
      <c r="BZ291" s="488"/>
      <c r="CA291" s="488"/>
      <c r="CB291" s="488"/>
      <c r="CC291" s="489"/>
      <c r="CD291" s="488"/>
      <c r="CE291" s="488"/>
      <c r="CF291" s="488"/>
      <c r="CG291" s="489"/>
      <c r="CH291" s="488"/>
      <c r="CI291" s="488"/>
      <c r="CJ291" s="488"/>
      <c r="CK291" s="489"/>
      <c r="CL291" s="488"/>
      <c r="CM291" s="488"/>
      <c r="CN291" s="488"/>
      <c r="CO291" s="489"/>
      <c r="CP291" s="494"/>
      <c r="CQ291" s="494"/>
      <c r="CR291" s="494"/>
      <c r="CS291" s="494"/>
      <c r="CT291" s="494"/>
      <c r="CU291" s="494"/>
      <c r="CV291" s="494"/>
      <c r="CW291" s="494"/>
      <c r="CX291" s="494"/>
      <c r="CY291" s="494"/>
      <c r="CZ291" s="494"/>
      <c r="DA291" s="494"/>
      <c r="DB291" s="494"/>
      <c r="DC291" s="494"/>
      <c r="DD291" s="494"/>
      <c r="DE291" s="494"/>
      <c r="DF291" s="494"/>
      <c r="DG291" s="494"/>
      <c r="DH291" s="494"/>
      <c r="DI291" s="494"/>
      <c r="DJ291" s="492"/>
      <c r="DK291" s="494"/>
      <c r="DL291" s="494"/>
      <c r="DM291" s="494"/>
      <c r="DN291" s="494"/>
      <c r="DO291" s="494"/>
      <c r="DP291" s="494"/>
      <c r="DQ291" s="494"/>
      <c r="DR291" s="494"/>
      <c r="DS291" s="494"/>
      <c r="DT291" s="494"/>
      <c r="DU291" s="494"/>
      <c r="DV291" s="494"/>
      <c r="DW291" s="494"/>
      <c r="DX291" s="494"/>
      <c r="DY291" s="491"/>
      <c r="DZ291" s="488"/>
      <c r="EA291" s="488"/>
      <c r="EB291" s="488"/>
      <c r="EC291" s="488"/>
      <c r="ED291" s="488"/>
      <c r="EE291" s="488"/>
      <c r="EF291" s="488"/>
      <c r="EG291" s="488"/>
      <c r="EH291" s="488"/>
      <c r="EI291" s="488"/>
      <c r="EJ291" s="488"/>
      <c r="EK291" s="488"/>
      <c r="EL291" s="489"/>
    </row>
    <row r="292" spans="8:142" s="181" customFormat="1" x14ac:dyDescent="0.2">
      <c r="H292" s="182"/>
      <c r="I292" s="659" t="s">
        <v>267</v>
      </c>
      <c r="J292" s="480"/>
      <c r="K292" s="480"/>
      <c r="L292" s="480"/>
      <c r="M292" s="480"/>
      <c r="N292" s="480"/>
      <c r="O292" s="480"/>
      <c r="P292" s="480"/>
      <c r="Q292" s="480"/>
      <c r="R292" s="480"/>
      <c r="S292" s="480"/>
      <c r="T292" s="480"/>
      <c r="U292" s="480"/>
      <c r="V292" s="480"/>
      <c r="W292" s="480"/>
      <c r="X292" s="480"/>
      <c r="Y292" s="480"/>
      <c r="Z292" s="480"/>
      <c r="AA292" s="480"/>
      <c r="AB292" s="480"/>
      <c r="AC292" s="480"/>
      <c r="AD292" s="480"/>
      <c r="AE292" s="480"/>
      <c r="AF292" s="480"/>
      <c r="AG292" s="480"/>
      <c r="AH292" s="480"/>
      <c r="AI292" s="480"/>
      <c r="AJ292" s="480"/>
      <c r="AK292" s="480"/>
      <c r="AL292" s="480"/>
      <c r="AM292" s="480"/>
      <c r="AN292" s="480"/>
      <c r="AO292" s="480"/>
      <c r="AP292" s="480"/>
      <c r="AQ292" s="480"/>
      <c r="AR292" s="480"/>
      <c r="AS292" s="480"/>
      <c r="AT292" s="480"/>
      <c r="AU292" s="480"/>
      <c r="AV292" s="480"/>
      <c r="AW292" s="480"/>
      <c r="AX292" s="480"/>
      <c r="AY292" s="480"/>
      <c r="AZ292" s="480"/>
      <c r="BA292" s="480"/>
      <c r="BB292" s="480"/>
      <c r="BC292" s="480"/>
      <c r="BD292" s="480"/>
      <c r="BE292" s="480"/>
      <c r="BF292" s="480"/>
      <c r="BG292" s="480"/>
      <c r="BH292" s="480"/>
      <c r="BI292" s="480"/>
      <c r="BJ292" s="480"/>
      <c r="BK292" s="480"/>
      <c r="BL292" s="480"/>
      <c r="BM292" s="480"/>
      <c r="BN292" s="480"/>
      <c r="BO292" s="480"/>
      <c r="BP292" s="480"/>
      <c r="BQ292" s="480"/>
      <c r="BR292" s="491"/>
      <c r="BS292" s="491"/>
      <c r="BT292" s="491"/>
      <c r="BU292" s="492"/>
      <c r="BV292" s="493"/>
      <c r="BW292" s="493"/>
      <c r="BX292" s="493"/>
      <c r="BY292" s="489"/>
      <c r="BZ292" s="488"/>
      <c r="CA292" s="488"/>
      <c r="CB292" s="488"/>
      <c r="CC292" s="489"/>
      <c r="CD292" s="488"/>
      <c r="CE292" s="488"/>
      <c r="CF292" s="488"/>
      <c r="CG292" s="489"/>
      <c r="CH292" s="488"/>
      <c r="CI292" s="488"/>
      <c r="CJ292" s="488"/>
      <c r="CK292" s="489"/>
      <c r="CL292" s="488"/>
      <c r="CM292" s="488"/>
      <c r="CN292" s="488"/>
      <c r="CO292" s="489"/>
      <c r="CP292" s="494"/>
      <c r="CQ292" s="494"/>
      <c r="CR292" s="494"/>
      <c r="CS292" s="494"/>
      <c r="CT292" s="494"/>
      <c r="CU292" s="494"/>
      <c r="CV292" s="494"/>
      <c r="CW292" s="494"/>
      <c r="CX292" s="494"/>
      <c r="CY292" s="494"/>
      <c r="CZ292" s="494"/>
      <c r="DA292" s="494"/>
      <c r="DB292" s="494"/>
      <c r="DC292" s="494"/>
      <c r="DD292" s="494"/>
      <c r="DE292" s="494"/>
      <c r="DF292" s="494"/>
      <c r="DG292" s="494"/>
      <c r="DH292" s="494"/>
      <c r="DI292" s="494"/>
      <c r="DJ292" s="492"/>
      <c r="DK292" s="494"/>
      <c r="DL292" s="494"/>
      <c r="DM292" s="494"/>
      <c r="DN292" s="494"/>
      <c r="DO292" s="494"/>
      <c r="DP292" s="494"/>
      <c r="DQ292" s="494"/>
      <c r="DR292" s="494"/>
      <c r="DS292" s="494"/>
      <c r="DT292" s="494"/>
      <c r="DU292" s="494"/>
      <c r="DV292" s="494"/>
      <c r="DW292" s="494"/>
      <c r="DX292" s="494"/>
      <c r="DY292" s="491"/>
      <c r="DZ292" s="491"/>
      <c r="EA292" s="495"/>
      <c r="EB292" s="1217"/>
      <c r="EC292" s="1217"/>
      <c r="ED292" s="1217"/>
      <c r="EE292" s="1217"/>
      <c r="EF292" s="1217"/>
      <c r="EG292" s="1217"/>
      <c r="EH292" s="1217"/>
      <c r="EI292" s="1217"/>
      <c r="EJ292" s="1217"/>
      <c r="EK292" s="1217"/>
      <c r="EL292" s="1222"/>
    </row>
    <row r="293" spans="8:142" s="418" customFormat="1" x14ac:dyDescent="0.2">
      <c r="H293" s="419"/>
      <c r="I293" s="485" t="s">
        <v>432</v>
      </c>
      <c r="J293" s="557"/>
      <c r="K293" s="557"/>
      <c r="L293" s="557"/>
      <c r="M293" s="557"/>
      <c r="N293" s="557"/>
      <c r="O293" s="557"/>
      <c r="P293" s="557"/>
      <c r="Q293" s="557"/>
      <c r="R293" s="557"/>
      <c r="S293" s="557"/>
      <c r="T293" s="557"/>
      <c r="U293" s="557"/>
      <c r="V293" s="557"/>
      <c r="W293" s="557"/>
      <c r="X293" s="557"/>
      <c r="Y293" s="557"/>
      <c r="Z293" s="557"/>
      <c r="AA293" s="557"/>
      <c r="AB293" s="557"/>
      <c r="AC293" s="557"/>
      <c r="AD293" s="557"/>
      <c r="AE293" s="557"/>
      <c r="AF293" s="557"/>
      <c r="AG293" s="557"/>
      <c r="AH293" s="557"/>
      <c r="AI293" s="557"/>
      <c r="AJ293" s="557"/>
      <c r="AK293" s="557"/>
      <c r="AL293" s="557"/>
      <c r="AM293" s="557"/>
      <c r="AN293" s="557"/>
      <c r="AO293" s="557"/>
      <c r="AP293" s="557"/>
      <c r="AQ293" s="557"/>
      <c r="AR293" s="557"/>
      <c r="AS293" s="557"/>
      <c r="AT293" s="557"/>
      <c r="AU293" s="557"/>
      <c r="AV293" s="557"/>
      <c r="AW293" s="557"/>
      <c r="AX293" s="557"/>
      <c r="AY293" s="557"/>
      <c r="AZ293" s="557"/>
      <c r="BA293" s="557"/>
      <c r="BB293" s="557"/>
      <c r="BC293" s="557"/>
      <c r="BD293" s="557"/>
      <c r="BE293" s="557"/>
      <c r="BF293" s="557"/>
      <c r="BG293" s="557"/>
      <c r="BH293" s="557"/>
      <c r="BI293" s="557"/>
      <c r="BJ293" s="557"/>
      <c r="BK293" s="557"/>
      <c r="BL293" s="557"/>
      <c r="BM293" s="557"/>
      <c r="BN293" s="557"/>
      <c r="BO293" s="557"/>
      <c r="BP293" s="557"/>
      <c r="BQ293" s="557"/>
      <c r="BR293" s="660"/>
      <c r="BS293" s="660"/>
      <c r="BT293" s="660"/>
      <c r="BU293" s="661"/>
      <c r="BV293" s="662"/>
      <c r="BW293" s="662"/>
      <c r="BX293" s="662"/>
      <c r="BY293" s="687"/>
      <c r="BZ293" s="688">
        <f t="shared" ref="BZ293:CO293" si="352">-BZ289/BZ287</f>
        <v>0.38202783407380037</v>
      </c>
      <c r="CA293" s="688">
        <f t="shared" si="352"/>
        <v>0.40709689281117867</v>
      </c>
      <c r="CB293" s="688">
        <f t="shared" si="352"/>
        <v>0.39487451396253093</v>
      </c>
      <c r="CC293" s="689">
        <f t="shared" si="352"/>
        <v>0.39572005097706031</v>
      </c>
      <c r="CD293" s="688">
        <f t="shared" si="352"/>
        <v>0.39354131123568104</v>
      </c>
      <c r="CE293" s="688">
        <f t="shared" si="352"/>
        <v>0.4267487204484523</v>
      </c>
      <c r="CF293" s="688">
        <f t="shared" si="352"/>
        <v>0.41339751401413583</v>
      </c>
      <c r="CG293" s="689">
        <f t="shared" si="352"/>
        <v>0.38498521970159483</v>
      </c>
      <c r="CH293" s="688">
        <f t="shared" si="352"/>
        <v>0.37630747099702744</v>
      </c>
      <c r="CI293" s="688">
        <f t="shared" si="352"/>
        <v>0.37786300288238989</v>
      </c>
      <c r="CJ293" s="688">
        <f t="shared" si="352"/>
        <v>0.36509341078791363</v>
      </c>
      <c r="CK293" s="689">
        <f t="shared" si="352"/>
        <v>0.34483396198171212</v>
      </c>
      <c r="CL293" s="688">
        <f t="shared" si="352"/>
        <v>0.32998779977555337</v>
      </c>
      <c r="CM293" s="688">
        <f t="shared" si="352"/>
        <v>0.33894894810045267</v>
      </c>
      <c r="CN293" s="688">
        <f t="shared" si="352"/>
        <v>0.32661978043690237</v>
      </c>
      <c r="CO293" s="689">
        <f t="shared" si="352"/>
        <v>0.31255279975962491</v>
      </c>
      <c r="CP293" s="666"/>
      <c r="CQ293" s="666"/>
      <c r="CR293" s="666"/>
      <c r="CS293" s="666"/>
      <c r="CT293" s="666"/>
      <c r="CU293" s="666"/>
      <c r="CV293" s="666"/>
      <c r="CW293" s="666"/>
      <c r="CX293" s="666"/>
      <c r="CY293" s="666"/>
      <c r="CZ293" s="666"/>
      <c r="DA293" s="666"/>
      <c r="DB293" s="666"/>
      <c r="DC293" s="666"/>
      <c r="DD293" s="666"/>
      <c r="DE293" s="666"/>
      <c r="DF293" s="666"/>
      <c r="DG293" s="666"/>
      <c r="DH293" s="666"/>
      <c r="DI293" s="666"/>
      <c r="DJ293" s="661"/>
      <c r="DK293" s="666"/>
      <c r="DL293" s="666"/>
      <c r="DM293" s="666"/>
      <c r="DN293" s="666"/>
      <c r="DO293" s="666"/>
      <c r="DP293" s="666"/>
      <c r="DQ293" s="666"/>
      <c r="DR293" s="666"/>
      <c r="DS293" s="666"/>
      <c r="DT293" s="666"/>
      <c r="DU293" s="666"/>
      <c r="DV293" s="666"/>
      <c r="DW293" s="666"/>
      <c r="DX293" s="666"/>
      <c r="DY293" s="1214"/>
      <c r="DZ293" s="1216"/>
      <c r="EA293" s="1227"/>
      <c r="EB293" s="605">
        <f t="shared" ref="EB293:EK293" si="353">1-((1-EB294)^(1/4))</f>
        <v>0.52586618516406691</v>
      </c>
      <c r="EC293" s="605">
        <f t="shared" si="353"/>
        <v>0.44898708066705773</v>
      </c>
      <c r="ED293" s="605">
        <f t="shared" si="353"/>
        <v>0.38581136296918683</v>
      </c>
      <c r="EE293" s="605">
        <f t="shared" si="353"/>
        <v>0.33208990633404967</v>
      </c>
      <c r="EF293" s="605">
        <f t="shared" si="353"/>
        <v>0.31861448172464801</v>
      </c>
      <c r="EG293" s="605">
        <f t="shared" si="353"/>
        <v>0.30471333652417909</v>
      </c>
      <c r="EH293" s="605">
        <f t="shared" si="353"/>
        <v>0.29105553486422642</v>
      </c>
      <c r="EI293" s="605">
        <f t="shared" si="353"/>
        <v>0.27784359180818252</v>
      </c>
      <c r="EJ293" s="605">
        <f t="shared" si="353"/>
        <v>0.26518826204968926</v>
      </c>
      <c r="EK293" s="605">
        <f t="shared" si="353"/>
        <v>0.25465302078162877</v>
      </c>
      <c r="EL293" s="606">
        <f>1-((1-EL294)^(1/4))</f>
        <v>0.24595902403307046</v>
      </c>
    </row>
    <row r="294" spans="8:142" s="181" customFormat="1" x14ac:dyDescent="0.2">
      <c r="H294" s="182"/>
      <c r="I294" s="485" t="s">
        <v>433</v>
      </c>
      <c r="J294" s="480"/>
      <c r="K294" s="480"/>
      <c r="L294" s="480"/>
      <c r="M294" s="480"/>
      <c r="N294" s="480"/>
      <c r="O294" s="480"/>
      <c r="P294" s="480"/>
      <c r="Q294" s="480"/>
      <c r="R294" s="480"/>
      <c r="S294" s="480"/>
      <c r="T294" s="480"/>
      <c r="U294" s="480"/>
      <c r="V294" s="480"/>
      <c r="W294" s="480"/>
      <c r="X294" s="480"/>
      <c r="Y294" s="480"/>
      <c r="Z294" s="480"/>
      <c r="AA294" s="480"/>
      <c r="AB294" s="480"/>
      <c r="AC294" s="480"/>
      <c r="AD294" s="480"/>
      <c r="AE294" s="480"/>
      <c r="AF294" s="480"/>
      <c r="AG294" s="480"/>
      <c r="AH294" s="480"/>
      <c r="AI294" s="480"/>
      <c r="AJ294" s="480"/>
      <c r="AK294" s="480"/>
      <c r="AL294" s="480"/>
      <c r="AM294" s="480"/>
      <c r="AN294" s="480"/>
      <c r="AO294" s="480"/>
      <c r="AP294" s="480"/>
      <c r="AQ294" s="480"/>
      <c r="AR294" s="480"/>
      <c r="AS294" s="480"/>
      <c r="AT294" s="480"/>
      <c r="AU294" s="480"/>
      <c r="AV294" s="480"/>
      <c r="AW294" s="480"/>
      <c r="AX294" s="480"/>
      <c r="AY294" s="480"/>
      <c r="AZ294" s="480"/>
      <c r="BA294" s="480"/>
      <c r="BB294" s="480"/>
      <c r="BC294" s="480"/>
      <c r="BD294" s="480"/>
      <c r="BE294" s="480"/>
      <c r="BF294" s="480"/>
      <c r="BG294" s="480"/>
      <c r="BH294" s="480"/>
      <c r="BI294" s="480"/>
      <c r="BJ294" s="480"/>
      <c r="BK294" s="480"/>
      <c r="BL294" s="480"/>
      <c r="BM294" s="480"/>
      <c r="BN294" s="480"/>
      <c r="BO294" s="480"/>
      <c r="BP294" s="480"/>
      <c r="BQ294" s="480"/>
      <c r="BR294" s="491"/>
      <c r="BS294" s="491"/>
      <c r="BT294" s="491"/>
      <c r="BU294" s="492"/>
      <c r="BV294" s="493"/>
      <c r="BW294" s="493"/>
      <c r="BX294" s="493"/>
      <c r="BY294" s="489"/>
      <c r="BZ294" s="1210"/>
      <c r="CA294" s="1210"/>
      <c r="CB294" s="1210"/>
      <c r="CC294" s="1211"/>
      <c r="CD294" s="1210"/>
      <c r="CE294" s="1210"/>
      <c r="CF294" s="1210"/>
      <c r="CG294" s="1211"/>
      <c r="CH294" s="1210"/>
      <c r="CI294" s="1210"/>
      <c r="CJ294" s="1210"/>
      <c r="CK294" s="1211"/>
      <c r="CL294" s="1210"/>
      <c r="CM294" s="1210"/>
      <c r="CN294" s="1210"/>
      <c r="CO294" s="1211"/>
      <c r="CP294" s="494"/>
      <c r="CQ294" s="494"/>
      <c r="CR294" s="494"/>
      <c r="CS294" s="494"/>
      <c r="CT294" s="494"/>
      <c r="CU294" s="494"/>
      <c r="CV294" s="494"/>
      <c r="CW294" s="494"/>
      <c r="CX294" s="494"/>
      <c r="CY294" s="494"/>
      <c r="CZ294" s="494"/>
      <c r="DA294" s="494"/>
      <c r="DB294" s="494"/>
      <c r="DC294" s="494"/>
      <c r="DD294" s="494"/>
      <c r="DE294" s="494"/>
      <c r="DF294" s="494"/>
      <c r="DG294" s="494"/>
      <c r="DH294" s="494"/>
      <c r="DI294" s="494"/>
      <c r="DJ294" s="492"/>
      <c r="DK294" s="494"/>
      <c r="DL294" s="494"/>
      <c r="DM294" s="494"/>
      <c r="DN294" s="494"/>
      <c r="DO294" s="494"/>
      <c r="DP294" s="494"/>
      <c r="DQ294" s="494"/>
      <c r="DR294" s="494"/>
      <c r="DS294" s="494"/>
      <c r="DT294" s="494"/>
      <c r="DU294" s="494"/>
      <c r="DV294" s="494"/>
      <c r="DW294" s="494"/>
      <c r="DX294" s="494"/>
      <c r="DY294" s="1214"/>
      <c r="DZ294" s="1216"/>
      <c r="EA294" s="1227"/>
      <c r="EB294" s="688">
        <f t="shared" ref="EB294:EL294" si="354">-EB289/(EA290+(EB288*1/2))</f>
        <v>0.94946366767459267</v>
      </c>
      <c r="EC294" s="688">
        <f>-EC289/(EB290+(EC288*1/2))</f>
        <v>0.90781778769638155</v>
      </c>
      <c r="ED294" s="688">
        <f t="shared" si="354"/>
        <v>0.85769927604021456</v>
      </c>
      <c r="EE294" s="688">
        <f t="shared" si="354"/>
        <v>0.80099131645319288</v>
      </c>
      <c r="EF294" s="688">
        <f t="shared" si="354"/>
        <v>0.78443830172526341</v>
      </c>
      <c r="EG294" s="688">
        <f t="shared" si="354"/>
        <v>0.76630167671264504</v>
      </c>
      <c r="EH294" s="688">
        <f t="shared" si="354"/>
        <v>0.74739097362410589</v>
      </c>
      <c r="EI294" s="688">
        <f t="shared" si="354"/>
        <v>0.72802744726054247</v>
      </c>
      <c r="EJ294" s="688">
        <f t="shared" si="354"/>
        <v>0.70845584387817895</v>
      </c>
      <c r="EK294" s="688">
        <f t="shared" si="354"/>
        <v>0.69137295353927786</v>
      </c>
      <c r="EL294" s="689">
        <f t="shared" si="354"/>
        <v>0.67671929281013066</v>
      </c>
    </row>
    <row r="295" spans="8:142" s="181" customFormat="1" x14ac:dyDescent="0.2">
      <c r="H295" s="182"/>
      <c r="I295" s="485"/>
      <c r="J295" s="480"/>
      <c r="K295" s="480"/>
      <c r="L295" s="480"/>
      <c r="M295" s="480"/>
      <c r="N295" s="480"/>
      <c r="O295" s="480"/>
      <c r="P295" s="480"/>
      <c r="Q295" s="480"/>
      <c r="R295" s="480"/>
      <c r="S295" s="480"/>
      <c r="T295" s="480"/>
      <c r="U295" s="480"/>
      <c r="V295" s="480"/>
      <c r="W295" s="480"/>
      <c r="X295" s="480"/>
      <c r="Y295" s="480"/>
      <c r="Z295" s="480"/>
      <c r="AA295" s="480"/>
      <c r="AB295" s="480"/>
      <c r="AC295" s="480"/>
      <c r="AD295" s="480"/>
      <c r="AE295" s="480"/>
      <c r="AF295" s="480"/>
      <c r="AG295" s="480"/>
      <c r="AH295" s="480"/>
      <c r="AI295" s="480"/>
      <c r="AJ295" s="480"/>
      <c r="AK295" s="480"/>
      <c r="AL295" s="480"/>
      <c r="AM295" s="480"/>
      <c r="AN295" s="480"/>
      <c r="AO295" s="480"/>
      <c r="AP295" s="480"/>
      <c r="AQ295" s="480"/>
      <c r="AR295" s="480"/>
      <c r="AS295" s="480"/>
      <c r="AT295" s="480"/>
      <c r="AU295" s="480"/>
      <c r="AV295" s="480"/>
      <c r="AW295" s="480"/>
      <c r="AX295" s="480"/>
      <c r="AY295" s="480"/>
      <c r="AZ295" s="480"/>
      <c r="BA295" s="480"/>
      <c r="BB295" s="480"/>
      <c r="BC295" s="480"/>
      <c r="BD295" s="480"/>
      <c r="BE295" s="480"/>
      <c r="BF295" s="480"/>
      <c r="BG295" s="480"/>
      <c r="BH295" s="480"/>
      <c r="BI295" s="480"/>
      <c r="BJ295" s="480"/>
      <c r="BK295" s="480"/>
      <c r="BL295" s="480"/>
      <c r="BM295" s="480"/>
      <c r="BN295" s="480"/>
      <c r="BO295" s="480"/>
      <c r="BP295" s="480"/>
      <c r="BQ295" s="480"/>
      <c r="BR295" s="491"/>
      <c r="BS295" s="491"/>
      <c r="BT295" s="491"/>
      <c r="BU295" s="492"/>
      <c r="BV295" s="493"/>
      <c r="BW295" s="493"/>
      <c r="BX295" s="493"/>
      <c r="BY295" s="489"/>
      <c r="BZ295" s="1210"/>
      <c r="CA295" s="1210"/>
      <c r="CB295" s="1210"/>
      <c r="CC295" s="1211"/>
      <c r="CD295" s="1210"/>
      <c r="CE295" s="1210"/>
      <c r="CF295" s="1210"/>
      <c r="CG295" s="1211"/>
      <c r="CH295" s="1210"/>
      <c r="CI295" s="1210"/>
      <c r="CJ295" s="1210"/>
      <c r="CK295" s="1211"/>
      <c r="CL295" s="1210"/>
      <c r="CM295" s="1210"/>
      <c r="CN295" s="1210"/>
      <c r="CO295" s="1211"/>
      <c r="CP295" s="494"/>
      <c r="CQ295" s="494"/>
      <c r="CR295" s="494"/>
      <c r="CS295" s="494"/>
      <c r="CT295" s="494"/>
      <c r="CU295" s="494"/>
      <c r="CV295" s="494"/>
      <c r="CW295" s="494"/>
      <c r="CX295" s="494"/>
      <c r="CY295" s="494"/>
      <c r="CZ295" s="494"/>
      <c r="DA295" s="494"/>
      <c r="DB295" s="494"/>
      <c r="DC295" s="494"/>
      <c r="DD295" s="494"/>
      <c r="DE295" s="494"/>
      <c r="DF295" s="494"/>
      <c r="DG295" s="494"/>
      <c r="DH295" s="494"/>
      <c r="DI295" s="494"/>
      <c r="DJ295" s="492"/>
      <c r="DK295" s="494"/>
      <c r="DL295" s="494"/>
      <c r="DM295" s="494"/>
      <c r="DN295" s="494"/>
      <c r="DO295" s="494"/>
      <c r="DP295" s="494"/>
      <c r="DQ295" s="494"/>
      <c r="DR295" s="494"/>
      <c r="DS295" s="494"/>
      <c r="DT295" s="494"/>
      <c r="DU295" s="494"/>
      <c r="DV295" s="494"/>
      <c r="DW295" s="494"/>
      <c r="DX295" s="494"/>
      <c r="DY295" s="1215"/>
      <c r="DZ295" s="1216"/>
      <c r="EA295" s="1227"/>
      <c r="EB295" s="1227"/>
      <c r="EC295" s="1227"/>
      <c r="ED295" s="1227"/>
      <c r="EE295" s="1227"/>
      <c r="EF295" s="1227"/>
      <c r="EG295" s="1227"/>
      <c r="EH295" s="1227"/>
      <c r="EI295" s="1227"/>
      <c r="EJ295" s="1227"/>
      <c r="EK295" s="1227"/>
      <c r="EL295" s="1232"/>
    </row>
    <row r="296" spans="8:142" s="181" customFormat="1" x14ac:dyDescent="0.2">
      <c r="H296" s="182"/>
      <c r="I296" s="1235" t="s">
        <v>436</v>
      </c>
      <c r="J296" s="480"/>
      <c r="K296" s="480"/>
      <c r="L296" s="480"/>
      <c r="M296" s="480"/>
      <c r="N296" s="480"/>
      <c r="O296" s="480"/>
      <c r="P296" s="480"/>
      <c r="Q296" s="480"/>
      <c r="R296" s="480"/>
      <c r="S296" s="480"/>
      <c r="T296" s="480"/>
      <c r="U296" s="480"/>
      <c r="V296" s="480"/>
      <c r="W296" s="480"/>
      <c r="X296" s="480"/>
      <c r="Y296" s="480"/>
      <c r="Z296" s="480"/>
      <c r="AA296" s="480"/>
      <c r="AB296" s="480"/>
      <c r="AC296" s="480"/>
      <c r="AD296" s="480"/>
      <c r="AE296" s="480"/>
      <c r="AF296" s="480"/>
      <c r="AG296" s="480"/>
      <c r="AH296" s="480"/>
      <c r="AI296" s="480"/>
      <c r="AJ296" s="480"/>
      <c r="AK296" s="480"/>
      <c r="AL296" s="480"/>
      <c r="AM296" s="480"/>
      <c r="AN296" s="480"/>
      <c r="AO296" s="480"/>
      <c r="AP296" s="480"/>
      <c r="AQ296" s="480"/>
      <c r="AR296" s="480"/>
      <c r="AS296" s="480"/>
      <c r="AT296" s="480"/>
      <c r="AU296" s="480"/>
      <c r="AV296" s="480"/>
      <c r="AW296" s="480"/>
      <c r="AX296" s="480"/>
      <c r="AY296" s="480"/>
      <c r="AZ296" s="480"/>
      <c r="BA296" s="480"/>
      <c r="BB296" s="480"/>
      <c r="BC296" s="480"/>
      <c r="BD296" s="480"/>
      <c r="BE296" s="480"/>
      <c r="BF296" s="480"/>
      <c r="BG296" s="480"/>
      <c r="BH296" s="480"/>
      <c r="BI296" s="480"/>
      <c r="BJ296" s="480"/>
      <c r="BK296" s="480"/>
      <c r="BL296" s="480"/>
      <c r="BM296" s="480"/>
      <c r="BN296" s="480"/>
      <c r="BO296" s="480"/>
      <c r="BP296" s="480"/>
      <c r="BQ296" s="480"/>
      <c r="BR296" s="491"/>
      <c r="BS296" s="491"/>
      <c r="BT296" s="491"/>
      <c r="BU296" s="492"/>
      <c r="BV296" s="493"/>
      <c r="BW296" s="493"/>
      <c r="BX296" s="493"/>
      <c r="BY296" s="489"/>
      <c r="BZ296" s="1219">
        <f>1/BZ293*3</f>
        <v>7.8528309521563759</v>
      </c>
      <c r="CA296" s="1219">
        <f t="shared" ref="CA296:CO296" si="355">1/CA293*3</f>
        <v>7.3692530033420613</v>
      </c>
      <c r="CB296" s="1219">
        <f t="shared" si="355"/>
        <v>7.5973502819801269</v>
      </c>
      <c r="CC296" s="1234">
        <f t="shared" si="355"/>
        <v>7.5811169855881495</v>
      </c>
      <c r="CD296" s="1219">
        <f t="shared" si="355"/>
        <v>7.6230878801015702</v>
      </c>
      <c r="CE296" s="1219">
        <f t="shared" si="355"/>
        <v>7.0298980553413859</v>
      </c>
      <c r="CF296" s="1219">
        <f t="shared" si="355"/>
        <v>7.2569376890288151</v>
      </c>
      <c r="CG296" s="1234">
        <f t="shared" si="355"/>
        <v>7.7925069495533474</v>
      </c>
      <c r="CH296" s="1219">
        <f t="shared" si="355"/>
        <v>7.9722041979434888</v>
      </c>
      <c r="CI296" s="1219">
        <f t="shared" si="355"/>
        <v>7.9393853780751114</v>
      </c>
      <c r="CJ296" s="1219">
        <f t="shared" si="355"/>
        <v>8.2170751685867316</v>
      </c>
      <c r="CK296" s="1234">
        <f t="shared" si="355"/>
        <v>8.6998391421756232</v>
      </c>
      <c r="CL296" s="1219">
        <f t="shared" si="355"/>
        <v>9.0912451976724569</v>
      </c>
      <c r="CM296" s="1219">
        <f t="shared" si="355"/>
        <v>8.8508904270471565</v>
      </c>
      <c r="CN296" s="1219">
        <f t="shared" si="355"/>
        <v>9.1849917845975391</v>
      </c>
      <c r="CO296" s="1234">
        <f t="shared" si="355"/>
        <v>9.5983782653913536</v>
      </c>
      <c r="CP296" s="494"/>
      <c r="CQ296" s="494"/>
      <c r="CR296" s="494"/>
      <c r="CS296" s="494"/>
      <c r="CT296" s="494"/>
      <c r="CU296" s="494"/>
      <c r="CV296" s="494"/>
      <c r="CW296" s="494"/>
      <c r="CX296" s="494"/>
      <c r="CY296" s="494"/>
      <c r="CZ296" s="494"/>
      <c r="DA296" s="494"/>
      <c r="DB296" s="494"/>
      <c r="DC296" s="494"/>
      <c r="DD296" s="494"/>
      <c r="DE296" s="494"/>
      <c r="DF296" s="494"/>
      <c r="DG296" s="494"/>
      <c r="DH296" s="494"/>
      <c r="DI296" s="494"/>
      <c r="DJ296" s="492"/>
      <c r="DK296" s="494"/>
      <c r="DL296" s="494"/>
      <c r="DM296" s="494"/>
      <c r="DN296" s="494"/>
      <c r="DO296" s="494"/>
      <c r="DP296" s="494"/>
      <c r="DQ296" s="494"/>
      <c r="DR296" s="494"/>
      <c r="DS296" s="494"/>
      <c r="DT296" s="494"/>
      <c r="DU296" s="494"/>
      <c r="DV296" s="494"/>
      <c r="DW296" s="494"/>
      <c r="DX296" s="494"/>
      <c r="DY296" s="1215"/>
      <c r="DZ296" s="1216"/>
      <c r="EA296" s="495"/>
      <c r="EB296" s="1219"/>
      <c r="EC296" s="1219"/>
      <c r="ED296" s="1219"/>
      <c r="EE296" s="1219"/>
      <c r="EF296" s="1219"/>
      <c r="EG296" s="1219"/>
      <c r="EH296" s="1219"/>
      <c r="EI296" s="1219"/>
      <c r="EJ296" s="1219"/>
      <c r="EK296" s="1219"/>
      <c r="EL296" s="1234"/>
    </row>
    <row r="297" spans="8:142" s="181" customFormat="1" x14ac:dyDescent="0.2">
      <c r="H297" s="182"/>
      <c r="I297" s="1236" t="s">
        <v>435</v>
      </c>
      <c r="J297" s="480"/>
      <c r="K297" s="480"/>
      <c r="L297" s="480"/>
      <c r="M297" s="480"/>
      <c r="N297" s="480"/>
      <c r="O297" s="480"/>
      <c r="P297" s="480"/>
      <c r="Q297" s="480"/>
      <c r="R297" s="480"/>
      <c r="S297" s="480"/>
      <c r="T297" s="480"/>
      <c r="U297" s="480"/>
      <c r="V297" s="480"/>
      <c r="W297" s="480"/>
      <c r="X297" s="480"/>
      <c r="Y297" s="480"/>
      <c r="Z297" s="480"/>
      <c r="AA297" s="480"/>
      <c r="AB297" s="480"/>
      <c r="AC297" s="480"/>
      <c r="AD297" s="480"/>
      <c r="AE297" s="480"/>
      <c r="AF297" s="480"/>
      <c r="AG297" s="480"/>
      <c r="AH297" s="480"/>
      <c r="AI297" s="480"/>
      <c r="AJ297" s="480"/>
      <c r="AK297" s="480"/>
      <c r="AL297" s="480"/>
      <c r="AM297" s="480"/>
      <c r="AN297" s="480"/>
      <c r="AO297" s="480"/>
      <c r="AP297" s="480"/>
      <c r="AQ297" s="480"/>
      <c r="AR297" s="480"/>
      <c r="AS297" s="480"/>
      <c r="AT297" s="480"/>
      <c r="AU297" s="480"/>
      <c r="AV297" s="480"/>
      <c r="AW297" s="480"/>
      <c r="AX297" s="480"/>
      <c r="AY297" s="480"/>
      <c r="AZ297" s="480"/>
      <c r="BA297" s="480"/>
      <c r="BB297" s="480"/>
      <c r="BC297" s="480"/>
      <c r="BD297" s="480"/>
      <c r="BE297" s="480"/>
      <c r="BF297" s="480"/>
      <c r="BG297" s="480"/>
      <c r="BH297" s="480"/>
      <c r="BI297" s="480"/>
      <c r="BJ297" s="480"/>
      <c r="BK297" s="480"/>
      <c r="BL297" s="480"/>
      <c r="BM297" s="480"/>
      <c r="BN297" s="480"/>
      <c r="BO297" s="480"/>
      <c r="BP297" s="480"/>
      <c r="BQ297" s="480"/>
      <c r="BR297" s="491"/>
      <c r="BS297" s="491"/>
      <c r="BT297" s="491"/>
      <c r="BU297" s="492"/>
      <c r="BV297" s="493"/>
      <c r="BW297" s="493"/>
      <c r="BX297" s="493"/>
      <c r="BY297" s="489"/>
      <c r="BZ297" s="1219"/>
      <c r="CA297" s="1219"/>
      <c r="CB297" s="1219"/>
      <c r="CC297" s="1234"/>
      <c r="CD297" s="1219"/>
      <c r="CE297" s="1219"/>
      <c r="CF297" s="1219"/>
      <c r="CG297" s="1234"/>
      <c r="CH297" s="1219"/>
      <c r="CI297" s="1219"/>
      <c r="CJ297" s="1219"/>
      <c r="CK297" s="1234"/>
      <c r="CL297" s="1219"/>
      <c r="CM297" s="1219"/>
      <c r="CN297" s="1219"/>
      <c r="CO297" s="1234"/>
      <c r="CP297" s="494"/>
      <c r="CQ297" s="494"/>
      <c r="CR297" s="494"/>
      <c r="CS297" s="494"/>
      <c r="CT297" s="494"/>
      <c r="CU297" s="494"/>
      <c r="CV297" s="494"/>
      <c r="CW297" s="494"/>
      <c r="CX297" s="494"/>
      <c r="CY297" s="494"/>
      <c r="CZ297" s="494"/>
      <c r="DA297" s="494"/>
      <c r="DB297" s="494"/>
      <c r="DC297" s="494"/>
      <c r="DD297" s="494"/>
      <c r="DE297" s="494"/>
      <c r="DF297" s="494"/>
      <c r="DG297" s="494"/>
      <c r="DH297" s="494"/>
      <c r="DI297" s="494"/>
      <c r="DJ297" s="492"/>
      <c r="DK297" s="494"/>
      <c r="DL297" s="494"/>
      <c r="DM297" s="494"/>
      <c r="DN297" s="494"/>
      <c r="DO297" s="494"/>
      <c r="DP297" s="494"/>
      <c r="DQ297" s="494"/>
      <c r="DR297" s="494"/>
      <c r="DS297" s="494"/>
      <c r="DT297" s="494"/>
      <c r="DU297" s="494"/>
      <c r="DV297" s="494"/>
      <c r="DW297" s="494"/>
      <c r="DX297" s="494"/>
      <c r="DY297" s="1215"/>
      <c r="DZ297" s="1216"/>
      <c r="EA297" s="1237">
        <v>0.65494640994149511</v>
      </c>
      <c r="EB297" s="1219"/>
      <c r="EC297" s="1219"/>
      <c r="ED297" s="1219"/>
      <c r="EE297" s="1219"/>
      <c r="EF297" s="1219"/>
      <c r="EG297" s="1219"/>
      <c r="EH297" s="1219"/>
      <c r="EI297" s="1219"/>
      <c r="EJ297" s="1219"/>
      <c r="EK297" s="1219"/>
      <c r="EL297" s="1234"/>
    </row>
    <row r="298" spans="8:142" s="181" customFormat="1" x14ac:dyDescent="0.2">
      <c r="H298" s="182"/>
      <c r="I298" s="1236" t="s">
        <v>434</v>
      </c>
      <c r="J298" s="480"/>
      <c r="K298" s="480"/>
      <c r="L298" s="480"/>
      <c r="M298" s="480"/>
      <c r="N298" s="480"/>
      <c r="O298" s="480"/>
      <c r="P298" s="480"/>
      <c r="Q298" s="480"/>
      <c r="R298" s="480"/>
      <c r="S298" s="480"/>
      <c r="T298" s="480"/>
      <c r="U298" s="480"/>
      <c r="V298" s="480"/>
      <c r="W298" s="480"/>
      <c r="X298" s="480"/>
      <c r="Y298" s="480"/>
      <c r="Z298" s="480"/>
      <c r="AA298" s="480"/>
      <c r="AB298" s="480"/>
      <c r="AC298" s="480"/>
      <c r="AD298" s="480"/>
      <c r="AE298" s="480"/>
      <c r="AF298" s="480"/>
      <c r="AG298" s="480"/>
      <c r="AH298" s="480"/>
      <c r="AI298" s="480"/>
      <c r="AJ298" s="480"/>
      <c r="AK298" s="480"/>
      <c r="AL298" s="480"/>
      <c r="AM298" s="480"/>
      <c r="AN298" s="480"/>
      <c r="AO298" s="480"/>
      <c r="AP298" s="480"/>
      <c r="AQ298" s="480"/>
      <c r="AR298" s="480"/>
      <c r="AS298" s="480"/>
      <c r="AT298" s="480"/>
      <c r="AU298" s="480"/>
      <c r="AV298" s="480"/>
      <c r="AW298" s="480"/>
      <c r="AX298" s="480"/>
      <c r="AY298" s="480"/>
      <c r="AZ298" s="480"/>
      <c r="BA298" s="480"/>
      <c r="BB298" s="480"/>
      <c r="BC298" s="480"/>
      <c r="BD298" s="480"/>
      <c r="BE298" s="480"/>
      <c r="BF298" s="480"/>
      <c r="BG298" s="480"/>
      <c r="BH298" s="480"/>
      <c r="BI298" s="480"/>
      <c r="BJ298" s="480"/>
      <c r="BK298" s="480"/>
      <c r="BL298" s="480"/>
      <c r="BM298" s="480"/>
      <c r="BN298" s="480"/>
      <c r="BO298" s="480"/>
      <c r="BP298" s="480"/>
      <c r="BQ298" s="480"/>
      <c r="BR298" s="491"/>
      <c r="BS298" s="491"/>
      <c r="BT298" s="491"/>
      <c r="BU298" s="492"/>
      <c r="BV298" s="493"/>
      <c r="BW298" s="493"/>
      <c r="BX298" s="493"/>
      <c r="BY298" s="489"/>
      <c r="BZ298" s="1219"/>
      <c r="CA298" s="1219"/>
      <c r="CB298" s="1219"/>
      <c r="CC298" s="1234"/>
      <c r="CD298" s="1219"/>
      <c r="CE298" s="1219"/>
      <c r="CF298" s="1219"/>
      <c r="CG298" s="1234"/>
      <c r="CH298" s="1219"/>
      <c r="CI298" s="1219"/>
      <c r="CJ298" s="1219"/>
      <c r="CK298" s="1234"/>
      <c r="CL298" s="1219"/>
      <c r="CM298" s="1219"/>
      <c r="CN298" s="1219"/>
      <c r="CO298" s="1234"/>
      <c r="CP298" s="494"/>
      <c r="CQ298" s="494"/>
      <c r="CR298" s="494"/>
      <c r="CS298" s="494"/>
      <c r="CT298" s="494"/>
      <c r="CU298" s="494"/>
      <c r="CV298" s="494"/>
      <c r="CW298" s="494"/>
      <c r="CX298" s="494"/>
      <c r="CY298" s="494"/>
      <c r="CZ298" s="494"/>
      <c r="DA298" s="494"/>
      <c r="DB298" s="494"/>
      <c r="DC298" s="494"/>
      <c r="DD298" s="494"/>
      <c r="DE298" s="494"/>
      <c r="DF298" s="494"/>
      <c r="DG298" s="494"/>
      <c r="DH298" s="494"/>
      <c r="DI298" s="494"/>
      <c r="DJ298" s="492"/>
      <c r="DK298" s="494"/>
      <c r="DL298" s="494"/>
      <c r="DM298" s="494"/>
      <c r="DN298" s="494"/>
      <c r="DO298" s="494"/>
      <c r="DP298" s="494"/>
      <c r="DQ298" s="494"/>
      <c r="DR298" s="494"/>
      <c r="DS298" s="494"/>
      <c r="DT298" s="494"/>
      <c r="DU298" s="494"/>
      <c r="DV298" s="494"/>
      <c r="DW298" s="494"/>
      <c r="DX298" s="494"/>
      <c r="DY298" s="1215"/>
      <c r="DZ298" s="1216"/>
      <c r="EA298" s="1238">
        <f>1/EA297*12</f>
        <v>18.322109744936128</v>
      </c>
      <c r="EB298" s="1219"/>
      <c r="EC298" s="1219"/>
      <c r="ED298" s="1219"/>
      <c r="EE298" s="1219"/>
      <c r="EF298" s="1219"/>
      <c r="EG298" s="1219"/>
      <c r="EH298" s="1219"/>
      <c r="EI298" s="1219"/>
      <c r="EJ298" s="1219"/>
      <c r="EK298" s="1219"/>
      <c r="EL298" s="1234"/>
    </row>
    <row r="299" spans="8:142" s="181" customFormat="1" x14ac:dyDescent="0.2">
      <c r="H299" s="182"/>
      <c r="I299" s="1236" t="s">
        <v>402</v>
      </c>
      <c r="J299" s="480"/>
      <c r="K299" s="480"/>
      <c r="L299" s="480"/>
      <c r="M299" s="480"/>
      <c r="N299" s="480"/>
      <c r="O299" s="480"/>
      <c r="P299" s="480"/>
      <c r="Q299" s="480"/>
      <c r="R299" s="480"/>
      <c r="S299" s="480"/>
      <c r="T299" s="480"/>
      <c r="U299" s="480"/>
      <c r="V299" s="480"/>
      <c r="W299" s="480"/>
      <c r="X299" s="480"/>
      <c r="Y299" s="480"/>
      <c r="Z299" s="480"/>
      <c r="AA299" s="480"/>
      <c r="AB299" s="480"/>
      <c r="AC299" s="480"/>
      <c r="AD299" s="480"/>
      <c r="AE299" s="480"/>
      <c r="AF299" s="480"/>
      <c r="AG299" s="480"/>
      <c r="AH299" s="480"/>
      <c r="AI299" s="480"/>
      <c r="AJ299" s="480"/>
      <c r="AK299" s="480"/>
      <c r="AL299" s="480"/>
      <c r="AM299" s="480"/>
      <c r="AN299" s="480"/>
      <c r="AO299" s="480"/>
      <c r="AP299" s="480"/>
      <c r="AQ299" s="480"/>
      <c r="AR299" s="480"/>
      <c r="AS299" s="480"/>
      <c r="AT299" s="480"/>
      <c r="AU299" s="480"/>
      <c r="AV299" s="480"/>
      <c r="AW299" s="480"/>
      <c r="AX299" s="480"/>
      <c r="AY299" s="480"/>
      <c r="AZ299" s="480"/>
      <c r="BA299" s="480"/>
      <c r="BB299" s="480"/>
      <c r="BC299" s="480"/>
      <c r="BD299" s="480"/>
      <c r="BE299" s="480"/>
      <c r="BF299" s="480"/>
      <c r="BG299" s="480"/>
      <c r="BH299" s="480"/>
      <c r="BI299" s="480"/>
      <c r="BJ299" s="480"/>
      <c r="BK299" s="480"/>
      <c r="BL299" s="480"/>
      <c r="BM299" s="480"/>
      <c r="BN299" s="480"/>
      <c r="BO299" s="480"/>
      <c r="BP299" s="480"/>
      <c r="BQ299" s="480"/>
      <c r="BR299" s="491"/>
      <c r="BS299" s="491"/>
      <c r="BT299" s="491"/>
      <c r="BU299" s="492"/>
      <c r="BV299" s="493"/>
      <c r="BW299" s="493"/>
      <c r="BX299" s="493"/>
      <c r="BY299" s="489"/>
      <c r="BZ299" s="1210"/>
      <c r="CA299" s="1210"/>
      <c r="CB299" s="1210"/>
      <c r="CC299" s="1211"/>
      <c r="CD299" s="1210"/>
      <c r="CE299" s="1210"/>
      <c r="CF299" s="1210"/>
      <c r="CG299" s="1211"/>
      <c r="CH299" s="1210"/>
      <c r="CI299" s="1210"/>
      <c r="CJ299" s="1210"/>
      <c r="CK299" s="1211"/>
      <c r="CL299" s="1210"/>
      <c r="CM299" s="1210"/>
      <c r="CN299" s="1210"/>
      <c r="CO299" s="1211"/>
      <c r="CP299" s="494"/>
      <c r="CQ299" s="494"/>
      <c r="CR299" s="494"/>
      <c r="CS299" s="494"/>
      <c r="CT299" s="494"/>
      <c r="CU299" s="494"/>
      <c r="CV299" s="494"/>
      <c r="CW299" s="494"/>
      <c r="CX299" s="494"/>
      <c r="CY299" s="494"/>
      <c r="CZ299" s="494"/>
      <c r="DA299" s="494"/>
      <c r="DB299" s="494"/>
      <c r="DC299" s="494"/>
      <c r="DD299" s="494"/>
      <c r="DE299" s="494"/>
      <c r="DF299" s="494"/>
      <c r="DG299" s="494"/>
      <c r="DH299" s="494"/>
      <c r="DI299" s="494"/>
      <c r="DJ299" s="492"/>
      <c r="DK299" s="494"/>
      <c r="DL299" s="494"/>
      <c r="DM299" s="494"/>
      <c r="DN299" s="494"/>
      <c r="DO299" s="494"/>
      <c r="DP299" s="494"/>
      <c r="DQ299" s="494"/>
      <c r="DR299" s="494"/>
      <c r="DS299" s="494"/>
      <c r="DT299" s="494"/>
      <c r="DU299" s="494"/>
      <c r="DV299" s="494"/>
      <c r="DW299" s="494"/>
      <c r="DX299" s="494"/>
      <c r="DY299" s="1215"/>
      <c r="DZ299" s="1216"/>
      <c r="EA299" s="1184">
        <f>EA298/12*EA66*EA182</f>
        <v>501.28513815745595</v>
      </c>
      <c r="EB299" s="1220"/>
      <c r="EC299" s="1220"/>
      <c r="ED299" s="1220"/>
      <c r="EE299" s="1220"/>
      <c r="EF299" s="1220"/>
      <c r="EG299" s="1220"/>
      <c r="EH299" s="1220"/>
      <c r="EI299" s="1220"/>
      <c r="EJ299" s="1220"/>
      <c r="EK299" s="1220"/>
      <c r="EL299" s="1221"/>
    </row>
    <row r="300" spans="8:142" s="181" customFormat="1" x14ac:dyDescent="0.2">
      <c r="H300" s="182"/>
      <c r="I300" s="1236"/>
      <c r="J300" s="480"/>
      <c r="K300" s="480"/>
      <c r="L300" s="480"/>
      <c r="M300" s="480"/>
      <c r="N300" s="480"/>
      <c r="O300" s="480"/>
      <c r="P300" s="480"/>
      <c r="Q300" s="480"/>
      <c r="R300" s="480"/>
      <c r="S300" s="480"/>
      <c r="T300" s="480"/>
      <c r="U300" s="480"/>
      <c r="V300" s="480"/>
      <c r="W300" s="480"/>
      <c r="X300" s="480"/>
      <c r="Y300" s="480"/>
      <c r="Z300" s="480"/>
      <c r="AA300" s="480"/>
      <c r="AB300" s="480"/>
      <c r="AC300" s="480"/>
      <c r="AD300" s="480"/>
      <c r="AE300" s="480"/>
      <c r="AF300" s="480"/>
      <c r="AG300" s="480"/>
      <c r="AH300" s="480"/>
      <c r="AI300" s="480"/>
      <c r="AJ300" s="480"/>
      <c r="AK300" s="480"/>
      <c r="AL300" s="480"/>
      <c r="AM300" s="480"/>
      <c r="AN300" s="480"/>
      <c r="AO300" s="480"/>
      <c r="AP300" s="480"/>
      <c r="AQ300" s="480"/>
      <c r="AR300" s="480"/>
      <c r="AS300" s="480"/>
      <c r="AT300" s="480"/>
      <c r="AU300" s="480"/>
      <c r="AV300" s="480"/>
      <c r="AW300" s="480"/>
      <c r="AX300" s="480"/>
      <c r="AY300" s="480"/>
      <c r="AZ300" s="480"/>
      <c r="BA300" s="480"/>
      <c r="BB300" s="480"/>
      <c r="BC300" s="480"/>
      <c r="BD300" s="480"/>
      <c r="BE300" s="480"/>
      <c r="BF300" s="480"/>
      <c r="BG300" s="480"/>
      <c r="BH300" s="480"/>
      <c r="BI300" s="480"/>
      <c r="BJ300" s="480"/>
      <c r="BK300" s="480"/>
      <c r="BL300" s="480"/>
      <c r="BM300" s="480"/>
      <c r="BN300" s="480"/>
      <c r="BO300" s="480"/>
      <c r="BP300" s="480"/>
      <c r="BQ300" s="480"/>
      <c r="BR300" s="491"/>
      <c r="BS300" s="491"/>
      <c r="BT300" s="491"/>
      <c r="BU300" s="492"/>
      <c r="BV300" s="493"/>
      <c r="BW300" s="493"/>
      <c r="BX300" s="493"/>
      <c r="BY300" s="489"/>
      <c r="BZ300" s="1210"/>
      <c r="CA300" s="1210"/>
      <c r="CB300" s="1210"/>
      <c r="CC300" s="606"/>
      <c r="CD300" s="605"/>
      <c r="CE300" s="605"/>
      <c r="CF300" s="605"/>
      <c r="CG300" s="606"/>
      <c r="CH300" s="605"/>
      <c r="CI300" s="605"/>
      <c r="CJ300" s="605"/>
      <c r="CK300" s="606"/>
      <c r="CL300" s="605"/>
      <c r="CM300" s="605"/>
      <c r="CN300" s="605"/>
      <c r="CO300" s="606"/>
      <c r="CP300" s="494"/>
      <c r="CQ300" s="494"/>
      <c r="CR300" s="494"/>
      <c r="CS300" s="494"/>
      <c r="CT300" s="494"/>
      <c r="CU300" s="494"/>
      <c r="CV300" s="494"/>
      <c r="CW300" s="494"/>
      <c r="CX300" s="494"/>
      <c r="CY300" s="494"/>
      <c r="CZ300" s="494"/>
      <c r="DA300" s="494"/>
      <c r="DB300" s="494"/>
      <c r="DC300" s="494"/>
      <c r="DD300" s="494"/>
      <c r="DE300" s="494"/>
      <c r="DF300" s="494"/>
      <c r="DG300" s="494"/>
      <c r="DH300" s="494"/>
      <c r="DI300" s="494"/>
      <c r="DJ300" s="492"/>
      <c r="DK300" s="494"/>
      <c r="DL300" s="494"/>
      <c r="DM300" s="494"/>
      <c r="DN300" s="494"/>
      <c r="DO300" s="494"/>
      <c r="DP300" s="494"/>
      <c r="DQ300" s="494"/>
      <c r="DR300" s="494"/>
      <c r="DS300" s="494"/>
      <c r="DT300" s="494"/>
      <c r="DU300" s="494"/>
      <c r="DV300" s="494"/>
      <c r="DW300" s="494"/>
      <c r="DX300" s="494"/>
      <c r="DY300" s="491"/>
      <c r="DZ300" s="491"/>
      <c r="EA300" s="495"/>
      <c r="EB300" s="1220"/>
      <c r="EC300" s="1220"/>
      <c r="ED300" s="1220"/>
      <c r="EE300" s="1220"/>
      <c r="EF300" s="1220"/>
      <c r="EG300" s="1220"/>
      <c r="EH300" s="1220"/>
      <c r="EI300" s="1220"/>
      <c r="EJ300" s="1220"/>
      <c r="EK300" s="1220"/>
      <c r="EL300" s="1221"/>
    </row>
    <row r="301" spans="8:142" s="181" customFormat="1" x14ac:dyDescent="0.2">
      <c r="H301" s="182"/>
      <c r="I301" s="485"/>
      <c r="J301" s="480"/>
      <c r="K301" s="480"/>
      <c r="L301" s="480"/>
      <c r="M301" s="480"/>
      <c r="N301" s="480"/>
      <c r="O301" s="480"/>
      <c r="P301" s="480"/>
      <c r="Q301" s="480"/>
      <c r="R301" s="480"/>
      <c r="S301" s="480"/>
      <c r="T301" s="480"/>
      <c r="U301" s="480"/>
      <c r="V301" s="480"/>
      <c r="W301" s="480"/>
      <c r="X301" s="480"/>
      <c r="Y301" s="480"/>
      <c r="Z301" s="480"/>
      <c r="AA301" s="480"/>
      <c r="AB301" s="480"/>
      <c r="AC301" s="480"/>
      <c r="AD301" s="480"/>
      <c r="AE301" s="480"/>
      <c r="AF301" s="480"/>
      <c r="AG301" s="480"/>
      <c r="AH301" s="480"/>
      <c r="AI301" s="480"/>
      <c r="AJ301" s="480"/>
      <c r="AK301" s="480"/>
      <c r="AL301" s="480"/>
      <c r="AM301" s="480"/>
      <c r="AN301" s="480"/>
      <c r="AO301" s="480"/>
      <c r="AP301" s="480"/>
      <c r="AQ301" s="480"/>
      <c r="AR301" s="480"/>
      <c r="AS301" s="480"/>
      <c r="AT301" s="480"/>
      <c r="AU301" s="480"/>
      <c r="AV301" s="480"/>
      <c r="AW301" s="480"/>
      <c r="AX301" s="480"/>
      <c r="AY301" s="480"/>
      <c r="AZ301" s="480"/>
      <c r="BA301" s="480"/>
      <c r="BB301" s="480"/>
      <c r="BC301" s="480"/>
      <c r="BD301" s="480"/>
      <c r="BE301" s="480"/>
      <c r="BF301" s="480"/>
      <c r="BG301" s="480"/>
      <c r="BH301" s="480"/>
      <c r="BI301" s="480"/>
      <c r="BJ301" s="480"/>
      <c r="BK301" s="480"/>
      <c r="BL301" s="480"/>
      <c r="BM301" s="480"/>
      <c r="BN301" s="480"/>
      <c r="BO301" s="480"/>
      <c r="BP301" s="480"/>
      <c r="BQ301" s="480"/>
      <c r="BR301" s="491"/>
      <c r="BS301" s="491"/>
      <c r="BT301" s="491"/>
      <c r="BU301" s="492"/>
      <c r="BV301" s="493"/>
      <c r="BW301" s="493"/>
      <c r="BX301" s="493"/>
      <c r="BY301" s="489"/>
      <c r="BZ301" s="1210"/>
      <c r="CA301" s="1210"/>
      <c r="CB301" s="1214"/>
      <c r="CC301" s="1213"/>
      <c r="CD301" s="1210"/>
      <c r="CE301" s="1210"/>
      <c r="CF301" s="1210"/>
      <c r="CG301" s="1212"/>
      <c r="CH301" s="1210"/>
      <c r="CI301" s="1210"/>
      <c r="CJ301" s="1210"/>
      <c r="CK301" s="1212"/>
      <c r="CL301" s="1210"/>
      <c r="CM301" s="1210"/>
      <c r="CN301" s="1210"/>
      <c r="CO301" s="1212"/>
      <c r="CP301" s="494"/>
      <c r="CQ301" s="494"/>
      <c r="CR301" s="494"/>
      <c r="CS301" s="494"/>
      <c r="CT301" s="494"/>
      <c r="CU301" s="494"/>
      <c r="CV301" s="494"/>
      <c r="CW301" s="494"/>
      <c r="CX301" s="494"/>
      <c r="CY301" s="494"/>
      <c r="CZ301" s="494"/>
      <c r="DA301" s="494"/>
      <c r="DB301" s="494"/>
      <c r="DC301" s="494"/>
      <c r="DD301" s="494"/>
      <c r="DE301" s="494"/>
      <c r="DF301" s="494"/>
      <c r="DG301" s="494"/>
      <c r="DH301" s="494"/>
      <c r="DI301" s="494"/>
      <c r="DJ301" s="492"/>
      <c r="DK301" s="494"/>
      <c r="DL301" s="494"/>
      <c r="DM301" s="494"/>
      <c r="DN301" s="494"/>
      <c r="DO301" s="494"/>
      <c r="DP301" s="494"/>
      <c r="DQ301" s="494"/>
      <c r="DR301" s="494"/>
      <c r="DS301" s="494"/>
      <c r="DT301" s="494"/>
      <c r="DU301" s="494"/>
      <c r="DV301" s="494"/>
      <c r="DW301" s="494"/>
      <c r="DX301" s="494"/>
      <c r="DY301" s="491"/>
      <c r="DZ301" s="491"/>
      <c r="EA301" s="495"/>
      <c r="EB301" s="1223"/>
      <c r="EC301" s="1223"/>
      <c r="ED301" s="1223"/>
      <c r="EE301" s="1223"/>
      <c r="EF301" s="1223"/>
      <c r="EG301" s="1223"/>
      <c r="EH301" s="1223"/>
      <c r="EI301" s="1223"/>
      <c r="EJ301" s="1223"/>
      <c r="EK301" s="1223"/>
      <c r="EL301" s="1224"/>
    </row>
    <row r="302" spans="8:142" s="181" customFormat="1" hidden="1" outlineLevel="1" x14ac:dyDescent="0.2">
      <c r="H302" s="182"/>
      <c r="I302" s="682" t="s">
        <v>271</v>
      </c>
      <c r="J302" s="480"/>
      <c r="K302" s="480"/>
      <c r="L302" s="480"/>
      <c r="M302" s="480"/>
      <c r="N302" s="480"/>
      <c r="O302" s="480"/>
      <c r="P302" s="480"/>
      <c r="Q302" s="480"/>
      <c r="R302" s="480"/>
      <c r="S302" s="480"/>
      <c r="T302" s="480"/>
      <c r="U302" s="480"/>
      <c r="V302" s="480"/>
      <c r="W302" s="480"/>
      <c r="X302" s="480"/>
      <c r="Y302" s="480"/>
      <c r="Z302" s="480"/>
      <c r="AA302" s="480"/>
      <c r="AB302" s="480"/>
      <c r="AC302" s="480"/>
      <c r="AD302" s="480"/>
      <c r="AE302" s="480"/>
      <c r="AF302" s="480"/>
      <c r="AG302" s="480"/>
      <c r="AH302" s="480"/>
      <c r="AI302" s="480"/>
      <c r="AJ302" s="480"/>
      <c r="AK302" s="480"/>
      <c r="AL302" s="480"/>
      <c r="AM302" s="480"/>
      <c r="AN302" s="480"/>
      <c r="AO302" s="480"/>
      <c r="AP302" s="480"/>
      <c r="AQ302" s="480"/>
      <c r="AR302" s="480"/>
      <c r="AS302" s="480"/>
      <c r="AT302" s="480"/>
      <c r="AU302" s="480"/>
      <c r="AV302" s="480"/>
      <c r="AW302" s="480"/>
      <c r="AX302" s="480"/>
      <c r="AY302" s="480"/>
      <c r="AZ302" s="480"/>
      <c r="BA302" s="480"/>
      <c r="BB302" s="480"/>
      <c r="BC302" s="480"/>
      <c r="BD302" s="480"/>
      <c r="BE302" s="480"/>
      <c r="BF302" s="480"/>
      <c r="BG302" s="480"/>
      <c r="BH302" s="480"/>
      <c r="BI302" s="480"/>
      <c r="BJ302" s="480"/>
      <c r="BK302" s="480"/>
      <c r="BL302" s="480"/>
      <c r="BM302" s="480"/>
      <c r="BN302" s="480"/>
      <c r="BO302" s="480"/>
      <c r="BP302" s="480"/>
      <c r="BQ302" s="480"/>
      <c r="BR302" s="491"/>
      <c r="BS302" s="491"/>
      <c r="BT302" s="491"/>
      <c r="BU302" s="492"/>
      <c r="BV302" s="493"/>
      <c r="BW302" s="493"/>
      <c r="BX302" s="493"/>
      <c r="BY302" s="489"/>
      <c r="BZ302" s="605"/>
      <c r="CA302" s="605"/>
      <c r="CB302" s="1215"/>
      <c r="CC302" s="1213"/>
      <c r="CD302" s="1210"/>
      <c r="CE302" s="1210"/>
      <c r="CF302" s="1210"/>
      <c r="CG302" s="1212"/>
      <c r="CH302" s="1210"/>
      <c r="CI302" s="1210"/>
      <c r="CJ302" s="1210"/>
      <c r="CK302" s="1212"/>
      <c r="CL302" s="1210"/>
      <c r="CM302" s="1210"/>
      <c r="CN302" s="1210"/>
      <c r="CO302" s="1212"/>
      <c r="CP302" s="494"/>
      <c r="CQ302" s="494"/>
      <c r="CR302" s="494"/>
      <c r="CS302" s="494"/>
      <c r="CT302" s="494"/>
      <c r="CU302" s="494"/>
      <c r="CV302" s="494"/>
      <c r="CW302" s="494"/>
      <c r="CX302" s="494"/>
      <c r="CY302" s="494"/>
      <c r="CZ302" s="494"/>
      <c r="DA302" s="494"/>
      <c r="DB302" s="494"/>
      <c r="DC302" s="494"/>
      <c r="DD302" s="494"/>
      <c r="DE302" s="494"/>
      <c r="DF302" s="494"/>
      <c r="DG302" s="494"/>
      <c r="DH302" s="494"/>
      <c r="DI302" s="494"/>
      <c r="DJ302" s="492"/>
      <c r="DK302" s="494"/>
      <c r="DL302" s="494"/>
      <c r="DM302" s="494"/>
      <c r="DN302" s="494"/>
      <c r="DO302" s="494"/>
      <c r="DP302" s="494"/>
      <c r="DQ302" s="494"/>
      <c r="DR302" s="494"/>
      <c r="DS302" s="494"/>
      <c r="DT302" s="494"/>
      <c r="DU302" s="494"/>
      <c r="DV302" s="494"/>
      <c r="DW302" s="494"/>
      <c r="DX302" s="494"/>
      <c r="DY302" s="491"/>
      <c r="DZ302" s="491"/>
      <c r="EA302" s="495"/>
      <c r="EB302" s="1218"/>
      <c r="EC302" s="495"/>
      <c r="ED302" s="495"/>
      <c r="EE302" s="495"/>
      <c r="EF302" s="495"/>
      <c r="EG302" s="495"/>
      <c r="EH302" s="495"/>
      <c r="EI302" s="495"/>
      <c r="EJ302" s="495"/>
      <c r="EK302" s="495"/>
      <c r="EL302" s="610"/>
    </row>
    <row r="303" spans="8:142" s="418" customFormat="1" hidden="1" outlineLevel="1" x14ac:dyDescent="0.2">
      <c r="H303" s="419"/>
      <c r="I303" s="659" t="s">
        <v>265</v>
      </c>
      <c r="J303" s="557"/>
      <c r="K303" s="557"/>
      <c r="L303" s="557"/>
      <c r="M303" s="557"/>
      <c r="N303" s="557"/>
      <c r="O303" s="557"/>
      <c r="P303" s="557"/>
      <c r="Q303" s="557"/>
      <c r="R303" s="557"/>
      <c r="S303" s="557"/>
      <c r="T303" s="557"/>
      <c r="U303" s="557"/>
      <c r="V303" s="557"/>
      <c r="W303" s="557"/>
      <c r="X303" s="557"/>
      <c r="Y303" s="557"/>
      <c r="Z303" s="557"/>
      <c r="AA303" s="557"/>
      <c r="AB303" s="557"/>
      <c r="AC303" s="557"/>
      <c r="AD303" s="557"/>
      <c r="AE303" s="557"/>
      <c r="AF303" s="557"/>
      <c r="AG303" s="557"/>
      <c r="AH303" s="557"/>
      <c r="AI303" s="557"/>
      <c r="AJ303" s="557"/>
      <c r="AK303" s="557"/>
      <c r="AL303" s="557"/>
      <c r="AM303" s="557"/>
      <c r="AN303" s="557"/>
      <c r="AO303" s="557"/>
      <c r="AP303" s="557"/>
      <c r="AQ303" s="557"/>
      <c r="AR303" s="557"/>
      <c r="AS303" s="557"/>
      <c r="AT303" s="557"/>
      <c r="AU303" s="557"/>
      <c r="AV303" s="557"/>
      <c r="AW303" s="557"/>
      <c r="AX303" s="557"/>
      <c r="AY303" s="557"/>
      <c r="AZ303" s="557"/>
      <c r="BA303" s="557"/>
      <c r="BB303" s="557"/>
      <c r="BC303" s="557"/>
      <c r="BD303" s="557"/>
      <c r="BE303" s="557"/>
      <c r="BF303" s="557"/>
      <c r="BG303" s="557"/>
      <c r="BH303" s="557"/>
      <c r="BI303" s="557"/>
      <c r="BJ303" s="557"/>
      <c r="BK303" s="557"/>
      <c r="BL303" s="557"/>
      <c r="BM303" s="557"/>
      <c r="BN303" s="557"/>
      <c r="BO303" s="557"/>
      <c r="BP303" s="557"/>
      <c r="BQ303" s="557"/>
      <c r="BR303" s="660"/>
      <c r="BS303" s="660"/>
      <c r="BT303" s="660"/>
      <c r="BU303" s="661"/>
      <c r="BV303" s="662"/>
      <c r="BW303" s="662"/>
      <c r="BX303" s="662"/>
      <c r="BY303" s="661"/>
      <c r="BZ303" s="663"/>
      <c r="CA303" s="664"/>
      <c r="CB303" s="664"/>
      <c r="CC303" s="1226"/>
      <c r="CD303" s="664"/>
      <c r="CE303" s="664"/>
      <c r="CF303" s="664"/>
      <c r="CG303" s="665"/>
      <c r="CH303" s="664"/>
      <c r="CI303" s="664"/>
      <c r="CJ303" s="664"/>
      <c r="CK303" s="665"/>
      <c r="CL303" s="664"/>
      <c r="CM303" s="664"/>
      <c r="CN303" s="664"/>
      <c r="CO303" s="665"/>
      <c r="CP303" s="666"/>
      <c r="CQ303" s="666"/>
      <c r="CR303" s="666"/>
      <c r="CS303" s="666"/>
      <c r="CT303" s="666"/>
      <c r="CU303" s="666"/>
      <c r="CV303" s="666"/>
      <c r="CW303" s="666"/>
      <c r="CX303" s="666"/>
      <c r="CY303" s="666"/>
      <c r="CZ303" s="666"/>
      <c r="DA303" s="666"/>
      <c r="DB303" s="666"/>
      <c r="DC303" s="666"/>
      <c r="DD303" s="666"/>
      <c r="DE303" s="666"/>
      <c r="DF303" s="666"/>
      <c r="DG303" s="666"/>
      <c r="DH303" s="666"/>
      <c r="DI303" s="666"/>
      <c r="DJ303" s="661"/>
      <c r="DK303" s="666"/>
      <c r="DL303" s="666"/>
      <c r="DM303" s="666"/>
      <c r="DN303" s="666"/>
      <c r="DO303" s="666"/>
      <c r="DP303" s="666"/>
      <c r="DQ303" s="666"/>
      <c r="DR303" s="666"/>
      <c r="DS303" s="666"/>
      <c r="DT303" s="666"/>
      <c r="DU303" s="666"/>
      <c r="DV303" s="666"/>
      <c r="DW303" s="666"/>
      <c r="DX303" s="666"/>
      <c r="DY303" s="660"/>
      <c r="DZ303" s="660"/>
      <c r="EA303" s="663"/>
      <c r="EB303" s="663"/>
      <c r="EC303" s="663"/>
      <c r="ED303" s="663"/>
      <c r="EE303" s="663"/>
      <c r="EF303" s="663"/>
      <c r="EG303" s="663"/>
      <c r="EH303" s="663"/>
      <c r="EI303" s="663"/>
      <c r="EJ303" s="663"/>
      <c r="EK303" s="663"/>
      <c r="EL303" s="665"/>
    </row>
    <row r="304" spans="8:142" s="418" customFormat="1" hidden="1" outlineLevel="1" x14ac:dyDescent="0.2">
      <c r="H304" s="419"/>
      <c r="I304" s="485" t="s">
        <v>269</v>
      </c>
      <c r="J304" s="557"/>
      <c r="K304" s="557"/>
      <c r="L304" s="557"/>
      <c r="M304" s="557"/>
      <c r="N304" s="557"/>
      <c r="O304" s="557"/>
      <c r="P304" s="557"/>
      <c r="Q304" s="557"/>
      <c r="R304" s="557"/>
      <c r="S304" s="557"/>
      <c r="T304" s="557"/>
      <c r="U304" s="557"/>
      <c r="V304" s="557"/>
      <c r="W304" s="557"/>
      <c r="X304" s="557"/>
      <c r="Y304" s="557"/>
      <c r="Z304" s="557"/>
      <c r="AA304" s="557"/>
      <c r="AB304" s="557"/>
      <c r="AC304" s="557"/>
      <c r="AD304" s="557"/>
      <c r="AE304" s="557"/>
      <c r="AF304" s="557"/>
      <c r="AG304" s="557"/>
      <c r="AH304" s="557"/>
      <c r="AI304" s="557"/>
      <c r="AJ304" s="557"/>
      <c r="AK304" s="557"/>
      <c r="AL304" s="557"/>
      <c r="AM304" s="557"/>
      <c r="AN304" s="557"/>
      <c r="AO304" s="557"/>
      <c r="AP304" s="557"/>
      <c r="AQ304" s="557"/>
      <c r="AR304" s="557"/>
      <c r="AS304" s="557"/>
      <c r="AT304" s="557"/>
      <c r="AU304" s="557"/>
      <c r="AV304" s="557"/>
      <c r="AW304" s="557"/>
      <c r="AX304" s="557"/>
      <c r="AY304" s="557"/>
      <c r="AZ304" s="557"/>
      <c r="BA304" s="557"/>
      <c r="BB304" s="557"/>
      <c r="BC304" s="557"/>
      <c r="BD304" s="557"/>
      <c r="BE304" s="557"/>
      <c r="BF304" s="557"/>
      <c r="BG304" s="557"/>
      <c r="BH304" s="557"/>
      <c r="BI304" s="557"/>
      <c r="BJ304" s="557"/>
      <c r="BK304" s="557"/>
      <c r="BL304" s="557"/>
      <c r="BM304" s="557"/>
      <c r="BN304" s="557"/>
      <c r="BO304" s="557"/>
      <c r="BP304" s="557"/>
      <c r="BQ304" s="557"/>
      <c r="BR304" s="660"/>
      <c r="BS304" s="660"/>
      <c r="BT304" s="660"/>
      <c r="BU304" s="661"/>
      <c r="BV304" s="662"/>
      <c r="BW304" s="662"/>
      <c r="BX304" s="662"/>
      <c r="BY304" s="661"/>
      <c r="BZ304" s="1179">
        <f>BZ293</f>
        <v>0.38202783407380037</v>
      </c>
      <c r="CA304" s="769">
        <f t="shared" ref="CA304:CO304" si="356">BZ304-CA305/10000</f>
        <v>0.35202783407380034</v>
      </c>
      <c r="CB304" s="769">
        <f t="shared" si="356"/>
        <v>0.34202783407380033</v>
      </c>
      <c r="CC304" s="770">
        <f t="shared" si="356"/>
        <v>0.32202783407380031</v>
      </c>
      <c r="CD304" s="769">
        <f t="shared" si="356"/>
        <v>0.32202783407380031</v>
      </c>
      <c r="CE304" s="769">
        <f t="shared" si="356"/>
        <v>0.30202783407380029</v>
      </c>
      <c r="CF304" s="769">
        <f t="shared" si="356"/>
        <v>0.30202783407380029</v>
      </c>
      <c r="CG304" s="770">
        <f t="shared" si="356"/>
        <v>0.28202783407380028</v>
      </c>
      <c r="CH304" s="769">
        <f t="shared" si="356"/>
        <v>0.28152783407380028</v>
      </c>
      <c r="CI304" s="769">
        <f t="shared" si="356"/>
        <v>0.28102783407380028</v>
      </c>
      <c r="CJ304" s="769">
        <f t="shared" si="356"/>
        <v>0.28052783407380028</v>
      </c>
      <c r="CK304" s="770">
        <f t="shared" si="356"/>
        <v>0.28002783407380027</v>
      </c>
      <c r="CL304" s="769">
        <f t="shared" si="356"/>
        <v>0.27952783407380027</v>
      </c>
      <c r="CM304" s="769">
        <f t="shared" si="356"/>
        <v>0.27902783407380027</v>
      </c>
      <c r="CN304" s="769">
        <f t="shared" si="356"/>
        <v>0.27852783407380027</v>
      </c>
      <c r="CO304" s="1189">
        <f t="shared" si="356"/>
        <v>0.27802783407380027</v>
      </c>
      <c r="CP304" s="666"/>
      <c r="CQ304" s="666"/>
      <c r="CR304" s="666"/>
      <c r="CS304" s="666"/>
      <c r="CT304" s="666"/>
      <c r="CU304" s="666"/>
      <c r="CV304" s="666"/>
      <c r="CW304" s="666"/>
      <c r="CX304" s="666"/>
      <c r="CY304" s="666"/>
      <c r="CZ304" s="666"/>
      <c r="DA304" s="666"/>
      <c r="DB304" s="666"/>
      <c r="DC304" s="666"/>
      <c r="DD304" s="666"/>
      <c r="DE304" s="666"/>
      <c r="DF304" s="666"/>
      <c r="DG304" s="666"/>
      <c r="DH304" s="666"/>
      <c r="DI304" s="666"/>
      <c r="DJ304" s="661"/>
      <c r="DK304" s="666"/>
      <c r="DL304" s="666"/>
      <c r="DM304" s="666"/>
      <c r="DN304" s="666"/>
      <c r="DO304" s="666"/>
      <c r="DP304" s="666"/>
      <c r="DQ304" s="666"/>
      <c r="DR304" s="666"/>
      <c r="DS304" s="666"/>
      <c r="DT304" s="666"/>
      <c r="DU304" s="666"/>
      <c r="DV304" s="666"/>
      <c r="DW304" s="666"/>
      <c r="DX304" s="666"/>
      <c r="DY304" s="660"/>
      <c r="DZ304" s="660"/>
      <c r="EA304" s="663"/>
      <c r="EB304" s="605">
        <f>-EB310/(EA311+EB309/2)</f>
        <v>0.88839156316005186</v>
      </c>
      <c r="EC304" s="605">
        <f>-EC310/(EB311+EC309/2)</f>
        <v>0.76466594551902267</v>
      </c>
      <c r="ED304" s="605">
        <f>-ED310/(EC311+ED309/2)</f>
        <v>0.7312875808704471</v>
      </c>
      <c r="EE304" s="605">
        <f>-EE310/(ED311+EE309/2)</f>
        <v>0.72694326194671444</v>
      </c>
      <c r="EF304" s="1228">
        <f>EE304-EF305/10000</f>
        <v>0.69694326194671441</v>
      </c>
      <c r="EG304" s="769">
        <f t="shared" ref="EG304:EL304" si="357">EF304-EG305/10000</f>
        <v>0.67694326194671439</v>
      </c>
      <c r="EH304" s="769">
        <f t="shared" si="357"/>
        <v>0.66694326194671438</v>
      </c>
      <c r="EI304" s="769">
        <f t="shared" si="357"/>
        <v>0.66194326194671438</v>
      </c>
      <c r="EJ304" s="769">
        <f t="shared" si="357"/>
        <v>0.65694326194671437</v>
      </c>
      <c r="EK304" s="769">
        <f t="shared" si="357"/>
        <v>0.64694326194671437</v>
      </c>
      <c r="EL304" s="1189">
        <f t="shared" si="357"/>
        <v>0.64194326194671436</v>
      </c>
    </row>
    <row r="305" spans="8:142" s="418" customFormat="1" hidden="1" outlineLevel="1" x14ac:dyDescent="0.2">
      <c r="H305" s="419"/>
      <c r="I305" s="791" t="s">
        <v>280</v>
      </c>
      <c r="J305" s="786"/>
      <c r="K305" s="786"/>
      <c r="L305" s="786"/>
      <c r="M305" s="786"/>
      <c r="N305" s="786"/>
      <c r="O305" s="786"/>
      <c r="P305" s="786"/>
      <c r="Q305" s="786"/>
      <c r="R305" s="786"/>
      <c r="S305" s="786"/>
      <c r="T305" s="786"/>
      <c r="U305" s="786"/>
      <c r="V305" s="786"/>
      <c r="W305" s="786"/>
      <c r="X305" s="786"/>
      <c r="Y305" s="786"/>
      <c r="Z305" s="786"/>
      <c r="AA305" s="786"/>
      <c r="AB305" s="786"/>
      <c r="AC305" s="786"/>
      <c r="AD305" s="786"/>
      <c r="AE305" s="786"/>
      <c r="AF305" s="786"/>
      <c r="AG305" s="786"/>
      <c r="AH305" s="786"/>
      <c r="AI305" s="786"/>
      <c r="AJ305" s="786"/>
      <c r="AK305" s="786"/>
      <c r="AL305" s="786"/>
      <c r="AM305" s="786"/>
      <c r="AN305" s="786"/>
      <c r="AO305" s="786"/>
      <c r="AP305" s="786"/>
      <c r="AQ305" s="786"/>
      <c r="AR305" s="786"/>
      <c r="AS305" s="786"/>
      <c r="AT305" s="786"/>
      <c r="AU305" s="786"/>
      <c r="AV305" s="786"/>
      <c r="AW305" s="786"/>
      <c r="AX305" s="786"/>
      <c r="AY305" s="786"/>
      <c r="AZ305" s="786"/>
      <c r="BA305" s="786"/>
      <c r="BB305" s="786"/>
      <c r="BC305" s="786"/>
      <c r="BD305" s="786"/>
      <c r="BE305" s="786"/>
      <c r="BF305" s="786"/>
      <c r="BG305" s="786"/>
      <c r="BH305" s="786"/>
      <c r="BI305" s="786"/>
      <c r="BJ305" s="786"/>
      <c r="BK305" s="786"/>
      <c r="BL305" s="786"/>
      <c r="BM305" s="786"/>
      <c r="BN305" s="786"/>
      <c r="BO305" s="786"/>
      <c r="BP305" s="786"/>
      <c r="BQ305" s="786"/>
      <c r="BR305" s="787"/>
      <c r="BS305" s="787"/>
      <c r="BT305" s="787"/>
      <c r="BU305" s="788"/>
      <c r="BV305" s="789"/>
      <c r="BW305" s="789"/>
      <c r="BX305" s="789"/>
      <c r="BY305" s="788"/>
      <c r="BZ305" s="792"/>
      <c r="CA305" s="793">
        <v>300</v>
      </c>
      <c r="CB305" s="793">
        <v>100</v>
      </c>
      <c r="CC305" s="794">
        <v>200</v>
      </c>
      <c r="CD305" s="793">
        <v>0</v>
      </c>
      <c r="CE305" s="793">
        <v>200</v>
      </c>
      <c r="CF305" s="793">
        <v>0</v>
      </c>
      <c r="CG305" s="794">
        <v>200</v>
      </c>
      <c r="CH305" s="793">
        <v>5</v>
      </c>
      <c r="CI305" s="793">
        <f>CH305</f>
        <v>5</v>
      </c>
      <c r="CJ305" s="793">
        <f t="shared" ref="CJ305:CO305" si="358">CI305</f>
        <v>5</v>
      </c>
      <c r="CK305" s="794">
        <f t="shared" si="358"/>
        <v>5</v>
      </c>
      <c r="CL305" s="793">
        <f t="shared" si="358"/>
        <v>5</v>
      </c>
      <c r="CM305" s="793">
        <f t="shared" si="358"/>
        <v>5</v>
      </c>
      <c r="CN305" s="793">
        <f t="shared" si="358"/>
        <v>5</v>
      </c>
      <c r="CO305" s="794">
        <f t="shared" si="358"/>
        <v>5</v>
      </c>
      <c r="CP305" s="790"/>
      <c r="CQ305" s="790"/>
      <c r="CR305" s="790"/>
      <c r="CS305" s="790"/>
      <c r="CT305" s="790"/>
      <c r="CU305" s="790"/>
      <c r="CV305" s="790"/>
      <c r="CW305" s="790"/>
      <c r="CX305" s="790"/>
      <c r="CY305" s="790"/>
      <c r="CZ305" s="790"/>
      <c r="DA305" s="790"/>
      <c r="DB305" s="790"/>
      <c r="DC305" s="790"/>
      <c r="DD305" s="790"/>
      <c r="DE305" s="790"/>
      <c r="DF305" s="790"/>
      <c r="DG305" s="790"/>
      <c r="DH305" s="790"/>
      <c r="DI305" s="790"/>
      <c r="DJ305" s="788"/>
      <c r="DK305" s="790"/>
      <c r="DL305" s="790"/>
      <c r="DM305" s="790"/>
      <c r="DN305" s="790"/>
      <c r="DO305" s="790"/>
      <c r="DP305" s="790"/>
      <c r="DQ305" s="790"/>
      <c r="DR305" s="790"/>
      <c r="DS305" s="790"/>
      <c r="DT305" s="790"/>
      <c r="DU305" s="790"/>
      <c r="DV305" s="790"/>
      <c r="DW305" s="790"/>
      <c r="DX305" s="790"/>
      <c r="DY305" s="787"/>
      <c r="DZ305" s="787"/>
      <c r="EA305" s="795"/>
      <c r="EB305" s="792"/>
      <c r="EC305" s="796">
        <f>(EB304-EC304)*10000</f>
        <v>1237.2561764102918</v>
      </c>
      <c r="ED305" s="796">
        <f>(EC304-ED304)*10000</f>
        <v>333.78364648575575</v>
      </c>
      <c r="EE305" s="1229">
        <f>(ED304-EE304)*10000</f>
        <v>43.443189237326592</v>
      </c>
      <c r="EF305" s="1230">
        <v>300</v>
      </c>
      <c r="EG305" s="1230">
        <v>200</v>
      </c>
      <c r="EH305" s="1230">
        <v>100</v>
      </c>
      <c r="EI305" s="1230">
        <v>50</v>
      </c>
      <c r="EJ305" s="1230">
        <v>50</v>
      </c>
      <c r="EK305" s="1230">
        <v>100</v>
      </c>
      <c r="EL305" s="1231">
        <v>50</v>
      </c>
    </row>
    <row r="306" spans="8:142" s="418" customFormat="1" hidden="1" outlineLevel="1" x14ac:dyDescent="0.2">
      <c r="H306" s="419"/>
      <c r="I306" s="659"/>
      <c r="J306" s="557"/>
      <c r="K306" s="557"/>
      <c r="L306" s="557"/>
      <c r="M306" s="557"/>
      <c r="N306" s="557"/>
      <c r="O306" s="557"/>
      <c r="P306" s="557"/>
      <c r="Q306" s="557"/>
      <c r="R306" s="557"/>
      <c r="S306" s="557"/>
      <c r="T306" s="557"/>
      <c r="U306" s="557"/>
      <c r="V306" s="557"/>
      <c r="W306" s="557"/>
      <c r="X306" s="557"/>
      <c r="Y306" s="557"/>
      <c r="Z306" s="557"/>
      <c r="AA306" s="557"/>
      <c r="AB306" s="557"/>
      <c r="AC306" s="557"/>
      <c r="AD306" s="557"/>
      <c r="AE306" s="557"/>
      <c r="AF306" s="557"/>
      <c r="AG306" s="557"/>
      <c r="AH306" s="557"/>
      <c r="AI306" s="557"/>
      <c r="AJ306" s="557"/>
      <c r="AK306" s="557"/>
      <c r="AL306" s="557"/>
      <c r="AM306" s="557"/>
      <c r="AN306" s="557"/>
      <c r="AO306" s="557"/>
      <c r="AP306" s="557"/>
      <c r="AQ306" s="557"/>
      <c r="AR306" s="557"/>
      <c r="AS306" s="557"/>
      <c r="AT306" s="557"/>
      <c r="AU306" s="557"/>
      <c r="AV306" s="557"/>
      <c r="AW306" s="557"/>
      <c r="AX306" s="557"/>
      <c r="AY306" s="557"/>
      <c r="AZ306" s="557"/>
      <c r="BA306" s="557"/>
      <c r="BB306" s="557"/>
      <c r="BC306" s="557"/>
      <c r="BD306" s="557"/>
      <c r="BE306" s="557"/>
      <c r="BF306" s="557"/>
      <c r="BG306" s="557"/>
      <c r="BH306" s="557"/>
      <c r="BI306" s="557"/>
      <c r="BJ306" s="557"/>
      <c r="BK306" s="557"/>
      <c r="BL306" s="557"/>
      <c r="BM306" s="557"/>
      <c r="BN306" s="557"/>
      <c r="BO306" s="557"/>
      <c r="BP306" s="557"/>
      <c r="BQ306" s="557"/>
      <c r="BR306" s="660"/>
      <c r="BS306" s="660"/>
      <c r="BT306" s="660"/>
      <c r="BU306" s="661"/>
      <c r="BV306" s="662"/>
      <c r="BW306" s="662"/>
      <c r="BX306" s="662"/>
      <c r="BY306" s="661"/>
      <c r="BZ306" s="663"/>
      <c r="CA306" s="664"/>
      <c r="CB306" s="664"/>
      <c r="CC306" s="665"/>
      <c r="CD306" s="664"/>
      <c r="CE306" s="664"/>
      <c r="CF306" s="664"/>
      <c r="CG306" s="665"/>
      <c r="CH306" s="664"/>
      <c r="CI306" s="664"/>
      <c r="CJ306" s="664"/>
      <c r="CK306" s="665"/>
      <c r="CL306" s="664"/>
      <c r="CM306" s="664"/>
      <c r="CN306" s="664"/>
      <c r="CO306" s="665"/>
      <c r="CP306" s="666"/>
      <c r="CQ306" s="666"/>
      <c r="CR306" s="666"/>
      <c r="CS306" s="666"/>
      <c r="CT306" s="666"/>
      <c r="CU306" s="666"/>
      <c r="CV306" s="666"/>
      <c r="CW306" s="666"/>
      <c r="CX306" s="666"/>
      <c r="CY306" s="666"/>
      <c r="CZ306" s="666"/>
      <c r="DA306" s="666"/>
      <c r="DB306" s="666"/>
      <c r="DC306" s="666"/>
      <c r="DD306" s="666"/>
      <c r="DE306" s="666"/>
      <c r="DF306" s="666"/>
      <c r="DG306" s="666"/>
      <c r="DH306" s="666"/>
      <c r="DI306" s="666"/>
      <c r="DJ306" s="661"/>
      <c r="DK306" s="666"/>
      <c r="DL306" s="666"/>
      <c r="DM306" s="666"/>
      <c r="DN306" s="666"/>
      <c r="DO306" s="666"/>
      <c r="DP306" s="666"/>
      <c r="DQ306" s="666"/>
      <c r="DR306" s="666"/>
      <c r="DS306" s="666"/>
      <c r="DT306" s="666"/>
      <c r="DU306" s="666"/>
      <c r="DV306" s="666"/>
      <c r="DW306" s="666"/>
      <c r="DX306" s="666"/>
      <c r="DY306" s="660"/>
      <c r="DZ306" s="660"/>
      <c r="EA306" s="663"/>
      <c r="EB306" s="667"/>
      <c r="EC306" s="667"/>
      <c r="ED306" s="663"/>
      <c r="EE306" s="664"/>
      <c r="EF306" s="664"/>
      <c r="EG306" s="664"/>
      <c r="EH306" s="664"/>
      <c r="EI306" s="664"/>
      <c r="EJ306" s="664"/>
      <c r="EK306" s="664"/>
      <c r="EL306" s="665"/>
    </row>
    <row r="307" spans="8:142" s="418" customFormat="1" hidden="1" outlineLevel="1" x14ac:dyDescent="0.2">
      <c r="H307" s="419"/>
      <c r="I307" s="685" t="s">
        <v>227</v>
      </c>
      <c r="J307" s="557"/>
      <c r="K307" s="557"/>
      <c r="L307" s="557"/>
      <c r="M307" s="557"/>
      <c r="N307" s="557"/>
      <c r="O307" s="557"/>
      <c r="P307" s="557"/>
      <c r="Q307" s="557"/>
      <c r="R307" s="557"/>
      <c r="S307" s="557"/>
      <c r="T307" s="557"/>
      <c r="U307" s="557"/>
      <c r="V307" s="557"/>
      <c r="W307" s="557"/>
      <c r="X307" s="557"/>
      <c r="Y307" s="557"/>
      <c r="Z307" s="557"/>
      <c r="AA307" s="557"/>
      <c r="AB307" s="557"/>
      <c r="AC307" s="557"/>
      <c r="AD307" s="557"/>
      <c r="AE307" s="557"/>
      <c r="AF307" s="557"/>
      <c r="AG307" s="557"/>
      <c r="AH307" s="557"/>
      <c r="AI307" s="557"/>
      <c r="AJ307" s="557"/>
      <c r="AK307" s="557"/>
      <c r="AL307" s="557"/>
      <c r="AM307" s="557"/>
      <c r="AN307" s="557"/>
      <c r="AO307" s="557"/>
      <c r="AP307" s="557"/>
      <c r="AQ307" s="557"/>
      <c r="AR307" s="557"/>
      <c r="AS307" s="557"/>
      <c r="AT307" s="557"/>
      <c r="AU307" s="557"/>
      <c r="AV307" s="557"/>
      <c r="AW307" s="557"/>
      <c r="AX307" s="557"/>
      <c r="AY307" s="557"/>
      <c r="AZ307" s="557"/>
      <c r="BA307" s="557"/>
      <c r="BB307" s="557"/>
      <c r="BC307" s="557"/>
      <c r="BD307" s="557"/>
      <c r="BE307" s="557"/>
      <c r="BF307" s="557"/>
      <c r="BG307" s="557"/>
      <c r="BH307" s="557"/>
      <c r="BI307" s="557"/>
      <c r="BJ307" s="557"/>
      <c r="BK307" s="557"/>
      <c r="BL307" s="557"/>
      <c r="BM307" s="557"/>
      <c r="BN307" s="557"/>
      <c r="BO307" s="557"/>
      <c r="BP307" s="557"/>
      <c r="BQ307" s="557"/>
      <c r="BR307" s="660"/>
      <c r="BS307" s="660"/>
      <c r="BT307" s="660"/>
      <c r="BU307" s="661"/>
      <c r="BV307" s="662"/>
      <c r="BW307" s="662"/>
      <c r="BX307" s="662"/>
      <c r="BY307" s="661"/>
      <c r="BZ307" s="663"/>
      <c r="CA307" s="664"/>
      <c r="CB307" s="664"/>
      <c r="CC307" s="665"/>
      <c r="CD307" s="664"/>
      <c r="CE307" s="664"/>
      <c r="CF307" s="664"/>
      <c r="CG307" s="665"/>
      <c r="CH307" s="664"/>
      <c r="CI307" s="664"/>
      <c r="CJ307" s="664"/>
      <c r="CK307" s="665"/>
      <c r="CL307" s="664"/>
      <c r="CM307" s="664"/>
      <c r="CN307" s="664"/>
      <c r="CO307" s="665"/>
      <c r="CP307" s="666"/>
      <c r="CQ307" s="666"/>
      <c r="CR307" s="666"/>
      <c r="CS307" s="666"/>
      <c r="CT307" s="666"/>
      <c r="CU307" s="666"/>
      <c r="CV307" s="666"/>
      <c r="CW307" s="666"/>
      <c r="CX307" s="666"/>
      <c r="CY307" s="666"/>
      <c r="CZ307" s="666"/>
      <c r="DA307" s="666"/>
      <c r="DB307" s="666"/>
      <c r="DC307" s="666"/>
      <c r="DD307" s="666"/>
      <c r="DE307" s="666"/>
      <c r="DF307" s="666"/>
      <c r="DG307" s="666"/>
      <c r="DH307" s="666"/>
      <c r="DI307" s="666"/>
      <c r="DJ307" s="661"/>
      <c r="DK307" s="666"/>
      <c r="DL307" s="666"/>
      <c r="DM307" s="666"/>
      <c r="DN307" s="666"/>
      <c r="DO307" s="666"/>
      <c r="DP307" s="666"/>
      <c r="DQ307" s="666"/>
      <c r="DR307" s="666"/>
      <c r="DS307" s="666"/>
      <c r="DT307" s="666"/>
      <c r="DU307" s="666"/>
      <c r="DV307" s="666"/>
      <c r="DW307" s="666"/>
      <c r="DX307" s="666"/>
      <c r="DY307" s="660"/>
      <c r="DZ307" s="660"/>
      <c r="EA307" s="663"/>
      <c r="EB307" s="667"/>
      <c r="EC307" s="667"/>
      <c r="ED307" s="663"/>
      <c r="EE307" s="664"/>
      <c r="EF307" s="664"/>
      <c r="EG307" s="664"/>
      <c r="EH307" s="664"/>
      <c r="EI307" s="664"/>
      <c r="EJ307" s="664"/>
      <c r="EK307" s="664"/>
      <c r="EL307" s="665"/>
    </row>
    <row r="308" spans="8:142" s="418" customFormat="1" hidden="1" outlineLevel="1" x14ac:dyDescent="0.2">
      <c r="H308" s="419"/>
      <c r="I308" s="668" t="s">
        <v>228</v>
      </c>
      <c r="J308" s="557"/>
      <c r="K308" s="557"/>
      <c r="L308" s="557"/>
      <c r="M308" s="557"/>
      <c r="N308" s="557"/>
      <c r="O308" s="557"/>
      <c r="P308" s="557"/>
      <c r="Q308" s="557"/>
      <c r="R308" s="557"/>
      <c r="S308" s="557"/>
      <c r="T308" s="557"/>
      <c r="U308" s="557"/>
      <c r="V308" s="557"/>
      <c r="W308" s="557"/>
      <c r="X308" s="557"/>
      <c r="Y308" s="557"/>
      <c r="Z308" s="557"/>
      <c r="AA308" s="557"/>
      <c r="AB308" s="557"/>
      <c r="AC308" s="557"/>
      <c r="AD308" s="557"/>
      <c r="AE308" s="557"/>
      <c r="AF308" s="557"/>
      <c r="AG308" s="557"/>
      <c r="AH308" s="557"/>
      <c r="AI308" s="557"/>
      <c r="AJ308" s="557"/>
      <c r="AK308" s="557"/>
      <c r="AL308" s="557"/>
      <c r="AM308" s="557"/>
      <c r="AN308" s="557"/>
      <c r="AO308" s="557"/>
      <c r="AP308" s="557"/>
      <c r="AQ308" s="557"/>
      <c r="AR308" s="557"/>
      <c r="AS308" s="557"/>
      <c r="AT308" s="557"/>
      <c r="AU308" s="557"/>
      <c r="AV308" s="557"/>
      <c r="AW308" s="557"/>
      <c r="AX308" s="557"/>
      <c r="AY308" s="557"/>
      <c r="AZ308" s="557"/>
      <c r="BA308" s="557"/>
      <c r="BB308" s="557"/>
      <c r="BC308" s="557"/>
      <c r="BD308" s="557"/>
      <c r="BE308" s="557"/>
      <c r="BF308" s="557"/>
      <c r="BG308" s="557"/>
      <c r="BH308" s="557"/>
      <c r="BI308" s="557"/>
      <c r="BJ308" s="557"/>
      <c r="BK308" s="557"/>
      <c r="BL308" s="557"/>
      <c r="BM308" s="557"/>
      <c r="BN308" s="557"/>
      <c r="BO308" s="557"/>
      <c r="BP308" s="557"/>
      <c r="BQ308" s="557"/>
      <c r="BR308" s="660"/>
      <c r="BS308" s="660"/>
      <c r="BT308" s="660"/>
      <c r="BU308" s="661"/>
      <c r="BV308" s="662"/>
      <c r="BW308" s="662"/>
      <c r="BX308" s="662"/>
      <c r="BY308" s="489">
        <f>BY287</f>
        <v>0.90700000000000003</v>
      </c>
      <c r="BZ308" s="488">
        <f t="shared" ref="BZ308:CO308" si="359">BY311</f>
        <v>0.879</v>
      </c>
      <c r="CA308" s="488">
        <f t="shared" si="359"/>
        <v>1.036</v>
      </c>
      <c r="CB308" s="488">
        <f t="shared" si="359"/>
        <v>0.94299999999999995</v>
      </c>
      <c r="CC308" s="489">
        <f t="shared" si="359"/>
        <v>0.85599999999999998</v>
      </c>
      <c r="CD308" s="488">
        <f t="shared" si="359"/>
        <v>0.746</v>
      </c>
      <c r="CE308" s="488">
        <f t="shared" si="359"/>
        <v>0.82060000000000011</v>
      </c>
      <c r="CF308" s="488">
        <f t="shared" si="359"/>
        <v>0.82060000000000011</v>
      </c>
      <c r="CG308" s="489">
        <f t="shared" si="359"/>
        <v>0.82880600000000015</v>
      </c>
      <c r="CH308" s="488">
        <f t="shared" si="359"/>
        <v>0.82051794000000011</v>
      </c>
      <c r="CI308" s="488">
        <f t="shared" si="359"/>
        <v>0.90266000000000024</v>
      </c>
      <c r="CJ308" s="488">
        <f t="shared" si="359"/>
        <v>0.90266000000000024</v>
      </c>
      <c r="CK308" s="489">
        <f t="shared" si="359"/>
        <v>0.91168660000000024</v>
      </c>
      <c r="CL308" s="488">
        <f t="shared" si="359"/>
        <v>0.90256973400000018</v>
      </c>
      <c r="CM308" s="488">
        <f t="shared" si="359"/>
        <v>0.98389940000000031</v>
      </c>
      <c r="CN308" s="488">
        <f t="shared" si="359"/>
        <v>0.98389940000000031</v>
      </c>
      <c r="CO308" s="489">
        <f t="shared" si="359"/>
        <v>0.9937383940000003</v>
      </c>
      <c r="CP308" s="666"/>
      <c r="CQ308" s="666"/>
      <c r="CR308" s="666"/>
      <c r="CS308" s="666"/>
      <c r="CT308" s="666"/>
      <c r="CU308" s="666"/>
      <c r="CV308" s="666"/>
      <c r="CW308" s="666"/>
      <c r="CX308" s="666"/>
      <c r="CY308" s="666"/>
      <c r="CZ308" s="666"/>
      <c r="DA308" s="666"/>
      <c r="DB308" s="666"/>
      <c r="DC308" s="666"/>
      <c r="DD308" s="666"/>
      <c r="DE308" s="666"/>
      <c r="DF308" s="666"/>
      <c r="DG308" s="666"/>
      <c r="DH308" s="666"/>
      <c r="DI308" s="666"/>
      <c r="DJ308" s="661"/>
      <c r="DK308" s="666"/>
      <c r="DL308" s="666"/>
      <c r="DM308" s="666"/>
      <c r="DN308" s="666"/>
      <c r="DO308" s="666"/>
      <c r="DP308" s="666"/>
      <c r="DQ308" s="666"/>
      <c r="DR308" s="666"/>
      <c r="DS308" s="666"/>
      <c r="DT308" s="666"/>
      <c r="DU308" s="666"/>
      <c r="DV308" s="666"/>
      <c r="DW308" s="666"/>
      <c r="DX308" s="666"/>
      <c r="DY308" s="660"/>
      <c r="DZ308" s="491"/>
      <c r="EA308" s="488">
        <f>DZ311</f>
        <v>0.33975</v>
      </c>
      <c r="EB308" s="488">
        <f>EA311</f>
        <v>0.879</v>
      </c>
      <c r="EC308" s="488">
        <f>EB311</f>
        <v>0.746</v>
      </c>
      <c r="ED308" s="488">
        <f>EC311</f>
        <v>0.82051794000000011</v>
      </c>
      <c r="EE308" s="488">
        <f t="shared" ref="EE308:EL308" si="360">ED311</f>
        <v>0.90256973400000018</v>
      </c>
      <c r="EF308" s="488">
        <f t="shared" si="360"/>
        <v>0.98380101006000031</v>
      </c>
      <c r="EG308" s="488">
        <f t="shared" si="360"/>
        <v>1.0652413150962003</v>
      </c>
      <c r="EH308" s="488">
        <f t="shared" si="360"/>
        <v>1.1451344137284156</v>
      </c>
      <c r="EI308" s="488">
        <f t="shared" si="360"/>
        <v>1.2252938226894048</v>
      </c>
      <c r="EJ308" s="488">
        <f t="shared" si="360"/>
        <v>1.3049379211642163</v>
      </c>
      <c r="EK308" s="488">
        <f t="shared" si="360"/>
        <v>1.3832341964340693</v>
      </c>
      <c r="EL308" s="489">
        <f t="shared" si="360"/>
        <v>1.4593120772379433</v>
      </c>
    </row>
    <row r="309" spans="8:142" s="418" customFormat="1" hidden="1" outlineLevel="1" x14ac:dyDescent="0.2">
      <c r="H309" s="419"/>
      <c r="I309" s="485" t="s">
        <v>230</v>
      </c>
      <c r="J309" s="557"/>
      <c r="K309" s="557"/>
      <c r="L309" s="557"/>
      <c r="M309" s="557"/>
      <c r="N309" s="557"/>
      <c r="O309" s="557"/>
      <c r="P309" s="557"/>
      <c r="Q309" s="557"/>
      <c r="R309" s="557"/>
      <c r="S309" s="557"/>
      <c r="T309" s="557"/>
      <c r="U309" s="557"/>
      <c r="V309" s="557"/>
      <c r="W309" s="557"/>
      <c r="X309" s="557"/>
      <c r="Y309" s="557"/>
      <c r="Z309" s="557"/>
      <c r="AA309" s="557"/>
      <c r="AB309" s="557"/>
      <c r="AC309" s="557"/>
      <c r="AD309" s="557"/>
      <c r="AE309" s="557"/>
      <c r="AF309" s="557"/>
      <c r="AG309" s="557"/>
      <c r="AH309" s="557"/>
      <c r="AI309" s="557"/>
      <c r="AJ309" s="557"/>
      <c r="AK309" s="557"/>
      <c r="AL309" s="557"/>
      <c r="AM309" s="557"/>
      <c r="AN309" s="557"/>
      <c r="AO309" s="557"/>
      <c r="AP309" s="557"/>
      <c r="AQ309" s="557"/>
      <c r="AR309" s="557"/>
      <c r="AS309" s="557"/>
      <c r="AT309" s="557"/>
      <c r="AU309" s="557"/>
      <c r="AV309" s="557"/>
      <c r="AW309" s="557"/>
      <c r="AX309" s="557"/>
      <c r="AY309" s="557"/>
      <c r="AZ309" s="557"/>
      <c r="BA309" s="557"/>
      <c r="BB309" s="557"/>
      <c r="BC309" s="557"/>
      <c r="BD309" s="557"/>
      <c r="BE309" s="557"/>
      <c r="BF309" s="557"/>
      <c r="BG309" s="557"/>
      <c r="BH309" s="557"/>
      <c r="BI309" s="557"/>
      <c r="BJ309" s="557"/>
      <c r="BK309" s="557"/>
      <c r="BL309" s="557"/>
      <c r="BM309" s="557"/>
      <c r="BN309" s="557"/>
      <c r="BO309" s="557"/>
      <c r="BP309" s="557"/>
      <c r="BQ309" s="557"/>
      <c r="BR309" s="660"/>
      <c r="BS309" s="660"/>
      <c r="BT309" s="660"/>
      <c r="BU309" s="661"/>
      <c r="BV309" s="662"/>
      <c r="BW309" s="662"/>
      <c r="BX309" s="662"/>
      <c r="BY309" s="492"/>
      <c r="BZ309" s="488">
        <f t="shared" ref="BZ309:CO309" si="361">BZ311-BZ310-BZ308</f>
        <v>0.49280246615087053</v>
      </c>
      <c r="CA309" s="488">
        <f t="shared" si="361"/>
        <v>0.27170083610045714</v>
      </c>
      <c r="CB309" s="488">
        <f t="shared" si="361"/>
        <v>0.23553224753159363</v>
      </c>
      <c r="CC309" s="489">
        <f t="shared" si="361"/>
        <v>0.1656558259671731</v>
      </c>
      <c r="CD309" s="488">
        <f t="shared" si="361"/>
        <v>0.31483276421905515</v>
      </c>
      <c r="CE309" s="488">
        <f t="shared" si="361"/>
        <v>0.24784404064096066</v>
      </c>
      <c r="CF309" s="488">
        <f t="shared" si="361"/>
        <v>0.2560500406409606</v>
      </c>
      <c r="CG309" s="489">
        <f t="shared" si="361"/>
        <v>0.22545830104737008</v>
      </c>
      <c r="CH309" s="488">
        <f t="shared" si="361"/>
        <v>0.31314069846689663</v>
      </c>
      <c r="CI309" s="488">
        <f t="shared" si="361"/>
        <v>0.25367258470505649</v>
      </c>
      <c r="CJ309" s="488">
        <f t="shared" si="361"/>
        <v>0.26224785470505663</v>
      </c>
      <c r="CK309" s="489">
        <f t="shared" si="361"/>
        <v>0.24618075795210725</v>
      </c>
      <c r="CL309" s="488">
        <f t="shared" si="361"/>
        <v>0.33362302884558626</v>
      </c>
      <c r="CM309" s="488">
        <f t="shared" si="361"/>
        <v>0.27453531852851176</v>
      </c>
      <c r="CN309" s="488">
        <f t="shared" si="361"/>
        <v>0.28388236282851165</v>
      </c>
      <c r="CO309" s="489">
        <f t="shared" si="361"/>
        <v>0.26634954937979682</v>
      </c>
      <c r="CP309" s="666"/>
      <c r="CQ309" s="666"/>
      <c r="CR309" s="666"/>
      <c r="CS309" s="666"/>
      <c r="CT309" s="666"/>
      <c r="CU309" s="666"/>
      <c r="CV309" s="666"/>
      <c r="CW309" s="666"/>
      <c r="CX309" s="666"/>
      <c r="CY309" s="666"/>
      <c r="CZ309" s="666"/>
      <c r="DA309" s="666"/>
      <c r="DB309" s="666"/>
      <c r="DC309" s="666"/>
      <c r="DD309" s="666"/>
      <c r="DE309" s="666"/>
      <c r="DF309" s="666"/>
      <c r="DG309" s="666"/>
      <c r="DH309" s="666"/>
      <c r="DI309" s="666"/>
      <c r="DJ309" s="661"/>
      <c r="DK309" s="666"/>
      <c r="DL309" s="666"/>
      <c r="DM309" s="666"/>
      <c r="DN309" s="666"/>
      <c r="DO309" s="666"/>
      <c r="DP309" s="666"/>
      <c r="DQ309" s="666"/>
      <c r="DR309" s="666"/>
      <c r="DS309" s="666"/>
      <c r="DT309" s="666"/>
      <c r="DU309" s="666"/>
      <c r="DV309" s="666"/>
      <c r="DW309" s="666"/>
      <c r="DX309" s="666"/>
      <c r="DY309" s="660"/>
      <c r="DZ309" s="491"/>
      <c r="EA309" s="488"/>
      <c r="EB309" s="488">
        <f>SUM(BZ309:CC309)</f>
        <v>1.1656913757500944</v>
      </c>
      <c r="EC309" s="488">
        <f>SUM(CD309:CG309)</f>
        <v>1.0441851465483465</v>
      </c>
      <c r="ED309" s="488">
        <f>SUM(CH309:CK309)</f>
        <v>1.075241895829117</v>
      </c>
      <c r="EE309" s="488">
        <f>SUM(CL309:CO309)</f>
        <v>1.1583902595824065</v>
      </c>
      <c r="EF309" s="488">
        <f t="shared" ref="EF309:EL309" si="362">EF311-EF310-EF308</f>
        <v>1.1383001685456657</v>
      </c>
      <c r="EG309" s="488">
        <f t="shared" si="362"/>
        <v>1.1885965419322211</v>
      </c>
      <c r="EH309" s="488">
        <f t="shared" si="362"/>
        <v>1.2524998196942727</v>
      </c>
      <c r="EI309" s="488">
        <f t="shared" si="362"/>
        <v>1.3226165203956981</v>
      </c>
      <c r="EJ309" s="488">
        <f t="shared" si="362"/>
        <v>1.3899196423582576</v>
      </c>
      <c r="EK309" s="488">
        <f t="shared" si="362"/>
        <v>1.4429979816044485</v>
      </c>
      <c r="EL309" s="489">
        <f t="shared" si="362"/>
        <v>1.5015788253289482</v>
      </c>
    </row>
    <row r="310" spans="8:142" s="418" customFormat="1" hidden="1" outlineLevel="1" x14ac:dyDescent="0.2">
      <c r="H310" s="419"/>
      <c r="I310" s="485" t="s">
        <v>231</v>
      </c>
      <c r="J310" s="557"/>
      <c r="K310" s="557"/>
      <c r="L310" s="557"/>
      <c r="M310" s="557"/>
      <c r="N310" s="557"/>
      <c r="O310" s="557"/>
      <c r="P310" s="557"/>
      <c r="Q310" s="557"/>
      <c r="R310" s="557"/>
      <c r="S310" s="557"/>
      <c r="T310" s="557"/>
      <c r="U310" s="557"/>
      <c r="V310" s="557"/>
      <c r="W310" s="557"/>
      <c r="X310" s="557"/>
      <c r="Y310" s="557"/>
      <c r="Z310" s="557"/>
      <c r="AA310" s="557"/>
      <c r="AB310" s="557"/>
      <c r="AC310" s="557"/>
      <c r="AD310" s="557"/>
      <c r="AE310" s="557"/>
      <c r="AF310" s="557"/>
      <c r="AG310" s="557"/>
      <c r="AH310" s="557"/>
      <c r="AI310" s="557"/>
      <c r="AJ310" s="557"/>
      <c r="AK310" s="557"/>
      <c r="AL310" s="557"/>
      <c r="AM310" s="557"/>
      <c r="AN310" s="557"/>
      <c r="AO310" s="557"/>
      <c r="AP310" s="557"/>
      <c r="AQ310" s="557"/>
      <c r="AR310" s="557"/>
      <c r="AS310" s="557"/>
      <c r="AT310" s="557"/>
      <c r="AU310" s="557"/>
      <c r="AV310" s="557"/>
      <c r="AW310" s="557"/>
      <c r="AX310" s="557"/>
      <c r="AY310" s="557"/>
      <c r="AZ310" s="557"/>
      <c r="BA310" s="557"/>
      <c r="BB310" s="557"/>
      <c r="BC310" s="557"/>
      <c r="BD310" s="557"/>
      <c r="BE310" s="557"/>
      <c r="BF310" s="557"/>
      <c r="BG310" s="557"/>
      <c r="BH310" s="557"/>
      <c r="BI310" s="557"/>
      <c r="BJ310" s="557"/>
      <c r="BK310" s="557"/>
      <c r="BL310" s="557"/>
      <c r="BM310" s="557"/>
      <c r="BN310" s="557"/>
      <c r="BO310" s="557"/>
      <c r="BP310" s="557"/>
      <c r="BQ310" s="557"/>
      <c r="BR310" s="660"/>
      <c r="BS310" s="660"/>
      <c r="BT310" s="660"/>
      <c r="BU310" s="661"/>
      <c r="BV310" s="662"/>
      <c r="BW310" s="662"/>
      <c r="BX310" s="662"/>
      <c r="BY310" s="492"/>
      <c r="BZ310" s="488">
        <f t="shared" ref="BZ310:CO310" si="363">-BZ304*BY311</f>
        <v>-0.3358024661508705</v>
      </c>
      <c r="CA310" s="488">
        <f t="shared" si="363"/>
        <v>-0.36470083610045717</v>
      </c>
      <c r="CB310" s="488">
        <f t="shared" si="363"/>
        <v>-0.32253224753159371</v>
      </c>
      <c r="CC310" s="489">
        <f t="shared" si="363"/>
        <v>-0.27565582596717308</v>
      </c>
      <c r="CD310" s="488">
        <f t="shared" si="363"/>
        <v>-0.24023276421905504</v>
      </c>
      <c r="CE310" s="488">
        <f t="shared" si="363"/>
        <v>-0.24784404064096055</v>
      </c>
      <c r="CF310" s="488">
        <f t="shared" si="363"/>
        <v>-0.24784404064096055</v>
      </c>
      <c r="CG310" s="489">
        <f t="shared" si="363"/>
        <v>-0.23374636104737015</v>
      </c>
      <c r="CH310" s="488">
        <f t="shared" si="363"/>
        <v>-0.23099863846689644</v>
      </c>
      <c r="CI310" s="488">
        <f t="shared" si="363"/>
        <v>-0.2536725847050566</v>
      </c>
      <c r="CJ310" s="488">
        <f t="shared" si="363"/>
        <v>-0.25322125470505663</v>
      </c>
      <c r="CK310" s="489">
        <f t="shared" si="363"/>
        <v>-0.2552976239521072</v>
      </c>
      <c r="CL310" s="488">
        <f t="shared" si="363"/>
        <v>-0.25229336284558612</v>
      </c>
      <c r="CM310" s="488">
        <f t="shared" si="363"/>
        <v>-0.27453531852851171</v>
      </c>
      <c r="CN310" s="488">
        <f t="shared" si="363"/>
        <v>-0.27404336882851171</v>
      </c>
      <c r="CO310" s="489">
        <f t="shared" si="363"/>
        <v>-0.27628693331979687</v>
      </c>
      <c r="CP310" s="666"/>
      <c r="CQ310" s="666"/>
      <c r="CR310" s="666"/>
      <c r="CS310" s="666"/>
      <c r="CT310" s="666"/>
      <c r="CU310" s="666"/>
      <c r="CV310" s="666"/>
      <c r="CW310" s="666"/>
      <c r="CX310" s="666"/>
      <c r="CY310" s="666"/>
      <c r="CZ310" s="666"/>
      <c r="DA310" s="666"/>
      <c r="DB310" s="666"/>
      <c r="DC310" s="666"/>
      <c r="DD310" s="666"/>
      <c r="DE310" s="666"/>
      <c r="DF310" s="666"/>
      <c r="DG310" s="666"/>
      <c r="DH310" s="666"/>
      <c r="DI310" s="666"/>
      <c r="DJ310" s="661"/>
      <c r="DK310" s="666"/>
      <c r="DL310" s="666"/>
      <c r="DM310" s="666"/>
      <c r="DN310" s="666"/>
      <c r="DO310" s="666"/>
      <c r="DP310" s="666"/>
      <c r="DQ310" s="666"/>
      <c r="DR310" s="666"/>
      <c r="DS310" s="666"/>
      <c r="DT310" s="666"/>
      <c r="DU310" s="666"/>
      <c r="DV310" s="666"/>
      <c r="DW310" s="666"/>
      <c r="DX310" s="666"/>
      <c r="DY310" s="660"/>
      <c r="DZ310" s="491"/>
      <c r="EA310" s="488"/>
      <c r="EB310" s="488">
        <f>SUM(BZ310:CC310)</f>
        <v>-1.2986913757500944</v>
      </c>
      <c r="EC310" s="488">
        <f>SUM(CD310:CG310)</f>
        <v>-0.96966720654834626</v>
      </c>
      <c r="ED310" s="488">
        <f>SUM(CH310:CK310)</f>
        <v>-0.99319010182911693</v>
      </c>
      <c r="EE310" s="488">
        <f>SUM(CL310:CO310)</f>
        <v>-1.0771589835224065</v>
      </c>
      <c r="EF310" s="488">
        <f>-EF304*(EE311+EF311/2)</f>
        <v>-1.0568598635094659</v>
      </c>
      <c r="EG310" s="488">
        <f t="shared" ref="EG310:EL310" si="364">-EG304*(EF311+EG311/2)</f>
        <v>-1.1087034433000058</v>
      </c>
      <c r="EH310" s="488">
        <f t="shared" si="364"/>
        <v>-1.1723404107332833</v>
      </c>
      <c r="EI310" s="488">
        <f t="shared" si="364"/>
        <v>-1.2429724219208866</v>
      </c>
      <c r="EJ310" s="488">
        <f t="shared" si="364"/>
        <v>-1.3116233670884045</v>
      </c>
      <c r="EK310" s="488">
        <f t="shared" si="364"/>
        <v>-1.3669201008005745</v>
      </c>
      <c r="EL310" s="488">
        <f t="shared" si="364"/>
        <v>-1.4286132214670506</v>
      </c>
    </row>
    <row r="311" spans="8:142" s="418" customFormat="1" hidden="1" outlineLevel="1" x14ac:dyDescent="0.2">
      <c r="H311" s="419"/>
      <c r="I311" s="485" t="s">
        <v>229</v>
      </c>
      <c r="J311" s="557"/>
      <c r="K311" s="557"/>
      <c r="L311" s="557"/>
      <c r="M311" s="557"/>
      <c r="N311" s="557"/>
      <c r="O311" s="557"/>
      <c r="P311" s="557"/>
      <c r="Q311" s="557"/>
      <c r="R311" s="557"/>
      <c r="S311" s="557"/>
      <c r="T311" s="557"/>
      <c r="U311" s="557"/>
      <c r="V311" s="557"/>
      <c r="W311" s="557"/>
      <c r="X311" s="557"/>
      <c r="Y311" s="557"/>
      <c r="Z311" s="557"/>
      <c r="AA311" s="557"/>
      <c r="AB311" s="557"/>
      <c r="AC311" s="557"/>
      <c r="AD311" s="557"/>
      <c r="AE311" s="557"/>
      <c r="AF311" s="557"/>
      <c r="AG311" s="557"/>
      <c r="AH311" s="557"/>
      <c r="AI311" s="557"/>
      <c r="AJ311" s="557"/>
      <c r="AK311" s="557"/>
      <c r="AL311" s="557"/>
      <c r="AM311" s="557"/>
      <c r="AN311" s="557"/>
      <c r="AO311" s="557"/>
      <c r="AP311" s="557"/>
      <c r="AQ311" s="557"/>
      <c r="AR311" s="557"/>
      <c r="AS311" s="557"/>
      <c r="AT311" s="557"/>
      <c r="AU311" s="557"/>
      <c r="AV311" s="557"/>
      <c r="AW311" s="557"/>
      <c r="AX311" s="557"/>
      <c r="AY311" s="557"/>
      <c r="AZ311" s="557"/>
      <c r="BA311" s="557"/>
      <c r="BB311" s="557"/>
      <c r="BC311" s="557"/>
      <c r="BD311" s="557"/>
      <c r="BE311" s="557"/>
      <c r="BF311" s="557"/>
      <c r="BG311" s="557"/>
      <c r="BH311" s="557"/>
      <c r="BI311" s="557"/>
      <c r="BJ311" s="557"/>
      <c r="BK311" s="557"/>
      <c r="BL311" s="557"/>
      <c r="BM311" s="557"/>
      <c r="BN311" s="557"/>
      <c r="BO311" s="557"/>
      <c r="BP311" s="557"/>
      <c r="BQ311" s="557"/>
      <c r="BR311" s="660"/>
      <c r="BS311" s="660"/>
      <c r="BT311" s="660"/>
      <c r="BU311" s="661"/>
      <c r="BV311" s="662"/>
      <c r="BW311" s="662"/>
      <c r="BX311" s="662"/>
      <c r="BY311" s="489">
        <f t="shared" ref="BY311:CO311" si="365">BY290</f>
        <v>0.879</v>
      </c>
      <c r="BZ311" s="680">
        <f t="shared" si="365"/>
        <v>1.036</v>
      </c>
      <c r="CA311" s="602">
        <f t="shared" si="365"/>
        <v>0.94299999999999995</v>
      </c>
      <c r="CB311" s="602">
        <f t="shared" si="365"/>
        <v>0.85599999999999998</v>
      </c>
      <c r="CC311" s="604">
        <f t="shared" si="365"/>
        <v>0.746</v>
      </c>
      <c r="CD311" s="602">
        <f t="shared" si="365"/>
        <v>0.82060000000000011</v>
      </c>
      <c r="CE311" s="602">
        <f t="shared" si="365"/>
        <v>0.82060000000000011</v>
      </c>
      <c r="CF311" s="602">
        <f t="shared" si="365"/>
        <v>0.82880600000000015</v>
      </c>
      <c r="CG311" s="604">
        <f t="shared" si="365"/>
        <v>0.82051794000000011</v>
      </c>
      <c r="CH311" s="602">
        <f t="shared" si="365"/>
        <v>0.90266000000000024</v>
      </c>
      <c r="CI311" s="602">
        <f t="shared" si="365"/>
        <v>0.90266000000000024</v>
      </c>
      <c r="CJ311" s="602">
        <f t="shared" si="365"/>
        <v>0.91168660000000024</v>
      </c>
      <c r="CK311" s="604">
        <f t="shared" si="365"/>
        <v>0.90256973400000018</v>
      </c>
      <c r="CL311" s="602">
        <f t="shared" si="365"/>
        <v>0.98389940000000031</v>
      </c>
      <c r="CM311" s="602">
        <f t="shared" si="365"/>
        <v>0.98389940000000031</v>
      </c>
      <c r="CN311" s="602">
        <f t="shared" si="365"/>
        <v>0.9937383940000003</v>
      </c>
      <c r="CO311" s="604">
        <f t="shared" si="365"/>
        <v>0.98380101006000031</v>
      </c>
      <c r="CP311" s="666"/>
      <c r="CQ311" s="666"/>
      <c r="CR311" s="666"/>
      <c r="CS311" s="666"/>
      <c r="CT311" s="666"/>
      <c r="CU311" s="666"/>
      <c r="CV311" s="666"/>
      <c r="CW311" s="666"/>
      <c r="CX311" s="666"/>
      <c r="CY311" s="666"/>
      <c r="CZ311" s="666"/>
      <c r="DA311" s="666"/>
      <c r="DB311" s="666"/>
      <c r="DC311" s="666"/>
      <c r="DD311" s="666"/>
      <c r="DE311" s="666"/>
      <c r="DF311" s="666"/>
      <c r="DG311" s="666"/>
      <c r="DH311" s="666"/>
      <c r="DI311" s="666"/>
      <c r="DJ311" s="661"/>
      <c r="DK311" s="666"/>
      <c r="DL311" s="666"/>
      <c r="DM311" s="666"/>
      <c r="DN311" s="666"/>
      <c r="DO311" s="666"/>
      <c r="DP311" s="666"/>
      <c r="DQ311" s="666"/>
      <c r="DR311" s="666"/>
      <c r="DS311" s="666"/>
      <c r="DT311" s="666"/>
      <c r="DU311" s="666"/>
      <c r="DV311" s="666"/>
      <c r="DW311" s="666"/>
      <c r="DX311" s="666"/>
      <c r="DY311" s="660"/>
      <c r="DZ311" s="602">
        <f>DZ290</f>
        <v>0.33975</v>
      </c>
      <c r="EA311" s="602">
        <f>EA290</f>
        <v>0.879</v>
      </c>
      <c r="EB311" s="602">
        <f>CC311</f>
        <v>0.746</v>
      </c>
      <c r="EC311" s="602">
        <f>CG311</f>
        <v>0.82051794000000011</v>
      </c>
      <c r="ED311" s="602">
        <f>CK311</f>
        <v>0.90256973400000018</v>
      </c>
      <c r="EE311" s="602">
        <f>CO311</f>
        <v>0.98380101006000031</v>
      </c>
      <c r="EF311" s="602">
        <f t="shared" ref="EF311:EL311" si="366">EF290</f>
        <v>1.0652413150962003</v>
      </c>
      <c r="EG311" s="602">
        <f t="shared" si="366"/>
        <v>1.1451344137284156</v>
      </c>
      <c r="EH311" s="602">
        <f t="shared" si="366"/>
        <v>1.2252938226894048</v>
      </c>
      <c r="EI311" s="602">
        <f t="shared" si="366"/>
        <v>1.3049379211642163</v>
      </c>
      <c r="EJ311" s="602">
        <f t="shared" si="366"/>
        <v>1.3832341964340693</v>
      </c>
      <c r="EK311" s="602">
        <f t="shared" si="366"/>
        <v>1.4593120772379433</v>
      </c>
      <c r="EL311" s="604">
        <f t="shared" si="366"/>
        <v>1.5322776810998406</v>
      </c>
    </row>
    <row r="312" spans="8:142" s="418" customFormat="1" hidden="1" outlineLevel="1" x14ac:dyDescent="0.2">
      <c r="H312" s="419"/>
      <c r="I312" s="485"/>
      <c r="J312" s="557"/>
      <c r="K312" s="557"/>
      <c r="L312" s="557"/>
      <c r="M312" s="557"/>
      <c r="N312" s="557"/>
      <c r="O312" s="557"/>
      <c r="P312" s="557"/>
      <c r="Q312" s="557"/>
      <c r="R312" s="557"/>
      <c r="S312" s="557"/>
      <c r="T312" s="557"/>
      <c r="U312" s="557"/>
      <c r="V312" s="557"/>
      <c r="W312" s="557"/>
      <c r="X312" s="557"/>
      <c r="Y312" s="557"/>
      <c r="Z312" s="557"/>
      <c r="AA312" s="557"/>
      <c r="AB312" s="557"/>
      <c r="AC312" s="557"/>
      <c r="AD312" s="557"/>
      <c r="AE312" s="557"/>
      <c r="AF312" s="557"/>
      <c r="AG312" s="557"/>
      <c r="AH312" s="557"/>
      <c r="AI312" s="557"/>
      <c r="AJ312" s="557"/>
      <c r="AK312" s="557"/>
      <c r="AL312" s="557"/>
      <c r="AM312" s="557"/>
      <c r="AN312" s="557"/>
      <c r="AO312" s="557"/>
      <c r="AP312" s="557"/>
      <c r="AQ312" s="557"/>
      <c r="AR312" s="557"/>
      <c r="AS312" s="557"/>
      <c r="AT312" s="557"/>
      <c r="AU312" s="557"/>
      <c r="AV312" s="557"/>
      <c r="AW312" s="557"/>
      <c r="AX312" s="557"/>
      <c r="AY312" s="557"/>
      <c r="AZ312" s="557"/>
      <c r="BA312" s="557"/>
      <c r="BB312" s="557"/>
      <c r="BC312" s="557"/>
      <c r="BD312" s="557"/>
      <c r="BE312" s="557"/>
      <c r="BF312" s="557"/>
      <c r="BG312" s="557"/>
      <c r="BH312" s="557"/>
      <c r="BI312" s="557"/>
      <c r="BJ312" s="557"/>
      <c r="BK312" s="557"/>
      <c r="BL312" s="557"/>
      <c r="BM312" s="557"/>
      <c r="BN312" s="557"/>
      <c r="BO312" s="557"/>
      <c r="BP312" s="557"/>
      <c r="BQ312" s="557"/>
      <c r="BR312" s="660"/>
      <c r="BS312" s="660"/>
      <c r="BT312" s="660"/>
      <c r="BU312" s="661"/>
      <c r="BV312" s="662"/>
      <c r="BW312" s="662"/>
      <c r="BX312" s="662"/>
      <c r="BY312" s="489"/>
      <c r="BZ312" s="488"/>
      <c r="CA312" s="488"/>
      <c r="CB312" s="488"/>
      <c r="CC312" s="489"/>
      <c r="CD312" s="488"/>
      <c r="CE312" s="488"/>
      <c r="CF312" s="488"/>
      <c r="CG312" s="489"/>
      <c r="CH312" s="488"/>
      <c r="CI312" s="488"/>
      <c r="CJ312" s="488"/>
      <c r="CK312" s="489"/>
      <c r="CL312" s="488"/>
      <c r="CM312" s="488"/>
      <c r="CN312" s="488"/>
      <c r="CO312" s="489"/>
      <c r="CP312" s="666"/>
      <c r="CQ312" s="666"/>
      <c r="CR312" s="666"/>
      <c r="CS312" s="666"/>
      <c r="CT312" s="666"/>
      <c r="CU312" s="666"/>
      <c r="CV312" s="666"/>
      <c r="CW312" s="666"/>
      <c r="CX312" s="666"/>
      <c r="CY312" s="666"/>
      <c r="CZ312" s="666"/>
      <c r="DA312" s="666"/>
      <c r="DB312" s="666"/>
      <c r="DC312" s="666"/>
      <c r="DD312" s="666"/>
      <c r="DE312" s="666"/>
      <c r="DF312" s="666"/>
      <c r="DG312" s="666"/>
      <c r="DH312" s="666"/>
      <c r="DI312" s="666"/>
      <c r="DJ312" s="661"/>
      <c r="DK312" s="666"/>
      <c r="DL312" s="666"/>
      <c r="DM312" s="666"/>
      <c r="DN312" s="666"/>
      <c r="DO312" s="666"/>
      <c r="DP312" s="666"/>
      <c r="DQ312" s="666"/>
      <c r="DR312" s="666"/>
      <c r="DS312" s="666"/>
      <c r="DT312" s="666"/>
      <c r="DU312" s="666"/>
      <c r="DV312" s="666"/>
      <c r="DW312" s="666"/>
      <c r="DX312" s="666"/>
      <c r="DY312" s="660"/>
      <c r="DZ312" s="660"/>
      <c r="EA312" s="663"/>
      <c r="EB312" s="667"/>
      <c r="EC312" s="667"/>
      <c r="ED312" s="488"/>
      <c r="EE312" s="488"/>
      <c r="EF312" s="488"/>
      <c r="EG312" s="488"/>
      <c r="EH312" s="488"/>
      <c r="EI312" s="488"/>
      <c r="EJ312" s="488"/>
      <c r="EK312" s="488"/>
      <c r="EL312" s="489"/>
    </row>
    <row r="313" spans="8:142" s="418" customFormat="1" hidden="1" outlineLevel="1" x14ac:dyDescent="0.2">
      <c r="H313" s="419"/>
      <c r="I313" s="485" t="s">
        <v>268</v>
      </c>
      <c r="J313" s="557"/>
      <c r="K313" s="557"/>
      <c r="L313" s="557"/>
      <c r="M313" s="557"/>
      <c r="N313" s="557"/>
      <c r="O313" s="557"/>
      <c r="P313" s="557"/>
      <c r="Q313" s="557"/>
      <c r="R313" s="557"/>
      <c r="S313" s="557"/>
      <c r="T313" s="557"/>
      <c r="U313" s="557"/>
      <c r="V313" s="557"/>
      <c r="W313" s="557"/>
      <c r="X313" s="557"/>
      <c r="Y313" s="557"/>
      <c r="Z313" s="557"/>
      <c r="AA313" s="557"/>
      <c r="AB313" s="557"/>
      <c r="AC313" s="557"/>
      <c r="AD313" s="557"/>
      <c r="AE313" s="557"/>
      <c r="AF313" s="557"/>
      <c r="AG313" s="557"/>
      <c r="AH313" s="557"/>
      <c r="AI313" s="557"/>
      <c r="AJ313" s="557"/>
      <c r="AK313" s="557"/>
      <c r="AL313" s="557"/>
      <c r="AM313" s="557"/>
      <c r="AN313" s="557"/>
      <c r="AO313" s="557"/>
      <c r="AP313" s="557"/>
      <c r="AQ313" s="557"/>
      <c r="AR313" s="557"/>
      <c r="AS313" s="557"/>
      <c r="AT313" s="557"/>
      <c r="AU313" s="557"/>
      <c r="AV313" s="557"/>
      <c r="AW313" s="557"/>
      <c r="AX313" s="557"/>
      <c r="AY313" s="557"/>
      <c r="AZ313" s="557"/>
      <c r="BA313" s="557"/>
      <c r="BB313" s="557"/>
      <c r="BC313" s="557"/>
      <c r="BD313" s="557"/>
      <c r="BE313" s="557"/>
      <c r="BF313" s="557"/>
      <c r="BG313" s="557"/>
      <c r="BH313" s="557"/>
      <c r="BI313" s="557"/>
      <c r="BJ313" s="557"/>
      <c r="BK313" s="557"/>
      <c r="BL313" s="557"/>
      <c r="BM313" s="557"/>
      <c r="BN313" s="557"/>
      <c r="BO313" s="557"/>
      <c r="BP313" s="557"/>
      <c r="BQ313" s="557"/>
      <c r="BR313" s="660"/>
      <c r="BS313" s="660"/>
      <c r="BT313" s="660"/>
      <c r="BU313" s="661"/>
      <c r="BV313" s="662"/>
      <c r="BW313" s="662"/>
      <c r="BX313" s="662"/>
      <c r="BY313" s="489">
        <f>BY277</f>
        <v>2.3802613636363641</v>
      </c>
      <c r="BZ313" s="488">
        <f>BZ277</f>
        <v>2.8730638297872346</v>
      </c>
      <c r="CA313" s="488">
        <f>CA309+BZ313</f>
        <v>3.144764665887692</v>
      </c>
      <c r="CB313" s="488">
        <f t="shared" ref="CB313:CG313" si="367">CB309+CA313</f>
        <v>3.3802969134192855</v>
      </c>
      <c r="CC313" s="489">
        <f t="shared" si="367"/>
        <v>3.5459527393864585</v>
      </c>
      <c r="CD313" s="488">
        <f t="shared" si="367"/>
        <v>3.8607855036055136</v>
      </c>
      <c r="CE313" s="488">
        <f t="shared" si="367"/>
        <v>4.1086295442464742</v>
      </c>
      <c r="CF313" s="488">
        <f t="shared" si="367"/>
        <v>4.3646795848874351</v>
      </c>
      <c r="CG313" s="489">
        <f t="shared" si="367"/>
        <v>4.590137885934805</v>
      </c>
      <c r="CH313" s="488">
        <f t="shared" ref="CH313:CO313" si="368">CH309+CG313</f>
        <v>4.9032785844017015</v>
      </c>
      <c r="CI313" s="488">
        <f t="shared" si="368"/>
        <v>5.1569511691067582</v>
      </c>
      <c r="CJ313" s="488">
        <f t="shared" si="368"/>
        <v>5.4191990238118146</v>
      </c>
      <c r="CK313" s="489">
        <f t="shared" si="368"/>
        <v>5.6653797817639218</v>
      </c>
      <c r="CL313" s="488">
        <f t="shared" si="368"/>
        <v>5.9990028106095084</v>
      </c>
      <c r="CM313" s="488">
        <f t="shared" si="368"/>
        <v>6.2735381291380197</v>
      </c>
      <c r="CN313" s="488">
        <f t="shared" si="368"/>
        <v>6.5574204919665311</v>
      </c>
      <c r="CO313" s="489">
        <f t="shared" si="368"/>
        <v>6.8237700413463278</v>
      </c>
      <c r="CP313" s="666"/>
      <c r="CQ313" s="666"/>
      <c r="CR313" s="666"/>
      <c r="CS313" s="666"/>
      <c r="CT313" s="666"/>
      <c r="CU313" s="666"/>
      <c r="CV313" s="666"/>
      <c r="CW313" s="666"/>
      <c r="CX313" s="666"/>
      <c r="CY313" s="666"/>
      <c r="CZ313" s="666"/>
      <c r="DA313" s="666"/>
      <c r="DB313" s="666"/>
      <c r="DC313" s="666"/>
      <c r="DD313" s="666"/>
      <c r="DE313" s="666"/>
      <c r="DF313" s="666"/>
      <c r="DG313" s="666"/>
      <c r="DH313" s="666"/>
      <c r="DI313" s="666"/>
      <c r="DJ313" s="661"/>
      <c r="DK313" s="666"/>
      <c r="DL313" s="666"/>
      <c r="DM313" s="666"/>
      <c r="DN313" s="666"/>
      <c r="DO313" s="666"/>
      <c r="DP313" s="666"/>
      <c r="DQ313" s="666"/>
      <c r="DR313" s="666"/>
      <c r="DS313" s="666"/>
      <c r="DT313" s="666"/>
      <c r="DU313" s="666"/>
      <c r="DV313" s="666"/>
      <c r="DW313" s="666"/>
      <c r="DX313" s="666"/>
      <c r="DY313" s="660"/>
      <c r="DZ313" s="660"/>
      <c r="EA313" s="488">
        <f>BY313</f>
        <v>2.3802613636363641</v>
      </c>
      <c r="EB313" s="488">
        <f>CC313</f>
        <v>3.5459527393864585</v>
      </c>
      <c r="EC313" s="488">
        <f>CG313</f>
        <v>4.590137885934805</v>
      </c>
      <c r="ED313" s="488">
        <f>CK313</f>
        <v>5.6653797817639218</v>
      </c>
      <c r="EE313" s="488">
        <f>CO313</f>
        <v>6.8237700413463278</v>
      </c>
      <c r="EF313" s="488">
        <f t="shared" ref="EF313:EL313" si="369">EF309+EE313</f>
        <v>7.9620702098919933</v>
      </c>
      <c r="EG313" s="488">
        <f t="shared" si="369"/>
        <v>9.1506667518242146</v>
      </c>
      <c r="EH313" s="488">
        <f t="shared" si="369"/>
        <v>10.403166571518486</v>
      </c>
      <c r="EI313" s="488">
        <f t="shared" si="369"/>
        <v>11.725783091914185</v>
      </c>
      <c r="EJ313" s="488">
        <f t="shared" si="369"/>
        <v>13.115702734272443</v>
      </c>
      <c r="EK313" s="488">
        <f t="shared" si="369"/>
        <v>14.558700715876892</v>
      </c>
      <c r="EL313" s="489">
        <f t="shared" si="369"/>
        <v>16.060279541205841</v>
      </c>
    </row>
    <row r="314" spans="8:142" s="418" customFormat="1" hidden="1" outlineLevel="1" x14ac:dyDescent="0.2">
      <c r="H314" s="419"/>
      <c r="I314" s="485" t="s">
        <v>415</v>
      </c>
      <c r="J314" s="557"/>
      <c r="K314" s="557"/>
      <c r="L314" s="557"/>
      <c r="M314" s="557"/>
      <c r="N314" s="557"/>
      <c r="O314" s="557"/>
      <c r="P314" s="557"/>
      <c r="Q314" s="557"/>
      <c r="R314" s="557"/>
      <c r="S314" s="557"/>
      <c r="T314" s="557"/>
      <c r="U314" s="557"/>
      <c r="V314" s="557"/>
      <c r="W314" s="557"/>
      <c r="X314" s="557"/>
      <c r="Y314" s="557"/>
      <c r="Z314" s="557"/>
      <c r="AA314" s="557"/>
      <c r="AB314" s="557"/>
      <c r="AC314" s="557"/>
      <c r="AD314" s="557"/>
      <c r="AE314" s="557"/>
      <c r="AF314" s="557"/>
      <c r="AG314" s="557"/>
      <c r="AH314" s="557"/>
      <c r="AI314" s="557"/>
      <c r="AJ314" s="557"/>
      <c r="AK314" s="557"/>
      <c r="AL314" s="557"/>
      <c r="AM314" s="557"/>
      <c r="AN314" s="557"/>
      <c r="AO314" s="557"/>
      <c r="AP314" s="557"/>
      <c r="AQ314" s="557"/>
      <c r="AR314" s="557"/>
      <c r="AS314" s="557"/>
      <c r="AT314" s="557"/>
      <c r="AU314" s="557"/>
      <c r="AV314" s="557"/>
      <c r="AW314" s="557"/>
      <c r="AX314" s="557"/>
      <c r="AY314" s="557"/>
      <c r="AZ314" s="557"/>
      <c r="BA314" s="557"/>
      <c r="BB314" s="557"/>
      <c r="BC314" s="557"/>
      <c r="BD314" s="557"/>
      <c r="BE314" s="557"/>
      <c r="BF314" s="557"/>
      <c r="BG314" s="557"/>
      <c r="BH314" s="557"/>
      <c r="BI314" s="557"/>
      <c r="BJ314" s="557"/>
      <c r="BK314" s="557"/>
      <c r="BL314" s="557"/>
      <c r="BM314" s="557"/>
      <c r="BN314" s="557"/>
      <c r="BO314" s="557"/>
      <c r="BP314" s="557"/>
      <c r="BQ314" s="557"/>
      <c r="BR314" s="660"/>
      <c r="BS314" s="660"/>
      <c r="BT314" s="660"/>
      <c r="BU314" s="661"/>
      <c r="BV314" s="662"/>
      <c r="BW314" s="662"/>
      <c r="BX314" s="662"/>
      <c r="BY314" s="801">
        <f t="shared" ref="BY314:CO314" si="370">BY10/BY313</f>
        <v>0.3692871772102948</v>
      </c>
      <c r="BZ314" s="802">
        <f t="shared" si="370"/>
        <v>0.3605906660544751</v>
      </c>
      <c r="CA314" s="802">
        <f t="shared" si="370"/>
        <v>0.29986345567572498</v>
      </c>
      <c r="CB314" s="802">
        <f t="shared" si="370"/>
        <v>0.25323219288867937</v>
      </c>
      <c r="CC314" s="801">
        <f t="shared" si="370"/>
        <v>0.21038069450668351</v>
      </c>
      <c r="CD314" s="802">
        <f t="shared" si="370"/>
        <v>0.21254742052715891</v>
      </c>
      <c r="CE314" s="802">
        <f t="shared" si="370"/>
        <v>0.19972596486561525</v>
      </c>
      <c r="CF314" s="802">
        <f t="shared" si="370"/>
        <v>0.18988931120390021</v>
      </c>
      <c r="CG314" s="801">
        <f t="shared" si="370"/>
        <v>0.178756708488921</v>
      </c>
      <c r="CH314" s="802">
        <f t="shared" si="370"/>
        <v>0.18409315001426599</v>
      </c>
      <c r="CI314" s="802">
        <f t="shared" si="370"/>
        <v>0.17503753097517716</v>
      </c>
      <c r="CJ314" s="802">
        <f t="shared" si="370"/>
        <v>0.16823272147674848</v>
      </c>
      <c r="CK314" s="801">
        <f t="shared" si="370"/>
        <v>0.1593131914836933</v>
      </c>
      <c r="CL314" s="802">
        <f t="shared" si="370"/>
        <v>0.16401049158702335</v>
      </c>
      <c r="CM314" s="802">
        <f t="shared" si="370"/>
        <v>0.15683325417760513</v>
      </c>
      <c r="CN314" s="802">
        <f t="shared" si="370"/>
        <v>0.15154410110155742</v>
      </c>
      <c r="CO314" s="801">
        <f t="shared" si="370"/>
        <v>0.1441726500305536</v>
      </c>
      <c r="CP314" s="666"/>
      <c r="CQ314" s="666"/>
      <c r="CR314" s="666"/>
      <c r="CS314" s="666"/>
      <c r="CT314" s="666"/>
      <c r="CU314" s="666"/>
      <c r="CV314" s="666"/>
      <c r="CW314" s="666"/>
      <c r="CX314" s="666"/>
      <c r="CY314" s="666"/>
      <c r="CZ314" s="666"/>
      <c r="DA314" s="666"/>
      <c r="DB314" s="666"/>
      <c r="DC314" s="666"/>
      <c r="DD314" s="666"/>
      <c r="DE314" s="666"/>
      <c r="DF314" s="666"/>
      <c r="DG314" s="666"/>
      <c r="DH314" s="666"/>
      <c r="DI314" s="666"/>
      <c r="DJ314" s="661"/>
      <c r="DK314" s="666"/>
      <c r="DL314" s="666"/>
      <c r="DM314" s="666"/>
      <c r="DN314" s="666"/>
      <c r="DO314" s="666"/>
      <c r="DP314" s="666"/>
      <c r="DQ314" s="666"/>
      <c r="DR314" s="666"/>
      <c r="DS314" s="666"/>
      <c r="DT314" s="666"/>
      <c r="DU314" s="666"/>
      <c r="DV314" s="666"/>
      <c r="DW314" s="666"/>
      <c r="DX314" s="666"/>
      <c r="DY314" s="660"/>
      <c r="DZ314" s="660"/>
      <c r="EA314" s="802">
        <f t="shared" ref="EA314:EL314" si="371">EA10/EA313</f>
        <v>0.33620257515647151</v>
      </c>
      <c r="EB314" s="802">
        <f t="shared" si="371"/>
        <v>0.25247093399076193</v>
      </c>
      <c r="EC314" s="802">
        <f t="shared" si="371"/>
        <v>0.17921705304773589</v>
      </c>
      <c r="ED314" s="802">
        <f t="shared" si="371"/>
        <v>0.15972346397901335</v>
      </c>
      <c r="EE314" s="802">
        <f t="shared" si="371"/>
        <v>0.14454393173255248</v>
      </c>
      <c r="EF314" s="802">
        <f t="shared" si="371"/>
        <v>0.13378949029773132</v>
      </c>
      <c r="EG314" s="802">
        <f t="shared" si="371"/>
        <v>0.12514218305459868</v>
      </c>
      <c r="EH314" s="802">
        <f t="shared" si="371"/>
        <v>0.11778085203826129</v>
      </c>
      <c r="EI314" s="802">
        <f t="shared" si="371"/>
        <v>0.11128791236672882</v>
      </c>
      <c r="EJ314" s="802">
        <f t="shared" si="371"/>
        <v>0.10546397890061668</v>
      </c>
      <c r="EK314" s="802">
        <f t="shared" si="371"/>
        <v>0.10023642258450306</v>
      </c>
      <c r="EL314" s="801">
        <f t="shared" si="371"/>
        <v>9.5407908509218514E-2</v>
      </c>
    </row>
    <row r="315" spans="8:142" s="418" customFormat="1" hidden="1" outlineLevel="1" x14ac:dyDescent="0.2">
      <c r="H315" s="419"/>
      <c r="I315" s="485"/>
      <c r="J315" s="557"/>
      <c r="K315" s="557"/>
      <c r="L315" s="557"/>
      <c r="M315" s="557"/>
      <c r="N315" s="557"/>
      <c r="O315" s="557"/>
      <c r="P315" s="557"/>
      <c r="Q315" s="557"/>
      <c r="R315" s="557"/>
      <c r="S315" s="557"/>
      <c r="T315" s="557"/>
      <c r="U315" s="557"/>
      <c r="V315" s="557"/>
      <c r="W315" s="557"/>
      <c r="X315" s="557"/>
      <c r="Y315" s="557"/>
      <c r="Z315" s="557"/>
      <c r="AA315" s="557"/>
      <c r="AB315" s="557"/>
      <c r="AC315" s="557"/>
      <c r="AD315" s="557"/>
      <c r="AE315" s="557"/>
      <c r="AF315" s="557"/>
      <c r="AG315" s="557"/>
      <c r="AH315" s="557"/>
      <c r="AI315" s="557"/>
      <c r="AJ315" s="557"/>
      <c r="AK315" s="557"/>
      <c r="AL315" s="557"/>
      <c r="AM315" s="557"/>
      <c r="AN315" s="557"/>
      <c r="AO315" s="557"/>
      <c r="AP315" s="557"/>
      <c r="AQ315" s="557"/>
      <c r="AR315" s="557"/>
      <c r="AS315" s="557"/>
      <c r="AT315" s="557"/>
      <c r="AU315" s="557"/>
      <c r="AV315" s="557"/>
      <c r="AW315" s="557"/>
      <c r="AX315" s="557"/>
      <c r="AY315" s="557"/>
      <c r="AZ315" s="557"/>
      <c r="BA315" s="557"/>
      <c r="BB315" s="557"/>
      <c r="BC315" s="557"/>
      <c r="BD315" s="557"/>
      <c r="BE315" s="557"/>
      <c r="BF315" s="557"/>
      <c r="BG315" s="557"/>
      <c r="BH315" s="557"/>
      <c r="BI315" s="557"/>
      <c r="BJ315" s="557"/>
      <c r="BK315" s="557"/>
      <c r="BL315" s="557"/>
      <c r="BM315" s="557"/>
      <c r="BN315" s="557"/>
      <c r="BO315" s="557"/>
      <c r="BP315" s="557"/>
      <c r="BQ315" s="557"/>
      <c r="BR315" s="660"/>
      <c r="BS315" s="660"/>
      <c r="BT315" s="660"/>
      <c r="BU315" s="661"/>
      <c r="BV315" s="662"/>
      <c r="BW315" s="662"/>
      <c r="BX315" s="662"/>
      <c r="BY315" s="489"/>
      <c r="BZ315" s="488"/>
      <c r="CA315" s="488"/>
      <c r="CB315" s="488"/>
      <c r="CC315" s="489"/>
      <c r="CD315" s="488"/>
      <c r="CE315" s="488"/>
      <c r="CF315" s="488"/>
      <c r="CG315" s="489"/>
      <c r="CH315" s="488"/>
      <c r="CI315" s="488"/>
      <c r="CJ315" s="488"/>
      <c r="CK315" s="489"/>
      <c r="CL315" s="488"/>
      <c r="CM315" s="488"/>
      <c r="CN315" s="488"/>
      <c r="CO315" s="489"/>
      <c r="CP315" s="666"/>
      <c r="CQ315" s="666"/>
      <c r="CR315" s="666"/>
      <c r="CS315" s="666"/>
      <c r="CT315" s="666"/>
      <c r="CU315" s="666"/>
      <c r="CV315" s="666"/>
      <c r="CW315" s="666"/>
      <c r="CX315" s="666"/>
      <c r="CY315" s="666"/>
      <c r="CZ315" s="666"/>
      <c r="DA315" s="666"/>
      <c r="DB315" s="666"/>
      <c r="DC315" s="666"/>
      <c r="DD315" s="666"/>
      <c r="DE315" s="666"/>
      <c r="DF315" s="666"/>
      <c r="DG315" s="666"/>
      <c r="DH315" s="666"/>
      <c r="DI315" s="666"/>
      <c r="DJ315" s="661"/>
      <c r="DK315" s="666"/>
      <c r="DL315" s="666"/>
      <c r="DM315" s="666"/>
      <c r="DN315" s="666"/>
      <c r="DO315" s="666"/>
      <c r="DP315" s="666"/>
      <c r="DQ315" s="666"/>
      <c r="DR315" s="666"/>
      <c r="DS315" s="666"/>
      <c r="DT315" s="666"/>
      <c r="DU315" s="666"/>
      <c r="DV315" s="666"/>
      <c r="DW315" s="666"/>
      <c r="DX315" s="666"/>
      <c r="DY315" s="660"/>
      <c r="DZ315" s="660"/>
      <c r="EA315" s="663"/>
      <c r="EB315" s="667"/>
      <c r="EC315" s="667"/>
      <c r="ED315" s="663"/>
      <c r="EE315" s="663"/>
      <c r="EF315" s="663"/>
      <c r="EG315" s="663"/>
      <c r="EH315" s="663"/>
      <c r="EI315" s="663"/>
      <c r="EJ315" s="664"/>
      <c r="EK315" s="664"/>
      <c r="EL315" s="665"/>
    </row>
    <row r="316" spans="8:142" s="418" customFormat="1" hidden="1" outlineLevel="1" x14ac:dyDescent="0.2">
      <c r="H316" s="419"/>
      <c r="I316" s="690" t="s">
        <v>283</v>
      </c>
      <c r="J316" s="557"/>
      <c r="K316" s="557"/>
      <c r="L316" s="557"/>
      <c r="M316" s="557"/>
      <c r="N316" s="557"/>
      <c r="O316" s="557"/>
      <c r="P316" s="557"/>
      <c r="Q316" s="557"/>
      <c r="R316" s="557"/>
      <c r="S316" s="557"/>
      <c r="T316" s="557"/>
      <c r="U316" s="557"/>
      <c r="V316" s="557"/>
      <c r="W316" s="557"/>
      <c r="X316" s="557"/>
      <c r="Y316" s="557"/>
      <c r="Z316" s="557"/>
      <c r="AA316" s="557"/>
      <c r="AB316" s="557"/>
      <c r="AC316" s="557"/>
      <c r="AD316" s="557"/>
      <c r="AE316" s="557"/>
      <c r="AF316" s="557"/>
      <c r="AG316" s="557"/>
      <c r="AH316" s="557"/>
      <c r="AI316" s="557"/>
      <c r="AJ316" s="557"/>
      <c r="AK316" s="557"/>
      <c r="AL316" s="557"/>
      <c r="AM316" s="557"/>
      <c r="AN316" s="557"/>
      <c r="AO316" s="557"/>
      <c r="AP316" s="557"/>
      <c r="AQ316" s="557"/>
      <c r="AR316" s="557"/>
      <c r="AS316" s="557"/>
      <c r="AT316" s="557"/>
      <c r="AU316" s="557"/>
      <c r="AV316" s="557"/>
      <c r="AW316" s="557"/>
      <c r="AX316" s="557"/>
      <c r="AY316" s="557"/>
      <c r="AZ316" s="557"/>
      <c r="BA316" s="557"/>
      <c r="BB316" s="557"/>
      <c r="BC316" s="557"/>
      <c r="BD316" s="557"/>
      <c r="BE316" s="557"/>
      <c r="BF316" s="557"/>
      <c r="BG316" s="557"/>
      <c r="BH316" s="557"/>
      <c r="BI316" s="557"/>
      <c r="BJ316" s="557"/>
      <c r="BK316" s="557"/>
      <c r="BL316" s="557"/>
      <c r="BM316" s="557"/>
      <c r="BN316" s="557"/>
      <c r="BO316" s="557"/>
      <c r="BP316" s="557"/>
      <c r="BQ316" s="557"/>
      <c r="BR316" s="660"/>
      <c r="BS316" s="660"/>
      <c r="BT316" s="660"/>
      <c r="BU316" s="661"/>
      <c r="BV316" s="662"/>
      <c r="BW316" s="662"/>
      <c r="BX316" s="662"/>
      <c r="BY316" s="661">
        <f>BY278</f>
        <v>88</v>
      </c>
      <c r="BZ316" s="663">
        <f>BZ278</f>
        <v>94</v>
      </c>
      <c r="CA316" s="691">
        <f t="shared" ref="CA316:CO316" si="372">CA276/CA313</f>
        <v>96.855260205622542</v>
      </c>
      <c r="CB316" s="691">
        <f t="shared" si="372"/>
        <v>100.2370527437665</v>
      </c>
      <c r="CC316" s="692">
        <f t="shared" si="372"/>
        <v>102.6499862665908</v>
      </c>
      <c r="CD316" s="691">
        <f t="shared" si="372"/>
        <v>104.76935318531751</v>
      </c>
      <c r="CE316" s="691">
        <f t="shared" si="372"/>
        <v>106.97265238124716</v>
      </c>
      <c r="CF316" s="691">
        <f t="shared" si="372"/>
        <v>108.65746059392147</v>
      </c>
      <c r="CG316" s="692">
        <f t="shared" si="372"/>
        <v>110.09124617987072</v>
      </c>
      <c r="CH316" s="691">
        <f t="shared" si="372"/>
        <v>111.83007258538377</v>
      </c>
      <c r="CI316" s="691">
        <f t="shared" si="372"/>
        <v>113.6045273241314</v>
      </c>
      <c r="CJ316" s="691">
        <f t="shared" si="372"/>
        <v>114.97953798377374</v>
      </c>
      <c r="CK316" s="692">
        <f t="shared" si="372"/>
        <v>115.91032292552562</v>
      </c>
      <c r="CL316" s="691">
        <f t="shared" si="372"/>
        <v>117.04878663470035</v>
      </c>
      <c r="CM316" s="691">
        <f t="shared" si="372"/>
        <v>118.30564901690924</v>
      </c>
      <c r="CN316" s="691">
        <f t="shared" si="372"/>
        <v>119.2449074995191</v>
      </c>
      <c r="CO316" s="692">
        <f t="shared" si="372"/>
        <v>119.87772082639017</v>
      </c>
      <c r="CP316" s="666"/>
      <c r="CQ316" s="666"/>
      <c r="CR316" s="666"/>
      <c r="CS316" s="666"/>
      <c r="CT316" s="666"/>
      <c r="CU316" s="666"/>
      <c r="CV316" s="666"/>
      <c r="CW316" s="666"/>
      <c r="CX316" s="666"/>
      <c r="CY316" s="666"/>
      <c r="CZ316" s="666"/>
      <c r="DA316" s="666"/>
      <c r="DB316" s="666"/>
      <c r="DC316" s="666"/>
      <c r="DD316" s="666"/>
      <c r="DE316" s="666"/>
      <c r="DF316" s="666"/>
      <c r="DG316" s="666"/>
      <c r="DH316" s="666"/>
      <c r="DI316" s="666"/>
      <c r="DJ316" s="661"/>
      <c r="DK316" s="666"/>
      <c r="DL316" s="666"/>
      <c r="DM316" s="666"/>
      <c r="DN316" s="666"/>
      <c r="DO316" s="666"/>
      <c r="DP316" s="666"/>
      <c r="DQ316" s="666"/>
      <c r="DR316" s="666"/>
      <c r="DS316" s="666"/>
      <c r="DT316" s="666"/>
      <c r="DU316" s="666"/>
      <c r="DV316" s="666"/>
      <c r="DW316" s="666"/>
      <c r="DX316" s="666"/>
      <c r="DY316" s="660"/>
      <c r="DZ316" s="660"/>
      <c r="EA316" s="691">
        <f t="shared" ref="EA316:EL316" si="373">EA276/EA313</f>
        <v>87.999999999999986</v>
      </c>
      <c r="EB316" s="691">
        <f t="shared" si="373"/>
        <v>102.6499862665908</v>
      </c>
      <c r="EC316" s="691">
        <f t="shared" si="373"/>
        <v>110.09124617987074</v>
      </c>
      <c r="ED316" s="691">
        <f t="shared" si="373"/>
        <v>115.91032292552562</v>
      </c>
      <c r="EE316" s="691">
        <f t="shared" si="373"/>
        <v>119.87772082639017</v>
      </c>
      <c r="EF316" s="691">
        <f t="shared" si="373"/>
        <v>123.88235396047583</v>
      </c>
      <c r="EG316" s="691">
        <f t="shared" si="373"/>
        <v>126.84343463481613</v>
      </c>
      <c r="EH316" s="691">
        <f t="shared" si="373"/>
        <v>128.81116444571185</v>
      </c>
      <c r="EI316" s="691">
        <f t="shared" si="373"/>
        <v>129.91763433271166</v>
      </c>
      <c r="EJ316" s="691">
        <f t="shared" si="373"/>
        <v>130.35733079954124</v>
      </c>
      <c r="EK316" s="691">
        <f t="shared" si="373"/>
        <v>130.44227208606483</v>
      </c>
      <c r="EL316" s="692">
        <f t="shared" si="373"/>
        <v>130.22263993811981</v>
      </c>
    </row>
    <row r="317" spans="8:142" s="418" customFormat="1" hidden="1" outlineLevel="1" x14ac:dyDescent="0.2">
      <c r="H317" s="419"/>
      <c r="I317" s="659"/>
      <c r="J317" s="557"/>
      <c r="K317" s="557"/>
      <c r="L317" s="557"/>
      <c r="M317" s="557"/>
      <c r="N317" s="557"/>
      <c r="O317" s="557"/>
      <c r="P317" s="557"/>
      <c r="Q317" s="557"/>
      <c r="R317" s="557"/>
      <c r="S317" s="557"/>
      <c r="T317" s="557"/>
      <c r="U317" s="557"/>
      <c r="V317" s="557"/>
      <c r="W317" s="557"/>
      <c r="X317" s="557"/>
      <c r="Y317" s="557"/>
      <c r="Z317" s="557"/>
      <c r="AA317" s="557"/>
      <c r="AB317" s="557"/>
      <c r="AC317" s="557"/>
      <c r="AD317" s="557"/>
      <c r="AE317" s="557"/>
      <c r="AF317" s="557"/>
      <c r="AG317" s="557"/>
      <c r="AH317" s="557"/>
      <c r="AI317" s="557"/>
      <c r="AJ317" s="557"/>
      <c r="AK317" s="557"/>
      <c r="AL317" s="557"/>
      <c r="AM317" s="557"/>
      <c r="AN317" s="557"/>
      <c r="AO317" s="557"/>
      <c r="AP317" s="557"/>
      <c r="AQ317" s="557"/>
      <c r="AR317" s="557"/>
      <c r="AS317" s="557"/>
      <c r="AT317" s="557"/>
      <c r="AU317" s="557"/>
      <c r="AV317" s="557"/>
      <c r="AW317" s="557"/>
      <c r="AX317" s="557"/>
      <c r="AY317" s="557"/>
      <c r="AZ317" s="557"/>
      <c r="BA317" s="557"/>
      <c r="BB317" s="557"/>
      <c r="BC317" s="557"/>
      <c r="BD317" s="557"/>
      <c r="BE317" s="557"/>
      <c r="BF317" s="557"/>
      <c r="BG317" s="557"/>
      <c r="BH317" s="557"/>
      <c r="BI317" s="557"/>
      <c r="BJ317" s="557"/>
      <c r="BK317" s="557"/>
      <c r="BL317" s="557"/>
      <c r="BM317" s="557"/>
      <c r="BN317" s="557"/>
      <c r="BO317" s="557"/>
      <c r="BP317" s="557"/>
      <c r="BQ317" s="557"/>
      <c r="BR317" s="660"/>
      <c r="BS317" s="660"/>
      <c r="BT317" s="660"/>
      <c r="BU317" s="661"/>
      <c r="BV317" s="662"/>
      <c r="BW317" s="662"/>
      <c r="BX317" s="662"/>
      <c r="BY317" s="661"/>
      <c r="BZ317" s="663"/>
      <c r="CA317" s="691"/>
      <c r="CB317" s="691"/>
      <c r="CC317" s="692"/>
      <c r="CD317" s="691"/>
      <c r="CE317" s="691"/>
      <c r="CF317" s="691"/>
      <c r="CG317" s="692"/>
      <c r="CH317" s="691"/>
      <c r="CI317" s="691"/>
      <c r="CJ317" s="691"/>
      <c r="CK317" s="692"/>
      <c r="CL317" s="691"/>
      <c r="CM317" s="691"/>
      <c r="CN317" s="691"/>
      <c r="CO317" s="692"/>
      <c r="CP317" s="666"/>
      <c r="CQ317" s="666"/>
      <c r="CR317" s="666"/>
      <c r="CS317" s="666"/>
      <c r="CT317" s="666"/>
      <c r="CU317" s="666"/>
      <c r="CV317" s="666"/>
      <c r="CW317" s="666"/>
      <c r="CX317" s="666"/>
      <c r="CY317" s="666"/>
      <c r="CZ317" s="666"/>
      <c r="DA317" s="666"/>
      <c r="DB317" s="666"/>
      <c r="DC317" s="666"/>
      <c r="DD317" s="666"/>
      <c r="DE317" s="666"/>
      <c r="DF317" s="666"/>
      <c r="DG317" s="666"/>
      <c r="DH317" s="666"/>
      <c r="DI317" s="666"/>
      <c r="DJ317" s="661"/>
      <c r="DK317" s="666"/>
      <c r="DL317" s="666"/>
      <c r="DM317" s="666"/>
      <c r="DN317" s="666"/>
      <c r="DO317" s="666"/>
      <c r="DP317" s="666"/>
      <c r="DQ317" s="666"/>
      <c r="DR317" s="666"/>
      <c r="DS317" s="666"/>
      <c r="DT317" s="666"/>
      <c r="DU317" s="666"/>
      <c r="DV317" s="666"/>
      <c r="DW317" s="666"/>
      <c r="DX317" s="666"/>
      <c r="DY317" s="660"/>
      <c r="DZ317" s="660"/>
      <c r="EA317" s="691"/>
      <c r="EB317" s="691"/>
      <c r="EC317" s="691"/>
      <c r="ED317" s="691"/>
      <c r="EE317" s="691"/>
      <c r="EF317" s="691"/>
      <c r="EG317" s="691"/>
      <c r="EH317" s="691"/>
      <c r="EI317" s="691"/>
      <c r="EJ317" s="691"/>
      <c r="EK317" s="691"/>
      <c r="EL317" s="692"/>
    </row>
    <row r="318" spans="8:142" s="418" customFormat="1" hidden="1" outlineLevel="1" x14ac:dyDescent="0.2">
      <c r="H318" s="419"/>
      <c r="I318" s="659"/>
      <c r="J318" s="557"/>
      <c r="K318" s="557"/>
      <c r="L318" s="557"/>
      <c r="M318" s="557"/>
      <c r="N318" s="557"/>
      <c r="O318" s="557"/>
      <c r="P318" s="557"/>
      <c r="Q318" s="557"/>
      <c r="R318" s="557"/>
      <c r="S318" s="557"/>
      <c r="T318" s="557"/>
      <c r="U318" s="557"/>
      <c r="V318" s="557"/>
      <c r="W318" s="557"/>
      <c r="X318" s="557"/>
      <c r="Y318" s="557"/>
      <c r="Z318" s="557"/>
      <c r="AA318" s="557"/>
      <c r="AB318" s="557"/>
      <c r="AC318" s="557"/>
      <c r="AD318" s="557"/>
      <c r="AE318" s="557"/>
      <c r="AF318" s="557"/>
      <c r="AG318" s="557"/>
      <c r="AH318" s="557"/>
      <c r="AI318" s="557"/>
      <c r="AJ318" s="557"/>
      <c r="AK318" s="557"/>
      <c r="AL318" s="557"/>
      <c r="AM318" s="557"/>
      <c r="AN318" s="557"/>
      <c r="AO318" s="557"/>
      <c r="AP318" s="557"/>
      <c r="AQ318" s="557"/>
      <c r="AR318" s="557"/>
      <c r="AS318" s="557"/>
      <c r="AT318" s="557"/>
      <c r="AU318" s="557"/>
      <c r="AV318" s="557"/>
      <c r="AW318" s="557"/>
      <c r="AX318" s="557"/>
      <c r="AY318" s="557"/>
      <c r="AZ318" s="557"/>
      <c r="BA318" s="557"/>
      <c r="BB318" s="557"/>
      <c r="BC318" s="557"/>
      <c r="BD318" s="557"/>
      <c r="BE318" s="557"/>
      <c r="BF318" s="557"/>
      <c r="BG318" s="557"/>
      <c r="BH318" s="557"/>
      <c r="BI318" s="557"/>
      <c r="BJ318" s="557"/>
      <c r="BK318" s="557"/>
      <c r="BL318" s="557"/>
      <c r="BM318" s="557"/>
      <c r="BN318" s="557"/>
      <c r="BO318" s="557"/>
      <c r="BP318" s="557"/>
      <c r="BQ318" s="557"/>
      <c r="BR318" s="660"/>
      <c r="BS318" s="660"/>
      <c r="BT318" s="660"/>
      <c r="BU318" s="661"/>
      <c r="BV318" s="662"/>
      <c r="BW318" s="662"/>
      <c r="BX318" s="662"/>
      <c r="BY318" s="661"/>
      <c r="BZ318" s="663"/>
      <c r="CA318" s="691"/>
      <c r="CB318" s="691"/>
      <c r="CC318" s="692"/>
      <c r="CD318" s="691"/>
      <c r="CE318" s="691"/>
      <c r="CF318" s="691"/>
      <c r="CG318" s="692"/>
      <c r="CH318" s="691"/>
      <c r="CI318" s="691"/>
      <c r="CJ318" s="691"/>
      <c r="CK318" s="692"/>
      <c r="CL318" s="691"/>
      <c r="CM318" s="691"/>
      <c r="CN318" s="691"/>
      <c r="CO318" s="692"/>
      <c r="CP318" s="666"/>
      <c r="CQ318" s="666"/>
      <c r="CR318" s="666"/>
      <c r="CS318" s="666"/>
      <c r="CT318" s="666"/>
      <c r="CU318" s="666"/>
      <c r="CV318" s="666"/>
      <c r="CW318" s="666"/>
      <c r="CX318" s="666"/>
      <c r="CY318" s="666"/>
      <c r="CZ318" s="666"/>
      <c r="DA318" s="666"/>
      <c r="DB318" s="666"/>
      <c r="DC318" s="666"/>
      <c r="DD318" s="666"/>
      <c r="DE318" s="666"/>
      <c r="DF318" s="666"/>
      <c r="DG318" s="666"/>
      <c r="DH318" s="666"/>
      <c r="DI318" s="666"/>
      <c r="DJ318" s="661"/>
      <c r="DK318" s="666"/>
      <c r="DL318" s="666"/>
      <c r="DM318" s="666"/>
      <c r="DN318" s="666"/>
      <c r="DO318" s="666"/>
      <c r="DP318" s="666"/>
      <c r="DQ318" s="666"/>
      <c r="DR318" s="666"/>
      <c r="DS318" s="666"/>
      <c r="DT318" s="666"/>
      <c r="DU318" s="666"/>
      <c r="DV318" s="666"/>
      <c r="DW318" s="666"/>
      <c r="DX318" s="666"/>
      <c r="DY318" s="660"/>
      <c r="DZ318" s="660"/>
      <c r="EA318" s="691"/>
      <c r="EB318" s="691"/>
      <c r="EC318" s="691"/>
      <c r="ED318" s="691"/>
      <c r="EE318" s="691"/>
      <c r="EF318" s="691"/>
      <c r="EG318" s="691"/>
      <c r="EH318" s="691"/>
      <c r="EI318" s="691"/>
      <c r="EJ318" s="691"/>
      <c r="EK318" s="691"/>
      <c r="EL318" s="692"/>
    </row>
    <row r="319" spans="8:142" s="418" customFormat="1" hidden="1" outlineLevel="1" x14ac:dyDescent="0.2">
      <c r="H319" s="419"/>
      <c r="I319" s="690" t="s">
        <v>275</v>
      </c>
      <c r="J319" s="557"/>
      <c r="K319" s="557"/>
      <c r="L319" s="557"/>
      <c r="M319" s="557"/>
      <c r="N319" s="557"/>
      <c r="O319" s="557"/>
      <c r="P319" s="557"/>
      <c r="Q319" s="557"/>
      <c r="R319" s="557"/>
      <c r="S319" s="557"/>
      <c r="T319" s="557"/>
      <c r="U319" s="557"/>
      <c r="V319" s="557"/>
      <c r="W319" s="557"/>
      <c r="X319" s="557"/>
      <c r="Y319" s="557"/>
      <c r="Z319" s="557"/>
      <c r="AA319" s="557"/>
      <c r="AB319" s="557"/>
      <c r="AC319" s="557"/>
      <c r="AD319" s="557"/>
      <c r="AE319" s="557"/>
      <c r="AF319" s="557"/>
      <c r="AG319" s="557"/>
      <c r="AH319" s="557"/>
      <c r="AI319" s="557"/>
      <c r="AJ319" s="557"/>
      <c r="AK319" s="557"/>
      <c r="AL319" s="557"/>
      <c r="AM319" s="557"/>
      <c r="AN319" s="557"/>
      <c r="AO319" s="557"/>
      <c r="AP319" s="557"/>
      <c r="AQ319" s="557"/>
      <c r="AR319" s="557"/>
      <c r="AS319" s="557"/>
      <c r="AT319" s="557"/>
      <c r="AU319" s="557"/>
      <c r="AV319" s="557"/>
      <c r="AW319" s="557"/>
      <c r="AX319" s="557"/>
      <c r="AY319" s="557"/>
      <c r="AZ319" s="557"/>
      <c r="BA319" s="557"/>
      <c r="BB319" s="557"/>
      <c r="BC319" s="557"/>
      <c r="BD319" s="557"/>
      <c r="BE319" s="557"/>
      <c r="BF319" s="557"/>
      <c r="BG319" s="557"/>
      <c r="BH319" s="557"/>
      <c r="BI319" s="557"/>
      <c r="BJ319" s="557"/>
      <c r="BK319" s="557"/>
      <c r="BL319" s="557"/>
      <c r="BM319" s="557"/>
      <c r="BN319" s="557"/>
      <c r="BO319" s="557"/>
      <c r="BP319" s="557"/>
      <c r="BQ319" s="557"/>
      <c r="BR319" s="660"/>
      <c r="BS319" s="660"/>
      <c r="BT319" s="660"/>
      <c r="BU319" s="661"/>
      <c r="BV319" s="662"/>
      <c r="BW319" s="662"/>
      <c r="BX319" s="662"/>
      <c r="BY319" s="661"/>
      <c r="BZ319" s="663"/>
      <c r="CA319" s="691"/>
      <c r="CB319" s="691"/>
      <c r="CC319" s="692"/>
      <c r="CD319" s="691"/>
      <c r="CE319" s="691"/>
      <c r="CF319" s="691"/>
      <c r="CG319" s="692"/>
      <c r="CH319" s="691"/>
      <c r="CI319" s="691"/>
      <c r="CJ319" s="691"/>
      <c r="CK319" s="692"/>
      <c r="CL319" s="691"/>
      <c r="CM319" s="691"/>
      <c r="CN319" s="691"/>
      <c r="CO319" s="692"/>
      <c r="CP319" s="666"/>
      <c r="CQ319" s="666"/>
      <c r="CR319" s="666"/>
      <c r="CS319" s="666"/>
      <c r="CT319" s="666"/>
      <c r="CU319" s="666"/>
      <c r="CV319" s="666"/>
      <c r="CW319" s="666"/>
      <c r="CX319" s="666"/>
      <c r="CY319" s="666"/>
      <c r="CZ319" s="666"/>
      <c r="DA319" s="666"/>
      <c r="DB319" s="666"/>
      <c r="DC319" s="666"/>
      <c r="DD319" s="666"/>
      <c r="DE319" s="666"/>
      <c r="DF319" s="666"/>
      <c r="DG319" s="666"/>
      <c r="DH319" s="666"/>
      <c r="DI319" s="666"/>
      <c r="DJ319" s="661"/>
      <c r="DK319" s="666"/>
      <c r="DL319" s="666"/>
      <c r="DM319" s="666"/>
      <c r="DN319" s="666"/>
      <c r="DO319" s="666"/>
      <c r="DP319" s="666"/>
      <c r="DQ319" s="666"/>
      <c r="DR319" s="666"/>
      <c r="DS319" s="666"/>
      <c r="DT319" s="666"/>
      <c r="DU319" s="666"/>
      <c r="DV319" s="666"/>
      <c r="DW319" s="666"/>
      <c r="DX319" s="666"/>
      <c r="DY319" s="660"/>
      <c r="DZ319" s="660"/>
      <c r="EA319" s="691"/>
      <c r="EB319" s="691"/>
      <c r="EC319" s="691"/>
      <c r="ED319" s="691"/>
      <c r="EE319" s="691"/>
      <c r="EF319" s="691"/>
      <c r="EG319" s="691"/>
      <c r="EH319" s="691"/>
      <c r="EI319" s="691"/>
      <c r="EJ319" s="691"/>
      <c r="EK319" s="691"/>
      <c r="EL319" s="692"/>
    </row>
    <row r="320" spans="8:142" s="418" customFormat="1" hidden="1" outlineLevel="1" x14ac:dyDescent="0.2">
      <c r="H320" s="419"/>
      <c r="I320" s="485"/>
      <c r="J320" s="557"/>
      <c r="K320" s="557"/>
      <c r="L320" s="557"/>
      <c r="M320" s="557"/>
      <c r="N320" s="557"/>
      <c r="O320" s="557"/>
      <c r="P320" s="557"/>
      <c r="Q320" s="557"/>
      <c r="R320" s="557"/>
      <c r="S320" s="557"/>
      <c r="T320" s="557"/>
      <c r="U320" s="557"/>
      <c r="V320" s="557"/>
      <c r="W320" s="557"/>
      <c r="X320" s="557"/>
      <c r="Y320" s="557"/>
      <c r="Z320" s="557"/>
      <c r="AA320" s="557"/>
      <c r="AB320" s="557"/>
      <c r="AC320" s="557"/>
      <c r="AD320" s="557"/>
      <c r="AE320" s="557"/>
      <c r="AF320" s="557"/>
      <c r="AG320" s="557"/>
      <c r="AH320" s="557"/>
      <c r="AI320" s="557"/>
      <c r="AJ320" s="557"/>
      <c r="AK320" s="557"/>
      <c r="AL320" s="557"/>
      <c r="AM320" s="557"/>
      <c r="AN320" s="557"/>
      <c r="AO320" s="557"/>
      <c r="AP320" s="557"/>
      <c r="AQ320" s="557"/>
      <c r="AR320" s="557"/>
      <c r="AS320" s="557"/>
      <c r="AT320" s="557"/>
      <c r="AU320" s="557"/>
      <c r="AV320" s="557"/>
      <c r="AW320" s="557"/>
      <c r="AX320" s="557"/>
      <c r="AY320" s="557"/>
      <c r="AZ320" s="557"/>
      <c r="BA320" s="557"/>
      <c r="BB320" s="557"/>
      <c r="BC320" s="557"/>
      <c r="BD320" s="557"/>
      <c r="BE320" s="557"/>
      <c r="BF320" s="557"/>
      <c r="BG320" s="557"/>
      <c r="BH320" s="557"/>
      <c r="BI320" s="557"/>
      <c r="BJ320" s="557"/>
      <c r="BK320" s="557"/>
      <c r="BL320" s="557"/>
      <c r="BM320" s="557"/>
      <c r="BN320" s="557"/>
      <c r="BO320" s="557"/>
      <c r="BP320" s="557"/>
      <c r="BQ320" s="557"/>
      <c r="BR320" s="660"/>
      <c r="BS320" s="660"/>
      <c r="BT320" s="660"/>
      <c r="BU320" s="661"/>
      <c r="BV320" s="662"/>
      <c r="BW320" s="662"/>
      <c r="BX320" s="662"/>
      <c r="BY320" s="661"/>
      <c r="BZ320" s="663"/>
      <c r="CA320" s="664"/>
      <c r="CB320" s="664"/>
      <c r="CC320" s="665"/>
      <c r="CD320" s="664"/>
      <c r="CE320" s="664"/>
      <c r="CF320" s="664"/>
      <c r="CG320" s="665"/>
      <c r="CH320" s="664"/>
      <c r="CI320" s="664"/>
      <c r="CJ320" s="664"/>
      <c r="CK320" s="665"/>
      <c r="CL320" s="664"/>
      <c r="CM320" s="664"/>
      <c r="CN320" s="664"/>
      <c r="CO320" s="665"/>
      <c r="CP320" s="666"/>
      <c r="CQ320" s="666"/>
      <c r="CR320" s="666"/>
      <c r="CS320" s="666"/>
      <c r="CT320" s="666"/>
      <c r="CU320" s="666"/>
      <c r="CV320" s="666"/>
      <c r="CW320" s="666"/>
      <c r="CX320" s="666"/>
      <c r="CY320" s="666"/>
      <c r="CZ320" s="666"/>
      <c r="DA320" s="666"/>
      <c r="DB320" s="666"/>
      <c r="DC320" s="666"/>
      <c r="DD320" s="666"/>
      <c r="DE320" s="666"/>
      <c r="DF320" s="666"/>
      <c r="DG320" s="666"/>
      <c r="DH320" s="666"/>
      <c r="DI320" s="666"/>
      <c r="DJ320" s="661"/>
      <c r="DK320" s="666"/>
      <c r="DL320" s="666"/>
      <c r="DM320" s="666"/>
      <c r="DN320" s="666"/>
      <c r="DO320" s="666"/>
      <c r="DP320" s="666"/>
      <c r="DQ320" s="666"/>
      <c r="DR320" s="666"/>
      <c r="DS320" s="666"/>
      <c r="DT320" s="666"/>
      <c r="DU320" s="666"/>
      <c r="DV320" s="666"/>
      <c r="DW320" s="666"/>
      <c r="DX320" s="666"/>
      <c r="DY320" s="660"/>
      <c r="DZ320" s="660"/>
      <c r="EA320" s="663"/>
      <c r="EB320" s="667"/>
      <c r="EC320" s="667"/>
      <c r="ED320" s="663"/>
      <c r="EE320" s="664"/>
      <c r="EF320" s="664"/>
      <c r="EG320" s="664"/>
      <c r="EH320" s="664"/>
      <c r="EI320" s="664"/>
      <c r="EJ320" s="664"/>
      <c r="EK320" s="664"/>
      <c r="EL320" s="665"/>
    </row>
    <row r="321" spans="8:142" s="181" customFormat="1" hidden="1" outlineLevel="1" x14ac:dyDescent="0.2">
      <c r="H321" s="182"/>
      <c r="I321" s="686" t="s">
        <v>226</v>
      </c>
      <c r="J321" s="480"/>
      <c r="K321" s="480"/>
      <c r="L321" s="480"/>
      <c r="M321" s="480"/>
      <c r="N321" s="480"/>
      <c r="O321" s="480"/>
      <c r="P321" s="480"/>
      <c r="Q321" s="480"/>
      <c r="R321" s="480"/>
      <c r="S321" s="480"/>
      <c r="T321" s="480"/>
      <c r="U321" s="480"/>
      <c r="V321" s="480"/>
      <c r="W321" s="480"/>
      <c r="X321" s="480"/>
      <c r="Y321" s="480"/>
      <c r="Z321" s="480"/>
      <c r="AA321" s="480"/>
      <c r="AB321" s="480"/>
      <c r="AC321" s="480"/>
      <c r="AD321" s="480"/>
      <c r="AE321" s="480"/>
      <c r="AF321" s="480"/>
      <c r="AG321" s="480"/>
      <c r="AH321" s="480"/>
      <c r="AI321" s="480"/>
      <c r="AJ321" s="480"/>
      <c r="AK321" s="480"/>
      <c r="AL321" s="480"/>
      <c r="AM321" s="480"/>
      <c r="AN321" s="480"/>
      <c r="AO321" s="480"/>
      <c r="AP321" s="480"/>
      <c r="AQ321" s="480"/>
      <c r="AR321" s="480"/>
      <c r="AS321" s="480"/>
      <c r="AT321" s="480"/>
      <c r="AU321" s="480"/>
      <c r="AV321" s="480"/>
      <c r="AW321" s="480"/>
      <c r="AX321" s="480"/>
      <c r="AY321" s="480"/>
      <c r="AZ321" s="480"/>
      <c r="BA321" s="480"/>
      <c r="BB321" s="480"/>
      <c r="BC321" s="480"/>
      <c r="BD321" s="480"/>
      <c r="BE321" s="480"/>
      <c r="BF321" s="480"/>
      <c r="BG321" s="480"/>
      <c r="BH321" s="480"/>
      <c r="BI321" s="480"/>
      <c r="BJ321" s="480"/>
      <c r="BK321" s="480"/>
      <c r="BL321" s="480"/>
      <c r="BM321" s="480"/>
      <c r="BN321" s="480"/>
      <c r="BO321" s="480"/>
      <c r="BP321" s="480"/>
      <c r="BQ321" s="480"/>
      <c r="BR321" s="491"/>
      <c r="BS321" s="491"/>
      <c r="BT321" s="491"/>
      <c r="BU321" s="492"/>
      <c r="BV321" s="493"/>
      <c r="BW321" s="493"/>
      <c r="BX321" s="493"/>
      <c r="BY321" s="492"/>
      <c r="BZ321" s="493"/>
      <c r="CA321" s="493"/>
      <c r="CB321" s="493"/>
      <c r="CC321" s="492"/>
      <c r="CD321" s="493"/>
      <c r="CE321" s="493"/>
      <c r="CF321" s="493"/>
      <c r="CG321" s="492"/>
      <c r="CH321" s="493"/>
      <c r="CI321" s="493"/>
      <c r="CJ321" s="493"/>
      <c r="CK321" s="492"/>
      <c r="CL321" s="493"/>
      <c r="CM321" s="493"/>
      <c r="CN321" s="493"/>
      <c r="CO321" s="492"/>
      <c r="CP321" s="494"/>
      <c r="CQ321" s="494"/>
      <c r="CR321" s="494"/>
      <c r="CS321" s="494"/>
      <c r="CT321" s="494"/>
      <c r="CU321" s="494"/>
      <c r="CV321" s="494"/>
      <c r="CW321" s="494"/>
      <c r="CX321" s="494"/>
      <c r="CY321" s="494"/>
      <c r="CZ321" s="494"/>
      <c r="DA321" s="494"/>
      <c r="DB321" s="494"/>
      <c r="DC321" s="494"/>
      <c r="DD321" s="494"/>
      <c r="DE321" s="494"/>
      <c r="DF321" s="494"/>
      <c r="DG321" s="494"/>
      <c r="DH321" s="494"/>
      <c r="DI321" s="494"/>
      <c r="DJ321" s="492"/>
      <c r="DK321" s="494"/>
      <c r="DL321" s="494"/>
      <c r="DM321" s="494"/>
      <c r="DN321" s="494"/>
      <c r="DO321" s="494"/>
      <c r="DP321" s="494"/>
      <c r="DQ321" s="494"/>
      <c r="DR321" s="494"/>
      <c r="DS321" s="494"/>
      <c r="DT321" s="494"/>
      <c r="DU321" s="494"/>
      <c r="DV321" s="494"/>
      <c r="DW321" s="494"/>
      <c r="DX321" s="494"/>
      <c r="DY321" s="491"/>
      <c r="DZ321" s="491"/>
      <c r="EA321" s="495"/>
      <c r="EB321" s="495"/>
      <c r="EC321" s="494"/>
      <c r="ED321" s="494"/>
      <c r="EE321" s="494"/>
      <c r="EF321" s="494"/>
      <c r="EG321" s="494"/>
      <c r="EH321" s="494"/>
      <c r="EI321" s="494"/>
      <c r="EJ321" s="493"/>
      <c r="EK321" s="493"/>
      <c r="EL321" s="492"/>
    </row>
    <row r="322" spans="8:142" s="181" customFormat="1" hidden="1" outlineLevel="1" x14ac:dyDescent="0.2">
      <c r="H322" s="182"/>
      <c r="I322" s="485" t="s">
        <v>221</v>
      </c>
      <c r="J322" s="480"/>
      <c r="K322" s="480"/>
      <c r="L322" s="480"/>
      <c r="M322" s="480"/>
      <c r="N322" s="480"/>
      <c r="O322" s="480"/>
      <c r="P322" s="480"/>
      <c r="Q322" s="480"/>
      <c r="R322" s="480"/>
      <c r="S322" s="480"/>
      <c r="T322" s="480"/>
      <c r="U322" s="480"/>
      <c r="V322" s="480"/>
      <c r="W322" s="480"/>
      <c r="X322" s="480"/>
      <c r="Y322" s="480"/>
      <c r="Z322" s="480"/>
      <c r="AA322" s="480"/>
      <c r="AB322" s="480"/>
      <c r="AC322" s="480"/>
      <c r="AD322" s="480"/>
      <c r="AE322" s="480"/>
      <c r="AF322" s="480"/>
      <c r="AG322" s="480"/>
      <c r="AH322" s="480"/>
      <c r="AI322" s="480"/>
      <c r="AJ322" s="480"/>
      <c r="AK322" s="480"/>
      <c r="AL322" s="480"/>
      <c r="AM322" s="480"/>
      <c r="AN322" s="480"/>
      <c r="AO322" s="480"/>
      <c r="AP322" s="480"/>
      <c r="AQ322" s="480"/>
      <c r="AR322" s="480"/>
      <c r="AS322" s="480"/>
      <c r="AT322" s="480"/>
      <c r="AU322" s="480"/>
      <c r="AV322" s="480"/>
      <c r="AW322" s="480"/>
      <c r="AX322" s="480"/>
      <c r="AY322" s="480"/>
      <c r="AZ322" s="480"/>
      <c r="BA322" s="480"/>
      <c r="BB322" s="480"/>
      <c r="BC322" s="480"/>
      <c r="BD322" s="480"/>
      <c r="BE322" s="480"/>
      <c r="BF322" s="480"/>
      <c r="BG322" s="480"/>
      <c r="BH322" s="480"/>
      <c r="BI322" s="480"/>
      <c r="BJ322" s="480"/>
      <c r="BK322" s="480"/>
      <c r="BL322" s="480"/>
      <c r="BM322" s="480"/>
      <c r="BN322" s="480"/>
      <c r="BO322" s="480"/>
      <c r="BP322" s="480"/>
      <c r="BQ322" s="480"/>
      <c r="BR322" s="491"/>
      <c r="BS322" s="491"/>
      <c r="BT322" s="491"/>
      <c r="BU322" s="492"/>
      <c r="BV322" s="486">
        <f t="shared" ref="BV322:CO322" si="374">BV224</f>
        <v>25.413</v>
      </c>
      <c r="BW322" s="486">
        <f t="shared" si="374"/>
        <v>32.030999999999999</v>
      </c>
      <c r="BX322" s="486">
        <f t="shared" si="374"/>
        <v>49.618000000000002</v>
      </c>
      <c r="BY322" s="487">
        <f t="shared" si="374"/>
        <v>37.079000000000001</v>
      </c>
      <c r="BZ322" s="486">
        <f t="shared" si="374"/>
        <v>60.604999999999997</v>
      </c>
      <c r="CA322" s="486">
        <f t="shared" si="374"/>
        <v>34.518999999999998</v>
      </c>
      <c r="CB322" s="486">
        <f t="shared" si="374"/>
        <v>34.244</v>
      </c>
      <c r="CC322" s="487">
        <f t="shared" si="374"/>
        <v>25.161000000000001</v>
      </c>
      <c r="CD322" s="486">
        <f t="shared" si="374"/>
        <v>40.5</v>
      </c>
      <c r="CE322" s="486">
        <f t="shared" si="374"/>
        <v>35.018999999999998</v>
      </c>
      <c r="CF322" s="486">
        <f t="shared" si="374"/>
        <v>34.744</v>
      </c>
      <c r="CG322" s="487">
        <f t="shared" si="374"/>
        <v>31.079000000000001</v>
      </c>
      <c r="CH322" s="486">
        <f t="shared" si="374"/>
        <v>43</v>
      </c>
      <c r="CI322" s="486">
        <f t="shared" si="374"/>
        <v>37.518999999999998</v>
      </c>
      <c r="CJ322" s="486">
        <f t="shared" si="374"/>
        <v>37.244</v>
      </c>
      <c r="CK322" s="487">
        <f t="shared" si="374"/>
        <v>33.579000000000001</v>
      </c>
      <c r="CL322" s="486">
        <f t="shared" si="374"/>
        <v>45.5</v>
      </c>
      <c r="CM322" s="486">
        <f t="shared" si="374"/>
        <v>40.018999999999998</v>
      </c>
      <c r="CN322" s="486">
        <f t="shared" si="374"/>
        <v>39.744</v>
      </c>
      <c r="CO322" s="487">
        <f t="shared" si="374"/>
        <v>36.079000000000001</v>
      </c>
      <c r="CP322" s="494"/>
      <c r="CQ322" s="494"/>
      <c r="CR322" s="494"/>
      <c r="CS322" s="494"/>
      <c r="CT322" s="494"/>
      <c r="CU322" s="494"/>
      <c r="CV322" s="494"/>
      <c r="CW322" s="494"/>
      <c r="CX322" s="494"/>
      <c r="CY322" s="494"/>
      <c r="CZ322" s="494"/>
      <c r="DA322" s="494"/>
      <c r="DB322" s="494"/>
      <c r="DC322" s="494"/>
      <c r="DD322" s="494"/>
      <c r="DE322" s="494"/>
      <c r="DF322" s="494"/>
      <c r="DG322" s="494"/>
      <c r="DH322" s="494"/>
      <c r="DI322" s="494"/>
      <c r="DJ322" s="492"/>
      <c r="DK322" s="494"/>
      <c r="DL322" s="494"/>
      <c r="DM322" s="494"/>
      <c r="DN322" s="494"/>
      <c r="DO322" s="494"/>
      <c r="DP322" s="494"/>
      <c r="DQ322" s="494"/>
      <c r="DR322" s="494"/>
      <c r="DS322" s="494"/>
      <c r="DT322" s="494"/>
      <c r="DU322" s="494"/>
      <c r="DV322" s="494"/>
      <c r="DW322" s="494"/>
      <c r="DX322" s="494"/>
      <c r="DY322" s="491"/>
      <c r="DZ322" s="491"/>
      <c r="EA322" s="486"/>
      <c r="EB322" s="486">
        <f t="shared" ref="EB322:EL322" si="375">EB224</f>
        <v>154.529</v>
      </c>
      <c r="EC322" s="486">
        <f t="shared" si="375"/>
        <v>141.34200000000001</v>
      </c>
      <c r="ED322" s="486">
        <f t="shared" si="375"/>
        <v>151.34200000000001</v>
      </c>
      <c r="EE322" s="486">
        <f t="shared" si="375"/>
        <v>161.34200000000001</v>
      </c>
      <c r="EF322" s="486">
        <f t="shared" si="375"/>
        <v>168.34200000000001</v>
      </c>
      <c r="EG322" s="486">
        <f t="shared" si="375"/>
        <v>174.34200000000001</v>
      </c>
      <c r="EH322" s="486">
        <f t="shared" si="375"/>
        <v>179.34200000000001</v>
      </c>
      <c r="EI322" s="486">
        <f t="shared" si="375"/>
        <v>183.34200000000001</v>
      </c>
      <c r="EJ322" s="486">
        <f t="shared" si="375"/>
        <v>186.34200000000001</v>
      </c>
      <c r="EK322" s="486">
        <f t="shared" si="375"/>
        <v>189.34200000000001</v>
      </c>
      <c r="EL322" s="487">
        <f t="shared" si="375"/>
        <v>192.34200000000001</v>
      </c>
    </row>
    <row r="323" spans="8:142" s="181" customFormat="1" hidden="1" outlineLevel="1" x14ac:dyDescent="0.2">
      <c r="H323" s="182"/>
      <c r="I323" s="485" t="s">
        <v>279</v>
      </c>
      <c r="J323" s="480"/>
      <c r="K323" s="480"/>
      <c r="L323" s="480"/>
      <c r="M323" s="480"/>
      <c r="N323" s="480"/>
      <c r="O323" s="480"/>
      <c r="P323" s="480"/>
      <c r="Q323" s="480"/>
      <c r="R323" s="480"/>
      <c r="S323" s="480"/>
      <c r="T323" s="480"/>
      <c r="U323" s="480"/>
      <c r="V323" s="480"/>
      <c r="W323" s="480"/>
      <c r="X323" s="480"/>
      <c r="Y323" s="480"/>
      <c r="Z323" s="480"/>
      <c r="AA323" s="480"/>
      <c r="AB323" s="480"/>
      <c r="AC323" s="480"/>
      <c r="AD323" s="480"/>
      <c r="AE323" s="480"/>
      <c r="AF323" s="480"/>
      <c r="AG323" s="480"/>
      <c r="AH323" s="480"/>
      <c r="AI323" s="480"/>
      <c r="AJ323" s="480"/>
      <c r="AK323" s="480"/>
      <c r="AL323" s="480"/>
      <c r="AM323" s="480"/>
      <c r="AN323" s="480"/>
      <c r="AO323" s="480"/>
      <c r="AP323" s="480"/>
      <c r="AQ323" s="480"/>
      <c r="AR323" s="480"/>
      <c r="AS323" s="480"/>
      <c r="AT323" s="480"/>
      <c r="AU323" s="480"/>
      <c r="AV323" s="480"/>
      <c r="AW323" s="480"/>
      <c r="AX323" s="480"/>
      <c r="AY323" s="480"/>
      <c r="AZ323" s="480"/>
      <c r="BA323" s="480"/>
      <c r="BB323" s="480"/>
      <c r="BC323" s="480"/>
      <c r="BD323" s="480"/>
      <c r="BE323" s="480"/>
      <c r="BF323" s="480"/>
      <c r="BG323" s="480"/>
      <c r="BH323" s="480"/>
      <c r="BI323" s="480"/>
      <c r="BJ323" s="480"/>
      <c r="BK323" s="480"/>
      <c r="BL323" s="480"/>
      <c r="BM323" s="480"/>
      <c r="BN323" s="480"/>
      <c r="BO323" s="480"/>
      <c r="BP323" s="480"/>
      <c r="BQ323" s="480"/>
      <c r="BR323" s="491"/>
      <c r="BS323" s="491"/>
      <c r="BT323" s="491"/>
      <c r="BU323" s="492"/>
      <c r="BV323" s="488">
        <f>BV62</f>
        <v>0.38319599999999993</v>
      </c>
      <c r="BW323" s="488">
        <f>BW62</f>
        <v>0.28551600000000005</v>
      </c>
      <c r="BX323" s="488">
        <f>BX62</f>
        <v>0.36308117999999939</v>
      </c>
      <c r="BY323" s="489">
        <f>BY62</f>
        <v>0.3708535599999998</v>
      </c>
      <c r="BZ323" s="488">
        <f>BZ309</f>
        <v>0.49280246615087053</v>
      </c>
      <c r="CA323" s="488">
        <f t="shared" ref="CA323:CG323" si="376">CA309</f>
        <v>0.27170083610045714</v>
      </c>
      <c r="CB323" s="488">
        <f t="shared" si="376"/>
        <v>0.23553224753159363</v>
      </c>
      <c r="CC323" s="489">
        <f t="shared" si="376"/>
        <v>0.1656558259671731</v>
      </c>
      <c r="CD323" s="488">
        <f t="shared" si="376"/>
        <v>0.31483276421905515</v>
      </c>
      <c r="CE323" s="488">
        <f t="shared" si="376"/>
        <v>0.24784404064096066</v>
      </c>
      <c r="CF323" s="488">
        <f t="shared" si="376"/>
        <v>0.2560500406409606</v>
      </c>
      <c r="CG323" s="489">
        <f t="shared" si="376"/>
        <v>0.22545830104737008</v>
      </c>
      <c r="CH323" s="488">
        <f t="shared" ref="CH323:CO323" si="377">CH309</f>
        <v>0.31314069846689663</v>
      </c>
      <c r="CI323" s="488">
        <f t="shared" si="377"/>
        <v>0.25367258470505649</v>
      </c>
      <c r="CJ323" s="488">
        <f t="shared" si="377"/>
        <v>0.26224785470505663</v>
      </c>
      <c r="CK323" s="489">
        <f t="shared" si="377"/>
        <v>0.24618075795210725</v>
      </c>
      <c r="CL323" s="488">
        <f t="shared" si="377"/>
        <v>0.33362302884558626</v>
      </c>
      <c r="CM323" s="488">
        <f t="shared" si="377"/>
        <v>0.27453531852851176</v>
      </c>
      <c r="CN323" s="488">
        <f t="shared" si="377"/>
        <v>0.28388236282851165</v>
      </c>
      <c r="CO323" s="489">
        <f t="shared" si="377"/>
        <v>0.26634954937979682</v>
      </c>
      <c r="CP323" s="494"/>
      <c r="CQ323" s="494"/>
      <c r="CR323" s="494"/>
      <c r="CS323" s="494"/>
      <c r="CT323" s="494"/>
      <c r="CU323" s="494"/>
      <c r="CV323" s="494"/>
      <c r="CW323" s="494"/>
      <c r="CX323" s="494"/>
      <c r="CY323" s="494"/>
      <c r="CZ323" s="494"/>
      <c r="DA323" s="494"/>
      <c r="DB323" s="494"/>
      <c r="DC323" s="494"/>
      <c r="DD323" s="494"/>
      <c r="DE323" s="494"/>
      <c r="DF323" s="494"/>
      <c r="DG323" s="494"/>
      <c r="DH323" s="494"/>
      <c r="DI323" s="494"/>
      <c r="DJ323" s="492"/>
      <c r="DK323" s="494"/>
      <c r="DL323" s="494"/>
      <c r="DM323" s="494"/>
      <c r="DN323" s="494"/>
      <c r="DO323" s="494"/>
      <c r="DP323" s="494"/>
      <c r="DQ323" s="494"/>
      <c r="DR323" s="494"/>
      <c r="DS323" s="494"/>
      <c r="DT323" s="494"/>
      <c r="DU323" s="494"/>
      <c r="DV323" s="494"/>
      <c r="DW323" s="494"/>
      <c r="DX323" s="494"/>
      <c r="DY323" s="491"/>
      <c r="DZ323" s="491"/>
      <c r="EA323" s="488"/>
      <c r="EB323" s="488">
        <f>EB309</f>
        <v>1.1656913757500944</v>
      </c>
      <c r="EC323" s="488">
        <f>EC309</f>
        <v>1.0441851465483465</v>
      </c>
      <c r="ED323" s="488">
        <f t="shared" ref="ED323:EJ323" si="378">ED309</f>
        <v>1.075241895829117</v>
      </c>
      <c r="EE323" s="488">
        <f t="shared" si="378"/>
        <v>1.1583902595824065</v>
      </c>
      <c r="EF323" s="488">
        <f t="shared" si="378"/>
        <v>1.1383001685456657</v>
      </c>
      <c r="EG323" s="488">
        <f t="shared" si="378"/>
        <v>1.1885965419322211</v>
      </c>
      <c r="EH323" s="488">
        <f t="shared" si="378"/>
        <v>1.2524998196942727</v>
      </c>
      <c r="EI323" s="488">
        <f>EI309</f>
        <v>1.3226165203956981</v>
      </c>
      <c r="EJ323" s="488">
        <f t="shared" si="378"/>
        <v>1.3899196423582576</v>
      </c>
      <c r="EK323" s="488">
        <f>EK309</f>
        <v>1.4429979816044485</v>
      </c>
      <c r="EL323" s="489">
        <f>EL309</f>
        <v>1.5015788253289482</v>
      </c>
    </row>
    <row r="324" spans="8:142" s="418" customFormat="1" hidden="1" outlineLevel="1" x14ac:dyDescent="0.2">
      <c r="H324" s="419"/>
      <c r="I324" s="785" t="s">
        <v>396</v>
      </c>
      <c r="J324" s="786"/>
      <c r="K324" s="786"/>
      <c r="L324" s="786"/>
      <c r="M324" s="786"/>
      <c r="N324" s="786"/>
      <c r="O324" s="786"/>
      <c r="P324" s="786"/>
      <c r="Q324" s="786"/>
      <c r="R324" s="786"/>
      <c r="S324" s="786"/>
      <c r="T324" s="786"/>
      <c r="U324" s="786"/>
      <c r="V324" s="786"/>
      <c r="W324" s="786"/>
      <c r="X324" s="786"/>
      <c r="Y324" s="786"/>
      <c r="Z324" s="786"/>
      <c r="AA324" s="786"/>
      <c r="AB324" s="786"/>
      <c r="AC324" s="786"/>
      <c r="AD324" s="786"/>
      <c r="AE324" s="786"/>
      <c r="AF324" s="786"/>
      <c r="AG324" s="786"/>
      <c r="AH324" s="786"/>
      <c r="AI324" s="786"/>
      <c r="AJ324" s="786"/>
      <c r="AK324" s="786"/>
      <c r="AL324" s="786"/>
      <c r="AM324" s="786"/>
      <c r="AN324" s="786"/>
      <c r="AO324" s="786"/>
      <c r="AP324" s="786"/>
      <c r="AQ324" s="786"/>
      <c r="AR324" s="786"/>
      <c r="AS324" s="786"/>
      <c r="AT324" s="786"/>
      <c r="AU324" s="786"/>
      <c r="AV324" s="786"/>
      <c r="AW324" s="786"/>
      <c r="AX324" s="786"/>
      <c r="AY324" s="786"/>
      <c r="AZ324" s="786"/>
      <c r="BA324" s="786"/>
      <c r="BB324" s="786"/>
      <c r="BC324" s="786"/>
      <c r="BD324" s="786"/>
      <c r="BE324" s="786"/>
      <c r="BF324" s="786"/>
      <c r="BG324" s="786"/>
      <c r="BH324" s="786"/>
      <c r="BI324" s="786"/>
      <c r="BJ324" s="786"/>
      <c r="BK324" s="786"/>
      <c r="BL324" s="786"/>
      <c r="BM324" s="786"/>
      <c r="BN324" s="786"/>
      <c r="BO324" s="786"/>
      <c r="BP324" s="786"/>
      <c r="BQ324" s="786"/>
      <c r="BR324" s="787"/>
      <c r="BS324" s="787"/>
      <c r="BT324" s="787"/>
      <c r="BU324" s="788"/>
      <c r="BV324" s="789"/>
      <c r="BW324" s="789"/>
      <c r="BX324" s="789"/>
      <c r="BY324" s="788"/>
      <c r="BZ324" s="789">
        <f>+BZ322/BZ323</f>
        <v>122.98030988636711</v>
      </c>
      <c r="CA324" s="789">
        <f t="shared" ref="CA324:CG324" si="379">+CA322/CA323</f>
        <v>127.0478239795962</v>
      </c>
      <c r="CB324" s="789">
        <f t="shared" si="379"/>
        <v>145.3898579021822</v>
      </c>
      <c r="CC324" s="788">
        <f t="shared" si="379"/>
        <v>151.88720259670183</v>
      </c>
      <c r="CD324" s="789">
        <f t="shared" si="379"/>
        <v>128.63972433256916</v>
      </c>
      <c r="CE324" s="789">
        <f t="shared" si="379"/>
        <v>141.29450080557024</v>
      </c>
      <c r="CF324" s="789">
        <f t="shared" si="379"/>
        <v>135.69222607044557</v>
      </c>
      <c r="CG324" s="788">
        <f t="shared" si="379"/>
        <v>137.84810696976788</v>
      </c>
      <c r="CH324" s="789">
        <f t="shared" ref="CH324:CO324" si="380">+CH322/CH323</f>
        <v>137.31846486427156</v>
      </c>
      <c r="CI324" s="789">
        <f t="shared" si="380"/>
        <v>147.90325112831212</v>
      </c>
      <c r="CJ324" s="789">
        <f t="shared" si="380"/>
        <v>142.01832095781054</v>
      </c>
      <c r="CK324" s="788">
        <f t="shared" si="380"/>
        <v>136.39977502438498</v>
      </c>
      <c r="CL324" s="789">
        <f t="shared" si="380"/>
        <v>136.38147269821465</v>
      </c>
      <c r="CM324" s="789">
        <f t="shared" si="380"/>
        <v>145.76995125617631</v>
      </c>
      <c r="CN324" s="789">
        <f t="shared" si="380"/>
        <v>140.00165281140997</v>
      </c>
      <c r="CO324" s="788">
        <f t="shared" si="380"/>
        <v>135.45733448399321</v>
      </c>
      <c r="CP324" s="790"/>
      <c r="CQ324" s="790"/>
      <c r="CR324" s="790"/>
      <c r="CS324" s="790"/>
      <c r="CT324" s="790"/>
      <c r="CU324" s="790"/>
      <c r="CV324" s="790"/>
      <c r="CW324" s="790"/>
      <c r="CX324" s="790"/>
      <c r="CY324" s="790"/>
      <c r="CZ324" s="790"/>
      <c r="DA324" s="790"/>
      <c r="DB324" s="790"/>
      <c r="DC324" s="790"/>
      <c r="DD324" s="790"/>
      <c r="DE324" s="790"/>
      <c r="DF324" s="790"/>
      <c r="DG324" s="790"/>
      <c r="DH324" s="790"/>
      <c r="DI324" s="790"/>
      <c r="DJ324" s="788"/>
      <c r="DK324" s="790"/>
      <c r="DL324" s="790"/>
      <c r="DM324" s="790"/>
      <c r="DN324" s="790"/>
      <c r="DO324" s="790"/>
      <c r="DP324" s="790"/>
      <c r="DQ324" s="790"/>
      <c r="DR324" s="790"/>
      <c r="DS324" s="790"/>
      <c r="DT324" s="790"/>
      <c r="DU324" s="790"/>
      <c r="DV324" s="790"/>
      <c r="DW324" s="790"/>
      <c r="DX324" s="790"/>
      <c r="DY324" s="787"/>
      <c r="DZ324" s="787"/>
      <c r="EA324" s="789"/>
      <c r="EB324" s="789">
        <f t="shared" ref="EB324:EL324" si="381">+EB322/EB323</f>
        <v>132.56424746263932</v>
      </c>
      <c r="EC324" s="789">
        <f t="shared" si="381"/>
        <v>135.36105207703773</v>
      </c>
      <c r="ED324" s="789">
        <f t="shared" si="381"/>
        <v>140.75158398036609</v>
      </c>
      <c r="EE324" s="789">
        <f t="shared" si="381"/>
        <v>139.28121258388597</v>
      </c>
      <c r="EF324" s="789">
        <f t="shared" si="381"/>
        <v>147.88893531930154</v>
      </c>
      <c r="EG324" s="789">
        <f t="shared" si="381"/>
        <v>146.67887197163137</v>
      </c>
      <c r="EH324" s="789">
        <f t="shared" si="381"/>
        <v>143.18724616166114</v>
      </c>
      <c r="EI324" s="789">
        <f t="shared" si="381"/>
        <v>138.62067891390626</v>
      </c>
      <c r="EJ324" s="789">
        <f t="shared" si="381"/>
        <v>134.06674337218237</v>
      </c>
      <c r="EK324" s="789">
        <f t="shared" si="381"/>
        <v>131.21432075010486</v>
      </c>
      <c r="EL324" s="788">
        <f t="shared" si="381"/>
        <v>128.09317550003678</v>
      </c>
    </row>
    <row r="325" spans="8:142" s="418" customFormat="1" hidden="1" outlineLevel="1" x14ac:dyDescent="0.2">
      <c r="H325" s="419"/>
      <c r="I325" s="659"/>
      <c r="J325" s="557"/>
      <c r="K325" s="557"/>
      <c r="L325" s="557"/>
      <c r="M325" s="557"/>
      <c r="N325" s="557"/>
      <c r="O325" s="557"/>
      <c r="P325" s="557"/>
      <c r="Q325" s="557"/>
      <c r="R325" s="557"/>
      <c r="S325" s="557"/>
      <c r="T325" s="557"/>
      <c r="U325" s="557"/>
      <c r="V325" s="557"/>
      <c r="W325" s="557"/>
      <c r="X325" s="557"/>
      <c r="Y325" s="557"/>
      <c r="Z325" s="557"/>
      <c r="AA325" s="557"/>
      <c r="AB325" s="557"/>
      <c r="AC325" s="557"/>
      <c r="AD325" s="557"/>
      <c r="AE325" s="557"/>
      <c r="AF325" s="557"/>
      <c r="AG325" s="557"/>
      <c r="AH325" s="557"/>
      <c r="AI325" s="557"/>
      <c r="AJ325" s="557"/>
      <c r="AK325" s="557"/>
      <c r="AL325" s="557"/>
      <c r="AM325" s="557"/>
      <c r="AN325" s="557"/>
      <c r="AO325" s="557"/>
      <c r="AP325" s="557"/>
      <c r="AQ325" s="557"/>
      <c r="AR325" s="557"/>
      <c r="AS325" s="557"/>
      <c r="AT325" s="557"/>
      <c r="AU325" s="557"/>
      <c r="AV325" s="557"/>
      <c r="AW325" s="557"/>
      <c r="AX325" s="557"/>
      <c r="AY325" s="557"/>
      <c r="AZ325" s="557"/>
      <c r="BA325" s="557"/>
      <c r="BB325" s="557"/>
      <c r="BC325" s="557"/>
      <c r="BD325" s="557"/>
      <c r="BE325" s="557"/>
      <c r="BF325" s="557"/>
      <c r="BG325" s="557"/>
      <c r="BH325" s="557"/>
      <c r="BI325" s="557"/>
      <c r="BJ325" s="557"/>
      <c r="BK325" s="557"/>
      <c r="BL325" s="557"/>
      <c r="BM325" s="557"/>
      <c r="BN325" s="557"/>
      <c r="BO325" s="557"/>
      <c r="BP325" s="557"/>
      <c r="BQ325" s="557"/>
      <c r="BR325" s="660"/>
      <c r="BS325" s="660"/>
      <c r="BT325" s="660"/>
      <c r="BU325" s="661"/>
      <c r="BV325" s="662"/>
      <c r="BW325" s="662"/>
      <c r="BX325" s="662"/>
      <c r="BY325" s="661"/>
      <c r="BZ325" s="662"/>
      <c r="CA325" s="662"/>
      <c r="CB325" s="662"/>
      <c r="CC325" s="661"/>
      <c r="CD325" s="662"/>
      <c r="CE325" s="662"/>
      <c r="CF325" s="662"/>
      <c r="CG325" s="661"/>
      <c r="CH325" s="662"/>
      <c r="CI325" s="662"/>
      <c r="CJ325" s="662"/>
      <c r="CK325" s="661"/>
      <c r="CL325" s="662"/>
      <c r="CM325" s="662"/>
      <c r="CN325" s="662"/>
      <c r="CO325" s="661"/>
      <c r="CP325" s="666"/>
      <c r="CQ325" s="666"/>
      <c r="CR325" s="666"/>
      <c r="CS325" s="666"/>
      <c r="CT325" s="666"/>
      <c r="CU325" s="666"/>
      <c r="CV325" s="666"/>
      <c r="CW325" s="666"/>
      <c r="CX325" s="666"/>
      <c r="CY325" s="666"/>
      <c r="CZ325" s="666"/>
      <c r="DA325" s="666"/>
      <c r="DB325" s="666"/>
      <c r="DC325" s="666"/>
      <c r="DD325" s="666"/>
      <c r="DE325" s="666"/>
      <c r="DF325" s="666"/>
      <c r="DG325" s="666"/>
      <c r="DH325" s="666"/>
      <c r="DI325" s="666"/>
      <c r="DJ325" s="661"/>
      <c r="DK325" s="666"/>
      <c r="DL325" s="666"/>
      <c r="DM325" s="666"/>
      <c r="DN325" s="666"/>
      <c r="DO325" s="666"/>
      <c r="DP325" s="666"/>
      <c r="DQ325" s="666"/>
      <c r="DR325" s="666"/>
      <c r="DS325" s="666"/>
      <c r="DT325" s="666"/>
      <c r="DU325" s="666"/>
      <c r="DV325" s="666"/>
      <c r="DW325" s="666"/>
      <c r="DX325" s="666"/>
      <c r="DY325" s="660"/>
      <c r="DZ325" s="660"/>
      <c r="EA325" s="662"/>
      <c r="EB325" s="662"/>
      <c r="EC325" s="662"/>
      <c r="ED325" s="662"/>
      <c r="EE325" s="662"/>
      <c r="EF325" s="662"/>
      <c r="EG325" s="662"/>
      <c r="EH325" s="662"/>
      <c r="EI325" s="662"/>
      <c r="EJ325" s="662"/>
      <c r="EK325" s="662"/>
      <c r="EL325" s="661"/>
    </row>
    <row r="326" spans="8:142" s="181" customFormat="1" collapsed="1" x14ac:dyDescent="0.2">
      <c r="H326" s="182"/>
      <c r="I326" s="485" t="s">
        <v>438</v>
      </c>
      <c r="J326" s="480"/>
      <c r="K326" s="480"/>
      <c r="L326" s="480"/>
      <c r="M326" s="480"/>
      <c r="N326" s="480"/>
      <c r="O326" s="480"/>
      <c r="P326" s="480"/>
      <c r="Q326" s="480"/>
      <c r="R326" s="480"/>
      <c r="S326" s="480"/>
      <c r="T326" s="480"/>
      <c r="U326" s="480"/>
      <c r="V326" s="480"/>
      <c r="W326" s="480"/>
      <c r="X326" s="480"/>
      <c r="Y326" s="480"/>
      <c r="Z326" s="480"/>
      <c r="AA326" s="480"/>
      <c r="AB326" s="480"/>
      <c r="AC326" s="480"/>
      <c r="AD326" s="480"/>
      <c r="AE326" s="480"/>
      <c r="AF326" s="480"/>
      <c r="AG326" s="480"/>
      <c r="AH326" s="480"/>
      <c r="AI326" s="480"/>
      <c r="AJ326" s="480"/>
      <c r="AK326" s="480"/>
      <c r="AL326" s="480"/>
      <c r="AM326" s="480"/>
      <c r="AN326" s="480"/>
      <c r="AO326" s="480"/>
      <c r="AP326" s="480"/>
      <c r="AQ326" s="480"/>
      <c r="AR326" s="480"/>
      <c r="AS326" s="480"/>
      <c r="AT326" s="480"/>
      <c r="AU326" s="480"/>
      <c r="AV326" s="480"/>
      <c r="AW326" s="480"/>
      <c r="AX326" s="480"/>
      <c r="AY326" s="480"/>
      <c r="AZ326" s="480"/>
      <c r="BA326" s="480"/>
      <c r="BB326" s="480"/>
      <c r="BC326" s="480"/>
      <c r="BD326" s="480"/>
      <c r="BE326" s="480"/>
      <c r="BF326" s="480"/>
      <c r="BG326" s="480"/>
      <c r="BH326" s="480"/>
      <c r="BI326" s="480"/>
      <c r="BJ326" s="480"/>
      <c r="BK326" s="480"/>
      <c r="BL326" s="480"/>
      <c r="BM326" s="480"/>
      <c r="BN326" s="480"/>
      <c r="BO326" s="480"/>
      <c r="BP326" s="480"/>
      <c r="BQ326" s="480"/>
      <c r="BR326" s="491"/>
      <c r="BS326" s="491"/>
      <c r="BT326" s="491"/>
      <c r="BU326" s="492"/>
      <c r="BV326" s="493"/>
      <c r="BW326" s="493"/>
      <c r="BX326" s="493"/>
      <c r="BY326" s="492"/>
      <c r="BZ326" s="493"/>
      <c r="CA326" s="493"/>
      <c r="CB326" s="493"/>
      <c r="CC326" s="492"/>
      <c r="CD326" s="493"/>
      <c r="CE326" s="493"/>
      <c r="CF326" s="493"/>
      <c r="CG326" s="492"/>
      <c r="CH326" s="493"/>
      <c r="CI326" s="493"/>
      <c r="CJ326" s="493"/>
      <c r="CK326" s="492"/>
      <c r="CL326" s="493"/>
      <c r="CM326" s="493"/>
      <c r="CN326" s="493"/>
      <c r="CO326" s="492"/>
      <c r="CP326" s="494"/>
      <c r="CQ326" s="494"/>
      <c r="CR326" s="494"/>
      <c r="CS326" s="494"/>
      <c r="CT326" s="494"/>
      <c r="CU326" s="494"/>
      <c r="CV326" s="494"/>
      <c r="CW326" s="494"/>
      <c r="CX326" s="494"/>
      <c r="CY326" s="494"/>
      <c r="CZ326" s="494"/>
      <c r="DA326" s="494"/>
      <c r="DB326" s="494"/>
      <c r="DC326" s="494"/>
      <c r="DD326" s="494"/>
      <c r="DE326" s="494"/>
      <c r="DF326" s="494"/>
      <c r="DG326" s="494"/>
      <c r="DH326" s="494"/>
      <c r="DI326" s="494"/>
      <c r="DJ326" s="492"/>
      <c r="DK326" s="494"/>
      <c r="DL326" s="494"/>
      <c r="DM326" s="494"/>
      <c r="DN326" s="494"/>
      <c r="DO326" s="494"/>
      <c r="DP326" s="494"/>
      <c r="DQ326" s="494"/>
      <c r="DR326" s="494"/>
      <c r="DS326" s="494"/>
      <c r="DT326" s="494"/>
      <c r="DU326" s="494"/>
      <c r="DV326" s="494"/>
      <c r="DW326" s="494"/>
      <c r="DX326" s="494"/>
      <c r="DY326" s="491"/>
      <c r="DZ326" s="491"/>
      <c r="EA326" s="495"/>
      <c r="EB326" s="493">
        <f>EB16*EB19*(1-EB174)*(1/EB294)</f>
        <v>297.91154211917552</v>
      </c>
      <c r="EC326" s="493">
        <f t="shared" ref="EC326:EL326" si="382">EC16*EC19*(1-EC174)*(1/EC294)</f>
        <v>361.52561684573578</v>
      </c>
      <c r="ED326" s="493">
        <f t="shared" si="382"/>
        <v>400.56752420956087</v>
      </c>
      <c r="EE326" s="493">
        <f t="shared" si="382"/>
        <v>442.95540943608881</v>
      </c>
      <c r="EF326" s="493">
        <f t="shared" si="382"/>
        <v>467.26846487735526</v>
      </c>
      <c r="EG326" s="493">
        <f t="shared" si="382"/>
        <v>490.5321170452072</v>
      </c>
      <c r="EH326" s="493">
        <f t="shared" si="382"/>
        <v>514.93099132788188</v>
      </c>
      <c r="EI326" s="493">
        <f t="shared" si="382"/>
        <v>541.08798250974894</v>
      </c>
      <c r="EJ326" s="493">
        <f t="shared" si="382"/>
        <v>567.53414258707733</v>
      </c>
      <c r="EK326" s="493">
        <f t="shared" si="382"/>
        <v>593.48377244180665</v>
      </c>
      <c r="EL326" s="492">
        <f t="shared" si="382"/>
        <v>618.66890697991357</v>
      </c>
    </row>
    <row r="327" spans="8:142" x14ac:dyDescent="0.2">
      <c r="H327" s="43"/>
      <c r="BU327" s="39"/>
      <c r="BY327" s="39"/>
      <c r="BZ327" s="1139"/>
      <c r="CA327" s="1139"/>
      <c r="CB327" s="1139"/>
      <c r="CC327" s="1151"/>
      <c r="CD327" s="1139"/>
      <c r="CE327" s="1139"/>
      <c r="CF327" s="1139"/>
      <c r="CG327" s="1151"/>
      <c r="CH327" s="1139"/>
      <c r="CI327" s="1139"/>
      <c r="CJ327" s="1139"/>
      <c r="CK327" s="1151"/>
      <c r="CL327" s="1139"/>
      <c r="CM327" s="1139"/>
      <c r="CN327" s="1139"/>
      <c r="CO327" s="1151"/>
      <c r="DJ327" s="39"/>
      <c r="EB327" s="1139"/>
      <c r="EC327" s="1139"/>
      <c r="ED327" s="1139"/>
      <c r="EE327" s="1139"/>
      <c r="EF327" s="1139"/>
      <c r="EG327" s="1139"/>
      <c r="EH327" s="1139"/>
      <c r="EI327" s="1139"/>
      <c r="EJ327" s="1139"/>
      <c r="EK327" s="1139"/>
      <c r="EL327" s="1151"/>
    </row>
    <row r="328" spans="8:142" hidden="1" outlineLevel="1" x14ac:dyDescent="0.2">
      <c r="H328" s="43"/>
      <c r="I328" s="69" t="s">
        <v>208</v>
      </c>
      <c r="BU328" s="39"/>
      <c r="BV328" s="68"/>
      <c r="BW328" s="68"/>
      <c r="BX328" s="68"/>
      <c r="BY328" s="39"/>
      <c r="BZ328" s="196"/>
      <c r="CA328" s="196"/>
      <c r="CB328" s="196"/>
      <c r="CC328" s="197"/>
      <c r="CD328" s="196"/>
      <c r="CE328" s="196"/>
      <c r="CF328" s="196"/>
      <c r="CG328" s="197"/>
      <c r="CH328" s="196"/>
      <c r="CI328" s="196"/>
      <c r="CJ328" s="196"/>
      <c r="CK328" s="197"/>
      <c r="CL328" s="196"/>
      <c r="CM328" s="196"/>
      <c r="CN328" s="196"/>
      <c r="CO328" s="197"/>
      <c r="DJ328" s="39"/>
      <c r="DY328" s="15">
        <v>5.9</v>
      </c>
      <c r="DZ328" s="15">
        <v>31.1</v>
      </c>
      <c r="EA328" s="15">
        <v>103.4</v>
      </c>
      <c r="EJ328" s="68"/>
      <c r="EK328" s="68"/>
      <c r="EL328" s="39"/>
    </row>
    <row r="329" spans="8:142" hidden="1" outlineLevel="1" x14ac:dyDescent="0.2">
      <c r="H329" s="43"/>
      <c r="I329" s="69" t="s">
        <v>187</v>
      </c>
      <c r="BU329" s="39"/>
      <c r="BV329" s="68"/>
      <c r="BW329" s="68"/>
      <c r="BX329" s="68"/>
      <c r="BY329" s="39"/>
      <c r="BZ329" s="196"/>
      <c r="CA329" s="196"/>
      <c r="CB329" s="196"/>
      <c r="CC329" s="197"/>
      <c r="CD329" s="196"/>
      <c r="CE329" s="196"/>
      <c r="CF329" s="196"/>
      <c r="CG329" s="197"/>
      <c r="CH329" s="196"/>
      <c r="CI329" s="196"/>
      <c r="CJ329" s="196"/>
      <c r="CK329" s="197"/>
      <c r="CL329" s="196"/>
      <c r="CM329" s="196"/>
      <c r="CN329" s="196"/>
      <c r="CO329" s="197"/>
      <c r="DJ329" s="39"/>
      <c r="DY329" s="61">
        <f>DY328/DY$20</f>
        <v>7.5829627535151545E-2</v>
      </c>
      <c r="DZ329" s="61">
        <f>DZ328/DZ$20</f>
        <v>9.1255065242970279E-2</v>
      </c>
      <c r="EA329" s="61">
        <f>EA328/EA$20</f>
        <v>0.12999487060858719</v>
      </c>
      <c r="EJ329" s="68"/>
      <c r="EK329" s="68"/>
      <c r="EL329" s="39"/>
    </row>
    <row r="330" spans="8:142" hidden="1" outlineLevel="1" x14ac:dyDescent="0.2">
      <c r="H330" s="43"/>
      <c r="I330" s="59" t="s">
        <v>210</v>
      </c>
      <c r="BU330" s="39"/>
      <c r="BV330" s="68"/>
      <c r="BW330" s="68"/>
      <c r="BX330" s="68"/>
      <c r="BY330" s="39"/>
      <c r="BZ330" s="196"/>
      <c r="CA330" s="196"/>
      <c r="CB330" s="196"/>
      <c r="CC330" s="197"/>
      <c r="CD330" s="196"/>
      <c r="CE330" s="196"/>
      <c r="CF330" s="196"/>
      <c r="CG330" s="197"/>
      <c r="CH330" s="196"/>
      <c r="CI330" s="196"/>
      <c r="CJ330" s="196"/>
      <c r="CK330" s="197"/>
      <c r="CL330" s="196"/>
      <c r="CM330" s="196"/>
      <c r="CN330" s="196"/>
      <c r="CO330" s="197"/>
      <c r="DJ330" s="39"/>
      <c r="DZ330" s="403">
        <f>(DZ329-DY329)*10000</f>
        <v>154.25437707818733</v>
      </c>
      <c r="EA330" s="403">
        <f>(EA329-DZ329)*10000</f>
        <v>387.39805365616911</v>
      </c>
      <c r="EJ330" s="68"/>
      <c r="EK330" s="68"/>
      <c r="EL330" s="39"/>
    </row>
    <row r="331" spans="8:142" hidden="1" outlineLevel="1" x14ac:dyDescent="0.2">
      <c r="H331" s="43"/>
      <c r="I331" s="69"/>
      <c r="BU331" s="39"/>
      <c r="BV331" s="68"/>
      <c r="BW331" s="68"/>
      <c r="BX331" s="68"/>
      <c r="BY331" s="39"/>
      <c r="BZ331" s="196"/>
      <c r="CA331" s="196"/>
      <c r="CB331" s="196"/>
      <c r="CC331" s="197"/>
      <c r="CD331" s="196"/>
      <c r="CE331" s="196"/>
      <c r="CF331" s="196"/>
      <c r="CG331" s="197"/>
      <c r="CH331" s="196"/>
      <c r="CI331" s="196"/>
      <c r="CJ331" s="196"/>
      <c r="CK331" s="197"/>
      <c r="CL331" s="196"/>
      <c r="CM331" s="196"/>
      <c r="CN331" s="196"/>
      <c r="CO331" s="197"/>
      <c r="DJ331" s="39"/>
      <c r="EA331" s="14"/>
      <c r="EJ331" s="68"/>
      <c r="EK331" s="68"/>
      <c r="EL331" s="39"/>
    </row>
    <row r="332" spans="8:142" hidden="1" outlineLevel="1" x14ac:dyDescent="0.2">
      <c r="H332" s="43"/>
      <c r="I332" s="69" t="s">
        <v>209</v>
      </c>
      <c r="BU332" s="39"/>
      <c r="BV332" s="68"/>
      <c r="BW332" s="68"/>
      <c r="BX332" s="68"/>
      <c r="BY332" s="39"/>
      <c r="BZ332" s="196"/>
      <c r="CA332" s="196"/>
      <c r="CB332" s="196"/>
      <c r="CC332" s="197"/>
      <c r="CD332" s="196"/>
      <c r="CE332" s="196"/>
      <c r="CF332" s="196"/>
      <c r="CG332" s="197"/>
      <c r="CH332" s="196"/>
      <c r="CI332" s="196"/>
      <c r="CJ332" s="196"/>
      <c r="CK332" s="197"/>
      <c r="CL332" s="196"/>
      <c r="CM332" s="196"/>
      <c r="CN332" s="196"/>
      <c r="CO332" s="197"/>
      <c r="DJ332" s="39"/>
      <c r="DY332" s="21">
        <f>DY289-DY328</f>
        <v>-5.9</v>
      </c>
      <c r="DZ332" s="21">
        <f>DZ289-DZ328</f>
        <v>-31.1</v>
      </c>
      <c r="EA332" s="21">
        <f>EA289-EA328</f>
        <v>-103.4</v>
      </c>
      <c r="EJ332" s="68"/>
      <c r="EK332" s="68"/>
      <c r="EL332" s="39"/>
    </row>
    <row r="333" spans="8:142" hidden="1" outlineLevel="1" x14ac:dyDescent="0.2">
      <c r="H333" s="43"/>
      <c r="I333" s="69" t="s">
        <v>187</v>
      </c>
      <c r="BU333" s="39"/>
      <c r="BV333" s="68"/>
      <c r="BW333" s="68"/>
      <c r="BX333" s="68"/>
      <c r="BY333" s="39"/>
      <c r="BZ333" s="196"/>
      <c r="CA333" s="196"/>
      <c r="CB333" s="196"/>
      <c r="CC333" s="197"/>
      <c r="CD333" s="196"/>
      <c r="CE333" s="196"/>
      <c r="CF333" s="196"/>
      <c r="CG333" s="197"/>
      <c r="CH333" s="196"/>
      <c r="CI333" s="196"/>
      <c r="CJ333" s="196"/>
      <c r="CK333" s="197"/>
      <c r="CL333" s="196"/>
      <c r="CM333" s="196"/>
      <c r="CN333" s="196"/>
      <c r="CO333" s="197"/>
      <c r="DJ333" s="39"/>
      <c r="DY333" s="61">
        <f>DY332/DY$20</f>
        <v>-7.5829627535151545E-2</v>
      </c>
      <c r="DZ333" s="61">
        <f>DZ332/DZ$20</f>
        <v>-9.1255065242970279E-2</v>
      </c>
      <c r="EA333" s="61">
        <f>EA332/EA$20</f>
        <v>-0.12999487060858719</v>
      </c>
      <c r="EJ333" s="68"/>
      <c r="EK333" s="68"/>
      <c r="EL333" s="39"/>
    </row>
    <row r="334" spans="8:142" hidden="1" outlineLevel="1" x14ac:dyDescent="0.2">
      <c r="H334" s="43"/>
      <c r="I334" s="59" t="s">
        <v>210</v>
      </c>
      <c r="BU334" s="39"/>
      <c r="BV334" s="68"/>
      <c r="BW334" s="68"/>
      <c r="BX334" s="68"/>
      <c r="BY334" s="39"/>
      <c r="BZ334" s="196"/>
      <c r="CA334" s="196"/>
      <c r="CB334" s="196"/>
      <c r="CC334" s="197"/>
      <c r="CD334" s="196"/>
      <c r="CE334" s="196"/>
      <c r="CF334" s="196"/>
      <c r="CG334" s="197"/>
      <c r="CH334" s="196"/>
      <c r="CI334" s="196"/>
      <c r="CJ334" s="196"/>
      <c r="CK334" s="197"/>
      <c r="CL334" s="196"/>
      <c r="CM334" s="196"/>
      <c r="CN334" s="196"/>
      <c r="CO334" s="197"/>
      <c r="DJ334" s="39"/>
      <c r="DZ334" s="403">
        <f>(DZ333-DY333)*10000</f>
        <v>-154.25437707818733</v>
      </c>
      <c r="EA334" s="403">
        <f>(EA333-DZ333)*10000</f>
        <v>-387.39805365616911</v>
      </c>
      <c r="EJ334" s="68"/>
      <c r="EK334" s="68"/>
      <c r="EL334" s="39"/>
    </row>
    <row r="335" spans="8:142" collapsed="1" x14ac:dyDescent="0.2">
      <c r="H335" s="43"/>
      <c r="I335" s="69"/>
      <c r="BU335" s="39"/>
      <c r="BV335" s="68"/>
      <c r="BW335" s="68"/>
      <c r="BX335" s="68"/>
      <c r="BY335" s="39"/>
      <c r="BZ335" s="196"/>
      <c r="CA335" s="196"/>
      <c r="CB335" s="196"/>
      <c r="CC335" s="197"/>
      <c r="CD335" s="196"/>
      <c r="CE335" s="196"/>
      <c r="CF335" s="18"/>
      <c r="CG335" s="197"/>
      <c r="CH335" s="196"/>
      <c r="CI335" s="196"/>
      <c r="CJ335" s="196"/>
      <c r="CK335" s="197"/>
      <c r="CL335" s="196"/>
      <c r="CM335" s="196"/>
      <c r="CN335" s="196"/>
      <c r="CO335" s="197"/>
      <c r="DJ335" s="39"/>
      <c r="DZ335" s="403"/>
      <c r="EA335" s="403"/>
      <c r="EJ335" s="68"/>
      <c r="EK335" s="68"/>
      <c r="EL335" s="39"/>
    </row>
    <row r="336" spans="8:142" s="425" customFormat="1" x14ac:dyDescent="0.2">
      <c r="H336" s="472"/>
      <c r="I336" s="558" t="s">
        <v>3</v>
      </c>
      <c r="BR336" s="469">
        <v>9.52</v>
      </c>
      <c r="BS336" s="469">
        <v>14.202</v>
      </c>
      <c r="BT336" s="469">
        <v>21.190999999999999</v>
      </c>
      <c r="BU336" s="470">
        <v>25.238</v>
      </c>
      <c r="BV336" s="469">
        <v>29.69</v>
      </c>
      <c r="BW336" s="469">
        <v>35.307000000000002</v>
      </c>
      <c r="BX336" s="469">
        <v>45.588999999999999</v>
      </c>
      <c r="BY336" s="470">
        <v>54.593000000000004</v>
      </c>
      <c r="BZ336" s="541">
        <v>63.21</v>
      </c>
      <c r="CA336" s="469">
        <v>65.673000000000002</v>
      </c>
      <c r="CB336" s="469">
        <v>65.744</v>
      </c>
      <c r="CC336" s="470">
        <v>53.28</v>
      </c>
      <c r="CD336" s="18">
        <f t="shared" ref="CD336:CG336" si="383">BZ336*(1+CD340)</f>
        <v>54.992699999999999</v>
      </c>
      <c r="CE336" s="18">
        <f t="shared" si="383"/>
        <v>56.47878</v>
      </c>
      <c r="CF336" s="18">
        <f t="shared" si="383"/>
        <v>56.539839999999998</v>
      </c>
      <c r="CG336" s="195">
        <f t="shared" si="383"/>
        <v>56.476800000000004</v>
      </c>
      <c r="CH336" s="18">
        <f t="shared" ref="CH336:CO336" si="384">CD336*(1+CH340)</f>
        <v>56.092554</v>
      </c>
      <c r="CI336" s="18">
        <f t="shared" si="384"/>
        <v>57.608355600000003</v>
      </c>
      <c r="CJ336" s="18">
        <f t="shared" si="384"/>
        <v>57.670636799999997</v>
      </c>
      <c r="CK336" s="195">
        <f t="shared" si="384"/>
        <v>57.606336000000006</v>
      </c>
      <c r="CL336" s="18">
        <f t="shared" si="384"/>
        <v>57.214405079999999</v>
      </c>
      <c r="CM336" s="18">
        <f t="shared" si="384"/>
        <v>58.760522712000004</v>
      </c>
      <c r="CN336" s="18">
        <f t="shared" si="384"/>
        <v>58.824049535999997</v>
      </c>
      <c r="CO336" s="195">
        <f t="shared" si="384"/>
        <v>58.758462720000004</v>
      </c>
      <c r="DJ336" s="195"/>
      <c r="DY336" s="469">
        <v>21.811</v>
      </c>
      <c r="DZ336" s="18">
        <f>Model!DZ18</f>
        <v>70.150999999999996</v>
      </c>
      <c r="EA336" s="18">
        <f>Model!EA18</f>
        <v>165.179</v>
      </c>
      <c r="EB336" s="18">
        <f>SUM(BZ336:CC336)</f>
        <v>247.90700000000001</v>
      </c>
      <c r="EC336" s="18">
        <f>SUM(CD336:CG336)</f>
        <v>224.48812000000001</v>
      </c>
      <c r="ED336" s="18">
        <f>SUM(CH336:CK336)</f>
        <v>228.9778824</v>
      </c>
      <c r="EE336" s="18">
        <f>SUM(CL336:CO336)</f>
        <v>233.55744004800002</v>
      </c>
      <c r="EF336" s="18">
        <f t="shared" ref="EF336:EL336" si="385">EE336*(1+EF340)</f>
        <v>238.22858884896002</v>
      </c>
      <c r="EG336" s="18">
        <f t="shared" si="385"/>
        <v>242.99316062593923</v>
      </c>
      <c r="EH336" s="18">
        <f t="shared" si="385"/>
        <v>247.853023838458</v>
      </c>
      <c r="EI336" s="18">
        <f t="shared" si="385"/>
        <v>252.81008431522716</v>
      </c>
      <c r="EJ336" s="497">
        <f t="shared" si="385"/>
        <v>257.86628600153171</v>
      </c>
      <c r="EK336" s="497">
        <f t="shared" si="385"/>
        <v>263.02361172156236</v>
      </c>
      <c r="EL336" s="195">
        <f t="shared" si="385"/>
        <v>268.28408395599359</v>
      </c>
    </row>
    <row r="337" spans="8:143" x14ac:dyDescent="0.2">
      <c r="H337" s="43"/>
      <c r="I337" s="58" t="s">
        <v>23</v>
      </c>
      <c r="BR337" s="526">
        <f t="shared" ref="BR337:BX337" si="386">BR336/BR$20</f>
        <v>0.19594121763470959</v>
      </c>
      <c r="BS337" s="526">
        <f t="shared" si="386"/>
        <v>0.19382839049555758</v>
      </c>
      <c r="BT337" s="526">
        <f t="shared" si="386"/>
        <v>0.20718007880097375</v>
      </c>
      <c r="BU337" s="416">
        <f t="shared" si="386"/>
        <v>0.21633251330756109</v>
      </c>
      <c r="BV337" s="526">
        <f t="shared" si="386"/>
        <v>0.17251798393938336</v>
      </c>
      <c r="BW337" s="526">
        <f t="shared" si="386"/>
        <v>0.17485291495810307</v>
      </c>
      <c r="BX337" s="526">
        <f t="shared" si="386"/>
        <v>0.22189611198722817</v>
      </c>
      <c r="BY337" s="416">
        <f t="shared" ref="BY337:CG337" si="387">BY336/BY$20</f>
        <v>0.25281325541117522</v>
      </c>
      <c r="BZ337" s="526">
        <f t="shared" si="387"/>
        <v>0.25816543662673636</v>
      </c>
      <c r="CA337" s="526">
        <f t="shared" si="387"/>
        <v>0.27587090486732169</v>
      </c>
      <c r="CB337" s="526">
        <f t="shared" ref="CB337:CC337" si="388">CB336/CB$20</f>
        <v>0.31211842117756528</v>
      </c>
      <c r="CC337" s="416">
        <f t="shared" si="388"/>
        <v>0.28392831449537181</v>
      </c>
      <c r="CD337" s="526">
        <f t="shared" si="387"/>
        <v>0.27575004577411916</v>
      </c>
      <c r="CE337" s="526">
        <f t="shared" si="387"/>
        <v>0.26952419058718952</v>
      </c>
      <c r="CF337" s="526">
        <f t="shared" si="387"/>
        <v>0.27538536091660987</v>
      </c>
      <c r="CG337" s="416">
        <f t="shared" si="387"/>
        <v>0.27376788460647128</v>
      </c>
      <c r="CH337" s="526">
        <f t="shared" ref="CH337:CO337" si="389">CH336/CH$20</f>
        <v>0.25446135939746911</v>
      </c>
      <c r="CI337" s="526">
        <f t="shared" si="389"/>
        <v>0.24871615790591389</v>
      </c>
      <c r="CJ337" s="526">
        <f t="shared" si="389"/>
        <v>0.25412482924628466</v>
      </c>
      <c r="CK337" s="416">
        <f t="shared" si="389"/>
        <v>0.25263222669923663</v>
      </c>
      <c r="CL337" s="526">
        <f t="shared" si="389"/>
        <v>0.23814361856866278</v>
      </c>
      <c r="CM337" s="526">
        <f t="shared" si="389"/>
        <v>0.23276683729293313</v>
      </c>
      <c r="CN337" s="526">
        <f t="shared" si="389"/>
        <v>0.23782866895057425</v>
      </c>
      <c r="CO337" s="416">
        <f t="shared" si="389"/>
        <v>0.23643178192426703</v>
      </c>
      <c r="CP337" s="389"/>
      <c r="CQ337" s="389"/>
      <c r="CR337" s="389"/>
      <c r="CS337" s="389"/>
      <c r="CT337" s="389"/>
      <c r="CU337" s="389"/>
      <c r="CV337" s="389"/>
      <c r="CW337" s="389"/>
      <c r="CX337" s="389"/>
      <c r="CY337" s="389"/>
      <c r="CZ337" s="389"/>
      <c r="DA337" s="389"/>
      <c r="DB337" s="389"/>
      <c r="DC337" s="389"/>
      <c r="DD337" s="389"/>
      <c r="DE337" s="389"/>
      <c r="DF337" s="389"/>
      <c r="DG337" s="389"/>
      <c r="DH337" s="389"/>
      <c r="DI337" s="389"/>
      <c r="DJ337" s="391"/>
      <c r="DK337" s="389"/>
      <c r="DL337" s="389"/>
      <c r="DM337" s="389"/>
      <c r="DN337" s="389"/>
      <c r="DO337" s="389"/>
      <c r="DP337" s="389"/>
      <c r="DQ337" s="389"/>
      <c r="DR337" s="389"/>
      <c r="DS337" s="389"/>
      <c r="DT337" s="389"/>
      <c r="DU337" s="389"/>
      <c r="DV337" s="389"/>
      <c r="DW337" s="389"/>
      <c r="DX337" s="389"/>
      <c r="DY337" s="526">
        <f t="shared" ref="DY337:ED337" si="390">DY336/DY$20</f>
        <v>0.280325424774439</v>
      </c>
      <c r="DZ337" s="526">
        <f t="shared" si="390"/>
        <v>0.20584032417555009</v>
      </c>
      <c r="EA337" s="526">
        <f t="shared" si="390"/>
        <v>0.20766366278777393</v>
      </c>
      <c r="EB337" s="526">
        <f t="shared" si="390"/>
        <v>0.28133174306137942</v>
      </c>
      <c r="EC337" s="526">
        <f t="shared" si="390"/>
        <v>0.27357061382462194</v>
      </c>
      <c r="ED337" s="526">
        <f t="shared" si="390"/>
        <v>0.25245018578178957</v>
      </c>
      <c r="EE337" s="526">
        <f t="shared" ref="EE337:EJ337" si="391">EE336/EE$20</f>
        <v>0.23626141467121517</v>
      </c>
      <c r="EF337" s="526">
        <f t="shared" si="391"/>
        <v>0.22148021590889536</v>
      </c>
      <c r="EG337" s="526">
        <f t="shared" si="391"/>
        <v>0.20858946373723686</v>
      </c>
      <c r="EH337" s="526">
        <f t="shared" si="391"/>
        <v>0.19736697440091536</v>
      </c>
      <c r="EI337" s="526">
        <f t="shared" si="391"/>
        <v>0.18762502769631154</v>
      </c>
      <c r="EJ337" s="415">
        <f t="shared" si="391"/>
        <v>0.17920527851502258</v>
      </c>
      <c r="EK337" s="415">
        <f>EK336/EK$20</f>
        <v>0.17197456979252884</v>
      </c>
      <c r="EL337" s="416">
        <f>EL336/EL$20</f>
        <v>0.16582149498061927</v>
      </c>
    </row>
    <row r="338" spans="8:143" x14ac:dyDescent="0.2">
      <c r="H338" s="43"/>
      <c r="I338" s="59" t="s">
        <v>24</v>
      </c>
      <c r="BU338" s="39"/>
      <c r="BV338" s="62">
        <f t="shared" ref="BV338:CO338" si="392">(BV337-BR337)*10000</f>
        <v>-234.23233695326229</v>
      </c>
      <c r="BW338" s="62">
        <f t="shared" si="392"/>
        <v>-189.75475537454517</v>
      </c>
      <c r="BX338" s="62">
        <f t="shared" si="392"/>
        <v>147.16033186254418</v>
      </c>
      <c r="BY338" s="65">
        <f t="shared" si="392"/>
        <v>364.80742103614125</v>
      </c>
      <c r="BZ338" s="62">
        <f t="shared" si="392"/>
        <v>856.47452687352995</v>
      </c>
      <c r="CA338" s="62">
        <f t="shared" si="392"/>
        <v>1010.1798990921862</v>
      </c>
      <c r="CB338" s="62">
        <f t="shared" si="392"/>
        <v>902.22309190337103</v>
      </c>
      <c r="CC338" s="65">
        <f t="shared" si="392"/>
        <v>311.15059084196594</v>
      </c>
      <c r="CD338" s="62">
        <f t="shared" si="392"/>
        <v>175.84609147382801</v>
      </c>
      <c r="CE338" s="62">
        <f t="shared" si="392"/>
        <v>-63.467142801321707</v>
      </c>
      <c r="CF338" s="62">
        <f t="shared" si="392"/>
        <v>-367.33060260955409</v>
      </c>
      <c r="CG338" s="65">
        <f t="shared" si="392"/>
        <v>-101.60429888900535</v>
      </c>
      <c r="CH338" s="62">
        <f t="shared" si="392"/>
        <v>-212.88686376650045</v>
      </c>
      <c r="CI338" s="62">
        <f t="shared" si="392"/>
        <v>-208.08032681275623</v>
      </c>
      <c r="CJ338" s="62">
        <f t="shared" si="392"/>
        <v>-212.6053167032521</v>
      </c>
      <c r="CK338" s="65">
        <f t="shared" si="392"/>
        <v>-211.35657907234651</v>
      </c>
      <c r="CL338" s="62">
        <f t="shared" si="392"/>
        <v>-163.17740828806328</v>
      </c>
      <c r="CM338" s="62">
        <f t="shared" si="392"/>
        <v>-159.49320612980767</v>
      </c>
      <c r="CN338" s="62">
        <f t="shared" si="392"/>
        <v>-162.96160295710405</v>
      </c>
      <c r="CO338" s="65">
        <f t="shared" si="392"/>
        <v>-162.00444774969597</v>
      </c>
      <c r="DJ338" s="39"/>
      <c r="DZ338" s="62">
        <f>(DZ337-DY337)*10000</f>
        <v>-744.85100598888914</v>
      </c>
      <c r="EA338" s="62">
        <f>(EA337-DZ337)*10000</f>
        <v>18.23338612223835</v>
      </c>
      <c r="EB338" s="62">
        <f>(EB337-EA337)*10000</f>
        <v>736.68080273605494</v>
      </c>
      <c r="EC338" s="62">
        <f>(EC337-EB337)*10000</f>
        <v>-77.611292367574805</v>
      </c>
      <c r="ED338" s="62">
        <f>(ED337-EC337)*10000</f>
        <v>-211.20428042832373</v>
      </c>
      <c r="EE338" s="62">
        <f t="shared" ref="EE338:EL338" si="393">(EE337-ED337)*10000</f>
        <v>-161.88771110574402</v>
      </c>
      <c r="EF338" s="62">
        <f t="shared" si="393"/>
        <v>-147.81198762319815</v>
      </c>
      <c r="EG338" s="62">
        <f t="shared" si="393"/>
        <v>-128.90752171658499</v>
      </c>
      <c r="EH338" s="62">
        <f t="shared" si="393"/>
        <v>-112.224893363215</v>
      </c>
      <c r="EI338" s="62">
        <f t="shared" si="393"/>
        <v>-97.419467046038207</v>
      </c>
      <c r="EJ338" s="176">
        <f t="shared" si="393"/>
        <v>-84.197491812889609</v>
      </c>
      <c r="EK338" s="176">
        <f t="shared" si="393"/>
        <v>-72.307087224937334</v>
      </c>
      <c r="EL338" s="65">
        <f t="shared" si="393"/>
        <v>-61.530748119095755</v>
      </c>
    </row>
    <row r="339" spans="8:143" x14ac:dyDescent="0.2">
      <c r="H339" s="43"/>
      <c r="I339" s="59" t="s">
        <v>25</v>
      </c>
      <c r="BR339" s="62"/>
      <c r="BS339" s="62">
        <f t="shared" ref="BS339:CO339" si="394">(BS337-BR337)*10000</f>
        <v>-21.128271391520069</v>
      </c>
      <c r="BT339" s="62">
        <f t="shared" si="394"/>
        <v>133.51688305416164</v>
      </c>
      <c r="BU339" s="65">
        <f t="shared" si="394"/>
        <v>91.524345065873419</v>
      </c>
      <c r="BV339" s="62">
        <f t="shared" si="394"/>
        <v>-438.14529368177728</v>
      </c>
      <c r="BW339" s="62">
        <f t="shared" si="394"/>
        <v>23.349310187197048</v>
      </c>
      <c r="BX339" s="62">
        <f t="shared" si="394"/>
        <v>470.43197029125099</v>
      </c>
      <c r="BY339" s="65">
        <f t="shared" si="394"/>
        <v>309.1714342394705</v>
      </c>
      <c r="BZ339" s="62">
        <f t="shared" si="394"/>
        <v>53.521812155611357</v>
      </c>
      <c r="CA339" s="62">
        <f t="shared" si="394"/>
        <v>177.05468240585333</v>
      </c>
      <c r="CB339" s="62">
        <f t="shared" si="394"/>
        <v>362.47516310243589</v>
      </c>
      <c r="CC339" s="65">
        <f t="shared" si="394"/>
        <v>-281.90106682193459</v>
      </c>
      <c r="CD339" s="62">
        <f t="shared" si="394"/>
        <v>-81.782687212526568</v>
      </c>
      <c r="CE339" s="62">
        <f t="shared" si="394"/>
        <v>-62.258551869296411</v>
      </c>
      <c r="CF339" s="62">
        <f t="shared" si="394"/>
        <v>58.611703294203508</v>
      </c>
      <c r="CG339" s="65">
        <f t="shared" si="394"/>
        <v>-16.174763101385881</v>
      </c>
      <c r="CH339" s="62">
        <f t="shared" si="394"/>
        <v>-193.06525209002169</v>
      </c>
      <c r="CI339" s="62">
        <f t="shared" si="394"/>
        <v>-57.452014915552184</v>
      </c>
      <c r="CJ339" s="62">
        <f t="shared" si="394"/>
        <v>54.086713403707634</v>
      </c>
      <c r="CK339" s="65">
        <f t="shared" si="394"/>
        <v>-14.926025470480276</v>
      </c>
      <c r="CL339" s="62">
        <f t="shared" si="394"/>
        <v>-144.88608130573843</v>
      </c>
      <c r="CM339" s="62">
        <f t="shared" si="394"/>
        <v>-53.767812757296582</v>
      </c>
      <c r="CN339" s="62">
        <f t="shared" si="394"/>
        <v>50.618316576411246</v>
      </c>
      <c r="CO339" s="65">
        <f t="shared" si="394"/>
        <v>-13.968870263072198</v>
      </c>
      <c r="DJ339" s="39"/>
      <c r="EB339" s="12"/>
      <c r="EC339" s="12"/>
      <c r="ED339" s="12"/>
      <c r="EE339" s="12"/>
      <c r="EF339" s="12"/>
      <c r="EG339" s="12"/>
      <c r="EH339" s="12"/>
      <c r="EI339" s="12"/>
      <c r="EJ339" s="68"/>
      <c r="EK339" s="68"/>
      <c r="EL339" s="39"/>
    </row>
    <row r="340" spans="8:143" x14ac:dyDescent="0.2">
      <c r="H340" s="43"/>
      <c r="I340" s="59" t="s">
        <v>26</v>
      </c>
      <c r="BR340" s="61"/>
      <c r="BS340" s="61"/>
      <c r="BT340" s="61"/>
      <c r="BU340" s="64"/>
      <c r="BV340" s="61">
        <f t="shared" ref="BV340:CC340" si="395">BV336/BR336-1</f>
        <v>2.1186974789915971</v>
      </c>
      <c r="BW340" s="61">
        <f t="shared" si="395"/>
        <v>1.4860583016476556</v>
      </c>
      <c r="BX340" s="61">
        <f t="shared" si="395"/>
        <v>1.1513378320985326</v>
      </c>
      <c r="BY340" s="64">
        <f t="shared" si="395"/>
        <v>1.1631270306680404</v>
      </c>
      <c r="BZ340" s="61">
        <f t="shared" si="395"/>
        <v>1.1289996631862578</v>
      </c>
      <c r="CA340" s="61">
        <f t="shared" si="395"/>
        <v>0.86005607953097107</v>
      </c>
      <c r="CB340" s="61">
        <f t="shared" si="395"/>
        <v>0.44210226151045218</v>
      </c>
      <c r="CC340" s="64">
        <f t="shared" si="395"/>
        <v>-2.4050702471012819E-2</v>
      </c>
      <c r="CD340" s="153">
        <v>-0.13</v>
      </c>
      <c r="CE340" s="153">
        <v>-0.14000000000000001</v>
      </c>
      <c r="CF340" s="153">
        <v>-0.14000000000000001</v>
      </c>
      <c r="CG340" s="154">
        <v>0.06</v>
      </c>
      <c r="CH340" s="153">
        <v>0.02</v>
      </c>
      <c r="CI340" s="153">
        <v>0.02</v>
      </c>
      <c r="CJ340" s="153">
        <v>0.02</v>
      </c>
      <c r="CK340" s="154">
        <v>0.02</v>
      </c>
      <c r="CL340" s="153">
        <v>0.02</v>
      </c>
      <c r="CM340" s="153">
        <v>0.02</v>
      </c>
      <c r="CN340" s="153">
        <v>0.02</v>
      </c>
      <c r="CO340" s="154">
        <v>0.02</v>
      </c>
      <c r="DJ340" s="39"/>
      <c r="DZ340" s="61">
        <f t="shared" ref="DZ340:EE340" si="396">DZ336/DY336-1</f>
        <v>2.2163128696529273</v>
      </c>
      <c r="EA340" s="61">
        <f t="shared" si="396"/>
        <v>1.3546207466750295</v>
      </c>
      <c r="EB340" s="61">
        <f t="shared" si="396"/>
        <v>0.50083848431095968</v>
      </c>
      <c r="EC340" s="61">
        <f t="shared" si="396"/>
        <v>-9.4466392639175223E-2</v>
      </c>
      <c r="ED340" s="61">
        <f t="shared" si="396"/>
        <v>2.0000000000000018E-2</v>
      </c>
      <c r="EE340" s="61">
        <f t="shared" si="396"/>
        <v>2.0000000000000018E-2</v>
      </c>
      <c r="EF340" s="153">
        <v>0.02</v>
      </c>
      <c r="EG340" s="153">
        <f>EF340</f>
        <v>0.02</v>
      </c>
      <c r="EH340" s="153">
        <f t="shared" ref="EH340:EL340" si="397">EG340</f>
        <v>0.02</v>
      </c>
      <c r="EI340" s="153">
        <f t="shared" si="397"/>
        <v>0.02</v>
      </c>
      <c r="EJ340" s="153">
        <f t="shared" si="397"/>
        <v>0.02</v>
      </c>
      <c r="EK340" s="153">
        <f t="shared" si="397"/>
        <v>0.02</v>
      </c>
      <c r="EL340" s="154">
        <f t="shared" si="397"/>
        <v>0.02</v>
      </c>
    </row>
    <row r="341" spans="8:143" s="462" customFormat="1" x14ac:dyDescent="0.2">
      <c r="H341" s="460"/>
      <c r="I341" s="461" t="s">
        <v>27</v>
      </c>
      <c r="BR341" s="463"/>
      <c r="BS341" s="463"/>
      <c r="BT341" s="463"/>
      <c r="BU341" s="464"/>
      <c r="BV341" s="463">
        <f t="shared" ref="BV341:CO341" si="398">BV336-BR336</f>
        <v>20.170000000000002</v>
      </c>
      <c r="BW341" s="463">
        <f t="shared" si="398"/>
        <v>21.105000000000004</v>
      </c>
      <c r="BX341" s="463">
        <f t="shared" si="398"/>
        <v>24.398</v>
      </c>
      <c r="BY341" s="464">
        <f t="shared" si="398"/>
        <v>29.355000000000004</v>
      </c>
      <c r="BZ341" s="463">
        <f t="shared" si="398"/>
        <v>33.519999999999996</v>
      </c>
      <c r="CA341" s="463">
        <f t="shared" si="398"/>
        <v>30.366</v>
      </c>
      <c r="CB341" s="463">
        <f t="shared" si="398"/>
        <v>20.155000000000001</v>
      </c>
      <c r="CC341" s="464">
        <f t="shared" si="398"/>
        <v>-1.3130000000000024</v>
      </c>
      <c r="CD341" s="463">
        <f t="shared" si="398"/>
        <v>-8.2173000000000016</v>
      </c>
      <c r="CE341" s="463">
        <f t="shared" si="398"/>
        <v>-9.1942200000000014</v>
      </c>
      <c r="CF341" s="463">
        <f t="shared" si="398"/>
        <v>-9.2041600000000017</v>
      </c>
      <c r="CG341" s="464">
        <f t="shared" si="398"/>
        <v>3.1968000000000032</v>
      </c>
      <c r="CH341" s="463">
        <f t="shared" si="398"/>
        <v>1.0998540000000006</v>
      </c>
      <c r="CI341" s="463">
        <f t="shared" si="398"/>
        <v>1.1295756000000026</v>
      </c>
      <c r="CJ341" s="463">
        <f t="shared" si="398"/>
        <v>1.1307967999999988</v>
      </c>
      <c r="CK341" s="464">
        <f t="shared" si="398"/>
        <v>1.1295360000000016</v>
      </c>
      <c r="CL341" s="463">
        <f t="shared" si="398"/>
        <v>1.121851079999999</v>
      </c>
      <c r="CM341" s="463">
        <f t="shared" si="398"/>
        <v>1.1521671120000008</v>
      </c>
      <c r="CN341" s="463">
        <f t="shared" si="398"/>
        <v>1.1534127359999999</v>
      </c>
      <c r="CO341" s="464">
        <f t="shared" si="398"/>
        <v>1.1521267199999983</v>
      </c>
      <c r="DJ341" s="464"/>
      <c r="DY341" s="465"/>
      <c r="DZ341" s="465">
        <f t="shared" ref="DZ341:EE341" si="399">DZ336-DY336</f>
        <v>48.339999999999996</v>
      </c>
      <c r="EA341" s="465">
        <f t="shared" si="399"/>
        <v>95.028000000000006</v>
      </c>
      <c r="EB341" s="465">
        <f t="shared" si="399"/>
        <v>82.728000000000009</v>
      </c>
      <c r="EC341" s="465">
        <f t="shared" si="399"/>
        <v>-23.418880000000001</v>
      </c>
      <c r="ED341" s="465">
        <f t="shared" si="399"/>
        <v>4.4897623999999894</v>
      </c>
      <c r="EE341" s="465">
        <f t="shared" si="399"/>
        <v>4.5795576480000193</v>
      </c>
      <c r="EF341" s="465">
        <f t="shared" ref="EF341:EL341" si="400">EF336-EE336</f>
        <v>4.6711488009599975</v>
      </c>
      <c r="EG341" s="465">
        <f t="shared" si="400"/>
        <v>4.76457177697921</v>
      </c>
      <c r="EH341" s="465">
        <f t="shared" si="400"/>
        <v>4.8598632125187748</v>
      </c>
      <c r="EI341" s="465">
        <f t="shared" si="400"/>
        <v>4.9570604767691577</v>
      </c>
      <c r="EJ341" s="463">
        <f t="shared" si="400"/>
        <v>5.0562016863045471</v>
      </c>
      <c r="EK341" s="463">
        <f t="shared" si="400"/>
        <v>5.1573257200306557</v>
      </c>
      <c r="EL341" s="464">
        <f t="shared" si="400"/>
        <v>5.2604722344312336</v>
      </c>
    </row>
    <row r="342" spans="8:143" x14ac:dyDescent="0.2">
      <c r="H342" s="43"/>
      <c r="I342" s="59" t="s">
        <v>28</v>
      </c>
      <c r="BR342" s="67"/>
      <c r="BS342" s="67">
        <f t="shared" ref="BS342:CO342" si="401">BS336/BR336-1</f>
        <v>0.49180672268907566</v>
      </c>
      <c r="BT342" s="67">
        <f t="shared" si="401"/>
        <v>0.4921137867905927</v>
      </c>
      <c r="BU342" s="64">
        <f t="shared" si="401"/>
        <v>0.19097730168467741</v>
      </c>
      <c r="BV342" s="67">
        <f t="shared" si="401"/>
        <v>0.17640066566288937</v>
      </c>
      <c r="BW342" s="67">
        <f t="shared" si="401"/>
        <v>0.18918827888177847</v>
      </c>
      <c r="BX342" s="67">
        <f t="shared" si="401"/>
        <v>0.2912170391140565</v>
      </c>
      <c r="BY342" s="64">
        <f t="shared" si="401"/>
        <v>0.19750378380749756</v>
      </c>
      <c r="BZ342" s="67">
        <f t="shared" si="401"/>
        <v>0.15784074881395038</v>
      </c>
      <c r="CA342" s="67">
        <f t="shared" si="401"/>
        <v>3.8965353583293894E-2</v>
      </c>
      <c r="CB342" s="67">
        <f t="shared" si="401"/>
        <v>1.0811140042330525E-3</v>
      </c>
      <c r="CC342" s="64">
        <f t="shared" si="401"/>
        <v>-0.18958384035045017</v>
      </c>
      <c r="CD342" s="67">
        <f t="shared" si="401"/>
        <v>3.2145270270270254E-2</v>
      </c>
      <c r="CE342" s="67">
        <f t="shared" si="401"/>
        <v>2.7023223082336401E-2</v>
      </c>
      <c r="CF342" s="67">
        <f t="shared" si="401"/>
        <v>1.0811140042330525E-3</v>
      </c>
      <c r="CG342" s="64">
        <f t="shared" si="401"/>
        <v>-1.1149660133454864E-3</v>
      </c>
      <c r="CH342" s="67">
        <f t="shared" si="401"/>
        <v>-6.8036078531362731E-3</v>
      </c>
      <c r="CI342" s="67">
        <f t="shared" si="401"/>
        <v>2.7023223082336401E-2</v>
      </c>
      <c r="CJ342" s="67">
        <f t="shared" si="401"/>
        <v>1.0811140042330525E-3</v>
      </c>
      <c r="CK342" s="64">
        <f t="shared" si="401"/>
        <v>-1.1149660133454864E-3</v>
      </c>
      <c r="CL342" s="67">
        <f t="shared" si="401"/>
        <v>-6.8036078531362731E-3</v>
      </c>
      <c r="CM342" s="67">
        <f t="shared" si="401"/>
        <v>2.7023223082336401E-2</v>
      </c>
      <c r="CN342" s="67">
        <f t="shared" si="401"/>
        <v>1.0811140042330525E-3</v>
      </c>
      <c r="CO342" s="64">
        <f t="shared" si="401"/>
        <v>-1.1149660133454864E-3</v>
      </c>
      <c r="DJ342" s="39"/>
      <c r="EJ342" s="68"/>
      <c r="EK342" s="68"/>
      <c r="EL342" s="39"/>
    </row>
    <row r="343" spans="8:143" x14ac:dyDescent="0.2">
      <c r="H343" s="43"/>
      <c r="I343" s="59" t="s">
        <v>29</v>
      </c>
      <c r="BR343" s="68"/>
      <c r="BS343" s="149">
        <f t="shared" ref="BS343:CO343" si="402">BS336-BR336</f>
        <v>4.6820000000000004</v>
      </c>
      <c r="BT343" s="149">
        <f t="shared" si="402"/>
        <v>6.988999999999999</v>
      </c>
      <c r="BU343" s="139">
        <f t="shared" si="402"/>
        <v>4.0470000000000006</v>
      </c>
      <c r="BV343" s="149">
        <f t="shared" si="402"/>
        <v>4.4520000000000017</v>
      </c>
      <c r="BW343" s="149">
        <f t="shared" si="402"/>
        <v>5.6170000000000009</v>
      </c>
      <c r="BX343" s="149">
        <f t="shared" si="402"/>
        <v>10.281999999999996</v>
      </c>
      <c r="BY343" s="139">
        <f t="shared" si="402"/>
        <v>9.0040000000000049</v>
      </c>
      <c r="BZ343" s="149">
        <f t="shared" si="402"/>
        <v>8.6169999999999973</v>
      </c>
      <c r="CA343" s="149">
        <f t="shared" si="402"/>
        <v>2.463000000000001</v>
      </c>
      <c r="CB343" s="149">
        <f t="shared" si="402"/>
        <v>7.0999999999997954E-2</v>
      </c>
      <c r="CC343" s="139">
        <f t="shared" si="402"/>
        <v>-12.463999999999999</v>
      </c>
      <c r="CD343" s="149">
        <f t="shared" si="402"/>
        <v>1.7126999999999981</v>
      </c>
      <c r="CE343" s="149">
        <f t="shared" si="402"/>
        <v>1.4860800000000012</v>
      </c>
      <c r="CF343" s="149">
        <f t="shared" si="402"/>
        <v>6.1059999999997672E-2</v>
      </c>
      <c r="CG343" s="139">
        <f t="shared" si="402"/>
        <v>-6.3039999999993768E-2</v>
      </c>
      <c r="CH343" s="149">
        <f t="shared" si="402"/>
        <v>-0.38424600000000453</v>
      </c>
      <c r="CI343" s="149">
        <f t="shared" si="402"/>
        <v>1.5158016000000032</v>
      </c>
      <c r="CJ343" s="149">
        <f t="shared" si="402"/>
        <v>6.228119999999393E-2</v>
      </c>
      <c r="CK343" s="139">
        <f t="shared" si="402"/>
        <v>-6.4300799999990943E-2</v>
      </c>
      <c r="CL343" s="149">
        <f t="shared" si="402"/>
        <v>-0.39193092000000718</v>
      </c>
      <c r="CM343" s="149">
        <f t="shared" si="402"/>
        <v>1.546117632000005</v>
      </c>
      <c r="CN343" s="149">
        <f t="shared" si="402"/>
        <v>6.3526823999993098E-2</v>
      </c>
      <c r="CO343" s="139">
        <f t="shared" si="402"/>
        <v>-6.5586815999992609E-2</v>
      </c>
      <c r="DJ343" s="39"/>
      <c r="EJ343" s="68"/>
      <c r="EK343" s="68"/>
      <c r="EL343" s="39"/>
    </row>
    <row r="344" spans="8:143" x14ac:dyDescent="0.2">
      <c r="H344" s="43"/>
      <c r="BU344" s="39"/>
      <c r="BY344" s="39"/>
      <c r="CC344" s="39"/>
      <c r="CG344" s="39"/>
      <c r="CH344" s="11"/>
      <c r="CK344" s="39"/>
      <c r="CO344" s="39"/>
      <c r="DJ344" s="39"/>
      <c r="EJ344" s="68"/>
      <c r="EK344" s="68"/>
      <c r="EL344" s="39"/>
    </row>
    <row r="345" spans="8:143" x14ac:dyDescent="0.2">
      <c r="H345" s="43"/>
      <c r="I345" s="11" t="s">
        <v>213</v>
      </c>
      <c r="BU345" s="39"/>
      <c r="BY345" s="39"/>
      <c r="CC345" s="39"/>
      <c r="CG345" s="39"/>
      <c r="CH345" s="11"/>
      <c r="CK345" s="39"/>
      <c r="CO345" s="39"/>
      <c r="DJ345" s="39"/>
      <c r="DY345" s="175">
        <f>DY356+DY357</f>
        <v>156.77207637231504</v>
      </c>
      <c r="DZ345" s="175">
        <f>DZ356+DZ357</f>
        <v>447.04653937947495</v>
      </c>
      <c r="EA345" s="175">
        <f>EA356+EA357</f>
        <v>750</v>
      </c>
      <c r="EJ345" s="68"/>
      <c r="EK345" s="68"/>
      <c r="EL345" s="39"/>
    </row>
    <row r="346" spans="8:143" x14ac:dyDescent="0.2">
      <c r="H346" s="43"/>
      <c r="I346" s="11" t="s">
        <v>212</v>
      </c>
      <c r="BU346" s="39"/>
      <c r="BY346" s="39"/>
      <c r="CC346" s="39"/>
      <c r="CG346" s="39"/>
      <c r="CH346" s="11"/>
      <c r="CK346" s="39"/>
      <c r="CO346" s="39"/>
      <c r="DJ346" s="39"/>
      <c r="DY346" s="412">
        <f>DY336/DY345*1000000</f>
        <v>139125.54138915316</v>
      </c>
      <c r="DZ346" s="412">
        <f>DZ336/DZ345*1000000</f>
        <v>156921.022355689</v>
      </c>
      <c r="EA346" s="412">
        <f>EA336/EA345*1000000</f>
        <v>220238.66666666666</v>
      </c>
      <c r="EJ346" s="68"/>
      <c r="EK346" s="68"/>
      <c r="EL346" s="39"/>
    </row>
    <row r="347" spans="8:143" x14ac:dyDescent="0.2">
      <c r="H347" s="43"/>
      <c r="BU347" s="39"/>
      <c r="BY347" s="39"/>
      <c r="CA347" s="12"/>
      <c r="CB347" s="12"/>
      <c r="CC347" s="39"/>
      <c r="CG347" s="39"/>
      <c r="CH347" s="11"/>
      <c r="CK347" s="39"/>
      <c r="CO347" s="39"/>
      <c r="DJ347" s="39"/>
      <c r="EJ347" s="68"/>
      <c r="EK347" s="68"/>
      <c r="EL347" s="39"/>
    </row>
    <row r="348" spans="8:143" s="17" customFormat="1" x14ac:dyDescent="0.2">
      <c r="H348" s="44"/>
      <c r="I348" s="17" t="s">
        <v>237</v>
      </c>
      <c r="BR348" s="18">
        <f>Model!BR19</f>
        <v>0.38100000000000001</v>
      </c>
      <c r="BS348" s="18">
        <f>Model!BS19</f>
        <v>0.52600000000000002</v>
      </c>
      <c r="BT348" s="18">
        <f>Model!BT19</f>
        <v>0.76800000000000002</v>
      </c>
      <c r="BU348" s="195">
        <f>Model!BU19</f>
        <v>1.242</v>
      </c>
      <c r="BV348" s="18">
        <f>Model!BV19</f>
        <v>1.4850000000000001</v>
      </c>
      <c r="BW348" s="18">
        <f>Model!BW19</f>
        <v>1.774</v>
      </c>
      <c r="BX348" s="18">
        <f>Model!BX19</f>
        <v>1.992</v>
      </c>
      <c r="BY348" s="195">
        <f>Model!BY19</f>
        <v>2.9660000000000002</v>
      </c>
      <c r="BZ348" s="18">
        <f>Model!BZ19</f>
        <v>4.18</v>
      </c>
      <c r="CA348" s="18">
        <f>Model!CA19</f>
        <v>5.383</v>
      </c>
      <c r="CB348" s="18">
        <f>Model!CB19</f>
        <v>8.7739999999999991</v>
      </c>
      <c r="CC348" s="195">
        <f>Model!CC19</f>
        <v>8.5009999999999994</v>
      </c>
      <c r="CD348" s="18">
        <f>Model!CD19</f>
        <v>7</v>
      </c>
      <c r="CE348" s="18">
        <f>Model!CE19</f>
        <v>8</v>
      </c>
      <c r="CF348" s="18">
        <f>Model!CF19</f>
        <v>9</v>
      </c>
      <c r="CG348" s="195">
        <f>Model!CG19</f>
        <v>8</v>
      </c>
      <c r="CH348" s="18">
        <f>Model!CH19</f>
        <v>7.7152750997192339</v>
      </c>
      <c r="CI348" s="18">
        <f>Model!CI19</f>
        <v>8.1068011944874829</v>
      </c>
      <c r="CJ348" s="18">
        <f>Model!CJ19</f>
        <v>9.0775288618663232</v>
      </c>
      <c r="CK348" s="195">
        <f>Model!CK19</f>
        <v>7.9808573369396374</v>
      </c>
      <c r="CL348" s="18">
        <f>Model!CL19</f>
        <v>8.4088088937080965</v>
      </c>
      <c r="CM348" s="18">
        <f>Model!CM19</f>
        <v>8.8355296606611571</v>
      </c>
      <c r="CN348" s="18">
        <f>Model!CN19</f>
        <v>8.6568273826898068</v>
      </c>
      <c r="CO348" s="195">
        <f>Model!CO19</f>
        <v>8.6982645838144794</v>
      </c>
      <c r="CP348" s="425"/>
      <c r="CQ348" s="425"/>
      <c r="CR348" s="425"/>
      <c r="CS348" s="425"/>
      <c r="CT348" s="425"/>
      <c r="CU348" s="425"/>
      <c r="CV348" s="425"/>
      <c r="CW348" s="425"/>
      <c r="CX348" s="425"/>
      <c r="CY348" s="425"/>
      <c r="CZ348" s="425"/>
      <c r="DA348" s="425"/>
      <c r="DB348" s="425"/>
      <c r="DC348" s="425"/>
      <c r="DD348" s="425"/>
      <c r="DE348" s="425"/>
      <c r="DF348" s="425"/>
      <c r="DG348" s="425"/>
      <c r="DH348" s="425"/>
      <c r="DI348" s="425"/>
      <c r="DJ348" s="195"/>
      <c r="DK348" s="425"/>
      <c r="DL348" s="425"/>
      <c r="DM348" s="425"/>
      <c r="DN348" s="425"/>
      <c r="DO348" s="425"/>
      <c r="DP348" s="425"/>
      <c r="DQ348" s="425"/>
      <c r="DR348" s="425"/>
      <c r="DS348" s="425"/>
      <c r="DT348" s="425"/>
      <c r="DU348" s="425"/>
      <c r="DV348" s="425"/>
      <c r="DW348" s="425"/>
      <c r="DX348" s="425"/>
      <c r="DY348" s="18">
        <f>Model!DY19</f>
        <v>0.61099999999999999</v>
      </c>
      <c r="DZ348" s="18">
        <f>Model!DZ19</f>
        <v>2.9169999999999998</v>
      </c>
      <c r="EA348" s="18">
        <f>Model!EA19</f>
        <v>8.2170000000000005</v>
      </c>
      <c r="EB348" s="18">
        <f>Model!EB19</f>
        <v>26.838000000000001</v>
      </c>
      <c r="EC348" s="18">
        <f>Model!EC19</f>
        <v>32</v>
      </c>
      <c r="ED348" s="18">
        <f>Model!ED19</f>
        <v>32.880462493012679</v>
      </c>
      <c r="EE348" s="18">
        <f>Model!EE19</f>
        <v>34.59943052087354</v>
      </c>
      <c r="EF348" s="18">
        <f>Model!EF19</f>
        <v>37.646706165138426</v>
      </c>
      <c r="EG348" s="18">
        <f>Model!EG19</f>
        <v>34.948049092073205</v>
      </c>
      <c r="EH348" s="18">
        <f>Model!EH19</f>
        <v>31.394946468474174</v>
      </c>
      <c r="EI348" s="18">
        <f>Model!EI19</f>
        <v>26.948439386713769</v>
      </c>
      <c r="EJ348" s="497">
        <f>Model!EJ19</f>
        <v>28.059399916662297</v>
      </c>
      <c r="EK348" s="497">
        <f>Model!EK19</f>
        <v>29.823946847246514</v>
      </c>
      <c r="EL348" s="195">
        <f>Model!EL19</f>
        <v>31.549224892426171</v>
      </c>
    </row>
    <row r="349" spans="8:143" s="17" customFormat="1" x14ac:dyDescent="0.2">
      <c r="H349" s="44"/>
      <c r="BR349" s="13"/>
      <c r="BS349" s="13"/>
      <c r="BT349" s="13"/>
      <c r="BU349" s="40"/>
      <c r="BV349" s="13"/>
      <c r="BW349" s="13"/>
      <c r="BX349" s="13"/>
      <c r="BY349" s="40"/>
      <c r="CA349" s="13"/>
      <c r="CB349" s="13"/>
      <c r="CC349" s="40"/>
      <c r="CG349" s="40"/>
      <c r="CK349" s="40"/>
      <c r="CO349" s="40"/>
      <c r="DJ349" s="40"/>
      <c r="DY349" s="13"/>
      <c r="DZ349" s="13"/>
      <c r="EA349" s="13"/>
      <c r="EJ349" s="671"/>
      <c r="EK349" s="671"/>
      <c r="EL349" s="40"/>
    </row>
    <row r="350" spans="8:143" s="17" customFormat="1" x14ac:dyDescent="0.2">
      <c r="H350" s="44"/>
      <c r="I350" s="17" t="s">
        <v>186</v>
      </c>
      <c r="BR350" s="13">
        <f>Model!BR41</f>
        <v>0.19800000000000001</v>
      </c>
      <c r="BS350" s="13">
        <f>Model!BS41</f>
        <v>0.24199999999999999</v>
      </c>
      <c r="BT350" s="13">
        <f>Model!BT41</f>
        <v>0.26300000000000001</v>
      </c>
      <c r="BU350" s="40">
        <f>Model!BU41</f>
        <v>0.40200000000000002</v>
      </c>
      <c r="BV350" s="18">
        <f>Model!BV41</f>
        <v>0.57599999999999996</v>
      </c>
      <c r="BW350" s="18">
        <f>Model!BW41</f>
        <v>0.71199999999999997</v>
      </c>
      <c r="BX350" s="18">
        <f>Model!BX41</f>
        <v>0.77200000000000002</v>
      </c>
      <c r="BY350" s="195">
        <f>Model!BY41</f>
        <v>0.90500000000000003</v>
      </c>
      <c r="BZ350" s="18">
        <f>Model!BZ41</f>
        <v>1.238</v>
      </c>
      <c r="CA350" s="18">
        <f>Model!CA41</f>
        <v>1.754</v>
      </c>
      <c r="CB350" s="18">
        <f>Model!CB41</f>
        <v>5.76</v>
      </c>
      <c r="CC350" s="195">
        <f>Model!CC41</f>
        <v>2.5179999999999998</v>
      </c>
      <c r="CD350" s="18">
        <f t="shared" ref="CD350:CO350" si="403">CD351*CD20</f>
        <v>4.4871642596700214</v>
      </c>
      <c r="CE350" s="18">
        <f t="shared" si="403"/>
        <v>4.7148738197913715</v>
      </c>
      <c r="CF350" s="18">
        <f t="shared" si="403"/>
        <v>4.6195135273919723</v>
      </c>
      <c r="CG350" s="195">
        <f t="shared" si="403"/>
        <v>4.6416255209284794</v>
      </c>
      <c r="CH350" s="18">
        <f t="shared" si="403"/>
        <v>4.9598197069623637</v>
      </c>
      <c r="CI350" s="18">
        <f t="shared" ref="CI350" si="404">CI351*CI20</f>
        <v>5.2115150535990953</v>
      </c>
      <c r="CJ350" s="18">
        <f t="shared" si="403"/>
        <v>5.1061099847998062</v>
      </c>
      <c r="CK350" s="195">
        <f t="shared" si="403"/>
        <v>5.1305511451754802</v>
      </c>
      <c r="CL350" s="18">
        <f t="shared" si="403"/>
        <v>5.405662860240918</v>
      </c>
      <c r="CM350" s="18">
        <f t="shared" si="403"/>
        <v>5.6799833532821715</v>
      </c>
      <c r="CN350" s="18">
        <f t="shared" si="403"/>
        <v>5.5651033174434463</v>
      </c>
      <c r="CO350" s="195">
        <f t="shared" si="403"/>
        <v>5.59174151816645</v>
      </c>
      <c r="DJ350" s="40"/>
      <c r="DY350" s="18">
        <f>Model!DY41</f>
        <v>3.6</v>
      </c>
      <c r="DZ350" s="18">
        <f>Model!DZ41</f>
        <v>1.105</v>
      </c>
      <c r="EA350" s="18">
        <f>Model!EA41</f>
        <v>2.9649999999999999</v>
      </c>
      <c r="EB350" s="18">
        <f>SUM(BZ350:CC350)</f>
        <v>11.27</v>
      </c>
      <c r="EC350" s="18">
        <f>SUM(CD350:CG350)</f>
        <v>18.463177127781844</v>
      </c>
      <c r="ED350" s="18">
        <f>SUM(CH350:CK350)</f>
        <v>20.407995890536746</v>
      </c>
      <c r="EE350" s="18">
        <f>SUM(CL350:CO350)</f>
        <v>22.242491049132987</v>
      </c>
      <c r="EF350" s="18">
        <f t="shared" ref="EF350:EL350" si="405">EF351*EF20</f>
        <v>10.756201761468121</v>
      </c>
      <c r="EG350" s="18">
        <f t="shared" si="405"/>
        <v>11.532856200384158</v>
      </c>
      <c r="EH350" s="18">
        <f t="shared" si="405"/>
        <v>12.306819015641876</v>
      </c>
      <c r="EI350" s="18">
        <f t="shared" si="405"/>
        <v>13.069993102556179</v>
      </c>
      <c r="EJ350" s="497">
        <f t="shared" si="405"/>
        <v>13.813858420510673</v>
      </c>
      <c r="EK350" s="497">
        <f t="shared" si="405"/>
        <v>14.529615130709844</v>
      </c>
      <c r="EL350" s="195">
        <f t="shared" si="405"/>
        <v>15.208344307118264</v>
      </c>
    </row>
    <row r="351" spans="8:143" s="17" customFormat="1" x14ac:dyDescent="0.2">
      <c r="H351" s="44"/>
      <c r="I351" s="379" t="s">
        <v>187</v>
      </c>
      <c r="BR351" s="380">
        <f t="shared" ref="BR351:BY351" si="406">BR350/BR20</f>
        <v>4.0752480138311455E-3</v>
      </c>
      <c r="BS351" s="380">
        <f t="shared" si="406"/>
        <v>3.3028073862783366E-3</v>
      </c>
      <c r="BT351" s="380">
        <f t="shared" si="406"/>
        <v>2.5712972830284602E-3</v>
      </c>
      <c r="BU351" s="381">
        <f t="shared" si="406"/>
        <v>3.445822582995466E-3</v>
      </c>
      <c r="BV351" s="380">
        <f t="shared" si="406"/>
        <v>3.3469302374228632E-3</v>
      </c>
      <c r="BW351" s="380">
        <f t="shared" si="406"/>
        <v>3.5260791188764088E-3</v>
      </c>
      <c r="BX351" s="380">
        <f t="shared" si="406"/>
        <v>3.7575686778420266E-3</v>
      </c>
      <c r="BY351" s="381">
        <f t="shared" si="406"/>
        <v>4.1909401598577397E-3</v>
      </c>
      <c r="BZ351" s="380">
        <f>BZ350/BZ20</f>
        <v>5.0563013849691434E-3</v>
      </c>
      <c r="CA351" s="380">
        <f t="shared" ref="CA351:CC351" si="407">CA350/CA20</f>
        <v>7.3679832981176779E-3</v>
      </c>
      <c r="CB351" s="380">
        <f t="shared" si="407"/>
        <v>2.734549321584899E-2</v>
      </c>
      <c r="CC351" s="381">
        <f t="shared" si="407"/>
        <v>1.3418383932044784E-2</v>
      </c>
      <c r="CD351" s="382">
        <v>2.2499999999999999E-2</v>
      </c>
      <c r="CE351" s="382">
        <v>2.2499999999999999E-2</v>
      </c>
      <c r="CF351" s="382">
        <f t="shared" ref="CF351:CI351" si="408">CE351</f>
        <v>2.2499999999999999E-2</v>
      </c>
      <c r="CG351" s="383">
        <f t="shared" si="408"/>
        <v>2.2499999999999999E-2</v>
      </c>
      <c r="CH351" s="382">
        <f t="shared" si="408"/>
        <v>2.2499999999999999E-2</v>
      </c>
      <c r="CI351" s="382">
        <f t="shared" si="408"/>
        <v>2.2499999999999999E-2</v>
      </c>
      <c r="CJ351" s="382">
        <f t="shared" ref="CJ351:CO351" si="409">CI351</f>
        <v>2.2499999999999999E-2</v>
      </c>
      <c r="CK351" s="383">
        <f t="shared" si="409"/>
        <v>2.2499999999999999E-2</v>
      </c>
      <c r="CL351" s="382">
        <f t="shared" si="409"/>
        <v>2.2499999999999999E-2</v>
      </c>
      <c r="CM351" s="382">
        <f t="shared" si="409"/>
        <v>2.2499999999999999E-2</v>
      </c>
      <c r="CN351" s="382">
        <f t="shared" si="409"/>
        <v>2.2499999999999999E-2</v>
      </c>
      <c r="CO351" s="383">
        <f t="shared" si="409"/>
        <v>2.2499999999999999E-2</v>
      </c>
      <c r="DJ351" s="40"/>
      <c r="DY351" s="380">
        <f t="shared" ref="DY351:EE351" si="410">DY350/DY20</f>
        <v>4.6268925275685685E-2</v>
      </c>
      <c r="DZ351" s="380">
        <f t="shared" si="410"/>
        <v>3.2423423502727384E-3</v>
      </c>
      <c r="EA351" s="380">
        <f t="shared" si="410"/>
        <v>3.7276092007201261E-3</v>
      </c>
      <c r="EB351" s="380">
        <f t="shared" si="410"/>
        <v>1.2789508744415227E-2</v>
      </c>
      <c r="EC351" s="380">
        <f t="shared" si="410"/>
        <v>2.2499999999999996E-2</v>
      </c>
      <c r="ED351" s="1315">
        <f t="shared" si="410"/>
        <v>2.2499999999999999E-2</v>
      </c>
      <c r="EE351" s="1315">
        <f t="shared" si="410"/>
        <v>2.2499999999999999E-2</v>
      </c>
      <c r="EF351" s="1316">
        <v>0.01</v>
      </c>
      <c r="EG351" s="1316">
        <f>EF351-0.0001</f>
        <v>9.9000000000000008E-3</v>
      </c>
      <c r="EH351" s="1316">
        <f t="shared" ref="EH351:EL351" si="411">EG351-0.0001</f>
        <v>9.8000000000000014E-3</v>
      </c>
      <c r="EI351" s="1316">
        <f t="shared" si="411"/>
        <v>9.700000000000002E-3</v>
      </c>
      <c r="EJ351" s="1316">
        <f t="shared" si="411"/>
        <v>9.6000000000000026E-3</v>
      </c>
      <c r="EK351" s="1316">
        <f t="shared" si="411"/>
        <v>9.5000000000000032E-3</v>
      </c>
      <c r="EL351" s="1317">
        <f t="shared" si="411"/>
        <v>9.4000000000000038E-3</v>
      </c>
      <c r="EM351" s="418"/>
    </row>
    <row r="352" spans="8:143" s="17" customFormat="1" x14ac:dyDescent="0.2">
      <c r="H352" s="44"/>
      <c r="I352" s="379" t="s">
        <v>395</v>
      </c>
      <c r="BR352" s="380"/>
      <c r="BS352" s="380"/>
      <c r="BT352" s="380"/>
      <c r="BU352" s="381"/>
      <c r="BV352" s="380"/>
      <c r="BW352" s="380"/>
      <c r="BX352" s="380"/>
      <c r="BY352" s="381"/>
      <c r="BZ352" s="382"/>
      <c r="CA352" s="380"/>
      <c r="CB352" s="782"/>
      <c r="CC352" s="381"/>
      <c r="CD352" s="382"/>
      <c r="CE352" s="382"/>
      <c r="CF352" s="382"/>
      <c r="CG352" s="383"/>
      <c r="CH352" s="382"/>
      <c r="CI352" s="382"/>
      <c r="CJ352" s="382"/>
      <c r="CK352" s="383"/>
      <c r="CL352" s="382"/>
      <c r="CM352" s="382"/>
      <c r="CN352" s="382"/>
      <c r="CO352" s="383"/>
      <c r="DJ352" s="40"/>
      <c r="DY352" s="380"/>
      <c r="DZ352" s="1126">
        <f t="shared" ref="DZ352:EE352" si="412">+DZ350/DY350-1</f>
        <v>-0.69305555555555554</v>
      </c>
      <c r="EA352" s="1126">
        <f t="shared" si="412"/>
        <v>1.683257918552036</v>
      </c>
      <c r="EB352" s="1126">
        <f t="shared" si="412"/>
        <v>2.8010118043844856</v>
      </c>
      <c r="EC352" s="1126">
        <f t="shared" si="412"/>
        <v>0.63825884008712008</v>
      </c>
      <c r="ED352" s="805">
        <f t="shared" si="412"/>
        <v>0.10533500000000018</v>
      </c>
      <c r="EE352" s="805">
        <f t="shared" si="412"/>
        <v>8.9891000000000165E-2</v>
      </c>
      <c r="EF352" s="805">
        <f t="shared" ref="EF352:EL352" si="413">+EF350/EE350-1</f>
        <v>-0.51641200000000009</v>
      </c>
      <c r="EG352" s="805">
        <f t="shared" si="413"/>
        <v>7.2205268750000773E-2</v>
      </c>
      <c r="EH352" s="805">
        <f t="shared" si="413"/>
        <v>6.7109378787878926E-2</v>
      </c>
      <c r="EI352" s="805">
        <f t="shared" si="413"/>
        <v>6.201229464285718E-2</v>
      </c>
      <c r="EJ352" s="805">
        <f t="shared" si="413"/>
        <v>5.6913979381443713E-2</v>
      </c>
      <c r="EK352" s="805">
        <f t="shared" si="413"/>
        <v>5.1814394531250141E-2</v>
      </c>
      <c r="EL352" s="228">
        <f t="shared" si="413"/>
        <v>4.6713500000000296E-2</v>
      </c>
      <c r="EM352" s="418"/>
    </row>
    <row r="353" spans="8:142" s="17" customFormat="1" x14ac:dyDescent="0.2">
      <c r="H353" s="44"/>
      <c r="BR353" s="13"/>
      <c r="BS353" s="13"/>
      <c r="BT353" s="13"/>
      <c r="BU353" s="40"/>
      <c r="BV353" s="13"/>
      <c r="BW353" s="13"/>
      <c r="BX353" s="13"/>
      <c r="BY353" s="40"/>
      <c r="CA353" s="13"/>
      <c r="CC353" s="40"/>
      <c r="CG353" s="40"/>
      <c r="CK353" s="40"/>
      <c r="CO353" s="40"/>
      <c r="DJ353" s="474"/>
      <c r="DK353" s="418"/>
      <c r="DL353" s="418"/>
      <c r="DM353" s="418"/>
      <c r="DN353" s="418"/>
      <c r="DO353" s="418"/>
      <c r="DP353" s="418"/>
      <c r="DQ353" s="418"/>
      <c r="DR353" s="418"/>
      <c r="DS353" s="418"/>
      <c r="DT353" s="418"/>
      <c r="DU353" s="418"/>
      <c r="DV353" s="418"/>
      <c r="DW353" s="418"/>
      <c r="DX353" s="418"/>
      <c r="DY353" s="131"/>
      <c r="DZ353" s="131"/>
      <c r="EA353" s="131"/>
      <c r="EJ353" s="671"/>
      <c r="EK353" s="671"/>
      <c r="EL353" s="40"/>
    </row>
    <row r="354" spans="8:142" x14ac:dyDescent="0.2">
      <c r="H354" s="43"/>
      <c r="I354" s="17" t="s">
        <v>30</v>
      </c>
      <c r="BR354" s="128"/>
      <c r="BS354" s="128"/>
      <c r="BT354" s="128"/>
      <c r="BU354" s="184"/>
      <c r="BV354" s="128"/>
      <c r="BW354" s="128"/>
      <c r="BX354" s="128"/>
      <c r="BY354" s="429"/>
      <c r="BZ354" s="181"/>
      <c r="CA354" s="181"/>
      <c r="CB354" s="181"/>
      <c r="CC354" s="185"/>
      <c r="CD354" s="181"/>
      <c r="CE354" s="181"/>
      <c r="CF354" s="181"/>
      <c r="CG354" s="185"/>
      <c r="CH354" s="181"/>
      <c r="CI354" s="181"/>
      <c r="CJ354" s="181"/>
      <c r="CK354" s="185"/>
      <c r="CL354" s="181"/>
      <c r="CM354" s="181"/>
      <c r="CN354" s="181"/>
      <c r="CO354" s="185"/>
      <c r="CP354" s="133"/>
      <c r="CQ354" s="133"/>
      <c r="CR354" s="133"/>
      <c r="CS354" s="133"/>
      <c r="CT354" s="133"/>
      <c r="CU354" s="133"/>
      <c r="CV354" s="133"/>
      <c r="CW354" s="133"/>
      <c r="CX354" s="133"/>
      <c r="CY354" s="133"/>
      <c r="CZ354" s="133"/>
      <c r="DA354" s="133"/>
      <c r="DB354" s="133"/>
      <c r="DC354" s="133"/>
      <c r="DD354" s="133"/>
      <c r="DE354" s="133"/>
      <c r="DF354" s="133"/>
      <c r="DG354" s="133"/>
      <c r="DH354" s="133"/>
      <c r="DI354" s="133"/>
      <c r="DJ354" s="185"/>
      <c r="DK354" s="181"/>
      <c r="DL354" s="181"/>
      <c r="DM354" s="181"/>
      <c r="DN354" s="181"/>
      <c r="DO354" s="181"/>
      <c r="DP354" s="181"/>
      <c r="DQ354" s="181"/>
      <c r="DR354" s="181"/>
      <c r="DS354" s="181"/>
      <c r="DT354" s="181"/>
      <c r="DU354" s="181"/>
      <c r="DV354" s="181"/>
      <c r="DW354" s="181"/>
      <c r="DX354" s="181"/>
      <c r="DY354" s="451">
        <v>1051</v>
      </c>
      <c r="DZ354" s="451">
        <v>2997</v>
      </c>
      <c r="EA354" s="451">
        <v>5028</v>
      </c>
      <c r="EJ354" s="68"/>
      <c r="EK354" s="68"/>
      <c r="EL354" s="39"/>
    </row>
    <row r="355" spans="8:142" x14ac:dyDescent="0.2">
      <c r="H355" s="43"/>
      <c r="I355" s="11" t="s">
        <v>31</v>
      </c>
      <c r="BR355" s="183"/>
      <c r="BS355" s="183"/>
      <c r="BT355" s="183"/>
      <c r="BU355" s="184"/>
      <c r="BV355" s="183"/>
      <c r="BW355" s="183"/>
      <c r="BX355" s="183"/>
      <c r="BY355" s="429"/>
      <c r="BZ355" s="183"/>
      <c r="CA355" s="183"/>
      <c r="CB355" s="183"/>
      <c r="CC355" s="184"/>
      <c r="CD355" s="183"/>
      <c r="CE355" s="183"/>
      <c r="CF355" s="183"/>
      <c r="CG355" s="184"/>
      <c r="CH355" s="183"/>
      <c r="CI355" s="183"/>
      <c r="CJ355" s="183"/>
      <c r="CK355" s="184"/>
      <c r="CL355" s="183"/>
      <c r="CM355" s="183"/>
      <c r="CN355" s="183"/>
      <c r="CO355" s="184"/>
      <c r="CP355" s="133"/>
      <c r="CQ355" s="133"/>
      <c r="CR355" s="133"/>
      <c r="CS355" s="133"/>
      <c r="CT355" s="133"/>
      <c r="CU355" s="133"/>
      <c r="CV355" s="133"/>
      <c r="CW355" s="133"/>
      <c r="CX355" s="133"/>
      <c r="CY355" s="133"/>
      <c r="CZ355" s="133"/>
      <c r="DA355" s="133"/>
      <c r="DB355" s="133"/>
      <c r="DC355" s="133"/>
      <c r="DD355" s="133"/>
      <c r="DE355" s="133"/>
      <c r="DF355" s="133"/>
      <c r="DG355" s="133"/>
      <c r="DH355" s="133"/>
      <c r="DI355" s="133"/>
      <c r="DJ355" s="185"/>
      <c r="DK355" s="181"/>
      <c r="DL355" s="181"/>
      <c r="DM355" s="181"/>
      <c r="DN355" s="181"/>
      <c r="DO355" s="181"/>
      <c r="DP355" s="181"/>
      <c r="DQ355" s="181"/>
      <c r="DR355" s="181"/>
      <c r="DS355" s="181"/>
      <c r="DT355" s="181"/>
      <c r="DU355" s="181"/>
      <c r="DV355" s="181"/>
      <c r="DW355" s="181"/>
      <c r="DX355" s="181"/>
      <c r="DY355" s="187">
        <f t="shared" ref="DY355:DZ357" si="414">DY$354*DY360</f>
        <v>894.22792362768496</v>
      </c>
      <c r="DZ355" s="187">
        <f t="shared" si="414"/>
        <v>2549.9534606205248</v>
      </c>
      <c r="EA355" s="428">
        <f>EA354-EA356-EA357</f>
        <v>4278</v>
      </c>
      <c r="EB355" s="158"/>
      <c r="EC355" s="158"/>
      <c r="ED355" s="158"/>
      <c r="EE355" s="158"/>
      <c r="EF355" s="158"/>
      <c r="EG355" s="158"/>
      <c r="EH355" s="158"/>
      <c r="EI355" s="158"/>
      <c r="EJ355" s="158"/>
      <c r="EK355" s="158"/>
      <c r="EL355" s="70"/>
    </row>
    <row r="356" spans="8:142" x14ac:dyDescent="0.2">
      <c r="H356" s="43"/>
      <c r="I356" s="11" t="s">
        <v>32</v>
      </c>
      <c r="BR356" s="128"/>
      <c r="BS356" s="128"/>
      <c r="BT356" s="128"/>
      <c r="BU356" s="184"/>
      <c r="BV356" s="128"/>
      <c r="BW356" s="128"/>
      <c r="BX356" s="128"/>
      <c r="BY356" s="429"/>
      <c r="BZ356" s="181"/>
      <c r="CA356" s="181"/>
      <c r="CB356" s="181"/>
      <c r="CC356" s="185"/>
      <c r="CD356" s="181"/>
      <c r="CE356" s="181"/>
      <c r="CF356" s="181"/>
      <c r="CG356" s="185"/>
      <c r="CH356" s="181"/>
      <c r="CI356" s="181"/>
      <c r="CJ356" s="181"/>
      <c r="CK356" s="185"/>
      <c r="CL356" s="181"/>
      <c r="CM356" s="181"/>
      <c r="CN356" s="181"/>
      <c r="CO356" s="185"/>
      <c r="CP356" s="133"/>
      <c r="CQ356" s="133"/>
      <c r="CR356" s="133"/>
      <c r="CS356" s="133"/>
      <c r="CT356" s="133"/>
      <c r="CU356" s="133"/>
      <c r="CV356" s="133"/>
      <c r="CW356" s="133"/>
      <c r="CX356" s="133"/>
      <c r="CY356" s="133"/>
      <c r="CZ356" s="133"/>
      <c r="DA356" s="133"/>
      <c r="DB356" s="133"/>
      <c r="DC356" s="133"/>
      <c r="DD356" s="133"/>
      <c r="DE356" s="133"/>
      <c r="DF356" s="133"/>
      <c r="DG356" s="133"/>
      <c r="DH356" s="133"/>
      <c r="DI356" s="133"/>
      <c r="DJ356" s="185"/>
      <c r="DK356" s="181"/>
      <c r="DL356" s="181"/>
      <c r="DM356" s="181"/>
      <c r="DN356" s="181"/>
      <c r="DO356" s="181"/>
      <c r="DP356" s="181"/>
      <c r="DQ356" s="181"/>
      <c r="DR356" s="181"/>
      <c r="DS356" s="181"/>
      <c r="DT356" s="181"/>
      <c r="DU356" s="181"/>
      <c r="DV356" s="181"/>
      <c r="DW356" s="181"/>
      <c r="DX356" s="181"/>
      <c r="DY356" s="187">
        <f t="shared" si="414"/>
        <v>67.93456642800318</v>
      </c>
      <c r="DZ356" s="187">
        <f t="shared" si="414"/>
        <v>193.72016706443912</v>
      </c>
      <c r="EA356" s="451">
        <v>325</v>
      </c>
      <c r="EJ356" s="68"/>
      <c r="EK356" s="68"/>
      <c r="EL356" s="39"/>
    </row>
    <row r="357" spans="8:142" x14ac:dyDescent="0.2">
      <c r="H357" s="43"/>
      <c r="I357" s="11" t="s">
        <v>33</v>
      </c>
      <c r="BR357" s="448"/>
      <c r="BS357" s="128"/>
      <c r="BT357" s="128"/>
      <c r="BU357" s="184"/>
      <c r="BV357" s="128"/>
      <c r="BW357" s="128"/>
      <c r="BX357" s="128"/>
      <c r="BY357" s="429"/>
      <c r="BZ357" s="181"/>
      <c r="CA357" s="181"/>
      <c r="CB357" s="181"/>
      <c r="CC357" s="185"/>
      <c r="CD357" s="181"/>
      <c r="CE357" s="181"/>
      <c r="CF357" s="181"/>
      <c r="CG357" s="185"/>
      <c r="CH357" s="181"/>
      <c r="CI357" s="181"/>
      <c r="CJ357" s="181"/>
      <c r="CK357" s="185"/>
      <c r="CL357" s="181"/>
      <c r="CM357" s="181"/>
      <c r="CN357" s="181"/>
      <c r="CO357" s="185"/>
      <c r="CP357" s="133"/>
      <c r="CQ357" s="133"/>
      <c r="CR357" s="133"/>
      <c r="CS357" s="133"/>
      <c r="CT357" s="133"/>
      <c r="CU357" s="133"/>
      <c r="CV357" s="133"/>
      <c r="CW357" s="133"/>
      <c r="CX357" s="133"/>
      <c r="CY357" s="133"/>
      <c r="CZ357" s="133"/>
      <c r="DA357" s="133"/>
      <c r="DB357" s="133"/>
      <c r="DC357" s="133"/>
      <c r="DD357" s="133"/>
      <c r="DE357" s="133"/>
      <c r="DF357" s="133"/>
      <c r="DG357" s="133"/>
      <c r="DH357" s="133"/>
      <c r="DI357" s="133"/>
      <c r="DJ357" s="185"/>
      <c r="DK357" s="181"/>
      <c r="DL357" s="181"/>
      <c r="DM357" s="181"/>
      <c r="DN357" s="181"/>
      <c r="DO357" s="181"/>
      <c r="DP357" s="181"/>
      <c r="DQ357" s="181"/>
      <c r="DR357" s="181"/>
      <c r="DS357" s="181"/>
      <c r="DT357" s="181"/>
      <c r="DU357" s="181"/>
      <c r="DV357" s="181"/>
      <c r="DW357" s="181"/>
      <c r="DX357" s="181"/>
      <c r="DY357" s="187">
        <f t="shared" si="414"/>
        <v>88.837509944311861</v>
      </c>
      <c r="DZ357" s="187">
        <f t="shared" si="414"/>
        <v>253.32637231503583</v>
      </c>
      <c r="EA357" s="451">
        <v>425</v>
      </c>
      <c r="EJ357" s="68"/>
      <c r="EK357" s="68"/>
      <c r="EL357" s="39"/>
    </row>
    <row r="358" spans="8:142" x14ac:dyDescent="0.2">
      <c r="H358" s="43"/>
      <c r="BR358" s="448"/>
      <c r="BS358" s="128"/>
      <c r="BT358" s="128"/>
      <c r="BU358" s="185"/>
      <c r="BV358" s="128"/>
      <c r="BW358" s="128"/>
      <c r="BX358" s="128"/>
      <c r="BY358" s="449"/>
      <c r="BZ358" s="181"/>
      <c r="CA358" s="181"/>
      <c r="CB358" s="181"/>
      <c r="CC358" s="185"/>
      <c r="CD358" s="181"/>
      <c r="CE358" s="181"/>
      <c r="CF358" s="181"/>
      <c r="CG358" s="185"/>
      <c r="CH358" s="181"/>
      <c r="CI358" s="181"/>
      <c r="CJ358" s="181"/>
      <c r="CK358" s="185"/>
      <c r="CL358" s="181"/>
      <c r="CM358" s="181"/>
      <c r="CN358" s="181"/>
      <c r="CO358" s="185"/>
      <c r="CP358" s="133"/>
      <c r="CQ358" s="133"/>
      <c r="CR358" s="133"/>
      <c r="CS358" s="133"/>
      <c r="CT358" s="133"/>
      <c r="CU358" s="133"/>
      <c r="CV358" s="133"/>
      <c r="CW358" s="133"/>
      <c r="CX358" s="133"/>
      <c r="CY358" s="133"/>
      <c r="CZ358" s="133"/>
      <c r="DA358" s="133"/>
      <c r="DB358" s="133"/>
      <c r="DC358" s="133"/>
      <c r="DD358" s="133"/>
      <c r="DE358" s="133"/>
      <c r="DF358" s="133"/>
      <c r="DG358" s="133"/>
      <c r="DH358" s="133"/>
      <c r="DI358" s="133"/>
      <c r="DJ358" s="185"/>
      <c r="DK358" s="181"/>
      <c r="DL358" s="181"/>
      <c r="DM358" s="181"/>
      <c r="DN358" s="181"/>
      <c r="DO358" s="181"/>
      <c r="DP358" s="181"/>
      <c r="DQ358" s="181"/>
      <c r="DR358" s="181"/>
      <c r="DS358" s="181"/>
      <c r="DT358" s="181"/>
      <c r="DU358" s="181"/>
      <c r="DV358" s="181"/>
      <c r="DW358" s="181"/>
      <c r="DX358" s="181"/>
      <c r="DY358" s="128"/>
      <c r="DZ358" s="450"/>
      <c r="EA358" s="451"/>
      <c r="EJ358" s="68"/>
      <c r="EK358" s="68"/>
      <c r="EL358" s="39"/>
    </row>
    <row r="359" spans="8:142" x14ac:dyDescent="0.2">
      <c r="H359" s="43"/>
      <c r="I359" s="17" t="s">
        <v>211</v>
      </c>
      <c r="BR359" s="448"/>
      <c r="BS359" s="128"/>
      <c r="BT359" s="128"/>
      <c r="BU359" s="185"/>
      <c r="BV359" s="128"/>
      <c r="BW359" s="128"/>
      <c r="BX359" s="128"/>
      <c r="BY359" s="449"/>
      <c r="BZ359" s="181"/>
      <c r="CA359" s="181"/>
      <c r="CB359" s="181"/>
      <c r="CC359" s="185"/>
      <c r="CD359" s="181"/>
      <c r="CE359" s="181"/>
      <c r="CF359" s="181"/>
      <c r="CG359" s="185"/>
      <c r="CH359" s="181"/>
      <c r="CI359" s="181"/>
      <c r="CJ359" s="181"/>
      <c r="CK359" s="185"/>
      <c r="CL359" s="181"/>
      <c r="CM359" s="181"/>
      <c r="CN359" s="181"/>
      <c r="CO359" s="185"/>
      <c r="CP359" s="133"/>
      <c r="CQ359" s="133"/>
      <c r="CR359" s="133"/>
      <c r="CS359" s="133"/>
      <c r="CT359" s="133"/>
      <c r="CU359" s="133"/>
      <c r="CV359" s="133"/>
      <c r="CW359" s="133"/>
      <c r="CX359" s="133"/>
      <c r="CY359" s="133"/>
      <c r="CZ359" s="133"/>
      <c r="DA359" s="133"/>
      <c r="DB359" s="133"/>
      <c r="DC359" s="133"/>
      <c r="DD359" s="133"/>
      <c r="DE359" s="133"/>
      <c r="DF359" s="133"/>
      <c r="DG359" s="133"/>
      <c r="DH359" s="133"/>
      <c r="DI359" s="133"/>
      <c r="DJ359" s="185"/>
      <c r="DK359" s="181"/>
      <c r="DL359" s="181"/>
      <c r="DM359" s="181"/>
      <c r="DN359" s="181"/>
      <c r="DO359" s="181"/>
      <c r="DP359" s="181"/>
      <c r="DQ359" s="181"/>
      <c r="DR359" s="181"/>
      <c r="DS359" s="181"/>
      <c r="DT359" s="181"/>
      <c r="DU359" s="181"/>
      <c r="DV359" s="181"/>
      <c r="DW359" s="181"/>
      <c r="DX359" s="181"/>
      <c r="DY359" s="128"/>
      <c r="DZ359" s="450"/>
      <c r="EA359" s="451"/>
      <c r="EJ359" s="68"/>
      <c r="EK359" s="68"/>
      <c r="EL359" s="39"/>
    </row>
    <row r="360" spans="8:142" x14ac:dyDescent="0.2">
      <c r="H360" s="43"/>
      <c r="I360" s="11" t="s">
        <v>31</v>
      </c>
      <c r="BR360" s="448"/>
      <c r="BS360" s="128"/>
      <c r="BT360" s="128"/>
      <c r="BU360" s="185"/>
      <c r="BV360" s="128"/>
      <c r="BW360" s="128"/>
      <c r="BX360" s="128"/>
      <c r="BY360" s="159"/>
      <c r="BZ360" s="181"/>
      <c r="CA360" s="181"/>
      <c r="CB360" s="181"/>
      <c r="CC360" s="185"/>
      <c r="CD360" s="181"/>
      <c r="CE360" s="181"/>
      <c r="CF360" s="181"/>
      <c r="CG360" s="185"/>
      <c r="CH360" s="181"/>
      <c r="CI360" s="181"/>
      <c r="CJ360" s="181"/>
      <c r="CK360" s="185"/>
      <c r="CL360" s="181"/>
      <c r="CM360" s="181"/>
      <c r="CN360" s="181"/>
      <c r="CO360" s="185"/>
      <c r="CP360" s="133"/>
      <c r="CQ360" s="133"/>
      <c r="CR360" s="133"/>
      <c r="CS360" s="133"/>
      <c r="CT360" s="133"/>
      <c r="CU360" s="133"/>
      <c r="CV360" s="133"/>
      <c r="CW360" s="133"/>
      <c r="CX360" s="133"/>
      <c r="CY360" s="133"/>
      <c r="CZ360" s="133"/>
      <c r="DA360" s="133"/>
      <c r="DB360" s="133"/>
      <c r="DC360" s="133"/>
      <c r="DD360" s="133"/>
      <c r="DE360" s="133"/>
      <c r="DF360" s="133"/>
      <c r="DG360" s="133"/>
      <c r="DH360" s="133"/>
      <c r="DI360" s="133"/>
      <c r="DJ360" s="185"/>
      <c r="DK360" s="181"/>
      <c r="DL360" s="181"/>
      <c r="DM360" s="181"/>
      <c r="DN360" s="181"/>
      <c r="DO360" s="181"/>
      <c r="DP360" s="181"/>
      <c r="DQ360" s="181"/>
      <c r="DR360" s="181"/>
      <c r="DS360" s="181"/>
      <c r="DT360" s="181"/>
      <c r="DU360" s="181"/>
      <c r="DV360" s="181"/>
      <c r="DW360" s="181"/>
      <c r="DX360" s="181"/>
      <c r="DY360" s="504">
        <f t="shared" ref="DY360:DZ362" si="415">DZ360</f>
        <v>0.85083532219570401</v>
      </c>
      <c r="DZ360" s="504">
        <f t="shared" si="415"/>
        <v>0.85083532219570401</v>
      </c>
      <c r="EA360" s="194">
        <f>EA355/EA$354</f>
        <v>0.85083532219570401</v>
      </c>
      <c r="EJ360" s="68"/>
      <c r="EK360" s="68"/>
      <c r="EL360" s="39"/>
    </row>
    <row r="361" spans="8:142" x14ac:dyDescent="0.2">
      <c r="H361" s="43"/>
      <c r="I361" s="11" t="s">
        <v>32</v>
      </c>
      <c r="BR361" s="448"/>
      <c r="BS361" s="128"/>
      <c r="BT361" s="128"/>
      <c r="BU361" s="185"/>
      <c r="BV361" s="128"/>
      <c r="BW361" s="128"/>
      <c r="BX361" s="128"/>
      <c r="BY361" s="159"/>
      <c r="BZ361" s="181"/>
      <c r="CA361" s="181"/>
      <c r="CB361" s="181"/>
      <c r="CC361" s="185"/>
      <c r="CD361" s="181"/>
      <c r="CE361" s="181"/>
      <c r="CF361" s="181"/>
      <c r="CG361" s="185"/>
      <c r="CH361" s="181"/>
      <c r="CI361" s="181"/>
      <c r="CJ361" s="181"/>
      <c r="CK361" s="185"/>
      <c r="CL361" s="181"/>
      <c r="CM361" s="181"/>
      <c r="CN361" s="181"/>
      <c r="CO361" s="185"/>
      <c r="CP361" s="133"/>
      <c r="CQ361" s="133"/>
      <c r="CR361" s="133"/>
      <c r="CS361" s="133"/>
      <c r="CT361" s="133"/>
      <c r="CU361" s="133"/>
      <c r="CV361" s="133"/>
      <c r="CW361" s="133"/>
      <c r="CX361" s="133"/>
      <c r="CY361" s="133"/>
      <c r="CZ361" s="133"/>
      <c r="DA361" s="133"/>
      <c r="DB361" s="133"/>
      <c r="DC361" s="133"/>
      <c r="DD361" s="133"/>
      <c r="DE361" s="133"/>
      <c r="DF361" s="133"/>
      <c r="DG361" s="133"/>
      <c r="DH361" s="133"/>
      <c r="DI361" s="133"/>
      <c r="DJ361" s="185"/>
      <c r="DK361" s="181"/>
      <c r="DL361" s="181"/>
      <c r="DM361" s="181"/>
      <c r="DN361" s="181"/>
      <c r="DO361" s="181"/>
      <c r="DP361" s="181"/>
      <c r="DQ361" s="181"/>
      <c r="DR361" s="181"/>
      <c r="DS361" s="181"/>
      <c r="DT361" s="181"/>
      <c r="DU361" s="181"/>
      <c r="DV361" s="181"/>
      <c r="DW361" s="181"/>
      <c r="DX361" s="181"/>
      <c r="DY361" s="504">
        <f t="shared" si="415"/>
        <v>6.4638027048528238E-2</v>
      </c>
      <c r="DZ361" s="504">
        <f t="shared" si="415"/>
        <v>6.4638027048528238E-2</v>
      </c>
      <c r="EA361" s="194">
        <f>EA356/EA$354</f>
        <v>6.4638027048528238E-2</v>
      </c>
      <c r="EJ361" s="68"/>
      <c r="EK361" s="68"/>
      <c r="EL361" s="39"/>
    </row>
    <row r="362" spans="8:142" x14ac:dyDescent="0.2">
      <c r="H362" s="43"/>
      <c r="I362" s="11" t="s">
        <v>33</v>
      </c>
      <c r="BR362" s="448"/>
      <c r="BS362" s="128"/>
      <c r="BT362" s="128"/>
      <c r="BU362" s="185"/>
      <c r="BV362" s="128"/>
      <c r="BW362" s="128"/>
      <c r="BX362" s="128"/>
      <c r="BY362" s="159"/>
      <c r="BZ362" s="181"/>
      <c r="CA362" s="181"/>
      <c r="CB362" s="181"/>
      <c r="CC362" s="185"/>
      <c r="CD362" s="181"/>
      <c r="CE362" s="181"/>
      <c r="CF362" s="181"/>
      <c r="CG362" s="185"/>
      <c r="CH362" s="181"/>
      <c r="CI362" s="181"/>
      <c r="CJ362" s="181"/>
      <c r="CK362" s="185"/>
      <c r="CL362" s="181"/>
      <c r="CM362" s="181"/>
      <c r="CN362" s="181"/>
      <c r="CO362" s="185"/>
      <c r="CP362" s="133"/>
      <c r="CQ362" s="133"/>
      <c r="CR362" s="133"/>
      <c r="CS362" s="133"/>
      <c r="CT362" s="133"/>
      <c r="CU362" s="133"/>
      <c r="CV362" s="133"/>
      <c r="CW362" s="133"/>
      <c r="CX362" s="133"/>
      <c r="CY362" s="133"/>
      <c r="CZ362" s="133"/>
      <c r="DA362" s="133"/>
      <c r="DB362" s="133"/>
      <c r="DC362" s="133"/>
      <c r="DD362" s="133"/>
      <c r="DE362" s="133"/>
      <c r="DF362" s="133"/>
      <c r="DG362" s="133"/>
      <c r="DH362" s="133"/>
      <c r="DI362" s="133"/>
      <c r="DJ362" s="185"/>
      <c r="DK362" s="181"/>
      <c r="DL362" s="181"/>
      <c r="DM362" s="181"/>
      <c r="DN362" s="181"/>
      <c r="DO362" s="181"/>
      <c r="DP362" s="181"/>
      <c r="DQ362" s="181"/>
      <c r="DR362" s="181"/>
      <c r="DS362" s="181"/>
      <c r="DT362" s="181"/>
      <c r="DU362" s="181"/>
      <c r="DV362" s="181"/>
      <c r="DW362" s="181"/>
      <c r="DX362" s="181"/>
      <c r="DY362" s="504">
        <f t="shared" si="415"/>
        <v>8.4526650755767707E-2</v>
      </c>
      <c r="DZ362" s="504">
        <f t="shared" si="415"/>
        <v>8.4526650755767707E-2</v>
      </c>
      <c r="EA362" s="194">
        <f>EA357/EA$354</f>
        <v>8.4526650755767707E-2</v>
      </c>
      <c r="EJ362" s="68"/>
      <c r="EK362" s="68"/>
      <c r="EL362" s="39"/>
    </row>
    <row r="363" spans="8:142" x14ac:dyDescent="0.2">
      <c r="H363" s="43"/>
      <c r="I363" s="181"/>
      <c r="J363" s="181"/>
      <c r="K363" s="181"/>
      <c r="L363" s="181"/>
      <c r="M363" s="181"/>
      <c r="N363" s="181"/>
      <c r="O363" s="181"/>
      <c r="P363" s="181"/>
      <c r="Q363" s="181"/>
      <c r="R363" s="181"/>
      <c r="S363" s="181"/>
      <c r="T363" s="181"/>
      <c r="U363" s="181"/>
      <c r="V363" s="181"/>
      <c r="W363" s="181"/>
      <c r="X363" s="181"/>
      <c r="Y363" s="181"/>
      <c r="Z363" s="181"/>
      <c r="AA363" s="181"/>
      <c r="AB363" s="181"/>
      <c r="AC363" s="181"/>
      <c r="AD363" s="181"/>
      <c r="AE363" s="181"/>
      <c r="AF363" s="181"/>
      <c r="AG363" s="181"/>
      <c r="AH363" s="181"/>
      <c r="AI363" s="181"/>
      <c r="AJ363" s="181"/>
      <c r="AK363" s="181"/>
      <c r="AL363" s="181"/>
      <c r="AM363" s="181"/>
      <c r="AN363" s="181"/>
      <c r="AO363" s="181"/>
      <c r="AP363" s="181"/>
      <c r="AQ363" s="181"/>
      <c r="AR363" s="181"/>
      <c r="AS363" s="181"/>
      <c r="AT363" s="181"/>
      <c r="AU363" s="181"/>
      <c r="AV363" s="181"/>
      <c r="AW363" s="181"/>
      <c r="AX363" s="181"/>
      <c r="AY363" s="181"/>
      <c r="AZ363" s="181"/>
      <c r="BA363" s="181"/>
      <c r="BB363" s="181"/>
      <c r="BC363" s="181"/>
      <c r="BD363" s="181"/>
      <c r="BE363" s="181"/>
      <c r="BF363" s="181"/>
      <c r="BG363" s="181"/>
      <c r="BH363" s="181"/>
      <c r="BI363" s="181"/>
      <c r="BJ363" s="181"/>
      <c r="BK363" s="181"/>
      <c r="BL363" s="181"/>
      <c r="BM363" s="181"/>
      <c r="BN363" s="181"/>
      <c r="BO363" s="181"/>
      <c r="BP363" s="181"/>
      <c r="BQ363" s="181"/>
      <c r="BR363" s="448"/>
      <c r="BS363" s="128"/>
      <c r="BT363" s="128"/>
      <c r="BU363" s="185"/>
      <c r="BV363" s="128"/>
      <c r="BW363" s="128"/>
      <c r="BX363" s="128"/>
      <c r="BY363" s="449"/>
      <c r="BZ363" s="181"/>
      <c r="CA363" s="423"/>
      <c r="CB363" s="181"/>
      <c r="CC363" s="185"/>
      <c r="CD363" s="181"/>
      <c r="CE363" s="181"/>
      <c r="CF363" s="181"/>
      <c r="CG363" s="185"/>
      <c r="CH363" s="181"/>
      <c r="CI363" s="181"/>
      <c r="CJ363" s="181"/>
      <c r="CK363" s="185"/>
      <c r="CL363" s="181"/>
      <c r="CM363" s="181"/>
      <c r="CN363" s="181"/>
      <c r="CO363" s="185"/>
      <c r="CP363" s="181"/>
      <c r="CQ363" s="181"/>
      <c r="CR363" s="181"/>
      <c r="CS363" s="181"/>
      <c r="CT363" s="181"/>
      <c r="CU363" s="181"/>
      <c r="CV363" s="181"/>
      <c r="CW363" s="181"/>
      <c r="CX363" s="181"/>
      <c r="CY363" s="181"/>
      <c r="CZ363" s="181"/>
      <c r="DA363" s="181"/>
      <c r="DB363" s="181"/>
      <c r="DC363" s="181"/>
      <c r="DD363" s="181"/>
      <c r="DE363" s="181"/>
      <c r="DF363" s="181"/>
      <c r="DG363" s="181"/>
      <c r="DH363" s="181"/>
      <c r="DI363" s="181"/>
      <c r="DJ363" s="185"/>
      <c r="DK363" s="181"/>
      <c r="DL363" s="181"/>
      <c r="DM363" s="181"/>
      <c r="DN363" s="181"/>
      <c r="DO363" s="181"/>
      <c r="DP363" s="181"/>
      <c r="DQ363" s="181"/>
      <c r="DR363" s="181"/>
      <c r="DS363" s="181"/>
      <c r="DT363" s="181"/>
      <c r="DU363" s="181"/>
      <c r="DV363" s="181"/>
      <c r="DW363" s="181"/>
      <c r="DX363" s="181"/>
      <c r="DY363" s="128"/>
      <c r="DZ363" s="450"/>
      <c r="EA363" s="451"/>
      <c r="EB363" s="181"/>
      <c r="EC363" s="181"/>
      <c r="ED363" s="181"/>
      <c r="EE363" s="181"/>
      <c r="EF363" s="181"/>
      <c r="EG363" s="181"/>
      <c r="EH363" s="181"/>
      <c r="EI363" s="181"/>
      <c r="EJ363" s="450"/>
      <c r="EK363" s="450"/>
      <c r="EL363" s="185"/>
    </row>
    <row r="364" spans="8:142" x14ac:dyDescent="0.2">
      <c r="H364" s="43"/>
      <c r="I364" s="181" t="s">
        <v>215</v>
      </c>
      <c r="J364" s="181"/>
      <c r="K364" s="181"/>
      <c r="L364" s="181"/>
      <c r="M364" s="181"/>
      <c r="N364" s="181"/>
      <c r="O364" s="181"/>
      <c r="P364" s="181"/>
      <c r="Q364" s="181"/>
      <c r="R364" s="181"/>
      <c r="S364" s="181"/>
      <c r="T364" s="181"/>
      <c r="U364" s="181"/>
      <c r="V364" s="181"/>
      <c r="W364" s="181"/>
      <c r="X364" s="181"/>
      <c r="Y364" s="181"/>
      <c r="Z364" s="181"/>
      <c r="AA364" s="181"/>
      <c r="AB364" s="181"/>
      <c r="AC364" s="181"/>
      <c r="AD364" s="181"/>
      <c r="AE364" s="181"/>
      <c r="AF364" s="181"/>
      <c r="AG364" s="181"/>
      <c r="AH364" s="181"/>
      <c r="AI364" s="181"/>
      <c r="AJ364" s="181"/>
      <c r="AK364" s="181"/>
      <c r="AL364" s="181"/>
      <c r="AM364" s="181"/>
      <c r="AN364" s="181"/>
      <c r="AO364" s="181"/>
      <c r="AP364" s="181"/>
      <c r="AQ364" s="181"/>
      <c r="AR364" s="181"/>
      <c r="AS364" s="181"/>
      <c r="AT364" s="181"/>
      <c r="AU364" s="181"/>
      <c r="AV364" s="181"/>
      <c r="AW364" s="181"/>
      <c r="AX364" s="181"/>
      <c r="AY364" s="181"/>
      <c r="AZ364" s="181"/>
      <c r="BA364" s="181"/>
      <c r="BB364" s="181"/>
      <c r="BC364" s="181"/>
      <c r="BD364" s="181"/>
      <c r="BE364" s="181"/>
      <c r="BF364" s="181"/>
      <c r="BG364" s="181"/>
      <c r="BH364" s="181"/>
      <c r="BI364" s="181"/>
      <c r="BJ364" s="181"/>
      <c r="BK364" s="181"/>
      <c r="BL364" s="181"/>
      <c r="BM364" s="181"/>
      <c r="BN364" s="181"/>
      <c r="BO364" s="181"/>
      <c r="BP364" s="181"/>
      <c r="BQ364" s="181"/>
      <c r="BR364" s="448">
        <f>Model!BR25</f>
        <v>6.0000000000000001E-3</v>
      </c>
      <c r="BS364" s="450">
        <f>Model!BS25</f>
        <v>0</v>
      </c>
      <c r="BT364" s="450">
        <f>Model!BT25</f>
        <v>-4.0000000000000001E-3</v>
      </c>
      <c r="BU364" s="185">
        <f>Model!BU25</f>
        <v>-8.0000000000000002E-3</v>
      </c>
      <c r="BV364" s="448">
        <f>Model!BV25</f>
        <v>5.7000000000000002E-2</v>
      </c>
      <c r="BW364" s="450">
        <f>Model!BW25</f>
        <v>7.0999999999999994E-2</v>
      </c>
      <c r="BX364" s="450">
        <f>Model!BX25</f>
        <v>5.8999999999999997E-2</v>
      </c>
      <c r="BY364" s="185">
        <f>Model!BY25</f>
        <v>-0.16200000000000001</v>
      </c>
      <c r="BZ364" s="299">
        <f>Model!BZ25</f>
        <v>-0.47</v>
      </c>
      <c r="CA364" s="453">
        <f>Model!CA25</f>
        <v>-0.48499999999999988</v>
      </c>
      <c r="CB364" s="453">
        <f>Model!CB25</f>
        <v>-18.831999999999997</v>
      </c>
      <c r="CC364" s="300">
        <f t="shared" ref="CC364:CG364" si="416">-CC366*AVERAGE(CB365:CC365)/4</f>
        <v>-0.66855264887324839</v>
      </c>
      <c r="CD364" s="299">
        <f t="shared" si="416"/>
        <v>-0.66980789044116096</v>
      </c>
      <c r="CE364" s="299">
        <f t="shared" si="416"/>
        <v>-0.66980789044116096</v>
      </c>
      <c r="CF364" s="299">
        <f t="shared" si="416"/>
        <v>-0.66980789044116096</v>
      </c>
      <c r="CG364" s="300">
        <f t="shared" si="416"/>
        <v>-0.78844780980610196</v>
      </c>
      <c r="CH364" s="299">
        <f t="shared" ref="CH364:CO364" si="417">-CH366*AVERAGE(CG365:CH365)/4</f>
        <v>-0.90708772917104308</v>
      </c>
      <c r="CI364" s="299">
        <f t="shared" si="417"/>
        <v>-0.90708772917104308</v>
      </c>
      <c r="CJ364" s="299">
        <f t="shared" si="417"/>
        <v>-0.90708772917104308</v>
      </c>
      <c r="CK364" s="300">
        <f t="shared" si="417"/>
        <v>-0.90708772917104308</v>
      </c>
      <c r="CL364" s="299">
        <f t="shared" si="417"/>
        <v>-0.90708772917104308</v>
      </c>
      <c r="CM364" s="299">
        <f t="shared" si="417"/>
        <v>-0.90708772917104308</v>
      </c>
      <c r="CN364" s="299">
        <f t="shared" si="417"/>
        <v>-0.90708772917104308</v>
      </c>
      <c r="CO364" s="300">
        <f t="shared" si="417"/>
        <v>-0.90708772917104308</v>
      </c>
      <c r="CP364" s="181"/>
      <c r="CQ364" s="181"/>
      <c r="CR364" s="181"/>
      <c r="CS364" s="181"/>
      <c r="CT364" s="181"/>
      <c r="CU364" s="181"/>
      <c r="CV364" s="181"/>
      <c r="CW364" s="181"/>
      <c r="CX364" s="181"/>
      <c r="CY364" s="181"/>
      <c r="CZ364" s="181"/>
      <c r="DA364" s="181"/>
      <c r="DB364" s="181"/>
      <c r="DC364" s="181"/>
      <c r="DD364" s="181"/>
      <c r="DE364" s="181"/>
      <c r="DF364" s="181"/>
      <c r="DG364" s="181"/>
      <c r="DH364" s="181"/>
      <c r="DI364" s="181"/>
      <c r="DJ364" s="185"/>
      <c r="DK364" s="181"/>
      <c r="DL364" s="181"/>
      <c r="DM364" s="181"/>
      <c r="DN364" s="181"/>
      <c r="DO364" s="181"/>
      <c r="DP364" s="181"/>
      <c r="DQ364" s="181"/>
      <c r="DR364" s="181"/>
      <c r="DS364" s="181"/>
      <c r="DT364" s="181"/>
      <c r="DU364" s="181"/>
      <c r="DV364" s="181"/>
      <c r="DW364" s="181"/>
      <c r="DX364" s="181"/>
      <c r="DY364" s="128"/>
      <c r="DZ364" s="183">
        <f>SUM(BR364:BU364)</f>
        <v>-6.0000000000000001E-3</v>
      </c>
      <c r="EA364" s="183">
        <f>SUM(BV364:BY364)</f>
        <v>2.4999999999999994E-2</v>
      </c>
      <c r="EB364" s="452">
        <f>SUM(BZ364:CC364)</f>
        <v>-20.455552648873244</v>
      </c>
      <c r="EC364" s="452">
        <f>SUM(CD364:CG364)</f>
        <v>-2.7978714811295848</v>
      </c>
      <c r="ED364" s="452">
        <f>SUM(CH364:CK364)</f>
        <v>-3.6283509166841723</v>
      </c>
      <c r="EE364" s="452">
        <f>SUM(CL364:CO364)</f>
        <v>-3.6283509166841723</v>
      </c>
      <c r="EF364" s="453">
        <f t="shared" ref="EF364:EL364" si="418">-EF366*AVERAGE(EE365:EF365)</f>
        <v>-3.6283509166841723</v>
      </c>
      <c r="EG364" s="453">
        <f t="shared" si="418"/>
        <v>-3.6283509166841723</v>
      </c>
      <c r="EH364" s="453">
        <f t="shared" si="418"/>
        <v>-3.6283509166841723</v>
      </c>
      <c r="EI364" s="453">
        <f t="shared" si="418"/>
        <v>-3.6283509166841723</v>
      </c>
      <c r="EJ364" s="453">
        <f t="shared" si="418"/>
        <v>-3.6283509166841723</v>
      </c>
      <c r="EK364" s="453">
        <f t="shared" si="418"/>
        <v>-3.6283509166841723</v>
      </c>
      <c r="EL364" s="300">
        <f t="shared" si="418"/>
        <v>-3.6283509166841723</v>
      </c>
    </row>
    <row r="365" spans="8:142" x14ac:dyDescent="0.2">
      <c r="H365" s="43"/>
      <c r="I365" s="181" t="s">
        <v>216</v>
      </c>
      <c r="J365" s="181"/>
      <c r="K365" s="181"/>
      <c r="L365" s="181"/>
      <c r="M365" s="181"/>
      <c r="N365" s="181"/>
      <c r="O365" s="181"/>
      <c r="P365" s="181"/>
      <c r="Q365" s="181"/>
      <c r="R365" s="181"/>
      <c r="S365" s="181"/>
      <c r="T365" s="181"/>
      <c r="U365" s="181"/>
      <c r="V365" s="181"/>
      <c r="W365" s="181"/>
      <c r="X365" s="181"/>
      <c r="Y365" s="181"/>
      <c r="Z365" s="181"/>
      <c r="AA365" s="181"/>
      <c r="AB365" s="181"/>
      <c r="AC365" s="181"/>
      <c r="AD365" s="181"/>
      <c r="AE365" s="181"/>
      <c r="AF365" s="181"/>
      <c r="AG365" s="181"/>
      <c r="AH365" s="181"/>
      <c r="AI365" s="181"/>
      <c r="AJ365" s="181"/>
      <c r="AK365" s="181"/>
      <c r="AL365" s="181"/>
      <c r="AM365" s="181"/>
      <c r="AN365" s="181"/>
      <c r="AO365" s="181"/>
      <c r="AP365" s="181"/>
      <c r="AQ365" s="181"/>
      <c r="AR365" s="181"/>
      <c r="AS365" s="181"/>
      <c r="AT365" s="181"/>
      <c r="AU365" s="181"/>
      <c r="AV365" s="181"/>
      <c r="AW365" s="181"/>
      <c r="AX365" s="181"/>
      <c r="AY365" s="181"/>
      <c r="AZ365" s="181"/>
      <c r="BA365" s="181"/>
      <c r="BB365" s="181"/>
      <c r="BC365" s="181"/>
      <c r="BD365" s="181"/>
      <c r="BE365" s="181"/>
      <c r="BF365" s="181"/>
      <c r="BG365" s="181"/>
      <c r="BH365" s="181"/>
      <c r="BI365" s="181"/>
      <c r="BJ365" s="181"/>
      <c r="BK365" s="181"/>
      <c r="BL365" s="181"/>
      <c r="BM365" s="181"/>
      <c r="BN365" s="181"/>
      <c r="BO365" s="181"/>
      <c r="BP365" s="181"/>
      <c r="BQ365" s="181"/>
      <c r="BR365" s="448"/>
      <c r="BS365" s="450"/>
      <c r="BT365" s="450"/>
      <c r="BU365" s="185">
        <f>Model!BU79+Model!BU80</f>
        <v>0</v>
      </c>
      <c r="BV365" s="448">
        <f>Model!BV79+Model!BV80</f>
        <v>0</v>
      </c>
      <c r="BW365" s="450">
        <f>Model!BW79+Model!BW80</f>
        <v>0</v>
      </c>
      <c r="BX365" s="450">
        <f>Model!BX79+Model!BX80</f>
        <v>0</v>
      </c>
      <c r="BY365" s="185">
        <f>Model!BY79+Model!BY80</f>
        <v>94.341999999999999</v>
      </c>
      <c r="BZ365" s="448">
        <f>Model!BZ79+Model!BZ80</f>
        <v>152.85</v>
      </c>
      <c r="CA365" s="450">
        <f>Model!CA79+Model!CA80</f>
        <v>185.33199999999999</v>
      </c>
      <c r="CB365" s="450">
        <f>Model!CB79+Model!CB80</f>
        <v>194.303</v>
      </c>
      <c r="CC365" s="185">
        <f>Model!CC79+Model!CC80</f>
        <v>195.03399999999999</v>
      </c>
      <c r="CD365" s="448">
        <f>Model!CD79+Model!CD80</f>
        <v>195.03399999999999</v>
      </c>
      <c r="CE365" s="450">
        <f>Model!CE79+Model!CE80</f>
        <v>195.03399999999999</v>
      </c>
      <c r="CF365" s="450">
        <f>Model!CF79+Model!CF80</f>
        <v>195.03399999999999</v>
      </c>
      <c r="CG365" s="185">
        <f>Model!CG79+Model!CG80</f>
        <v>264.12490909090906</v>
      </c>
      <c r="CH365" s="448">
        <f>Model!CH79+Model!CH80</f>
        <v>264.12490909090906</v>
      </c>
      <c r="CI365" s="450">
        <f>Model!CI79+Model!CI80</f>
        <v>264.12490909090906</v>
      </c>
      <c r="CJ365" s="450">
        <f>Model!CJ79+Model!CJ80</f>
        <v>264.12490909090906</v>
      </c>
      <c r="CK365" s="185">
        <f>Model!CK79+Model!CK80</f>
        <v>264.12490909090906</v>
      </c>
      <c r="CL365" s="448">
        <f>Model!CL79+Model!CL80</f>
        <v>264.12490909090906</v>
      </c>
      <c r="CM365" s="450">
        <f>Model!CM79+Model!CM80</f>
        <v>264.12490909090906</v>
      </c>
      <c r="CN365" s="450">
        <f>Model!CN79+Model!CN80</f>
        <v>264.12490909090906</v>
      </c>
      <c r="CO365" s="185">
        <f>Model!CO79+Model!CO80</f>
        <v>264.12490909090906</v>
      </c>
      <c r="CP365" s="181"/>
      <c r="CQ365" s="181"/>
      <c r="CR365" s="181"/>
      <c r="CS365" s="181"/>
      <c r="CT365" s="181"/>
      <c r="CU365" s="181"/>
      <c r="CV365" s="181"/>
      <c r="CW365" s="181"/>
      <c r="CX365" s="181"/>
      <c r="CY365" s="181"/>
      <c r="CZ365" s="181"/>
      <c r="DA365" s="181"/>
      <c r="DB365" s="181"/>
      <c r="DC365" s="181"/>
      <c r="DD365" s="181"/>
      <c r="DE365" s="181"/>
      <c r="DF365" s="181"/>
      <c r="DG365" s="181"/>
      <c r="DH365" s="181"/>
      <c r="DI365" s="181"/>
      <c r="DJ365" s="185"/>
      <c r="DK365" s="181"/>
      <c r="DL365" s="181"/>
      <c r="DM365" s="181"/>
      <c r="DN365" s="181"/>
      <c r="DO365" s="181"/>
      <c r="DP365" s="181"/>
      <c r="DQ365" s="181"/>
      <c r="DR365" s="181"/>
      <c r="DS365" s="181"/>
      <c r="DT365" s="181"/>
      <c r="DU365" s="181"/>
      <c r="DV365" s="181"/>
      <c r="DW365" s="181"/>
      <c r="DX365" s="181"/>
      <c r="DY365" s="128"/>
      <c r="DZ365" s="450">
        <f>Model!DZ79+Model!DZ80</f>
        <v>0</v>
      </c>
      <c r="EA365" s="450">
        <f>Model!EA79+Model!EA80</f>
        <v>94.341999999999999</v>
      </c>
      <c r="EB365" s="450">
        <f>Model!EB79+Model!EB80</f>
        <v>195.03399999999999</v>
      </c>
      <c r="EC365" s="450">
        <f>Model!EC79+Model!EC80</f>
        <v>264.12490909090906</v>
      </c>
      <c r="ED365" s="450">
        <f>Model!ED79+Model!ED80</f>
        <v>264.12490909090906</v>
      </c>
      <c r="EE365" s="450">
        <f>Model!EE79+Model!EE80</f>
        <v>264.12490909090906</v>
      </c>
      <c r="EF365" s="450">
        <f>Model!EF79+Model!EF80</f>
        <v>264.12490909090906</v>
      </c>
      <c r="EG365" s="450">
        <f>Model!EG79+Model!EG80</f>
        <v>264.12490909090906</v>
      </c>
      <c r="EH365" s="450">
        <f>Model!EH79+Model!EH80</f>
        <v>264.12490909090906</v>
      </c>
      <c r="EI365" s="450">
        <f>Model!EI79+Model!EI80</f>
        <v>264.12490909090906</v>
      </c>
      <c r="EJ365" s="450">
        <f>Model!EJ79+Model!EJ80</f>
        <v>264.12490909090906</v>
      </c>
      <c r="EK365" s="450">
        <f>Model!EK79+Model!EK80</f>
        <v>264.12490909090906</v>
      </c>
      <c r="EL365" s="185">
        <f>Model!EL79+Model!EL80</f>
        <v>264.12490909090906</v>
      </c>
    </row>
    <row r="366" spans="8:142" x14ac:dyDescent="0.2">
      <c r="H366" s="43"/>
      <c r="I366" s="181" t="s">
        <v>217</v>
      </c>
      <c r="J366" s="181"/>
      <c r="K366" s="181"/>
      <c r="L366" s="181"/>
      <c r="M366" s="181"/>
      <c r="N366" s="181"/>
      <c r="O366" s="181"/>
      <c r="P366" s="181"/>
      <c r="Q366" s="181"/>
      <c r="R366" s="181"/>
      <c r="S366" s="181"/>
      <c r="T366" s="181"/>
      <c r="U366" s="181"/>
      <c r="V366" s="181"/>
      <c r="W366" s="181"/>
      <c r="X366" s="181"/>
      <c r="Y366" s="181"/>
      <c r="Z366" s="181"/>
      <c r="AA366" s="181"/>
      <c r="AB366" s="181"/>
      <c r="AC366" s="181"/>
      <c r="AD366" s="181"/>
      <c r="AE366" s="181"/>
      <c r="AF366" s="181"/>
      <c r="AG366" s="181"/>
      <c r="AH366" s="181"/>
      <c r="AI366" s="181"/>
      <c r="AJ366" s="181"/>
      <c r="AK366" s="181"/>
      <c r="AL366" s="181"/>
      <c r="AM366" s="181"/>
      <c r="AN366" s="181"/>
      <c r="AO366" s="181"/>
      <c r="AP366" s="181"/>
      <c r="AQ366" s="181"/>
      <c r="AR366" s="181"/>
      <c r="AS366" s="181"/>
      <c r="AT366" s="181"/>
      <c r="AU366" s="181"/>
      <c r="AV366" s="181"/>
      <c r="AW366" s="181"/>
      <c r="AX366" s="181"/>
      <c r="AY366" s="181"/>
      <c r="AZ366" s="181"/>
      <c r="BA366" s="181"/>
      <c r="BB366" s="181"/>
      <c r="BC366" s="181"/>
      <c r="BD366" s="181"/>
      <c r="BE366" s="181"/>
      <c r="BF366" s="181"/>
      <c r="BG366" s="181"/>
      <c r="BH366" s="181"/>
      <c r="BI366" s="181"/>
      <c r="BJ366" s="181"/>
      <c r="BK366" s="181"/>
      <c r="BL366" s="181"/>
      <c r="BM366" s="181"/>
      <c r="BN366" s="181"/>
      <c r="BO366" s="181"/>
      <c r="BP366" s="181"/>
      <c r="BQ366" s="181"/>
      <c r="BR366" s="448"/>
      <c r="BS366" s="450"/>
      <c r="BT366" s="450"/>
      <c r="BU366" s="185"/>
      <c r="BV366" s="450"/>
      <c r="BW366" s="450"/>
      <c r="BX366" s="450"/>
      <c r="BY366" s="454">
        <f>-BY364/AVERAGE(BX365:BY365)*4</f>
        <v>1.3737253821203707E-2</v>
      </c>
      <c r="BZ366" s="226">
        <f>-BZ364/AVERAGE(BY365:BZ365)*4</f>
        <v>1.52108482475161E-2</v>
      </c>
      <c r="CA366" s="226">
        <f>-CA364/AVERAGE(BZ365:CA365)*4</f>
        <v>1.1473112111230045E-2</v>
      </c>
      <c r="CB366" s="226">
        <f>-CB364/AVERAGE(CA365:CB365)*4</f>
        <v>0.39684433732400853</v>
      </c>
      <c r="CC366" s="230">
        <f>BY366</f>
        <v>1.3737253821203707E-2</v>
      </c>
      <c r="CD366" s="229">
        <f t="shared" ref="CD366:CG366" si="419">CC366</f>
        <v>1.3737253821203707E-2</v>
      </c>
      <c r="CE366" s="229">
        <f t="shared" si="419"/>
        <v>1.3737253821203707E-2</v>
      </c>
      <c r="CF366" s="229">
        <f t="shared" si="419"/>
        <v>1.3737253821203707E-2</v>
      </c>
      <c r="CG366" s="230">
        <f t="shared" si="419"/>
        <v>1.3737253821203707E-2</v>
      </c>
      <c r="CH366" s="229">
        <f t="shared" ref="CH366:CO366" si="420">CG366</f>
        <v>1.3737253821203707E-2</v>
      </c>
      <c r="CI366" s="229">
        <f t="shared" si="420"/>
        <v>1.3737253821203707E-2</v>
      </c>
      <c r="CJ366" s="229">
        <f t="shared" si="420"/>
        <v>1.3737253821203707E-2</v>
      </c>
      <c r="CK366" s="230">
        <f t="shared" si="420"/>
        <v>1.3737253821203707E-2</v>
      </c>
      <c r="CL366" s="229">
        <f t="shared" si="420"/>
        <v>1.3737253821203707E-2</v>
      </c>
      <c r="CM366" s="229">
        <f t="shared" si="420"/>
        <v>1.3737253821203707E-2</v>
      </c>
      <c r="CN366" s="229">
        <f t="shared" si="420"/>
        <v>1.3737253821203707E-2</v>
      </c>
      <c r="CO366" s="230">
        <f t="shared" si="420"/>
        <v>1.3737253821203707E-2</v>
      </c>
      <c r="CP366" s="181"/>
      <c r="CQ366" s="181"/>
      <c r="CR366" s="181"/>
      <c r="CS366" s="181"/>
      <c r="CT366" s="181"/>
      <c r="CU366" s="181"/>
      <c r="CV366" s="181"/>
      <c r="CW366" s="181"/>
      <c r="CX366" s="181"/>
      <c r="CY366" s="181"/>
      <c r="CZ366" s="181"/>
      <c r="DA366" s="181"/>
      <c r="DB366" s="181"/>
      <c r="DC366" s="181"/>
      <c r="DD366" s="181"/>
      <c r="DE366" s="181"/>
      <c r="DF366" s="181"/>
      <c r="DG366" s="181"/>
      <c r="DH366" s="181"/>
      <c r="DI366" s="181"/>
      <c r="DJ366" s="185"/>
      <c r="DK366" s="181"/>
      <c r="DL366" s="181"/>
      <c r="DM366" s="181"/>
      <c r="DN366" s="181"/>
      <c r="DO366" s="181"/>
      <c r="DP366" s="181"/>
      <c r="DQ366" s="181"/>
      <c r="DR366" s="181"/>
      <c r="DS366" s="181"/>
      <c r="DT366" s="181"/>
      <c r="DU366" s="181"/>
      <c r="DV366" s="181"/>
      <c r="DW366" s="181"/>
      <c r="DX366" s="181"/>
      <c r="DY366" s="128"/>
      <c r="DZ366" s="455"/>
      <c r="EA366" s="455">
        <f>-EA364/AVERAGE(DZ365:EA365)</f>
        <v>-5.299866443365626E-4</v>
      </c>
      <c r="EB366" s="455">
        <f>-EB364/AVERAGE(EA365:EB365)</f>
        <v>0.14137698115167288</v>
      </c>
      <c r="EC366" s="455">
        <f>-EC364/AVERAGE(EB365:EC365)</f>
        <v>1.2186941931145816E-2</v>
      </c>
      <c r="ED366" s="455">
        <f>-ED364/AVERAGE(EC365:ED365)</f>
        <v>1.3737253821203707E-2</v>
      </c>
      <c r="EE366" s="455">
        <f>-EE364/AVERAGE(ED365:EE365)</f>
        <v>1.3737253821203707E-2</v>
      </c>
      <c r="EF366" s="229">
        <f t="shared" ref="EF366:EL366" si="421">EE366</f>
        <v>1.3737253821203707E-2</v>
      </c>
      <c r="EG366" s="229">
        <f t="shared" si="421"/>
        <v>1.3737253821203707E-2</v>
      </c>
      <c r="EH366" s="229">
        <f t="shared" si="421"/>
        <v>1.3737253821203707E-2</v>
      </c>
      <c r="EI366" s="229">
        <f t="shared" si="421"/>
        <v>1.3737253821203707E-2</v>
      </c>
      <c r="EJ366" s="229">
        <f t="shared" si="421"/>
        <v>1.3737253821203707E-2</v>
      </c>
      <c r="EK366" s="229">
        <f t="shared" si="421"/>
        <v>1.3737253821203707E-2</v>
      </c>
      <c r="EL366" s="230">
        <f t="shared" si="421"/>
        <v>1.3737253821203707E-2</v>
      </c>
    </row>
    <row r="367" spans="8:142" x14ac:dyDescent="0.2">
      <c r="H367" s="43"/>
      <c r="I367" s="181"/>
      <c r="J367" s="181"/>
      <c r="K367" s="181"/>
      <c r="L367" s="181"/>
      <c r="M367" s="181"/>
      <c r="N367" s="181"/>
      <c r="O367" s="181"/>
      <c r="P367" s="181"/>
      <c r="Q367" s="181"/>
      <c r="R367" s="181"/>
      <c r="S367" s="181"/>
      <c r="T367" s="181"/>
      <c r="U367" s="181"/>
      <c r="V367" s="181"/>
      <c r="W367" s="181"/>
      <c r="X367" s="181"/>
      <c r="Y367" s="181"/>
      <c r="Z367" s="181"/>
      <c r="AA367" s="181"/>
      <c r="AB367" s="181"/>
      <c r="AC367" s="181"/>
      <c r="AD367" s="181"/>
      <c r="AE367" s="181"/>
      <c r="AF367" s="181"/>
      <c r="AG367" s="181"/>
      <c r="AH367" s="181"/>
      <c r="AI367" s="181"/>
      <c r="AJ367" s="181"/>
      <c r="AK367" s="181"/>
      <c r="AL367" s="181"/>
      <c r="AM367" s="181"/>
      <c r="AN367" s="181"/>
      <c r="AO367" s="181"/>
      <c r="AP367" s="181"/>
      <c r="AQ367" s="181"/>
      <c r="AR367" s="181"/>
      <c r="AS367" s="181"/>
      <c r="AT367" s="181"/>
      <c r="AU367" s="181"/>
      <c r="AV367" s="181"/>
      <c r="AW367" s="181"/>
      <c r="AX367" s="181"/>
      <c r="AY367" s="181"/>
      <c r="AZ367" s="181"/>
      <c r="BA367" s="181"/>
      <c r="BB367" s="181"/>
      <c r="BC367" s="181"/>
      <c r="BD367" s="181"/>
      <c r="BE367" s="181"/>
      <c r="BF367" s="181"/>
      <c r="BG367" s="181"/>
      <c r="BH367" s="181"/>
      <c r="BI367" s="181"/>
      <c r="BJ367" s="181"/>
      <c r="BK367" s="181"/>
      <c r="BL367" s="181"/>
      <c r="BM367" s="181"/>
      <c r="BN367" s="181"/>
      <c r="BO367" s="181"/>
      <c r="BP367" s="181"/>
      <c r="BQ367" s="181"/>
      <c r="BR367" s="448"/>
      <c r="BS367" s="450"/>
      <c r="BT367" s="450"/>
      <c r="BU367" s="185"/>
      <c r="BV367" s="450"/>
      <c r="BW367" s="450"/>
      <c r="BX367" s="450"/>
      <c r="BY367" s="185"/>
      <c r="BZ367" s="450"/>
      <c r="CA367" s="450"/>
      <c r="CB367" s="450"/>
      <c r="CC367" s="185"/>
      <c r="CD367" s="450"/>
      <c r="CE367" s="450"/>
      <c r="CF367" s="450"/>
      <c r="CG367" s="185"/>
      <c r="CH367" s="450"/>
      <c r="CI367" s="450"/>
      <c r="CJ367" s="450"/>
      <c r="CK367" s="185"/>
      <c r="CL367" s="450"/>
      <c r="CM367" s="450"/>
      <c r="CN367" s="450"/>
      <c r="CO367" s="185"/>
      <c r="CP367" s="181"/>
      <c r="CQ367" s="181"/>
      <c r="CR367" s="181"/>
      <c r="CS367" s="181"/>
      <c r="CT367" s="181"/>
      <c r="CU367" s="181"/>
      <c r="CV367" s="181"/>
      <c r="CW367" s="181"/>
      <c r="CX367" s="181"/>
      <c r="CY367" s="181"/>
      <c r="CZ367" s="181"/>
      <c r="DA367" s="181"/>
      <c r="DB367" s="181"/>
      <c r="DC367" s="181"/>
      <c r="DD367" s="181"/>
      <c r="DE367" s="181"/>
      <c r="DF367" s="181"/>
      <c r="DG367" s="181"/>
      <c r="DH367" s="181"/>
      <c r="DI367" s="181"/>
      <c r="DJ367" s="185"/>
      <c r="DK367" s="181"/>
      <c r="DL367" s="181"/>
      <c r="DM367" s="181"/>
      <c r="DN367" s="181"/>
      <c r="DO367" s="181"/>
      <c r="DP367" s="181"/>
      <c r="DQ367" s="181"/>
      <c r="DR367" s="181"/>
      <c r="DS367" s="181"/>
      <c r="DT367" s="181"/>
      <c r="DU367" s="181"/>
      <c r="DV367" s="181"/>
      <c r="DW367" s="181"/>
      <c r="DX367" s="181"/>
      <c r="DY367" s="128"/>
      <c r="DZ367" s="450"/>
      <c r="EA367" s="451"/>
      <c r="EB367" s="181"/>
      <c r="EC367" s="181"/>
      <c r="ED367" s="181"/>
      <c r="EE367" s="181"/>
      <c r="EF367" s="181"/>
      <c r="EG367" s="181"/>
      <c r="EH367" s="181"/>
      <c r="EI367" s="181"/>
      <c r="EJ367" s="450"/>
      <c r="EK367" s="450"/>
      <c r="EL367" s="185"/>
    </row>
    <row r="368" spans="8:142" x14ac:dyDescent="0.2">
      <c r="H368" s="43"/>
      <c r="I368" s="181"/>
      <c r="J368" s="181"/>
      <c r="K368" s="181"/>
      <c r="L368" s="181"/>
      <c r="M368" s="181"/>
      <c r="N368" s="181"/>
      <c r="O368" s="181"/>
      <c r="P368" s="181"/>
      <c r="Q368" s="181"/>
      <c r="R368" s="181"/>
      <c r="S368" s="181"/>
      <c r="T368" s="181"/>
      <c r="U368" s="181"/>
      <c r="V368" s="181"/>
      <c r="W368" s="181"/>
      <c r="X368" s="181"/>
      <c r="Y368" s="181"/>
      <c r="Z368" s="181"/>
      <c r="AA368" s="181"/>
      <c r="AB368" s="181"/>
      <c r="AC368" s="181"/>
      <c r="AD368" s="181"/>
      <c r="AE368" s="181"/>
      <c r="AF368" s="181"/>
      <c r="AG368" s="181"/>
      <c r="AH368" s="181"/>
      <c r="AI368" s="181"/>
      <c r="AJ368" s="181"/>
      <c r="AK368" s="181"/>
      <c r="AL368" s="181"/>
      <c r="AM368" s="181"/>
      <c r="AN368" s="181"/>
      <c r="AO368" s="181"/>
      <c r="AP368" s="181"/>
      <c r="AQ368" s="181"/>
      <c r="AR368" s="181"/>
      <c r="AS368" s="181"/>
      <c r="AT368" s="181"/>
      <c r="AU368" s="181"/>
      <c r="AV368" s="181"/>
      <c r="AW368" s="181"/>
      <c r="AX368" s="181"/>
      <c r="AY368" s="181"/>
      <c r="AZ368" s="181"/>
      <c r="BA368" s="181"/>
      <c r="BB368" s="181"/>
      <c r="BC368" s="181"/>
      <c r="BD368" s="181"/>
      <c r="BE368" s="181"/>
      <c r="BF368" s="181"/>
      <c r="BG368" s="181"/>
      <c r="BH368" s="181"/>
      <c r="BI368" s="181"/>
      <c r="BJ368" s="181"/>
      <c r="BK368" s="181"/>
      <c r="BL368" s="181"/>
      <c r="BM368" s="181"/>
      <c r="BN368" s="181"/>
      <c r="BO368" s="181"/>
      <c r="BP368" s="181"/>
      <c r="BQ368" s="181"/>
      <c r="BR368" s="448"/>
      <c r="BS368" s="450"/>
      <c r="BT368" s="450"/>
      <c r="BU368" s="185"/>
      <c r="BV368" s="450"/>
      <c r="BW368" s="450"/>
      <c r="BX368" s="450"/>
      <c r="BY368" s="185"/>
      <c r="BZ368" s="450"/>
      <c r="CA368" s="450"/>
      <c r="CB368" s="450"/>
      <c r="CC368" s="185"/>
      <c r="CD368" s="450"/>
      <c r="CE368" s="450"/>
      <c r="CF368" s="450"/>
      <c r="CG368" s="185"/>
      <c r="CH368" s="450"/>
      <c r="CI368" s="450"/>
      <c r="CJ368" s="450"/>
      <c r="CK368" s="185"/>
      <c r="CL368" s="450"/>
      <c r="CM368" s="450"/>
      <c r="CN368" s="450"/>
      <c r="CO368" s="185"/>
      <c r="CP368" s="181"/>
      <c r="CQ368" s="181"/>
      <c r="CR368" s="181"/>
      <c r="CS368" s="181"/>
      <c r="CT368" s="181"/>
      <c r="CU368" s="181"/>
      <c r="CV368" s="181"/>
      <c r="CW368" s="181"/>
      <c r="CX368" s="181"/>
      <c r="CY368" s="181"/>
      <c r="CZ368" s="181"/>
      <c r="DA368" s="181"/>
      <c r="DB368" s="181"/>
      <c r="DC368" s="181"/>
      <c r="DD368" s="181"/>
      <c r="DE368" s="181"/>
      <c r="DF368" s="181"/>
      <c r="DG368" s="181"/>
      <c r="DH368" s="181"/>
      <c r="DI368" s="181"/>
      <c r="DJ368" s="185"/>
      <c r="DK368" s="181"/>
      <c r="DL368" s="181"/>
      <c r="DM368" s="181"/>
      <c r="DN368" s="181"/>
      <c r="DO368" s="181"/>
      <c r="DP368" s="181"/>
      <c r="DQ368" s="181"/>
      <c r="DR368" s="181"/>
      <c r="DS368" s="181"/>
      <c r="DT368" s="181"/>
      <c r="DU368" s="181"/>
      <c r="DV368" s="181"/>
      <c r="DW368" s="181"/>
      <c r="DX368" s="181"/>
      <c r="DY368" s="128"/>
      <c r="DZ368" s="450"/>
      <c r="EA368" s="451"/>
      <c r="EB368" s="181"/>
      <c r="EC368" s="181"/>
      <c r="ED368" s="181"/>
      <c r="EE368" s="181"/>
      <c r="EF368" s="181"/>
      <c r="EG368" s="181"/>
      <c r="EH368" s="181"/>
      <c r="EI368" s="181"/>
      <c r="EJ368" s="450"/>
      <c r="EK368" s="450"/>
      <c r="EL368" s="185"/>
    </row>
    <row r="369" spans="1:231" x14ac:dyDescent="0.2">
      <c r="H369" s="43"/>
      <c r="I369" s="181"/>
      <c r="J369" s="181"/>
      <c r="K369" s="181"/>
      <c r="L369" s="181"/>
      <c r="M369" s="181"/>
      <c r="N369" s="181"/>
      <c r="O369" s="181"/>
      <c r="P369" s="181"/>
      <c r="Q369" s="181"/>
      <c r="R369" s="181"/>
      <c r="S369" s="181"/>
      <c r="T369" s="181"/>
      <c r="U369" s="181"/>
      <c r="V369" s="181"/>
      <c r="W369" s="181"/>
      <c r="X369" s="181"/>
      <c r="Y369" s="181"/>
      <c r="Z369" s="181"/>
      <c r="AA369" s="181"/>
      <c r="AB369" s="181"/>
      <c r="AC369" s="181"/>
      <c r="AD369" s="181"/>
      <c r="AE369" s="181"/>
      <c r="AF369" s="181"/>
      <c r="AG369" s="181"/>
      <c r="AH369" s="181"/>
      <c r="AI369" s="181"/>
      <c r="AJ369" s="181"/>
      <c r="AK369" s="181"/>
      <c r="AL369" s="181"/>
      <c r="AM369" s="181"/>
      <c r="AN369" s="181"/>
      <c r="AO369" s="181"/>
      <c r="AP369" s="181"/>
      <c r="AQ369" s="181"/>
      <c r="AR369" s="181"/>
      <c r="AS369" s="181"/>
      <c r="AT369" s="181"/>
      <c r="AU369" s="181"/>
      <c r="AV369" s="181"/>
      <c r="AW369" s="181"/>
      <c r="AX369" s="181"/>
      <c r="AY369" s="181"/>
      <c r="AZ369" s="181"/>
      <c r="BA369" s="181"/>
      <c r="BB369" s="181"/>
      <c r="BC369" s="181"/>
      <c r="BD369" s="181"/>
      <c r="BE369" s="181"/>
      <c r="BF369" s="181"/>
      <c r="BG369" s="181"/>
      <c r="BH369" s="181"/>
      <c r="BI369" s="181"/>
      <c r="BJ369" s="181"/>
      <c r="BK369" s="181"/>
      <c r="BL369" s="181"/>
      <c r="BM369" s="181"/>
      <c r="BN369" s="181"/>
      <c r="BO369" s="181"/>
      <c r="BP369" s="181"/>
      <c r="BQ369" s="181"/>
      <c r="BR369" s="448"/>
      <c r="BS369" s="450"/>
      <c r="BT369" s="450"/>
      <c r="BU369" s="185"/>
      <c r="BV369" s="450"/>
      <c r="BW369" s="450"/>
      <c r="BX369" s="450"/>
      <c r="BY369" s="185"/>
      <c r="BZ369" s="450"/>
      <c r="CA369" s="450"/>
      <c r="CB369" s="450"/>
      <c r="CC369" s="185"/>
      <c r="CD369" s="450"/>
      <c r="CE369" s="450"/>
      <c r="CF369" s="450"/>
      <c r="CG369" s="185"/>
      <c r="CH369" s="450"/>
      <c r="CI369" s="450"/>
      <c r="CJ369" s="450"/>
      <c r="CK369" s="185"/>
      <c r="CL369" s="450"/>
      <c r="CM369" s="450"/>
      <c r="CN369" s="450"/>
      <c r="CO369" s="185"/>
      <c r="CP369" s="181"/>
      <c r="CQ369" s="181"/>
      <c r="CR369" s="181"/>
      <c r="CS369" s="181"/>
      <c r="CT369" s="181"/>
      <c r="CU369" s="181"/>
      <c r="CV369" s="181"/>
      <c r="CW369" s="181"/>
      <c r="CX369" s="181"/>
      <c r="CY369" s="181"/>
      <c r="CZ369" s="181"/>
      <c r="DA369" s="181"/>
      <c r="DB369" s="181"/>
      <c r="DC369" s="181"/>
      <c r="DD369" s="181"/>
      <c r="DE369" s="181"/>
      <c r="DF369" s="181"/>
      <c r="DG369" s="181"/>
      <c r="DH369" s="181"/>
      <c r="DI369" s="181"/>
      <c r="DJ369" s="185"/>
      <c r="DK369" s="181"/>
      <c r="DL369" s="181"/>
      <c r="DM369" s="181"/>
      <c r="DN369" s="181"/>
      <c r="DO369" s="181"/>
      <c r="DP369" s="181"/>
      <c r="DQ369" s="181"/>
      <c r="DR369" s="181"/>
      <c r="DS369" s="181"/>
      <c r="DT369" s="181"/>
      <c r="DU369" s="181"/>
      <c r="DV369" s="181"/>
      <c r="DW369" s="181"/>
      <c r="DX369" s="181"/>
      <c r="DY369" s="128"/>
      <c r="DZ369" s="450"/>
      <c r="EA369" s="451"/>
      <c r="EB369" s="181"/>
      <c r="EC369" s="181"/>
      <c r="ED369" s="181"/>
      <c r="EE369" s="181"/>
      <c r="EF369" s="181"/>
      <c r="EG369" s="181"/>
      <c r="EH369" s="181"/>
      <c r="EI369" s="181"/>
      <c r="EJ369" s="450"/>
      <c r="EK369" s="450"/>
      <c r="EL369" s="185"/>
    </row>
    <row r="370" spans="1:231" x14ac:dyDescent="0.2">
      <c r="H370" s="43"/>
      <c r="I370" s="558" t="s">
        <v>470</v>
      </c>
      <c r="J370" s="181"/>
      <c r="K370" s="181"/>
      <c r="L370" s="181"/>
      <c r="M370" s="181"/>
      <c r="N370" s="181"/>
      <c r="O370" s="181"/>
      <c r="P370" s="181"/>
      <c r="Q370" s="181"/>
      <c r="R370" s="181"/>
      <c r="S370" s="181"/>
      <c r="T370" s="181"/>
      <c r="U370" s="181"/>
      <c r="V370" s="181"/>
      <c r="W370" s="181"/>
      <c r="X370" s="181"/>
      <c r="Y370" s="181"/>
      <c r="Z370" s="181"/>
      <c r="AA370" s="181"/>
      <c r="AB370" s="181"/>
      <c r="AC370" s="181"/>
      <c r="AD370" s="181"/>
      <c r="AE370" s="181"/>
      <c r="AF370" s="181"/>
      <c r="AG370" s="181"/>
      <c r="AH370" s="181"/>
      <c r="AI370" s="181"/>
      <c r="AJ370" s="181"/>
      <c r="AK370" s="181"/>
      <c r="AL370" s="181"/>
      <c r="AM370" s="181"/>
      <c r="AN370" s="181"/>
      <c r="AO370" s="181"/>
      <c r="AP370" s="181"/>
      <c r="AQ370" s="181"/>
      <c r="AR370" s="181"/>
      <c r="AS370" s="181"/>
      <c r="AT370" s="181"/>
      <c r="AU370" s="181"/>
      <c r="AV370" s="181"/>
      <c r="AW370" s="181"/>
      <c r="AX370" s="181"/>
      <c r="AY370" s="181"/>
      <c r="AZ370" s="181"/>
      <c r="BA370" s="181"/>
      <c r="BB370" s="181"/>
      <c r="BC370" s="181"/>
      <c r="BD370" s="181"/>
      <c r="BE370" s="181"/>
      <c r="BF370" s="181"/>
      <c r="BG370" s="181"/>
      <c r="BH370" s="181"/>
      <c r="BI370" s="181"/>
      <c r="BJ370" s="181"/>
      <c r="BK370" s="181"/>
      <c r="BL370" s="181"/>
      <c r="BM370" s="181"/>
      <c r="BN370" s="181"/>
      <c r="BO370" s="181"/>
      <c r="BP370" s="181"/>
      <c r="BQ370" s="181"/>
      <c r="BR370" s="448"/>
      <c r="BS370" s="450"/>
      <c r="BT370" s="450"/>
      <c r="BU370" s="185"/>
      <c r="BV370" s="450"/>
      <c r="BW370" s="450"/>
      <c r="BX370" s="450"/>
      <c r="BY370" s="185"/>
      <c r="BZ370" s="450"/>
      <c r="CA370" s="450"/>
      <c r="CB370" s="1333">
        <v>5.9340000000000002</v>
      </c>
      <c r="CC370" s="1335">
        <v>6.7789999999999999</v>
      </c>
      <c r="CD370" s="450">
        <v>0</v>
      </c>
      <c r="CE370" s="450">
        <v>0</v>
      </c>
      <c r="CF370" s="450">
        <v>0</v>
      </c>
      <c r="CG370" s="185">
        <v>0</v>
      </c>
      <c r="CH370" s="450">
        <v>0</v>
      </c>
      <c r="CI370" s="450">
        <v>0</v>
      </c>
      <c r="CJ370" s="450">
        <v>0</v>
      </c>
      <c r="CK370" s="185">
        <v>0</v>
      </c>
      <c r="CL370" s="450">
        <v>0</v>
      </c>
      <c r="CM370" s="450">
        <v>0</v>
      </c>
      <c r="CN370" s="450">
        <v>0</v>
      </c>
      <c r="CO370" s="185">
        <v>0</v>
      </c>
      <c r="CP370" s="181"/>
      <c r="CQ370" s="181"/>
      <c r="CR370" s="181"/>
      <c r="CS370" s="181"/>
      <c r="CT370" s="181"/>
      <c r="CU370" s="181"/>
      <c r="CV370" s="181"/>
      <c r="CW370" s="181"/>
      <c r="CX370" s="181"/>
      <c r="CY370" s="181"/>
      <c r="CZ370" s="181"/>
      <c r="DA370" s="181"/>
      <c r="DB370" s="181"/>
      <c r="DC370" s="181"/>
      <c r="DD370" s="181"/>
      <c r="DE370" s="181"/>
      <c r="DF370" s="181"/>
      <c r="DG370" s="181"/>
      <c r="DH370" s="181"/>
      <c r="DI370" s="181"/>
      <c r="DJ370" s="185"/>
      <c r="DK370" s="181"/>
      <c r="DL370" s="181"/>
      <c r="DM370" s="181"/>
      <c r="DN370" s="181"/>
      <c r="DO370" s="181"/>
      <c r="DP370" s="181"/>
      <c r="DQ370" s="181"/>
      <c r="DR370" s="181"/>
      <c r="DS370" s="181"/>
      <c r="DT370" s="181"/>
      <c r="DU370" s="181"/>
      <c r="DV370" s="181"/>
      <c r="DW370" s="181"/>
      <c r="DX370" s="181"/>
      <c r="DY370" s="128"/>
      <c r="DZ370" s="450"/>
      <c r="EA370" s="451"/>
      <c r="EB370" s="18">
        <f>SUM(BZ370:CC370)</f>
        <v>12.713000000000001</v>
      </c>
      <c r="EC370" s="452">
        <f>SUM(CD370:CG370)</f>
        <v>0</v>
      </c>
      <c r="ED370" s="452">
        <f>SUM(CH370:CK370)</f>
        <v>0</v>
      </c>
      <c r="EE370" s="452">
        <f>SUM(CL370:CO370)</f>
        <v>0</v>
      </c>
      <c r="EF370" s="453">
        <f>EE370</f>
        <v>0</v>
      </c>
      <c r="EG370" s="453">
        <f t="shared" ref="EG370:EL370" si="422">EF370</f>
        <v>0</v>
      </c>
      <c r="EH370" s="453">
        <f t="shared" si="422"/>
        <v>0</v>
      </c>
      <c r="EI370" s="453">
        <f t="shared" si="422"/>
        <v>0</v>
      </c>
      <c r="EJ370" s="453">
        <f t="shared" si="422"/>
        <v>0</v>
      </c>
      <c r="EK370" s="453">
        <f t="shared" si="422"/>
        <v>0</v>
      </c>
      <c r="EL370" s="453">
        <f t="shared" si="422"/>
        <v>0</v>
      </c>
    </row>
    <row r="371" spans="1:231" x14ac:dyDescent="0.2">
      <c r="H371" s="43"/>
      <c r="I371" s="58" t="s">
        <v>23</v>
      </c>
      <c r="BR371" s="526"/>
      <c r="BS371" s="526"/>
      <c r="BT371" s="526"/>
      <c r="BU371" s="416"/>
      <c r="BV371" s="526"/>
      <c r="BW371" s="526"/>
      <c r="BX371" s="526"/>
      <c r="BY371" s="416"/>
      <c r="BZ371" s="526"/>
      <c r="CA371" s="526"/>
      <c r="CB371" s="526">
        <f t="shared" ref="CB371:CO371" si="423">CB370/CB$20</f>
        <v>2.8171554990077764E-2</v>
      </c>
      <c r="CC371" s="416">
        <f t="shared" si="423"/>
        <v>3.612518851284019E-2</v>
      </c>
      <c r="CD371" s="526">
        <f t="shared" si="423"/>
        <v>0</v>
      </c>
      <c r="CE371" s="526">
        <f t="shared" si="423"/>
        <v>0</v>
      </c>
      <c r="CF371" s="526">
        <f t="shared" si="423"/>
        <v>0</v>
      </c>
      <c r="CG371" s="416">
        <f t="shared" si="423"/>
        <v>0</v>
      </c>
      <c r="CH371" s="526">
        <f t="shared" si="423"/>
        <v>0</v>
      </c>
      <c r="CI371" s="526">
        <f t="shared" si="423"/>
        <v>0</v>
      </c>
      <c r="CJ371" s="526">
        <f t="shared" si="423"/>
        <v>0</v>
      </c>
      <c r="CK371" s="416">
        <f t="shared" si="423"/>
        <v>0</v>
      </c>
      <c r="CL371" s="526">
        <f t="shared" si="423"/>
        <v>0</v>
      </c>
      <c r="CM371" s="526">
        <f t="shared" si="423"/>
        <v>0</v>
      </c>
      <c r="CN371" s="526">
        <f t="shared" si="423"/>
        <v>0</v>
      </c>
      <c r="CO371" s="416">
        <f t="shared" si="423"/>
        <v>0</v>
      </c>
      <c r="CP371" s="389"/>
      <c r="CQ371" s="389"/>
      <c r="CR371" s="389"/>
      <c r="CS371" s="389"/>
      <c r="CT371" s="389"/>
      <c r="CU371" s="389"/>
      <c r="CV371" s="389"/>
      <c r="CW371" s="389"/>
      <c r="CX371" s="389"/>
      <c r="CY371" s="389"/>
      <c r="CZ371" s="389"/>
      <c r="DA371" s="389"/>
      <c r="DB371" s="389"/>
      <c r="DC371" s="389"/>
      <c r="DD371" s="389"/>
      <c r="DE371" s="389"/>
      <c r="DF371" s="389"/>
      <c r="DG371" s="389"/>
      <c r="DH371" s="389"/>
      <c r="DI371" s="389"/>
      <c r="DJ371" s="391"/>
      <c r="DK371" s="389"/>
      <c r="DL371" s="389"/>
      <c r="DM371" s="389"/>
      <c r="DN371" s="389"/>
      <c r="DO371" s="389"/>
      <c r="DP371" s="389"/>
      <c r="DQ371" s="389"/>
      <c r="DR371" s="389"/>
      <c r="DS371" s="389"/>
      <c r="DT371" s="389"/>
      <c r="DU371" s="389"/>
      <c r="DV371" s="389"/>
      <c r="DW371" s="389"/>
      <c r="DX371" s="389"/>
      <c r="DY371" s="526"/>
      <c r="DZ371" s="526"/>
      <c r="EA371" s="526"/>
      <c r="EB371" s="526">
        <f t="shared" ref="EB371:EJ371" si="424">EB370/EB$20</f>
        <v>1.4427065187910454E-2</v>
      </c>
      <c r="EC371" s="526">
        <f t="shared" si="424"/>
        <v>0</v>
      </c>
      <c r="ED371" s="526">
        <f t="shared" si="424"/>
        <v>0</v>
      </c>
      <c r="EE371" s="526">
        <f t="shared" si="424"/>
        <v>0</v>
      </c>
      <c r="EF371" s="526">
        <f t="shared" si="424"/>
        <v>0</v>
      </c>
      <c r="EG371" s="526">
        <f t="shared" si="424"/>
        <v>0</v>
      </c>
      <c r="EH371" s="526">
        <f t="shared" si="424"/>
        <v>0</v>
      </c>
      <c r="EI371" s="526">
        <f t="shared" si="424"/>
        <v>0</v>
      </c>
      <c r="EJ371" s="415">
        <f t="shared" si="424"/>
        <v>0</v>
      </c>
      <c r="EK371" s="415">
        <f>EK370/EK$20</f>
        <v>0</v>
      </c>
      <c r="EL371" s="416">
        <f>EL370/EL$20</f>
        <v>0</v>
      </c>
    </row>
    <row r="372" spans="1:231" x14ac:dyDescent="0.2">
      <c r="H372" s="43"/>
      <c r="I372" s="708"/>
      <c r="J372" s="181"/>
      <c r="K372" s="181"/>
      <c r="L372" s="181"/>
      <c r="M372" s="181"/>
      <c r="N372" s="181"/>
      <c r="O372" s="181"/>
      <c r="P372" s="181"/>
      <c r="Q372" s="181"/>
      <c r="R372" s="181"/>
      <c r="S372" s="181"/>
      <c r="T372" s="181"/>
      <c r="U372" s="181"/>
      <c r="V372" s="181"/>
      <c r="W372" s="181"/>
      <c r="X372" s="181"/>
      <c r="Y372" s="181"/>
      <c r="Z372" s="181"/>
      <c r="AA372" s="181"/>
      <c r="AB372" s="181"/>
      <c r="AC372" s="181"/>
      <c r="AD372" s="181"/>
      <c r="AE372" s="181"/>
      <c r="AF372" s="181"/>
      <c r="AG372" s="181"/>
      <c r="AH372" s="181"/>
      <c r="AI372" s="181"/>
      <c r="AJ372" s="181"/>
      <c r="AK372" s="181"/>
      <c r="AL372" s="181"/>
      <c r="AM372" s="181"/>
      <c r="AN372" s="181"/>
      <c r="AO372" s="181"/>
      <c r="AP372" s="181"/>
      <c r="AQ372" s="181"/>
      <c r="AR372" s="181"/>
      <c r="AS372" s="181"/>
      <c r="AT372" s="181"/>
      <c r="AU372" s="181"/>
      <c r="AV372" s="181"/>
      <c r="AW372" s="181"/>
      <c r="AX372" s="181"/>
      <c r="AY372" s="181"/>
      <c r="AZ372" s="181"/>
      <c r="BA372" s="181"/>
      <c r="BB372" s="181"/>
      <c r="BC372" s="181"/>
      <c r="BD372" s="181"/>
      <c r="BE372" s="181"/>
      <c r="BF372" s="181"/>
      <c r="BG372" s="181"/>
      <c r="BH372" s="181"/>
      <c r="BI372" s="181"/>
      <c r="BJ372" s="181"/>
      <c r="BK372" s="181"/>
      <c r="BL372" s="181"/>
      <c r="BM372" s="181"/>
      <c r="BN372" s="181"/>
      <c r="BO372" s="181"/>
      <c r="BP372" s="181"/>
      <c r="BQ372" s="181"/>
      <c r="BR372" s="448"/>
      <c r="BS372" s="450"/>
      <c r="BT372" s="450"/>
      <c r="BU372" s="185"/>
      <c r="BV372" s="450"/>
      <c r="BW372" s="450"/>
      <c r="BX372" s="450"/>
      <c r="BY372" s="185"/>
      <c r="BZ372" s="450"/>
      <c r="CA372" s="450"/>
      <c r="CB372" s="1333"/>
      <c r="CC372" s="185"/>
      <c r="CD372" s="450"/>
      <c r="CE372" s="450"/>
      <c r="CF372" s="450"/>
      <c r="CG372" s="185"/>
      <c r="CH372" s="450"/>
      <c r="CI372" s="450"/>
      <c r="CJ372" s="450"/>
      <c r="CK372" s="185"/>
      <c r="CL372" s="450"/>
      <c r="CM372" s="450"/>
      <c r="CN372" s="450"/>
      <c r="CO372" s="185"/>
      <c r="CP372" s="181"/>
      <c r="CQ372" s="181"/>
      <c r="CR372" s="181"/>
      <c r="CS372" s="181"/>
      <c r="CT372" s="181"/>
      <c r="CU372" s="181"/>
      <c r="CV372" s="181"/>
      <c r="CW372" s="181"/>
      <c r="CX372" s="181"/>
      <c r="CY372" s="181"/>
      <c r="CZ372" s="181"/>
      <c r="DA372" s="181"/>
      <c r="DB372" s="181"/>
      <c r="DC372" s="181"/>
      <c r="DD372" s="181"/>
      <c r="DE372" s="181"/>
      <c r="DF372" s="181"/>
      <c r="DG372" s="181"/>
      <c r="DH372" s="181"/>
      <c r="DI372" s="181"/>
      <c r="DJ372" s="185"/>
      <c r="DK372" s="181"/>
      <c r="DL372" s="181"/>
      <c r="DM372" s="181"/>
      <c r="DN372" s="181"/>
      <c r="DO372" s="181"/>
      <c r="DP372" s="181"/>
      <c r="DQ372" s="181"/>
      <c r="DR372" s="181"/>
      <c r="DS372" s="181"/>
      <c r="DT372" s="181"/>
      <c r="DU372" s="181"/>
      <c r="DV372" s="181"/>
      <c r="DW372" s="181"/>
      <c r="DX372" s="181"/>
      <c r="DY372" s="128"/>
      <c r="DZ372" s="450"/>
      <c r="EA372" s="451"/>
      <c r="EB372" s="18"/>
      <c r="EC372" s="181"/>
      <c r="ED372" s="181"/>
      <c r="EE372" s="181"/>
      <c r="EF372" s="181"/>
      <c r="EG372" s="181"/>
      <c r="EH372" s="181"/>
      <c r="EI372" s="181"/>
      <c r="EJ372" s="450"/>
      <c r="EK372" s="450"/>
      <c r="EL372" s="185"/>
    </row>
    <row r="373" spans="1:231" customFormat="1" ht="13.5" customHeight="1" x14ac:dyDescent="0.2">
      <c r="A373" s="305"/>
      <c r="H373" s="305"/>
      <c r="I373" s="306" t="s">
        <v>166</v>
      </c>
      <c r="J373" s="307"/>
      <c r="K373" s="307"/>
      <c r="L373" s="307"/>
      <c r="M373" s="307"/>
      <c r="N373" s="307"/>
      <c r="O373" s="307"/>
      <c r="P373" s="307"/>
      <c r="Q373" s="307"/>
      <c r="R373" s="307"/>
      <c r="S373" s="307"/>
      <c r="T373" s="307"/>
      <c r="U373" s="307"/>
      <c r="V373" s="307"/>
      <c r="W373" s="307"/>
      <c r="X373" s="307"/>
      <c r="Y373" s="307"/>
      <c r="Z373" s="307"/>
      <c r="AA373" s="307"/>
      <c r="AB373" s="307"/>
      <c r="AC373" s="307"/>
      <c r="AD373" s="307"/>
      <c r="AE373" s="307"/>
      <c r="AF373" s="307"/>
      <c r="AG373" s="307"/>
      <c r="AH373" s="307"/>
      <c r="AI373" s="307"/>
      <c r="AJ373" s="307"/>
      <c r="AK373" s="307"/>
      <c r="AL373" s="307"/>
      <c r="AM373" s="307"/>
      <c r="AN373" s="307"/>
      <c r="AO373" s="307"/>
      <c r="AP373" s="307"/>
      <c r="AQ373" s="307"/>
      <c r="AR373" s="307"/>
      <c r="AS373" s="307"/>
      <c r="AT373" s="307"/>
      <c r="AU373" s="307"/>
      <c r="AV373" s="307"/>
      <c r="AW373" s="307"/>
      <c r="AX373" s="307"/>
      <c r="AY373" s="307"/>
      <c r="AZ373" s="307"/>
      <c r="BA373" s="307"/>
      <c r="BB373" s="307"/>
      <c r="BC373" s="307"/>
      <c r="BD373" s="307"/>
      <c r="BE373" s="307"/>
      <c r="BF373" s="307"/>
      <c r="BG373" s="307"/>
      <c r="BH373" s="307"/>
      <c r="BI373" s="307"/>
      <c r="BJ373" s="307"/>
      <c r="BK373" s="307"/>
      <c r="BL373" s="307"/>
      <c r="BM373" s="311"/>
      <c r="BN373" s="311"/>
      <c r="BO373" s="311"/>
      <c r="BP373" s="311"/>
      <c r="BQ373" s="311"/>
      <c r="BR373" s="310"/>
      <c r="BS373" s="307"/>
      <c r="BT373" s="307"/>
      <c r="BU373" s="309"/>
      <c r="BV373" s="310"/>
      <c r="BW373" s="307"/>
      <c r="BX373" s="307"/>
      <c r="BY373" s="309"/>
      <c r="BZ373" s="307"/>
      <c r="CA373" s="307"/>
      <c r="CB373" s="307"/>
      <c r="CC373" s="309"/>
      <c r="CD373" s="307"/>
      <c r="CE373" s="307"/>
      <c r="CF373" s="307"/>
      <c r="CG373" s="309"/>
      <c r="CH373" s="307"/>
      <c r="CI373" s="307"/>
      <c r="CJ373" s="307"/>
      <c r="CK373" s="309"/>
      <c r="CL373" s="307"/>
      <c r="CM373" s="307"/>
      <c r="CN373" s="307"/>
      <c r="CO373" s="309"/>
      <c r="CP373" s="307"/>
      <c r="CQ373" s="307"/>
      <c r="CR373" s="307"/>
      <c r="CS373" s="307"/>
      <c r="CT373" s="307"/>
      <c r="CU373" s="307"/>
      <c r="CV373" s="307"/>
      <c r="CW373" s="307"/>
      <c r="CX373" s="307"/>
      <c r="CY373" s="307"/>
      <c r="CZ373" s="307"/>
      <c r="DA373" s="307"/>
      <c r="DB373" s="307"/>
      <c r="DC373" s="307"/>
      <c r="DD373" s="307"/>
      <c r="DE373" s="307"/>
      <c r="DF373" s="307"/>
      <c r="DG373" s="307"/>
      <c r="DH373" s="307"/>
      <c r="DI373" s="309"/>
      <c r="DJ373" s="312"/>
      <c r="DK373" s="307"/>
      <c r="DL373" s="307"/>
      <c r="DM373" s="307"/>
      <c r="DN373" s="307"/>
      <c r="DO373" s="307"/>
      <c r="DP373" s="307"/>
      <c r="DQ373" s="307"/>
      <c r="DR373" s="307"/>
      <c r="DS373" s="307"/>
      <c r="DT373" s="307"/>
      <c r="DU373" s="307"/>
      <c r="DV373" s="307"/>
      <c r="DW373" s="307"/>
      <c r="DX373" s="307"/>
      <c r="DY373" s="307"/>
      <c r="DZ373" s="307"/>
      <c r="EA373" s="307"/>
      <c r="EB373" s="307"/>
      <c r="EC373" s="311"/>
      <c r="ED373" s="311"/>
      <c r="EE373" s="311"/>
      <c r="EF373" s="311"/>
      <c r="EG373" s="311"/>
      <c r="EH373" s="311"/>
      <c r="EI373" s="311"/>
      <c r="EJ373" s="311"/>
      <c r="EK373" s="311"/>
      <c r="EL373" s="431"/>
      <c r="EM373" s="313"/>
      <c r="EN373" s="313"/>
      <c r="EO373" s="313"/>
      <c r="EP373" s="313"/>
      <c r="EQ373" s="313"/>
      <c r="ER373" s="313"/>
      <c r="ES373" s="313"/>
      <c r="ET373" s="313"/>
      <c r="EU373" s="313"/>
      <c r="EV373" s="313"/>
      <c r="EW373" s="313"/>
      <c r="EX373" s="313"/>
      <c r="EY373" s="313"/>
      <c r="EZ373" s="313"/>
      <c r="FA373" s="313"/>
      <c r="FB373" s="313"/>
      <c r="FC373" s="313"/>
      <c r="FD373" s="313"/>
      <c r="FE373" s="313"/>
      <c r="FF373" s="313"/>
      <c r="FG373" s="313"/>
      <c r="FH373" s="313"/>
      <c r="FI373" s="313"/>
      <c r="FJ373" s="313"/>
      <c r="FK373" s="313"/>
      <c r="FL373" s="313"/>
      <c r="FM373" s="313"/>
      <c r="FN373" s="313"/>
      <c r="FO373" s="313"/>
      <c r="FP373" s="313"/>
      <c r="FQ373" s="313"/>
      <c r="FR373" s="313"/>
      <c r="FS373" s="313"/>
      <c r="FT373" s="313"/>
      <c r="FU373" s="313"/>
      <c r="FV373" s="313"/>
      <c r="FW373" s="313"/>
      <c r="FX373" s="313"/>
      <c r="FY373" s="313"/>
      <c r="FZ373" s="313"/>
      <c r="GA373" s="313"/>
      <c r="GB373" s="313"/>
      <c r="GC373" s="313"/>
      <c r="GD373" s="313"/>
      <c r="GE373" s="313"/>
      <c r="GF373" s="313"/>
      <c r="GG373" s="313"/>
      <c r="GH373" s="313"/>
      <c r="GI373" s="313"/>
      <c r="GJ373" s="313"/>
      <c r="GK373" s="313"/>
      <c r="GL373" s="313"/>
      <c r="GM373" s="313"/>
      <c r="GN373" s="313"/>
      <c r="GO373" s="313"/>
      <c r="GP373" s="313"/>
      <c r="GQ373" s="313"/>
      <c r="GR373" s="313"/>
      <c r="GS373" s="313"/>
      <c r="GT373" s="313"/>
      <c r="GU373" s="313"/>
      <c r="GV373" s="313"/>
      <c r="GW373" s="313"/>
      <c r="GX373" s="313"/>
      <c r="GY373" s="313"/>
      <c r="GZ373" s="313"/>
      <c r="HA373" s="313"/>
      <c r="HB373" s="313"/>
      <c r="HC373" s="313"/>
      <c r="HD373" s="313"/>
      <c r="HE373" s="313"/>
      <c r="HF373" s="313"/>
      <c r="HG373" s="313"/>
      <c r="HH373" s="313"/>
      <c r="HI373" s="313"/>
      <c r="HJ373" s="313"/>
      <c r="HK373" s="313"/>
      <c r="HL373" s="313"/>
      <c r="HM373" s="313"/>
      <c r="HN373" s="313"/>
      <c r="HO373" s="313"/>
      <c r="HP373" s="313"/>
      <c r="HQ373" s="313"/>
      <c r="HR373" s="313"/>
      <c r="HS373" s="313"/>
      <c r="HT373" s="313"/>
      <c r="HU373" s="313"/>
      <c r="HV373" s="313"/>
      <c r="HW373" s="313"/>
    </row>
    <row r="374" spans="1:231" customFormat="1" ht="13.5" customHeight="1" x14ac:dyDescent="0.2">
      <c r="A374" s="305"/>
      <c r="H374" s="305"/>
      <c r="I374" s="314" t="s">
        <v>167</v>
      </c>
      <c r="J374" s="307"/>
      <c r="K374" s="307"/>
      <c r="L374" s="307"/>
      <c r="M374" s="307"/>
      <c r="N374" s="307"/>
      <c r="O374" s="307"/>
      <c r="P374" s="307"/>
      <c r="Q374" s="307"/>
      <c r="R374" s="307"/>
      <c r="S374" s="307"/>
      <c r="T374" s="307"/>
      <c r="U374" s="307"/>
      <c r="V374" s="307"/>
      <c r="W374" s="307"/>
      <c r="X374" s="307"/>
      <c r="Y374" s="307"/>
      <c r="Z374" s="307"/>
      <c r="AA374" s="307"/>
      <c r="AB374" s="307"/>
      <c r="AC374" s="307"/>
      <c r="AD374" s="307"/>
      <c r="AE374" s="307"/>
      <c r="AF374" s="307"/>
      <c r="AG374" s="307"/>
      <c r="AH374" s="307"/>
      <c r="AI374" s="307"/>
      <c r="AJ374" s="307"/>
      <c r="AK374" s="307"/>
      <c r="AL374" s="307"/>
      <c r="AM374" s="307"/>
      <c r="AN374" s="307"/>
      <c r="AO374" s="307"/>
      <c r="AP374" s="307"/>
      <c r="AQ374" s="307"/>
      <c r="AR374" s="307"/>
      <c r="AS374" s="307"/>
      <c r="AT374" s="307"/>
      <c r="AU374" s="307"/>
      <c r="AV374" s="307"/>
      <c r="AW374" s="307"/>
      <c r="AX374" s="307"/>
      <c r="AY374" s="307"/>
      <c r="AZ374" s="307"/>
      <c r="BA374" s="307"/>
      <c r="BB374" s="307"/>
      <c r="BC374" s="307"/>
      <c r="BD374" s="307"/>
      <c r="BE374" s="307"/>
      <c r="BF374" s="307"/>
      <c r="BG374" s="307"/>
      <c r="BH374" s="307"/>
      <c r="BI374" s="307"/>
      <c r="BJ374" s="307"/>
      <c r="BK374" s="307"/>
      <c r="BL374" s="307"/>
      <c r="BM374" s="307"/>
      <c r="BN374" s="307"/>
      <c r="BO374" s="307"/>
      <c r="BP374" s="307"/>
      <c r="BQ374" s="307"/>
      <c r="BR374" s="308"/>
      <c r="BS374" s="307"/>
      <c r="BT374" s="307"/>
      <c r="BU374" s="309"/>
      <c r="BV374" s="308"/>
      <c r="BW374" s="307"/>
      <c r="BX374" s="307"/>
      <c r="BY374" s="309"/>
      <c r="BZ374" s="307"/>
      <c r="CA374" s="307"/>
      <c r="CB374" s="307"/>
      <c r="CC374" s="309"/>
      <c r="CD374" s="307"/>
      <c r="CE374" s="307"/>
      <c r="CF374" s="307"/>
      <c r="CG374" s="309"/>
      <c r="CH374" s="307"/>
      <c r="CI374" s="307"/>
      <c r="CJ374" s="307"/>
      <c r="CK374" s="309"/>
      <c r="CL374" s="307"/>
      <c r="CM374" s="307"/>
      <c r="CN374" s="307"/>
      <c r="CO374" s="309"/>
      <c r="CP374" s="307"/>
      <c r="CQ374" s="307"/>
      <c r="CR374" s="307"/>
      <c r="CS374" s="307"/>
      <c r="CT374" s="307"/>
      <c r="CU374" s="307"/>
      <c r="CV374" s="307"/>
      <c r="CW374" s="307"/>
      <c r="CX374" s="307"/>
      <c r="CY374" s="307"/>
      <c r="CZ374" s="307"/>
      <c r="DA374" s="307"/>
      <c r="DB374" s="307"/>
      <c r="DC374" s="307"/>
      <c r="DD374" s="307"/>
      <c r="DE374" s="307"/>
      <c r="DF374" s="307"/>
      <c r="DG374" s="307"/>
      <c r="DH374" s="307"/>
      <c r="DI374" s="309"/>
      <c r="DJ374" s="312"/>
      <c r="DK374" s="307"/>
      <c r="DL374" s="307"/>
      <c r="DM374" s="307"/>
      <c r="DN374" s="307"/>
      <c r="DO374" s="307"/>
      <c r="DP374" s="307"/>
      <c r="DQ374" s="307"/>
      <c r="DR374" s="307"/>
      <c r="DS374" s="307"/>
      <c r="DT374" s="307"/>
      <c r="DU374" s="307"/>
      <c r="DV374" s="307"/>
      <c r="DW374" s="307"/>
      <c r="DX374" s="307"/>
      <c r="DY374" s="307"/>
      <c r="DZ374" s="307"/>
      <c r="EA374" s="307"/>
      <c r="EB374" s="307"/>
      <c r="EC374" s="311"/>
      <c r="ED374" s="311"/>
      <c r="EE374" s="311"/>
      <c r="EF374" s="311"/>
      <c r="EG374" s="311"/>
      <c r="EH374" s="311"/>
      <c r="EI374" s="311"/>
      <c r="EJ374" s="311"/>
      <c r="EK374" s="311"/>
      <c r="EL374" s="431"/>
      <c r="EM374" s="313"/>
      <c r="EN374" s="313"/>
      <c r="EO374" s="313"/>
      <c r="EP374" s="313"/>
      <c r="EQ374" s="313"/>
      <c r="ER374" s="313"/>
      <c r="ES374" s="313"/>
      <c r="ET374" s="313"/>
      <c r="EU374" s="313"/>
      <c r="EV374" s="313"/>
      <c r="EW374" s="313"/>
      <c r="EX374" s="313"/>
      <c r="EY374" s="313"/>
      <c r="EZ374" s="313"/>
      <c r="FA374" s="313"/>
      <c r="FB374" s="313"/>
      <c r="FC374" s="313"/>
      <c r="FD374" s="313"/>
      <c r="FE374" s="313"/>
      <c r="FF374" s="313"/>
      <c r="FG374" s="313"/>
      <c r="FH374" s="313"/>
      <c r="FI374" s="313"/>
      <c r="FJ374" s="313"/>
      <c r="FK374" s="313"/>
      <c r="FL374" s="313"/>
      <c r="FM374" s="313"/>
      <c r="FN374" s="313"/>
      <c r="FO374" s="313"/>
      <c r="FP374" s="313"/>
      <c r="FQ374" s="313"/>
      <c r="FR374" s="313"/>
      <c r="FS374" s="313"/>
      <c r="FT374" s="313"/>
      <c r="FU374" s="313"/>
      <c r="FV374" s="313"/>
      <c r="FW374" s="313"/>
      <c r="FX374" s="313"/>
      <c r="FY374" s="313"/>
      <c r="FZ374" s="313"/>
      <c r="GA374" s="313"/>
      <c r="GB374" s="313"/>
      <c r="GC374" s="313"/>
      <c r="GD374" s="313"/>
      <c r="GE374" s="313"/>
      <c r="GF374" s="313"/>
      <c r="GG374" s="313"/>
      <c r="GH374" s="313"/>
      <c r="GI374" s="313"/>
      <c r="GJ374" s="313"/>
      <c r="GK374" s="313"/>
      <c r="GL374" s="313"/>
      <c r="GM374" s="313"/>
      <c r="GN374" s="313"/>
      <c r="GO374" s="313"/>
      <c r="GP374" s="313"/>
      <c r="GQ374" s="313"/>
      <c r="GR374" s="313"/>
      <c r="GS374" s="313"/>
      <c r="GT374" s="313"/>
      <c r="GU374" s="313"/>
      <c r="GV374" s="313"/>
      <c r="GW374" s="313"/>
      <c r="GX374" s="313"/>
      <c r="GY374" s="313"/>
      <c r="GZ374" s="313"/>
      <c r="HA374" s="313"/>
      <c r="HB374" s="313"/>
      <c r="HC374" s="313"/>
      <c r="HD374" s="313"/>
      <c r="HE374" s="313"/>
      <c r="HF374" s="313"/>
      <c r="HG374" s="313"/>
      <c r="HH374" s="313"/>
      <c r="HI374" s="313"/>
      <c r="HJ374" s="313"/>
      <c r="HK374" s="313"/>
      <c r="HL374" s="313"/>
      <c r="HM374" s="313"/>
      <c r="HN374" s="313"/>
      <c r="HO374" s="313"/>
      <c r="HP374" s="313"/>
      <c r="HQ374" s="313"/>
      <c r="HR374" s="313"/>
      <c r="HS374" s="313"/>
      <c r="HT374" s="313"/>
      <c r="HU374" s="313"/>
      <c r="HV374" s="313"/>
      <c r="HW374" s="313"/>
    </row>
    <row r="375" spans="1:231" s="323" customFormat="1" ht="13.5" customHeight="1" x14ac:dyDescent="0.2">
      <c r="A375" s="315"/>
      <c r="B375"/>
      <c r="C375"/>
      <c r="D375"/>
      <c r="E375"/>
      <c r="F375"/>
      <c r="G375"/>
      <c r="H375" s="315"/>
      <c r="I375" s="316" t="s">
        <v>398</v>
      </c>
      <c r="J375" s="317"/>
      <c r="K375" s="317"/>
      <c r="L375" s="317"/>
      <c r="M375" s="317"/>
      <c r="N375" s="317"/>
      <c r="O375" s="317"/>
      <c r="P375" s="317"/>
      <c r="Q375" s="317"/>
      <c r="R375" s="317"/>
      <c r="S375" s="317"/>
      <c r="T375" s="317"/>
      <c r="U375" s="317"/>
      <c r="V375" s="317"/>
      <c r="W375" s="317"/>
      <c r="X375" s="317"/>
      <c r="Y375" s="317"/>
      <c r="Z375" s="317"/>
      <c r="AA375" s="317"/>
      <c r="AB375" s="317"/>
      <c r="AC375" s="317"/>
      <c r="AD375" s="317"/>
      <c r="AE375" s="317"/>
      <c r="AF375" s="317"/>
      <c r="AG375" s="317"/>
      <c r="AH375" s="317"/>
      <c r="AI375" s="317"/>
      <c r="AJ375" s="317"/>
      <c r="AK375" s="317"/>
      <c r="AL375" s="317"/>
      <c r="AM375" s="317"/>
      <c r="AN375" s="317"/>
      <c r="AO375" s="317"/>
      <c r="AP375" s="317"/>
      <c r="AQ375" s="317"/>
      <c r="AR375" s="317"/>
      <c r="AS375" s="317"/>
      <c r="AT375" s="319"/>
      <c r="AU375" s="319"/>
      <c r="AV375" s="319"/>
      <c r="AW375" s="319"/>
      <c r="AX375" s="319"/>
      <c r="AY375" s="319"/>
      <c r="AZ375" s="319"/>
      <c r="BA375" s="319"/>
      <c r="BB375" s="319"/>
      <c r="BC375" s="319"/>
      <c r="BD375" s="319"/>
      <c r="BE375" s="319"/>
      <c r="BF375" s="319"/>
      <c r="BG375" s="319"/>
      <c r="BH375" s="319"/>
      <c r="BI375" s="319"/>
      <c r="BJ375" s="319"/>
      <c r="BK375" s="319"/>
      <c r="BL375" s="319"/>
      <c r="BM375" s="319"/>
      <c r="BN375" s="319"/>
      <c r="BO375" s="319"/>
      <c r="BP375" s="319"/>
      <c r="BQ375" s="319"/>
      <c r="BR375" s="318">
        <f>Model!BR23</f>
        <v>-7.2680000000000007</v>
      </c>
      <c r="BS375" s="319">
        <f>Model!BS23</f>
        <v>-9.2930000000000028</v>
      </c>
      <c r="BT375" s="319">
        <f>Model!BT23</f>
        <v>-19.340999999999994</v>
      </c>
      <c r="BU375" s="319">
        <f>Model!BU23</f>
        <v>-10.996000000000002</v>
      </c>
      <c r="BV375" s="318">
        <f>Model!BV23</f>
        <v>2.9870000000000161</v>
      </c>
      <c r="BW375" s="319">
        <f>Model!BW23</f>
        <v>5.4900000000000091</v>
      </c>
      <c r="BX375" s="319">
        <f>Model!BX23</f>
        <v>-37.391000000000005</v>
      </c>
      <c r="BY375" s="320">
        <f>Model!BY23</f>
        <v>-25.888999999999996</v>
      </c>
      <c r="BZ375" s="318">
        <f>Model!BZ23</f>
        <v>-51.683000000000021</v>
      </c>
      <c r="CA375" s="319">
        <f>Model!CA23</f>
        <v>-31.038000000000025</v>
      </c>
      <c r="CB375" s="319">
        <f>Model!CB23</f>
        <v>-68.501999999999981</v>
      </c>
      <c r="CC375" s="320">
        <f>Model!CC23</f>
        <v>-37.537000000000006</v>
      </c>
      <c r="CD375" s="318">
        <f>Model!CD23</f>
        <v>-36.845032399225389</v>
      </c>
      <c r="CE375" s="319">
        <f>Model!CE23</f>
        <v>-30.219376097320179</v>
      </c>
      <c r="CF375" s="319">
        <f>Model!CF23</f>
        <v>-35.24003041057972</v>
      </c>
      <c r="CG375" s="320">
        <f>Model!CG23</f>
        <v>-25.538697174158358</v>
      </c>
      <c r="CH375" s="318">
        <f>Model!CH23</f>
        <v>-30.938617960908772</v>
      </c>
      <c r="CI375" s="319">
        <f>Model!CI23</f>
        <v>-23.183968847652807</v>
      </c>
      <c r="CJ375" s="319">
        <f>Model!CJ23</f>
        <v>-28.692893066144592</v>
      </c>
      <c r="CK375" s="320">
        <f>Model!CK23</f>
        <v>-19.493594031526641</v>
      </c>
      <c r="CL375" s="318">
        <f>Model!CL23</f>
        <v>-25.430897542951655</v>
      </c>
      <c r="CM375" s="319">
        <f>Model!CM23</f>
        <v>-17.213526673718576</v>
      </c>
      <c r="CN375" s="319">
        <f>Model!CN23</f>
        <v>-22.683498157868939</v>
      </c>
      <c r="CO375" s="320">
        <f>Model!CO23</f>
        <v>-14.216059921720174</v>
      </c>
      <c r="CP375" s="319"/>
      <c r="CQ375" s="319"/>
      <c r="CR375" s="319"/>
      <c r="CS375" s="319"/>
      <c r="CT375" s="319"/>
      <c r="CU375" s="319"/>
      <c r="CV375" s="319"/>
      <c r="CW375" s="319"/>
      <c r="CX375" s="319"/>
      <c r="CY375" s="319"/>
      <c r="CZ375" s="319"/>
      <c r="DA375" s="319"/>
      <c r="DB375" s="319"/>
      <c r="DC375" s="319"/>
      <c r="DD375" s="319"/>
      <c r="DE375" s="319"/>
      <c r="DF375" s="319"/>
      <c r="DG375" s="319"/>
      <c r="DH375" s="319"/>
      <c r="DI375" s="320"/>
      <c r="DJ375" s="320"/>
      <c r="DK375" s="321"/>
      <c r="DL375" s="321"/>
      <c r="DM375" s="321"/>
      <c r="DN375" s="321"/>
      <c r="DO375" s="321"/>
      <c r="DP375" s="321"/>
      <c r="DQ375" s="319"/>
      <c r="DR375" s="319"/>
      <c r="DS375" s="319"/>
      <c r="DT375" s="319"/>
      <c r="DU375" s="319"/>
      <c r="DV375" s="319"/>
      <c r="DW375" s="319"/>
      <c r="DX375" s="319"/>
      <c r="DY375" s="319">
        <f>+SUM(BN375:BQ375)</f>
        <v>0</v>
      </c>
      <c r="DZ375" s="319">
        <f>+SUM(BR375:BU375)</f>
        <v>-46.898000000000003</v>
      </c>
      <c r="EA375" s="319">
        <f>+SUM(BV375:BY375)</f>
        <v>-54.802999999999976</v>
      </c>
      <c r="EB375" s="319">
        <f>+SUM(BZ375:CC375)</f>
        <v>-188.76000000000002</v>
      </c>
      <c r="EC375" s="245">
        <f>+SUM(CD375:CG375)</f>
        <v>-127.84313608128365</v>
      </c>
      <c r="ED375" s="245">
        <f>+SUM(CH375:CK375)</f>
        <v>-102.30907390623281</v>
      </c>
      <c r="EE375" s="245">
        <f>+SUM(CL375:CO375)</f>
        <v>-79.543982296259344</v>
      </c>
      <c r="EF375" s="245">
        <f>Model!EF23</f>
        <v>-53.760248281329154</v>
      </c>
      <c r="EG375" s="245">
        <f>Model!EG23</f>
        <v>-21.832240770850717</v>
      </c>
      <c r="EH375" s="245">
        <f>Model!EH23</f>
        <v>12.970208081346357</v>
      </c>
      <c r="EI375" s="245">
        <f>Model!EI23</f>
        <v>50.949629732716744</v>
      </c>
      <c r="EJ375" s="245">
        <f>Model!EJ23</f>
        <v>83.893271040632044</v>
      </c>
      <c r="EK375" s="245">
        <f>Model!EK23</f>
        <v>116.59337170771795</v>
      </c>
      <c r="EL375" s="246">
        <f>Model!EL23</f>
        <v>149.33601031015326</v>
      </c>
      <c r="EM375" s="322"/>
      <c r="EN375" s="322"/>
      <c r="EO375" s="322"/>
      <c r="EP375" s="322"/>
      <c r="EQ375" s="322"/>
      <c r="ER375" s="322"/>
      <c r="ES375" s="322"/>
      <c r="ET375" s="322"/>
      <c r="EU375" s="322"/>
      <c r="EV375" s="322"/>
      <c r="EW375" s="322"/>
      <c r="EX375" s="322"/>
      <c r="EY375" s="322"/>
      <c r="EZ375" s="322"/>
      <c r="FA375" s="322"/>
      <c r="FB375" s="322"/>
      <c r="FC375" s="322"/>
      <c r="FD375" s="322"/>
      <c r="FE375" s="322"/>
      <c r="FF375" s="322"/>
      <c r="FG375" s="322"/>
      <c r="FH375" s="322"/>
      <c r="FI375" s="322"/>
      <c r="FJ375" s="322"/>
      <c r="FK375" s="322"/>
      <c r="FL375" s="322"/>
      <c r="FM375" s="322"/>
      <c r="FN375" s="322"/>
      <c r="FO375" s="322"/>
      <c r="FP375" s="322"/>
      <c r="FQ375" s="322"/>
      <c r="FR375" s="322"/>
      <c r="FS375" s="322"/>
      <c r="FT375" s="322"/>
      <c r="FU375" s="322"/>
      <c r="FV375" s="322"/>
      <c r="FW375" s="322"/>
      <c r="FX375" s="322"/>
      <c r="FY375" s="322"/>
      <c r="FZ375" s="322"/>
      <c r="GA375" s="322"/>
      <c r="GB375" s="322"/>
      <c r="GC375" s="322"/>
      <c r="GD375" s="322"/>
      <c r="GE375" s="322"/>
      <c r="GF375" s="322"/>
      <c r="GG375" s="322"/>
      <c r="GH375" s="322"/>
      <c r="GI375" s="322"/>
      <c r="GJ375" s="322"/>
      <c r="GK375" s="322"/>
      <c r="GL375" s="322"/>
      <c r="GM375" s="322"/>
      <c r="GN375" s="322"/>
      <c r="GO375" s="322"/>
      <c r="GP375" s="322"/>
      <c r="GQ375" s="322"/>
      <c r="GR375" s="322"/>
      <c r="GS375" s="322"/>
      <c r="GT375" s="322"/>
      <c r="GU375" s="322"/>
      <c r="GV375" s="322"/>
      <c r="GW375" s="322"/>
      <c r="GX375" s="322"/>
      <c r="GY375" s="322"/>
      <c r="GZ375" s="322"/>
      <c r="HA375" s="322"/>
      <c r="HB375" s="322"/>
      <c r="HC375" s="322"/>
      <c r="HD375" s="322"/>
      <c r="HE375" s="322"/>
      <c r="HF375" s="322"/>
      <c r="HG375" s="322"/>
      <c r="HH375" s="322"/>
      <c r="HI375" s="322"/>
      <c r="HJ375" s="322"/>
      <c r="HK375" s="322"/>
      <c r="HL375" s="322"/>
      <c r="HM375" s="322"/>
      <c r="HN375" s="322"/>
      <c r="HO375" s="322"/>
      <c r="HP375" s="322"/>
      <c r="HQ375" s="322"/>
      <c r="HR375" s="322"/>
      <c r="HS375" s="322"/>
      <c r="HT375" s="322"/>
      <c r="HU375" s="322"/>
      <c r="HV375" s="322"/>
      <c r="HW375" s="322"/>
    </row>
    <row r="376" spans="1:231" s="335" customFormat="1" ht="13.5" customHeight="1" x14ac:dyDescent="0.2">
      <c r="A376" s="324"/>
      <c r="B376"/>
      <c r="C376"/>
      <c r="D376"/>
      <c r="E376"/>
      <c r="F376"/>
      <c r="G376"/>
      <c r="H376" s="324"/>
      <c r="I376" s="325" t="s">
        <v>168</v>
      </c>
      <c r="J376" s="326"/>
      <c r="K376" s="326"/>
      <c r="L376" s="326"/>
      <c r="M376" s="326"/>
      <c r="N376" s="326"/>
      <c r="O376" s="326"/>
      <c r="P376" s="326"/>
      <c r="Q376" s="326"/>
      <c r="R376" s="326"/>
      <c r="S376" s="326"/>
      <c r="T376" s="326"/>
      <c r="U376" s="326"/>
      <c r="V376" s="326"/>
      <c r="W376" s="326"/>
      <c r="X376" s="326"/>
      <c r="Y376" s="326"/>
      <c r="Z376" s="326"/>
      <c r="AA376" s="326"/>
      <c r="AB376" s="326"/>
      <c r="AC376" s="326"/>
      <c r="AD376" s="326"/>
      <c r="AE376" s="326"/>
      <c r="AF376" s="326"/>
      <c r="AG376" s="326"/>
      <c r="AH376" s="326"/>
      <c r="AI376" s="326"/>
      <c r="AJ376" s="326"/>
      <c r="AK376" s="326"/>
      <c r="AL376" s="326"/>
      <c r="AM376" s="326"/>
      <c r="AN376" s="326"/>
      <c r="AO376" s="326"/>
      <c r="AP376" s="326"/>
      <c r="AQ376" s="326"/>
      <c r="AR376" s="326"/>
      <c r="AS376" s="326"/>
      <c r="AT376" s="353"/>
      <c r="AU376" s="353"/>
      <c r="AV376" s="353"/>
      <c r="AW376" s="353"/>
      <c r="AX376" s="353"/>
      <c r="AY376" s="353"/>
      <c r="AZ376" s="353"/>
      <c r="BA376" s="353"/>
      <c r="BB376" s="353"/>
      <c r="BC376" s="353"/>
      <c r="BD376" s="353"/>
      <c r="BE376" s="353"/>
      <c r="BF376" s="353"/>
      <c r="BG376" s="353"/>
      <c r="BH376" s="353"/>
      <c r="BI376" s="353"/>
      <c r="BJ376" s="353"/>
      <c r="BK376" s="353"/>
      <c r="BL376" s="353"/>
      <c r="BM376" s="353"/>
      <c r="BN376" s="353"/>
      <c r="BO376" s="353"/>
      <c r="BP376" s="353"/>
      <c r="BQ376" s="353"/>
      <c r="BR376" s="327">
        <f>BR377/BR375</f>
        <v>0</v>
      </c>
      <c r="BS376" s="328">
        <f t="shared" ref="BS376:BY376" si="425">BS377/BS375</f>
        <v>1.076078768965888E-4</v>
      </c>
      <c r="BT376" s="328">
        <f t="shared" si="425"/>
        <v>1.0857763300760048E-3</v>
      </c>
      <c r="BU376" s="328">
        <f t="shared" si="425"/>
        <v>3.5467442706438698E-3</v>
      </c>
      <c r="BV376" s="327">
        <f t="shared" si="425"/>
        <v>-9.03916973552054E-3</v>
      </c>
      <c r="BW376" s="328">
        <f t="shared" si="425"/>
        <v>-5.1001821493624686E-3</v>
      </c>
      <c r="BX376" s="328">
        <f t="shared" si="425"/>
        <v>7.2209890080500644E-4</v>
      </c>
      <c r="BY376" s="329">
        <f t="shared" si="425"/>
        <v>1.00428753524663E-3</v>
      </c>
      <c r="BZ376" s="327">
        <f>BZ377/BZ375</f>
        <v>7.9329760269334184E-4</v>
      </c>
      <c r="CA376" s="328">
        <f>CA377/CA375</f>
        <v>3.3829499323409984E-3</v>
      </c>
      <c r="CB376" s="328">
        <f t="shared" ref="CB376:CC376" si="426">CB377/CB375</f>
        <v>-1.9415491518495816E-3</v>
      </c>
      <c r="CC376" s="329">
        <f t="shared" si="426"/>
        <v>5.3280762980525871E-5</v>
      </c>
      <c r="CD376" s="330">
        <f t="shared" ref="CD376:CN376" si="427">IF(CC390&lt;0,0,-0.395)</f>
        <v>0</v>
      </c>
      <c r="CE376" s="330">
        <f t="shared" si="427"/>
        <v>0</v>
      </c>
      <c r="CF376" s="330">
        <f t="shared" si="427"/>
        <v>0</v>
      </c>
      <c r="CG376" s="331">
        <f t="shared" si="427"/>
        <v>0</v>
      </c>
      <c r="CH376" s="330">
        <f t="shared" si="427"/>
        <v>0</v>
      </c>
      <c r="CI376" s="330">
        <f t="shared" si="427"/>
        <v>0</v>
      </c>
      <c r="CJ376" s="330">
        <f t="shared" si="427"/>
        <v>0</v>
      </c>
      <c r="CK376" s="331">
        <f t="shared" si="427"/>
        <v>0</v>
      </c>
      <c r="CL376" s="330">
        <f t="shared" si="427"/>
        <v>0</v>
      </c>
      <c r="CM376" s="330">
        <f t="shared" si="427"/>
        <v>0</v>
      </c>
      <c r="CN376" s="330">
        <f t="shared" si="427"/>
        <v>0</v>
      </c>
      <c r="CO376" s="331">
        <f>IF(CN390&lt;0,0,-0.395)</f>
        <v>0</v>
      </c>
      <c r="CP376" s="330"/>
      <c r="CQ376" s="330"/>
      <c r="CR376" s="330"/>
      <c r="CS376" s="330"/>
      <c r="CT376" s="330"/>
      <c r="CU376" s="330"/>
      <c r="CV376" s="330"/>
      <c r="CW376" s="330"/>
      <c r="CX376" s="330"/>
      <c r="CY376" s="330"/>
      <c r="CZ376" s="330"/>
      <c r="DA376" s="330"/>
      <c r="DB376" s="330"/>
      <c r="DC376" s="330"/>
      <c r="DD376" s="330"/>
      <c r="DE376" s="330"/>
      <c r="DF376" s="330"/>
      <c r="DG376" s="330"/>
      <c r="DH376" s="330"/>
      <c r="DI376" s="331"/>
      <c r="DJ376" s="332"/>
      <c r="DK376" s="333"/>
      <c r="DL376" s="333"/>
      <c r="DM376" s="333"/>
      <c r="DN376" s="333"/>
      <c r="DO376" s="333"/>
      <c r="DP376" s="333"/>
      <c r="DQ376" s="328"/>
      <c r="DR376" s="328"/>
      <c r="DS376" s="328"/>
      <c r="DT376" s="328"/>
      <c r="DU376" s="328"/>
      <c r="DV376" s="328"/>
      <c r="DW376" s="328"/>
      <c r="DX376" s="328"/>
      <c r="DY376" s="328"/>
      <c r="DZ376" s="328">
        <f t="shared" ref="DZ376:EE376" si="428">IF(ISERROR(DZ377/DZ375),"NA",DZ377/DZ375)</f>
        <v>1.3006951255917095E-3</v>
      </c>
      <c r="EA376" s="328">
        <f t="shared" si="428"/>
        <v>1.9706950349433435E-3</v>
      </c>
      <c r="EB376" s="328">
        <f t="shared" si="428"/>
        <v>7.9465988556897554E-5</v>
      </c>
      <c r="EC376" s="328">
        <f t="shared" si="428"/>
        <v>-2.0337423499583904E-4</v>
      </c>
      <c r="ED376" s="328">
        <f t="shared" si="428"/>
        <v>-1.2804338363971771E-3</v>
      </c>
      <c r="EE376" s="328">
        <f t="shared" si="428"/>
        <v>2.5143322502399436E-5</v>
      </c>
      <c r="EF376" s="432">
        <f>IF(EE390&lt;0,0,-0.395)</f>
        <v>0</v>
      </c>
      <c r="EG376" s="432">
        <f t="shared" ref="EG376:EL376" si="429">IF(EF390&lt;0,0,-0.395)</f>
        <v>0</v>
      </c>
      <c r="EH376" s="432">
        <f t="shared" si="429"/>
        <v>0</v>
      </c>
      <c r="EI376" s="432">
        <f t="shared" si="429"/>
        <v>0</v>
      </c>
      <c r="EJ376" s="432">
        <f t="shared" si="429"/>
        <v>0</v>
      </c>
      <c r="EK376" s="432">
        <f t="shared" si="429"/>
        <v>0</v>
      </c>
      <c r="EL376" s="433">
        <f t="shared" si="429"/>
        <v>0</v>
      </c>
      <c r="EM376" s="334"/>
      <c r="EN376" s="334"/>
      <c r="EO376" s="334"/>
      <c r="EP376" s="334"/>
      <c r="EQ376" s="334"/>
      <c r="ER376" s="334"/>
      <c r="ES376" s="334"/>
      <c r="ET376" s="334"/>
      <c r="EU376" s="334"/>
      <c r="EV376" s="334"/>
      <c r="EW376" s="334"/>
      <c r="EX376" s="334"/>
      <c r="EY376" s="334"/>
      <c r="EZ376" s="334"/>
      <c r="FA376" s="334"/>
      <c r="FB376" s="334"/>
      <c r="FC376" s="334"/>
      <c r="FD376" s="334"/>
      <c r="FE376" s="334"/>
      <c r="FF376" s="334"/>
      <c r="FG376" s="334"/>
      <c r="FH376" s="334"/>
      <c r="FI376" s="334"/>
      <c r="FJ376" s="334"/>
      <c r="FK376" s="334"/>
      <c r="FL376" s="334"/>
      <c r="FM376" s="334"/>
      <c r="FN376" s="334"/>
      <c r="FO376" s="334"/>
      <c r="FP376" s="334"/>
      <c r="FQ376" s="334"/>
      <c r="FR376" s="334"/>
      <c r="FS376" s="334"/>
      <c r="FT376" s="334"/>
      <c r="FU376" s="334"/>
      <c r="FV376" s="334"/>
      <c r="FW376" s="334"/>
      <c r="FX376" s="334"/>
      <c r="FY376" s="334"/>
      <c r="FZ376" s="334"/>
      <c r="GA376" s="334"/>
      <c r="GB376" s="334"/>
      <c r="GC376" s="334"/>
      <c r="GD376" s="334"/>
      <c r="GE376" s="334"/>
      <c r="GF376" s="334"/>
      <c r="GG376" s="334"/>
      <c r="GH376" s="334"/>
      <c r="GI376" s="334"/>
      <c r="GJ376" s="334"/>
      <c r="GK376" s="334"/>
      <c r="GL376" s="334"/>
      <c r="GM376" s="334"/>
      <c r="GN376" s="334"/>
      <c r="GO376" s="334"/>
      <c r="GP376" s="334"/>
      <c r="GQ376" s="334"/>
      <c r="GR376" s="334"/>
      <c r="GS376" s="334"/>
      <c r="GT376" s="334"/>
      <c r="GU376" s="334"/>
      <c r="GV376" s="334"/>
      <c r="GW376" s="334"/>
      <c r="GX376" s="334"/>
      <c r="GY376" s="334"/>
      <c r="GZ376" s="334"/>
      <c r="HA376" s="334"/>
      <c r="HB376" s="334"/>
      <c r="HC376" s="334"/>
      <c r="HD376" s="334"/>
      <c r="HE376" s="334"/>
      <c r="HF376" s="334"/>
      <c r="HG376" s="334"/>
      <c r="HH376" s="334"/>
      <c r="HI376" s="334"/>
      <c r="HJ376" s="334"/>
      <c r="HK376" s="334"/>
      <c r="HL376" s="334"/>
      <c r="HM376" s="334"/>
      <c r="HN376" s="334"/>
      <c r="HO376" s="334"/>
      <c r="HP376" s="334"/>
      <c r="HQ376" s="334"/>
      <c r="HR376" s="334"/>
      <c r="HS376" s="334"/>
      <c r="HT376" s="334"/>
      <c r="HU376" s="334"/>
      <c r="HV376" s="334"/>
      <c r="HW376" s="334"/>
    </row>
    <row r="377" spans="1:231" s="341" customFormat="1" ht="13.5" customHeight="1" x14ac:dyDescent="0.2">
      <c r="A377" s="336"/>
      <c r="B377"/>
      <c r="C377"/>
      <c r="D377"/>
      <c r="E377"/>
      <c r="F377"/>
      <c r="G377"/>
      <c r="H377" s="336"/>
      <c r="I377" s="337" t="s">
        <v>169</v>
      </c>
      <c r="J377" s="317"/>
      <c r="K377" s="317"/>
      <c r="L377" s="317"/>
      <c r="M377" s="317"/>
      <c r="N377" s="317"/>
      <c r="O377" s="317"/>
      <c r="P377" s="317"/>
      <c r="Q377" s="317"/>
      <c r="R377" s="317"/>
      <c r="S377" s="317"/>
      <c r="T377" s="317"/>
      <c r="U377" s="317"/>
      <c r="V377" s="317"/>
      <c r="W377" s="317"/>
      <c r="X377" s="317"/>
      <c r="Y377" s="317"/>
      <c r="Z377" s="317"/>
      <c r="AA377" s="317"/>
      <c r="AB377" s="317"/>
      <c r="AC377" s="317"/>
      <c r="AD377" s="317"/>
      <c r="AE377" s="317"/>
      <c r="AF377" s="317"/>
      <c r="AG377" s="317"/>
      <c r="AH377" s="317"/>
      <c r="AI377" s="317"/>
      <c r="AJ377" s="317"/>
      <c r="AK377" s="317"/>
      <c r="AL377" s="317"/>
      <c r="AM377" s="317"/>
      <c r="AN377" s="317"/>
      <c r="AO377" s="317"/>
      <c r="AP377" s="317"/>
      <c r="AQ377" s="317"/>
      <c r="AR377" s="317"/>
      <c r="AS377" s="317"/>
      <c r="AT377" s="321"/>
      <c r="AU377" s="321"/>
      <c r="AV377" s="321"/>
      <c r="AW377" s="321"/>
      <c r="AX377" s="321"/>
      <c r="AY377" s="321"/>
      <c r="AZ377" s="321"/>
      <c r="BA377" s="321"/>
      <c r="BB377" s="321"/>
      <c r="BC377" s="321"/>
      <c r="BD377" s="321"/>
      <c r="BE377" s="321"/>
      <c r="BF377" s="321"/>
      <c r="BG377" s="321"/>
      <c r="BH377" s="321"/>
      <c r="BI377" s="321"/>
      <c r="BJ377" s="321"/>
      <c r="BK377" s="321"/>
      <c r="BL377" s="321"/>
      <c r="BM377" s="321"/>
      <c r="BN377" s="321"/>
      <c r="BO377" s="321"/>
      <c r="BP377" s="321"/>
      <c r="BQ377" s="321"/>
      <c r="BR377" s="338">
        <f>-Model!BR27</f>
        <v>0</v>
      </c>
      <c r="BS377" s="321">
        <f>-Model!BS27</f>
        <v>-1E-3</v>
      </c>
      <c r="BT377" s="321">
        <f>-Model!BT27</f>
        <v>-2.1000000000000001E-2</v>
      </c>
      <c r="BU377" s="321">
        <f>-Model!BU27</f>
        <v>-3.9E-2</v>
      </c>
      <c r="BV377" s="338">
        <f>-Model!BV27</f>
        <v>-2.7E-2</v>
      </c>
      <c r="BW377" s="321">
        <f>-Model!BW27</f>
        <v>-2.8000000000000001E-2</v>
      </c>
      <c r="BX377" s="321">
        <f>-Model!BX27</f>
        <v>-2.7E-2</v>
      </c>
      <c r="BY377" s="339">
        <f>-Model!BY27</f>
        <v>-2.5999999999999999E-2</v>
      </c>
      <c r="BZ377" s="338">
        <f>-Model!BZ27</f>
        <v>-4.1000000000000002E-2</v>
      </c>
      <c r="CA377" s="321">
        <f>-Model!CA27</f>
        <v>-0.105</v>
      </c>
      <c r="CB377" s="321">
        <f>-Model!CB27</f>
        <v>0.13300000000000001</v>
      </c>
      <c r="CC377" s="339">
        <f>-Model!CC27</f>
        <v>-2E-3</v>
      </c>
      <c r="CD377" s="321">
        <f t="shared" ref="CD377:CO377" si="430">CD375*CD376</f>
        <v>0</v>
      </c>
      <c r="CE377" s="321">
        <f t="shared" si="430"/>
        <v>0</v>
      </c>
      <c r="CF377" s="321">
        <f t="shared" si="430"/>
        <v>0</v>
      </c>
      <c r="CG377" s="339">
        <f t="shared" si="430"/>
        <v>0</v>
      </c>
      <c r="CH377" s="321">
        <f t="shared" si="430"/>
        <v>0</v>
      </c>
      <c r="CI377" s="321">
        <f t="shared" si="430"/>
        <v>0</v>
      </c>
      <c r="CJ377" s="321">
        <f t="shared" si="430"/>
        <v>0</v>
      </c>
      <c r="CK377" s="339">
        <f t="shared" si="430"/>
        <v>0</v>
      </c>
      <c r="CL377" s="321">
        <f t="shared" si="430"/>
        <v>0</v>
      </c>
      <c r="CM377" s="321">
        <f t="shared" si="430"/>
        <v>0</v>
      </c>
      <c r="CN377" s="321">
        <f t="shared" si="430"/>
        <v>0</v>
      </c>
      <c r="CO377" s="339">
        <f t="shared" si="430"/>
        <v>0</v>
      </c>
      <c r="CP377" s="321"/>
      <c r="CQ377" s="321"/>
      <c r="CR377" s="321"/>
      <c r="CS377" s="321"/>
      <c r="CT377" s="321"/>
      <c r="CU377" s="321"/>
      <c r="CV377" s="321"/>
      <c r="CW377" s="321"/>
      <c r="CX377" s="321"/>
      <c r="CY377" s="321"/>
      <c r="CZ377" s="321"/>
      <c r="DA377" s="321"/>
      <c r="DB377" s="321"/>
      <c r="DC377" s="321"/>
      <c r="DD377" s="321"/>
      <c r="DE377" s="321"/>
      <c r="DF377" s="321"/>
      <c r="DG377" s="321"/>
      <c r="DH377" s="321"/>
      <c r="DI377" s="339"/>
      <c r="DJ377" s="339"/>
      <c r="DK377" s="321"/>
      <c r="DL377" s="321"/>
      <c r="DM377" s="321"/>
      <c r="DN377" s="321"/>
      <c r="DO377" s="321"/>
      <c r="DP377" s="321"/>
      <c r="DQ377" s="321"/>
      <c r="DR377" s="321"/>
      <c r="DS377" s="321"/>
      <c r="DT377" s="321"/>
      <c r="DU377" s="321"/>
      <c r="DV377" s="321"/>
      <c r="DW377" s="321"/>
      <c r="DX377" s="321"/>
      <c r="DY377" s="321">
        <f>+SUM(BN377:BQ377)</f>
        <v>0</v>
      </c>
      <c r="DZ377" s="321">
        <f>+SUM(BR377:BU377)</f>
        <v>-6.0999999999999999E-2</v>
      </c>
      <c r="EA377" s="321">
        <f>+SUM(BV377:BY377)</f>
        <v>-0.108</v>
      </c>
      <c r="EB377" s="321">
        <f>+SUM(BZ377:CC377)</f>
        <v>-1.4999999999999984E-2</v>
      </c>
      <c r="EC377" s="321">
        <f>+SUM(CA377:CD377)</f>
        <v>2.6000000000000009E-2</v>
      </c>
      <c r="ED377" s="321">
        <f>+SUM(CB377:CE377)</f>
        <v>0.13100000000000001</v>
      </c>
      <c r="EE377" s="321">
        <f>+SUM(CC377:CF377)</f>
        <v>-2E-3</v>
      </c>
      <c r="EF377" s="434">
        <f t="shared" ref="EF377:EL377" si="431">EF375*EF376</f>
        <v>0</v>
      </c>
      <c r="EG377" s="434">
        <f t="shared" si="431"/>
        <v>0</v>
      </c>
      <c r="EH377" s="434">
        <f t="shared" si="431"/>
        <v>0</v>
      </c>
      <c r="EI377" s="434">
        <f t="shared" si="431"/>
        <v>0</v>
      </c>
      <c r="EJ377" s="434">
        <f t="shared" si="431"/>
        <v>0</v>
      </c>
      <c r="EK377" s="434">
        <f t="shared" si="431"/>
        <v>0</v>
      </c>
      <c r="EL377" s="435">
        <f t="shared" si="431"/>
        <v>0</v>
      </c>
      <c r="EM377" s="340"/>
      <c r="EN377" s="340"/>
      <c r="EO377" s="340"/>
      <c r="EP377" s="340"/>
      <c r="EQ377" s="340"/>
      <c r="ER377" s="340"/>
      <c r="ES377" s="340"/>
      <c r="ET377" s="340"/>
      <c r="EU377" s="340"/>
      <c r="EV377" s="340"/>
      <c r="EW377" s="340"/>
      <c r="EX377" s="340"/>
      <c r="EY377" s="340"/>
      <c r="EZ377" s="340"/>
      <c r="FA377" s="340"/>
      <c r="FB377" s="340"/>
      <c r="FC377" s="340"/>
      <c r="FD377" s="340"/>
      <c r="FE377" s="340"/>
      <c r="FF377" s="340"/>
      <c r="FG377" s="340"/>
      <c r="FH377" s="340"/>
      <c r="FI377" s="340"/>
      <c r="FJ377" s="340"/>
      <c r="FK377" s="340"/>
      <c r="FL377" s="340"/>
      <c r="FM377" s="340"/>
      <c r="FN377" s="340"/>
      <c r="FO377" s="340"/>
      <c r="FP377" s="340"/>
      <c r="FQ377" s="340"/>
      <c r="FR377" s="340"/>
      <c r="FS377" s="340"/>
      <c r="FT377" s="340"/>
      <c r="FU377" s="340"/>
      <c r="FV377" s="340"/>
      <c r="FW377" s="340"/>
      <c r="FX377" s="340"/>
      <c r="FY377" s="340"/>
      <c r="FZ377" s="340"/>
      <c r="GA377" s="340"/>
      <c r="GB377" s="340"/>
      <c r="GC377" s="340"/>
      <c r="GD377" s="340"/>
      <c r="GE377" s="340"/>
      <c r="GF377" s="340"/>
      <c r="GG377" s="340"/>
      <c r="GH377" s="340"/>
      <c r="GI377" s="340"/>
      <c r="GJ377" s="340"/>
      <c r="GK377" s="340"/>
      <c r="GL377" s="340"/>
      <c r="GM377" s="340"/>
      <c r="GN377" s="340"/>
      <c r="GO377" s="340"/>
      <c r="GP377" s="340"/>
      <c r="GQ377" s="340"/>
      <c r="GR377" s="340"/>
      <c r="GS377" s="340"/>
      <c r="GT377" s="340"/>
      <c r="GU377" s="340"/>
      <c r="GV377" s="340"/>
      <c r="GW377" s="340"/>
      <c r="GX377" s="340"/>
      <c r="GY377" s="340"/>
      <c r="GZ377" s="340"/>
      <c r="HA377" s="340"/>
      <c r="HB377" s="340"/>
      <c r="HC377" s="340"/>
      <c r="HD377" s="340"/>
      <c r="HE377" s="340"/>
      <c r="HF377" s="340"/>
      <c r="HG377" s="340"/>
      <c r="HH377" s="340"/>
      <c r="HI377" s="340"/>
      <c r="HJ377" s="340"/>
      <c r="HK377" s="340"/>
      <c r="HL377" s="340"/>
      <c r="HM377" s="340"/>
      <c r="HN377" s="340"/>
      <c r="HO377" s="340"/>
      <c r="HP377" s="340"/>
      <c r="HQ377" s="340"/>
      <c r="HR377" s="340"/>
      <c r="HS377" s="340"/>
      <c r="HT377" s="340"/>
      <c r="HU377" s="340"/>
      <c r="HV377" s="340"/>
      <c r="HW377" s="340"/>
    </row>
    <row r="378" spans="1:231" customFormat="1" ht="13.5" customHeight="1" x14ac:dyDescent="0.2">
      <c r="A378" s="305"/>
      <c r="H378" s="305"/>
      <c r="I378" s="342"/>
      <c r="J378" s="307"/>
      <c r="K378" s="307"/>
      <c r="L378" s="307"/>
      <c r="M378" s="307"/>
      <c r="N378" s="307"/>
      <c r="O378" s="307"/>
      <c r="P378" s="307"/>
      <c r="Q378" s="307"/>
      <c r="R378" s="307"/>
      <c r="S378" s="307"/>
      <c r="T378" s="307"/>
      <c r="U378" s="307"/>
      <c r="V378" s="307"/>
      <c r="W378" s="307"/>
      <c r="X378" s="307"/>
      <c r="Y378" s="307"/>
      <c r="Z378" s="307"/>
      <c r="AA378" s="307"/>
      <c r="AB378" s="307"/>
      <c r="AC378" s="307"/>
      <c r="AD378" s="307"/>
      <c r="AE378" s="307"/>
      <c r="AF378" s="307"/>
      <c r="AG378" s="307"/>
      <c r="AH378" s="307"/>
      <c r="AI378" s="307"/>
      <c r="AJ378" s="307"/>
      <c r="AK378" s="307"/>
      <c r="AL378" s="307"/>
      <c r="AM378" s="307"/>
      <c r="AN378" s="307"/>
      <c r="AO378" s="307"/>
      <c r="AP378" s="307"/>
      <c r="AQ378" s="307"/>
      <c r="AR378" s="307"/>
      <c r="AS378" s="307"/>
      <c r="AT378" s="307"/>
      <c r="AU378" s="307"/>
      <c r="AV378" s="307"/>
      <c r="AW378" s="307"/>
      <c r="AX378" s="307"/>
      <c r="AY378" s="307"/>
      <c r="AZ378" s="307"/>
      <c r="BA378" s="307"/>
      <c r="BB378" s="307"/>
      <c r="BC378" s="307"/>
      <c r="BD378" s="307"/>
      <c r="BE378" s="307"/>
      <c r="BF378" s="307"/>
      <c r="BG378" s="307"/>
      <c r="BH378" s="307"/>
      <c r="BI378" s="307"/>
      <c r="BJ378" s="307"/>
      <c r="BK378" s="307"/>
      <c r="BL378" s="307"/>
      <c r="BM378" s="307"/>
      <c r="BN378" s="307"/>
      <c r="BO378" s="307"/>
      <c r="BP378" s="307"/>
      <c r="BQ378" s="307"/>
      <c r="BR378" s="308"/>
      <c r="BS378" s="307"/>
      <c r="BT378" s="307"/>
      <c r="BU378" s="309"/>
      <c r="BV378" s="308"/>
      <c r="BW378" s="307"/>
      <c r="BX378" s="307"/>
      <c r="BY378" s="309"/>
      <c r="BZ378" s="307"/>
      <c r="CA378" s="307"/>
      <c r="CB378" s="307"/>
      <c r="CC378" s="309"/>
      <c r="CD378" s="307"/>
      <c r="CE378" s="307"/>
      <c r="CF378" s="307"/>
      <c r="CG378" s="309"/>
      <c r="CH378" s="307"/>
      <c r="CI378" s="307"/>
      <c r="CJ378" s="307"/>
      <c r="CK378" s="309"/>
      <c r="CL378" s="307"/>
      <c r="CM378" s="307"/>
      <c r="CN378" s="307"/>
      <c r="CO378" s="309"/>
      <c r="CP378" s="307"/>
      <c r="CQ378" s="307"/>
      <c r="CR378" s="307"/>
      <c r="CS378" s="307"/>
      <c r="CT378" s="307"/>
      <c r="CU378" s="307"/>
      <c r="CV378" s="307"/>
      <c r="CW378" s="307"/>
      <c r="CX378" s="307"/>
      <c r="CY378" s="307"/>
      <c r="CZ378" s="307"/>
      <c r="DA378" s="307"/>
      <c r="DB378" s="307"/>
      <c r="DC378" s="307"/>
      <c r="DD378" s="307"/>
      <c r="DE378" s="307"/>
      <c r="DF378" s="307"/>
      <c r="DG378" s="307"/>
      <c r="DH378" s="307"/>
      <c r="DI378" s="309"/>
      <c r="DJ378" s="312"/>
      <c r="DK378" s="307"/>
      <c r="DL378" s="307"/>
      <c r="DM378" s="307"/>
      <c r="DN378" s="307"/>
      <c r="DO378" s="307"/>
      <c r="DP378" s="307"/>
      <c r="DQ378" s="307"/>
      <c r="DR378" s="307"/>
      <c r="DS378" s="307"/>
      <c r="DT378" s="307"/>
      <c r="DU378" s="307"/>
      <c r="DV378" s="307"/>
      <c r="DW378" s="307"/>
      <c r="DX378" s="307"/>
      <c r="DY378" s="307"/>
      <c r="DZ378" s="307"/>
      <c r="EA378" s="307"/>
      <c r="EB378" s="307"/>
      <c r="EC378" s="311"/>
      <c r="ED378" s="311"/>
      <c r="EE378" s="311"/>
      <c r="EF378" s="311"/>
      <c r="EG378" s="311"/>
      <c r="EH378" s="311"/>
      <c r="EI378" s="311"/>
      <c r="EJ378" s="311"/>
      <c r="EK378" s="311"/>
      <c r="EL378" s="431"/>
      <c r="EM378" s="313"/>
      <c r="EN378" s="313"/>
      <c r="EO378" s="313"/>
      <c r="EP378" s="313"/>
      <c r="EQ378" s="313"/>
      <c r="ER378" s="313"/>
      <c r="ES378" s="313"/>
      <c r="ET378" s="313"/>
      <c r="EU378" s="313"/>
      <c r="EV378" s="313"/>
      <c r="EW378" s="313"/>
      <c r="EX378" s="313"/>
      <c r="EY378" s="313"/>
      <c r="EZ378" s="313"/>
      <c r="FA378" s="313"/>
      <c r="FB378" s="313"/>
      <c r="FC378" s="313"/>
      <c r="FD378" s="313"/>
      <c r="FE378" s="313"/>
      <c r="FF378" s="313"/>
      <c r="FG378" s="313"/>
      <c r="FH378" s="313"/>
      <c r="FI378" s="313"/>
      <c r="FJ378" s="313"/>
      <c r="FK378" s="313"/>
      <c r="FL378" s="313"/>
      <c r="FM378" s="313"/>
      <c r="FN378" s="313"/>
      <c r="FO378" s="313"/>
      <c r="FP378" s="313"/>
      <c r="FQ378" s="313"/>
      <c r="FR378" s="313"/>
      <c r="FS378" s="313"/>
      <c r="FT378" s="313"/>
      <c r="FU378" s="313"/>
      <c r="FV378" s="313"/>
      <c r="FW378" s="313"/>
      <c r="FX378" s="313"/>
      <c r="FY378" s="313"/>
      <c r="FZ378" s="313"/>
      <c r="GA378" s="313"/>
      <c r="GB378" s="313"/>
      <c r="GC378" s="313"/>
      <c r="GD378" s="313"/>
      <c r="GE378" s="313"/>
      <c r="GF378" s="313"/>
      <c r="GG378" s="313"/>
      <c r="GH378" s="313"/>
      <c r="GI378" s="313"/>
      <c r="GJ378" s="313"/>
      <c r="GK378" s="313"/>
      <c r="GL378" s="313"/>
      <c r="GM378" s="313"/>
      <c r="GN378" s="313"/>
      <c r="GO378" s="313"/>
      <c r="GP378" s="313"/>
      <c r="GQ378" s="313"/>
      <c r="GR378" s="313"/>
      <c r="GS378" s="313"/>
      <c r="GT378" s="313"/>
      <c r="GU378" s="313"/>
      <c r="GV378" s="313"/>
      <c r="GW378" s="313"/>
      <c r="GX378" s="313"/>
      <c r="GY378" s="313"/>
      <c r="GZ378" s="313"/>
      <c r="HA378" s="313"/>
      <c r="HB378" s="313"/>
      <c r="HC378" s="313"/>
      <c r="HD378" s="313"/>
      <c r="HE378" s="313"/>
      <c r="HF378" s="313"/>
      <c r="HG378" s="313"/>
      <c r="HH378" s="313"/>
      <c r="HI378" s="313"/>
      <c r="HJ378" s="313"/>
      <c r="HK378" s="313"/>
      <c r="HL378" s="313"/>
      <c r="HM378" s="313"/>
      <c r="HN378" s="313"/>
      <c r="HO378" s="313"/>
      <c r="HP378" s="313"/>
      <c r="HQ378" s="313"/>
      <c r="HR378" s="313"/>
      <c r="HS378" s="313"/>
      <c r="HT378" s="313"/>
      <c r="HU378" s="313"/>
      <c r="HV378" s="313"/>
      <c r="HW378" s="313"/>
    </row>
    <row r="379" spans="1:231" customFormat="1" ht="13.5" customHeight="1" x14ac:dyDescent="0.2">
      <c r="A379" s="305"/>
      <c r="H379" s="305"/>
      <c r="I379" s="314" t="s">
        <v>170</v>
      </c>
      <c r="J379" s="307"/>
      <c r="K379" s="307"/>
      <c r="L379" s="307"/>
      <c r="M379" s="307"/>
      <c r="N379" s="307"/>
      <c r="O379" s="307"/>
      <c r="P379" s="307"/>
      <c r="Q379" s="307"/>
      <c r="R379" s="307"/>
      <c r="S379" s="307"/>
      <c r="T379" s="307"/>
      <c r="U379" s="307"/>
      <c r="V379" s="307"/>
      <c r="W379" s="307"/>
      <c r="X379" s="307"/>
      <c r="Y379" s="307"/>
      <c r="Z379" s="307"/>
      <c r="AA379" s="307"/>
      <c r="AB379" s="307"/>
      <c r="AC379" s="307"/>
      <c r="AD379" s="307"/>
      <c r="AE379" s="307"/>
      <c r="AF379" s="307"/>
      <c r="AG379" s="307"/>
      <c r="AH379" s="307"/>
      <c r="AI379" s="307"/>
      <c r="AJ379" s="307"/>
      <c r="AK379" s="307"/>
      <c r="AL379" s="307"/>
      <c r="AM379" s="307"/>
      <c r="AN379" s="307"/>
      <c r="AO379" s="307"/>
      <c r="AP379" s="307"/>
      <c r="AQ379" s="307"/>
      <c r="AR379" s="307"/>
      <c r="AS379" s="307"/>
      <c r="AT379" s="307"/>
      <c r="AU379" s="307"/>
      <c r="AV379" s="307"/>
      <c r="AW379" s="307"/>
      <c r="AX379" s="307"/>
      <c r="AY379" s="307"/>
      <c r="AZ379" s="307"/>
      <c r="BA379" s="307"/>
      <c r="BB379" s="307"/>
      <c r="BC379" s="307"/>
      <c r="BD379" s="307"/>
      <c r="BE379" s="307"/>
      <c r="BF379" s="307"/>
      <c r="BG379" s="307"/>
      <c r="BH379" s="307"/>
      <c r="BI379" s="307"/>
      <c r="BJ379" s="307"/>
      <c r="BK379" s="307"/>
      <c r="BL379" s="307"/>
      <c r="BM379" s="307"/>
      <c r="BN379" s="307"/>
      <c r="BO379" s="307"/>
      <c r="BP379" s="307"/>
      <c r="BQ379" s="307"/>
      <c r="BR379" s="308"/>
      <c r="BS379" s="307"/>
      <c r="BT379" s="307"/>
      <c r="BU379" s="309"/>
      <c r="BV379" s="307"/>
      <c r="BW379" s="307"/>
      <c r="BX379" s="307"/>
      <c r="BY379" s="309"/>
      <c r="BZ379" s="307"/>
      <c r="CA379" s="307"/>
      <c r="CB379" s="307"/>
      <c r="CC379" s="309"/>
      <c r="CD379" s="307"/>
      <c r="CE379" s="307"/>
      <c r="CF379" s="307"/>
      <c r="CG379" s="309"/>
      <c r="CH379" s="307"/>
      <c r="CI379" s="307"/>
      <c r="CJ379" s="307"/>
      <c r="CK379" s="309"/>
      <c r="CL379" s="307"/>
      <c r="CM379" s="307"/>
      <c r="CN379" s="307"/>
      <c r="CO379" s="309"/>
      <c r="CP379" s="307"/>
      <c r="CQ379" s="307"/>
      <c r="CR379" s="307"/>
      <c r="CS379" s="307"/>
      <c r="CT379" s="307"/>
      <c r="CU379" s="307"/>
      <c r="CV379" s="307"/>
      <c r="CW379" s="307"/>
      <c r="CX379" s="307"/>
      <c r="CY379" s="307"/>
      <c r="CZ379" s="307"/>
      <c r="DA379" s="307"/>
      <c r="DB379" s="307"/>
      <c r="DC379" s="307"/>
      <c r="DD379" s="307"/>
      <c r="DE379" s="307"/>
      <c r="DF379" s="307"/>
      <c r="DG379" s="307"/>
      <c r="DH379" s="307"/>
      <c r="DI379" s="309"/>
      <c r="DJ379" s="312"/>
      <c r="DK379" s="307"/>
      <c r="DL379" s="307"/>
      <c r="DM379" s="307"/>
      <c r="DN379" s="307"/>
      <c r="DO379" s="307"/>
      <c r="DP379" s="307"/>
      <c r="DQ379" s="307"/>
      <c r="DR379" s="307"/>
      <c r="DS379" s="307"/>
      <c r="DT379" s="307"/>
      <c r="DU379" s="307"/>
      <c r="DV379" s="307"/>
      <c r="DW379" s="307"/>
      <c r="DX379" s="307"/>
      <c r="DY379" s="307"/>
      <c r="DZ379" s="307"/>
      <c r="EA379" s="307"/>
      <c r="EB379" s="307"/>
      <c r="EC379" s="311"/>
      <c r="ED379" s="311"/>
      <c r="EE379" s="311"/>
      <c r="EF379" s="311"/>
      <c r="EG379" s="311"/>
      <c r="EH379" s="311"/>
      <c r="EI379" s="311"/>
      <c r="EJ379" s="311"/>
      <c r="EK379" s="311"/>
      <c r="EL379" s="431"/>
      <c r="EM379" s="313"/>
      <c r="EN379" s="313"/>
      <c r="EO379" s="313"/>
      <c r="EP379" s="313"/>
      <c r="EQ379" s="313"/>
      <c r="ER379" s="313"/>
      <c r="ES379" s="313"/>
      <c r="ET379" s="313"/>
      <c r="EU379" s="313"/>
      <c r="EV379" s="313"/>
      <c r="EW379" s="313"/>
      <c r="EX379" s="313"/>
      <c r="EY379" s="313"/>
      <c r="EZ379" s="313"/>
      <c r="FA379" s="313"/>
      <c r="FB379" s="313"/>
      <c r="FC379" s="313"/>
      <c r="FD379" s="313"/>
      <c r="FE379" s="313"/>
      <c r="FF379" s="313"/>
      <c r="FG379" s="313"/>
      <c r="FH379" s="313"/>
      <c r="FI379" s="313"/>
      <c r="FJ379" s="313"/>
      <c r="FK379" s="313"/>
      <c r="FL379" s="313"/>
      <c r="FM379" s="313"/>
      <c r="FN379" s="313"/>
      <c r="FO379" s="313"/>
      <c r="FP379" s="313"/>
      <c r="FQ379" s="313"/>
      <c r="FR379" s="313"/>
      <c r="FS379" s="313"/>
      <c r="FT379" s="313"/>
      <c r="FU379" s="313"/>
      <c r="FV379" s="313"/>
      <c r="FW379" s="313"/>
      <c r="FX379" s="313"/>
      <c r="FY379" s="313"/>
      <c r="FZ379" s="313"/>
      <c r="GA379" s="313"/>
      <c r="GB379" s="313"/>
      <c r="GC379" s="313"/>
      <c r="GD379" s="313"/>
      <c r="GE379" s="313"/>
      <c r="GF379" s="313"/>
      <c r="GG379" s="313"/>
      <c r="GH379" s="313"/>
      <c r="GI379" s="313"/>
      <c r="GJ379" s="313"/>
      <c r="GK379" s="313"/>
      <c r="GL379" s="313"/>
      <c r="GM379" s="313"/>
      <c r="GN379" s="313"/>
      <c r="GO379" s="313"/>
      <c r="GP379" s="313"/>
      <c r="GQ379" s="313"/>
      <c r="GR379" s="313"/>
      <c r="GS379" s="313"/>
      <c r="GT379" s="313"/>
      <c r="GU379" s="313"/>
      <c r="GV379" s="313"/>
      <c r="GW379" s="313"/>
      <c r="GX379" s="313"/>
      <c r="GY379" s="313"/>
      <c r="GZ379" s="313"/>
      <c r="HA379" s="313"/>
      <c r="HB379" s="313"/>
      <c r="HC379" s="313"/>
      <c r="HD379" s="313"/>
      <c r="HE379" s="313"/>
      <c r="HF379" s="313"/>
      <c r="HG379" s="313"/>
      <c r="HH379" s="313"/>
      <c r="HI379" s="313"/>
      <c r="HJ379" s="313"/>
      <c r="HK379" s="313"/>
      <c r="HL379" s="313"/>
      <c r="HM379" s="313"/>
      <c r="HN379" s="313"/>
      <c r="HO379" s="313"/>
      <c r="HP379" s="313"/>
      <c r="HQ379" s="313"/>
      <c r="HR379" s="313"/>
      <c r="HS379" s="313"/>
      <c r="HT379" s="313"/>
      <c r="HU379" s="313"/>
      <c r="HV379" s="313"/>
      <c r="HW379" s="313"/>
    </row>
    <row r="380" spans="1:231" s="323" customFormat="1" ht="13.5" customHeight="1" x14ac:dyDescent="0.2">
      <c r="A380" s="315"/>
      <c r="B380"/>
      <c r="C380"/>
      <c r="D380"/>
      <c r="E380"/>
      <c r="F380"/>
      <c r="G380"/>
      <c r="H380" s="315"/>
      <c r="I380" s="343" t="s">
        <v>171</v>
      </c>
      <c r="J380" s="317"/>
      <c r="K380" s="317"/>
      <c r="L380" s="317"/>
      <c r="M380" s="317"/>
      <c r="N380" s="317"/>
      <c r="O380" s="317"/>
      <c r="P380" s="317"/>
      <c r="Q380" s="317"/>
      <c r="R380" s="317"/>
      <c r="S380" s="317"/>
      <c r="T380" s="317"/>
      <c r="U380" s="317"/>
      <c r="V380" s="317"/>
      <c r="W380" s="317"/>
      <c r="X380" s="317"/>
      <c r="Y380" s="317"/>
      <c r="Z380" s="317"/>
      <c r="AA380" s="317"/>
      <c r="AB380" s="317"/>
      <c r="AC380" s="317"/>
      <c r="AD380" s="317"/>
      <c r="AE380" s="317"/>
      <c r="AF380" s="317"/>
      <c r="AG380" s="317"/>
      <c r="AH380" s="317"/>
      <c r="AI380" s="317"/>
      <c r="AJ380" s="317"/>
      <c r="AK380" s="317"/>
      <c r="AL380" s="317"/>
      <c r="AM380" s="317"/>
      <c r="AN380" s="317"/>
      <c r="AO380" s="317"/>
      <c r="AP380" s="317"/>
      <c r="AQ380" s="317"/>
      <c r="AR380" s="317"/>
      <c r="AS380" s="317"/>
      <c r="AT380" s="319"/>
      <c r="AU380" s="319"/>
      <c r="AV380" s="319"/>
      <c r="AW380" s="319"/>
      <c r="AX380" s="319"/>
      <c r="AY380" s="319"/>
      <c r="AZ380" s="319"/>
      <c r="BA380" s="319"/>
      <c r="BB380" s="319"/>
      <c r="BC380" s="319"/>
      <c r="BD380" s="319"/>
      <c r="BE380" s="319"/>
      <c r="BF380" s="319"/>
      <c r="BG380" s="319"/>
      <c r="BH380" s="319"/>
      <c r="BI380" s="319"/>
      <c r="BJ380" s="319"/>
      <c r="BK380" s="319"/>
      <c r="BL380" s="319"/>
      <c r="BM380" s="319"/>
      <c r="BN380" s="319"/>
      <c r="BO380" s="319"/>
      <c r="BP380" s="319"/>
      <c r="BQ380" s="319"/>
      <c r="BR380" s="318">
        <f>Model!BR47</f>
        <v>-7.07</v>
      </c>
      <c r="BS380" s="319">
        <f>Model!BS47</f>
        <v>-9.0510000000000037</v>
      </c>
      <c r="BT380" s="319">
        <f>Model!BT47</f>
        <v>-19.077999999999992</v>
      </c>
      <c r="BU380" s="320">
        <f>Model!BU47</f>
        <v>-10.594000000000001</v>
      </c>
      <c r="BV380" s="319">
        <f>Model!BV47</f>
        <v>3.5630000000000157</v>
      </c>
      <c r="BW380" s="319">
        <f>Model!BW47</f>
        <v>6.2020000000000088</v>
      </c>
      <c r="BX380" s="319">
        <f>Model!BX47</f>
        <v>-36.619000000000007</v>
      </c>
      <c r="BY380" s="320">
        <f>Model!BY47</f>
        <v>-24.983999999999995</v>
      </c>
      <c r="BZ380" s="319">
        <f>Model!BZ47</f>
        <v>-50.445000000000022</v>
      </c>
      <c r="CA380" s="319">
        <f>Model!CA47</f>
        <v>-29.284000000000024</v>
      </c>
      <c r="CB380" s="319">
        <f>Model!CB47</f>
        <v>-56.807999999999979</v>
      </c>
      <c r="CC380" s="320">
        <f>Model!CC47</f>
        <v>-28.240000000000016</v>
      </c>
      <c r="CD380" s="319">
        <f>Model!CD47</f>
        <v>-32.357868139555364</v>
      </c>
      <c r="CE380" s="319">
        <f>Model!CE47</f>
        <v>-25.504502277528807</v>
      </c>
      <c r="CF380" s="319">
        <f>Model!CF47</f>
        <v>-30.620516883187751</v>
      </c>
      <c r="CG380" s="320">
        <f>Model!CG47</f>
        <v>-20.897071653229879</v>
      </c>
      <c r="CH380" s="319">
        <f>Model!CH47</f>
        <v>-25.978798253946408</v>
      </c>
      <c r="CI380" s="319">
        <f>Model!CI47</f>
        <v>-17.97245379405371</v>
      </c>
      <c r="CJ380" s="319">
        <f>Model!CJ47</f>
        <v>-23.586783081344787</v>
      </c>
      <c r="CK380" s="320">
        <f>Model!CK47</f>
        <v>-14.36304288635116</v>
      </c>
      <c r="CL380" s="319">
        <f>Model!CL47</f>
        <v>-20.025234682710735</v>
      </c>
      <c r="CM380" s="319">
        <f>Model!CM47</f>
        <v>-11.533543320436404</v>
      </c>
      <c r="CN380" s="319">
        <f>Model!CN47</f>
        <v>-17.118394840425491</v>
      </c>
      <c r="CO380" s="320">
        <f>Model!CO47</f>
        <v>-8.6243184035537226</v>
      </c>
      <c r="CP380" s="319"/>
      <c r="CQ380" s="319"/>
      <c r="CR380" s="319"/>
      <c r="CS380" s="319"/>
      <c r="CT380" s="319"/>
      <c r="CU380" s="319"/>
      <c r="CV380" s="319"/>
      <c r="CW380" s="319"/>
      <c r="CX380" s="319"/>
      <c r="CY380" s="319"/>
      <c r="CZ380" s="319"/>
      <c r="DA380" s="319"/>
      <c r="DB380" s="319"/>
      <c r="DC380" s="319"/>
      <c r="DD380" s="319"/>
      <c r="DE380" s="319"/>
      <c r="DF380" s="319"/>
      <c r="DG380" s="319"/>
      <c r="DH380" s="319"/>
      <c r="DI380" s="320"/>
      <c r="DJ380" s="320"/>
      <c r="DK380" s="321"/>
      <c r="DL380" s="321"/>
      <c r="DM380" s="321"/>
      <c r="DN380" s="321"/>
      <c r="DO380" s="321"/>
      <c r="DP380" s="321"/>
      <c r="DQ380" s="319"/>
      <c r="DR380" s="319"/>
      <c r="DS380" s="319"/>
      <c r="DT380" s="319"/>
      <c r="DU380" s="319"/>
      <c r="DV380" s="319"/>
      <c r="DW380" s="319"/>
      <c r="DX380" s="319"/>
      <c r="DY380" s="319">
        <f>+SUM(BN380:BQ380)</f>
        <v>0</v>
      </c>
      <c r="DZ380" s="319">
        <f>+SUM(BR380:BU380)</f>
        <v>-45.792999999999999</v>
      </c>
      <c r="EA380" s="319">
        <f>+SUM(BV380:BY380)</f>
        <v>-51.83799999999998</v>
      </c>
      <c r="EB380" s="319">
        <f>+SUM(BZ380:CC380)</f>
        <v>-164.77700000000004</v>
      </c>
      <c r="EC380" s="319">
        <f>+SUM(CD380:CG380)</f>
        <v>-109.37995895350181</v>
      </c>
      <c r="ED380" s="319">
        <f>+SUM(CH380:CK380)</f>
        <v>-81.901078015696072</v>
      </c>
      <c r="EE380" s="319">
        <f>+SUM(CC380:CF380)</f>
        <v>-116.72288730027194</v>
      </c>
      <c r="EF380" s="245">
        <f>Model!EF47</f>
        <v>-43.004046519861035</v>
      </c>
      <c r="EG380" s="245">
        <f>Model!EG47</f>
        <v>-10.299384570466561</v>
      </c>
      <c r="EH380" s="245">
        <f>Model!EH47</f>
        <v>25.277027096988228</v>
      </c>
      <c r="EI380" s="245">
        <f>Model!EI47</f>
        <v>64.019622835272926</v>
      </c>
      <c r="EJ380" s="245">
        <f>Model!EJ47</f>
        <v>97.707129461142713</v>
      </c>
      <c r="EK380" s="245">
        <f>Model!EK47</f>
        <v>131.12298683842781</v>
      </c>
      <c r="EL380" s="246">
        <f>Model!EL47</f>
        <v>164.54435461727152</v>
      </c>
      <c r="EM380" s="322"/>
      <c r="EN380" s="322"/>
      <c r="EO380" s="322"/>
      <c r="EP380" s="322"/>
      <c r="EQ380" s="322"/>
      <c r="ER380" s="322"/>
      <c r="ES380" s="322"/>
      <c r="ET380" s="322"/>
      <c r="EU380" s="322"/>
      <c r="EV380" s="322"/>
      <c r="EW380" s="322"/>
      <c r="EX380" s="322"/>
      <c r="EY380" s="322"/>
      <c r="EZ380" s="322"/>
      <c r="FA380" s="322"/>
      <c r="FB380" s="322"/>
      <c r="FC380" s="322"/>
      <c r="FD380" s="322"/>
      <c r="FE380" s="322"/>
      <c r="FF380" s="322"/>
      <c r="FG380" s="322"/>
      <c r="FH380" s="322"/>
      <c r="FI380" s="322"/>
      <c r="FJ380" s="322"/>
      <c r="FK380" s="322"/>
      <c r="FL380" s="322"/>
      <c r="FM380" s="322"/>
      <c r="FN380" s="322"/>
      <c r="FO380" s="322"/>
      <c r="FP380" s="322"/>
      <c r="FQ380" s="322"/>
      <c r="FR380" s="322"/>
      <c r="FS380" s="322"/>
      <c r="FT380" s="322"/>
      <c r="FU380" s="322"/>
      <c r="FV380" s="322"/>
      <c r="FW380" s="322"/>
      <c r="FX380" s="322"/>
      <c r="FY380" s="322"/>
      <c r="FZ380" s="322"/>
      <c r="GA380" s="322"/>
      <c r="GB380" s="322"/>
      <c r="GC380" s="322"/>
      <c r="GD380" s="322"/>
      <c r="GE380" s="322"/>
      <c r="GF380" s="322"/>
      <c r="GG380" s="322"/>
      <c r="GH380" s="322"/>
      <c r="GI380" s="322"/>
      <c r="GJ380" s="322"/>
      <c r="GK380" s="322"/>
      <c r="GL380" s="322"/>
      <c r="GM380" s="322"/>
      <c r="GN380" s="322"/>
      <c r="GO380" s="322"/>
      <c r="GP380" s="322"/>
      <c r="GQ380" s="322"/>
      <c r="GR380" s="322"/>
      <c r="GS380" s="322"/>
      <c r="GT380" s="322"/>
      <c r="GU380" s="322"/>
      <c r="GV380" s="322"/>
      <c r="GW380" s="322"/>
      <c r="GX380" s="322"/>
      <c r="GY380" s="322"/>
      <c r="GZ380" s="322"/>
      <c r="HA380" s="322"/>
      <c r="HB380" s="322"/>
      <c r="HC380" s="322"/>
      <c r="HD380" s="322"/>
      <c r="HE380" s="322"/>
      <c r="HF380" s="322"/>
      <c r="HG380" s="322"/>
      <c r="HH380" s="322"/>
      <c r="HI380" s="322"/>
      <c r="HJ380" s="322"/>
      <c r="HK380" s="322"/>
      <c r="HL380" s="322"/>
      <c r="HM380" s="322"/>
      <c r="HN380" s="322"/>
      <c r="HO380" s="322"/>
      <c r="HP380" s="322"/>
      <c r="HQ380" s="322"/>
      <c r="HR380" s="322"/>
      <c r="HS380" s="322"/>
      <c r="HT380" s="322"/>
      <c r="HU380" s="322"/>
      <c r="HV380" s="322"/>
      <c r="HW380" s="322"/>
    </row>
    <row r="381" spans="1:231" s="323" customFormat="1" ht="13.5" customHeight="1" x14ac:dyDescent="0.2">
      <c r="A381" s="315"/>
      <c r="B381"/>
      <c r="C381"/>
      <c r="D381"/>
      <c r="E381"/>
      <c r="F381"/>
      <c r="G381"/>
      <c r="H381" s="315"/>
      <c r="I381" s="316" t="s">
        <v>172</v>
      </c>
      <c r="J381" s="317"/>
      <c r="K381" s="317"/>
      <c r="L381" s="317"/>
      <c r="M381" s="317"/>
      <c r="N381" s="317"/>
      <c r="O381" s="317"/>
      <c r="P381" s="317"/>
      <c r="Q381" s="317"/>
      <c r="R381" s="317"/>
      <c r="S381" s="317"/>
      <c r="T381" s="317"/>
      <c r="U381" s="317"/>
      <c r="V381" s="317"/>
      <c r="W381" s="317"/>
      <c r="X381" s="317"/>
      <c r="Y381" s="317"/>
      <c r="Z381" s="317"/>
      <c r="AA381" s="317"/>
      <c r="AB381" s="317"/>
      <c r="AC381" s="317"/>
      <c r="AD381" s="317"/>
      <c r="AE381" s="317"/>
      <c r="AF381" s="317"/>
      <c r="AG381" s="317"/>
      <c r="AH381" s="317"/>
      <c r="AI381" s="317"/>
      <c r="AJ381" s="317"/>
      <c r="AK381" s="317"/>
      <c r="AL381" s="317"/>
      <c r="AM381" s="317"/>
      <c r="AN381" s="317"/>
      <c r="AO381" s="317"/>
      <c r="AP381" s="317"/>
      <c r="AQ381" s="317"/>
      <c r="AR381" s="317"/>
      <c r="AS381" s="317"/>
      <c r="AT381" s="319"/>
      <c r="AU381" s="319"/>
      <c r="AV381" s="319"/>
      <c r="AW381" s="319"/>
      <c r="AX381" s="319"/>
      <c r="AY381" s="319"/>
      <c r="AZ381" s="319"/>
      <c r="BA381" s="319"/>
      <c r="BB381" s="319"/>
      <c r="BC381" s="319"/>
      <c r="BD381" s="319"/>
      <c r="BE381" s="319"/>
      <c r="BF381" s="319"/>
      <c r="BG381" s="319"/>
      <c r="BH381" s="319"/>
      <c r="BI381" s="319"/>
      <c r="BJ381" s="319"/>
      <c r="BK381" s="319"/>
      <c r="BL381" s="319"/>
      <c r="BM381" s="319"/>
      <c r="BN381" s="319"/>
      <c r="BO381" s="319"/>
      <c r="BP381" s="319"/>
      <c r="BQ381" s="319"/>
      <c r="BR381" s="344">
        <f>Model!BR25</f>
        <v>6.0000000000000001E-3</v>
      </c>
      <c r="BS381" s="345">
        <f>Model!BS25</f>
        <v>0</v>
      </c>
      <c r="BT381" s="345">
        <f>Model!BT25</f>
        <v>-4.0000000000000001E-3</v>
      </c>
      <c r="BU381" s="346">
        <f>Model!BU25</f>
        <v>-8.0000000000000002E-3</v>
      </c>
      <c r="BV381" s="345">
        <f>Model!BV25</f>
        <v>5.7000000000000002E-2</v>
      </c>
      <c r="BW381" s="345">
        <f>Model!BW25</f>
        <v>7.0999999999999994E-2</v>
      </c>
      <c r="BX381" s="345">
        <f>Model!BX25</f>
        <v>5.8999999999999997E-2</v>
      </c>
      <c r="BY381" s="346">
        <f>Model!BY25</f>
        <v>-0.16200000000000001</v>
      </c>
      <c r="BZ381" s="345">
        <f>Model!BZ25</f>
        <v>-0.47</v>
      </c>
      <c r="CA381" s="345">
        <f>Model!CA25</f>
        <v>-0.48499999999999988</v>
      </c>
      <c r="CB381" s="345">
        <f>Model!CB25</f>
        <v>-18.831999999999997</v>
      </c>
      <c r="CC381" s="346">
        <f>Model!CC25</f>
        <v>-1.581</v>
      </c>
      <c r="CD381" s="345">
        <f>Model!CD25</f>
        <v>-0.66980789044116096</v>
      </c>
      <c r="CE381" s="345">
        <f>Model!CE25</f>
        <v>-0.66980789044116096</v>
      </c>
      <c r="CF381" s="345">
        <f>Model!CF25</f>
        <v>-0.66980789044116096</v>
      </c>
      <c r="CG381" s="346">
        <f>Model!CG25</f>
        <v>-0.78844780980610196</v>
      </c>
      <c r="CH381" s="345">
        <f>Model!CH25</f>
        <v>-0.90708772917104308</v>
      </c>
      <c r="CI381" s="345">
        <f>Model!CI25</f>
        <v>-0.90708772917104308</v>
      </c>
      <c r="CJ381" s="345">
        <f>Model!CJ25</f>
        <v>-0.90708772917104308</v>
      </c>
      <c r="CK381" s="346">
        <f>Model!CK25</f>
        <v>-0.90708772917104308</v>
      </c>
      <c r="CL381" s="345">
        <f>Model!CL25</f>
        <v>-0.90708772917104308</v>
      </c>
      <c r="CM381" s="345">
        <f>Model!CM25</f>
        <v>-0.90708772917104308</v>
      </c>
      <c r="CN381" s="345">
        <f>Model!CN25</f>
        <v>-0.90708772917104308</v>
      </c>
      <c r="CO381" s="346">
        <f>Model!CO25</f>
        <v>-0.90708772917104308</v>
      </c>
      <c r="CP381" s="345"/>
      <c r="CQ381" s="345"/>
      <c r="CR381" s="345"/>
      <c r="CS381" s="345"/>
      <c r="CT381" s="345"/>
      <c r="CU381" s="345"/>
      <c r="CV381" s="345"/>
      <c r="CW381" s="345"/>
      <c r="CX381" s="345"/>
      <c r="CY381" s="345"/>
      <c r="CZ381" s="345"/>
      <c r="DA381" s="345"/>
      <c r="DB381" s="345"/>
      <c r="DC381" s="345"/>
      <c r="DD381" s="345"/>
      <c r="DE381" s="345"/>
      <c r="DF381" s="345"/>
      <c r="DG381" s="345"/>
      <c r="DH381" s="345"/>
      <c r="DI381" s="346"/>
      <c r="DJ381" s="320"/>
      <c r="DK381" s="321"/>
      <c r="DL381" s="321"/>
      <c r="DM381" s="321"/>
      <c r="DN381" s="321"/>
      <c r="DO381" s="321"/>
      <c r="DP381" s="321"/>
      <c r="DQ381" s="345"/>
      <c r="DR381" s="345"/>
      <c r="DS381" s="345"/>
      <c r="DT381" s="345"/>
      <c r="DU381" s="345"/>
      <c r="DV381" s="345"/>
      <c r="DW381" s="345"/>
      <c r="DX381" s="345"/>
      <c r="DY381" s="345">
        <f>+SUM(BN381:BQ381)</f>
        <v>0</v>
      </c>
      <c r="DZ381" s="345">
        <f>+SUM(BR381:BU381)</f>
        <v>-6.0000000000000001E-3</v>
      </c>
      <c r="EA381" s="345">
        <f>+SUM(BV381:BY381)</f>
        <v>2.4999999999999994E-2</v>
      </c>
      <c r="EB381" s="345">
        <f>+SUM(BZ381:CC381)</f>
        <v>-21.367999999999995</v>
      </c>
      <c r="EC381" s="345">
        <f>+SUM(CD381:CG381)</f>
        <v>-2.7978714811295848</v>
      </c>
      <c r="ED381" s="345">
        <f>+SUM(CH381:CK381)</f>
        <v>-3.6283509166841723</v>
      </c>
      <c r="EE381" s="345">
        <f>+SUM(CL381:CO381)</f>
        <v>-3.6283509166841723</v>
      </c>
      <c r="EF381" s="436">
        <f>Model!EF25</f>
        <v>-3.6283509166841723</v>
      </c>
      <c r="EG381" s="436">
        <f>Model!EG25</f>
        <v>-3.6283509166841723</v>
      </c>
      <c r="EH381" s="436">
        <f>Model!EH25</f>
        <v>-3.6283509166841723</v>
      </c>
      <c r="EI381" s="436">
        <f>Model!EI25</f>
        <v>-3.6283509166841723</v>
      </c>
      <c r="EJ381" s="436">
        <f>Model!EJ25</f>
        <v>-3.6283509166841723</v>
      </c>
      <c r="EK381" s="436">
        <f>Model!EK25</f>
        <v>-3.6283509166841723</v>
      </c>
      <c r="EL381" s="437">
        <f>Model!EL25</f>
        <v>-3.6283509166841723</v>
      </c>
      <c r="EM381" s="322"/>
      <c r="EN381" s="322"/>
      <c r="EO381" s="322"/>
      <c r="EP381" s="322"/>
      <c r="EQ381" s="322"/>
      <c r="ER381" s="322"/>
      <c r="ES381" s="322"/>
      <c r="ET381" s="322"/>
      <c r="EU381" s="322"/>
      <c r="EV381" s="322"/>
      <c r="EW381" s="322"/>
      <c r="EX381" s="322"/>
      <c r="EY381" s="322"/>
      <c r="EZ381" s="322"/>
      <c r="FA381" s="322"/>
      <c r="FB381" s="322"/>
      <c r="FC381" s="322"/>
      <c r="FD381" s="322"/>
      <c r="FE381" s="322"/>
      <c r="FF381" s="322"/>
      <c r="FG381" s="322"/>
      <c r="FH381" s="322"/>
      <c r="FI381" s="322"/>
      <c r="FJ381" s="322"/>
      <c r="FK381" s="322"/>
      <c r="FL381" s="322"/>
      <c r="FM381" s="322"/>
      <c r="FN381" s="322"/>
      <c r="FO381" s="322"/>
      <c r="FP381" s="322"/>
      <c r="FQ381" s="322"/>
      <c r="FR381" s="322"/>
      <c r="FS381" s="322"/>
      <c r="FT381" s="322"/>
      <c r="FU381" s="322"/>
      <c r="FV381" s="322"/>
      <c r="FW381" s="322"/>
      <c r="FX381" s="322"/>
      <c r="FY381" s="322"/>
      <c r="FZ381" s="322"/>
      <c r="GA381" s="322"/>
      <c r="GB381" s="322"/>
      <c r="GC381" s="322"/>
      <c r="GD381" s="322"/>
      <c r="GE381" s="322"/>
      <c r="GF381" s="322"/>
      <c r="GG381" s="322"/>
      <c r="GH381" s="322"/>
      <c r="GI381" s="322"/>
      <c r="GJ381" s="322"/>
      <c r="GK381" s="322"/>
      <c r="GL381" s="322"/>
      <c r="GM381" s="322"/>
      <c r="GN381" s="322"/>
      <c r="GO381" s="322"/>
      <c r="GP381" s="322"/>
      <c r="GQ381" s="322"/>
      <c r="GR381" s="322"/>
      <c r="GS381" s="322"/>
      <c r="GT381" s="322"/>
      <c r="GU381" s="322"/>
      <c r="GV381" s="322"/>
      <c r="GW381" s="322"/>
      <c r="GX381" s="322"/>
      <c r="GY381" s="322"/>
      <c r="GZ381" s="322"/>
      <c r="HA381" s="322"/>
      <c r="HB381" s="322"/>
      <c r="HC381" s="322"/>
      <c r="HD381" s="322"/>
      <c r="HE381" s="322"/>
      <c r="HF381" s="322"/>
      <c r="HG381" s="322"/>
      <c r="HH381" s="322"/>
      <c r="HI381" s="322"/>
      <c r="HJ381" s="322"/>
      <c r="HK381" s="322"/>
      <c r="HL381" s="322"/>
      <c r="HM381" s="322"/>
      <c r="HN381" s="322"/>
      <c r="HO381" s="322"/>
      <c r="HP381" s="322"/>
      <c r="HQ381" s="322"/>
      <c r="HR381" s="322"/>
      <c r="HS381" s="322"/>
      <c r="HT381" s="322"/>
      <c r="HU381" s="322"/>
      <c r="HV381" s="322"/>
      <c r="HW381" s="322"/>
    </row>
    <row r="382" spans="1:231" s="323" customFormat="1" ht="13.5" customHeight="1" x14ac:dyDescent="0.2">
      <c r="A382" s="315"/>
      <c r="B382"/>
      <c r="C382"/>
      <c r="D382"/>
      <c r="E382"/>
      <c r="F382"/>
      <c r="G382"/>
      <c r="H382" s="315"/>
      <c r="I382" s="337" t="s">
        <v>173</v>
      </c>
      <c r="J382" s="317"/>
      <c r="K382" s="317"/>
      <c r="L382" s="317"/>
      <c r="M382" s="317"/>
      <c r="N382" s="317"/>
      <c r="O382" s="317"/>
      <c r="P382" s="317"/>
      <c r="Q382" s="317"/>
      <c r="R382" s="317"/>
      <c r="S382" s="317"/>
      <c r="T382" s="317"/>
      <c r="U382" s="317"/>
      <c r="V382" s="317"/>
      <c r="W382" s="317"/>
      <c r="X382" s="317"/>
      <c r="Y382" s="317"/>
      <c r="Z382" s="317"/>
      <c r="AA382" s="317"/>
      <c r="AB382" s="317"/>
      <c r="AC382" s="317"/>
      <c r="AD382" s="317"/>
      <c r="AE382" s="317"/>
      <c r="AF382" s="317"/>
      <c r="AG382" s="317"/>
      <c r="AH382" s="317"/>
      <c r="AI382" s="317"/>
      <c r="AJ382" s="317"/>
      <c r="AK382" s="317"/>
      <c r="AL382" s="317"/>
      <c r="AM382" s="317"/>
      <c r="AN382" s="317"/>
      <c r="AO382" s="317"/>
      <c r="AP382" s="317"/>
      <c r="AQ382" s="317"/>
      <c r="AR382" s="317"/>
      <c r="AS382" s="317"/>
      <c r="AT382" s="321"/>
      <c r="AU382" s="321"/>
      <c r="AV382" s="321"/>
      <c r="AW382" s="321"/>
      <c r="AX382" s="321"/>
      <c r="AY382" s="321"/>
      <c r="AZ382" s="321"/>
      <c r="BA382" s="321"/>
      <c r="BB382" s="321"/>
      <c r="BC382" s="321"/>
      <c r="BD382" s="321"/>
      <c r="BE382" s="321"/>
      <c r="BF382" s="321"/>
      <c r="BG382" s="321"/>
      <c r="BH382" s="321"/>
      <c r="BI382" s="321"/>
      <c r="BJ382" s="321"/>
      <c r="BK382" s="321"/>
      <c r="BL382" s="321"/>
      <c r="BM382" s="321"/>
      <c r="BN382" s="321"/>
      <c r="BO382" s="321"/>
      <c r="BP382" s="321"/>
      <c r="BQ382" s="321"/>
      <c r="BR382" s="338">
        <f>+BR380+BR381</f>
        <v>-7.0640000000000001</v>
      </c>
      <c r="BS382" s="321">
        <f t="shared" ref="BS382:BY382" si="432">+BS380+BS381</f>
        <v>-9.0510000000000037</v>
      </c>
      <c r="BT382" s="321">
        <f t="shared" si="432"/>
        <v>-19.081999999999994</v>
      </c>
      <c r="BU382" s="339">
        <f t="shared" si="432"/>
        <v>-10.602</v>
      </c>
      <c r="BV382" s="321">
        <f t="shared" si="432"/>
        <v>3.6200000000000156</v>
      </c>
      <c r="BW382" s="321">
        <f t="shared" si="432"/>
        <v>6.2730000000000086</v>
      </c>
      <c r="BX382" s="321">
        <f t="shared" si="432"/>
        <v>-36.560000000000009</v>
      </c>
      <c r="BY382" s="339">
        <f t="shared" si="432"/>
        <v>-25.145999999999994</v>
      </c>
      <c r="BZ382" s="321">
        <f t="shared" ref="BZ382:CO382" si="433">+BZ380+BZ381</f>
        <v>-50.91500000000002</v>
      </c>
      <c r="CA382" s="321">
        <f t="shared" ref="CA382:CC382" si="434">+CA380+CA381</f>
        <v>-29.769000000000023</v>
      </c>
      <c r="CB382" s="321">
        <f t="shared" si="434"/>
        <v>-75.639999999999972</v>
      </c>
      <c r="CC382" s="339">
        <f t="shared" si="434"/>
        <v>-29.821000000000016</v>
      </c>
      <c r="CD382" s="321">
        <f t="shared" si="433"/>
        <v>-33.027676029996528</v>
      </c>
      <c r="CE382" s="321">
        <f t="shared" si="433"/>
        <v>-26.174310167969967</v>
      </c>
      <c r="CF382" s="321">
        <f t="shared" si="433"/>
        <v>-31.29032477362891</v>
      </c>
      <c r="CG382" s="339">
        <f t="shared" si="433"/>
        <v>-21.68551946303598</v>
      </c>
      <c r="CH382" s="321">
        <f t="shared" si="433"/>
        <v>-26.885885983117451</v>
      </c>
      <c r="CI382" s="321">
        <f t="shared" si="433"/>
        <v>-18.879541523224752</v>
      </c>
      <c r="CJ382" s="321">
        <f t="shared" si="433"/>
        <v>-24.49387081051583</v>
      </c>
      <c r="CK382" s="339">
        <f t="shared" si="433"/>
        <v>-15.270130615522202</v>
      </c>
      <c r="CL382" s="321">
        <f t="shared" si="433"/>
        <v>-20.932322411881778</v>
      </c>
      <c r="CM382" s="321">
        <f t="shared" si="433"/>
        <v>-12.440631049607447</v>
      </c>
      <c r="CN382" s="321">
        <f t="shared" si="433"/>
        <v>-18.025482569596534</v>
      </c>
      <c r="CO382" s="339">
        <f t="shared" si="433"/>
        <v>-9.531406132724765</v>
      </c>
      <c r="CP382" s="321"/>
      <c r="CQ382" s="321"/>
      <c r="CR382" s="321"/>
      <c r="CS382" s="321"/>
      <c r="CT382" s="321"/>
      <c r="CU382" s="321"/>
      <c r="CV382" s="321"/>
      <c r="CW382" s="321"/>
      <c r="CX382" s="321"/>
      <c r="CY382" s="321"/>
      <c r="CZ382" s="321"/>
      <c r="DA382" s="321"/>
      <c r="DB382" s="321"/>
      <c r="DC382" s="321"/>
      <c r="DD382" s="321"/>
      <c r="DE382" s="321"/>
      <c r="DF382" s="321"/>
      <c r="DG382" s="321"/>
      <c r="DH382" s="321"/>
      <c r="DI382" s="339"/>
      <c r="DJ382" s="320"/>
      <c r="DK382" s="321"/>
      <c r="DL382" s="321"/>
      <c r="DM382" s="321"/>
      <c r="DN382" s="321"/>
      <c r="DO382" s="321"/>
      <c r="DP382" s="321"/>
      <c r="DQ382" s="321"/>
      <c r="DR382" s="321"/>
      <c r="DS382" s="321"/>
      <c r="DT382" s="321"/>
      <c r="DU382" s="321"/>
      <c r="DV382" s="321"/>
      <c r="DW382" s="321"/>
      <c r="DX382" s="321"/>
      <c r="DY382" s="321">
        <f t="shared" ref="DY382:EJ382" si="435">+DY380+DY381</f>
        <v>0</v>
      </c>
      <c r="DZ382" s="321">
        <f t="shared" si="435"/>
        <v>-45.798999999999999</v>
      </c>
      <c r="EA382" s="321">
        <f t="shared" si="435"/>
        <v>-51.812999999999981</v>
      </c>
      <c r="EB382" s="321">
        <f>+EB380+EB381</f>
        <v>-186.14500000000004</v>
      </c>
      <c r="EC382" s="321">
        <f>+EC380+EC381</f>
        <v>-112.1778304346314</v>
      </c>
      <c r="ED382" s="321">
        <f>+ED380+ED381</f>
        <v>-85.529428932380242</v>
      </c>
      <c r="EE382" s="321">
        <f>+EE380+EE381</f>
        <v>-120.35123821695611</v>
      </c>
      <c r="EF382" s="221">
        <f t="shared" si="435"/>
        <v>-46.632397436545205</v>
      </c>
      <c r="EG382" s="221">
        <f t="shared" si="435"/>
        <v>-13.927735487150734</v>
      </c>
      <c r="EH382" s="221">
        <f t="shared" si="435"/>
        <v>21.648676180304054</v>
      </c>
      <c r="EI382" s="221">
        <f t="shared" si="435"/>
        <v>60.391271918588757</v>
      </c>
      <c r="EJ382" s="221">
        <f t="shared" si="435"/>
        <v>94.078778544458544</v>
      </c>
      <c r="EK382" s="221">
        <f>+EK380+EK381</f>
        <v>127.49463592174364</v>
      </c>
      <c r="EL382" s="222">
        <f>+EL380+EL381</f>
        <v>160.91600370058734</v>
      </c>
      <c r="EM382" s="322"/>
      <c r="EN382" s="322"/>
      <c r="EO382" s="322"/>
      <c r="EP382" s="322"/>
      <c r="EQ382" s="322"/>
      <c r="ER382" s="322"/>
      <c r="ES382" s="322"/>
      <c r="ET382" s="322"/>
      <c r="EU382" s="322"/>
      <c r="EV382" s="322"/>
      <c r="EW382" s="322"/>
      <c r="EX382" s="322"/>
      <c r="EY382" s="322"/>
      <c r="EZ382" s="322"/>
      <c r="FA382" s="322"/>
      <c r="FB382" s="322"/>
      <c r="FC382" s="322"/>
      <c r="FD382" s="322"/>
      <c r="FE382" s="322"/>
      <c r="FF382" s="322"/>
      <c r="FG382" s="322"/>
      <c r="FH382" s="322"/>
      <c r="FI382" s="322"/>
      <c r="FJ382" s="322"/>
      <c r="FK382" s="322"/>
      <c r="FL382" s="322"/>
      <c r="FM382" s="322"/>
      <c r="FN382" s="322"/>
      <c r="FO382" s="322"/>
      <c r="FP382" s="322"/>
      <c r="FQ382" s="322"/>
      <c r="FR382" s="322"/>
      <c r="FS382" s="322"/>
      <c r="FT382" s="322"/>
      <c r="FU382" s="322"/>
      <c r="FV382" s="322"/>
      <c r="FW382" s="322"/>
      <c r="FX382" s="322"/>
      <c r="FY382" s="322"/>
      <c r="FZ382" s="322"/>
      <c r="GA382" s="322"/>
      <c r="GB382" s="322"/>
      <c r="GC382" s="322"/>
      <c r="GD382" s="322"/>
      <c r="GE382" s="322"/>
      <c r="GF382" s="322"/>
      <c r="GG382" s="322"/>
      <c r="GH382" s="322"/>
      <c r="GI382" s="322"/>
      <c r="GJ382" s="322"/>
      <c r="GK382" s="322"/>
      <c r="GL382" s="322"/>
      <c r="GM382" s="322"/>
      <c r="GN382" s="322"/>
      <c r="GO382" s="322"/>
      <c r="GP382" s="322"/>
      <c r="GQ382" s="322"/>
      <c r="GR382" s="322"/>
      <c r="GS382" s="322"/>
      <c r="GT382" s="322"/>
      <c r="GU382" s="322"/>
      <c r="GV382" s="322"/>
      <c r="GW382" s="322"/>
      <c r="GX382" s="322"/>
      <c r="GY382" s="322"/>
      <c r="GZ382" s="322"/>
      <c r="HA382" s="322"/>
      <c r="HB382" s="322"/>
      <c r="HC382" s="322"/>
      <c r="HD382" s="322"/>
      <c r="HE382" s="322"/>
      <c r="HF382" s="322"/>
      <c r="HG382" s="322"/>
      <c r="HH382" s="322"/>
      <c r="HI382" s="322"/>
      <c r="HJ382" s="322"/>
      <c r="HK382" s="322"/>
      <c r="HL382" s="322"/>
      <c r="HM382" s="322"/>
      <c r="HN382" s="322"/>
      <c r="HO382" s="322"/>
      <c r="HP382" s="322"/>
      <c r="HQ382" s="322"/>
      <c r="HR382" s="322"/>
      <c r="HS382" s="322"/>
      <c r="HT382" s="322"/>
      <c r="HU382" s="322"/>
      <c r="HV382" s="322"/>
      <c r="HW382" s="322"/>
    </row>
    <row r="383" spans="1:231" s="335" customFormat="1" ht="13.5" customHeight="1" x14ac:dyDescent="0.2">
      <c r="A383" s="324"/>
      <c r="B383"/>
      <c r="C383"/>
      <c r="D383"/>
      <c r="E383"/>
      <c r="F383"/>
      <c r="G383"/>
      <c r="H383" s="324"/>
      <c r="I383" s="325" t="s">
        <v>168</v>
      </c>
      <c r="J383" s="326"/>
      <c r="K383" s="326"/>
      <c r="L383" s="326"/>
      <c r="M383" s="326"/>
      <c r="N383" s="326"/>
      <c r="O383" s="326"/>
      <c r="P383" s="326"/>
      <c r="Q383" s="326"/>
      <c r="R383" s="326"/>
      <c r="S383" s="326"/>
      <c r="T383" s="326"/>
      <c r="U383" s="326"/>
      <c r="V383" s="326"/>
      <c r="W383" s="326"/>
      <c r="X383" s="326"/>
      <c r="Y383" s="326"/>
      <c r="Z383" s="326"/>
      <c r="AA383" s="326"/>
      <c r="AB383" s="326"/>
      <c r="AC383" s="326"/>
      <c r="AD383" s="326"/>
      <c r="AE383" s="326"/>
      <c r="AF383" s="326"/>
      <c r="AG383" s="326"/>
      <c r="AH383" s="326"/>
      <c r="AI383" s="326"/>
      <c r="AJ383" s="326"/>
      <c r="AK383" s="326"/>
      <c r="AL383" s="326"/>
      <c r="AM383" s="326"/>
      <c r="AN383" s="326"/>
      <c r="AO383" s="326"/>
      <c r="AP383" s="326"/>
      <c r="AQ383" s="326"/>
      <c r="AR383" s="326"/>
      <c r="AS383" s="326"/>
      <c r="AT383" s="354"/>
      <c r="AU383" s="354"/>
      <c r="AV383" s="354"/>
      <c r="AW383" s="354"/>
      <c r="AX383" s="354"/>
      <c r="AY383" s="354"/>
      <c r="AZ383" s="354"/>
      <c r="BA383" s="354"/>
      <c r="BB383" s="354"/>
      <c r="BC383" s="354"/>
      <c r="BD383" s="354"/>
      <c r="BE383" s="354"/>
      <c r="BF383" s="354"/>
      <c r="BG383" s="354"/>
      <c r="BH383" s="354"/>
      <c r="BI383" s="354"/>
      <c r="BJ383" s="354"/>
      <c r="BK383" s="354"/>
      <c r="BL383" s="354"/>
      <c r="BM383" s="354"/>
      <c r="BN383" s="354"/>
      <c r="BO383" s="354"/>
      <c r="BP383" s="354"/>
      <c r="BQ383" s="354"/>
      <c r="BR383" s="771">
        <f t="shared" ref="BR383:BY383" si="436">BQ383</f>
        <v>0</v>
      </c>
      <c r="BS383" s="432">
        <f t="shared" si="436"/>
        <v>0</v>
      </c>
      <c r="BT383" s="432">
        <f t="shared" si="436"/>
        <v>0</v>
      </c>
      <c r="BU383" s="433">
        <f t="shared" si="436"/>
        <v>0</v>
      </c>
      <c r="BV383" s="432">
        <f t="shared" si="436"/>
        <v>0</v>
      </c>
      <c r="BW383" s="432">
        <f t="shared" si="436"/>
        <v>0</v>
      </c>
      <c r="BX383" s="432">
        <f t="shared" si="436"/>
        <v>0</v>
      </c>
      <c r="BY383" s="433">
        <f t="shared" si="436"/>
        <v>0</v>
      </c>
      <c r="BZ383" s="330">
        <f>IF(BY390&lt;0,0,-0.35)</f>
        <v>0</v>
      </c>
      <c r="CA383" s="330">
        <f>IF(BZ390&lt;0,0,-0.35)</f>
        <v>0</v>
      </c>
      <c r="CB383" s="432">
        <f t="shared" ref="CB383" si="437">CA383</f>
        <v>0</v>
      </c>
      <c r="CC383" s="433">
        <f t="shared" ref="CC383" si="438">CB383</f>
        <v>0</v>
      </c>
      <c r="CD383" s="330">
        <f t="shared" ref="CD383:CN383" si="439">IF(CC390&lt;0,0,-0.395)</f>
        <v>0</v>
      </c>
      <c r="CE383" s="330">
        <f t="shared" si="439"/>
        <v>0</v>
      </c>
      <c r="CF383" s="330">
        <f t="shared" si="439"/>
        <v>0</v>
      </c>
      <c r="CG383" s="331">
        <f t="shared" si="439"/>
        <v>0</v>
      </c>
      <c r="CH383" s="330">
        <f t="shared" si="439"/>
        <v>0</v>
      </c>
      <c r="CI383" s="330">
        <f t="shared" si="439"/>
        <v>0</v>
      </c>
      <c r="CJ383" s="330">
        <f t="shared" si="439"/>
        <v>0</v>
      </c>
      <c r="CK383" s="331">
        <f t="shared" si="439"/>
        <v>0</v>
      </c>
      <c r="CL383" s="330">
        <f t="shared" si="439"/>
        <v>0</v>
      </c>
      <c r="CM383" s="330">
        <f t="shared" si="439"/>
        <v>0</v>
      </c>
      <c r="CN383" s="330">
        <f t="shared" si="439"/>
        <v>0</v>
      </c>
      <c r="CO383" s="331">
        <f>IF(CN390&lt;0,0,-0.395)</f>
        <v>0</v>
      </c>
      <c r="CP383" s="330"/>
      <c r="CQ383" s="330"/>
      <c r="CR383" s="330"/>
      <c r="CS383" s="330"/>
      <c r="CT383" s="330"/>
      <c r="CU383" s="330"/>
      <c r="CV383" s="330"/>
      <c r="CW383" s="330"/>
      <c r="CX383" s="330"/>
      <c r="CY383" s="330"/>
      <c r="CZ383" s="330"/>
      <c r="DA383" s="330"/>
      <c r="DB383" s="330"/>
      <c r="DC383" s="330"/>
      <c r="DD383" s="330"/>
      <c r="DE383" s="330"/>
      <c r="DF383" s="330"/>
      <c r="DG383" s="330"/>
      <c r="DH383" s="330"/>
      <c r="DI383" s="331"/>
      <c r="DJ383" s="332"/>
      <c r="DK383" s="333"/>
      <c r="DL383" s="333"/>
      <c r="DM383" s="333"/>
      <c r="DN383" s="333"/>
      <c r="DO383" s="333"/>
      <c r="DP383" s="333"/>
      <c r="DQ383" s="330"/>
      <c r="DR383" s="330"/>
      <c r="DS383" s="330"/>
      <c r="DT383" s="347"/>
      <c r="DU383" s="347"/>
      <c r="DV383" s="347"/>
      <c r="DW383" s="347"/>
      <c r="DX383" s="347"/>
      <c r="DY383" s="347" t="str">
        <f t="shared" ref="DY383:EE383" si="440">IF(ISERROR(DY384/DY382),"NA",DY384/DY382)</f>
        <v>NA</v>
      </c>
      <c r="DZ383" s="347">
        <f t="shared" si="440"/>
        <v>0</v>
      </c>
      <c r="EA383" s="347">
        <f t="shared" si="440"/>
        <v>0</v>
      </c>
      <c r="EB383" s="347">
        <f t="shared" si="440"/>
        <v>0</v>
      </c>
      <c r="EC383" s="347">
        <f t="shared" si="440"/>
        <v>0</v>
      </c>
      <c r="ED383" s="347">
        <f t="shared" si="440"/>
        <v>0</v>
      </c>
      <c r="EE383" s="347">
        <f t="shared" si="440"/>
        <v>0</v>
      </c>
      <c r="EF383" s="432">
        <f>IF(EE390&lt;0,0,-0.395)</f>
        <v>0</v>
      </c>
      <c r="EG383" s="432">
        <f t="shared" ref="EG383:EL383" si="441">IF(EF390&lt;0,0,-0.395)</f>
        <v>0</v>
      </c>
      <c r="EH383" s="432">
        <f t="shared" si="441"/>
        <v>0</v>
      </c>
      <c r="EI383" s="432">
        <f t="shared" si="441"/>
        <v>0</v>
      </c>
      <c r="EJ383" s="432">
        <f t="shared" si="441"/>
        <v>0</v>
      </c>
      <c r="EK383" s="432">
        <f t="shared" si="441"/>
        <v>0</v>
      </c>
      <c r="EL383" s="433">
        <f t="shared" si="441"/>
        <v>0</v>
      </c>
      <c r="EM383" s="334"/>
      <c r="EN383" s="334"/>
      <c r="EO383" s="334"/>
      <c r="EP383" s="334"/>
      <c r="EQ383" s="334"/>
      <c r="ER383" s="334"/>
      <c r="ES383" s="334"/>
      <c r="ET383" s="334"/>
      <c r="EU383" s="334"/>
      <c r="EV383" s="334"/>
      <c r="EW383" s="334"/>
      <c r="EX383" s="334"/>
      <c r="EY383" s="334"/>
      <c r="EZ383" s="334"/>
      <c r="FA383" s="334"/>
      <c r="FB383" s="334"/>
      <c r="FC383" s="334"/>
      <c r="FD383" s="334"/>
      <c r="FE383" s="334"/>
      <c r="FF383" s="334"/>
      <c r="FG383" s="334"/>
      <c r="FH383" s="334"/>
      <c r="FI383" s="334"/>
      <c r="FJ383" s="334"/>
      <c r="FK383" s="334"/>
      <c r="FL383" s="334"/>
      <c r="FM383" s="334"/>
      <c r="FN383" s="334"/>
      <c r="FO383" s="334"/>
      <c r="FP383" s="334"/>
      <c r="FQ383" s="334"/>
      <c r="FR383" s="334"/>
      <c r="FS383" s="334"/>
      <c r="FT383" s="334"/>
      <c r="FU383" s="334"/>
      <c r="FV383" s="334"/>
      <c r="FW383" s="334"/>
      <c r="FX383" s="334"/>
      <c r="FY383" s="334"/>
      <c r="FZ383" s="334"/>
      <c r="GA383" s="334"/>
      <c r="GB383" s="334"/>
      <c r="GC383" s="334"/>
      <c r="GD383" s="334"/>
      <c r="GE383" s="334"/>
      <c r="GF383" s="334"/>
      <c r="GG383" s="334"/>
      <c r="GH383" s="334"/>
      <c r="GI383" s="334"/>
      <c r="GJ383" s="334"/>
      <c r="GK383" s="334"/>
      <c r="GL383" s="334"/>
      <c r="GM383" s="334"/>
      <c r="GN383" s="334"/>
      <c r="GO383" s="334"/>
      <c r="GP383" s="334"/>
      <c r="GQ383" s="334"/>
      <c r="GR383" s="334"/>
      <c r="GS383" s="334"/>
      <c r="GT383" s="334"/>
      <c r="GU383" s="334"/>
      <c r="GV383" s="334"/>
      <c r="GW383" s="334"/>
      <c r="GX383" s="334"/>
      <c r="GY383" s="334"/>
      <c r="GZ383" s="334"/>
      <c r="HA383" s="334"/>
      <c r="HB383" s="334"/>
      <c r="HC383" s="334"/>
      <c r="HD383" s="334"/>
      <c r="HE383" s="334"/>
      <c r="HF383" s="334"/>
      <c r="HG383" s="334"/>
      <c r="HH383" s="334"/>
      <c r="HI383" s="334"/>
      <c r="HJ383" s="334"/>
      <c r="HK383" s="334"/>
      <c r="HL383" s="334"/>
      <c r="HM383" s="334"/>
      <c r="HN383" s="334"/>
      <c r="HO383" s="334"/>
      <c r="HP383" s="334"/>
      <c r="HQ383" s="334"/>
      <c r="HR383" s="334"/>
      <c r="HS383" s="334"/>
      <c r="HT383" s="334"/>
      <c r="HU383" s="334"/>
      <c r="HV383" s="334"/>
      <c r="HW383" s="334"/>
    </row>
    <row r="384" spans="1:231" s="341" customFormat="1" ht="13.5" customHeight="1" x14ac:dyDescent="0.2">
      <c r="A384" s="336"/>
      <c r="B384"/>
      <c r="C384"/>
      <c r="D384"/>
      <c r="E384"/>
      <c r="F384"/>
      <c r="G384"/>
      <c r="H384" s="336"/>
      <c r="I384" s="337" t="s">
        <v>174</v>
      </c>
      <c r="J384" s="317"/>
      <c r="K384" s="317"/>
      <c r="L384" s="317"/>
      <c r="M384" s="317"/>
      <c r="N384" s="317"/>
      <c r="O384" s="317"/>
      <c r="P384" s="317"/>
      <c r="Q384" s="317"/>
      <c r="R384" s="317"/>
      <c r="S384" s="317"/>
      <c r="T384" s="317"/>
      <c r="U384" s="317"/>
      <c r="V384" s="317"/>
      <c r="W384" s="317"/>
      <c r="X384" s="317"/>
      <c r="Y384" s="317"/>
      <c r="Z384" s="317"/>
      <c r="AA384" s="317"/>
      <c r="AB384" s="317"/>
      <c r="AC384" s="317"/>
      <c r="AD384" s="317"/>
      <c r="AE384" s="317"/>
      <c r="AF384" s="317"/>
      <c r="AG384" s="317"/>
      <c r="AH384" s="317"/>
      <c r="AI384" s="317"/>
      <c r="AJ384" s="317"/>
      <c r="AK384" s="317"/>
      <c r="AL384" s="317"/>
      <c r="AM384" s="317"/>
      <c r="AN384" s="317"/>
      <c r="AO384" s="317"/>
      <c r="AP384" s="317"/>
      <c r="AQ384" s="317"/>
      <c r="AR384" s="317"/>
      <c r="AS384" s="317"/>
      <c r="AT384" s="321"/>
      <c r="AU384" s="321"/>
      <c r="AV384" s="321"/>
      <c r="AW384" s="321"/>
      <c r="AX384" s="321"/>
      <c r="AY384" s="321"/>
      <c r="AZ384" s="321"/>
      <c r="BA384" s="321"/>
      <c r="BB384" s="321"/>
      <c r="BC384" s="321"/>
      <c r="BD384" s="321"/>
      <c r="BE384" s="321"/>
      <c r="BF384" s="321"/>
      <c r="BG384" s="321"/>
      <c r="BH384" s="321"/>
      <c r="BI384" s="321"/>
      <c r="BJ384" s="321"/>
      <c r="BK384" s="321"/>
      <c r="BL384" s="321"/>
      <c r="BM384" s="321"/>
      <c r="BN384" s="321"/>
      <c r="BO384" s="321"/>
      <c r="BP384" s="321"/>
      <c r="BQ384" s="321"/>
      <c r="BR384" s="220">
        <f>BR383*BR382</f>
        <v>0</v>
      </c>
      <c r="BS384" s="221">
        <f t="shared" ref="BS384:BY384" si="442">BS383*BS382</f>
        <v>0</v>
      </c>
      <c r="BT384" s="221">
        <f t="shared" si="442"/>
        <v>0</v>
      </c>
      <c r="BU384" s="222">
        <f t="shared" si="442"/>
        <v>0</v>
      </c>
      <c r="BV384" s="221">
        <f t="shared" si="442"/>
        <v>0</v>
      </c>
      <c r="BW384" s="221">
        <f t="shared" si="442"/>
        <v>0</v>
      </c>
      <c r="BX384" s="221">
        <f t="shared" si="442"/>
        <v>0</v>
      </c>
      <c r="BY384" s="222">
        <f t="shared" si="442"/>
        <v>0</v>
      </c>
      <c r="BZ384" s="321">
        <f t="shared" ref="BZ384:CO384" si="443">BZ383*BZ382</f>
        <v>0</v>
      </c>
      <c r="CA384" s="321">
        <f t="shared" ref="CA384:CC384" si="444">CA383*CA382</f>
        <v>0</v>
      </c>
      <c r="CB384" s="221">
        <f t="shared" si="444"/>
        <v>0</v>
      </c>
      <c r="CC384" s="222">
        <f t="shared" si="444"/>
        <v>0</v>
      </c>
      <c r="CD384" s="321">
        <f t="shared" si="443"/>
        <v>0</v>
      </c>
      <c r="CE384" s="321">
        <f t="shared" si="443"/>
        <v>0</v>
      </c>
      <c r="CF384" s="321">
        <f t="shared" si="443"/>
        <v>0</v>
      </c>
      <c r="CG384" s="339">
        <f t="shared" si="443"/>
        <v>0</v>
      </c>
      <c r="CH384" s="321">
        <f t="shared" si="443"/>
        <v>0</v>
      </c>
      <c r="CI384" s="321">
        <f t="shared" si="443"/>
        <v>0</v>
      </c>
      <c r="CJ384" s="321">
        <f t="shared" si="443"/>
        <v>0</v>
      </c>
      <c r="CK384" s="339">
        <f t="shared" si="443"/>
        <v>0</v>
      </c>
      <c r="CL384" s="321">
        <f t="shared" si="443"/>
        <v>0</v>
      </c>
      <c r="CM384" s="321">
        <f t="shared" si="443"/>
        <v>0</v>
      </c>
      <c r="CN384" s="321">
        <f t="shared" si="443"/>
        <v>0</v>
      </c>
      <c r="CO384" s="339">
        <f t="shared" si="443"/>
        <v>0</v>
      </c>
      <c r="CP384" s="321"/>
      <c r="CQ384" s="321"/>
      <c r="CR384" s="321"/>
      <c r="CS384" s="321"/>
      <c r="CT384" s="321"/>
      <c r="CU384" s="321"/>
      <c r="CV384" s="321"/>
      <c r="CW384" s="321"/>
      <c r="CX384" s="321"/>
      <c r="CY384" s="321"/>
      <c r="CZ384" s="321"/>
      <c r="DA384" s="321"/>
      <c r="DB384" s="321"/>
      <c r="DC384" s="321"/>
      <c r="DD384" s="321"/>
      <c r="DE384" s="321"/>
      <c r="DF384" s="321"/>
      <c r="DG384" s="321"/>
      <c r="DH384" s="321"/>
      <c r="DI384" s="339"/>
      <c r="DJ384" s="339"/>
      <c r="DK384" s="321"/>
      <c r="DL384" s="321"/>
      <c r="DM384" s="321"/>
      <c r="DN384" s="321"/>
      <c r="DO384" s="321"/>
      <c r="DP384" s="321"/>
      <c r="DQ384" s="321"/>
      <c r="DR384" s="321"/>
      <c r="DS384" s="321"/>
      <c r="DT384" s="321"/>
      <c r="DU384" s="321"/>
      <c r="DV384" s="321"/>
      <c r="DW384" s="321"/>
      <c r="DX384" s="321"/>
      <c r="DY384" s="321">
        <f>+SUM(BN384:BQ384)</f>
        <v>0</v>
      </c>
      <c r="DZ384" s="321">
        <f>+SUM(BR384:BU384)</f>
        <v>0</v>
      </c>
      <c r="EA384" s="321">
        <f>+SUM(BV384:BY384)</f>
        <v>0</v>
      </c>
      <c r="EB384" s="321">
        <f>+SUM(BZ384:CC384)</f>
        <v>0</v>
      </c>
      <c r="EC384" s="321">
        <f>+SUM(CD384:CG384)</f>
        <v>0</v>
      </c>
      <c r="ED384" s="321">
        <f>+SUM(CB384:CE384)</f>
        <v>0</v>
      </c>
      <c r="EE384" s="321">
        <f>+SUM(CC384:CF384)</f>
        <v>0</v>
      </c>
      <c r="EF384" s="221">
        <f t="shared" ref="EF384:EL384" si="445">EF383*EF382</f>
        <v>0</v>
      </c>
      <c r="EG384" s="221">
        <f t="shared" si="445"/>
        <v>0</v>
      </c>
      <c r="EH384" s="221">
        <f t="shared" si="445"/>
        <v>0</v>
      </c>
      <c r="EI384" s="221">
        <f t="shared" si="445"/>
        <v>0</v>
      </c>
      <c r="EJ384" s="221">
        <f t="shared" si="445"/>
        <v>0</v>
      </c>
      <c r="EK384" s="221">
        <f t="shared" si="445"/>
        <v>0</v>
      </c>
      <c r="EL384" s="222">
        <f t="shared" si="445"/>
        <v>0</v>
      </c>
      <c r="EM384" s="340"/>
      <c r="EN384" s="340"/>
      <c r="EO384" s="340"/>
      <c r="EP384" s="340"/>
      <c r="EQ384" s="340"/>
      <c r="ER384" s="340"/>
      <c r="ES384" s="340"/>
      <c r="ET384" s="340"/>
      <c r="EU384" s="340"/>
      <c r="EV384" s="340"/>
      <c r="EW384" s="340"/>
      <c r="EX384" s="340"/>
      <c r="EY384" s="340"/>
      <c r="EZ384" s="340"/>
      <c r="FA384" s="340"/>
      <c r="FB384" s="340"/>
      <c r="FC384" s="340"/>
      <c r="FD384" s="340"/>
      <c r="FE384" s="340"/>
      <c r="FF384" s="340"/>
      <c r="FG384" s="340"/>
      <c r="FH384" s="340"/>
      <c r="FI384" s="340"/>
      <c r="FJ384" s="340"/>
      <c r="FK384" s="340"/>
      <c r="FL384" s="340"/>
      <c r="FM384" s="340"/>
      <c r="FN384" s="340"/>
      <c r="FO384" s="340"/>
      <c r="FP384" s="340"/>
      <c r="FQ384" s="340"/>
      <c r="FR384" s="340"/>
      <c r="FS384" s="340"/>
      <c r="FT384" s="340"/>
      <c r="FU384" s="340"/>
      <c r="FV384" s="340"/>
      <c r="FW384" s="340"/>
      <c r="FX384" s="340"/>
      <c r="FY384" s="340"/>
      <c r="FZ384" s="340"/>
      <c r="GA384" s="340"/>
      <c r="GB384" s="340"/>
      <c r="GC384" s="340"/>
      <c r="GD384" s="340"/>
      <c r="GE384" s="340"/>
      <c r="GF384" s="340"/>
      <c r="GG384" s="340"/>
      <c r="GH384" s="340"/>
      <c r="GI384" s="340"/>
      <c r="GJ384" s="340"/>
      <c r="GK384" s="340"/>
      <c r="GL384" s="340"/>
      <c r="GM384" s="340"/>
      <c r="GN384" s="340"/>
      <c r="GO384" s="340"/>
      <c r="GP384" s="340"/>
      <c r="GQ384" s="340"/>
      <c r="GR384" s="340"/>
      <c r="GS384" s="340"/>
      <c r="GT384" s="340"/>
      <c r="GU384" s="340"/>
      <c r="GV384" s="340"/>
      <c r="GW384" s="340"/>
      <c r="GX384" s="340"/>
      <c r="GY384" s="340"/>
      <c r="GZ384" s="340"/>
      <c r="HA384" s="340"/>
      <c r="HB384" s="340"/>
      <c r="HC384" s="340"/>
      <c r="HD384" s="340"/>
      <c r="HE384" s="340"/>
      <c r="HF384" s="340"/>
      <c r="HG384" s="340"/>
      <c r="HH384" s="340"/>
      <c r="HI384" s="340"/>
      <c r="HJ384" s="340"/>
      <c r="HK384" s="340"/>
      <c r="HL384" s="340"/>
      <c r="HM384" s="340"/>
      <c r="HN384" s="340"/>
      <c r="HO384" s="340"/>
      <c r="HP384" s="340"/>
      <c r="HQ384" s="340"/>
      <c r="HR384" s="340"/>
      <c r="HS384" s="340"/>
      <c r="HT384" s="340"/>
      <c r="HU384" s="340"/>
      <c r="HV384" s="340"/>
      <c r="HW384" s="340"/>
    </row>
    <row r="385" spans="1:231" customFormat="1" ht="13.5" customHeight="1" x14ac:dyDescent="0.2">
      <c r="A385" s="305"/>
      <c r="H385" s="305"/>
      <c r="I385" s="348"/>
      <c r="J385" s="307"/>
      <c r="K385" s="307"/>
      <c r="L385" s="307"/>
      <c r="M385" s="307"/>
      <c r="N385" s="307"/>
      <c r="O385" s="307"/>
      <c r="P385" s="307"/>
      <c r="Q385" s="307"/>
      <c r="R385" s="307"/>
      <c r="S385" s="307"/>
      <c r="T385" s="307"/>
      <c r="U385" s="307"/>
      <c r="V385" s="307"/>
      <c r="W385" s="307"/>
      <c r="X385" s="307"/>
      <c r="Y385" s="307"/>
      <c r="Z385" s="307"/>
      <c r="AA385" s="307"/>
      <c r="AB385" s="307"/>
      <c r="AC385" s="307"/>
      <c r="AD385" s="307"/>
      <c r="AE385" s="307"/>
      <c r="AF385" s="307"/>
      <c r="AG385" s="307"/>
      <c r="AH385" s="307"/>
      <c r="AI385" s="307"/>
      <c r="AJ385" s="307"/>
      <c r="AK385" s="307"/>
      <c r="AL385" s="307"/>
      <c r="AM385" s="307"/>
      <c r="AN385" s="307"/>
      <c r="AO385" s="307"/>
      <c r="AP385" s="307"/>
      <c r="AQ385" s="307"/>
      <c r="AR385" s="307"/>
      <c r="AS385" s="307"/>
      <c r="AT385" s="307"/>
      <c r="AU385" s="307"/>
      <c r="AV385" s="307"/>
      <c r="AW385" s="307"/>
      <c r="AX385" s="307"/>
      <c r="AY385" s="307"/>
      <c r="AZ385" s="307"/>
      <c r="BA385" s="307"/>
      <c r="BB385" s="307"/>
      <c r="BC385" s="307"/>
      <c r="BD385" s="307"/>
      <c r="BE385" s="307"/>
      <c r="BF385" s="307"/>
      <c r="BG385" s="307"/>
      <c r="BH385" s="307"/>
      <c r="BI385" s="307"/>
      <c r="BJ385" s="307"/>
      <c r="BK385" s="307"/>
      <c r="BL385" s="307"/>
      <c r="BM385" s="307"/>
      <c r="BN385" s="307"/>
      <c r="BO385" s="307"/>
      <c r="BP385" s="307"/>
      <c r="BQ385" s="307"/>
      <c r="BR385" s="308"/>
      <c r="BS385" s="307"/>
      <c r="BT385" s="307"/>
      <c r="BU385" s="309"/>
      <c r="BV385" s="307"/>
      <c r="BW385" s="307"/>
      <c r="BX385" s="307"/>
      <c r="BY385" s="309"/>
      <c r="BZ385" s="307"/>
      <c r="CA385" s="307"/>
      <c r="CB385" s="307"/>
      <c r="CC385" s="309"/>
      <c r="CD385" s="307"/>
      <c r="CE385" s="307"/>
      <c r="CF385" s="307"/>
      <c r="CG385" s="309"/>
      <c r="CH385" s="307"/>
      <c r="CI385" s="307"/>
      <c r="CJ385" s="307"/>
      <c r="CK385" s="309"/>
      <c r="CL385" s="307"/>
      <c r="CM385" s="307"/>
      <c r="CN385" s="307"/>
      <c r="CO385" s="309"/>
      <c r="CP385" s="307"/>
      <c r="CQ385" s="307"/>
      <c r="CR385" s="307"/>
      <c r="CS385" s="307"/>
      <c r="CT385" s="307"/>
      <c r="CU385" s="307"/>
      <c r="CV385" s="307"/>
      <c r="CW385" s="307"/>
      <c r="CX385" s="307"/>
      <c r="CY385" s="307"/>
      <c r="CZ385" s="307"/>
      <c r="DA385" s="307"/>
      <c r="DB385" s="307"/>
      <c r="DC385" s="307"/>
      <c r="DD385" s="307"/>
      <c r="DE385" s="307"/>
      <c r="DF385" s="307"/>
      <c r="DG385" s="307"/>
      <c r="DH385" s="307"/>
      <c r="DI385" s="309"/>
      <c r="DJ385" s="312"/>
      <c r="DK385" s="307"/>
      <c r="DL385" s="307"/>
      <c r="DM385" s="307"/>
      <c r="DN385" s="307"/>
      <c r="DO385" s="307"/>
      <c r="DP385" s="307"/>
      <c r="DQ385" s="307"/>
      <c r="DR385" s="307"/>
      <c r="DS385" s="307"/>
      <c r="DT385" s="307"/>
      <c r="DU385" s="307"/>
      <c r="DV385" s="307"/>
      <c r="DW385" s="307"/>
      <c r="DX385" s="307"/>
      <c r="DY385" s="307"/>
      <c r="DZ385" s="307"/>
      <c r="EA385" s="307"/>
      <c r="EB385" s="307"/>
      <c r="EC385" s="311"/>
      <c r="ED385" s="311"/>
      <c r="EE385" s="311"/>
      <c r="EF385" s="311"/>
      <c r="EG385" s="311"/>
      <c r="EH385" s="311"/>
      <c r="EI385" s="311"/>
      <c r="EJ385" s="311"/>
      <c r="EK385" s="311"/>
      <c r="EL385" s="431"/>
      <c r="EM385" s="313"/>
      <c r="EN385" s="313"/>
      <c r="EO385" s="313"/>
      <c r="EP385" s="313"/>
      <c r="EQ385" s="313"/>
      <c r="ER385" s="313"/>
      <c r="ES385" s="313"/>
      <c r="ET385" s="313"/>
      <c r="EU385" s="313"/>
      <c r="EV385" s="313"/>
      <c r="EW385" s="313"/>
      <c r="EX385" s="313"/>
      <c r="EY385" s="313"/>
      <c r="EZ385" s="313"/>
      <c r="FA385" s="313"/>
      <c r="FB385" s="313"/>
      <c r="FC385" s="313"/>
      <c r="FD385" s="313"/>
      <c r="FE385" s="313"/>
      <c r="FF385" s="313"/>
      <c r="FG385" s="313"/>
      <c r="FH385" s="313"/>
      <c r="FI385" s="313"/>
      <c r="FJ385" s="313"/>
      <c r="FK385" s="313"/>
      <c r="FL385" s="313"/>
      <c r="FM385" s="313"/>
      <c r="FN385" s="313"/>
      <c r="FO385" s="313"/>
      <c r="FP385" s="313"/>
      <c r="FQ385" s="313"/>
      <c r="FR385" s="313"/>
      <c r="FS385" s="313"/>
      <c r="FT385" s="313"/>
      <c r="FU385" s="313"/>
      <c r="FV385" s="313"/>
      <c r="FW385" s="313"/>
      <c r="FX385" s="313"/>
      <c r="FY385" s="313"/>
      <c r="FZ385" s="313"/>
      <c r="GA385" s="313"/>
      <c r="GB385" s="313"/>
      <c r="GC385" s="313"/>
      <c r="GD385" s="313"/>
      <c r="GE385" s="313"/>
      <c r="GF385" s="313"/>
      <c r="GG385" s="313"/>
      <c r="GH385" s="313"/>
      <c r="GI385" s="313"/>
      <c r="GJ385" s="313"/>
      <c r="GK385" s="313"/>
      <c r="GL385" s="313"/>
      <c r="GM385" s="313"/>
      <c r="GN385" s="313"/>
      <c r="GO385" s="313"/>
      <c r="GP385" s="313"/>
      <c r="GQ385" s="313"/>
      <c r="GR385" s="313"/>
      <c r="GS385" s="313"/>
      <c r="GT385" s="313"/>
      <c r="GU385" s="313"/>
      <c r="GV385" s="313"/>
      <c r="GW385" s="313"/>
      <c r="GX385" s="313"/>
      <c r="GY385" s="313"/>
      <c r="GZ385" s="313"/>
      <c r="HA385" s="313"/>
      <c r="HB385" s="313"/>
      <c r="HC385" s="313"/>
      <c r="HD385" s="313"/>
      <c r="HE385" s="313"/>
      <c r="HF385" s="313"/>
      <c r="HG385" s="313"/>
      <c r="HH385" s="313"/>
      <c r="HI385" s="313"/>
      <c r="HJ385" s="313"/>
      <c r="HK385" s="313"/>
      <c r="HL385" s="313"/>
      <c r="HM385" s="313"/>
      <c r="HN385" s="313"/>
      <c r="HO385" s="313"/>
      <c r="HP385" s="313"/>
      <c r="HQ385" s="313"/>
      <c r="HR385" s="313"/>
      <c r="HS385" s="313"/>
      <c r="HT385" s="313"/>
      <c r="HU385" s="313"/>
      <c r="HV385" s="313"/>
      <c r="HW385" s="313"/>
    </row>
    <row r="386" spans="1:231" s="323" customFormat="1" ht="13.5" customHeight="1" x14ac:dyDescent="0.2">
      <c r="A386" s="315"/>
      <c r="B386"/>
      <c r="C386"/>
      <c r="D386"/>
      <c r="E386"/>
      <c r="F386"/>
      <c r="G386"/>
      <c r="H386" s="315"/>
      <c r="I386" s="316" t="s">
        <v>175</v>
      </c>
      <c r="J386" s="317"/>
      <c r="K386" s="317"/>
      <c r="L386" s="317"/>
      <c r="M386" s="317"/>
      <c r="N386" s="317"/>
      <c r="O386" s="317"/>
      <c r="P386" s="317"/>
      <c r="Q386" s="317"/>
      <c r="R386" s="317"/>
      <c r="S386" s="317"/>
      <c r="T386" s="317"/>
      <c r="U386" s="317"/>
      <c r="V386" s="317"/>
      <c r="W386" s="317"/>
      <c r="X386" s="317"/>
      <c r="Y386" s="317"/>
      <c r="Z386" s="317"/>
      <c r="AA386" s="317"/>
      <c r="AB386" s="317"/>
      <c r="AC386" s="317"/>
      <c r="AD386" s="317"/>
      <c r="AE386" s="317"/>
      <c r="AF386" s="317"/>
      <c r="AG386" s="317"/>
      <c r="AH386" s="317"/>
      <c r="AI386" s="317"/>
      <c r="AJ386" s="317"/>
      <c r="AK386" s="317"/>
      <c r="AL386" s="317"/>
      <c r="AM386" s="317"/>
      <c r="AN386" s="317"/>
      <c r="AO386" s="317"/>
      <c r="AP386" s="317"/>
      <c r="AQ386" s="317"/>
      <c r="AR386" s="317"/>
      <c r="AS386" s="317"/>
      <c r="AT386" s="350"/>
      <c r="AU386" s="350"/>
      <c r="AV386" s="350"/>
      <c r="AW386" s="350"/>
      <c r="AX386" s="350"/>
      <c r="AY386" s="350"/>
      <c r="AZ386" s="350"/>
      <c r="BA386" s="350"/>
      <c r="BB386" s="350"/>
      <c r="BC386" s="350"/>
      <c r="BD386" s="350"/>
      <c r="BE386" s="350"/>
      <c r="BF386" s="350"/>
      <c r="BG386" s="350"/>
      <c r="BH386" s="350"/>
      <c r="BI386" s="350"/>
      <c r="BJ386" s="350"/>
      <c r="BK386" s="350"/>
      <c r="BL386" s="350"/>
      <c r="BM386" s="350"/>
      <c r="BN386" s="350"/>
      <c r="BO386" s="350"/>
      <c r="BP386" s="350"/>
      <c r="BQ386" s="350"/>
      <c r="BR386" s="349">
        <f>BR384-BR377</f>
        <v>0</v>
      </c>
      <c r="BS386" s="350">
        <f t="shared" ref="BS386:CG386" si="446">BS384-BS377</f>
        <v>1E-3</v>
      </c>
      <c r="BT386" s="350">
        <f t="shared" si="446"/>
        <v>2.1000000000000001E-2</v>
      </c>
      <c r="BU386" s="351">
        <f t="shared" si="446"/>
        <v>3.9E-2</v>
      </c>
      <c r="BV386" s="349">
        <f>BV384-BV377</f>
        <v>2.7E-2</v>
      </c>
      <c r="BW386" s="350">
        <f t="shared" si="446"/>
        <v>2.8000000000000001E-2</v>
      </c>
      <c r="BX386" s="350">
        <f t="shared" si="446"/>
        <v>2.7E-2</v>
      </c>
      <c r="BY386" s="351">
        <f t="shared" si="446"/>
        <v>2.5999999999999999E-2</v>
      </c>
      <c r="BZ386" s="350">
        <f t="shared" si="446"/>
        <v>4.1000000000000002E-2</v>
      </c>
      <c r="CA386" s="350">
        <f t="shared" si="446"/>
        <v>0.105</v>
      </c>
      <c r="CB386" s="350">
        <f t="shared" si="446"/>
        <v>-0.13300000000000001</v>
      </c>
      <c r="CC386" s="351">
        <f t="shared" si="446"/>
        <v>2E-3</v>
      </c>
      <c r="CD386" s="350">
        <f t="shared" si="446"/>
        <v>0</v>
      </c>
      <c r="CE386" s="350">
        <f t="shared" si="446"/>
        <v>0</v>
      </c>
      <c r="CF386" s="350">
        <f t="shared" si="446"/>
        <v>0</v>
      </c>
      <c r="CG386" s="351">
        <f t="shared" si="446"/>
        <v>0</v>
      </c>
      <c r="CH386" s="350">
        <f t="shared" ref="CH386:CO386" si="447">CH384-CH377</f>
        <v>0</v>
      </c>
      <c r="CI386" s="350">
        <f t="shared" si="447"/>
        <v>0</v>
      </c>
      <c r="CJ386" s="350">
        <f t="shared" si="447"/>
        <v>0</v>
      </c>
      <c r="CK386" s="351">
        <f t="shared" si="447"/>
        <v>0</v>
      </c>
      <c r="CL386" s="350">
        <f t="shared" si="447"/>
        <v>0</v>
      </c>
      <c r="CM386" s="350">
        <f t="shared" si="447"/>
        <v>0</v>
      </c>
      <c r="CN386" s="350">
        <f t="shared" si="447"/>
        <v>0</v>
      </c>
      <c r="CO386" s="351">
        <f t="shared" si="447"/>
        <v>0</v>
      </c>
      <c r="CP386" s="350"/>
      <c r="CQ386" s="350"/>
      <c r="CR386" s="350"/>
      <c r="CS386" s="350"/>
      <c r="CT386" s="350"/>
      <c r="CU386" s="350"/>
      <c r="CV386" s="350"/>
      <c r="CW386" s="350"/>
      <c r="CX386" s="350"/>
      <c r="CY386" s="350"/>
      <c r="CZ386" s="350"/>
      <c r="DA386" s="350"/>
      <c r="DB386" s="350"/>
      <c r="DC386" s="350"/>
      <c r="DD386" s="350"/>
      <c r="DE386" s="350"/>
      <c r="DF386" s="350"/>
      <c r="DG386" s="350"/>
      <c r="DH386" s="350"/>
      <c r="DI386" s="351"/>
      <c r="DJ386" s="320"/>
      <c r="DK386" s="321"/>
      <c r="DL386" s="321"/>
      <c r="DM386" s="321"/>
      <c r="DN386" s="321"/>
      <c r="DO386" s="321"/>
      <c r="DP386" s="321"/>
      <c r="DQ386" s="350"/>
      <c r="DR386" s="350"/>
      <c r="DS386" s="350"/>
      <c r="DT386" s="319"/>
      <c r="DU386" s="319"/>
      <c r="DV386" s="319"/>
      <c r="DW386" s="319"/>
      <c r="DX386" s="319"/>
      <c r="DY386" s="319">
        <f>+SUM(BN386:BQ386)</f>
        <v>0</v>
      </c>
      <c r="DZ386" s="319">
        <f>+SUM(BR386:BU386)</f>
        <v>6.0999999999999999E-2</v>
      </c>
      <c r="EA386" s="319">
        <f>+SUM(BV386:BY386)</f>
        <v>0.108</v>
      </c>
      <c r="EB386" s="319">
        <f>+SUM(BZ386:CC386)</f>
        <v>1.4999999999999984E-2</v>
      </c>
      <c r="EC386" s="256">
        <f>EC384-EC377</f>
        <v>-2.6000000000000009E-2</v>
      </c>
      <c r="ED386" s="256">
        <f t="shared" ref="ED386:EJ386" si="448">ED384-ED377</f>
        <v>-0.13100000000000001</v>
      </c>
      <c r="EE386" s="256">
        <f t="shared" si="448"/>
        <v>2E-3</v>
      </c>
      <c r="EF386" s="256">
        <f t="shared" si="448"/>
        <v>0</v>
      </c>
      <c r="EG386" s="256">
        <f t="shared" si="448"/>
        <v>0</v>
      </c>
      <c r="EH386" s="256">
        <f t="shared" si="448"/>
        <v>0</v>
      </c>
      <c r="EI386" s="256">
        <f t="shared" si="448"/>
        <v>0</v>
      </c>
      <c r="EJ386" s="256">
        <f t="shared" si="448"/>
        <v>0</v>
      </c>
      <c r="EK386" s="256">
        <f>EK384-EK377</f>
        <v>0</v>
      </c>
      <c r="EL386" s="257">
        <f>EL384-EL377</f>
        <v>0</v>
      </c>
      <c r="EM386" s="322"/>
      <c r="EN386" s="322"/>
      <c r="EO386" s="322"/>
      <c r="EP386" s="322"/>
      <c r="EQ386" s="322"/>
      <c r="ER386" s="322"/>
      <c r="ES386" s="322"/>
      <c r="ET386" s="322"/>
      <c r="EU386" s="322"/>
      <c r="EV386" s="322"/>
      <c r="EW386" s="322"/>
      <c r="EX386" s="322"/>
      <c r="EY386" s="322"/>
      <c r="EZ386" s="322"/>
      <c r="FA386" s="322"/>
      <c r="FB386" s="322"/>
      <c r="FC386" s="322"/>
      <c r="FD386" s="322"/>
      <c r="FE386" s="322"/>
      <c r="FF386" s="322"/>
      <c r="FG386" s="322"/>
      <c r="FH386" s="322"/>
      <c r="FI386" s="322"/>
      <c r="FJ386" s="322"/>
      <c r="FK386" s="322"/>
      <c r="FL386" s="322"/>
      <c r="FM386" s="322"/>
      <c r="FN386" s="322"/>
      <c r="FO386" s="322"/>
      <c r="FP386" s="322"/>
      <c r="FQ386" s="322"/>
      <c r="FR386" s="322"/>
      <c r="FS386" s="322"/>
      <c r="FT386" s="322"/>
      <c r="FU386" s="322"/>
      <c r="FV386" s="322"/>
      <c r="FW386" s="322"/>
      <c r="FX386" s="322"/>
      <c r="FY386" s="322"/>
      <c r="FZ386" s="322"/>
      <c r="GA386" s="322"/>
      <c r="GB386" s="322"/>
      <c r="GC386" s="322"/>
      <c r="GD386" s="322"/>
      <c r="GE386" s="322"/>
      <c r="GF386" s="322"/>
      <c r="GG386" s="322"/>
      <c r="GH386" s="322"/>
      <c r="GI386" s="322"/>
      <c r="GJ386" s="322"/>
      <c r="GK386" s="322"/>
      <c r="GL386" s="322"/>
      <c r="GM386" s="322"/>
      <c r="GN386" s="322"/>
      <c r="GO386" s="322"/>
      <c r="GP386" s="322"/>
      <c r="GQ386" s="322"/>
      <c r="GR386" s="322"/>
      <c r="GS386" s="322"/>
      <c r="GT386" s="322"/>
      <c r="GU386" s="322"/>
      <c r="GV386" s="322"/>
      <c r="GW386" s="322"/>
      <c r="GX386" s="322"/>
      <c r="GY386" s="322"/>
      <c r="GZ386" s="322"/>
      <c r="HA386" s="322"/>
      <c r="HB386" s="322"/>
      <c r="HC386" s="322"/>
      <c r="HD386" s="322"/>
      <c r="HE386" s="322"/>
      <c r="HF386" s="322"/>
      <c r="HG386" s="322"/>
      <c r="HH386" s="322"/>
      <c r="HI386" s="322"/>
      <c r="HJ386" s="322"/>
      <c r="HK386" s="322"/>
      <c r="HL386" s="322"/>
      <c r="HM386" s="322"/>
      <c r="HN386" s="322"/>
      <c r="HO386" s="322"/>
      <c r="HP386" s="322"/>
      <c r="HQ386" s="322"/>
      <c r="HR386" s="322"/>
      <c r="HS386" s="322"/>
      <c r="HT386" s="322"/>
      <c r="HU386" s="322"/>
      <c r="HV386" s="322"/>
      <c r="HW386" s="322"/>
    </row>
    <row r="387" spans="1:231" s="323" customFormat="1" ht="13.5" customHeight="1" x14ac:dyDescent="0.2">
      <c r="A387" s="315"/>
      <c r="B387"/>
      <c r="C387"/>
      <c r="D387"/>
      <c r="E387"/>
      <c r="F387"/>
      <c r="G387"/>
      <c r="H387" s="315"/>
      <c r="I387" s="316"/>
      <c r="J387" s="317"/>
      <c r="K387" s="317"/>
      <c r="L387" s="317"/>
      <c r="M387" s="317"/>
      <c r="N387" s="317"/>
      <c r="O387" s="317"/>
      <c r="P387" s="317"/>
      <c r="Q387" s="317"/>
      <c r="R387" s="317"/>
      <c r="S387" s="317"/>
      <c r="T387" s="317"/>
      <c r="U387" s="317"/>
      <c r="V387" s="317"/>
      <c r="W387" s="317"/>
      <c r="X387" s="317"/>
      <c r="Y387" s="317"/>
      <c r="Z387" s="317"/>
      <c r="AA387" s="317"/>
      <c r="AB387" s="317"/>
      <c r="AC387" s="317"/>
      <c r="AD387" s="317"/>
      <c r="AE387" s="317"/>
      <c r="AF387" s="317"/>
      <c r="AG387" s="317"/>
      <c r="AH387" s="317"/>
      <c r="AI387" s="317"/>
      <c r="AJ387" s="317"/>
      <c r="AK387" s="317"/>
      <c r="AL387" s="317"/>
      <c r="AM387" s="317"/>
      <c r="AN387" s="317"/>
      <c r="AO387" s="317"/>
      <c r="AP387" s="317"/>
      <c r="AQ387" s="317"/>
      <c r="AR387" s="317"/>
      <c r="AS387" s="317"/>
      <c r="AT387" s="350"/>
      <c r="AU387" s="350"/>
      <c r="AV387" s="350"/>
      <c r="AW387" s="350"/>
      <c r="AX387" s="350"/>
      <c r="AY387" s="350"/>
      <c r="AZ387" s="350"/>
      <c r="BA387" s="350"/>
      <c r="BB387" s="350"/>
      <c r="BC387" s="350"/>
      <c r="BD387" s="350"/>
      <c r="BE387" s="350"/>
      <c r="BF387" s="350"/>
      <c r="BG387" s="350"/>
      <c r="BH387" s="350"/>
      <c r="BI387" s="350"/>
      <c r="BJ387" s="350"/>
      <c r="BK387" s="350"/>
      <c r="BL387" s="350"/>
      <c r="BM387" s="350"/>
      <c r="BN387" s="350"/>
      <c r="BO387" s="350"/>
      <c r="BP387" s="350"/>
      <c r="BQ387" s="350"/>
      <c r="BR387" s="349"/>
      <c r="BS387" s="350"/>
      <c r="BT387" s="350"/>
      <c r="BU387" s="351"/>
      <c r="BV387" s="350"/>
      <c r="BW387" s="350"/>
      <c r="BX387" s="350"/>
      <c r="BY387" s="351"/>
      <c r="BZ387" s="350"/>
      <c r="CA387" s="350"/>
      <c r="CB387" s="350"/>
      <c r="CC387" s="351"/>
      <c r="CD387" s="350"/>
      <c r="CE387" s="350"/>
      <c r="CF387" s="350"/>
      <c r="CG387" s="351"/>
      <c r="CH387" s="350"/>
      <c r="CI387" s="350"/>
      <c r="CJ387" s="350"/>
      <c r="CK387" s="351"/>
      <c r="CL387" s="350"/>
      <c r="CM387" s="350"/>
      <c r="CN387" s="350"/>
      <c r="CO387" s="351"/>
      <c r="CP387" s="350"/>
      <c r="CQ387" s="350"/>
      <c r="CR387" s="350"/>
      <c r="CS387" s="350"/>
      <c r="CT387" s="350"/>
      <c r="CU387" s="350"/>
      <c r="CV387" s="350"/>
      <c r="CW387" s="350"/>
      <c r="CX387" s="350"/>
      <c r="CY387" s="350"/>
      <c r="CZ387" s="350"/>
      <c r="DA387" s="350"/>
      <c r="DB387" s="350"/>
      <c r="DC387" s="350"/>
      <c r="DD387" s="350"/>
      <c r="DE387" s="350"/>
      <c r="DF387" s="350"/>
      <c r="DG387" s="350"/>
      <c r="DH387" s="350"/>
      <c r="DI387" s="351"/>
      <c r="DJ387" s="320"/>
      <c r="DK387" s="321"/>
      <c r="DL387" s="321"/>
      <c r="DM387" s="321"/>
      <c r="DN387" s="321"/>
      <c r="DO387" s="321"/>
      <c r="DP387" s="321"/>
      <c r="DQ387" s="350"/>
      <c r="DR387" s="350"/>
      <c r="DS387" s="350"/>
      <c r="DT387" s="319"/>
      <c r="DU387" s="319"/>
      <c r="DV387" s="319"/>
      <c r="DW387" s="319"/>
      <c r="DX387" s="319"/>
      <c r="DY387" s="319"/>
      <c r="DZ387" s="319"/>
      <c r="EA387" s="319"/>
      <c r="EB387" s="350"/>
      <c r="EC387" s="256"/>
      <c r="ED387" s="256"/>
      <c r="EE387" s="256"/>
      <c r="EF387" s="256"/>
      <c r="EG387" s="256"/>
      <c r="EH387" s="256"/>
      <c r="EI387" s="256"/>
      <c r="EJ387" s="256"/>
      <c r="EK387" s="256"/>
      <c r="EL387" s="257"/>
      <c r="EM387" s="322"/>
      <c r="EN387" s="322"/>
      <c r="EO387" s="322"/>
      <c r="EP387" s="322"/>
      <c r="EQ387" s="322"/>
      <c r="ER387" s="322"/>
      <c r="ES387" s="322"/>
      <c r="ET387" s="322"/>
      <c r="EU387" s="322"/>
      <c r="EV387" s="322"/>
      <c r="EW387" s="322"/>
      <c r="EX387" s="322"/>
      <c r="EY387" s="322"/>
      <c r="EZ387" s="322"/>
      <c r="FA387" s="322"/>
      <c r="FB387" s="322"/>
      <c r="FC387" s="322"/>
      <c r="FD387" s="322"/>
      <c r="FE387" s="322"/>
      <c r="FF387" s="322"/>
      <c r="FG387" s="322"/>
      <c r="FH387" s="322"/>
      <c r="FI387" s="322"/>
      <c r="FJ387" s="322"/>
      <c r="FK387" s="322"/>
      <c r="FL387" s="322"/>
      <c r="FM387" s="322"/>
      <c r="FN387" s="322"/>
      <c r="FO387" s="322"/>
      <c r="FP387" s="322"/>
      <c r="FQ387" s="322"/>
      <c r="FR387" s="322"/>
      <c r="FS387" s="322"/>
      <c r="FT387" s="322"/>
      <c r="FU387" s="322"/>
      <c r="FV387" s="322"/>
      <c r="FW387" s="322"/>
      <c r="FX387" s="322"/>
      <c r="FY387" s="322"/>
      <c r="FZ387" s="322"/>
      <c r="GA387" s="322"/>
      <c r="GB387" s="322"/>
      <c r="GC387" s="322"/>
      <c r="GD387" s="322"/>
      <c r="GE387" s="322"/>
      <c r="GF387" s="322"/>
      <c r="GG387" s="322"/>
      <c r="GH387" s="322"/>
      <c r="GI387" s="322"/>
      <c r="GJ387" s="322"/>
      <c r="GK387" s="322"/>
      <c r="GL387" s="322"/>
      <c r="GM387" s="322"/>
      <c r="GN387" s="322"/>
      <c r="GO387" s="322"/>
      <c r="GP387" s="322"/>
      <c r="GQ387" s="322"/>
      <c r="GR387" s="322"/>
      <c r="GS387" s="322"/>
      <c r="GT387" s="322"/>
      <c r="GU387" s="322"/>
      <c r="GV387" s="322"/>
      <c r="GW387" s="322"/>
      <c r="GX387" s="322"/>
      <c r="GY387" s="322"/>
      <c r="GZ387" s="322"/>
      <c r="HA387" s="322"/>
      <c r="HB387" s="322"/>
      <c r="HC387" s="322"/>
      <c r="HD387" s="322"/>
      <c r="HE387" s="322"/>
      <c r="HF387" s="322"/>
      <c r="HG387" s="322"/>
      <c r="HH387" s="322"/>
      <c r="HI387" s="322"/>
      <c r="HJ387" s="322"/>
      <c r="HK387" s="322"/>
      <c r="HL387" s="322"/>
      <c r="HM387" s="322"/>
      <c r="HN387" s="322"/>
      <c r="HO387" s="322"/>
      <c r="HP387" s="322"/>
      <c r="HQ387" s="322"/>
      <c r="HR387" s="322"/>
      <c r="HS387" s="322"/>
      <c r="HT387" s="322"/>
      <c r="HU387" s="322"/>
      <c r="HV387" s="322"/>
      <c r="HW387" s="322"/>
    </row>
    <row r="388" spans="1:231" s="323" customFormat="1" ht="13.5" customHeight="1" x14ac:dyDescent="0.2">
      <c r="A388" s="315"/>
      <c r="B388"/>
      <c r="C388"/>
      <c r="D388"/>
      <c r="E388"/>
      <c r="F388"/>
      <c r="G388"/>
      <c r="H388" s="315"/>
      <c r="I388" s="337" t="s">
        <v>176</v>
      </c>
      <c r="J388" s="317"/>
      <c r="K388" s="317"/>
      <c r="L388" s="317"/>
      <c r="M388" s="317"/>
      <c r="N388" s="317"/>
      <c r="O388" s="317"/>
      <c r="P388" s="317"/>
      <c r="Q388" s="317"/>
      <c r="R388" s="317"/>
      <c r="S388" s="317"/>
      <c r="T388" s="317"/>
      <c r="U388" s="317"/>
      <c r="V388" s="317"/>
      <c r="W388" s="317"/>
      <c r="X388" s="317"/>
      <c r="Y388" s="317"/>
      <c r="Z388" s="317"/>
      <c r="AA388" s="317"/>
      <c r="AB388" s="317"/>
      <c r="AC388" s="317"/>
      <c r="AD388" s="317"/>
      <c r="AE388" s="317"/>
      <c r="AF388" s="317"/>
      <c r="AG388" s="317"/>
      <c r="AH388" s="317"/>
      <c r="AI388" s="317"/>
      <c r="AJ388" s="317"/>
      <c r="AK388" s="317"/>
      <c r="AL388" s="317"/>
      <c r="AM388" s="317"/>
      <c r="AN388" s="317"/>
      <c r="AO388" s="317"/>
      <c r="AP388" s="317"/>
      <c r="AQ388" s="317"/>
      <c r="AR388" s="317"/>
      <c r="AS388" s="317"/>
      <c r="AT388" s="350"/>
      <c r="AU388" s="350"/>
      <c r="AV388" s="350"/>
      <c r="AW388" s="350"/>
      <c r="AX388" s="350"/>
      <c r="AY388" s="350"/>
      <c r="AZ388" s="350"/>
      <c r="BA388" s="350"/>
      <c r="BB388" s="350"/>
      <c r="BC388" s="350"/>
      <c r="BD388" s="350"/>
      <c r="BE388" s="350"/>
      <c r="BF388" s="350"/>
      <c r="BG388" s="350"/>
      <c r="BH388" s="350"/>
      <c r="BI388" s="350"/>
      <c r="BJ388" s="350"/>
      <c r="BK388" s="350"/>
      <c r="BL388" s="350"/>
      <c r="BM388" s="350"/>
      <c r="BN388" s="350"/>
      <c r="BO388" s="350"/>
      <c r="BP388" s="350"/>
      <c r="BQ388" s="350"/>
      <c r="BR388" s="349"/>
      <c r="BS388" s="350"/>
      <c r="BT388" s="350"/>
      <c r="BU388" s="351"/>
      <c r="BV388" s="350">
        <f>BU390</f>
        <v>0</v>
      </c>
      <c r="BW388" s="350">
        <f>BV390</f>
        <v>0</v>
      </c>
      <c r="BX388" s="350">
        <f>BW390</f>
        <v>0</v>
      </c>
      <c r="BY388" s="351">
        <f>BX390</f>
        <v>-37.391000000000005</v>
      </c>
      <c r="BZ388" s="350">
        <f t="shared" ref="BZ388:CG388" si="449">BY390</f>
        <v>-63.28</v>
      </c>
      <c r="CA388" s="350">
        <f t="shared" si="449"/>
        <v>-114.96300000000002</v>
      </c>
      <c r="CB388" s="350">
        <f t="shared" si="449"/>
        <v>-146.00100000000003</v>
      </c>
      <c r="CC388" s="351">
        <f t="shared" si="449"/>
        <v>-214.50300000000001</v>
      </c>
      <c r="CD388" s="350">
        <f t="shared" si="449"/>
        <v>-252.04000000000002</v>
      </c>
      <c r="CE388" s="350">
        <f t="shared" si="449"/>
        <v>-288.88503239922539</v>
      </c>
      <c r="CF388" s="350">
        <f t="shared" si="449"/>
        <v>-319.1044084965456</v>
      </c>
      <c r="CG388" s="351">
        <f t="shared" si="449"/>
        <v>-354.34443890712532</v>
      </c>
      <c r="CH388" s="350">
        <f t="shared" ref="CH388:CO388" si="450">CG390</f>
        <v>-379.88313608128368</v>
      </c>
      <c r="CI388" s="350">
        <f t="shared" si="450"/>
        <v>-410.82175404219242</v>
      </c>
      <c r="CJ388" s="350">
        <f t="shared" si="450"/>
        <v>-434.00572288984523</v>
      </c>
      <c r="CK388" s="351">
        <f t="shared" si="450"/>
        <v>-462.69861595598979</v>
      </c>
      <c r="CL388" s="350">
        <f t="shared" si="450"/>
        <v>-482.19220998751643</v>
      </c>
      <c r="CM388" s="350">
        <f t="shared" si="450"/>
        <v>-507.62310753046808</v>
      </c>
      <c r="CN388" s="350">
        <f t="shared" si="450"/>
        <v>-524.83663420418668</v>
      </c>
      <c r="CO388" s="351">
        <f t="shared" si="450"/>
        <v>-547.52013236205562</v>
      </c>
      <c r="CP388" s="350"/>
      <c r="CQ388" s="350"/>
      <c r="CR388" s="350"/>
      <c r="CS388" s="350"/>
      <c r="CT388" s="350"/>
      <c r="CU388" s="350"/>
      <c r="CV388" s="350"/>
      <c r="CW388" s="350"/>
      <c r="CX388" s="350"/>
      <c r="CY388" s="350"/>
      <c r="CZ388" s="350"/>
      <c r="DA388" s="350"/>
      <c r="DB388" s="350"/>
      <c r="DC388" s="350"/>
      <c r="DD388" s="350"/>
      <c r="DE388" s="350"/>
      <c r="DF388" s="350"/>
      <c r="DG388" s="350"/>
      <c r="DH388" s="350"/>
      <c r="DI388" s="351"/>
      <c r="DJ388" s="320"/>
      <c r="DK388" s="321"/>
      <c r="DL388" s="321"/>
      <c r="DM388" s="321"/>
      <c r="DN388" s="321"/>
      <c r="DO388" s="321"/>
      <c r="DP388" s="321"/>
      <c r="DQ388" s="350"/>
      <c r="DR388" s="350"/>
      <c r="DS388" s="350"/>
      <c r="DT388" s="319"/>
      <c r="DU388" s="319"/>
      <c r="DV388" s="319"/>
      <c r="DW388" s="319"/>
      <c r="DX388" s="319"/>
      <c r="DY388" s="319"/>
      <c r="DZ388" s="319">
        <f>DY390</f>
        <v>-30.8</v>
      </c>
      <c r="EA388" s="319">
        <f t="shared" ref="EA388:EL388" si="451">DZ390</f>
        <v>-57</v>
      </c>
      <c r="EB388" s="319">
        <f>EA390</f>
        <v>-62.9</v>
      </c>
      <c r="EC388" s="245">
        <f t="shared" si="451"/>
        <v>-251.66000000000003</v>
      </c>
      <c r="ED388" s="245">
        <f t="shared" si="451"/>
        <v>-379.50313608128369</v>
      </c>
      <c r="EE388" s="245">
        <f t="shared" si="451"/>
        <v>-481.8122099875165</v>
      </c>
      <c r="EF388" s="245">
        <f t="shared" si="451"/>
        <v>-561.35619228377584</v>
      </c>
      <c r="EG388" s="245">
        <f t="shared" si="451"/>
        <v>-615.11644056510499</v>
      </c>
      <c r="EH388" s="245">
        <f t="shared" si="451"/>
        <v>-636.94868133595571</v>
      </c>
      <c r="EI388" s="245">
        <f t="shared" si="451"/>
        <v>-623.9784732546093</v>
      </c>
      <c r="EJ388" s="245">
        <f t="shared" si="451"/>
        <v>-573.02884352189255</v>
      </c>
      <c r="EK388" s="245">
        <f t="shared" si="451"/>
        <v>-489.13557248126051</v>
      </c>
      <c r="EL388" s="246">
        <f t="shared" si="451"/>
        <v>-372.54220077354256</v>
      </c>
      <c r="EM388" s="322"/>
      <c r="EN388" s="322"/>
      <c r="EO388" s="322"/>
      <c r="EP388" s="322"/>
      <c r="EQ388" s="322"/>
      <c r="ER388" s="322"/>
      <c r="ES388" s="322"/>
      <c r="ET388" s="322"/>
      <c r="EU388" s="322"/>
      <c r="EV388" s="322"/>
      <c r="EW388" s="322"/>
      <c r="EX388" s="322"/>
      <c r="EY388" s="322"/>
      <c r="EZ388" s="322"/>
      <c r="FA388" s="322"/>
      <c r="FB388" s="322"/>
      <c r="FC388" s="322"/>
      <c r="FD388" s="322"/>
      <c r="FE388" s="322"/>
      <c r="FF388" s="322"/>
      <c r="FG388" s="322"/>
      <c r="FH388" s="322"/>
      <c r="FI388" s="322"/>
      <c r="FJ388" s="322"/>
      <c r="FK388" s="322"/>
      <c r="FL388" s="322"/>
      <c r="FM388" s="322"/>
      <c r="FN388" s="322"/>
      <c r="FO388" s="322"/>
      <c r="FP388" s="322"/>
      <c r="FQ388" s="322"/>
      <c r="FR388" s="322"/>
      <c r="FS388" s="322"/>
      <c r="FT388" s="322"/>
      <c r="FU388" s="322"/>
      <c r="FV388" s="322"/>
      <c r="FW388" s="322"/>
      <c r="FX388" s="322"/>
      <c r="FY388" s="322"/>
      <c r="FZ388" s="322"/>
      <c r="GA388" s="322"/>
      <c r="GB388" s="322"/>
      <c r="GC388" s="322"/>
      <c r="GD388" s="322"/>
      <c r="GE388" s="322"/>
      <c r="GF388" s="322"/>
      <c r="GG388" s="322"/>
      <c r="GH388" s="322"/>
      <c r="GI388" s="322"/>
      <c r="GJ388" s="322"/>
      <c r="GK388" s="322"/>
      <c r="GL388" s="322"/>
      <c r="GM388" s="322"/>
      <c r="GN388" s="322"/>
      <c r="GO388" s="322"/>
      <c r="GP388" s="322"/>
      <c r="GQ388" s="322"/>
      <c r="GR388" s="322"/>
      <c r="GS388" s="322"/>
      <c r="GT388" s="322"/>
      <c r="GU388" s="322"/>
      <c r="GV388" s="322"/>
      <c r="GW388" s="322"/>
      <c r="GX388" s="322"/>
      <c r="GY388" s="322"/>
      <c r="GZ388" s="322"/>
      <c r="HA388" s="322"/>
      <c r="HB388" s="322"/>
      <c r="HC388" s="322"/>
      <c r="HD388" s="322"/>
      <c r="HE388" s="322"/>
      <c r="HF388" s="322"/>
      <c r="HG388" s="322"/>
      <c r="HH388" s="322"/>
      <c r="HI388" s="322"/>
      <c r="HJ388" s="322"/>
      <c r="HK388" s="322"/>
      <c r="HL388" s="322"/>
      <c r="HM388" s="322"/>
      <c r="HN388" s="322"/>
      <c r="HO388" s="322"/>
      <c r="HP388" s="322"/>
      <c r="HQ388" s="322"/>
      <c r="HR388" s="322"/>
      <c r="HS388" s="322"/>
      <c r="HT388" s="322"/>
      <c r="HU388" s="322"/>
      <c r="HV388" s="322"/>
      <c r="HW388" s="322"/>
    </row>
    <row r="389" spans="1:231" s="323" customFormat="1" ht="13.5" customHeight="1" x14ac:dyDescent="0.2">
      <c r="A389" s="315"/>
      <c r="B389"/>
      <c r="C389"/>
      <c r="D389"/>
      <c r="E389"/>
      <c r="F389"/>
      <c r="G389"/>
      <c r="H389" s="315"/>
      <c r="I389" s="337" t="s">
        <v>177</v>
      </c>
      <c r="J389" s="317"/>
      <c r="K389" s="317"/>
      <c r="L389" s="317"/>
      <c r="M389" s="317"/>
      <c r="N389" s="317"/>
      <c r="O389" s="317"/>
      <c r="P389" s="317"/>
      <c r="Q389" s="317"/>
      <c r="R389" s="317"/>
      <c r="S389" s="317"/>
      <c r="T389" s="317"/>
      <c r="U389" s="317"/>
      <c r="V389" s="317"/>
      <c r="W389" s="317"/>
      <c r="X389" s="317"/>
      <c r="Y389" s="317"/>
      <c r="Z389" s="317"/>
      <c r="AA389" s="317"/>
      <c r="AB389" s="317"/>
      <c r="AC389" s="317"/>
      <c r="AD389" s="317"/>
      <c r="AE389" s="317"/>
      <c r="AF389" s="317"/>
      <c r="AG389" s="317"/>
      <c r="AH389" s="317"/>
      <c r="AI389" s="317"/>
      <c r="AJ389" s="317"/>
      <c r="AK389" s="317"/>
      <c r="AL389" s="317"/>
      <c r="AM389" s="317"/>
      <c r="AN389" s="317"/>
      <c r="AO389" s="317"/>
      <c r="AP389" s="317"/>
      <c r="AQ389" s="317"/>
      <c r="AR389" s="317"/>
      <c r="AS389" s="317"/>
      <c r="AT389" s="350"/>
      <c r="AU389" s="350"/>
      <c r="AV389" s="350"/>
      <c r="AW389" s="350"/>
      <c r="AX389" s="350"/>
      <c r="AY389" s="350"/>
      <c r="AZ389" s="350"/>
      <c r="BA389" s="350"/>
      <c r="BB389" s="350"/>
      <c r="BC389" s="350"/>
      <c r="BD389" s="350"/>
      <c r="BE389" s="350"/>
      <c r="BF389" s="350"/>
      <c r="BG389" s="350"/>
      <c r="BH389" s="350"/>
      <c r="BI389" s="350"/>
      <c r="BJ389" s="350"/>
      <c r="BK389" s="350"/>
      <c r="BL389" s="350"/>
      <c r="BM389" s="350"/>
      <c r="BN389" s="350"/>
      <c r="BO389" s="350"/>
      <c r="BP389" s="350"/>
      <c r="BQ389" s="350"/>
      <c r="BR389" s="349"/>
      <c r="BS389" s="350"/>
      <c r="BT389" s="350"/>
      <c r="BU389" s="351"/>
      <c r="BV389" s="350">
        <f t="shared" ref="BV389:CC389" si="452">BV375</f>
        <v>2.9870000000000161</v>
      </c>
      <c r="BW389" s="350">
        <f t="shared" si="452"/>
        <v>5.4900000000000091</v>
      </c>
      <c r="BX389" s="350">
        <f t="shared" si="452"/>
        <v>-37.391000000000005</v>
      </c>
      <c r="BY389" s="351">
        <f t="shared" si="452"/>
        <v>-25.888999999999996</v>
      </c>
      <c r="BZ389" s="350">
        <f t="shared" si="452"/>
        <v>-51.683000000000021</v>
      </c>
      <c r="CA389" s="350">
        <f t="shared" si="452"/>
        <v>-31.038000000000025</v>
      </c>
      <c r="CB389" s="350">
        <f t="shared" si="452"/>
        <v>-68.501999999999981</v>
      </c>
      <c r="CC389" s="351">
        <f t="shared" si="452"/>
        <v>-37.537000000000006</v>
      </c>
      <c r="CD389" s="350">
        <f>CD375</f>
        <v>-36.845032399225389</v>
      </c>
      <c r="CE389" s="350">
        <f>CE375</f>
        <v>-30.219376097320179</v>
      </c>
      <c r="CF389" s="350">
        <f>CF375</f>
        <v>-35.24003041057972</v>
      </c>
      <c r="CG389" s="351">
        <f>CG375</f>
        <v>-25.538697174158358</v>
      </c>
      <c r="CH389" s="350">
        <f t="shared" ref="CH389:CO389" si="453">CH375</f>
        <v>-30.938617960908772</v>
      </c>
      <c r="CI389" s="350">
        <f t="shared" si="453"/>
        <v>-23.183968847652807</v>
      </c>
      <c r="CJ389" s="350">
        <f t="shared" si="453"/>
        <v>-28.692893066144592</v>
      </c>
      <c r="CK389" s="351">
        <f t="shared" si="453"/>
        <v>-19.493594031526641</v>
      </c>
      <c r="CL389" s="350">
        <f t="shared" si="453"/>
        <v>-25.430897542951655</v>
      </c>
      <c r="CM389" s="350">
        <f t="shared" si="453"/>
        <v>-17.213526673718576</v>
      </c>
      <c r="CN389" s="350">
        <f t="shared" si="453"/>
        <v>-22.683498157868939</v>
      </c>
      <c r="CO389" s="351">
        <f t="shared" si="453"/>
        <v>-14.216059921720174</v>
      </c>
      <c r="CP389" s="350"/>
      <c r="CQ389" s="350"/>
      <c r="CR389" s="350"/>
      <c r="CS389" s="350"/>
      <c r="CT389" s="350"/>
      <c r="CU389" s="350"/>
      <c r="CV389" s="350"/>
      <c r="CW389" s="350"/>
      <c r="CX389" s="350"/>
      <c r="CY389" s="350"/>
      <c r="CZ389" s="350"/>
      <c r="DA389" s="350"/>
      <c r="DB389" s="350"/>
      <c r="DC389" s="350"/>
      <c r="DD389" s="350"/>
      <c r="DE389" s="350"/>
      <c r="DF389" s="350"/>
      <c r="DG389" s="350"/>
      <c r="DH389" s="350"/>
      <c r="DI389" s="351"/>
      <c r="DJ389" s="320"/>
      <c r="DK389" s="321"/>
      <c r="DL389" s="321"/>
      <c r="DM389" s="321"/>
      <c r="DN389" s="321"/>
      <c r="DO389" s="321"/>
      <c r="DP389" s="321"/>
      <c r="DQ389" s="350"/>
      <c r="DR389" s="350"/>
      <c r="DS389" s="350"/>
      <c r="DT389" s="319"/>
      <c r="DU389" s="319"/>
      <c r="DV389" s="319"/>
      <c r="DW389" s="319"/>
      <c r="DX389" s="319"/>
      <c r="DY389" s="319"/>
      <c r="DZ389" s="350">
        <f t="shared" ref="DZ389:EJ389" si="454">DZ375</f>
        <v>-46.898000000000003</v>
      </c>
      <c r="EA389" s="350">
        <f t="shared" si="454"/>
        <v>-54.802999999999976</v>
      </c>
      <c r="EB389" s="350">
        <f>EB375</f>
        <v>-188.76000000000002</v>
      </c>
      <c r="EC389" s="256">
        <f t="shared" si="454"/>
        <v>-127.84313608128365</v>
      </c>
      <c r="ED389" s="256">
        <f t="shared" si="454"/>
        <v>-102.30907390623281</v>
      </c>
      <c r="EE389" s="256">
        <f t="shared" si="454"/>
        <v>-79.543982296259344</v>
      </c>
      <c r="EF389" s="256">
        <f t="shared" si="454"/>
        <v>-53.760248281329154</v>
      </c>
      <c r="EG389" s="256">
        <f t="shared" si="454"/>
        <v>-21.832240770850717</v>
      </c>
      <c r="EH389" s="256">
        <f t="shared" si="454"/>
        <v>12.970208081346357</v>
      </c>
      <c r="EI389" s="256">
        <f t="shared" si="454"/>
        <v>50.949629732716744</v>
      </c>
      <c r="EJ389" s="256">
        <f t="shared" si="454"/>
        <v>83.893271040632044</v>
      </c>
      <c r="EK389" s="256">
        <f>EK375</f>
        <v>116.59337170771795</v>
      </c>
      <c r="EL389" s="257">
        <f>EL375</f>
        <v>149.33601031015326</v>
      </c>
      <c r="EM389" s="322"/>
      <c r="EN389" s="322"/>
      <c r="EO389" s="322"/>
      <c r="EP389" s="322"/>
      <c r="EQ389" s="322"/>
      <c r="ER389" s="322"/>
      <c r="ES389" s="322"/>
      <c r="ET389" s="322"/>
      <c r="EU389" s="322"/>
      <c r="EV389" s="322"/>
      <c r="EW389" s="322"/>
      <c r="EX389" s="322"/>
      <c r="EY389" s="322"/>
      <c r="EZ389" s="322"/>
      <c r="FA389" s="322"/>
      <c r="FB389" s="322"/>
      <c r="FC389" s="322"/>
      <c r="FD389" s="322"/>
      <c r="FE389" s="322"/>
      <c r="FF389" s="322"/>
      <c r="FG389" s="322"/>
      <c r="FH389" s="322"/>
      <c r="FI389" s="322"/>
      <c r="FJ389" s="322"/>
      <c r="FK389" s="322"/>
      <c r="FL389" s="322"/>
      <c r="FM389" s="322"/>
      <c r="FN389" s="322"/>
      <c r="FO389" s="322"/>
      <c r="FP389" s="322"/>
      <c r="FQ389" s="322"/>
      <c r="FR389" s="322"/>
      <c r="FS389" s="322"/>
      <c r="FT389" s="322"/>
      <c r="FU389" s="322"/>
      <c r="FV389" s="322"/>
      <c r="FW389" s="322"/>
      <c r="FX389" s="322"/>
      <c r="FY389" s="322"/>
      <c r="FZ389" s="322"/>
      <c r="GA389" s="322"/>
      <c r="GB389" s="322"/>
      <c r="GC389" s="322"/>
      <c r="GD389" s="322"/>
      <c r="GE389" s="322"/>
      <c r="GF389" s="322"/>
      <c r="GG389" s="322"/>
      <c r="GH389" s="322"/>
      <c r="GI389" s="322"/>
      <c r="GJ389" s="322"/>
      <c r="GK389" s="322"/>
      <c r="GL389" s="322"/>
      <c r="GM389" s="322"/>
      <c r="GN389" s="322"/>
      <c r="GO389" s="322"/>
      <c r="GP389" s="322"/>
      <c r="GQ389" s="322"/>
      <c r="GR389" s="322"/>
      <c r="GS389" s="322"/>
      <c r="GT389" s="322"/>
      <c r="GU389" s="322"/>
      <c r="GV389" s="322"/>
      <c r="GW389" s="322"/>
      <c r="GX389" s="322"/>
      <c r="GY389" s="322"/>
      <c r="GZ389" s="322"/>
      <c r="HA389" s="322"/>
      <c r="HB389" s="322"/>
      <c r="HC389" s="322"/>
      <c r="HD389" s="322"/>
      <c r="HE389" s="322"/>
      <c r="HF389" s="322"/>
      <c r="HG389" s="322"/>
      <c r="HH389" s="322"/>
      <c r="HI389" s="322"/>
      <c r="HJ389" s="322"/>
      <c r="HK389" s="322"/>
      <c r="HL389" s="322"/>
      <c r="HM389" s="322"/>
      <c r="HN389" s="322"/>
      <c r="HO389" s="322"/>
      <c r="HP389" s="322"/>
      <c r="HQ389" s="322"/>
      <c r="HR389" s="322"/>
      <c r="HS389" s="322"/>
      <c r="HT389" s="322"/>
      <c r="HU389" s="322"/>
      <c r="HV389" s="322"/>
      <c r="HW389" s="322"/>
    </row>
    <row r="390" spans="1:231" s="323" customFormat="1" ht="13.5" customHeight="1" x14ac:dyDescent="0.2">
      <c r="A390" s="315"/>
      <c r="B390"/>
      <c r="C390"/>
      <c r="D390"/>
      <c r="E390"/>
      <c r="F390"/>
      <c r="G390"/>
      <c r="H390" s="315"/>
      <c r="I390" s="337" t="s">
        <v>178</v>
      </c>
      <c r="J390" s="317"/>
      <c r="K390" s="317"/>
      <c r="L390" s="317"/>
      <c r="M390" s="317"/>
      <c r="N390" s="317"/>
      <c r="O390" s="317"/>
      <c r="P390" s="317"/>
      <c r="Q390" s="317"/>
      <c r="R390" s="317"/>
      <c r="S390" s="317"/>
      <c r="T390" s="317"/>
      <c r="U390" s="317"/>
      <c r="V390" s="317"/>
      <c r="W390" s="317"/>
      <c r="X390" s="317"/>
      <c r="Y390" s="317"/>
      <c r="Z390" s="317"/>
      <c r="AA390" s="317"/>
      <c r="AB390" s="317"/>
      <c r="AC390" s="317"/>
      <c r="AD390" s="317"/>
      <c r="AE390" s="317"/>
      <c r="AF390" s="317"/>
      <c r="AG390" s="317"/>
      <c r="AH390" s="317"/>
      <c r="AI390" s="317"/>
      <c r="AJ390" s="317"/>
      <c r="AK390" s="317"/>
      <c r="AL390" s="317"/>
      <c r="AM390" s="317"/>
      <c r="AN390" s="317"/>
      <c r="AO390" s="317"/>
      <c r="AP390" s="317"/>
      <c r="AQ390" s="317"/>
      <c r="AR390" s="317"/>
      <c r="AS390" s="317"/>
      <c r="AT390" s="350"/>
      <c r="AU390" s="350"/>
      <c r="AV390" s="350"/>
      <c r="AW390" s="350"/>
      <c r="AX390" s="350"/>
      <c r="AY390" s="350"/>
      <c r="AZ390" s="350"/>
      <c r="BA390" s="350"/>
      <c r="BB390" s="350"/>
      <c r="BC390" s="350"/>
      <c r="BD390" s="350"/>
      <c r="BE390" s="350"/>
      <c r="BF390" s="350"/>
      <c r="BG390" s="350"/>
      <c r="BH390" s="350"/>
      <c r="BI390" s="350"/>
      <c r="BJ390" s="350"/>
      <c r="BK390" s="350"/>
      <c r="BL390" s="350"/>
      <c r="BM390" s="350"/>
      <c r="BN390" s="350"/>
      <c r="BO390" s="350"/>
      <c r="BP390" s="350"/>
      <c r="BQ390" s="350"/>
      <c r="BR390" s="355"/>
      <c r="BS390" s="350"/>
      <c r="BT390" s="350"/>
      <c r="BU390" s="351"/>
      <c r="BV390" s="350">
        <f t="shared" ref="BV390:CO390" si="455">+MIN(0,BV388+BV389)</f>
        <v>0</v>
      </c>
      <c r="BW390" s="350">
        <f t="shared" si="455"/>
        <v>0</v>
      </c>
      <c r="BX390" s="350">
        <f t="shared" si="455"/>
        <v>-37.391000000000005</v>
      </c>
      <c r="BY390" s="351">
        <f t="shared" si="455"/>
        <v>-63.28</v>
      </c>
      <c r="BZ390" s="350">
        <f t="shared" si="455"/>
        <v>-114.96300000000002</v>
      </c>
      <c r="CA390" s="350">
        <f t="shared" si="455"/>
        <v>-146.00100000000003</v>
      </c>
      <c r="CB390" s="350">
        <f t="shared" si="455"/>
        <v>-214.50300000000001</v>
      </c>
      <c r="CC390" s="351">
        <f t="shared" si="455"/>
        <v>-252.04000000000002</v>
      </c>
      <c r="CD390" s="350">
        <f t="shared" si="455"/>
        <v>-288.88503239922539</v>
      </c>
      <c r="CE390" s="350">
        <f t="shared" si="455"/>
        <v>-319.1044084965456</v>
      </c>
      <c r="CF390" s="350">
        <f t="shared" si="455"/>
        <v>-354.34443890712532</v>
      </c>
      <c r="CG390" s="351">
        <f t="shared" si="455"/>
        <v>-379.88313608128368</v>
      </c>
      <c r="CH390" s="350">
        <f t="shared" si="455"/>
        <v>-410.82175404219242</v>
      </c>
      <c r="CI390" s="350">
        <f t="shared" si="455"/>
        <v>-434.00572288984523</v>
      </c>
      <c r="CJ390" s="350">
        <f t="shared" si="455"/>
        <v>-462.69861595598979</v>
      </c>
      <c r="CK390" s="351">
        <f t="shared" si="455"/>
        <v>-482.19220998751643</v>
      </c>
      <c r="CL390" s="350">
        <f t="shared" si="455"/>
        <v>-507.62310753046808</v>
      </c>
      <c r="CM390" s="350">
        <f t="shared" si="455"/>
        <v>-524.83663420418668</v>
      </c>
      <c r="CN390" s="350">
        <f t="shared" si="455"/>
        <v>-547.52013236205562</v>
      </c>
      <c r="CO390" s="351">
        <f t="shared" si="455"/>
        <v>-561.73619228377584</v>
      </c>
      <c r="CP390" s="350"/>
      <c r="CQ390" s="350"/>
      <c r="CR390" s="350"/>
      <c r="CS390" s="350"/>
      <c r="CT390" s="350"/>
      <c r="CU390" s="350"/>
      <c r="CV390" s="350"/>
      <c r="CW390" s="350"/>
      <c r="CX390" s="350"/>
      <c r="CY390" s="350"/>
      <c r="CZ390" s="350"/>
      <c r="DA390" s="350"/>
      <c r="DB390" s="350"/>
      <c r="DC390" s="350"/>
      <c r="DD390" s="350"/>
      <c r="DE390" s="350"/>
      <c r="DF390" s="350"/>
      <c r="DG390" s="350"/>
      <c r="DH390" s="350"/>
      <c r="DI390" s="351"/>
      <c r="DJ390" s="320"/>
      <c r="DK390" s="321"/>
      <c r="DL390" s="321"/>
      <c r="DM390" s="321"/>
      <c r="DN390" s="321"/>
      <c r="DO390" s="321"/>
      <c r="DP390" s="321"/>
      <c r="DQ390" s="350"/>
      <c r="DR390" s="350"/>
      <c r="DS390" s="350"/>
      <c r="DT390" s="319"/>
      <c r="DU390" s="319"/>
      <c r="DV390" s="319"/>
      <c r="DW390" s="319"/>
      <c r="DX390" s="319"/>
      <c r="DY390" s="430">
        <v>-30.8</v>
      </c>
      <c r="DZ390" s="430">
        <v>-57</v>
      </c>
      <c r="EA390" s="430">
        <v>-62.9</v>
      </c>
      <c r="EB390" s="350">
        <f>MIN(0,EB388+EB389)</f>
        <v>-251.66000000000003</v>
      </c>
      <c r="EC390" s="256">
        <f>MIN(0,EC388+EC389)</f>
        <v>-379.50313608128369</v>
      </c>
      <c r="ED390" s="256">
        <f t="shared" ref="ED390:EJ390" si="456">MIN(0,ED388+ED389)</f>
        <v>-481.8122099875165</v>
      </c>
      <c r="EE390" s="256">
        <f t="shared" si="456"/>
        <v>-561.35619228377584</v>
      </c>
      <c r="EF390" s="256">
        <f t="shared" si="456"/>
        <v>-615.11644056510499</v>
      </c>
      <c r="EG390" s="256">
        <f t="shared" si="456"/>
        <v>-636.94868133595571</v>
      </c>
      <c r="EH390" s="256">
        <f t="shared" si="456"/>
        <v>-623.9784732546093</v>
      </c>
      <c r="EI390" s="256">
        <f t="shared" si="456"/>
        <v>-573.02884352189255</v>
      </c>
      <c r="EJ390" s="256">
        <f t="shared" si="456"/>
        <v>-489.13557248126051</v>
      </c>
      <c r="EK390" s="256">
        <f>MIN(0,EK388+EK389)</f>
        <v>-372.54220077354256</v>
      </c>
      <c r="EL390" s="257">
        <f>MIN(0,EL388+EL389)</f>
        <v>-223.20619046338931</v>
      </c>
      <c r="EM390" s="322"/>
      <c r="EN390" s="322"/>
      <c r="EO390" s="322"/>
      <c r="EP390" s="322"/>
      <c r="EQ390" s="322"/>
      <c r="ER390" s="322"/>
      <c r="ES390" s="322"/>
      <c r="ET390" s="322"/>
      <c r="EU390" s="322"/>
      <c r="EV390" s="322"/>
      <c r="EW390" s="322"/>
      <c r="EX390" s="322"/>
      <c r="EY390" s="322"/>
      <c r="EZ390" s="322"/>
      <c r="FA390" s="322"/>
      <c r="FB390" s="322"/>
      <c r="FC390" s="322"/>
      <c r="FD390" s="322"/>
      <c r="FE390" s="322"/>
      <c r="FF390" s="322"/>
      <c r="FG390" s="322"/>
      <c r="FH390" s="322"/>
      <c r="FI390" s="322"/>
      <c r="FJ390" s="322"/>
      <c r="FK390" s="322"/>
      <c r="FL390" s="322"/>
      <c r="FM390" s="322"/>
      <c r="FN390" s="322"/>
      <c r="FO390" s="322"/>
      <c r="FP390" s="322"/>
      <c r="FQ390" s="322"/>
      <c r="FR390" s="322"/>
      <c r="FS390" s="322"/>
      <c r="FT390" s="322"/>
      <c r="FU390" s="322"/>
      <c r="FV390" s="322"/>
      <c r="FW390" s="322"/>
      <c r="FX390" s="322"/>
      <c r="FY390" s="322"/>
      <c r="FZ390" s="322"/>
      <c r="GA390" s="322"/>
      <c r="GB390" s="322"/>
      <c r="GC390" s="322"/>
      <c r="GD390" s="322"/>
      <c r="GE390" s="322"/>
      <c r="GF390" s="322"/>
      <c r="GG390" s="322"/>
      <c r="GH390" s="322"/>
      <c r="GI390" s="322"/>
      <c r="GJ390" s="322"/>
      <c r="GK390" s="322"/>
      <c r="GL390" s="322"/>
      <c r="GM390" s="322"/>
      <c r="GN390" s="322"/>
      <c r="GO390" s="322"/>
      <c r="GP390" s="322"/>
      <c r="GQ390" s="322"/>
      <c r="GR390" s="322"/>
      <c r="GS390" s="322"/>
      <c r="GT390" s="322"/>
      <c r="GU390" s="322"/>
      <c r="GV390" s="322"/>
      <c r="GW390" s="322"/>
      <c r="GX390" s="322"/>
      <c r="GY390" s="322"/>
      <c r="GZ390" s="322"/>
      <c r="HA390" s="322"/>
      <c r="HB390" s="322"/>
      <c r="HC390" s="322"/>
      <c r="HD390" s="322"/>
      <c r="HE390" s="322"/>
      <c r="HF390" s="322"/>
      <c r="HG390" s="322"/>
      <c r="HH390" s="322"/>
      <c r="HI390" s="322"/>
      <c r="HJ390" s="322"/>
      <c r="HK390" s="322"/>
      <c r="HL390" s="322"/>
      <c r="HM390" s="322"/>
      <c r="HN390" s="322"/>
      <c r="HO390" s="322"/>
      <c r="HP390" s="322"/>
      <c r="HQ390" s="322"/>
      <c r="HR390" s="322"/>
      <c r="HS390" s="322"/>
      <c r="HT390" s="322"/>
      <c r="HU390" s="322"/>
      <c r="HV390" s="322"/>
      <c r="HW390" s="322"/>
    </row>
    <row r="391" spans="1:231" customFormat="1" ht="13.5" customHeight="1" x14ac:dyDescent="0.2">
      <c r="A391" s="305"/>
      <c r="H391" s="305"/>
      <c r="I391" s="342"/>
      <c r="J391" s="307"/>
      <c r="K391" s="307"/>
      <c r="L391" s="307"/>
      <c r="M391" s="307"/>
      <c r="N391" s="307"/>
      <c r="O391" s="307"/>
      <c r="P391" s="307"/>
      <c r="Q391" s="307"/>
      <c r="R391" s="307"/>
      <c r="S391" s="307"/>
      <c r="T391" s="307"/>
      <c r="U391" s="307"/>
      <c r="V391" s="307"/>
      <c r="W391" s="307"/>
      <c r="X391" s="307"/>
      <c r="Y391" s="307"/>
      <c r="Z391" s="307"/>
      <c r="AA391" s="307"/>
      <c r="AB391" s="307"/>
      <c r="AC391" s="307"/>
      <c r="AD391" s="307"/>
      <c r="AE391" s="307"/>
      <c r="AF391" s="307"/>
      <c r="AG391" s="307"/>
      <c r="AH391" s="307"/>
      <c r="AI391" s="307"/>
      <c r="AJ391" s="307"/>
      <c r="AK391" s="307"/>
      <c r="AL391" s="307"/>
      <c r="AM391" s="307"/>
      <c r="AN391" s="307"/>
      <c r="AO391" s="307"/>
      <c r="AP391" s="307"/>
      <c r="AQ391" s="307"/>
      <c r="AR391" s="307"/>
      <c r="AS391" s="307"/>
      <c r="AT391" s="307"/>
      <c r="AU391" s="307"/>
      <c r="AV391" s="307"/>
      <c r="AW391" s="307"/>
      <c r="AX391" s="307"/>
      <c r="AY391" s="307"/>
      <c r="AZ391" s="307"/>
      <c r="BA391" s="307"/>
      <c r="BB391" s="307"/>
      <c r="BC391" s="307"/>
      <c r="BD391" s="307"/>
      <c r="BE391" s="307"/>
      <c r="BF391" s="307"/>
      <c r="BG391" s="307"/>
      <c r="BH391" s="307"/>
      <c r="BI391" s="307"/>
      <c r="BJ391" s="307"/>
      <c r="BK391" s="307"/>
      <c r="BL391" s="307"/>
      <c r="BM391" s="307"/>
      <c r="BN391" s="307"/>
      <c r="BO391" s="307"/>
      <c r="BP391" s="307"/>
      <c r="BQ391" s="307"/>
      <c r="BR391" s="308"/>
      <c r="BS391" s="352"/>
      <c r="BT391" s="352"/>
      <c r="BU391" s="312"/>
      <c r="BV391" s="352"/>
      <c r="BW391" s="352"/>
      <c r="BX391" s="352"/>
      <c r="BY391" s="312"/>
      <c r="BZ391" s="352"/>
      <c r="CA391" s="352"/>
      <c r="CB391" s="352"/>
      <c r="CC391" s="312"/>
      <c r="CD391" s="352"/>
      <c r="CE391" s="352"/>
      <c r="CF391" s="352"/>
      <c r="CG391" s="312"/>
      <c r="CH391" s="352"/>
      <c r="CI391" s="352"/>
      <c r="CJ391" s="352"/>
      <c r="CK391" s="312"/>
      <c r="CL391" s="352"/>
      <c r="CM391" s="352"/>
      <c r="CN391" s="352"/>
      <c r="CO391" s="312"/>
      <c r="CP391" s="352"/>
      <c r="CQ391" s="352"/>
      <c r="CR391" s="352"/>
      <c r="CS391" s="352"/>
      <c r="CT391" s="352"/>
      <c r="CU391" s="352"/>
      <c r="CV391" s="352"/>
      <c r="CW391" s="352"/>
      <c r="CX391" s="352"/>
      <c r="CY391" s="352"/>
      <c r="CZ391" s="352"/>
      <c r="DA391" s="352"/>
      <c r="DB391" s="352"/>
      <c r="DC391" s="352"/>
      <c r="DD391" s="352"/>
      <c r="DE391" s="352"/>
      <c r="DF391" s="352"/>
      <c r="DG391" s="352"/>
      <c r="DH391" s="352"/>
      <c r="DI391" s="312"/>
      <c r="DJ391" s="312"/>
      <c r="DK391" s="307"/>
      <c r="DL391" s="307"/>
      <c r="DM391" s="307"/>
      <c r="DN391" s="307"/>
      <c r="DO391" s="307"/>
      <c r="DP391" s="307"/>
      <c r="DQ391" s="307"/>
      <c r="DR391" s="307"/>
      <c r="DS391" s="307"/>
      <c r="DT391" s="307"/>
      <c r="DU391" s="307"/>
      <c r="DV391" s="307"/>
      <c r="DW391" s="307"/>
      <c r="DX391" s="307"/>
      <c r="DY391" s="307"/>
      <c r="DZ391" s="307"/>
      <c r="EA391" s="307"/>
      <c r="EB391" s="352"/>
      <c r="EC391" s="93"/>
      <c r="ED391" s="93"/>
      <c r="EE391" s="93"/>
      <c r="EF391" s="93"/>
      <c r="EG391" s="93"/>
      <c r="EH391" s="93"/>
      <c r="EI391" s="93"/>
      <c r="EJ391" s="93"/>
      <c r="EK391" s="93"/>
      <c r="EL391" s="278"/>
      <c r="EM391" s="313"/>
      <c r="EN391" s="313"/>
      <c r="EO391" s="313"/>
      <c r="EP391" s="313"/>
      <c r="EQ391" s="313"/>
      <c r="ER391" s="313"/>
      <c r="ES391" s="313"/>
      <c r="ET391" s="313"/>
      <c r="EU391" s="313"/>
      <c r="EV391" s="313"/>
      <c r="EW391" s="313"/>
      <c r="EX391" s="313"/>
      <c r="EY391" s="313"/>
      <c r="EZ391" s="313"/>
      <c r="FA391" s="313"/>
      <c r="FB391" s="313"/>
      <c r="FC391" s="313"/>
      <c r="FD391" s="313"/>
      <c r="FE391" s="313"/>
      <c r="FF391" s="313"/>
      <c r="FG391" s="313"/>
      <c r="FH391" s="313"/>
      <c r="FI391" s="313"/>
      <c r="FJ391" s="313"/>
      <c r="FK391" s="313"/>
      <c r="FL391" s="313"/>
      <c r="FM391" s="313"/>
      <c r="FN391" s="313"/>
      <c r="FO391" s="313"/>
      <c r="FP391" s="313"/>
      <c r="FQ391" s="313"/>
      <c r="FR391" s="313"/>
      <c r="FS391" s="313"/>
      <c r="FT391" s="313"/>
      <c r="FU391" s="313"/>
      <c r="FV391" s="313"/>
      <c r="FW391" s="313"/>
      <c r="FX391" s="313"/>
      <c r="FY391" s="313"/>
      <c r="FZ391" s="313"/>
      <c r="GA391" s="313"/>
      <c r="GB391" s="313"/>
      <c r="GC391" s="313"/>
      <c r="GD391" s="313"/>
      <c r="GE391" s="313"/>
      <c r="GF391" s="313"/>
      <c r="GG391" s="313"/>
      <c r="GH391" s="313"/>
      <c r="GI391" s="313"/>
      <c r="GJ391" s="313"/>
      <c r="GK391" s="313"/>
      <c r="GL391" s="313"/>
      <c r="GM391" s="313"/>
      <c r="GN391" s="313"/>
      <c r="GO391" s="313"/>
      <c r="GP391" s="313"/>
      <c r="GQ391" s="313"/>
      <c r="GR391" s="313"/>
      <c r="GS391" s="313"/>
      <c r="GT391" s="313"/>
      <c r="GU391" s="313"/>
      <c r="GV391" s="313"/>
      <c r="GW391" s="313"/>
      <c r="GX391" s="313"/>
      <c r="GY391" s="313"/>
      <c r="GZ391" s="313"/>
      <c r="HA391" s="313"/>
      <c r="HB391" s="313"/>
      <c r="HC391" s="313"/>
      <c r="HD391" s="313"/>
      <c r="HE391" s="313"/>
      <c r="HF391" s="313"/>
      <c r="HG391" s="313"/>
      <c r="HH391" s="313"/>
      <c r="HI391" s="313"/>
      <c r="HJ391" s="313"/>
      <c r="HK391" s="313"/>
      <c r="HL391" s="313"/>
      <c r="HM391" s="313"/>
      <c r="HN391" s="313"/>
      <c r="HO391" s="313"/>
      <c r="HP391" s="313"/>
      <c r="HQ391" s="313"/>
      <c r="HR391" s="313"/>
      <c r="HS391" s="313"/>
      <c r="HT391" s="313"/>
      <c r="HU391" s="313"/>
      <c r="HV391" s="313"/>
      <c r="HW391" s="313"/>
    </row>
    <row r="392" spans="1:231" customFormat="1" ht="13.5" customHeight="1" x14ac:dyDescent="0.2">
      <c r="A392" s="305"/>
      <c r="H392" s="305"/>
      <c r="I392" s="1240" t="s">
        <v>458</v>
      </c>
      <c r="J392" s="307"/>
      <c r="K392" s="307"/>
      <c r="L392" s="307"/>
      <c r="M392" s="307"/>
      <c r="N392" s="307"/>
      <c r="O392" s="307"/>
      <c r="P392" s="307"/>
      <c r="Q392" s="307"/>
      <c r="R392" s="307"/>
      <c r="S392" s="307"/>
      <c r="T392" s="307"/>
      <c r="U392" s="307"/>
      <c r="V392" s="307"/>
      <c r="W392" s="307"/>
      <c r="X392" s="307"/>
      <c r="Y392" s="307"/>
      <c r="Z392" s="307"/>
      <c r="AA392" s="307"/>
      <c r="AB392" s="307"/>
      <c r="AC392" s="307"/>
      <c r="AD392" s="307"/>
      <c r="AE392" s="307"/>
      <c r="AF392" s="307"/>
      <c r="AG392" s="307"/>
      <c r="AH392" s="307"/>
      <c r="AI392" s="307"/>
      <c r="AJ392" s="307"/>
      <c r="AK392" s="307"/>
      <c r="AL392" s="307"/>
      <c r="AM392" s="307"/>
      <c r="AN392" s="307"/>
      <c r="AO392" s="307"/>
      <c r="AP392" s="307"/>
      <c r="AQ392" s="307"/>
      <c r="AR392" s="307"/>
      <c r="AS392" s="307"/>
      <c r="AT392" s="307"/>
      <c r="AU392" s="307"/>
      <c r="AV392" s="307"/>
      <c r="AW392" s="307"/>
      <c r="AX392" s="307"/>
      <c r="AY392" s="307"/>
      <c r="AZ392" s="307"/>
      <c r="BA392" s="307"/>
      <c r="BB392" s="307"/>
      <c r="BC392" s="307"/>
      <c r="BD392" s="307"/>
      <c r="BE392" s="307"/>
      <c r="BF392" s="307"/>
      <c r="BG392" s="307"/>
      <c r="BH392" s="307"/>
      <c r="BI392" s="307"/>
      <c r="BJ392" s="307"/>
      <c r="BK392" s="307"/>
      <c r="BL392" s="307"/>
      <c r="BM392" s="307"/>
      <c r="BN392" s="307"/>
      <c r="BO392" s="307"/>
      <c r="BP392" s="307"/>
      <c r="BQ392" s="307"/>
      <c r="BR392" s="308"/>
      <c r="BS392" s="352"/>
      <c r="BT392" s="352"/>
      <c r="BU392" s="312"/>
      <c r="BV392" s="352"/>
      <c r="BW392" s="352"/>
      <c r="BX392" s="352"/>
      <c r="BY392" s="312"/>
      <c r="BZ392" s="352"/>
      <c r="CA392" s="352"/>
      <c r="CB392" s="352"/>
      <c r="CC392" s="312"/>
      <c r="CD392" s="352"/>
      <c r="CE392" s="352"/>
      <c r="CF392" s="352"/>
      <c r="CG392" s="312"/>
      <c r="CH392" s="352"/>
      <c r="CI392" s="352"/>
      <c r="CJ392" s="352"/>
      <c r="CK392" s="312"/>
      <c r="CL392" s="352"/>
      <c r="CM392" s="352"/>
      <c r="CN392" s="352"/>
      <c r="CO392" s="312"/>
      <c r="CP392" s="352"/>
      <c r="CQ392" s="352"/>
      <c r="CR392" s="352"/>
      <c r="CS392" s="352"/>
      <c r="CT392" s="352"/>
      <c r="CU392" s="352"/>
      <c r="CV392" s="352"/>
      <c r="CW392" s="352"/>
      <c r="CX392" s="352"/>
      <c r="CY392" s="352"/>
      <c r="CZ392" s="352"/>
      <c r="DA392" s="352"/>
      <c r="DB392" s="352"/>
      <c r="DC392" s="352"/>
      <c r="DD392" s="352"/>
      <c r="DE392" s="352"/>
      <c r="DF392" s="352"/>
      <c r="DG392" s="352"/>
      <c r="DH392" s="352"/>
      <c r="DI392" s="352"/>
      <c r="DJ392" s="312"/>
      <c r="DK392" s="307"/>
      <c r="DL392" s="307"/>
      <c r="DM392" s="307"/>
      <c r="DN392" s="307"/>
      <c r="DO392" s="307"/>
      <c r="DP392" s="307"/>
      <c r="DQ392" s="307"/>
      <c r="DR392" s="307"/>
      <c r="DS392" s="307"/>
      <c r="DT392" s="307"/>
      <c r="DU392" s="307"/>
      <c r="DV392" s="307"/>
      <c r="DW392" s="307"/>
      <c r="DX392" s="307"/>
      <c r="DY392" s="307"/>
      <c r="DZ392" s="307"/>
      <c r="EA392" s="307"/>
      <c r="EB392" s="352"/>
      <c r="EC392" s="93"/>
      <c r="ED392" s="93"/>
      <c r="EE392" s="93"/>
      <c r="EF392" s="93"/>
      <c r="EG392" s="93"/>
      <c r="EH392" s="93"/>
      <c r="EI392" s="93"/>
      <c r="EJ392" s="93"/>
      <c r="EK392" s="93"/>
      <c r="EL392" s="278"/>
      <c r="EM392" s="313"/>
      <c r="EN392" s="313"/>
      <c r="EO392" s="313"/>
      <c r="EP392" s="313"/>
      <c r="EQ392" s="313"/>
      <c r="ER392" s="313"/>
      <c r="ES392" s="313"/>
      <c r="ET392" s="313"/>
      <c r="EU392" s="313"/>
      <c r="EV392" s="313"/>
      <c r="EW392" s="313"/>
      <c r="EX392" s="313"/>
      <c r="EY392" s="313"/>
      <c r="EZ392" s="313"/>
      <c r="FA392" s="313"/>
      <c r="FB392" s="313"/>
      <c r="FC392" s="313"/>
      <c r="FD392" s="313"/>
      <c r="FE392" s="313"/>
      <c r="FF392" s="313"/>
      <c r="FG392" s="313"/>
      <c r="FH392" s="313"/>
      <c r="FI392" s="313"/>
      <c r="FJ392" s="313"/>
      <c r="FK392" s="313"/>
      <c r="FL392" s="313"/>
      <c r="FM392" s="313"/>
      <c r="FN392" s="313"/>
      <c r="FO392" s="313"/>
      <c r="FP392" s="313"/>
      <c r="FQ392" s="313"/>
      <c r="FR392" s="313"/>
      <c r="FS392" s="313"/>
      <c r="FT392" s="313"/>
      <c r="FU392" s="313"/>
      <c r="FV392" s="313"/>
      <c r="FW392" s="313"/>
      <c r="FX392" s="313"/>
      <c r="FY392" s="313"/>
      <c r="FZ392" s="313"/>
      <c r="GA392" s="313"/>
      <c r="GB392" s="313"/>
      <c r="GC392" s="313"/>
      <c r="GD392" s="313"/>
      <c r="GE392" s="313"/>
      <c r="GF392" s="313"/>
      <c r="GG392" s="313"/>
      <c r="GH392" s="313"/>
      <c r="GI392" s="313"/>
      <c r="GJ392" s="313"/>
      <c r="GK392" s="313"/>
      <c r="GL392" s="313"/>
      <c r="GM392" s="313"/>
      <c r="GN392" s="313"/>
      <c r="GO392" s="313"/>
      <c r="GP392" s="313"/>
      <c r="GQ392" s="313"/>
      <c r="GR392" s="313"/>
      <c r="GS392" s="313"/>
      <c r="GT392" s="313"/>
      <c r="GU392" s="313"/>
      <c r="GV392" s="313"/>
      <c r="GW392" s="313"/>
      <c r="GX392" s="313"/>
      <c r="GY392" s="313"/>
      <c r="GZ392" s="313"/>
      <c r="HA392" s="313"/>
      <c r="HB392" s="313"/>
      <c r="HC392" s="313"/>
      <c r="HD392" s="313"/>
      <c r="HE392" s="313"/>
      <c r="HF392" s="313"/>
      <c r="HG392" s="313"/>
      <c r="HH392" s="313"/>
      <c r="HI392" s="313"/>
      <c r="HJ392" s="313"/>
      <c r="HK392" s="313"/>
      <c r="HL392" s="313"/>
      <c r="HM392" s="313"/>
      <c r="HN392" s="313"/>
      <c r="HO392" s="313"/>
      <c r="HP392" s="313"/>
      <c r="HQ392" s="313"/>
      <c r="HR392" s="313"/>
      <c r="HS392" s="313"/>
      <c r="HT392" s="313"/>
      <c r="HU392" s="313"/>
      <c r="HV392" s="313"/>
      <c r="HW392" s="313"/>
    </row>
    <row r="393" spans="1:231" customFormat="1" ht="13.5" customHeight="1" x14ac:dyDescent="0.2">
      <c r="A393" s="305"/>
      <c r="H393" s="305"/>
      <c r="I393" s="1241" t="s">
        <v>439</v>
      </c>
      <c r="J393" s="307"/>
      <c r="K393" s="307"/>
      <c r="L393" s="307"/>
      <c r="M393" s="307"/>
      <c r="N393" s="307"/>
      <c r="O393" s="307"/>
      <c r="P393" s="307"/>
      <c r="Q393" s="307"/>
      <c r="R393" s="307"/>
      <c r="S393" s="307"/>
      <c r="T393" s="307"/>
      <c r="U393" s="307"/>
      <c r="V393" s="307"/>
      <c r="W393" s="307"/>
      <c r="X393" s="307"/>
      <c r="Y393" s="307"/>
      <c r="Z393" s="307"/>
      <c r="AA393" s="307"/>
      <c r="AB393" s="307"/>
      <c r="AC393" s="307"/>
      <c r="AD393" s="307"/>
      <c r="AE393" s="307"/>
      <c r="AF393" s="307"/>
      <c r="AG393" s="307"/>
      <c r="AH393" s="307"/>
      <c r="AI393" s="307"/>
      <c r="AJ393" s="307"/>
      <c r="AK393" s="307"/>
      <c r="AL393" s="307"/>
      <c r="AM393" s="307"/>
      <c r="AN393" s="307"/>
      <c r="AO393" s="307"/>
      <c r="AP393" s="307"/>
      <c r="AQ393" s="307"/>
      <c r="AR393" s="307"/>
      <c r="AS393" s="307"/>
      <c r="AT393" s="307"/>
      <c r="AU393" s="307"/>
      <c r="AV393" s="307"/>
      <c r="AW393" s="307"/>
      <c r="AX393" s="307"/>
      <c r="AY393" s="307"/>
      <c r="AZ393" s="307"/>
      <c r="BA393" s="307"/>
      <c r="BB393" s="307"/>
      <c r="BC393" s="307"/>
      <c r="BD393" s="307"/>
      <c r="BE393" s="307"/>
      <c r="BF393" s="307"/>
      <c r="BG393" s="307"/>
      <c r="BH393" s="307"/>
      <c r="BI393" s="307"/>
      <c r="BJ393" s="307"/>
      <c r="BK393" s="307"/>
      <c r="BL393" s="307"/>
      <c r="BM393" s="307"/>
      <c r="BN393" s="307"/>
      <c r="BO393" s="307"/>
      <c r="BP393" s="307"/>
      <c r="BQ393" s="307"/>
      <c r="BR393" s="308"/>
      <c r="BS393" s="352"/>
      <c r="BT393" s="352"/>
      <c r="BU393" s="312"/>
      <c r="BV393" s="352"/>
      <c r="BW393" s="352"/>
      <c r="BX393" s="352"/>
      <c r="BY393" s="312"/>
      <c r="BZ393" s="352"/>
      <c r="CA393" s="352"/>
      <c r="CB393" s="360">
        <f>CA400</f>
        <v>67.387634000000006</v>
      </c>
      <c r="CC393" s="361">
        <f>CB400</f>
        <v>184.73772</v>
      </c>
      <c r="CD393" s="360">
        <f t="shared" ref="CD393:CO393" si="457">CC396</f>
        <v>191.029</v>
      </c>
      <c r="CE393" s="360">
        <f t="shared" si="457"/>
        <v>191.60208699999998</v>
      </c>
      <c r="CF393" s="360">
        <f t="shared" si="457"/>
        <v>192.17689326099998</v>
      </c>
      <c r="CG393" s="361">
        <f>CF396</f>
        <v>192.75342394078297</v>
      </c>
      <c r="CH393" s="360">
        <f t="shared" si="457"/>
        <v>192.75342394078297</v>
      </c>
      <c r="CI393" s="360">
        <f t="shared" si="457"/>
        <v>193.33168421260532</v>
      </c>
      <c r="CJ393" s="360">
        <f t="shared" si="457"/>
        <v>193.91167926524315</v>
      </c>
      <c r="CK393" s="361">
        <f t="shared" si="457"/>
        <v>194.49341430303889</v>
      </c>
      <c r="CL393" s="360">
        <f t="shared" si="457"/>
        <v>195.07689454594799</v>
      </c>
      <c r="CM393" s="360">
        <f t="shared" si="457"/>
        <v>195.66212522958583</v>
      </c>
      <c r="CN393" s="360">
        <f t="shared" si="457"/>
        <v>196.24911160527458</v>
      </c>
      <c r="CO393" s="361">
        <f t="shared" si="457"/>
        <v>196.8378589400904</v>
      </c>
      <c r="CP393" s="352"/>
      <c r="CQ393" s="352"/>
      <c r="CR393" s="352"/>
      <c r="CS393" s="352"/>
      <c r="CT393" s="352"/>
      <c r="CU393" s="352"/>
      <c r="CV393" s="352"/>
      <c r="CW393" s="352"/>
      <c r="CX393" s="352"/>
      <c r="CY393" s="352"/>
      <c r="CZ393" s="352"/>
      <c r="DA393" s="352"/>
      <c r="DB393" s="352"/>
      <c r="DC393" s="352"/>
      <c r="DD393" s="352"/>
      <c r="DE393" s="352"/>
      <c r="DF393" s="352"/>
      <c r="DG393" s="352"/>
      <c r="DH393" s="352"/>
      <c r="DI393" s="352"/>
      <c r="DJ393" s="312"/>
      <c r="DK393" s="307"/>
      <c r="DL393" s="307"/>
      <c r="DM393" s="307"/>
      <c r="DN393" s="307"/>
      <c r="DO393" s="307"/>
      <c r="DP393" s="307"/>
      <c r="DQ393" s="307"/>
      <c r="DR393" s="307"/>
      <c r="DS393" s="307"/>
      <c r="DT393" s="307"/>
      <c r="DU393" s="307"/>
      <c r="DV393" s="307"/>
      <c r="DW393" s="307"/>
      <c r="DX393" s="307"/>
      <c r="DY393" s="307"/>
      <c r="DZ393" s="307"/>
      <c r="EA393" s="307"/>
      <c r="EB393" s="352"/>
      <c r="EC393" s="398">
        <f>EB396</f>
        <v>147.718118</v>
      </c>
      <c r="ED393" s="398">
        <f t="shared" ref="ED393:EL393" si="458">EC396</f>
        <v>192.32145703564146</v>
      </c>
      <c r="EE393" s="398">
        <f t="shared" si="458"/>
        <v>194.20341808170883</v>
      </c>
      <c r="EF393" s="398">
        <f t="shared" si="458"/>
        <v>196.54436707296537</v>
      </c>
      <c r="EG393" s="398">
        <f t="shared" si="458"/>
        <v>198.90289947784095</v>
      </c>
      <c r="EH393" s="398">
        <f t="shared" si="458"/>
        <v>201.28973427157504</v>
      </c>
      <c r="EI393" s="398">
        <f t="shared" si="458"/>
        <v>203.70521108283396</v>
      </c>
      <c r="EJ393" s="398">
        <f t="shared" si="458"/>
        <v>206.14967361582796</v>
      </c>
      <c r="EK393" s="398">
        <f t="shared" si="458"/>
        <v>208.62346969921791</v>
      </c>
      <c r="EL393" s="400">
        <f t="shared" si="458"/>
        <v>211.12695133560851</v>
      </c>
      <c r="EM393" s="313"/>
      <c r="EN393" s="313"/>
      <c r="EO393" s="313"/>
      <c r="EP393" s="313"/>
      <c r="EQ393" s="313"/>
      <c r="ER393" s="313"/>
      <c r="ES393" s="313"/>
      <c r="ET393" s="313"/>
      <c r="EU393" s="313"/>
      <c r="EV393" s="313"/>
      <c r="EW393" s="313"/>
      <c r="EX393" s="313"/>
      <c r="EY393" s="313"/>
      <c r="EZ393" s="313"/>
      <c r="FA393" s="313"/>
      <c r="FB393" s="313"/>
      <c r="FC393" s="313"/>
      <c r="FD393" s="313"/>
      <c r="FE393" s="313"/>
      <c r="FF393" s="313"/>
      <c r="FG393" s="313"/>
      <c r="FH393" s="313"/>
      <c r="FI393" s="313"/>
      <c r="FJ393" s="313"/>
      <c r="FK393" s="313"/>
      <c r="FL393" s="313"/>
      <c r="FM393" s="313"/>
      <c r="FN393" s="313"/>
      <c r="FO393" s="313"/>
      <c r="FP393" s="313"/>
      <c r="FQ393" s="313"/>
      <c r="FR393" s="313"/>
      <c r="FS393" s="313"/>
      <c r="FT393" s="313"/>
      <c r="FU393" s="313"/>
      <c r="FV393" s="313"/>
      <c r="FW393" s="313"/>
      <c r="FX393" s="313"/>
      <c r="FY393" s="313"/>
      <c r="FZ393" s="313"/>
      <c r="GA393" s="313"/>
      <c r="GB393" s="313"/>
      <c r="GC393" s="313"/>
      <c r="GD393" s="313"/>
      <c r="GE393" s="313"/>
      <c r="GF393" s="313"/>
      <c r="GG393" s="313"/>
      <c r="GH393" s="313"/>
      <c r="GI393" s="313"/>
      <c r="GJ393" s="313"/>
      <c r="GK393" s="313"/>
      <c r="GL393" s="313"/>
      <c r="GM393" s="313"/>
      <c r="GN393" s="313"/>
      <c r="GO393" s="313"/>
      <c r="GP393" s="313"/>
      <c r="GQ393" s="313"/>
      <c r="GR393" s="313"/>
      <c r="GS393" s="313"/>
      <c r="GT393" s="313"/>
      <c r="GU393" s="313"/>
      <c r="GV393" s="313"/>
      <c r="GW393" s="313"/>
      <c r="GX393" s="313"/>
      <c r="GY393" s="313"/>
      <c r="GZ393" s="313"/>
      <c r="HA393" s="313"/>
      <c r="HB393" s="313"/>
      <c r="HC393" s="313"/>
      <c r="HD393" s="313"/>
      <c r="HE393" s="313"/>
      <c r="HF393" s="313"/>
      <c r="HG393" s="313"/>
      <c r="HH393" s="313"/>
      <c r="HI393" s="313"/>
      <c r="HJ393" s="313"/>
      <c r="HK393" s="313"/>
      <c r="HL393" s="313"/>
      <c r="HM393" s="313"/>
      <c r="HN393" s="313"/>
      <c r="HO393" s="313"/>
      <c r="HP393" s="313"/>
      <c r="HQ393" s="313"/>
      <c r="HR393" s="313"/>
      <c r="HS393" s="313"/>
      <c r="HT393" s="313"/>
      <c r="HU393" s="313"/>
      <c r="HV393" s="313"/>
      <c r="HW393" s="313"/>
    </row>
    <row r="394" spans="1:231" customFormat="1" ht="13.5" customHeight="1" x14ac:dyDescent="0.2">
      <c r="A394" s="305"/>
      <c r="H394" s="305"/>
      <c r="I394" s="1241" t="s">
        <v>440</v>
      </c>
      <c r="J394" s="307"/>
      <c r="K394" s="307"/>
      <c r="L394" s="307"/>
      <c r="M394" s="307"/>
      <c r="N394" s="307"/>
      <c r="O394" s="307"/>
      <c r="P394" s="307"/>
      <c r="Q394" s="307"/>
      <c r="R394" s="307"/>
      <c r="S394" s="307"/>
      <c r="T394" s="307"/>
      <c r="U394" s="307"/>
      <c r="V394" s="307"/>
      <c r="W394" s="307"/>
      <c r="X394" s="307"/>
      <c r="Y394" s="307"/>
      <c r="Z394" s="307"/>
      <c r="AA394" s="307"/>
      <c r="AB394" s="307"/>
      <c r="AC394" s="307"/>
      <c r="AD394" s="307"/>
      <c r="AE394" s="307"/>
      <c r="AF394" s="307"/>
      <c r="AG394" s="307"/>
      <c r="AH394" s="307"/>
      <c r="AI394" s="307"/>
      <c r="AJ394" s="307"/>
      <c r="AK394" s="307"/>
      <c r="AL394" s="307"/>
      <c r="AM394" s="307"/>
      <c r="AN394" s="307"/>
      <c r="AO394" s="307"/>
      <c r="AP394" s="307"/>
      <c r="AQ394" s="307"/>
      <c r="AR394" s="307"/>
      <c r="AS394" s="307"/>
      <c r="AT394" s="307"/>
      <c r="AU394" s="307"/>
      <c r="AV394" s="307"/>
      <c r="AW394" s="307"/>
      <c r="AX394" s="307"/>
      <c r="AY394" s="307"/>
      <c r="AZ394" s="307"/>
      <c r="BA394" s="307"/>
      <c r="BB394" s="307"/>
      <c r="BC394" s="307"/>
      <c r="BD394" s="307"/>
      <c r="BE394" s="307"/>
      <c r="BF394" s="307"/>
      <c r="BG394" s="307"/>
      <c r="BH394" s="307"/>
      <c r="BI394" s="307"/>
      <c r="BJ394" s="307"/>
      <c r="BK394" s="307"/>
      <c r="BL394" s="307"/>
      <c r="BM394" s="307"/>
      <c r="BN394" s="307"/>
      <c r="BO394" s="307"/>
      <c r="BP394" s="307"/>
      <c r="BQ394" s="307"/>
      <c r="BR394" s="308"/>
      <c r="BS394" s="352"/>
      <c r="BT394" s="352"/>
      <c r="BU394" s="312"/>
      <c r="BV394" s="352"/>
      <c r="BW394" s="352"/>
      <c r="BX394" s="352"/>
      <c r="BY394" s="312"/>
      <c r="BZ394" s="352"/>
      <c r="CA394" s="352"/>
      <c r="CB394" s="360">
        <f>CB396-CB393</f>
        <v>117.61236599999999</v>
      </c>
      <c r="CC394" s="361">
        <f>CC396-CC393</f>
        <v>6.2912800000000004</v>
      </c>
      <c r="CD394" s="360">
        <f t="shared" ref="CD394:CF394" si="459">CD393*0.003</f>
        <v>0.57308700000000001</v>
      </c>
      <c r="CE394" s="360">
        <f t="shared" si="459"/>
        <v>0.57480626099999999</v>
      </c>
      <c r="CF394" s="360">
        <f t="shared" si="459"/>
        <v>0.57653067978299999</v>
      </c>
      <c r="CG394" s="1257">
        <v>20</v>
      </c>
      <c r="CH394" s="360">
        <f t="shared" ref="CH394" si="460">CH393*0.003</f>
        <v>0.57826027182234896</v>
      </c>
      <c r="CI394" s="360">
        <f t="shared" ref="CI394" si="461">CI393*0.003</f>
        <v>0.57999505263781603</v>
      </c>
      <c r="CJ394" s="360">
        <f t="shared" ref="CJ394:CK394" si="462">CJ393*0.003</f>
        <v>0.58173503779572944</v>
      </c>
      <c r="CK394" s="361">
        <f t="shared" si="462"/>
        <v>0.58348024290911671</v>
      </c>
      <c r="CL394" s="360">
        <f t="shared" ref="CL394" si="463">CL393*0.003</f>
        <v>0.58523068363784403</v>
      </c>
      <c r="CM394" s="360">
        <f t="shared" ref="CM394" si="464">CM393*0.003</f>
        <v>0.58698637568875744</v>
      </c>
      <c r="CN394" s="360">
        <f t="shared" ref="CN394" si="465">CN393*0.003</f>
        <v>0.58874733481582375</v>
      </c>
      <c r="CO394" s="361">
        <f t="shared" ref="CO394" si="466">CO393*0.003</f>
        <v>0.59051357682027117</v>
      </c>
      <c r="CP394" s="352"/>
      <c r="CQ394" s="352"/>
      <c r="CR394" s="352"/>
      <c r="CS394" s="352"/>
      <c r="CT394" s="352"/>
      <c r="CU394" s="352"/>
      <c r="CV394" s="352"/>
      <c r="CW394" s="352"/>
      <c r="CX394" s="352"/>
      <c r="CY394" s="352"/>
      <c r="CZ394" s="352"/>
      <c r="DA394" s="352"/>
      <c r="DB394" s="352"/>
      <c r="DC394" s="352"/>
      <c r="DD394" s="352"/>
      <c r="DE394" s="352"/>
      <c r="DF394" s="352"/>
      <c r="DG394" s="352"/>
      <c r="DH394" s="352"/>
      <c r="DI394" s="352"/>
      <c r="DJ394" s="312"/>
      <c r="DK394" s="307"/>
      <c r="DL394" s="307"/>
      <c r="DM394" s="307"/>
      <c r="DN394" s="307"/>
      <c r="DO394" s="307"/>
      <c r="DP394" s="307"/>
      <c r="DQ394" s="307"/>
      <c r="DR394" s="307"/>
      <c r="DS394" s="307"/>
      <c r="DT394" s="307"/>
      <c r="DU394" s="307"/>
      <c r="DV394" s="307"/>
      <c r="DW394" s="307"/>
      <c r="DX394" s="307"/>
      <c r="DY394" s="307"/>
      <c r="DZ394" s="307"/>
      <c r="EA394" s="307"/>
      <c r="EB394" s="352"/>
      <c r="EC394" s="398">
        <f>SUM(CD394:CG394)</f>
        <v>21.724423940783002</v>
      </c>
      <c r="ED394" s="398">
        <f>SUM(CH394:CK394)</f>
        <v>2.3234706051650109</v>
      </c>
      <c r="EE394" s="398">
        <f>SUM(CL394:CO394)</f>
        <v>2.3514779709626965</v>
      </c>
      <c r="EF394" s="360">
        <f>EF393*0.012</f>
        <v>2.3585324048755845</v>
      </c>
      <c r="EG394" s="360">
        <f t="shared" ref="EG394:EL394" si="467">EG393*0.012</f>
        <v>2.3868347937340912</v>
      </c>
      <c r="EH394" s="360">
        <f t="shared" si="467"/>
        <v>2.4154768112589005</v>
      </c>
      <c r="EI394" s="360">
        <f t="shared" si="467"/>
        <v>2.4444625329940077</v>
      </c>
      <c r="EJ394" s="360">
        <f t="shared" si="467"/>
        <v>2.4737960833899355</v>
      </c>
      <c r="EK394" s="360">
        <f t="shared" si="467"/>
        <v>2.5034816363906147</v>
      </c>
      <c r="EL394" s="361">
        <f t="shared" si="467"/>
        <v>2.5335234160273021</v>
      </c>
      <c r="EM394" s="313"/>
      <c r="EN394" s="313"/>
      <c r="EO394" s="313"/>
      <c r="EP394" s="313"/>
      <c r="EQ394" s="313"/>
      <c r="ER394" s="313"/>
      <c r="ES394" s="313"/>
      <c r="ET394" s="313"/>
      <c r="EU394" s="313"/>
      <c r="EV394" s="313"/>
      <c r="EW394" s="313"/>
      <c r="EX394" s="313"/>
      <c r="EY394" s="313"/>
      <c r="EZ394" s="313"/>
      <c r="FA394" s="313"/>
      <c r="FB394" s="313"/>
      <c r="FC394" s="313"/>
      <c r="FD394" s="313"/>
      <c r="FE394" s="313"/>
      <c r="FF394" s="313"/>
      <c r="FG394" s="313"/>
      <c r="FH394" s="313"/>
      <c r="FI394" s="313"/>
      <c r="FJ394" s="313"/>
      <c r="FK394" s="313"/>
      <c r="FL394" s="313"/>
      <c r="FM394" s="313"/>
      <c r="FN394" s="313"/>
      <c r="FO394" s="313"/>
      <c r="FP394" s="313"/>
      <c r="FQ394" s="313"/>
      <c r="FR394" s="313"/>
      <c r="FS394" s="313"/>
      <c r="FT394" s="313"/>
      <c r="FU394" s="313"/>
      <c r="FV394" s="313"/>
      <c r="FW394" s="313"/>
      <c r="FX394" s="313"/>
      <c r="FY394" s="313"/>
      <c r="FZ394" s="313"/>
      <c r="GA394" s="313"/>
      <c r="GB394" s="313"/>
      <c r="GC394" s="313"/>
      <c r="GD394" s="313"/>
      <c r="GE394" s="313"/>
      <c r="GF394" s="313"/>
      <c r="GG394" s="313"/>
      <c r="GH394" s="313"/>
      <c r="GI394" s="313"/>
      <c r="GJ394" s="313"/>
      <c r="GK394" s="313"/>
      <c r="GL394" s="313"/>
      <c r="GM394" s="313"/>
      <c r="GN394" s="313"/>
      <c r="GO394" s="313"/>
      <c r="GP394" s="313"/>
      <c r="GQ394" s="313"/>
      <c r="GR394" s="313"/>
      <c r="GS394" s="313"/>
      <c r="GT394" s="313"/>
      <c r="GU394" s="313"/>
      <c r="GV394" s="313"/>
      <c r="GW394" s="313"/>
      <c r="GX394" s="313"/>
      <c r="GY394" s="313"/>
      <c r="GZ394" s="313"/>
      <c r="HA394" s="313"/>
      <c r="HB394" s="313"/>
      <c r="HC394" s="313"/>
      <c r="HD394" s="313"/>
      <c r="HE394" s="313"/>
      <c r="HF394" s="313"/>
      <c r="HG394" s="313"/>
      <c r="HH394" s="313"/>
      <c r="HI394" s="313"/>
      <c r="HJ394" s="313"/>
      <c r="HK394" s="313"/>
      <c r="HL394" s="313"/>
      <c r="HM394" s="313"/>
      <c r="HN394" s="313"/>
      <c r="HO394" s="313"/>
      <c r="HP394" s="313"/>
      <c r="HQ394" s="313"/>
      <c r="HR394" s="313"/>
      <c r="HS394" s="313"/>
      <c r="HT394" s="313"/>
      <c r="HU394" s="313"/>
      <c r="HV394" s="313"/>
      <c r="HW394" s="313"/>
    </row>
    <row r="395" spans="1:231" customFormat="1" ht="13.5" customHeight="1" x14ac:dyDescent="0.2">
      <c r="A395" s="305"/>
      <c r="H395" s="305"/>
      <c r="I395" s="1242" t="s">
        <v>441</v>
      </c>
      <c r="J395" s="307"/>
      <c r="K395" s="307"/>
      <c r="L395" s="307"/>
      <c r="M395" s="307"/>
      <c r="N395" s="307"/>
      <c r="O395" s="307"/>
      <c r="P395" s="307"/>
      <c r="Q395" s="307"/>
      <c r="R395" s="307"/>
      <c r="S395" s="307"/>
      <c r="T395" s="307"/>
      <c r="U395" s="307"/>
      <c r="V395" s="307"/>
      <c r="W395" s="307"/>
      <c r="X395" s="307"/>
      <c r="Y395" s="307"/>
      <c r="Z395" s="307"/>
      <c r="AA395" s="307"/>
      <c r="AB395" s="307"/>
      <c r="AC395" s="307"/>
      <c r="AD395" s="307"/>
      <c r="AE395" s="307"/>
      <c r="AF395" s="307"/>
      <c r="AG395" s="307"/>
      <c r="AH395" s="307"/>
      <c r="AI395" s="307"/>
      <c r="AJ395" s="307"/>
      <c r="AK395" s="307"/>
      <c r="AL395" s="307"/>
      <c r="AM395" s="307"/>
      <c r="AN395" s="307"/>
      <c r="AO395" s="307"/>
      <c r="AP395" s="307"/>
      <c r="AQ395" s="307"/>
      <c r="AR395" s="307"/>
      <c r="AS395" s="307"/>
      <c r="AT395" s="307"/>
      <c r="AU395" s="307"/>
      <c r="AV395" s="307"/>
      <c r="AW395" s="307"/>
      <c r="AX395" s="307"/>
      <c r="AY395" s="307"/>
      <c r="AZ395" s="307"/>
      <c r="BA395" s="307"/>
      <c r="BB395" s="307"/>
      <c r="BC395" s="307"/>
      <c r="BD395" s="307"/>
      <c r="BE395" s="307"/>
      <c r="BF395" s="307"/>
      <c r="BG395" s="307"/>
      <c r="BH395" s="307"/>
      <c r="BI395" s="307"/>
      <c r="BJ395" s="307"/>
      <c r="BK395" s="307"/>
      <c r="BL395" s="307"/>
      <c r="BM395" s="307"/>
      <c r="BN395" s="307"/>
      <c r="BO395" s="307"/>
      <c r="BP395" s="307"/>
      <c r="BQ395" s="307"/>
      <c r="BR395" s="308"/>
      <c r="BS395" s="352"/>
      <c r="BT395" s="352"/>
      <c r="BU395" s="312"/>
      <c r="BV395" s="352"/>
      <c r="BW395" s="352"/>
      <c r="BX395" s="352"/>
      <c r="BY395" s="312"/>
      <c r="BZ395" s="352"/>
      <c r="CA395" s="352"/>
      <c r="CB395" s="352"/>
      <c r="CC395" s="312"/>
      <c r="CD395" s="352"/>
      <c r="CE395" s="352"/>
      <c r="CF395" s="352"/>
      <c r="CG395" s="312"/>
      <c r="CH395" s="352"/>
      <c r="CI395" s="352"/>
      <c r="CJ395" s="352"/>
      <c r="CK395" s="312"/>
      <c r="CL395" s="352"/>
      <c r="CM395" s="352"/>
      <c r="CN395" s="352"/>
      <c r="CO395" s="312"/>
      <c r="CP395" s="352"/>
      <c r="CQ395" s="352"/>
      <c r="CR395" s="352"/>
      <c r="CS395" s="352"/>
      <c r="CT395" s="352"/>
      <c r="CU395" s="352"/>
      <c r="CV395" s="352"/>
      <c r="CW395" s="352"/>
      <c r="CX395" s="352"/>
      <c r="CY395" s="352"/>
      <c r="CZ395" s="352"/>
      <c r="DA395" s="352"/>
      <c r="DB395" s="352"/>
      <c r="DC395" s="352"/>
      <c r="DD395" s="352"/>
      <c r="DE395" s="352"/>
      <c r="DF395" s="352"/>
      <c r="DG395" s="352"/>
      <c r="DH395" s="352"/>
      <c r="DI395" s="352"/>
      <c r="DJ395" s="312"/>
      <c r="DK395" s="307"/>
      <c r="DL395" s="307"/>
      <c r="DM395" s="307"/>
      <c r="DN395" s="307"/>
      <c r="DO395" s="307"/>
      <c r="DP395" s="307"/>
      <c r="DQ395" s="307"/>
      <c r="DR395" s="307"/>
      <c r="DS395" s="307"/>
      <c r="DT395" s="307"/>
      <c r="DU395" s="307"/>
      <c r="DV395" s="307"/>
      <c r="DW395" s="307"/>
      <c r="DX395" s="307"/>
      <c r="DY395" s="307"/>
      <c r="DZ395" s="307"/>
      <c r="EA395" s="307"/>
      <c r="EB395" s="352"/>
      <c r="EC395" s="398">
        <f>SUM(CD395:CG395)</f>
        <v>0</v>
      </c>
      <c r="ED395" s="398">
        <f>SUM(CH395:CK395)</f>
        <v>0</v>
      </c>
      <c r="EE395" s="398">
        <f>SUM(CL395:CO395)</f>
        <v>0</v>
      </c>
      <c r="EF395" s="740">
        <v>0</v>
      </c>
      <c r="EG395" s="740">
        <v>0</v>
      </c>
      <c r="EH395" s="740">
        <v>0</v>
      </c>
      <c r="EI395" s="740">
        <v>0</v>
      </c>
      <c r="EJ395" s="740">
        <v>0</v>
      </c>
      <c r="EK395" s="740">
        <v>0</v>
      </c>
      <c r="EL395" s="502">
        <v>0</v>
      </c>
      <c r="EM395" s="313"/>
      <c r="EN395" s="313"/>
      <c r="EO395" s="313"/>
      <c r="EP395" s="313"/>
      <c r="EQ395" s="313"/>
      <c r="ER395" s="313"/>
      <c r="ES395" s="313"/>
      <c r="ET395" s="313"/>
      <c r="EU395" s="313"/>
      <c r="EV395" s="313"/>
      <c r="EW395" s="313"/>
      <c r="EX395" s="313"/>
      <c r="EY395" s="313"/>
      <c r="EZ395" s="313"/>
      <c r="FA395" s="313"/>
      <c r="FB395" s="313"/>
      <c r="FC395" s="313"/>
      <c r="FD395" s="313"/>
      <c r="FE395" s="313"/>
      <c r="FF395" s="313"/>
      <c r="FG395" s="313"/>
      <c r="FH395" s="313"/>
      <c r="FI395" s="313"/>
      <c r="FJ395" s="313"/>
      <c r="FK395" s="313"/>
      <c r="FL395" s="313"/>
      <c r="FM395" s="313"/>
      <c r="FN395" s="313"/>
      <c r="FO395" s="313"/>
      <c r="FP395" s="313"/>
      <c r="FQ395" s="313"/>
      <c r="FR395" s="313"/>
      <c r="FS395" s="313"/>
      <c r="FT395" s="313"/>
      <c r="FU395" s="313"/>
      <c r="FV395" s="313"/>
      <c r="FW395" s="313"/>
      <c r="FX395" s="313"/>
      <c r="FY395" s="313"/>
      <c r="FZ395" s="313"/>
      <c r="GA395" s="313"/>
      <c r="GB395" s="313"/>
      <c r="GC395" s="313"/>
      <c r="GD395" s="313"/>
      <c r="GE395" s="313"/>
      <c r="GF395" s="313"/>
      <c r="GG395" s="313"/>
      <c r="GH395" s="313"/>
      <c r="GI395" s="313"/>
      <c r="GJ395" s="313"/>
      <c r="GK395" s="313"/>
      <c r="GL395" s="313"/>
      <c r="GM395" s="313"/>
      <c r="GN395" s="313"/>
      <c r="GO395" s="313"/>
      <c r="GP395" s="313"/>
      <c r="GQ395" s="313"/>
      <c r="GR395" s="313"/>
      <c r="GS395" s="313"/>
      <c r="GT395" s="313"/>
      <c r="GU395" s="313"/>
      <c r="GV395" s="313"/>
      <c r="GW395" s="313"/>
      <c r="GX395" s="313"/>
      <c r="GY395" s="313"/>
      <c r="GZ395" s="313"/>
      <c r="HA395" s="313"/>
      <c r="HB395" s="313"/>
      <c r="HC395" s="313"/>
      <c r="HD395" s="313"/>
      <c r="HE395" s="313"/>
      <c r="HF395" s="313"/>
      <c r="HG395" s="313"/>
      <c r="HH395" s="313"/>
      <c r="HI395" s="313"/>
      <c r="HJ395" s="313"/>
      <c r="HK395" s="313"/>
      <c r="HL395" s="313"/>
      <c r="HM395" s="313"/>
      <c r="HN395" s="313"/>
      <c r="HO395" s="313"/>
      <c r="HP395" s="313"/>
      <c r="HQ395" s="313"/>
      <c r="HR395" s="313"/>
      <c r="HS395" s="313"/>
      <c r="HT395" s="313"/>
      <c r="HU395" s="313"/>
      <c r="HV395" s="313"/>
      <c r="HW395" s="313"/>
    </row>
    <row r="396" spans="1:231" customFormat="1" ht="13.5" customHeight="1" x14ac:dyDescent="0.2">
      <c r="A396" s="305"/>
      <c r="B396" s="1276"/>
      <c r="C396" s="1276"/>
      <c r="D396" s="1276"/>
      <c r="E396" s="1276"/>
      <c r="H396" s="305"/>
      <c r="I396" s="1243" t="s">
        <v>442</v>
      </c>
      <c r="J396" s="307"/>
      <c r="K396" s="307"/>
      <c r="L396" s="307"/>
      <c r="M396" s="307"/>
      <c r="N396" s="307"/>
      <c r="O396" s="307"/>
      <c r="P396" s="307"/>
      <c r="Q396" s="307"/>
      <c r="R396" s="307"/>
      <c r="S396" s="307"/>
      <c r="T396" s="307"/>
      <c r="U396" s="307"/>
      <c r="V396" s="307"/>
      <c r="W396" s="307"/>
      <c r="X396" s="307"/>
      <c r="Y396" s="307"/>
      <c r="Z396" s="307"/>
      <c r="AA396" s="307"/>
      <c r="AB396" s="307"/>
      <c r="AC396" s="307"/>
      <c r="AD396" s="307"/>
      <c r="AE396" s="307"/>
      <c r="AF396" s="307"/>
      <c r="AG396" s="307"/>
      <c r="AH396" s="307"/>
      <c r="AI396" s="307"/>
      <c r="AJ396" s="307"/>
      <c r="AK396" s="307"/>
      <c r="AL396" s="307"/>
      <c r="AM396" s="307"/>
      <c r="AN396" s="307"/>
      <c r="AO396" s="307"/>
      <c r="AP396" s="307"/>
      <c r="AQ396" s="307"/>
      <c r="AR396" s="307"/>
      <c r="AS396" s="307"/>
      <c r="AT396" s="307"/>
      <c r="AU396" s="307"/>
      <c r="AV396" s="307"/>
      <c r="AW396" s="307"/>
      <c r="AX396" s="307"/>
      <c r="AY396" s="307"/>
      <c r="AZ396" s="307"/>
      <c r="BA396" s="307"/>
      <c r="BB396" s="307"/>
      <c r="BC396" s="307"/>
      <c r="BD396" s="307"/>
      <c r="BE396" s="307"/>
      <c r="BF396" s="307"/>
      <c r="BG396" s="307"/>
      <c r="BH396" s="307"/>
      <c r="BI396" s="307"/>
      <c r="BJ396" s="307"/>
      <c r="BK396" s="307"/>
      <c r="BL396" s="307"/>
      <c r="BM396" s="307"/>
      <c r="BN396" s="307"/>
      <c r="BO396" s="307"/>
      <c r="BP396" s="307"/>
      <c r="BQ396" s="307"/>
      <c r="BR396" s="308"/>
      <c r="BS396" s="352"/>
      <c r="BT396" s="352"/>
      <c r="BU396" s="312"/>
      <c r="BV396" s="352"/>
      <c r="BW396" s="352"/>
      <c r="BX396" s="352"/>
      <c r="BY396" s="312"/>
      <c r="BZ396" s="352"/>
      <c r="CA396" s="497">
        <f>CA400</f>
        <v>67.387634000000006</v>
      </c>
      <c r="CB396" s="497">
        <v>185</v>
      </c>
      <c r="CC396" s="195">
        <v>191.029</v>
      </c>
      <c r="CD396" s="497">
        <f t="shared" ref="CD396:CF396" si="468">+CD393+CD394-CD395</f>
        <v>191.60208699999998</v>
      </c>
      <c r="CE396" s="497">
        <f t="shared" si="468"/>
        <v>192.17689326099998</v>
      </c>
      <c r="CF396" s="497">
        <f t="shared" si="468"/>
        <v>192.75342394078297</v>
      </c>
      <c r="CG396" s="195">
        <f>CF396</f>
        <v>192.75342394078297</v>
      </c>
      <c r="CH396" s="497">
        <f t="shared" ref="CH396:CO396" si="469">+CH393+CH394-CH395</f>
        <v>193.33168421260532</v>
      </c>
      <c r="CI396" s="497">
        <f t="shared" si="469"/>
        <v>193.91167926524315</v>
      </c>
      <c r="CJ396" s="497">
        <f t="shared" si="469"/>
        <v>194.49341430303889</v>
      </c>
      <c r="CK396" s="195">
        <f t="shared" si="469"/>
        <v>195.07689454594799</v>
      </c>
      <c r="CL396" s="497">
        <f t="shared" si="469"/>
        <v>195.66212522958583</v>
      </c>
      <c r="CM396" s="497">
        <f t="shared" si="469"/>
        <v>196.24911160527458</v>
      </c>
      <c r="CN396" s="497">
        <f t="shared" si="469"/>
        <v>196.8378589400904</v>
      </c>
      <c r="CO396" s="195">
        <f t="shared" si="469"/>
        <v>197.42837251691066</v>
      </c>
      <c r="CP396" s="352"/>
      <c r="CQ396" s="352"/>
      <c r="CR396" s="352"/>
      <c r="CS396" s="352"/>
      <c r="CT396" s="352"/>
      <c r="CU396" s="352"/>
      <c r="CV396" s="352"/>
      <c r="CW396" s="352"/>
      <c r="CX396" s="352"/>
      <c r="CY396" s="352"/>
      <c r="CZ396" s="352"/>
      <c r="DA396" s="352"/>
      <c r="DB396" s="352"/>
      <c r="DC396" s="352"/>
      <c r="DD396" s="352"/>
      <c r="DE396" s="352"/>
      <c r="DF396" s="352"/>
      <c r="DG396" s="352"/>
      <c r="DH396" s="352"/>
      <c r="DI396" s="352"/>
      <c r="DJ396" s="312"/>
      <c r="DK396" s="307"/>
      <c r="DL396" s="307"/>
      <c r="DM396" s="307"/>
      <c r="DN396" s="307"/>
      <c r="DO396" s="307"/>
      <c r="DP396" s="307"/>
      <c r="DQ396" s="307"/>
      <c r="DR396" s="307"/>
      <c r="DS396" s="307"/>
      <c r="DT396" s="307"/>
      <c r="DU396" s="307"/>
      <c r="DV396" s="307"/>
      <c r="DW396" s="307"/>
      <c r="DX396" s="307"/>
      <c r="DY396" s="307"/>
      <c r="DZ396" s="307"/>
      <c r="EA396" s="307"/>
      <c r="EB396" s="497">
        <f t="shared" ref="EB396" si="470">EB400</f>
        <v>147.718118</v>
      </c>
      <c r="EC396" s="1246">
        <f>AVERAGE(CD396:CG396)</f>
        <v>192.32145703564146</v>
      </c>
      <c r="ED396" s="1246">
        <f>AVERAGE(CH396:CK396)</f>
        <v>194.20341808170883</v>
      </c>
      <c r="EE396" s="1246">
        <f>AVERAGE(CL396:CO396)</f>
        <v>196.54436707296537</v>
      </c>
      <c r="EF396" s="497">
        <f t="shared" ref="EF396" si="471">+EF393+EF394-EF395</f>
        <v>198.90289947784095</v>
      </c>
      <c r="EG396" s="497">
        <f t="shared" ref="EG396" si="472">+EG393+EG394-EG395</f>
        <v>201.28973427157504</v>
      </c>
      <c r="EH396" s="497">
        <f t="shared" ref="EH396" si="473">+EH393+EH394-EH395</f>
        <v>203.70521108283396</v>
      </c>
      <c r="EI396" s="497">
        <f t="shared" ref="EI396" si="474">+EI393+EI394-EI395</f>
        <v>206.14967361582796</v>
      </c>
      <c r="EJ396" s="497">
        <f t="shared" ref="EJ396" si="475">+EJ393+EJ394-EJ395</f>
        <v>208.62346969921791</v>
      </c>
      <c r="EK396" s="497">
        <f t="shared" ref="EK396" si="476">+EK393+EK394-EK395</f>
        <v>211.12695133560851</v>
      </c>
      <c r="EL396" s="195">
        <f t="shared" ref="EL396" si="477">+EL393+EL394-EL395</f>
        <v>213.6604747516358</v>
      </c>
      <c r="EM396" s="313"/>
      <c r="EN396" s="313"/>
      <c r="EO396" s="313"/>
      <c r="EP396" s="313"/>
      <c r="EQ396" s="313"/>
      <c r="ER396" s="313"/>
      <c r="ES396" s="313"/>
      <c r="ET396" s="313"/>
      <c r="EU396" s="313"/>
      <c r="EV396" s="313"/>
      <c r="EW396" s="313"/>
      <c r="EX396" s="313"/>
      <c r="EY396" s="313"/>
      <c r="EZ396" s="313"/>
      <c r="FA396" s="313"/>
      <c r="FB396" s="313"/>
      <c r="FC396" s="313"/>
      <c r="FD396" s="313"/>
      <c r="FE396" s="313"/>
      <c r="FF396" s="313"/>
      <c r="FG396" s="313"/>
      <c r="FH396" s="313"/>
      <c r="FI396" s="313"/>
      <c r="FJ396" s="313"/>
      <c r="FK396" s="313"/>
      <c r="FL396" s="313"/>
      <c r="FM396" s="313"/>
      <c r="FN396" s="313"/>
      <c r="FO396" s="313"/>
      <c r="FP396" s="313"/>
      <c r="FQ396" s="313"/>
      <c r="FR396" s="313"/>
      <c r="FS396" s="313"/>
      <c r="FT396" s="313"/>
      <c r="FU396" s="313"/>
      <c r="FV396" s="313"/>
      <c r="FW396" s="313"/>
      <c r="FX396" s="313"/>
      <c r="FY396" s="313"/>
      <c r="FZ396" s="313"/>
      <c r="GA396" s="313"/>
      <c r="GB396" s="313"/>
      <c r="GC396" s="313"/>
      <c r="GD396" s="313"/>
      <c r="GE396" s="313"/>
      <c r="GF396" s="313"/>
      <c r="GG396" s="313"/>
      <c r="GH396" s="313"/>
      <c r="GI396" s="313"/>
      <c r="GJ396" s="313"/>
      <c r="GK396" s="313"/>
      <c r="GL396" s="313"/>
      <c r="GM396" s="313"/>
      <c r="GN396" s="313"/>
      <c r="GO396" s="313"/>
      <c r="GP396" s="313"/>
      <c r="GQ396" s="313"/>
      <c r="GR396" s="313"/>
      <c r="GS396" s="313"/>
      <c r="GT396" s="313"/>
      <c r="GU396" s="313"/>
      <c r="GV396" s="313"/>
      <c r="GW396" s="313"/>
      <c r="GX396" s="313"/>
      <c r="GY396" s="313"/>
      <c r="GZ396" s="313"/>
      <c r="HA396" s="313"/>
      <c r="HB396" s="313"/>
      <c r="HC396" s="313"/>
      <c r="HD396" s="313"/>
      <c r="HE396" s="313"/>
      <c r="HF396" s="313"/>
      <c r="HG396" s="313"/>
      <c r="HH396" s="313"/>
      <c r="HI396" s="313"/>
      <c r="HJ396" s="313"/>
      <c r="HK396" s="313"/>
      <c r="HL396" s="313"/>
      <c r="HM396" s="313"/>
      <c r="HN396" s="313"/>
      <c r="HO396" s="313"/>
      <c r="HP396" s="313"/>
      <c r="HQ396" s="313"/>
      <c r="HR396" s="313"/>
      <c r="HS396" s="313"/>
      <c r="HT396" s="313"/>
      <c r="HU396" s="313"/>
      <c r="HV396" s="313"/>
      <c r="HW396" s="313"/>
    </row>
    <row r="397" spans="1:231" customFormat="1" ht="13.5" customHeight="1" x14ac:dyDescent="0.2">
      <c r="A397" s="305"/>
      <c r="B397" s="1276"/>
      <c r="C397" s="1276"/>
      <c r="D397" s="1276"/>
      <c r="E397" s="1276"/>
      <c r="H397" s="305"/>
      <c r="I397" s="1243"/>
      <c r="J397" s="307"/>
      <c r="K397" s="307"/>
      <c r="L397" s="307"/>
      <c r="M397" s="307"/>
      <c r="N397" s="307"/>
      <c r="O397" s="307"/>
      <c r="P397" s="307"/>
      <c r="Q397" s="307"/>
      <c r="R397" s="307"/>
      <c r="S397" s="307"/>
      <c r="T397" s="307"/>
      <c r="U397" s="307"/>
      <c r="V397" s="307"/>
      <c r="W397" s="307"/>
      <c r="X397" s="307"/>
      <c r="Y397" s="307"/>
      <c r="Z397" s="307"/>
      <c r="AA397" s="307"/>
      <c r="AB397" s="307"/>
      <c r="AC397" s="307"/>
      <c r="AD397" s="307"/>
      <c r="AE397" s="307"/>
      <c r="AF397" s="307"/>
      <c r="AG397" s="307"/>
      <c r="AH397" s="307"/>
      <c r="AI397" s="307"/>
      <c r="AJ397" s="307"/>
      <c r="AK397" s="307"/>
      <c r="AL397" s="307"/>
      <c r="AM397" s="307"/>
      <c r="AN397" s="307"/>
      <c r="AO397" s="307"/>
      <c r="AP397" s="307"/>
      <c r="AQ397" s="307"/>
      <c r="AR397" s="307"/>
      <c r="AS397" s="307"/>
      <c r="AT397" s="307"/>
      <c r="AU397" s="307"/>
      <c r="AV397" s="307"/>
      <c r="AW397" s="307"/>
      <c r="AX397" s="307"/>
      <c r="AY397" s="307"/>
      <c r="AZ397" s="307"/>
      <c r="BA397" s="307"/>
      <c r="BB397" s="307"/>
      <c r="BC397" s="307"/>
      <c r="BD397" s="307"/>
      <c r="BE397" s="307"/>
      <c r="BF397" s="307"/>
      <c r="BG397" s="307"/>
      <c r="BH397" s="307"/>
      <c r="BI397" s="307"/>
      <c r="BJ397" s="307"/>
      <c r="BK397" s="307"/>
      <c r="BL397" s="307"/>
      <c r="BM397" s="307"/>
      <c r="BN397" s="307"/>
      <c r="BO397" s="307"/>
      <c r="BP397" s="307"/>
      <c r="BQ397" s="307"/>
      <c r="BR397" s="308"/>
      <c r="BS397" s="352"/>
      <c r="BT397" s="352"/>
      <c r="BU397" s="312"/>
      <c r="BV397" s="352"/>
      <c r="BW397" s="352"/>
      <c r="BX397" s="352"/>
      <c r="BY397" s="312"/>
      <c r="BZ397" s="352"/>
      <c r="CA397" s="497"/>
      <c r="CB397" s="497"/>
      <c r="CC397" s="195"/>
      <c r="CD397" s="497"/>
      <c r="CE397" s="497"/>
      <c r="CF397" s="497"/>
      <c r="CG397" s="195"/>
      <c r="CH397" s="497"/>
      <c r="CI397" s="497"/>
      <c r="CJ397" s="497"/>
      <c r="CK397" s="195"/>
      <c r="CL397" s="497"/>
      <c r="CM397" s="497"/>
      <c r="CN397" s="497"/>
      <c r="CO397" s="195"/>
      <c r="CP397" s="352"/>
      <c r="CQ397" s="352"/>
      <c r="CR397" s="352"/>
      <c r="CS397" s="352"/>
      <c r="CT397" s="352"/>
      <c r="CU397" s="352"/>
      <c r="CV397" s="352"/>
      <c r="CW397" s="352"/>
      <c r="CX397" s="352"/>
      <c r="CY397" s="352"/>
      <c r="CZ397" s="352"/>
      <c r="DA397" s="352"/>
      <c r="DB397" s="352"/>
      <c r="DC397" s="352"/>
      <c r="DD397" s="352"/>
      <c r="DE397" s="352"/>
      <c r="DF397" s="352"/>
      <c r="DG397" s="352"/>
      <c r="DH397" s="352"/>
      <c r="DI397" s="352"/>
      <c r="DJ397" s="312"/>
      <c r="DK397" s="307"/>
      <c r="DL397" s="307"/>
      <c r="DM397" s="307"/>
      <c r="DN397" s="307"/>
      <c r="DO397" s="307"/>
      <c r="DP397" s="307"/>
      <c r="DQ397" s="307"/>
      <c r="DR397" s="307"/>
      <c r="DS397" s="307"/>
      <c r="DT397" s="307"/>
      <c r="DU397" s="307"/>
      <c r="DV397" s="307"/>
      <c r="DW397" s="307"/>
      <c r="DX397" s="307"/>
      <c r="DY397" s="307"/>
      <c r="DZ397" s="307"/>
      <c r="EA397" s="307"/>
      <c r="EB397" s="497"/>
      <c r="EC397" s="497"/>
      <c r="ED397" s="497"/>
      <c r="EE397" s="497"/>
      <c r="EF397" s="497"/>
      <c r="EG397" s="497"/>
      <c r="EH397" s="497"/>
      <c r="EI397" s="497"/>
      <c r="EJ397" s="497"/>
      <c r="EK397" s="497"/>
      <c r="EL397" s="195"/>
      <c r="EM397" s="313"/>
      <c r="EN397" s="313"/>
      <c r="EO397" s="313"/>
      <c r="EP397" s="313"/>
      <c r="EQ397" s="313"/>
      <c r="ER397" s="313"/>
      <c r="ES397" s="313"/>
      <c r="ET397" s="313"/>
      <c r="EU397" s="313"/>
      <c r="EV397" s="313"/>
      <c r="EW397" s="313"/>
      <c r="EX397" s="313"/>
      <c r="EY397" s="313"/>
      <c r="EZ397" s="313"/>
      <c r="FA397" s="313"/>
      <c r="FB397" s="313"/>
      <c r="FC397" s="313"/>
      <c r="FD397" s="313"/>
      <c r="FE397" s="313"/>
      <c r="FF397" s="313"/>
      <c r="FG397" s="313"/>
      <c r="FH397" s="313"/>
      <c r="FI397" s="313"/>
      <c r="FJ397" s="313"/>
      <c r="FK397" s="313"/>
      <c r="FL397" s="313"/>
      <c r="FM397" s="313"/>
      <c r="FN397" s="313"/>
      <c r="FO397" s="313"/>
      <c r="FP397" s="313"/>
      <c r="FQ397" s="313"/>
      <c r="FR397" s="313"/>
      <c r="FS397" s="313"/>
      <c r="FT397" s="313"/>
      <c r="FU397" s="313"/>
      <c r="FV397" s="313"/>
      <c r="FW397" s="313"/>
      <c r="FX397" s="313"/>
      <c r="FY397" s="313"/>
      <c r="FZ397" s="313"/>
      <c r="GA397" s="313"/>
      <c r="GB397" s="313"/>
      <c r="GC397" s="313"/>
      <c r="GD397" s="313"/>
      <c r="GE397" s="313"/>
      <c r="GF397" s="313"/>
      <c r="GG397" s="313"/>
      <c r="GH397" s="313"/>
      <c r="GI397" s="313"/>
      <c r="GJ397" s="313"/>
      <c r="GK397" s="313"/>
      <c r="GL397" s="313"/>
      <c r="GM397" s="313"/>
      <c r="GN397" s="313"/>
      <c r="GO397" s="313"/>
      <c r="GP397" s="313"/>
      <c r="GQ397" s="313"/>
      <c r="GR397" s="313"/>
      <c r="GS397" s="313"/>
      <c r="GT397" s="313"/>
      <c r="GU397" s="313"/>
      <c r="GV397" s="313"/>
      <c r="GW397" s="313"/>
      <c r="GX397" s="313"/>
      <c r="GY397" s="313"/>
      <c r="GZ397" s="313"/>
      <c r="HA397" s="313"/>
      <c r="HB397" s="313"/>
      <c r="HC397" s="313"/>
      <c r="HD397" s="313"/>
      <c r="HE397" s="313"/>
      <c r="HF397" s="313"/>
      <c r="HG397" s="313"/>
      <c r="HH397" s="313"/>
      <c r="HI397" s="313"/>
      <c r="HJ397" s="313"/>
      <c r="HK397" s="313"/>
      <c r="HL397" s="313"/>
      <c r="HM397" s="313"/>
      <c r="HN397" s="313"/>
      <c r="HO397" s="313"/>
      <c r="HP397" s="313"/>
      <c r="HQ397" s="313"/>
      <c r="HR397" s="313"/>
      <c r="HS397" s="313"/>
      <c r="HT397" s="313"/>
      <c r="HU397" s="313"/>
      <c r="HV397" s="313"/>
      <c r="HW397" s="313"/>
    </row>
    <row r="398" spans="1:231" customFormat="1" ht="13.5" customHeight="1" x14ac:dyDescent="0.2">
      <c r="A398" s="305"/>
      <c r="H398" s="305"/>
      <c r="I398" s="1244" t="s">
        <v>443</v>
      </c>
      <c r="J398" s="307"/>
      <c r="K398" s="307"/>
      <c r="L398" s="307"/>
      <c r="M398" s="307"/>
      <c r="N398" s="307"/>
      <c r="O398" s="307"/>
      <c r="P398" s="307"/>
      <c r="Q398" s="307"/>
      <c r="R398" s="307"/>
      <c r="S398" s="307"/>
      <c r="T398" s="307"/>
      <c r="U398" s="307"/>
      <c r="V398" s="307"/>
      <c r="W398" s="307"/>
      <c r="X398" s="307"/>
      <c r="Y398" s="307"/>
      <c r="Z398" s="307"/>
      <c r="AA398" s="307"/>
      <c r="AB398" s="307"/>
      <c r="AC398" s="307"/>
      <c r="AD398" s="307"/>
      <c r="AE398" s="307"/>
      <c r="AF398" s="307"/>
      <c r="AG398" s="307"/>
      <c r="AH398" s="307"/>
      <c r="AI398" s="307"/>
      <c r="AJ398" s="307"/>
      <c r="AK398" s="307"/>
      <c r="AL398" s="307"/>
      <c r="AM398" s="307"/>
      <c r="AN398" s="307"/>
      <c r="AO398" s="307"/>
      <c r="AP398" s="307"/>
      <c r="AQ398" s="307"/>
      <c r="AR398" s="307"/>
      <c r="AS398" s="307"/>
      <c r="AT398" s="307"/>
      <c r="AU398" s="307"/>
      <c r="AV398" s="307"/>
      <c r="AW398" s="307"/>
      <c r="AX398" s="307"/>
      <c r="AY398" s="307"/>
      <c r="AZ398" s="307"/>
      <c r="BA398" s="307"/>
      <c r="BB398" s="307"/>
      <c r="BC398" s="307"/>
      <c r="BD398" s="307"/>
      <c r="BE398" s="307"/>
      <c r="BF398" s="307"/>
      <c r="BG398" s="307"/>
      <c r="BH398" s="307"/>
      <c r="BI398" s="307"/>
      <c r="BJ398" s="307"/>
      <c r="BK398" s="307"/>
      <c r="BL398" s="307"/>
      <c r="BM398" s="307"/>
      <c r="BN398" s="307"/>
      <c r="BO398" s="307"/>
      <c r="BP398" s="307"/>
      <c r="BQ398" s="307"/>
      <c r="BR398" s="308"/>
      <c r="BS398" s="352"/>
      <c r="BT398" s="352"/>
      <c r="BU398" s="312"/>
      <c r="BV398" s="352"/>
      <c r="BW398" s="352"/>
      <c r="BX398" s="352"/>
      <c r="BY398" s="312"/>
      <c r="BZ398" s="352"/>
      <c r="CA398" s="352"/>
      <c r="CB398" s="1245"/>
      <c r="CC398" s="312"/>
      <c r="CD398" s="352"/>
      <c r="CE398" s="352"/>
      <c r="CF398" s="352"/>
      <c r="CG398" s="312"/>
      <c r="CH398" s="352"/>
      <c r="CI398" s="352"/>
      <c r="CJ398" s="352"/>
      <c r="CK398" s="312"/>
      <c r="CL398" s="352"/>
      <c r="CM398" s="352"/>
      <c r="CN398" s="352"/>
      <c r="CO398" s="312"/>
      <c r="CP398" s="352"/>
      <c r="CQ398" s="352"/>
      <c r="CR398" s="352"/>
      <c r="CS398" s="352"/>
      <c r="CT398" s="352"/>
      <c r="CU398" s="352"/>
      <c r="CV398" s="352"/>
      <c r="CW398" s="352"/>
      <c r="CX398" s="352"/>
      <c r="CY398" s="352"/>
      <c r="CZ398" s="352"/>
      <c r="DA398" s="352"/>
      <c r="DB398" s="352"/>
      <c r="DC398" s="352"/>
      <c r="DD398" s="352"/>
      <c r="DE398" s="352"/>
      <c r="DF398" s="352"/>
      <c r="DG398" s="352"/>
      <c r="DH398" s="352"/>
      <c r="DI398" s="352"/>
      <c r="DJ398" s="312"/>
      <c r="DK398" s="307"/>
      <c r="DL398" s="307"/>
      <c r="DM398" s="307"/>
      <c r="DN398" s="307"/>
      <c r="DO398" s="307"/>
      <c r="DP398" s="307"/>
      <c r="DQ398" s="307"/>
      <c r="DR398" s="307"/>
      <c r="DS398" s="307"/>
      <c r="DT398" s="307"/>
      <c r="DU398" s="307"/>
      <c r="DV398" s="307"/>
      <c r="DW398" s="307"/>
      <c r="DX398" s="307"/>
      <c r="DY398" s="307"/>
      <c r="DZ398" s="307"/>
      <c r="EA398" s="307"/>
      <c r="EB398" s="352"/>
      <c r="EC398" s="93"/>
      <c r="ED398" s="93"/>
      <c r="EE398" s="93"/>
      <c r="EF398" s="93"/>
      <c r="EG398" s="93"/>
      <c r="EH398" s="93"/>
      <c r="EI398" s="93"/>
      <c r="EJ398" s="93"/>
      <c r="EK398" s="93"/>
      <c r="EL398" s="278"/>
      <c r="EM398" s="313"/>
      <c r="EN398" s="313"/>
      <c r="EO398" s="313"/>
      <c r="EP398" s="313"/>
      <c r="EQ398" s="313"/>
      <c r="ER398" s="313"/>
      <c r="ES398" s="313"/>
      <c r="ET398" s="313"/>
      <c r="EU398" s="313"/>
      <c r="EV398" s="313"/>
      <c r="EW398" s="313"/>
      <c r="EX398" s="313"/>
      <c r="EY398" s="313"/>
      <c r="EZ398" s="313"/>
      <c r="FA398" s="313"/>
      <c r="FB398" s="313"/>
      <c r="FC398" s="313"/>
      <c r="FD398" s="313"/>
      <c r="FE398" s="313"/>
      <c r="FF398" s="313"/>
      <c r="FG398" s="313"/>
      <c r="FH398" s="313"/>
      <c r="FI398" s="313"/>
      <c r="FJ398" s="313"/>
      <c r="FK398" s="313"/>
      <c r="FL398" s="313"/>
      <c r="FM398" s="313"/>
      <c r="FN398" s="313"/>
      <c r="FO398" s="313"/>
      <c r="FP398" s="313"/>
      <c r="FQ398" s="313"/>
      <c r="FR398" s="313"/>
      <c r="FS398" s="313"/>
      <c r="FT398" s="313"/>
      <c r="FU398" s="313"/>
      <c r="FV398" s="313"/>
      <c r="FW398" s="313"/>
      <c r="FX398" s="313"/>
      <c r="FY398" s="313"/>
      <c r="FZ398" s="313"/>
      <c r="GA398" s="313"/>
      <c r="GB398" s="313"/>
      <c r="GC398" s="313"/>
      <c r="GD398" s="313"/>
      <c r="GE398" s="313"/>
      <c r="GF398" s="313"/>
      <c r="GG398" s="313"/>
      <c r="GH398" s="313"/>
      <c r="GI398" s="313"/>
      <c r="GJ398" s="313"/>
      <c r="GK398" s="313"/>
      <c r="GL398" s="313"/>
      <c r="GM398" s="313"/>
      <c r="GN398" s="313"/>
      <c r="GO398" s="313"/>
      <c r="GP398" s="313"/>
      <c r="GQ398" s="313"/>
      <c r="GR398" s="313"/>
      <c r="GS398" s="313"/>
      <c r="GT398" s="313"/>
      <c r="GU398" s="313"/>
      <c r="GV398" s="313"/>
      <c r="GW398" s="313"/>
      <c r="GX398" s="313"/>
      <c r="GY398" s="313"/>
      <c r="GZ398" s="313"/>
      <c r="HA398" s="313"/>
      <c r="HB398" s="313"/>
      <c r="HC398" s="313"/>
      <c r="HD398" s="313"/>
      <c r="HE398" s="313"/>
      <c r="HF398" s="313"/>
      <c r="HG398" s="313"/>
      <c r="HH398" s="313"/>
      <c r="HI398" s="313"/>
      <c r="HJ398" s="313"/>
      <c r="HK398" s="313"/>
      <c r="HL398" s="313"/>
      <c r="HM398" s="313"/>
      <c r="HN398" s="313"/>
      <c r="HO398" s="313"/>
      <c r="HP398" s="313"/>
      <c r="HQ398" s="313"/>
      <c r="HR398" s="313"/>
      <c r="HS398" s="313"/>
      <c r="HT398" s="313"/>
      <c r="HU398" s="313"/>
      <c r="HV398" s="313"/>
      <c r="HW398" s="313"/>
    </row>
    <row r="399" spans="1:231" customFormat="1" ht="13.5" customHeight="1" x14ac:dyDescent="0.2">
      <c r="A399" s="305"/>
      <c r="H399" s="305"/>
      <c r="I399" s="1242" t="s">
        <v>444</v>
      </c>
      <c r="J399" s="307"/>
      <c r="K399" s="307"/>
      <c r="L399" s="307"/>
      <c r="M399" s="307"/>
      <c r="N399" s="307"/>
      <c r="O399" s="307"/>
      <c r="P399" s="307"/>
      <c r="Q399" s="307"/>
      <c r="R399" s="307"/>
      <c r="S399" s="307"/>
      <c r="T399" s="307"/>
      <c r="U399" s="307"/>
      <c r="V399" s="307"/>
      <c r="W399" s="307"/>
      <c r="X399" s="307"/>
      <c r="Y399" s="307"/>
      <c r="Z399" s="307"/>
      <c r="AA399" s="307"/>
      <c r="AB399" s="307"/>
      <c r="AC399" s="307"/>
      <c r="AD399" s="307"/>
      <c r="AE399" s="307"/>
      <c r="AF399" s="307"/>
      <c r="AG399" s="307"/>
      <c r="AH399" s="307"/>
      <c r="AI399" s="307"/>
      <c r="AJ399" s="307"/>
      <c r="AK399" s="307"/>
      <c r="AL399" s="307"/>
      <c r="AM399" s="307"/>
      <c r="AN399" s="307"/>
      <c r="AO399" s="307"/>
      <c r="AP399" s="307"/>
      <c r="AQ399" s="307"/>
      <c r="AR399" s="307"/>
      <c r="AS399" s="307"/>
      <c r="AT399" s="307"/>
      <c r="AU399" s="307"/>
      <c r="AV399" s="307"/>
      <c r="AW399" s="307"/>
      <c r="AX399" s="307"/>
      <c r="AY399" s="307"/>
      <c r="AZ399" s="307"/>
      <c r="BA399" s="307"/>
      <c r="BB399" s="307"/>
      <c r="BC399" s="307"/>
      <c r="BD399" s="307"/>
      <c r="BE399" s="307"/>
      <c r="BF399" s="307"/>
      <c r="BG399" s="307"/>
      <c r="BH399" s="307"/>
      <c r="BI399" s="307"/>
      <c r="BJ399" s="307"/>
      <c r="BK399" s="307"/>
      <c r="BL399" s="307"/>
      <c r="BM399" s="307"/>
      <c r="BN399" s="307"/>
      <c r="BO399" s="307"/>
      <c r="BP399" s="307"/>
      <c r="BQ399" s="307"/>
      <c r="BR399" s="308"/>
      <c r="BS399" s="352"/>
      <c r="BT399" s="352"/>
      <c r="BU399" s="312"/>
      <c r="BV399" s="352"/>
      <c r="BW399" s="352"/>
      <c r="BX399" s="352"/>
      <c r="BY399" s="312"/>
      <c r="BZ399" s="352"/>
      <c r="CA399" s="352"/>
      <c r="CB399" s="360">
        <f>+CB400-CB396</f>
        <v>-0.26228000000000407</v>
      </c>
      <c r="CC399" s="361">
        <v>0</v>
      </c>
      <c r="CD399" s="360">
        <f t="shared" ref="CD399:CO399" si="478">CC399</f>
        <v>0</v>
      </c>
      <c r="CE399" s="360">
        <f t="shared" si="478"/>
        <v>0</v>
      </c>
      <c r="CF399" s="360">
        <v>0</v>
      </c>
      <c r="CG399" s="361">
        <f t="shared" si="478"/>
        <v>0</v>
      </c>
      <c r="CH399" s="360">
        <f t="shared" si="478"/>
        <v>0</v>
      </c>
      <c r="CI399" s="360">
        <f t="shared" si="478"/>
        <v>0</v>
      </c>
      <c r="CJ399" s="360">
        <f t="shared" si="478"/>
        <v>0</v>
      </c>
      <c r="CK399" s="361">
        <f t="shared" si="478"/>
        <v>0</v>
      </c>
      <c r="CL399" s="360">
        <f t="shared" si="478"/>
        <v>0</v>
      </c>
      <c r="CM399" s="360">
        <f t="shared" si="478"/>
        <v>0</v>
      </c>
      <c r="CN399" s="360">
        <f t="shared" si="478"/>
        <v>0</v>
      </c>
      <c r="CO399" s="361">
        <f t="shared" si="478"/>
        <v>0</v>
      </c>
      <c r="CP399" s="352"/>
      <c r="CQ399" s="352"/>
      <c r="CR399" s="352"/>
      <c r="CS399" s="352"/>
      <c r="CT399" s="352"/>
      <c r="CU399" s="352"/>
      <c r="CV399" s="352"/>
      <c r="CW399" s="352"/>
      <c r="CX399" s="352"/>
      <c r="CY399" s="352"/>
      <c r="CZ399" s="352"/>
      <c r="DA399" s="352"/>
      <c r="DB399" s="352"/>
      <c r="DC399" s="352"/>
      <c r="DD399" s="352"/>
      <c r="DE399" s="352"/>
      <c r="DF399" s="352"/>
      <c r="DG399" s="352"/>
      <c r="DH399" s="352"/>
      <c r="DI399" s="352"/>
      <c r="DJ399" s="312"/>
      <c r="DK399" s="307"/>
      <c r="DL399" s="307"/>
      <c r="DM399" s="307"/>
      <c r="DN399" s="307"/>
      <c r="DO399" s="307"/>
      <c r="DP399" s="307"/>
      <c r="DQ399" s="307"/>
      <c r="DR399" s="307"/>
      <c r="DS399" s="307"/>
      <c r="DT399" s="307"/>
      <c r="DU399" s="307"/>
      <c r="DV399" s="307"/>
      <c r="DW399" s="307"/>
      <c r="DX399" s="307"/>
      <c r="DY399" s="307"/>
      <c r="DZ399" s="307"/>
      <c r="EA399" s="307"/>
      <c r="EB399" s="352"/>
      <c r="EC399" s="1328">
        <f>AVERAGE(CD399:CG399)</f>
        <v>0</v>
      </c>
      <c r="ED399" s="1328">
        <f>AVERAGE(CH399:CK399)</f>
        <v>0</v>
      </c>
      <c r="EE399" s="1328">
        <f>AVERAGE(CL399:CO399)</f>
        <v>0</v>
      </c>
      <c r="EF399" s="398">
        <f>EE399</f>
        <v>0</v>
      </c>
      <c r="EG399" s="398">
        <f t="shared" ref="EG399:EL399" si="479">EF399</f>
        <v>0</v>
      </c>
      <c r="EH399" s="398">
        <f t="shared" si="479"/>
        <v>0</v>
      </c>
      <c r="EI399" s="398">
        <f t="shared" si="479"/>
        <v>0</v>
      </c>
      <c r="EJ399" s="398">
        <f t="shared" si="479"/>
        <v>0</v>
      </c>
      <c r="EK399" s="398">
        <f t="shared" si="479"/>
        <v>0</v>
      </c>
      <c r="EL399" s="400">
        <f t="shared" si="479"/>
        <v>0</v>
      </c>
      <c r="EM399" s="313"/>
      <c r="EN399" s="313"/>
      <c r="EO399" s="313"/>
      <c r="EP399" s="313"/>
      <c r="EQ399" s="313"/>
      <c r="ER399" s="313"/>
      <c r="ES399" s="313"/>
      <c r="ET399" s="313"/>
      <c r="EU399" s="313"/>
      <c r="EV399" s="313"/>
      <c r="EW399" s="313"/>
      <c r="EX399" s="313"/>
      <c r="EY399" s="313"/>
      <c r="EZ399" s="313"/>
      <c r="FA399" s="313"/>
      <c r="FB399" s="313"/>
      <c r="FC399" s="313"/>
      <c r="FD399" s="313"/>
      <c r="FE399" s="313"/>
      <c r="FF399" s="313"/>
      <c r="FG399" s="313"/>
      <c r="FH399" s="313"/>
      <c r="FI399" s="313"/>
      <c r="FJ399" s="313"/>
      <c r="FK399" s="313"/>
      <c r="FL399" s="313"/>
      <c r="FM399" s="313"/>
      <c r="FN399" s="313"/>
      <c r="FO399" s="313"/>
      <c r="FP399" s="313"/>
      <c r="FQ399" s="313"/>
      <c r="FR399" s="313"/>
      <c r="FS399" s="313"/>
      <c r="FT399" s="313"/>
      <c r="FU399" s="313"/>
      <c r="FV399" s="313"/>
      <c r="FW399" s="313"/>
      <c r="FX399" s="313"/>
      <c r="FY399" s="313"/>
      <c r="FZ399" s="313"/>
      <c r="GA399" s="313"/>
      <c r="GB399" s="313"/>
      <c r="GC399" s="313"/>
      <c r="GD399" s="313"/>
      <c r="GE399" s="313"/>
      <c r="GF399" s="313"/>
      <c r="GG399" s="313"/>
      <c r="GH399" s="313"/>
      <c r="GI399" s="313"/>
      <c r="GJ399" s="313"/>
      <c r="GK399" s="313"/>
      <c r="GL399" s="313"/>
      <c r="GM399" s="313"/>
      <c r="GN399" s="313"/>
      <c r="GO399" s="313"/>
      <c r="GP399" s="313"/>
      <c r="GQ399" s="313"/>
      <c r="GR399" s="313"/>
      <c r="GS399" s="313"/>
      <c r="GT399" s="313"/>
      <c r="GU399" s="313"/>
      <c r="GV399" s="313"/>
      <c r="GW399" s="313"/>
      <c r="GX399" s="313"/>
      <c r="GY399" s="313"/>
      <c r="GZ399" s="313"/>
      <c r="HA399" s="313"/>
      <c r="HB399" s="313"/>
      <c r="HC399" s="313"/>
      <c r="HD399" s="313"/>
      <c r="HE399" s="313"/>
      <c r="HF399" s="313"/>
      <c r="HG399" s="313"/>
      <c r="HH399" s="313"/>
      <c r="HI399" s="313"/>
      <c r="HJ399" s="313"/>
      <c r="HK399" s="313"/>
      <c r="HL399" s="313"/>
      <c r="HM399" s="313"/>
      <c r="HN399" s="313"/>
      <c r="HO399" s="313"/>
      <c r="HP399" s="313"/>
      <c r="HQ399" s="313"/>
      <c r="HR399" s="313"/>
      <c r="HS399" s="313"/>
      <c r="HT399" s="313"/>
      <c r="HU399" s="313"/>
      <c r="HV399" s="313"/>
      <c r="HW399" s="313"/>
    </row>
    <row r="400" spans="1:231" customFormat="1" ht="13.5" customHeight="1" x14ac:dyDescent="0.2">
      <c r="A400" s="305"/>
      <c r="H400" s="305"/>
      <c r="I400" s="1243" t="s">
        <v>445</v>
      </c>
      <c r="J400" s="307"/>
      <c r="K400" s="307"/>
      <c r="L400" s="307"/>
      <c r="M400" s="307"/>
      <c r="N400" s="307"/>
      <c r="O400" s="307"/>
      <c r="P400" s="307"/>
      <c r="Q400" s="307"/>
      <c r="R400" s="307"/>
      <c r="S400" s="307"/>
      <c r="T400" s="307"/>
      <c r="U400" s="307"/>
      <c r="V400" s="307"/>
      <c r="W400" s="307"/>
      <c r="X400" s="307"/>
      <c r="Y400" s="307"/>
      <c r="Z400" s="307"/>
      <c r="AA400" s="307"/>
      <c r="AB400" s="307"/>
      <c r="AC400" s="307"/>
      <c r="AD400" s="307"/>
      <c r="AE400" s="307"/>
      <c r="AF400" s="307"/>
      <c r="AG400" s="307"/>
      <c r="AH400" s="307"/>
      <c r="AI400" s="307"/>
      <c r="AJ400" s="307"/>
      <c r="AK400" s="307"/>
      <c r="AL400" s="307"/>
      <c r="AM400" s="307"/>
      <c r="AN400" s="307"/>
      <c r="AO400" s="307"/>
      <c r="AP400" s="307"/>
      <c r="AQ400" s="307"/>
      <c r="AR400" s="307"/>
      <c r="AS400" s="307"/>
      <c r="AT400" s="307"/>
      <c r="AU400" s="307"/>
      <c r="AV400" s="307"/>
      <c r="AW400" s="307"/>
      <c r="AX400" s="307"/>
      <c r="AY400" s="307"/>
      <c r="AZ400" s="307"/>
      <c r="BA400" s="307"/>
      <c r="BB400" s="307"/>
      <c r="BC400" s="307"/>
      <c r="BD400" s="307"/>
      <c r="BE400" s="307"/>
      <c r="BF400" s="307"/>
      <c r="BG400" s="307"/>
      <c r="BH400" s="307"/>
      <c r="BI400" s="307"/>
      <c r="BJ400" s="307"/>
      <c r="BK400" s="307"/>
      <c r="BL400" s="307"/>
      <c r="BM400" s="307"/>
      <c r="BN400" s="307"/>
      <c r="BO400" s="307"/>
      <c r="BP400" s="307"/>
      <c r="BQ400" s="307"/>
      <c r="BR400" s="308"/>
      <c r="BS400" s="352"/>
      <c r="BT400" s="352"/>
      <c r="BU400" s="312"/>
      <c r="BV400" s="352"/>
      <c r="BW400" s="352"/>
      <c r="BX400" s="352"/>
      <c r="BY400" s="312"/>
      <c r="BZ400" s="352"/>
      <c r="CA400" s="358">
        <f>Model!CA31</f>
        <v>67.387634000000006</v>
      </c>
      <c r="CB400" s="358">
        <f>Model!CB31</f>
        <v>184.73772</v>
      </c>
      <c r="CC400" s="784">
        <f>+CC396+CC399</f>
        <v>191.029</v>
      </c>
      <c r="CD400" s="358">
        <f t="shared" ref="CD400:CO400" si="480">+CD396+CD399</f>
        <v>191.60208699999998</v>
      </c>
      <c r="CE400" s="358">
        <f t="shared" si="480"/>
        <v>192.17689326099998</v>
      </c>
      <c r="CF400" s="358">
        <f t="shared" si="480"/>
        <v>192.75342394078297</v>
      </c>
      <c r="CG400" s="784">
        <f t="shared" si="480"/>
        <v>192.75342394078297</v>
      </c>
      <c r="CH400" s="358">
        <f t="shared" si="480"/>
        <v>193.33168421260532</v>
      </c>
      <c r="CI400" s="358">
        <f t="shared" si="480"/>
        <v>193.91167926524315</v>
      </c>
      <c r="CJ400" s="358">
        <f t="shared" si="480"/>
        <v>194.49341430303889</v>
      </c>
      <c r="CK400" s="784">
        <f t="shared" si="480"/>
        <v>195.07689454594799</v>
      </c>
      <c r="CL400" s="358">
        <f t="shared" si="480"/>
        <v>195.66212522958583</v>
      </c>
      <c r="CM400" s="358">
        <f t="shared" si="480"/>
        <v>196.24911160527458</v>
      </c>
      <c r="CN400" s="358">
        <f t="shared" si="480"/>
        <v>196.8378589400904</v>
      </c>
      <c r="CO400" s="784">
        <f t="shared" si="480"/>
        <v>197.42837251691066</v>
      </c>
      <c r="CP400" s="352"/>
      <c r="CQ400" s="352"/>
      <c r="CR400" s="352"/>
      <c r="CS400" s="352"/>
      <c r="CT400" s="352"/>
      <c r="CU400" s="352"/>
      <c r="CV400" s="352"/>
      <c r="CW400" s="352"/>
      <c r="CX400" s="352"/>
      <c r="CY400" s="352"/>
      <c r="CZ400" s="352"/>
      <c r="DA400" s="352"/>
      <c r="DB400" s="352"/>
      <c r="DC400" s="352"/>
      <c r="DD400" s="352"/>
      <c r="DE400" s="352"/>
      <c r="DF400" s="352"/>
      <c r="DG400" s="352"/>
      <c r="DH400" s="352"/>
      <c r="DI400" s="352"/>
      <c r="DJ400" s="312"/>
      <c r="DK400" s="307"/>
      <c r="DL400" s="307"/>
      <c r="DM400" s="307"/>
      <c r="DN400" s="307"/>
      <c r="DO400" s="307"/>
      <c r="DP400" s="307"/>
      <c r="DQ400" s="307"/>
      <c r="DR400" s="307"/>
      <c r="DS400" s="307"/>
      <c r="DT400" s="307"/>
      <c r="DU400" s="307"/>
      <c r="DV400" s="307"/>
      <c r="DW400" s="307"/>
      <c r="DX400" s="307"/>
      <c r="DY400" s="307"/>
      <c r="DZ400" s="12"/>
      <c r="EA400" s="12"/>
      <c r="EB400" s="1246">
        <f>AVERAGE(BZ400:CC400)</f>
        <v>147.718118</v>
      </c>
      <c r="EC400" s="1246">
        <f>AVERAGE(CD400:CG400)</f>
        <v>192.32145703564146</v>
      </c>
      <c r="ED400" s="1246">
        <f>AVERAGE(CH400:CK400)</f>
        <v>194.20341808170883</v>
      </c>
      <c r="EE400" s="1246">
        <f>AVERAGE(CL400:CO400)</f>
        <v>196.54436707296537</v>
      </c>
      <c r="EF400" s="358">
        <f>+EF396+EF399</f>
        <v>198.90289947784095</v>
      </c>
      <c r="EG400" s="358">
        <f t="shared" ref="EG400:EL400" si="481">+EG396+EG399</f>
        <v>201.28973427157504</v>
      </c>
      <c r="EH400" s="358">
        <f t="shared" si="481"/>
        <v>203.70521108283396</v>
      </c>
      <c r="EI400" s="358">
        <f t="shared" si="481"/>
        <v>206.14967361582796</v>
      </c>
      <c r="EJ400" s="358">
        <f t="shared" si="481"/>
        <v>208.62346969921791</v>
      </c>
      <c r="EK400" s="358">
        <f t="shared" si="481"/>
        <v>211.12695133560851</v>
      </c>
      <c r="EL400" s="784">
        <f t="shared" si="481"/>
        <v>213.6604747516358</v>
      </c>
      <c r="EM400" s="313"/>
      <c r="EN400" s="313"/>
      <c r="EO400" s="313"/>
      <c r="EP400" s="313"/>
      <c r="EQ400" s="313"/>
      <c r="ER400" s="313"/>
      <c r="ES400" s="313"/>
      <c r="ET400" s="313"/>
      <c r="EU400" s="313"/>
      <c r="EV400" s="313"/>
      <c r="EW400" s="313"/>
      <c r="EX400" s="313"/>
      <c r="EY400" s="313"/>
      <c r="EZ400" s="313"/>
      <c r="FA400" s="313"/>
      <c r="FB400" s="313"/>
      <c r="FC400" s="313"/>
      <c r="FD400" s="313"/>
      <c r="FE400" s="313"/>
      <c r="FF400" s="313"/>
      <c r="FG400" s="313"/>
      <c r="FH400" s="313"/>
      <c r="FI400" s="313"/>
      <c r="FJ400" s="313"/>
      <c r="FK400" s="313"/>
      <c r="FL400" s="313"/>
      <c r="FM400" s="313"/>
      <c r="FN400" s="313"/>
      <c r="FO400" s="313"/>
      <c r="FP400" s="313"/>
      <c r="FQ400" s="313"/>
      <c r="FR400" s="313"/>
      <c r="FS400" s="313"/>
      <c r="FT400" s="313"/>
      <c r="FU400" s="313"/>
      <c r="FV400" s="313"/>
      <c r="FW400" s="313"/>
      <c r="FX400" s="313"/>
      <c r="FY400" s="313"/>
      <c r="FZ400" s="313"/>
      <c r="GA400" s="313"/>
      <c r="GB400" s="313"/>
      <c r="GC400" s="313"/>
      <c r="GD400" s="313"/>
      <c r="GE400" s="313"/>
      <c r="GF400" s="313"/>
      <c r="GG400" s="313"/>
      <c r="GH400" s="313"/>
      <c r="GI400" s="313"/>
      <c r="GJ400" s="313"/>
      <c r="GK400" s="313"/>
      <c r="GL400" s="313"/>
      <c r="GM400" s="313"/>
      <c r="GN400" s="313"/>
      <c r="GO400" s="313"/>
      <c r="GP400" s="313"/>
      <c r="GQ400" s="313"/>
      <c r="GR400" s="313"/>
      <c r="GS400" s="313"/>
      <c r="GT400" s="313"/>
      <c r="GU400" s="313"/>
      <c r="GV400" s="313"/>
      <c r="GW400" s="313"/>
      <c r="GX400" s="313"/>
      <c r="GY400" s="313"/>
      <c r="GZ400" s="313"/>
      <c r="HA400" s="313"/>
      <c r="HB400" s="313"/>
      <c r="HC400" s="313"/>
      <c r="HD400" s="313"/>
      <c r="HE400" s="313"/>
      <c r="HF400" s="313"/>
      <c r="HG400" s="313"/>
      <c r="HH400" s="313"/>
      <c r="HI400" s="313"/>
      <c r="HJ400" s="313"/>
      <c r="HK400" s="313"/>
      <c r="HL400" s="313"/>
      <c r="HM400" s="313"/>
      <c r="HN400" s="313"/>
      <c r="HO400" s="313"/>
      <c r="HP400" s="313"/>
      <c r="HQ400" s="313"/>
      <c r="HR400" s="313"/>
      <c r="HS400" s="313"/>
      <c r="HT400" s="313"/>
      <c r="HU400" s="313"/>
      <c r="HV400" s="313"/>
      <c r="HW400" s="313"/>
    </row>
    <row r="401" spans="1:231" customFormat="1" ht="13.5" customHeight="1" x14ac:dyDescent="0.2">
      <c r="A401" s="305"/>
      <c r="H401" s="305"/>
      <c r="I401" s="59" t="s">
        <v>462</v>
      </c>
      <c r="J401" s="307"/>
      <c r="K401" s="307"/>
      <c r="L401" s="307"/>
      <c r="M401" s="307"/>
      <c r="N401" s="307"/>
      <c r="O401" s="307"/>
      <c r="P401" s="307"/>
      <c r="Q401" s="307"/>
      <c r="R401" s="307"/>
      <c r="S401" s="307"/>
      <c r="T401" s="307"/>
      <c r="U401" s="307"/>
      <c r="V401" s="307"/>
      <c r="W401" s="307"/>
      <c r="X401" s="307"/>
      <c r="Y401" s="307"/>
      <c r="Z401" s="307"/>
      <c r="AA401" s="307"/>
      <c r="AB401" s="307"/>
      <c r="AC401" s="307"/>
      <c r="AD401" s="307"/>
      <c r="AE401" s="307"/>
      <c r="AF401" s="307"/>
      <c r="AG401" s="307"/>
      <c r="AH401" s="307"/>
      <c r="AI401" s="307"/>
      <c r="AJ401" s="307"/>
      <c r="AK401" s="307"/>
      <c r="AL401" s="307"/>
      <c r="AM401" s="307"/>
      <c r="AN401" s="307"/>
      <c r="AO401" s="307"/>
      <c r="AP401" s="307"/>
      <c r="AQ401" s="307"/>
      <c r="AR401" s="307"/>
      <c r="AS401" s="307"/>
      <c r="AT401" s="307"/>
      <c r="AU401" s="307"/>
      <c r="AV401" s="307"/>
      <c r="AW401" s="307"/>
      <c r="AX401" s="307"/>
      <c r="AY401" s="307"/>
      <c r="AZ401" s="307"/>
      <c r="BA401" s="307"/>
      <c r="BB401" s="307"/>
      <c r="BC401" s="307"/>
      <c r="BD401" s="307"/>
      <c r="BE401" s="307"/>
      <c r="BF401" s="307"/>
      <c r="BG401" s="307"/>
      <c r="BH401" s="307"/>
      <c r="BI401" s="307"/>
      <c r="BJ401" s="307"/>
      <c r="BK401" s="307"/>
      <c r="BL401" s="307"/>
      <c r="BM401" s="307"/>
      <c r="BN401" s="307"/>
      <c r="BO401" s="307"/>
      <c r="BP401" s="307"/>
      <c r="BQ401" s="307"/>
      <c r="BR401" s="308"/>
      <c r="BS401" s="352"/>
      <c r="BT401" s="352"/>
      <c r="BU401" s="312"/>
      <c r="BV401" s="352"/>
      <c r="BW401" s="352"/>
      <c r="BX401" s="352"/>
      <c r="BY401" s="312"/>
      <c r="BZ401" s="352"/>
      <c r="CA401" s="352"/>
      <c r="CB401" s="1279">
        <f>CB400/CA400-1</f>
        <v>1.7414187000540777</v>
      </c>
      <c r="CC401" s="332">
        <f t="shared" ref="CC401:CO401" si="482">CC400/CB400-1</f>
        <v>3.4055199988394458E-2</v>
      </c>
      <c r="CD401" s="1279">
        <f t="shared" si="482"/>
        <v>2.9999999999998916E-3</v>
      </c>
      <c r="CE401" s="1279">
        <f t="shared" si="482"/>
        <v>2.9999999999998916E-3</v>
      </c>
      <c r="CF401" s="1279">
        <f t="shared" si="482"/>
        <v>2.9999999999998916E-3</v>
      </c>
      <c r="CG401" s="332">
        <f t="shared" si="482"/>
        <v>0</v>
      </c>
      <c r="CH401" s="1279">
        <f t="shared" si="482"/>
        <v>3.0000000000001137E-3</v>
      </c>
      <c r="CI401" s="1279">
        <f t="shared" si="482"/>
        <v>3.0000000000001137E-3</v>
      </c>
      <c r="CJ401" s="1279">
        <f t="shared" si="482"/>
        <v>3.0000000000001137E-3</v>
      </c>
      <c r="CK401" s="332">
        <f t="shared" si="482"/>
        <v>2.9999999999998916E-3</v>
      </c>
      <c r="CL401" s="1279">
        <f t="shared" si="482"/>
        <v>2.9999999999998916E-3</v>
      </c>
      <c r="CM401" s="1279">
        <f t="shared" si="482"/>
        <v>2.9999999999998916E-3</v>
      </c>
      <c r="CN401" s="1279">
        <f t="shared" si="482"/>
        <v>2.9999999999998916E-3</v>
      </c>
      <c r="CO401" s="332">
        <f t="shared" si="482"/>
        <v>2.9999999999998916E-3</v>
      </c>
      <c r="CP401" s="352"/>
      <c r="CQ401" s="352"/>
      <c r="CR401" s="352"/>
      <c r="CS401" s="352"/>
      <c r="CT401" s="352"/>
      <c r="CU401" s="352"/>
      <c r="CV401" s="352"/>
      <c r="CW401" s="352"/>
      <c r="CX401" s="352"/>
      <c r="CY401" s="352"/>
      <c r="CZ401" s="352"/>
      <c r="DA401" s="352"/>
      <c r="DB401" s="352"/>
      <c r="DC401" s="352"/>
      <c r="DD401" s="352"/>
      <c r="DE401" s="352"/>
      <c r="DF401" s="352"/>
      <c r="DG401" s="352"/>
      <c r="DH401" s="352"/>
      <c r="DI401" s="352"/>
      <c r="DJ401" s="312"/>
      <c r="DK401" s="307"/>
      <c r="DL401" s="307"/>
      <c r="DM401" s="307"/>
      <c r="DN401" s="307"/>
      <c r="DO401" s="307"/>
      <c r="DP401" s="307"/>
      <c r="DQ401" s="307"/>
      <c r="DR401" s="307"/>
      <c r="DS401" s="307"/>
      <c r="DT401" s="307"/>
      <c r="DU401" s="307"/>
      <c r="DV401" s="307"/>
      <c r="DW401" s="307"/>
      <c r="DX401" s="307"/>
      <c r="DY401" s="307"/>
      <c r="DZ401" s="12"/>
      <c r="EA401" s="12"/>
      <c r="EB401" s="307"/>
      <c r="EC401" s="1279">
        <f t="shared" ref="EC401" si="483">EC400/EB400-1</f>
        <v>0.30194900692981652</v>
      </c>
      <c r="ED401" s="1279">
        <f t="shared" ref="ED401" si="484">ED400/EC400-1</f>
        <v>9.7854970270874198E-3</v>
      </c>
      <c r="EE401" s="1279">
        <f t="shared" ref="EE401" si="485">EE400/ED400-1</f>
        <v>1.2054108080999937E-2</v>
      </c>
      <c r="EF401" s="1279">
        <f>EF400/EE400-1</f>
        <v>1.2000000000000011E-2</v>
      </c>
      <c r="EG401" s="1279">
        <f t="shared" ref="EG401" si="486">EG400/EF400-1</f>
        <v>1.2000000000000011E-2</v>
      </c>
      <c r="EH401" s="1279">
        <f t="shared" ref="EH401" si="487">EH400/EG400-1</f>
        <v>1.2000000000000011E-2</v>
      </c>
      <c r="EI401" s="1279">
        <f t="shared" ref="EI401" si="488">EI400/EH400-1</f>
        <v>1.2000000000000011E-2</v>
      </c>
      <c r="EJ401" s="1279">
        <f t="shared" ref="EJ401" si="489">EJ400/EI400-1</f>
        <v>1.2000000000000011E-2</v>
      </c>
      <c r="EK401" s="1279">
        <f t="shared" ref="EK401" si="490">EK400/EJ400-1</f>
        <v>1.2000000000000011E-2</v>
      </c>
      <c r="EL401" s="332">
        <f t="shared" ref="EL401" si="491">EL400/EK400-1</f>
        <v>1.2000000000000011E-2</v>
      </c>
      <c r="EM401" s="313"/>
      <c r="EN401" s="313"/>
      <c r="EO401" s="313"/>
      <c r="EP401" s="313"/>
      <c r="EQ401" s="313"/>
      <c r="ER401" s="313"/>
      <c r="ES401" s="313"/>
      <c r="ET401" s="313"/>
      <c r="EU401" s="313"/>
      <c r="EV401" s="313"/>
      <c r="EW401" s="313"/>
      <c r="EX401" s="313"/>
      <c r="EY401" s="313"/>
      <c r="EZ401" s="313"/>
      <c r="FA401" s="313"/>
      <c r="FB401" s="313"/>
      <c r="FC401" s="313"/>
      <c r="FD401" s="313"/>
      <c r="FE401" s="313"/>
      <c r="FF401" s="313"/>
      <c r="FG401" s="313"/>
      <c r="FH401" s="313"/>
      <c r="FI401" s="313"/>
      <c r="FJ401" s="313"/>
      <c r="FK401" s="313"/>
      <c r="FL401" s="313"/>
      <c r="FM401" s="313"/>
      <c r="FN401" s="313"/>
      <c r="FO401" s="313"/>
      <c r="FP401" s="313"/>
      <c r="FQ401" s="313"/>
      <c r="FR401" s="313"/>
      <c r="FS401" s="313"/>
      <c r="FT401" s="313"/>
      <c r="FU401" s="313"/>
      <c r="FV401" s="313"/>
      <c r="FW401" s="313"/>
      <c r="FX401" s="313"/>
      <c r="FY401" s="313"/>
      <c r="FZ401" s="313"/>
      <c r="GA401" s="313"/>
      <c r="GB401" s="313"/>
      <c r="GC401" s="313"/>
      <c r="GD401" s="313"/>
      <c r="GE401" s="313"/>
      <c r="GF401" s="313"/>
      <c r="GG401" s="313"/>
      <c r="GH401" s="313"/>
      <c r="GI401" s="313"/>
      <c r="GJ401" s="313"/>
      <c r="GK401" s="313"/>
      <c r="GL401" s="313"/>
      <c r="GM401" s="313"/>
      <c r="GN401" s="313"/>
      <c r="GO401" s="313"/>
      <c r="GP401" s="313"/>
      <c r="GQ401" s="313"/>
      <c r="GR401" s="313"/>
      <c r="GS401" s="313"/>
      <c r="GT401" s="313"/>
      <c r="GU401" s="313"/>
      <c r="GV401" s="313"/>
      <c r="GW401" s="313"/>
      <c r="GX401" s="313"/>
      <c r="GY401" s="313"/>
      <c r="GZ401" s="313"/>
      <c r="HA401" s="313"/>
      <c r="HB401" s="313"/>
      <c r="HC401" s="313"/>
      <c r="HD401" s="313"/>
      <c r="HE401" s="313"/>
      <c r="HF401" s="313"/>
      <c r="HG401" s="313"/>
      <c r="HH401" s="313"/>
      <c r="HI401" s="313"/>
      <c r="HJ401" s="313"/>
      <c r="HK401" s="313"/>
      <c r="HL401" s="313"/>
      <c r="HM401" s="313"/>
      <c r="HN401" s="313"/>
      <c r="HO401" s="313"/>
      <c r="HP401" s="313"/>
      <c r="HQ401" s="313"/>
      <c r="HR401" s="313"/>
      <c r="HS401" s="313"/>
      <c r="HT401" s="313"/>
      <c r="HU401" s="313"/>
      <c r="HV401" s="313"/>
      <c r="HW401" s="313"/>
    </row>
    <row r="402" spans="1:231" customFormat="1" ht="13.5" customHeight="1" x14ac:dyDescent="0.2">
      <c r="A402" s="305"/>
      <c r="H402" s="305"/>
      <c r="I402" s="342"/>
      <c r="J402" s="307"/>
      <c r="K402" s="307"/>
      <c r="L402" s="307"/>
      <c r="M402" s="307"/>
      <c r="N402" s="307"/>
      <c r="O402" s="307"/>
      <c r="P402" s="307"/>
      <c r="Q402" s="307"/>
      <c r="R402" s="307"/>
      <c r="S402" s="307"/>
      <c r="T402" s="307"/>
      <c r="U402" s="307"/>
      <c r="V402" s="307"/>
      <c r="W402" s="307"/>
      <c r="X402" s="307"/>
      <c r="Y402" s="307"/>
      <c r="Z402" s="307"/>
      <c r="AA402" s="307"/>
      <c r="AB402" s="307"/>
      <c r="AC402" s="307"/>
      <c r="AD402" s="307"/>
      <c r="AE402" s="307"/>
      <c r="AF402" s="307"/>
      <c r="AG402" s="307"/>
      <c r="AH402" s="307"/>
      <c r="AI402" s="307"/>
      <c r="AJ402" s="307"/>
      <c r="AK402" s="307"/>
      <c r="AL402" s="307"/>
      <c r="AM402" s="307"/>
      <c r="AN402" s="307"/>
      <c r="AO402" s="307"/>
      <c r="AP402" s="307"/>
      <c r="AQ402" s="307"/>
      <c r="AR402" s="307"/>
      <c r="AS402" s="307"/>
      <c r="AT402" s="307"/>
      <c r="AU402" s="307"/>
      <c r="AV402" s="307"/>
      <c r="AW402" s="307"/>
      <c r="AX402" s="307"/>
      <c r="AY402" s="307"/>
      <c r="AZ402" s="307"/>
      <c r="BA402" s="307"/>
      <c r="BB402" s="307"/>
      <c r="BC402" s="307"/>
      <c r="BD402" s="307"/>
      <c r="BE402" s="307"/>
      <c r="BF402" s="307"/>
      <c r="BG402" s="307"/>
      <c r="BH402" s="307"/>
      <c r="BI402" s="307"/>
      <c r="BJ402" s="307"/>
      <c r="BK402" s="307"/>
      <c r="BL402" s="307"/>
      <c r="BM402" s="307"/>
      <c r="BN402" s="307"/>
      <c r="BO402" s="307"/>
      <c r="BP402" s="307"/>
      <c r="BQ402" s="307"/>
      <c r="BR402" s="308"/>
      <c r="BS402" s="352"/>
      <c r="BT402" s="352"/>
      <c r="BU402" s="312"/>
      <c r="BV402" s="352"/>
      <c r="BW402" s="352"/>
      <c r="BX402" s="352"/>
      <c r="BY402" s="312"/>
      <c r="BZ402" s="352"/>
      <c r="CA402" s="352"/>
      <c r="CB402" s="352"/>
      <c r="CC402" s="312"/>
      <c r="CD402" s="352"/>
      <c r="CE402" s="352"/>
      <c r="CF402" s="352"/>
      <c r="CG402" s="312"/>
      <c r="CH402" s="352"/>
      <c r="CI402" s="352"/>
      <c r="CJ402" s="352"/>
      <c r="CK402" s="312"/>
      <c r="CL402" s="352"/>
      <c r="CM402" s="352"/>
      <c r="CN402" s="352"/>
      <c r="CO402" s="312"/>
      <c r="CP402" s="352"/>
      <c r="CQ402" s="352"/>
      <c r="CR402" s="352"/>
      <c r="CS402" s="352"/>
      <c r="CT402" s="352"/>
      <c r="CU402" s="352"/>
      <c r="CV402" s="352"/>
      <c r="CW402" s="352"/>
      <c r="CX402" s="352"/>
      <c r="CY402" s="352"/>
      <c r="CZ402" s="352"/>
      <c r="DA402" s="352"/>
      <c r="DB402" s="352"/>
      <c r="DC402" s="352"/>
      <c r="DD402" s="352"/>
      <c r="DE402" s="352"/>
      <c r="DF402" s="352"/>
      <c r="DG402" s="352"/>
      <c r="DH402" s="352"/>
      <c r="DI402" s="352"/>
      <c r="DJ402" s="312"/>
      <c r="DK402" s="307"/>
      <c r="DL402" s="307"/>
      <c r="DM402" s="307"/>
      <c r="DN402" s="307"/>
      <c r="DO402" s="307"/>
      <c r="DP402" s="307"/>
      <c r="DQ402" s="307"/>
      <c r="DR402" s="307"/>
      <c r="DS402" s="307"/>
      <c r="DT402" s="307"/>
      <c r="DU402" s="307"/>
      <c r="DV402" s="307"/>
      <c r="DW402" s="307"/>
      <c r="DX402" s="307"/>
      <c r="DY402" s="307"/>
      <c r="DZ402" s="307"/>
      <c r="EA402" s="307"/>
      <c r="EB402" s="352"/>
      <c r="EC402" s="93"/>
      <c r="ED402" s="93"/>
      <c r="EE402" s="93"/>
      <c r="EF402" s="93"/>
      <c r="EG402" s="93"/>
      <c r="EH402" s="93"/>
      <c r="EI402" s="93"/>
      <c r="EJ402" s="93"/>
      <c r="EK402" s="93"/>
      <c r="EL402" s="278"/>
      <c r="EM402" s="313"/>
      <c r="EN402" s="313"/>
      <c r="EO402" s="313"/>
      <c r="EP402" s="313"/>
      <c r="EQ402" s="313"/>
      <c r="ER402" s="313"/>
      <c r="ES402" s="313"/>
      <c r="ET402" s="313"/>
      <c r="EU402" s="313"/>
      <c r="EV402" s="313"/>
      <c r="EW402" s="313"/>
      <c r="EX402" s="313"/>
      <c r="EY402" s="313"/>
      <c r="EZ402" s="313"/>
      <c r="FA402" s="313"/>
      <c r="FB402" s="313"/>
      <c r="FC402" s="313"/>
      <c r="FD402" s="313"/>
      <c r="FE402" s="313"/>
      <c r="FF402" s="313"/>
      <c r="FG402" s="313"/>
      <c r="FH402" s="313"/>
      <c r="FI402" s="313"/>
      <c r="FJ402" s="313"/>
      <c r="FK402" s="313"/>
      <c r="FL402" s="313"/>
      <c r="FM402" s="313"/>
      <c r="FN402" s="313"/>
      <c r="FO402" s="313"/>
      <c r="FP402" s="313"/>
      <c r="FQ402" s="313"/>
      <c r="FR402" s="313"/>
      <c r="FS402" s="313"/>
      <c r="FT402" s="313"/>
      <c r="FU402" s="313"/>
      <c r="FV402" s="313"/>
      <c r="FW402" s="313"/>
      <c r="FX402" s="313"/>
      <c r="FY402" s="313"/>
      <c r="FZ402" s="313"/>
      <c r="GA402" s="313"/>
      <c r="GB402" s="313"/>
      <c r="GC402" s="313"/>
      <c r="GD402" s="313"/>
      <c r="GE402" s="313"/>
      <c r="GF402" s="313"/>
      <c r="GG402" s="313"/>
      <c r="GH402" s="313"/>
      <c r="GI402" s="313"/>
      <c r="GJ402" s="313"/>
      <c r="GK402" s="313"/>
      <c r="GL402" s="313"/>
      <c r="GM402" s="313"/>
      <c r="GN402" s="313"/>
      <c r="GO402" s="313"/>
      <c r="GP402" s="313"/>
      <c r="GQ402" s="313"/>
      <c r="GR402" s="313"/>
      <c r="GS402" s="313"/>
      <c r="GT402" s="313"/>
      <c r="GU402" s="313"/>
      <c r="GV402" s="313"/>
      <c r="GW402" s="313"/>
      <c r="GX402" s="313"/>
      <c r="GY402" s="313"/>
      <c r="GZ402" s="313"/>
      <c r="HA402" s="313"/>
      <c r="HB402" s="313"/>
      <c r="HC402" s="313"/>
      <c r="HD402" s="313"/>
      <c r="HE402" s="313"/>
      <c r="HF402" s="313"/>
      <c r="HG402" s="313"/>
      <c r="HH402" s="313"/>
      <c r="HI402" s="313"/>
      <c r="HJ402" s="313"/>
      <c r="HK402" s="313"/>
      <c r="HL402" s="313"/>
      <c r="HM402" s="313"/>
      <c r="HN402" s="313"/>
      <c r="HO402" s="313"/>
      <c r="HP402" s="313"/>
      <c r="HQ402" s="313"/>
      <c r="HR402" s="313"/>
      <c r="HS402" s="313"/>
      <c r="HT402" s="313"/>
      <c r="HU402" s="313"/>
      <c r="HV402" s="313"/>
      <c r="HW402" s="313"/>
    </row>
    <row r="403" spans="1:231" customFormat="1" ht="13.5" customHeight="1" x14ac:dyDescent="0.2">
      <c r="A403" s="305"/>
      <c r="H403" s="305"/>
      <c r="I403" s="342"/>
      <c r="J403" s="307"/>
      <c r="K403" s="307"/>
      <c r="L403" s="307"/>
      <c r="M403" s="307"/>
      <c r="N403" s="307"/>
      <c r="O403" s="307"/>
      <c r="P403" s="307"/>
      <c r="Q403" s="307"/>
      <c r="R403" s="307"/>
      <c r="S403" s="307"/>
      <c r="T403" s="307"/>
      <c r="U403" s="307"/>
      <c r="V403" s="307"/>
      <c r="W403" s="307"/>
      <c r="X403" s="307"/>
      <c r="Y403" s="307"/>
      <c r="Z403" s="307"/>
      <c r="AA403" s="307"/>
      <c r="AB403" s="307"/>
      <c r="AC403" s="307"/>
      <c r="AD403" s="307"/>
      <c r="AE403" s="307"/>
      <c r="AF403" s="307"/>
      <c r="AG403" s="307"/>
      <c r="AH403" s="307"/>
      <c r="AI403" s="307"/>
      <c r="AJ403" s="307"/>
      <c r="AK403" s="307"/>
      <c r="AL403" s="307"/>
      <c r="AM403" s="307"/>
      <c r="AN403" s="307"/>
      <c r="AO403" s="307"/>
      <c r="AP403" s="307"/>
      <c r="AQ403" s="307"/>
      <c r="AR403" s="307"/>
      <c r="AS403" s="307"/>
      <c r="AT403" s="307"/>
      <c r="AU403" s="307"/>
      <c r="AV403" s="307"/>
      <c r="AW403" s="307"/>
      <c r="AX403" s="307"/>
      <c r="AY403" s="307"/>
      <c r="AZ403" s="307"/>
      <c r="BA403" s="307"/>
      <c r="BB403" s="307"/>
      <c r="BC403" s="307"/>
      <c r="BD403" s="307"/>
      <c r="BE403" s="307"/>
      <c r="BF403" s="307"/>
      <c r="BG403" s="307"/>
      <c r="BH403" s="307"/>
      <c r="BI403" s="307"/>
      <c r="BJ403" s="307"/>
      <c r="BK403" s="307"/>
      <c r="BL403" s="307"/>
      <c r="BM403" s="307"/>
      <c r="BN403" s="307"/>
      <c r="BO403" s="307"/>
      <c r="BP403" s="307"/>
      <c r="BQ403" s="307"/>
      <c r="BR403" s="308"/>
      <c r="BS403" s="352"/>
      <c r="BT403" s="352"/>
      <c r="BU403" s="312"/>
      <c r="BV403" s="352"/>
      <c r="BW403" s="352"/>
      <c r="BX403" s="352"/>
      <c r="BY403" s="312"/>
      <c r="BZ403" s="352"/>
      <c r="CA403" s="352"/>
      <c r="CB403" s="352"/>
      <c r="CC403" s="312"/>
      <c r="CD403" s="352"/>
      <c r="CE403" s="352"/>
      <c r="CF403" s="352"/>
      <c r="CG403" s="312"/>
      <c r="CH403" s="352"/>
      <c r="CI403" s="352"/>
      <c r="CJ403" s="352"/>
      <c r="CK403" s="312"/>
      <c r="CL403" s="352"/>
      <c r="CM403" s="352"/>
      <c r="CN403" s="352"/>
      <c r="CO403" s="312"/>
      <c r="CP403" s="352"/>
      <c r="CQ403" s="352"/>
      <c r="CR403" s="352"/>
      <c r="CS403" s="352"/>
      <c r="CT403" s="352"/>
      <c r="CU403" s="352"/>
      <c r="CV403" s="352"/>
      <c r="CW403" s="352"/>
      <c r="CX403" s="352"/>
      <c r="CY403" s="352"/>
      <c r="CZ403" s="352"/>
      <c r="DA403" s="352"/>
      <c r="DB403" s="352"/>
      <c r="DC403" s="352"/>
      <c r="DD403" s="352"/>
      <c r="DE403" s="352"/>
      <c r="DF403" s="352"/>
      <c r="DG403" s="352"/>
      <c r="DH403" s="352"/>
      <c r="DI403" s="352"/>
      <c r="DJ403" s="312"/>
      <c r="DK403" s="307"/>
      <c r="DL403" s="307"/>
      <c r="DM403" s="307"/>
      <c r="DN403" s="307"/>
      <c r="DO403" s="307"/>
      <c r="DP403" s="307"/>
      <c r="DQ403" s="307"/>
      <c r="DR403" s="307"/>
      <c r="DS403" s="307"/>
      <c r="DT403" s="307"/>
      <c r="DU403" s="307"/>
      <c r="DV403" s="307"/>
      <c r="DW403" s="307"/>
      <c r="DX403" s="307"/>
      <c r="DY403" s="307"/>
      <c r="DZ403" s="307"/>
      <c r="EA403" s="307"/>
      <c r="EB403" s="352"/>
      <c r="EC403" s="93"/>
      <c r="ED403" s="93"/>
      <c r="EE403" s="93"/>
      <c r="EF403" s="93"/>
      <c r="EG403" s="93"/>
      <c r="EH403" s="93"/>
      <c r="EI403" s="93"/>
      <c r="EJ403" s="93"/>
      <c r="EK403" s="93"/>
      <c r="EL403" s="278"/>
      <c r="EM403" s="313"/>
      <c r="EN403" s="313"/>
      <c r="EO403" s="313"/>
      <c r="EP403" s="313"/>
      <c r="EQ403" s="313"/>
      <c r="ER403" s="313"/>
      <c r="ES403" s="313"/>
      <c r="ET403" s="313"/>
      <c r="EU403" s="313"/>
      <c r="EV403" s="313"/>
      <c r="EW403" s="313"/>
      <c r="EX403" s="313"/>
      <c r="EY403" s="313"/>
      <c r="EZ403" s="313"/>
      <c r="FA403" s="313"/>
      <c r="FB403" s="313"/>
      <c r="FC403" s="313"/>
      <c r="FD403" s="313"/>
      <c r="FE403" s="313"/>
      <c r="FF403" s="313"/>
      <c r="FG403" s="313"/>
      <c r="FH403" s="313"/>
      <c r="FI403" s="313"/>
      <c r="FJ403" s="313"/>
      <c r="FK403" s="313"/>
      <c r="FL403" s="313"/>
      <c r="FM403" s="313"/>
      <c r="FN403" s="313"/>
      <c r="FO403" s="313"/>
      <c r="FP403" s="313"/>
      <c r="FQ403" s="313"/>
      <c r="FR403" s="313"/>
      <c r="FS403" s="313"/>
      <c r="FT403" s="313"/>
      <c r="FU403" s="313"/>
      <c r="FV403" s="313"/>
      <c r="FW403" s="313"/>
      <c r="FX403" s="313"/>
      <c r="FY403" s="313"/>
      <c r="FZ403" s="313"/>
      <c r="GA403" s="313"/>
      <c r="GB403" s="313"/>
      <c r="GC403" s="313"/>
      <c r="GD403" s="313"/>
      <c r="GE403" s="313"/>
      <c r="GF403" s="313"/>
      <c r="GG403" s="313"/>
      <c r="GH403" s="313"/>
      <c r="GI403" s="313"/>
      <c r="GJ403" s="313"/>
      <c r="GK403" s="313"/>
      <c r="GL403" s="313"/>
      <c r="GM403" s="313"/>
      <c r="GN403" s="313"/>
      <c r="GO403" s="313"/>
      <c r="GP403" s="313"/>
      <c r="GQ403" s="313"/>
      <c r="GR403" s="313"/>
      <c r="GS403" s="313"/>
      <c r="GT403" s="313"/>
      <c r="GU403" s="313"/>
      <c r="GV403" s="313"/>
      <c r="GW403" s="313"/>
      <c r="GX403" s="313"/>
      <c r="GY403" s="313"/>
      <c r="GZ403" s="313"/>
      <c r="HA403" s="313"/>
      <c r="HB403" s="313"/>
      <c r="HC403" s="313"/>
      <c r="HD403" s="313"/>
      <c r="HE403" s="313"/>
      <c r="HF403" s="313"/>
      <c r="HG403" s="313"/>
      <c r="HH403" s="313"/>
      <c r="HI403" s="313"/>
      <c r="HJ403" s="313"/>
      <c r="HK403" s="313"/>
      <c r="HL403" s="313"/>
      <c r="HM403" s="313"/>
      <c r="HN403" s="313"/>
      <c r="HO403" s="313"/>
      <c r="HP403" s="313"/>
      <c r="HQ403" s="313"/>
      <c r="HR403" s="313"/>
      <c r="HS403" s="313"/>
      <c r="HT403" s="313"/>
      <c r="HU403" s="313"/>
      <c r="HV403" s="313"/>
      <c r="HW403" s="313"/>
    </row>
    <row r="404" spans="1:231" x14ac:dyDescent="0.2">
      <c r="H404" s="50"/>
      <c r="I404" s="817"/>
      <c r="AT404" s="50"/>
      <c r="AU404" s="50"/>
      <c r="AV404" s="50"/>
      <c r="AW404" s="50"/>
      <c r="AX404" s="50"/>
      <c r="AY404" s="50"/>
      <c r="AZ404" s="50"/>
      <c r="BA404" s="50"/>
      <c r="BB404" s="50"/>
      <c r="BC404" s="50"/>
      <c r="BD404" s="50"/>
      <c r="BE404" s="50"/>
      <c r="BF404" s="50"/>
      <c r="BG404" s="50"/>
      <c r="BH404" s="50"/>
      <c r="BI404" s="50"/>
      <c r="BJ404" s="50"/>
      <c r="BK404" s="50"/>
      <c r="BL404" s="50"/>
      <c r="BM404" s="50"/>
      <c r="BN404" s="50"/>
      <c r="BO404" s="50"/>
      <c r="BP404" s="50"/>
      <c r="BQ404" s="50"/>
      <c r="BR404" s="156"/>
      <c r="BU404" s="39"/>
      <c r="BY404" s="71"/>
      <c r="CC404" s="39"/>
      <c r="CG404" s="39"/>
      <c r="CH404" s="11"/>
      <c r="CK404" s="39"/>
      <c r="CO404" s="39"/>
      <c r="DJ404" s="39"/>
      <c r="DP404" s="50"/>
      <c r="EC404" s="181"/>
      <c r="ED404" s="181"/>
      <c r="EE404" s="181"/>
      <c r="EF404" s="181"/>
      <c r="EG404" s="181"/>
      <c r="EH404" s="181"/>
      <c r="EI404" s="181"/>
      <c r="EJ404" s="450"/>
      <c r="EK404" s="450"/>
      <c r="EL404" s="185"/>
    </row>
    <row r="405" spans="1:231" x14ac:dyDescent="0.2">
      <c r="H405" s="50"/>
      <c r="I405" s="817"/>
      <c r="BR405" s="156"/>
      <c r="BU405" s="39"/>
      <c r="BY405" s="39"/>
      <c r="CC405" s="39"/>
      <c r="CG405" s="39"/>
      <c r="CH405" s="11"/>
      <c r="CK405" s="39"/>
      <c r="CO405" s="39"/>
      <c r="DJ405" s="39"/>
      <c r="EC405" s="181"/>
      <c r="ED405" s="181"/>
      <c r="EE405" s="181"/>
      <c r="EF405" s="181"/>
      <c r="EG405" s="181"/>
      <c r="EH405" s="181"/>
      <c r="EI405" s="181"/>
      <c r="EJ405" s="450"/>
      <c r="EK405" s="450"/>
      <c r="EL405" s="185"/>
    </row>
    <row r="406" spans="1:231" x14ac:dyDescent="0.2">
      <c r="H406" s="50"/>
      <c r="I406" s="817"/>
      <c r="BR406" s="156"/>
      <c r="BU406" s="39"/>
      <c r="BY406" s="39"/>
      <c r="CC406" s="39"/>
      <c r="CG406" s="39"/>
      <c r="CH406" s="11"/>
      <c r="CK406" s="39"/>
      <c r="CO406" s="39"/>
      <c r="DJ406" s="39"/>
      <c r="EJ406" s="68"/>
      <c r="EK406" s="68"/>
      <c r="EL406" s="39"/>
    </row>
    <row r="407" spans="1:231" x14ac:dyDescent="0.2">
      <c r="H407" s="43"/>
      <c r="I407" s="1136"/>
      <c r="J407" s="783"/>
      <c r="K407" s="783"/>
      <c r="L407" s="783"/>
      <c r="M407" s="783"/>
      <c r="N407" s="783"/>
      <c r="O407" s="783"/>
      <c r="P407" s="783"/>
      <c r="Q407" s="783"/>
      <c r="R407" s="783"/>
      <c r="S407" s="783"/>
      <c r="T407" s="783"/>
      <c r="U407" s="783"/>
      <c r="V407" s="783"/>
      <c r="W407" s="783"/>
      <c r="X407" s="783"/>
      <c r="Y407" s="783"/>
      <c r="Z407" s="783"/>
      <c r="AA407" s="783"/>
      <c r="AB407" s="783"/>
      <c r="AC407" s="783"/>
      <c r="AD407" s="783"/>
      <c r="AE407" s="783"/>
      <c r="AF407" s="783"/>
      <c r="AG407" s="783"/>
      <c r="AH407" s="783"/>
      <c r="AI407" s="783"/>
      <c r="AJ407" s="783"/>
      <c r="AK407" s="783"/>
      <c r="AL407" s="783"/>
      <c r="AM407" s="783"/>
      <c r="AN407" s="783"/>
      <c r="AO407" s="783"/>
      <c r="AP407" s="783"/>
      <c r="AQ407" s="783"/>
      <c r="AR407" s="783"/>
      <c r="AS407" s="783"/>
      <c r="AT407" s="783"/>
      <c r="AU407" s="783"/>
      <c r="AV407" s="783"/>
      <c r="AW407" s="783"/>
      <c r="AX407" s="783"/>
      <c r="AY407" s="783"/>
      <c r="AZ407" s="783"/>
      <c r="BA407" s="783"/>
      <c r="BB407" s="783"/>
      <c r="BC407" s="783"/>
      <c r="BD407" s="783"/>
      <c r="BE407" s="783"/>
      <c r="BF407" s="783"/>
      <c r="BG407" s="783"/>
      <c r="BH407" s="783"/>
      <c r="BI407" s="783"/>
      <c r="BJ407" s="783"/>
      <c r="BK407" s="783"/>
      <c r="BL407" s="783"/>
      <c r="BM407" s="783"/>
      <c r="BN407" s="783"/>
      <c r="BO407" s="783"/>
      <c r="BP407" s="783"/>
      <c r="BQ407" s="783"/>
      <c r="BR407" s="1145"/>
      <c r="BS407" s="1145"/>
      <c r="BT407" s="1145"/>
      <c r="BU407" s="499"/>
      <c r="BV407" s="1145"/>
      <c r="BW407" s="1145"/>
      <c r="BX407" s="1145"/>
      <c r="BY407" s="499"/>
      <c r="BZ407" s="783"/>
      <c r="CA407" s="783"/>
      <c r="CB407" s="783"/>
      <c r="CC407" s="499"/>
      <c r="CD407" s="783"/>
      <c r="CE407" s="783"/>
      <c r="CF407" s="783"/>
      <c r="CG407" s="499"/>
      <c r="CH407" s="783"/>
      <c r="CI407" s="783"/>
      <c r="CJ407" s="783"/>
      <c r="CK407" s="767"/>
      <c r="CL407" s="783"/>
      <c r="CM407" s="783"/>
      <c r="CN407" s="783"/>
      <c r="CO407" s="767"/>
      <c r="DJ407" s="39"/>
      <c r="DY407" s="1145"/>
      <c r="DZ407" s="1145"/>
      <c r="EA407" s="1145"/>
      <c r="EB407" s="783"/>
      <c r="EC407" s="783"/>
      <c r="ED407" s="783"/>
      <c r="EE407" s="783"/>
      <c r="EF407" s="783"/>
      <c r="EG407" s="783"/>
      <c r="EH407" s="783"/>
      <c r="EI407" s="783"/>
      <c r="EJ407" s="1145"/>
      <c r="EK407" s="1145"/>
      <c r="EL407" s="499"/>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L2"/>
  <sheetViews>
    <sheetView workbookViewId="0"/>
  </sheetViews>
  <sheetFormatPr defaultRowHeight="14.25" x14ac:dyDescent="0.2"/>
  <sheetData>
    <row r="1" spans="1:12" x14ac:dyDescent="0.2">
      <c r="A1" t="s">
        <v>457</v>
      </c>
    </row>
    <row r="2" spans="1:12" x14ac:dyDescent="0.2">
      <c r="A2" s="1207" t="s">
        <v>454</v>
      </c>
      <c r="B2" s="1207" t="s">
        <v>418</v>
      </c>
      <c r="C2" s="1207" t="s">
        <v>425</v>
      </c>
      <c r="D2" s="1207" t="s">
        <v>418</v>
      </c>
      <c r="E2" s="1207" t="s">
        <v>424</v>
      </c>
      <c r="F2" s="1207" t="s">
        <v>427</v>
      </c>
      <c r="G2" s="1207" t="s">
        <v>423</v>
      </c>
      <c r="H2" s="1207" t="s">
        <v>426</v>
      </c>
      <c r="I2" s="1207" t="s">
        <v>455</v>
      </c>
      <c r="J2" s="1207" t="s">
        <v>494</v>
      </c>
      <c r="K2" s="1207" t="s">
        <v>456</v>
      </c>
      <c r="L2" s="1207" t="s">
        <v>467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4"/>
    <pageSetUpPr fitToPage="1"/>
  </sheetPr>
  <dimension ref="A1:AF165"/>
  <sheetViews>
    <sheetView showGridLines="0" topLeftCell="H1" zoomScale="85" zoomScaleNormal="85" workbookViewId="0">
      <selection activeCell="W165" sqref="W165"/>
    </sheetView>
  </sheetViews>
  <sheetFormatPr defaultRowHeight="12.75" outlineLevelRow="1" outlineLevelCol="1" x14ac:dyDescent="0.2"/>
  <cols>
    <col min="1" max="7" width="0" style="11" hidden="1" customWidth="1" outlineLevel="1"/>
    <col min="8" max="8" width="3" style="11" customWidth="1" collapsed="1"/>
    <col min="9" max="10" width="9" style="11" customWidth="1"/>
    <col min="11" max="11" width="9" style="11"/>
    <col min="12" max="12" width="0" style="11" hidden="1" customWidth="1"/>
    <col min="13" max="16" width="9" style="11" hidden="1" customWidth="1" outlineLevel="1"/>
    <col min="17" max="17" width="9.125" style="11" bestFit="1" customWidth="1" collapsed="1"/>
    <col min="18" max="30" width="7.625" style="11" customWidth="1"/>
    <col min="31" max="31" width="9" style="11"/>
    <col min="32" max="32" width="9.125" style="11" bestFit="1" customWidth="1"/>
    <col min="33" max="16384" width="9" style="11"/>
  </cols>
  <sheetData>
    <row r="1" spans="9:32" ht="13.5" thickBot="1" x14ac:dyDescent="0.25">
      <c r="I1" s="1035" t="s">
        <v>461</v>
      </c>
      <c r="J1" s="1035"/>
      <c r="K1" s="1277"/>
      <c r="L1" s="1034"/>
      <c r="M1" s="1031"/>
      <c r="N1" s="1031"/>
      <c r="O1" s="1031"/>
      <c r="P1" s="1031"/>
      <c r="Q1" s="1258">
        <f>Q41</f>
        <v>4.5</v>
      </c>
      <c r="R1" s="1031"/>
      <c r="S1" s="1031"/>
      <c r="T1" s="1031"/>
      <c r="U1" s="1031"/>
      <c r="V1" s="1031"/>
      <c r="W1" s="1031"/>
      <c r="X1" s="1031"/>
      <c r="Y1" s="1031"/>
      <c r="Z1" s="1031"/>
      <c r="AA1" s="1033"/>
      <c r="AB1" s="1033"/>
      <c r="AC1" s="1033"/>
      <c r="AD1" s="93"/>
      <c r="AE1" s="93"/>
    </row>
    <row r="2" spans="9:32" x14ac:dyDescent="0.2">
      <c r="I2" s="1032"/>
      <c r="J2" s="832"/>
      <c r="K2" s="832"/>
      <c r="L2" s="832"/>
      <c r="M2" s="1031"/>
      <c r="N2" s="1031"/>
      <c r="O2" s="1031"/>
      <c r="P2" s="1031"/>
      <c r="Q2" s="1031"/>
      <c r="R2" s="1110" t="s">
        <v>356</v>
      </c>
      <c r="S2" s="1111">
        <f t="shared" ref="S2:AC2" si="0">$Q$36/S9</f>
        <v>1.1265989658196178</v>
      </c>
      <c r="T2" s="1280">
        <f t="shared" si="0"/>
        <v>1.2098053008116549</v>
      </c>
      <c r="U2" s="1111">
        <f t="shared" si="0"/>
        <v>1.0945146049040833</v>
      </c>
      <c r="V2" s="1111">
        <f t="shared" si="0"/>
        <v>1.0042422635879029</v>
      </c>
      <c r="W2" s="1111">
        <f t="shared" si="0"/>
        <v>0.9229548601866816</v>
      </c>
      <c r="X2" s="1111">
        <f t="shared" si="0"/>
        <v>0.85219252154025971</v>
      </c>
      <c r="Y2" s="1111">
        <f t="shared" si="0"/>
        <v>0.790532379380263</v>
      </c>
      <c r="Z2" s="1111">
        <f t="shared" si="0"/>
        <v>0.73677651981509851</v>
      </c>
      <c r="AA2" s="1111">
        <f t="shared" si="0"/>
        <v>0.68991507333165558</v>
      </c>
      <c r="AB2" s="1111">
        <f t="shared" si="0"/>
        <v>0.64909594462121289</v>
      </c>
      <c r="AC2" s="1112">
        <f t="shared" si="0"/>
        <v>0.61359995426682001</v>
      </c>
      <c r="AD2" s="93"/>
      <c r="AE2" s="93"/>
    </row>
    <row r="3" spans="9:32" ht="13.5" thickBot="1" x14ac:dyDescent="0.25">
      <c r="I3" s="1032"/>
      <c r="J3" s="832"/>
      <c r="K3" s="832"/>
      <c r="L3" s="832"/>
      <c r="M3" s="1031"/>
      <c r="N3" s="1031"/>
      <c r="O3" s="1031"/>
      <c r="P3" s="1031"/>
      <c r="Q3" s="1030"/>
      <c r="R3" s="1113" t="s">
        <v>355</v>
      </c>
      <c r="S3" s="1114">
        <f t="shared" ref="S3:AC3" si="1">$Q$36/S12</f>
        <v>-7.1970136748095541</v>
      </c>
      <c r="T3" s="1114">
        <f t="shared" si="1"/>
        <v>-12.829534710481097</v>
      </c>
      <c r="U3" s="1114">
        <f t="shared" si="1"/>
        <v>-20.251660626949445</v>
      </c>
      <c r="V3" s="1114">
        <f t="shared" si="1"/>
        <v>-43.729460565733177</v>
      </c>
      <c r="W3" s="1114">
        <f t="shared" si="1"/>
        <v>-185.30629072584983</v>
      </c>
      <c r="X3" s="1114">
        <f t="shared" si="1"/>
        <v>40.275969857081961</v>
      </c>
      <c r="Y3" s="1114">
        <f t="shared" si="1"/>
        <v>17.51745716324525</v>
      </c>
      <c r="Z3" s="1114">
        <f t="shared" si="1"/>
        <v>10.913158366141502</v>
      </c>
      <c r="AA3" s="1114">
        <f>$Q$36/AA12</f>
        <v>7.8935856320509457</v>
      </c>
      <c r="AB3" s="1114">
        <f t="shared" si="1"/>
        <v>6.1681751031577319</v>
      </c>
      <c r="AC3" s="1115">
        <f t="shared" si="1"/>
        <v>5.06262811751294</v>
      </c>
      <c r="AD3" s="1029"/>
      <c r="AE3" s="93"/>
    </row>
    <row r="4" spans="9:32" x14ac:dyDescent="0.2">
      <c r="I4" s="1028"/>
      <c r="J4" s="905"/>
      <c r="K4" s="905"/>
      <c r="L4" s="832"/>
      <c r="M4" s="1027"/>
      <c r="N4" s="1027"/>
      <c r="O4" s="1027"/>
      <c r="P4" s="1027"/>
      <c r="Q4" s="1027"/>
      <c r="R4" s="1027"/>
      <c r="S4" s="1027"/>
      <c r="T4" s="1027"/>
      <c r="U4" s="1027"/>
      <c r="V4" s="1027"/>
      <c r="W4" s="1027"/>
      <c r="X4" s="1027"/>
      <c r="Y4" s="1027"/>
      <c r="Z4" s="1027"/>
      <c r="AA4" s="1027"/>
      <c r="AB4" s="1027"/>
      <c r="AC4" s="1027"/>
      <c r="AD4" s="1027"/>
      <c r="AE4" s="1330" t="s">
        <v>466</v>
      </c>
    </row>
    <row r="5" spans="9:32" hidden="1" outlineLevel="1" x14ac:dyDescent="0.2">
      <c r="I5" s="1026"/>
      <c r="J5" s="1025"/>
      <c r="K5" s="1025"/>
      <c r="L5" s="1025"/>
      <c r="M5" s="1024" t="str">
        <f t="shared" ref="M5:AA5" si="2">+YEAR(M$7)&amp;"-FY"</f>
        <v>2011-FY</v>
      </c>
      <c r="N5" s="1024" t="str">
        <f t="shared" si="2"/>
        <v>2012-FY</v>
      </c>
      <c r="O5" s="1024" t="str">
        <f t="shared" si="2"/>
        <v>2013-FY</v>
      </c>
      <c r="P5" s="1024" t="str">
        <f t="shared" si="2"/>
        <v>2014-FY</v>
      </c>
      <c r="Q5" s="1024" t="str">
        <f t="shared" si="2"/>
        <v>2015-FY</v>
      </c>
      <c r="R5" s="1024" t="str">
        <f t="shared" si="2"/>
        <v>2016-FY</v>
      </c>
      <c r="S5" s="1024" t="str">
        <f t="shared" si="2"/>
        <v>2017-FY</v>
      </c>
      <c r="T5" s="1024" t="str">
        <f t="shared" si="2"/>
        <v>2018-FY</v>
      </c>
      <c r="U5" s="1024" t="str">
        <f t="shared" si="2"/>
        <v>2019-FY</v>
      </c>
      <c r="V5" s="1024" t="str">
        <f t="shared" si="2"/>
        <v>2020-FY</v>
      </c>
      <c r="W5" s="1024" t="str">
        <f t="shared" si="2"/>
        <v>2021-FY</v>
      </c>
      <c r="X5" s="1024" t="str">
        <f t="shared" si="2"/>
        <v>2022-FY</v>
      </c>
      <c r="Y5" s="1024" t="str">
        <f t="shared" si="2"/>
        <v>2023-FY</v>
      </c>
      <c r="Z5" s="1024" t="str">
        <f t="shared" si="2"/>
        <v>2024-FY</v>
      </c>
      <c r="AA5" s="1024" t="str">
        <f t="shared" si="2"/>
        <v>2025-FY</v>
      </c>
      <c r="AB5" s="1024"/>
      <c r="AC5" s="1024"/>
      <c r="AD5" s="1023"/>
      <c r="AE5" s="93"/>
    </row>
    <row r="6" spans="9:32" hidden="1" outlineLevel="1" x14ac:dyDescent="0.2">
      <c r="I6" s="1022" t="s">
        <v>354</v>
      </c>
      <c r="J6" s="1021"/>
      <c r="K6" s="1021"/>
      <c r="L6" s="1021"/>
      <c r="M6" s="1020">
        <v>40908</v>
      </c>
      <c r="N6" s="1020">
        <f t="shared" ref="N6:AA7" si="3">+EOMONTH(M6,12)</f>
        <v>41274</v>
      </c>
      <c r="O6" s="1020">
        <f t="shared" si="3"/>
        <v>41639</v>
      </c>
      <c r="P6" s="1020">
        <f t="shared" si="3"/>
        <v>42004</v>
      </c>
      <c r="Q6" s="1020">
        <f t="shared" si="3"/>
        <v>42369</v>
      </c>
      <c r="R6" s="1020">
        <f t="shared" si="3"/>
        <v>42735</v>
      </c>
      <c r="S6" s="1020">
        <f t="shared" si="3"/>
        <v>43100</v>
      </c>
      <c r="T6" s="1020">
        <f t="shared" si="3"/>
        <v>43465</v>
      </c>
      <c r="U6" s="1020">
        <f t="shared" si="3"/>
        <v>43830</v>
      </c>
      <c r="V6" s="1020">
        <f t="shared" si="3"/>
        <v>44196</v>
      </c>
      <c r="W6" s="1020">
        <f t="shared" si="3"/>
        <v>44561</v>
      </c>
      <c r="X6" s="1020">
        <f t="shared" si="3"/>
        <v>44926</v>
      </c>
      <c r="Y6" s="1020">
        <f t="shared" si="3"/>
        <v>45291</v>
      </c>
      <c r="Z6" s="1020">
        <f t="shared" si="3"/>
        <v>45657</v>
      </c>
      <c r="AA6" s="1020">
        <f t="shared" si="3"/>
        <v>46022</v>
      </c>
      <c r="AB6" s="1020"/>
      <c r="AC6" s="1020"/>
      <c r="AD6" s="1019"/>
      <c r="AE6" s="93"/>
    </row>
    <row r="7" spans="9:32" ht="13.5" collapsed="1" thickBot="1" x14ac:dyDescent="0.25">
      <c r="I7" s="1195" t="s">
        <v>353</v>
      </c>
      <c r="J7" s="1196"/>
      <c r="K7" s="1196"/>
      <c r="L7" s="1017"/>
      <c r="M7" s="1016">
        <v>40908</v>
      </c>
      <c r="N7" s="1016">
        <f t="shared" si="3"/>
        <v>41274</v>
      </c>
      <c r="O7" s="1016">
        <f t="shared" si="3"/>
        <v>41639</v>
      </c>
      <c r="P7" s="1016">
        <f t="shared" si="3"/>
        <v>42004</v>
      </c>
      <c r="Q7" s="1015">
        <f t="shared" si="3"/>
        <v>42369</v>
      </c>
      <c r="R7" s="1015">
        <f t="shared" si="3"/>
        <v>42735</v>
      </c>
      <c r="S7" s="1015">
        <f t="shared" si="3"/>
        <v>43100</v>
      </c>
      <c r="T7" s="1014">
        <f t="shared" si="3"/>
        <v>43465</v>
      </c>
      <c r="U7" s="1014">
        <f t="shared" si="3"/>
        <v>43830</v>
      </c>
      <c r="V7" s="1014">
        <f t="shared" si="3"/>
        <v>44196</v>
      </c>
      <c r="W7" s="1014">
        <f t="shared" si="3"/>
        <v>44561</v>
      </c>
      <c r="X7" s="1014">
        <f t="shared" si="3"/>
        <v>44926</v>
      </c>
      <c r="Y7" s="1014">
        <f t="shared" si="3"/>
        <v>45291</v>
      </c>
      <c r="Z7" s="1014">
        <f t="shared" si="3"/>
        <v>45657</v>
      </c>
      <c r="AA7" s="1014">
        <f t="shared" si="3"/>
        <v>46022</v>
      </c>
      <c r="AB7" s="1014">
        <f>+EOMONTH(AA7,12)</f>
        <v>46387</v>
      </c>
      <c r="AC7" s="1014">
        <f>+EOMONTH(AB7,12)</f>
        <v>46752</v>
      </c>
      <c r="AD7" s="1013" t="s">
        <v>401</v>
      </c>
      <c r="AE7" s="181" t="s">
        <v>399</v>
      </c>
      <c r="AF7" s="181" t="s">
        <v>399</v>
      </c>
    </row>
    <row r="8" spans="9:32" x14ac:dyDescent="0.2">
      <c r="I8" s="1011" t="s">
        <v>352</v>
      </c>
      <c r="J8" s="1010"/>
      <c r="K8" s="1010"/>
      <c r="L8" s="1010"/>
      <c r="M8" s="1009"/>
      <c r="N8" s="1009"/>
      <c r="O8" s="1009"/>
      <c r="P8" s="1009"/>
      <c r="Q8" s="1009"/>
      <c r="R8" s="1009"/>
      <c r="S8" s="1009"/>
      <c r="T8" s="1009"/>
      <c r="U8" s="1009"/>
      <c r="V8" s="1009"/>
      <c r="W8" s="1009"/>
      <c r="X8" s="1009"/>
      <c r="Y8" s="1009"/>
      <c r="Z8" s="1009"/>
      <c r="AA8" s="1009"/>
      <c r="AB8" s="1009"/>
      <c r="AC8" s="1009"/>
      <c r="AD8" s="1008"/>
      <c r="AE8" s="873"/>
      <c r="AF8" s="181"/>
    </row>
    <row r="9" spans="9:32" x14ac:dyDescent="0.2">
      <c r="I9" s="992" t="s">
        <v>351</v>
      </c>
      <c r="J9" s="935"/>
      <c r="K9" s="935"/>
      <c r="L9" s="935"/>
      <c r="M9" s="1004"/>
      <c r="N9" s="1004"/>
      <c r="O9" s="1004"/>
      <c r="P9" s="1004"/>
      <c r="Q9" s="1003">
        <f>Model!DZ10</f>
        <v>340.803</v>
      </c>
      <c r="R9" s="1003">
        <f>Model!EA10</f>
        <v>795.41600000000005</v>
      </c>
      <c r="S9" s="1003">
        <f>Model!EB10</f>
        <v>881.19100000000003</v>
      </c>
      <c r="T9" s="1003">
        <f>Model!EC10</f>
        <v>820.58565012363761</v>
      </c>
      <c r="U9" s="1003">
        <f>Model!ED10</f>
        <v>907.02203957941094</v>
      </c>
      <c r="V9" s="1003">
        <f>Model!EE10</f>
        <v>988.5551577392439</v>
      </c>
      <c r="W9" s="1003">
        <f>Model!EF10</f>
        <v>1075.6201761468121</v>
      </c>
      <c r="X9" s="1003">
        <f>Model!EG10</f>
        <v>1164.9349697357734</v>
      </c>
      <c r="Y9" s="1003">
        <f>Model!EH10</f>
        <v>1255.7978587389669</v>
      </c>
      <c r="Z9" s="1003">
        <f>Model!EI10</f>
        <v>1347.4219693356883</v>
      </c>
      <c r="AA9" s="1003">
        <f>Model!EJ10</f>
        <v>1438.9435854698613</v>
      </c>
      <c r="AB9" s="1003">
        <f>Model!EK10</f>
        <v>1529.4331716536674</v>
      </c>
      <c r="AC9" s="1003">
        <f>Model!EL10</f>
        <v>1617.9089688423678</v>
      </c>
      <c r="AD9" s="982">
        <f>+(1+Q51)*AC9</f>
        <v>1650.2671482192152</v>
      </c>
      <c r="AE9" s="93"/>
      <c r="AF9" s="181"/>
    </row>
    <row r="10" spans="9:32" x14ac:dyDescent="0.2">
      <c r="I10" s="995" t="s">
        <v>346</v>
      </c>
      <c r="J10" s="935"/>
      <c r="K10" s="935"/>
      <c r="L10" s="935"/>
      <c r="M10" s="991"/>
      <c r="N10" s="990"/>
      <c r="O10" s="990"/>
      <c r="P10" s="990"/>
      <c r="Q10" s="509" t="str">
        <f t="shared" ref="Q10:AC10" si="4">IF(ISERROR(+Q9/P9-1), "NA", +Q9/P9-1)</f>
        <v>NA</v>
      </c>
      <c r="R10" s="509">
        <f t="shared" si="4"/>
        <v>1.3339465908457382</v>
      </c>
      <c r="S10" s="509">
        <f t="shared" si="4"/>
        <v>0.10783665402757792</v>
      </c>
      <c r="T10" s="509">
        <f t="shared" si="4"/>
        <v>-6.8776632848454478E-2</v>
      </c>
      <c r="U10" s="509">
        <f t="shared" si="4"/>
        <v>0.10533499999999996</v>
      </c>
      <c r="V10" s="509">
        <f t="shared" si="4"/>
        <v>8.9891000000000165E-2</v>
      </c>
      <c r="W10" s="509">
        <f t="shared" si="4"/>
        <v>8.8072999999999846E-2</v>
      </c>
      <c r="X10" s="509">
        <f t="shared" si="4"/>
        <v>8.3035625000000612E-2</v>
      </c>
      <c r="Y10" s="509">
        <f t="shared" si="4"/>
        <v>7.7998250000000047E-2</v>
      </c>
      <c r="Z10" s="509">
        <f t="shared" si="4"/>
        <v>7.2960875000000147E-2</v>
      </c>
      <c r="AA10" s="509">
        <f t="shared" si="4"/>
        <v>6.7923500000000248E-2</v>
      </c>
      <c r="AB10" s="509">
        <f t="shared" si="4"/>
        <v>6.2886125000000126E-2</v>
      </c>
      <c r="AC10" s="509">
        <f t="shared" si="4"/>
        <v>5.7848750000000226E-2</v>
      </c>
      <c r="AD10" s="996">
        <f>IF(ISERROR(+AD9/AC9-1), "NA", +AD9/AC9-1)</f>
        <v>2.0000000000000018E-2</v>
      </c>
      <c r="AE10" s="226">
        <f>(X9/R9)^(1/6)-1</f>
        <v>6.5658107227051676E-2</v>
      </c>
      <c r="AF10" s="226">
        <f>(AC9/R9)^(1/11)-1</f>
        <v>6.6676446469538408E-2</v>
      </c>
    </row>
    <row r="11" spans="9:32" x14ac:dyDescent="0.2">
      <c r="I11" s="995"/>
      <c r="J11" s="935"/>
      <c r="K11" s="935"/>
      <c r="L11" s="935"/>
      <c r="M11" s="1007"/>
      <c r="N11" s="1007"/>
      <c r="O11" s="1007"/>
      <c r="P11" s="1007"/>
      <c r="Q11" s="1006"/>
      <c r="R11" s="509"/>
      <c r="S11" s="509"/>
      <c r="T11" s="509"/>
      <c r="U11" s="509"/>
      <c r="V11" s="509"/>
      <c r="W11" s="509"/>
      <c r="X11" s="509"/>
      <c r="Y11" s="509"/>
      <c r="Z11" s="509"/>
      <c r="AA11" s="509"/>
      <c r="AB11" s="509"/>
      <c r="AC11" s="1006"/>
      <c r="AD11" s="1005"/>
      <c r="AE11" s="93"/>
      <c r="AF11" s="181"/>
    </row>
    <row r="12" spans="9:32" x14ac:dyDescent="0.2">
      <c r="I12" s="992" t="s">
        <v>310</v>
      </c>
      <c r="J12" s="935"/>
      <c r="K12" s="935"/>
      <c r="L12" s="935"/>
      <c r="M12" s="1004"/>
      <c r="N12" s="1004"/>
      <c r="O12" s="1004"/>
      <c r="P12" s="1004"/>
      <c r="Q12" s="1003">
        <f>Model!DZ36</f>
        <v>-42.876000000000026</v>
      </c>
      <c r="R12" s="1003">
        <f>Model!EA36</f>
        <v>-43.620999999999995</v>
      </c>
      <c r="S12" s="1003">
        <f>Model!EB36</f>
        <v>-137.93899999999996</v>
      </c>
      <c r="T12" s="1003">
        <f>Model!EC36</f>
        <v>-77.37995895350187</v>
      </c>
      <c r="U12" s="1003">
        <f>Model!ED36</f>
        <v>-49.020615522683435</v>
      </c>
      <c r="V12" s="1003">
        <f>Model!EE36</f>
        <v>-22.702060726252871</v>
      </c>
      <c r="W12" s="1003">
        <f>Model!EF36</f>
        <v>-5.3573403547226066</v>
      </c>
      <c r="X12" s="1003">
        <f>Model!EG36</f>
        <v>24.648664521606644</v>
      </c>
      <c r="Y12" s="1003">
        <f>Model!EH36</f>
        <v>56.671973565462402</v>
      </c>
      <c r="Z12" s="1003">
        <f>Model!EI36</f>
        <v>90.968062221986699</v>
      </c>
      <c r="AA12" s="1003">
        <f>Model!EJ36</f>
        <v>125.76652937780501</v>
      </c>
      <c r="AB12" s="1003">
        <f>Model!EK36</f>
        <v>160.94693368567431</v>
      </c>
      <c r="AC12" s="1003">
        <f>Model!EL36</f>
        <v>196.09357950969769</v>
      </c>
      <c r="AD12" s="982">
        <f>+AD9*AD26</f>
        <v>200.01545109989164</v>
      </c>
      <c r="AE12" s="93"/>
    </row>
    <row r="13" spans="9:32" hidden="1" outlineLevel="1" x14ac:dyDescent="0.2">
      <c r="I13" s="992"/>
      <c r="J13" s="935"/>
      <c r="K13" s="935"/>
      <c r="L13" s="935"/>
      <c r="M13" s="1004"/>
      <c r="N13" s="1004"/>
      <c r="O13" s="1004"/>
      <c r="P13" s="1004"/>
      <c r="Q13" s="1003"/>
      <c r="R13" s="1003"/>
      <c r="S13" s="1003"/>
      <c r="T13" s="1003"/>
      <c r="U13" s="1003"/>
      <c r="V13" s="1003"/>
      <c r="W13" s="1003"/>
      <c r="X13" s="1003"/>
      <c r="Y13" s="1003"/>
      <c r="Z13" s="1003"/>
      <c r="AA13" s="1003"/>
      <c r="AB13" s="1003"/>
      <c r="AC13" s="1003"/>
      <c r="AD13" s="982"/>
      <c r="AE13" s="93"/>
    </row>
    <row r="14" spans="9:32" hidden="1" outlineLevel="1" x14ac:dyDescent="0.2">
      <c r="I14" s="992"/>
      <c r="J14" s="935"/>
      <c r="K14" s="935"/>
      <c r="L14" s="935"/>
      <c r="M14" s="1004"/>
      <c r="N14" s="1004"/>
      <c r="O14" s="1004"/>
      <c r="P14" s="1004"/>
      <c r="Q14" s="1003"/>
      <c r="R14" s="1003"/>
      <c r="S14" s="1003"/>
      <c r="T14" s="1003"/>
      <c r="U14" s="1003"/>
      <c r="V14" s="1003"/>
      <c r="W14" s="1003"/>
      <c r="X14" s="1003"/>
      <c r="Y14" s="1003"/>
      <c r="Z14" s="1003"/>
      <c r="AA14" s="1003"/>
      <c r="AB14" s="1003"/>
      <c r="AC14" s="1003"/>
      <c r="AD14" s="982"/>
      <c r="AE14" s="93"/>
    </row>
    <row r="15" spans="9:32" hidden="1" outlineLevel="1" x14ac:dyDescent="0.2">
      <c r="I15" s="992"/>
      <c r="J15" s="935"/>
      <c r="K15" s="935"/>
      <c r="L15" s="935"/>
      <c r="M15" s="1004"/>
      <c r="N15" s="1004"/>
      <c r="O15" s="1004"/>
      <c r="P15" s="1004"/>
      <c r="Q15" s="1003"/>
      <c r="R15" s="1003"/>
      <c r="S15" s="1003"/>
      <c r="T15" s="1003"/>
      <c r="U15" s="1003"/>
      <c r="V15" s="1003"/>
      <c r="W15" s="1003"/>
      <c r="X15" s="1003"/>
      <c r="Y15" s="1003"/>
      <c r="Z15" s="1003"/>
      <c r="AA15" s="1003"/>
      <c r="AB15" s="1003"/>
      <c r="AC15" s="1003"/>
      <c r="AD15" s="982"/>
      <c r="AE15" s="93"/>
    </row>
    <row r="16" spans="9:32" hidden="1" outlineLevel="1" x14ac:dyDescent="0.2">
      <c r="I16" s="992"/>
      <c r="J16" s="935"/>
      <c r="K16" s="935"/>
      <c r="L16" s="935"/>
      <c r="M16" s="1004"/>
      <c r="N16" s="1004"/>
      <c r="O16" s="1004"/>
      <c r="P16" s="1004"/>
      <c r="Q16" s="1003"/>
      <c r="R16" s="1003"/>
      <c r="S16" s="1003"/>
      <c r="T16" s="1003"/>
      <c r="U16" s="1003"/>
      <c r="V16" s="1003"/>
      <c r="W16" s="1003"/>
      <c r="X16" s="1003"/>
      <c r="Y16" s="1003"/>
      <c r="Z16" s="1003"/>
      <c r="AA16" s="1003"/>
      <c r="AB16" s="1003"/>
      <c r="AC16" s="1003"/>
      <c r="AD16" s="982"/>
      <c r="AE16" s="93"/>
    </row>
    <row r="17" spans="9:32" hidden="1" outlineLevel="1" x14ac:dyDescent="0.2">
      <c r="I17" s="992"/>
      <c r="J17" s="935"/>
      <c r="K17" s="935"/>
      <c r="L17" s="935"/>
      <c r="M17" s="1004"/>
      <c r="N17" s="1004"/>
      <c r="O17" s="1004"/>
      <c r="P17" s="1004"/>
      <c r="Q17" s="1003"/>
      <c r="R17" s="1003"/>
      <c r="S17" s="1003"/>
      <c r="T17" s="1003"/>
      <c r="U17" s="1003"/>
      <c r="V17" s="1003"/>
      <c r="W17" s="1003"/>
      <c r="X17" s="1003"/>
      <c r="Y17" s="1003"/>
      <c r="Z17" s="1003"/>
      <c r="AA17" s="1003"/>
      <c r="AB17" s="1003"/>
      <c r="AC17" s="1003"/>
      <c r="AD17" s="982"/>
      <c r="AE17" s="93"/>
    </row>
    <row r="18" spans="9:32" collapsed="1" x14ac:dyDescent="0.2">
      <c r="I18" s="1002" t="s">
        <v>350</v>
      </c>
      <c r="J18" s="935"/>
      <c r="K18" s="935"/>
      <c r="L18" s="935"/>
      <c r="M18" s="1004"/>
      <c r="N18" s="1004"/>
      <c r="O18" s="1004"/>
      <c r="P18" s="1004"/>
      <c r="Q18" s="1003">
        <f>Drivers!DZ377</f>
        <v>-6.0999999999999999E-2</v>
      </c>
      <c r="R18" s="1003">
        <f>Drivers!EA377</f>
        <v>-0.108</v>
      </c>
      <c r="S18" s="1003">
        <f>Drivers!EB377</f>
        <v>-1.4999999999999984E-2</v>
      </c>
      <c r="T18" s="1003">
        <f>Drivers!EC377</f>
        <v>2.6000000000000009E-2</v>
      </c>
      <c r="U18" s="1003">
        <f>Drivers!ED377</f>
        <v>0.13100000000000001</v>
      </c>
      <c r="V18" s="1003">
        <f>Drivers!EE377</f>
        <v>-2E-3</v>
      </c>
      <c r="W18" s="1003">
        <f>Drivers!EF377</f>
        <v>0</v>
      </c>
      <c r="X18" s="1003">
        <f>Drivers!EG377</f>
        <v>0</v>
      </c>
      <c r="Y18" s="1003">
        <f>Drivers!EH377</f>
        <v>0</v>
      </c>
      <c r="Z18" s="1003">
        <f>Drivers!EI377</f>
        <v>0</v>
      </c>
      <c r="AA18" s="1003">
        <f>Drivers!EJ377</f>
        <v>0</v>
      </c>
      <c r="AB18" s="1003">
        <f>Drivers!EK377</f>
        <v>0</v>
      </c>
      <c r="AC18" s="1003">
        <f>-(AC12-Model!EL102)*'DCF 1-Year Forward'!Q48</f>
        <v>-44.426975746663317</v>
      </c>
      <c r="AD18" s="977"/>
      <c r="AE18" s="93"/>
    </row>
    <row r="19" spans="9:32" x14ac:dyDescent="0.2">
      <c r="I19" s="1002" t="s">
        <v>391</v>
      </c>
      <c r="J19" s="935"/>
      <c r="K19" s="935"/>
      <c r="L19" s="935"/>
      <c r="M19" s="1004"/>
      <c r="N19" s="1004"/>
      <c r="O19" s="1004"/>
      <c r="P19" s="1004"/>
      <c r="Q19" s="1003">
        <f>Model!DZ150</f>
        <v>14.811</v>
      </c>
      <c r="R19" s="1003">
        <f>Model!EA150</f>
        <v>19.943000000000005</v>
      </c>
      <c r="S19" s="1003">
        <f>Model!EB150</f>
        <v>-9.4110000000000014</v>
      </c>
      <c r="T19" s="1003">
        <f>Model!EC150</f>
        <v>4.2453478834362244</v>
      </c>
      <c r="U19" s="1003">
        <f>Model!ED150</f>
        <v>4.9260472392146895</v>
      </c>
      <c r="V19" s="1003">
        <f>Model!EE150</f>
        <v>5.4175370822641362</v>
      </c>
      <c r="W19" s="1003">
        <f>Model!EF150</f>
        <v>4.929630053465111</v>
      </c>
      <c r="X19" s="1003">
        <f>Model!EG150</f>
        <v>4.5039687560167696</v>
      </c>
      <c r="Y19" s="1003">
        <f>Model!EH150</f>
        <v>4.5389736234563083</v>
      </c>
      <c r="Z19" s="1003">
        <f>Model!EI150</f>
        <v>4.5509220317502095</v>
      </c>
      <c r="AA19" s="1003">
        <f>Model!EJ150</f>
        <v>5.1720164003996318</v>
      </c>
      <c r="AB19" s="1003">
        <f>Model!EK150</f>
        <v>5.4062945809680825</v>
      </c>
      <c r="AC19" s="1003">
        <f>Model!EL150</f>
        <v>5.5412536400422194</v>
      </c>
      <c r="AD19" s="977"/>
      <c r="AE19" s="93"/>
    </row>
    <row r="20" spans="9:32" x14ac:dyDescent="0.2">
      <c r="I20" s="1002" t="s">
        <v>349</v>
      </c>
      <c r="J20" s="935"/>
      <c r="K20" s="935"/>
      <c r="L20" s="935"/>
      <c r="M20" s="1004"/>
      <c r="N20" s="1004"/>
      <c r="O20" s="1004"/>
      <c r="P20" s="1004"/>
      <c r="Q20" s="1003">
        <f>Model!DZ165+Model!DZ163</f>
        <v>-11.941000000000001</v>
      </c>
      <c r="R20" s="1003">
        <f>Model!EA165+Model!EA163</f>
        <v>-62.826999999999998</v>
      </c>
      <c r="S20" s="1003">
        <f>Model!EB165+Model!EB163</f>
        <v>-122.64700000000001</v>
      </c>
      <c r="T20" s="1003">
        <f>Model!EC165+Model!EC163</f>
        <v>-24.617569503709127</v>
      </c>
      <c r="U20" s="1003">
        <f>Model!ED165+Model!ED163</f>
        <v>-18.140440791588219</v>
      </c>
      <c r="V20" s="1003">
        <f>Model!EE165+Model!EE163</f>
        <v>-19.771103154784878</v>
      </c>
      <c r="W20" s="1003">
        <f>Model!EF165+Model!EF163</f>
        <v>-21.512403522936243</v>
      </c>
      <c r="X20" s="1003">
        <f>Model!EG165+Model!EG163</f>
        <v>-23.298699394715467</v>
      </c>
      <c r="Y20" s="1003">
        <f>Model!EH165+Model!EH163</f>
        <v>-25.115957174779339</v>
      </c>
      <c r="Z20" s="1003">
        <f>Model!EI165+Model!EI163</f>
        <v>-26.948439386713769</v>
      </c>
      <c r="AA20" s="1003">
        <f>Model!EJ165+Model!EJ163</f>
        <v>-28.778871709397226</v>
      </c>
      <c r="AB20" s="1003">
        <f>Model!EK165+Model!EK163</f>
        <v>-30.58866343307335</v>
      </c>
      <c r="AC20" s="1003">
        <f>Model!EL165+Model!EL163</f>
        <v>-32.35817937684736</v>
      </c>
      <c r="AD20" s="977"/>
      <c r="AE20" s="93"/>
    </row>
    <row r="21" spans="9:32" x14ac:dyDescent="0.2">
      <c r="I21" s="1002" t="s">
        <v>348</v>
      </c>
      <c r="J21" s="935"/>
      <c r="K21" s="935"/>
      <c r="L21" s="935"/>
      <c r="M21" s="1001"/>
      <c r="N21" s="1001"/>
      <c r="O21" s="1001"/>
      <c r="P21" s="1001"/>
      <c r="Q21" s="1000">
        <f>-Model!DZ41</f>
        <v>-1.105</v>
      </c>
      <c r="R21" s="1000">
        <f>-Model!EA41</f>
        <v>-2.9649999999999999</v>
      </c>
      <c r="S21" s="1000">
        <f>-Model!EB41</f>
        <v>-11.27</v>
      </c>
      <c r="T21" s="1000">
        <f>-Model!EC41</f>
        <v>-18.463177127781844</v>
      </c>
      <c r="U21" s="1000">
        <f>-Model!ED41</f>
        <v>-20.407995890536746</v>
      </c>
      <c r="V21" s="1000">
        <f>-Model!EE41</f>
        <v>-22.242491049132987</v>
      </c>
      <c r="W21" s="1000">
        <f>-Model!EF41</f>
        <v>-10.756201761468121</v>
      </c>
      <c r="X21" s="1000">
        <f>-Model!EG41</f>
        <v>-11.532856200384158</v>
      </c>
      <c r="Y21" s="1000">
        <f>-Model!EH41</f>
        <v>-12.306819015641876</v>
      </c>
      <c r="Z21" s="1000">
        <f>-Model!EI41</f>
        <v>-13.069993102556179</v>
      </c>
      <c r="AA21" s="1000">
        <f>-Model!EJ41</f>
        <v>-13.813858420510673</v>
      </c>
      <c r="AB21" s="1000">
        <f>-Model!EK41</f>
        <v>-14.529615130709844</v>
      </c>
      <c r="AC21" s="1000">
        <f>-Model!EL41</f>
        <v>-15.208344307118264</v>
      </c>
      <c r="AD21" s="999"/>
      <c r="AE21" s="93"/>
    </row>
    <row r="22" spans="9:32" x14ac:dyDescent="0.2">
      <c r="I22" s="966" t="s">
        <v>347</v>
      </c>
      <c r="J22" s="965"/>
      <c r="K22" s="965"/>
      <c r="L22" s="965"/>
      <c r="M22" s="998"/>
      <c r="N22" s="998"/>
      <c r="O22" s="998"/>
      <c r="P22" s="998"/>
      <c r="Q22" s="998">
        <f t="shared" ref="Q22:AC22" si="5">IF(ISERROR(+SUM(Q12:Q21)), "NA", +SUM(Q12:Q21))</f>
        <v>-41.172000000000025</v>
      </c>
      <c r="R22" s="998">
        <f t="shared" si="5"/>
        <v>-89.577999999999989</v>
      </c>
      <c r="S22" s="998">
        <f t="shared" si="5"/>
        <v>-281.28199999999993</v>
      </c>
      <c r="T22" s="998">
        <f t="shared" si="5"/>
        <v>-116.18935770155662</v>
      </c>
      <c r="U22" s="998">
        <f t="shared" si="5"/>
        <v>-82.512004965593718</v>
      </c>
      <c r="V22" s="998">
        <f t="shared" si="5"/>
        <v>-59.300117847906598</v>
      </c>
      <c r="W22" s="998">
        <f t="shared" si="5"/>
        <v>-32.696315585661857</v>
      </c>
      <c r="X22" s="998">
        <f>IF(ISERROR(+SUM(X12:X21)), "NA", +SUM(X12:X21))</f>
        <v>-5.6789223174762089</v>
      </c>
      <c r="Y22" s="998">
        <f t="shared" si="5"/>
        <v>23.788170998497492</v>
      </c>
      <c r="Z22" s="998">
        <f>IF(ISERROR(+SUM(Z12:Z21)), "NA", +SUM(Z12:Z21))</f>
        <v>55.500551764466948</v>
      </c>
      <c r="AA22" s="998">
        <f t="shared" si="5"/>
        <v>88.345815648296764</v>
      </c>
      <c r="AB22" s="998">
        <f t="shared" si="5"/>
        <v>121.2349497028592</v>
      </c>
      <c r="AC22" s="998">
        <f t="shared" si="5"/>
        <v>109.64133371911096</v>
      </c>
      <c r="AD22" s="975">
        <f>+AD12*AD28</f>
        <v>111.83416039349318</v>
      </c>
      <c r="AE22" s="93"/>
    </row>
    <row r="23" spans="9:32" x14ac:dyDescent="0.2">
      <c r="I23" s="995" t="s">
        <v>346</v>
      </c>
      <c r="J23" s="965"/>
      <c r="K23" s="965"/>
      <c r="L23" s="965"/>
      <c r="M23" s="998"/>
      <c r="N23" s="998"/>
      <c r="O23" s="998"/>
      <c r="P23" s="998"/>
      <c r="Q23" s="997"/>
      <c r="R23" s="997">
        <f t="shared" ref="R23:AC23" si="6">R22/Q22-1</f>
        <v>1.1757019333527623</v>
      </c>
      <c r="S23" s="997">
        <f t="shared" si="6"/>
        <v>2.1400790372636136</v>
      </c>
      <c r="T23" s="997">
        <f t="shared" si="6"/>
        <v>-0.58692928199615813</v>
      </c>
      <c r="U23" s="997">
        <f t="shared" si="6"/>
        <v>-0.28984885881258049</v>
      </c>
      <c r="V23" s="997">
        <f t="shared" si="6"/>
        <v>-0.28131527197001371</v>
      </c>
      <c r="W23" s="997">
        <f t="shared" si="6"/>
        <v>-0.44862983797904721</v>
      </c>
      <c r="X23" s="997">
        <f t="shared" si="6"/>
        <v>-0.82631308097703349</v>
      </c>
      <c r="Y23" s="997">
        <f t="shared" si="6"/>
        <v>-5.1888530373610182</v>
      </c>
      <c r="Z23" s="997">
        <f t="shared" si="6"/>
        <v>1.3331155542800022</v>
      </c>
      <c r="AA23" s="997">
        <f t="shared" si="6"/>
        <v>0.59180067295940475</v>
      </c>
      <c r="AB23" s="997">
        <f t="shared" si="6"/>
        <v>0.37227721328074592</v>
      </c>
      <c r="AC23" s="997">
        <f t="shared" si="6"/>
        <v>-9.5629321513009291E-2</v>
      </c>
      <c r="AD23" s="975"/>
      <c r="AE23" s="93"/>
    </row>
    <row r="24" spans="9:32" x14ac:dyDescent="0.2">
      <c r="I24" s="995" t="s">
        <v>345</v>
      </c>
      <c r="J24" s="935"/>
      <c r="K24" s="935"/>
      <c r="L24" s="935"/>
      <c r="M24" s="990"/>
      <c r="N24" s="990"/>
      <c r="O24" s="990"/>
      <c r="P24" s="990"/>
      <c r="Q24" s="990">
        <f t="shared" ref="Q24:AD24" si="7">IF(ISERROR(+Q22/Q9), "NA", +Q22/Q9)</f>
        <v>-0.12080879569722106</v>
      </c>
      <c r="R24" s="990">
        <f t="shared" si="7"/>
        <v>-0.1126177999939654</v>
      </c>
      <c r="S24" s="990">
        <f t="shared" si="7"/>
        <v>-0.31920661922330107</v>
      </c>
      <c r="T24" s="990">
        <f t="shared" si="7"/>
        <v>-0.1415932117312195</v>
      </c>
      <c r="U24" s="990">
        <f t="shared" si="7"/>
        <v>-9.0970231554521871E-2</v>
      </c>
      <c r="V24" s="990">
        <f t="shared" si="7"/>
        <v>-5.9986655659681948E-2</v>
      </c>
      <c r="W24" s="990">
        <f t="shared" si="7"/>
        <v>-3.0397640645594505E-2</v>
      </c>
      <c r="X24" s="990">
        <f t="shared" si="7"/>
        <v>-4.8748835471599614E-3</v>
      </c>
      <c r="Y24" s="990">
        <f t="shared" si="7"/>
        <v>1.8942675234678959E-2</v>
      </c>
      <c r="Z24" s="990">
        <f t="shared" si="7"/>
        <v>4.1190178746922219E-2</v>
      </c>
      <c r="AA24" s="990">
        <f t="shared" si="7"/>
        <v>6.1396302496076673E-2</v>
      </c>
      <c r="AB24" s="990">
        <f t="shared" si="7"/>
        <v>7.9267896074057598E-2</v>
      </c>
      <c r="AC24" s="990">
        <f t="shared" si="7"/>
        <v>6.7767306956435611E-2</v>
      </c>
      <c r="AD24" s="996">
        <f t="shared" si="7"/>
        <v>6.7767306956435611E-2</v>
      </c>
      <c r="AE24" s="93"/>
    </row>
    <row r="25" spans="9:32" x14ac:dyDescent="0.2">
      <c r="I25" s="995"/>
      <c r="J25" s="935"/>
      <c r="K25" s="935"/>
      <c r="L25" s="935"/>
      <c r="M25" s="994"/>
      <c r="N25" s="994"/>
      <c r="O25" s="994"/>
      <c r="P25" s="994"/>
      <c r="Q25" s="994"/>
      <c r="R25" s="994"/>
      <c r="S25" s="994"/>
      <c r="T25" s="994"/>
      <c r="U25" s="994"/>
      <c r="V25" s="994"/>
      <c r="W25" s="994"/>
      <c r="X25" s="994"/>
      <c r="Y25" s="994"/>
      <c r="Z25" s="994"/>
      <c r="AA25" s="994"/>
      <c r="AB25" s="994"/>
      <c r="AC25" s="994"/>
      <c r="AD25" s="993"/>
      <c r="AE25" s="93"/>
    </row>
    <row r="26" spans="9:32" x14ac:dyDescent="0.2">
      <c r="I26" s="992" t="s">
        <v>344</v>
      </c>
      <c r="J26" s="935"/>
      <c r="K26" s="935"/>
      <c r="L26" s="935"/>
      <c r="M26" s="990"/>
      <c r="N26" s="990"/>
      <c r="O26" s="990"/>
      <c r="P26" s="990"/>
      <c r="Q26" s="991">
        <f t="shared" ref="Q26:AC26" si="8">IF(ISERROR(+Q12/Q9), "NA", +Q12/Q9)</f>
        <v>-0.12580875168352398</v>
      </c>
      <c r="R26" s="991">
        <f t="shared" si="8"/>
        <v>-5.484048598469228E-2</v>
      </c>
      <c r="S26" s="991">
        <f t="shared" si="8"/>
        <v>-0.15653700503069137</v>
      </c>
      <c r="T26" s="991">
        <f t="shared" si="8"/>
        <v>-9.4298454941105822E-2</v>
      </c>
      <c r="U26" s="991">
        <f t="shared" si="8"/>
        <v>-5.4045671861969805E-2</v>
      </c>
      <c r="V26" s="991">
        <f t="shared" si="8"/>
        <v>-2.2964890272962498E-2</v>
      </c>
      <c r="W26" s="991">
        <f t="shared" si="8"/>
        <v>-4.9806990176719957E-3</v>
      </c>
      <c r="X26" s="991">
        <f t="shared" si="8"/>
        <v>2.1158833035287258E-2</v>
      </c>
      <c r="Y26" s="991">
        <f t="shared" si="8"/>
        <v>4.5128261026317271E-2</v>
      </c>
      <c r="Z26" s="991">
        <f t="shared" si="8"/>
        <v>6.7512675533141372E-2</v>
      </c>
      <c r="AA26" s="991">
        <f t="shared" si="8"/>
        <v>8.7401987574612386E-2</v>
      </c>
      <c r="AB26" s="991">
        <f t="shared" si="8"/>
        <v>0.10523306063229544</v>
      </c>
      <c r="AC26" s="991">
        <f t="shared" si="8"/>
        <v>0.12120186196260774</v>
      </c>
      <c r="AD26" s="1201">
        <f>AC26</f>
        <v>0.12120186196260774</v>
      </c>
      <c r="AE26" s="93"/>
      <c r="AF26" s="1126">
        <f>AC26</f>
        <v>0.12120186196260774</v>
      </c>
    </row>
    <row r="27" spans="9:32" x14ac:dyDescent="0.2">
      <c r="I27" s="992" t="s">
        <v>343</v>
      </c>
      <c r="J27" s="935"/>
      <c r="K27" s="935"/>
      <c r="L27" s="935"/>
      <c r="M27" s="990"/>
      <c r="N27" s="990"/>
      <c r="O27" s="990"/>
      <c r="P27" s="990"/>
      <c r="Q27" s="990">
        <f t="shared" ref="Q27:AC27" si="9">+(Q12-P12)/(Q9-P9)</f>
        <v>-0.12580875168352398</v>
      </c>
      <c r="R27" s="990">
        <f t="shared" si="9"/>
        <v>-1.6387564807868868E-3</v>
      </c>
      <c r="S27" s="990">
        <f t="shared" si="9"/>
        <v>-1.0995977849023608</v>
      </c>
      <c r="T27" s="990">
        <f t="shared" si="9"/>
        <v>-0.99923589534655266</v>
      </c>
      <c r="U27" s="990">
        <f t="shared" si="9"/>
        <v>0.32809495641102615</v>
      </c>
      <c r="V27" s="990">
        <f t="shared" si="9"/>
        <v>0.32279588209587601</v>
      </c>
      <c r="W27" s="990">
        <f t="shared" si="9"/>
        <v>0.19921572048990177</v>
      </c>
      <c r="X27" s="990">
        <f t="shared" si="9"/>
        <v>0.33595783711286326</v>
      </c>
      <c r="Y27" s="990">
        <f t="shared" si="9"/>
        <v>0.35243551459969835</v>
      </c>
      <c r="Z27" s="990">
        <f t="shared" si="9"/>
        <v>0.37431292301953856</v>
      </c>
      <c r="AA27" s="990">
        <f t="shared" si="9"/>
        <v>0.38022129225518586</v>
      </c>
      <c r="AB27" s="990">
        <f t="shared" si="9"/>
        <v>0.38877848591780995</v>
      </c>
      <c r="AC27" s="990">
        <f t="shared" si="9"/>
        <v>0.3972458789951665</v>
      </c>
      <c r="AD27" s="934"/>
      <c r="AE27" s="93"/>
    </row>
    <row r="28" spans="9:32" hidden="1" outlineLevel="1" x14ac:dyDescent="0.2">
      <c r="I28" s="992" t="s">
        <v>342</v>
      </c>
      <c r="J28" s="935"/>
      <c r="K28" s="935"/>
      <c r="L28" s="935"/>
      <c r="M28" s="991"/>
      <c r="N28" s="990"/>
      <c r="O28" s="990"/>
      <c r="P28" s="990"/>
      <c r="Q28" s="990">
        <f t="shared" ref="Q28:AC28" si="10">IF(ISERROR(+Q22/Q12), "NA", +Q22/Q12)</f>
        <v>0.96025748670584943</v>
      </c>
      <c r="R28" s="990">
        <f t="shared" si="10"/>
        <v>2.05355218816625</v>
      </c>
      <c r="S28" s="990">
        <f t="shared" si="10"/>
        <v>2.0391767375434067</v>
      </c>
      <c r="T28" s="990">
        <f t="shared" si="10"/>
        <v>1.5015432842420551</v>
      </c>
      <c r="U28" s="990">
        <f t="shared" si="10"/>
        <v>1.6832103001116485</v>
      </c>
      <c r="V28" s="990">
        <f t="shared" si="10"/>
        <v>2.6121028642713213</v>
      </c>
      <c r="W28" s="990">
        <f t="shared" si="10"/>
        <v>6.1030872449310367</v>
      </c>
      <c r="X28" s="990">
        <f t="shared" si="10"/>
        <v>-0.23039472635518049</v>
      </c>
      <c r="Y28" s="990">
        <f t="shared" si="10"/>
        <v>0.41975194266032612</v>
      </c>
      <c r="Z28" s="990">
        <f t="shared" si="10"/>
        <v>0.61011030034948499</v>
      </c>
      <c r="AA28" s="990">
        <f t="shared" si="10"/>
        <v>0.70245888222695785</v>
      </c>
      <c r="AB28" s="990">
        <f t="shared" si="10"/>
        <v>0.75326038792157601</v>
      </c>
      <c r="AC28" s="990">
        <f t="shared" si="10"/>
        <v>0.55912760628498148</v>
      </c>
      <c r="AD28" s="1239">
        <f>AC28</f>
        <v>0.55912760628498148</v>
      </c>
      <c r="AE28" s="93"/>
    </row>
    <row r="29" spans="9:32" collapsed="1" x14ac:dyDescent="0.2">
      <c r="I29" s="992"/>
      <c r="J29" s="935"/>
      <c r="K29" s="935"/>
      <c r="L29" s="935"/>
      <c r="M29" s="991"/>
      <c r="N29" s="990"/>
      <c r="O29" s="990"/>
      <c r="P29" s="990"/>
      <c r="Q29" s="990"/>
      <c r="R29" s="990"/>
      <c r="S29" s="990"/>
      <c r="T29" s="990"/>
      <c r="U29" s="990"/>
      <c r="V29" s="990"/>
      <c r="W29" s="990"/>
      <c r="X29" s="990"/>
      <c r="Y29" s="990"/>
      <c r="Z29" s="990"/>
      <c r="AA29" s="990"/>
      <c r="AB29" s="990"/>
      <c r="AC29" s="990"/>
      <c r="AD29" s="934"/>
      <c r="AE29" s="93"/>
    </row>
    <row r="30" spans="9:32" hidden="1" outlineLevel="1" x14ac:dyDescent="0.2">
      <c r="I30" s="992"/>
      <c r="J30" s="935"/>
      <c r="K30" s="935"/>
      <c r="L30" s="935"/>
      <c r="M30" s="991"/>
      <c r="N30" s="990"/>
      <c r="O30" s="990"/>
      <c r="P30" s="990"/>
      <c r="Q30" s="990"/>
      <c r="R30" s="990"/>
      <c r="S30" s="990"/>
      <c r="T30" s="990"/>
      <c r="U30" s="990"/>
      <c r="V30" s="990"/>
      <c r="W30" s="990"/>
      <c r="X30" s="990"/>
      <c r="Y30" s="990"/>
      <c r="Z30" s="990"/>
      <c r="AA30" s="990"/>
      <c r="AB30" s="990"/>
      <c r="AC30" s="990"/>
      <c r="AD30" s="934"/>
      <c r="AE30" s="93"/>
    </row>
    <row r="31" spans="9:32" hidden="1" outlineLevel="1" x14ac:dyDescent="0.2">
      <c r="I31" s="992"/>
      <c r="J31" s="935"/>
      <c r="K31" s="935"/>
      <c r="L31" s="935"/>
      <c r="M31" s="991"/>
      <c r="N31" s="990"/>
      <c r="O31" s="990"/>
      <c r="P31" s="990"/>
      <c r="Q31" s="990"/>
      <c r="R31" s="990"/>
      <c r="S31" s="990"/>
      <c r="T31" s="990"/>
      <c r="U31" s="990"/>
      <c r="V31" s="990"/>
      <c r="W31" s="990"/>
      <c r="X31" s="1003"/>
      <c r="Y31" s="990"/>
      <c r="Z31" s="990"/>
      <c r="AA31" s="990"/>
      <c r="AB31" s="990"/>
      <c r="AC31" s="990"/>
      <c r="AD31" s="934"/>
      <c r="AE31" s="93"/>
    </row>
    <row r="32" spans="9:32" collapsed="1" x14ac:dyDescent="0.2">
      <c r="I32" s="989"/>
      <c r="J32" s="924"/>
      <c r="K32" s="924"/>
      <c r="L32" s="924"/>
      <c r="M32" s="922"/>
      <c r="N32" s="922"/>
      <c r="O32" s="922"/>
      <c r="P32" s="922"/>
      <c r="Q32" s="922"/>
      <c r="R32" s="927"/>
      <c r="S32" s="927"/>
      <c r="T32" s="927"/>
      <c r="U32" s="979"/>
      <c r="V32" s="979"/>
      <c r="W32" s="979"/>
      <c r="X32" s="979"/>
      <c r="Y32" s="979"/>
      <c r="Z32" s="979"/>
      <c r="AA32" s="979"/>
      <c r="AB32" s="979"/>
      <c r="AC32" s="979"/>
      <c r="AD32" s="926"/>
      <c r="AE32" s="93"/>
    </row>
    <row r="33" spans="9:31" x14ac:dyDescent="0.2">
      <c r="I33" s="988" t="s">
        <v>341</v>
      </c>
      <c r="J33" s="987"/>
      <c r="K33" s="987"/>
      <c r="L33" s="986"/>
      <c r="M33" s="985"/>
      <c r="N33" s="985"/>
      <c r="O33" s="985"/>
      <c r="P33" s="985"/>
      <c r="Q33" s="984"/>
      <c r="R33" s="927"/>
      <c r="S33" s="983" t="s">
        <v>340</v>
      </c>
      <c r="T33" s="973"/>
      <c r="U33" s="973"/>
      <c r="V33" s="973"/>
      <c r="W33" s="973"/>
      <c r="X33" s="972"/>
      <c r="Y33" s="927"/>
      <c r="Z33" s="979"/>
      <c r="AA33" s="927"/>
      <c r="AB33" s="927"/>
      <c r="AC33" s="927"/>
      <c r="AD33" s="926"/>
      <c r="AE33" s="93"/>
    </row>
    <row r="34" spans="9:31" x14ac:dyDescent="0.2">
      <c r="I34" s="937" t="s">
        <v>339</v>
      </c>
      <c r="J34" s="935"/>
      <c r="K34" s="935"/>
      <c r="L34" s="927"/>
      <c r="M34" s="927"/>
      <c r="N34" s="927"/>
      <c r="O34" s="927"/>
      <c r="P34" s="927"/>
      <c r="Q34" s="982">
        <f>SUM(U55:AC55)</f>
        <v>64.437207161812807</v>
      </c>
      <c r="R34" s="927"/>
      <c r="S34" s="981">
        <f>+Q39</f>
        <v>925.67881723465052</v>
      </c>
      <c r="T34" s="968">
        <f>+U34-0.005</f>
        <v>7.0973899999999979E-2</v>
      </c>
      <c r="U34" s="968">
        <f>+V34-0.005</f>
        <v>7.5973899999999983E-2</v>
      </c>
      <c r="V34" s="980">
        <f>Q50</f>
        <v>8.0973899999999988E-2</v>
      </c>
      <c r="W34" s="968">
        <f>+V34+0.005</f>
        <v>8.5973899999999992E-2</v>
      </c>
      <c r="X34" s="967">
        <f>+W34+0.005</f>
        <v>9.0973899999999996E-2</v>
      </c>
      <c r="Y34" s="927"/>
      <c r="Z34" s="979"/>
      <c r="AA34" s="927"/>
      <c r="AB34" s="927"/>
      <c r="AC34" s="927"/>
      <c r="AD34" s="926"/>
      <c r="AE34" s="93"/>
    </row>
    <row r="35" spans="9:31" x14ac:dyDescent="0.2">
      <c r="I35" s="971" t="s">
        <v>338</v>
      </c>
      <c r="J35" s="935"/>
      <c r="K35" s="935"/>
      <c r="L35" s="927"/>
      <c r="M35" s="927"/>
      <c r="N35" s="927"/>
      <c r="O35" s="927"/>
      <c r="P35" s="927"/>
      <c r="Q35" s="947">
        <f>(($AD$22*(1+$Q$51))/($Q$50-$Q$51))/(1+$Q$50)^$AC$54</f>
        <v>928.31166212774201</v>
      </c>
      <c r="R35" s="927"/>
      <c r="S35" s="964">
        <f>+S36-0.005</f>
        <v>1.4999999999999999E-2</v>
      </c>
      <c r="T35" s="963">
        <f>SUM($U$55:$AC$55)+((($AD$22*(1+$S35))/(T$34-$S35))/(1+T$34)^$AC$54)+($Q$38-$Q$37)</f>
        <v>1091.4368103708725</v>
      </c>
      <c r="U35" s="961">
        <f t="shared" ref="U35:X37" si="11">SUM($U$55:$AC$55)+((($AD$22*(1+$S35))/(U$34-$S35))/(1+U$34)^$AC$54)+($Q$38-$Q$37)</f>
        <v>960.48830297232303</v>
      </c>
      <c r="V35" s="962">
        <f t="shared" si="11"/>
        <v>851.11868162771839</v>
      </c>
      <c r="W35" s="961">
        <f t="shared" si="11"/>
        <v>758.68737539908466</v>
      </c>
      <c r="X35" s="960">
        <f t="shared" si="11"/>
        <v>679.77946995116349</v>
      </c>
      <c r="Y35" s="927"/>
      <c r="Z35" s="927"/>
      <c r="AA35" s="927"/>
      <c r="AB35" s="927"/>
      <c r="AC35" s="927"/>
      <c r="AD35" s="926"/>
      <c r="AE35" s="93"/>
    </row>
    <row r="36" spans="9:31" x14ac:dyDescent="0.2">
      <c r="I36" s="966" t="s">
        <v>337</v>
      </c>
      <c r="J36" s="965"/>
      <c r="K36" s="965"/>
      <c r="L36" s="927"/>
      <c r="M36" s="927"/>
      <c r="N36" s="927"/>
      <c r="O36" s="927"/>
      <c r="P36" s="927"/>
      <c r="Q36" s="975">
        <f>Q34+Q35</f>
        <v>992.74886928955482</v>
      </c>
      <c r="R36" s="927"/>
      <c r="S36" s="978">
        <f>Q51</f>
        <v>0.02</v>
      </c>
      <c r="T36" s="957">
        <f t="shared" ref="T36:T37" si="12">SUM($U$55:$AC$55)+((($AD$22*(1+$S36))/(T$34-$S36))/(1+T$34)^$AC$54)+($Q$38-$Q$37)</f>
        <v>1204.6716213018549</v>
      </c>
      <c r="U36" s="955">
        <f t="shared" si="11"/>
        <v>1051.6896074685264</v>
      </c>
      <c r="V36" s="956">
        <f t="shared" si="11"/>
        <v>925.67881723465052</v>
      </c>
      <c r="W36" s="955">
        <f t="shared" si="11"/>
        <v>820.42054226111941</v>
      </c>
      <c r="X36" s="954">
        <f t="shared" si="11"/>
        <v>731.4528068952277</v>
      </c>
      <c r="Y36" s="927"/>
      <c r="Z36" s="927"/>
      <c r="AA36" s="927"/>
      <c r="AB36" s="927"/>
      <c r="AC36" s="927"/>
      <c r="AD36" s="926"/>
      <c r="AE36" s="93"/>
    </row>
    <row r="37" spans="9:31" x14ac:dyDescent="0.2">
      <c r="I37" s="971" t="s">
        <v>336</v>
      </c>
      <c r="J37" s="935"/>
      <c r="K37" s="935"/>
      <c r="L37" s="927"/>
      <c r="M37" s="927"/>
      <c r="N37" s="927"/>
      <c r="O37" s="927"/>
      <c r="P37" s="927"/>
      <c r="Q37" s="982">
        <f>Model!CG79+Model!CG80</f>
        <v>264.12490909090906</v>
      </c>
      <c r="R37" s="1252"/>
      <c r="S37" s="951">
        <f>+S36+0.005</f>
        <v>2.5000000000000001E-2</v>
      </c>
      <c r="T37" s="950">
        <f t="shared" si="12"/>
        <v>1342.5366704616977</v>
      </c>
      <c r="U37" s="948">
        <f t="shared" si="11"/>
        <v>1160.7826770633787</v>
      </c>
      <c r="V37" s="949">
        <f t="shared" si="11"/>
        <v>1013.5594710843584</v>
      </c>
      <c r="W37" s="948">
        <f t="shared" si="11"/>
        <v>892.27823238015958</v>
      </c>
      <c r="X37" s="947">
        <f t="shared" si="11"/>
        <v>790.95853467022062</v>
      </c>
      <c r="Y37" s="927"/>
      <c r="Z37" s="927"/>
      <c r="AA37" s="927"/>
      <c r="AB37" s="927"/>
      <c r="AC37" s="927"/>
      <c r="AD37" s="926"/>
      <c r="AE37" s="93"/>
    </row>
    <row r="38" spans="9:31" x14ac:dyDescent="0.2">
      <c r="I38" s="971" t="s">
        <v>400</v>
      </c>
      <c r="J38" s="935"/>
      <c r="K38" s="935"/>
      <c r="L38" s="927"/>
      <c r="M38" s="927"/>
      <c r="N38" s="927"/>
      <c r="O38" s="927"/>
      <c r="P38" s="927"/>
      <c r="Q38" s="947">
        <f>Model!CG60</f>
        <v>197.05485703600471</v>
      </c>
      <c r="R38" s="1252"/>
      <c r="S38" s="976"/>
      <c r="T38" s="935"/>
      <c r="U38" s="935"/>
      <c r="V38" s="935"/>
      <c r="W38" s="935"/>
      <c r="X38" s="935"/>
      <c r="Y38" s="927"/>
      <c r="Z38" s="927"/>
      <c r="AA38" s="927"/>
      <c r="AB38" s="927"/>
      <c r="AC38" s="927"/>
      <c r="AD38" s="926"/>
      <c r="AE38" s="93"/>
    </row>
    <row r="39" spans="9:31" x14ac:dyDescent="0.2">
      <c r="I39" s="966" t="s">
        <v>335</v>
      </c>
      <c r="J39" s="965"/>
      <c r="K39" s="965"/>
      <c r="L39" s="927"/>
      <c r="M39" s="927"/>
      <c r="N39" s="927"/>
      <c r="O39" s="927"/>
      <c r="P39" s="927"/>
      <c r="Q39" s="975">
        <f>Q36-Q37+Q38</f>
        <v>925.67881723465052</v>
      </c>
      <c r="R39" s="1260"/>
      <c r="S39" s="974" t="s">
        <v>334</v>
      </c>
      <c r="T39" s="973"/>
      <c r="U39" s="973"/>
      <c r="V39" s="973"/>
      <c r="W39" s="973"/>
      <c r="X39" s="972"/>
      <c r="Y39" s="927"/>
      <c r="Z39" s="927"/>
      <c r="AA39" s="927"/>
      <c r="AB39" s="927"/>
      <c r="AC39" s="927"/>
      <c r="AD39" s="926"/>
      <c r="AE39" s="93"/>
    </row>
    <row r="40" spans="9:31" x14ac:dyDescent="0.2">
      <c r="I40" s="971" t="s">
        <v>333</v>
      </c>
      <c r="J40" s="935"/>
      <c r="K40" s="935"/>
      <c r="L40" s="927"/>
      <c r="M40" s="927"/>
      <c r="N40" s="927"/>
      <c r="O40" s="927"/>
      <c r="P40" s="927"/>
      <c r="Q40" s="1331">
        <f>Drivers!CG400+11</f>
        <v>203.75342394078297</v>
      </c>
      <c r="R40" s="1255"/>
      <c r="S40" s="970">
        <f>fair_value</f>
        <v>6</v>
      </c>
      <c r="T40" s="968">
        <f>+T34</f>
        <v>7.0973899999999979E-2</v>
      </c>
      <c r="U40" s="968">
        <f>+U34</f>
        <v>7.5973899999999983E-2</v>
      </c>
      <c r="V40" s="969">
        <f>+V34</f>
        <v>8.0973899999999988E-2</v>
      </c>
      <c r="W40" s="968">
        <f>+W34</f>
        <v>8.5973899999999992E-2</v>
      </c>
      <c r="X40" s="967">
        <f>+X34</f>
        <v>9.0973899999999996E-2</v>
      </c>
      <c r="Y40" s="927"/>
      <c r="Z40" s="927"/>
      <c r="AA40" s="927"/>
      <c r="AB40" s="927"/>
      <c r="AC40" s="927"/>
      <c r="AD40" s="926"/>
      <c r="AE40" s="93"/>
    </row>
    <row r="41" spans="9:31" x14ac:dyDescent="0.2">
      <c r="I41" s="966" t="s">
        <v>332</v>
      </c>
      <c r="J41" s="965"/>
      <c r="K41" s="965"/>
      <c r="L41" s="927"/>
      <c r="M41" s="927"/>
      <c r="N41" s="927"/>
      <c r="O41" s="927"/>
      <c r="P41" s="927"/>
      <c r="Q41" s="1259">
        <f>ROUND(Q39/Q40,1)</f>
        <v>4.5</v>
      </c>
      <c r="R41" s="927"/>
      <c r="S41" s="964">
        <f>+S35</f>
        <v>1.4999999999999999E-2</v>
      </c>
      <c r="T41" s="1261">
        <f t="shared" ref="T41:X43" si="13">ROUND(T35*2/$Q$40,0)/2</f>
        <v>5.5</v>
      </c>
      <c r="U41" s="1262">
        <f t="shared" si="13"/>
        <v>4.5</v>
      </c>
      <c r="V41" s="1263">
        <f t="shared" si="13"/>
        <v>4</v>
      </c>
      <c r="W41" s="1262">
        <f t="shared" si="13"/>
        <v>3.5</v>
      </c>
      <c r="X41" s="1264">
        <f t="shared" si="13"/>
        <v>3.5</v>
      </c>
      <c r="Y41" s="927"/>
      <c r="Z41" s="927"/>
      <c r="AA41" s="927"/>
      <c r="AB41" s="927"/>
      <c r="AC41" s="927"/>
      <c r="AD41" s="926"/>
      <c r="AE41" s="93"/>
    </row>
    <row r="42" spans="9:31" x14ac:dyDescent="0.2">
      <c r="I42" s="925" t="s">
        <v>331</v>
      </c>
      <c r="J42" s="924"/>
      <c r="K42" s="924"/>
      <c r="L42" s="922"/>
      <c r="M42" s="922"/>
      <c r="N42" s="922"/>
      <c r="O42" s="922"/>
      <c r="P42" s="922"/>
      <c r="Q42" s="959">
        <f>ROUND(((AD22*(1+Q51))/(Q50-Q51))/AD12,1)</f>
        <v>9.4</v>
      </c>
      <c r="R42" s="927"/>
      <c r="S42" s="958">
        <f>+S36</f>
        <v>0.02</v>
      </c>
      <c r="T42" s="1265">
        <f t="shared" si="13"/>
        <v>6</v>
      </c>
      <c r="U42" s="1266">
        <f t="shared" si="13"/>
        <v>5</v>
      </c>
      <c r="V42" s="1267">
        <f t="shared" si="13"/>
        <v>4.5</v>
      </c>
      <c r="W42" s="1266">
        <f t="shared" si="13"/>
        <v>4</v>
      </c>
      <c r="X42" s="1268">
        <f t="shared" si="13"/>
        <v>3.5</v>
      </c>
      <c r="Y42" s="927"/>
      <c r="Z42" s="927"/>
      <c r="AA42" s="927"/>
      <c r="AB42" s="927"/>
      <c r="AC42" s="927"/>
      <c r="AD42" s="926"/>
      <c r="AE42" s="93"/>
    </row>
    <row r="43" spans="9:31" x14ac:dyDescent="0.2">
      <c r="I43" s="937"/>
      <c r="J43" s="935"/>
      <c r="K43" s="935"/>
      <c r="L43" s="927"/>
      <c r="M43" s="927"/>
      <c r="N43" s="927"/>
      <c r="O43" s="927"/>
      <c r="P43" s="927"/>
      <c r="Q43" s="1197"/>
      <c r="R43" s="927"/>
      <c r="S43" s="951">
        <f>+S37</f>
        <v>2.5000000000000001E-2</v>
      </c>
      <c r="T43" s="1269">
        <f t="shared" si="13"/>
        <v>6.5</v>
      </c>
      <c r="U43" s="1270">
        <f t="shared" si="13"/>
        <v>5.5</v>
      </c>
      <c r="V43" s="1271">
        <f t="shared" si="13"/>
        <v>5</v>
      </c>
      <c r="W43" s="1270">
        <f t="shared" si="13"/>
        <v>4.5</v>
      </c>
      <c r="X43" s="999">
        <f t="shared" si="13"/>
        <v>4</v>
      </c>
      <c r="Y43" s="927"/>
      <c r="Z43" s="927"/>
      <c r="AA43" s="927"/>
      <c r="AB43" s="927"/>
      <c r="AC43" s="927"/>
      <c r="AD43" s="926"/>
      <c r="AE43" s="93"/>
    </row>
    <row r="44" spans="9:31" x14ac:dyDescent="0.2">
      <c r="I44" s="1198" t="s">
        <v>330</v>
      </c>
      <c r="J44" s="1199"/>
      <c r="K44" s="1199"/>
      <c r="L44" s="28"/>
      <c r="M44" s="943"/>
      <c r="N44" s="943"/>
      <c r="O44" s="943"/>
      <c r="P44" s="943"/>
      <c r="Q44" s="1200"/>
      <c r="R44" s="927"/>
      <c r="S44" s="927"/>
      <c r="T44" s="927"/>
      <c r="U44" s="927"/>
      <c r="V44" s="927"/>
      <c r="W44" s="927"/>
      <c r="X44" s="927"/>
      <c r="Y44" s="927"/>
      <c r="Z44" s="927"/>
      <c r="AA44" s="1321"/>
      <c r="AB44" s="927"/>
      <c r="AC44" s="927"/>
      <c r="AD44" s="926"/>
      <c r="AE44" s="93"/>
    </row>
    <row r="45" spans="9:31" x14ac:dyDescent="0.2">
      <c r="I45" s="941" t="s">
        <v>329</v>
      </c>
      <c r="J45" s="940"/>
      <c r="K45" s="940"/>
      <c r="L45" s="927"/>
      <c r="M45" s="927"/>
      <c r="N45" s="927"/>
      <c r="O45" s="927"/>
      <c r="P45" s="927"/>
      <c r="Q45" s="939" t="s">
        <v>328</v>
      </c>
      <c r="R45" s="927"/>
      <c r="S45" s="927"/>
      <c r="T45" s="927"/>
      <c r="U45" s="927"/>
      <c r="V45" s="927"/>
      <c r="W45" s="927"/>
      <c r="X45" s="927"/>
      <c r="Y45" s="927"/>
      <c r="Z45" s="927"/>
      <c r="AA45" s="927"/>
      <c r="AB45" s="927"/>
      <c r="AC45" s="927"/>
      <c r="AD45" s="926"/>
      <c r="AE45" s="93"/>
    </row>
    <row r="46" spans="9:31" hidden="1" outlineLevel="1" x14ac:dyDescent="0.2">
      <c r="I46" s="937" t="s">
        <v>327</v>
      </c>
      <c r="J46" s="935"/>
      <c r="K46" s="935"/>
      <c r="L46" s="927"/>
      <c r="M46" s="927"/>
      <c r="N46" s="927"/>
      <c r="O46" s="927"/>
      <c r="P46" s="927"/>
      <c r="Q46" s="1272">
        <f>X65</f>
        <v>8.7534000000000001E-2</v>
      </c>
      <c r="R46" s="927"/>
      <c r="S46" s="927"/>
      <c r="T46" s="927"/>
      <c r="U46" s="927"/>
      <c r="V46" s="927"/>
      <c r="W46" s="927"/>
      <c r="X46" s="927"/>
      <c r="Y46" s="927"/>
      <c r="Z46" s="927"/>
      <c r="AA46" s="927"/>
      <c r="AB46" s="927"/>
      <c r="AC46" s="927"/>
      <c r="AD46" s="926"/>
      <c r="AE46" s="93"/>
    </row>
    <row r="47" spans="9:31" hidden="1" outlineLevel="1" x14ac:dyDescent="0.2">
      <c r="I47" s="937" t="s">
        <v>326</v>
      </c>
      <c r="J47" s="935"/>
      <c r="K47" s="935"/>
      <c r="L47" s="927"/>
      <c r="M47" s="935"/>
      <c r="N47" s="936"/>
      <c r="O47" s="935"/>
      <c r="P47" s="935"/>
      <c r="Q47" s="1201">
        <v>0.06</v>
      </c>
      <c r="R47" s="927"/>
      <c r="S47" s="927"/>
      <c r="T47" s="927"/>
      <c r="U47" s="927"/>
      <c r="V47" s="927"/>
      <c r="W47" s="927"/>
      <c r="X47" s="927"/>
      <c r="Y47" s="927"/>
      <c r="Z47" s="927"/>
      <c r="AA47" s="927"/>
      <c r="AB47" s="927"/>
      <c r="AC47" s="927"/>
      <c r="AD47" s="926"/>
      <c r="AE47" s="93"/>
    </row>
    <row r="48" spans="9:31" hidden="1" outlineLevel="1" x14ac:dyDescent="0.2">
      <c r="I48" s="937" t="s">
        <v>325</v>
      </c>
      <c r="J48" s="935"/>
      <c r="K48" s="935"/>
      <c r="L48" s="927"/>
      <c r="M48" s="935"/>
      <c r="N48" s="936"/>
      <c r="O48" s="935"/>
      <c r="P48" s="935"/>
      <c r="Q48" s="934">
        <v>0.27</v>
      </c>
      <c r="R48" s="927"/>
      <c r="S48" s="927"/>
      <c r="T48" s="927"/>
      <c r="U48" s="927"/>
      <c r="V48" s="927"/>
      <c r="W48" s="927"/>
      <c r="X48" s="927"/>
      <c r="Y48" s="927"/>
      <c r="Z48" s="927"/>
      <c r="AA48" s="927"/>
      <c r="AB48" s="927"/>
      <c r="AC48" s="927"/>
      <c r="AD48" s="926"/>
      <c r="AE48" s="93"/>
    </row>
    <row r="49" spans="9:31" hidden="1" outlineLevel="1" x14ac:dyDescent="0.2">
      <c r="I49" s="937" t="s">
        <v>324</v>
      </c>
      <c r="J49" s="935"/>
      <c r="K49" s="935"/>
      <c r="L49" s="927"/>
      <c r="M49" s="935"/>
      <c r="N49" s="936"/>
      <c r="O49" s="935"/>
      <c r="P49" s="935"/>
      <c r="Q49" s="934">
        <v>0.15</v>
      </c>
      <c r="R49" s="927"/>
      <c r="S49" s="927"/>
      <c r="T49" s="927"/>
      <c r="U49" s="927"/>
      <c r="V49" s="927"/>
      <c r="W49" s="927"/>
      <c r="X49" s="927"/>
      <c r="Y49" s="927"/>
      <c r="Z49" s="927"/>
      <c r="AA49" s="927"/>
      <c r="AB49" s="927"/>
      <c r="AC49" s="927"/>
      <c r="AD49" s="926"/>
      <c r="AE49" s="93"/>
    </row>
    <row r="50" spans="9:31" collapsed="1" x14ac:dyDescent="0.2">
      <c r="I50" s="933" t="s">
        <v>323</v>
      </c>
      <c r="J50" s="932"/>
      <c r="K50" s="932"/>
      <c r="L50" s="931"/>
      <c r="M50" s="929"/>
      <c r="N50" s="930"/>
      <c r="O50" s="929"/>
      <c r="P50" s="929"/>
      <c r="Q50" s="928">
        <f>+(Q46*(1-Q49))+((1-Q48)*Q47*Q49)</f>
        <v>8.0973899999999988E-2</v>
      </c>
      <c r="R50" s="927"/>
      <c r="S50" s="927"/>
      <c r="T50" s="927"/>
      <c r="U50" s="927"/>
      <c r="V50" s="927"/>
      <c r="W50" s="927"/>
      <c r="X50" s="927"/>
      <c r="Y50" s="927"/>
      <c r="Z50" s="927"/>
      <c r="AA50" s="927"/>
      <c r="AB50" s="927"/>
      <c r="AC50" s="927"/>
      <c r="AD50" s="926"/>
      <c r="AE50" s="93"/>
    </row>
    <row r="51" spans="9:31" x14ac:dyDescent="0.2">
      <c r="I51" s="925" t="s">
        <v>286</v>
      </c>
      <c r="J51" s="924"/>
      <c r="K51" s="924"/>
      <c r="L51" s="922"/>
      <c r="M51" s="924"/>
      <c r="N51" s="924"/>
      <c r="O51" s="924"/>
      <c r="P51" s="924"/>
      <c r="Q51" s="923">
        <f>X60</f>
        <v>0.02</v>
      </c>
      <c r="R51" s="922"/>
      <c r="S51" s="922"/>
      <c r="T51" s="922"/>
      <c r="U51" s="922"/>
      <c r="V51" s="922"/>
      <c r="W51" s="922"/>
      <c r="X51" s="922"/>
      <c r="Y51" s="922"/>
      <c r="Z51" s="922"/>
      <c r="AA51" s="922"/>
      <c r="AB51" s="922"/>
      <c r="AC51" s="922"/>
      <c r="AD51" s="921"/>
      <c r="AE51" s="93"/>
    </row>
    <row r="52" spans="9:31" x14ac:dyDescent="0.2">
      <c r="I52" s="920"/>
      <c r="J52" s="865"/>
      <c r="K52" s="865"/>
      <c r="L52" s="136"/>
      <c r="M52" s="865"/>
      <c r="N52" s="865"/>
      <c r="O52" s="865"/>
      <c r="P52" s="865"/>
      <c r="Q52" s="897"/>
      <c r="R52" s="896"/>
      <c r="S52" s="896"/>
      <c r="T52" s="896"/>
      <c r="U52" s="896"/>
      <c r="V52" s="896"/>
      <c r="W52" s="896"/>
      <c r="X52" s="896"/>
      <c r="Y52" s="896"/>
      <c r="Z52" s="896"/>
      <c r="AA52" s="896"/>
      <c r="AB52" s="896"/>
      <c r="AC52" s="896"/>
      <c r="AD52" s="919"/>
      <c r="AE52" s="93"/>
    </row>
    <row r="53" spans="9:31" x14ac:dyDescent="0.2">
      <c r="I53" s="918" t="s">
        <v>322</v>
      </c>
      <c r="J53" s="918"/>
      <c r="K53" s="854"/>
      <c r="L53" s="838"/>
      <c r="M53" s="917"/>
      <c r="N53" s="917"/>
      <c r="O53" s="917"/>
      <c r="P53" s="917"/>
      <c r="Q53" s="916">
        <f t="shared" ref="Q53:AC53" si="14">Q$7</f>
        <v>42369</v>
      </c>
      <c r="R53" s="916">
        <f t="shared" si="14"/>
        <v>42735</v>
      </c>
      <c r="S53" s="915">
        <f t="shared" si="14"/>
        <v>43100</v>
      </c>
      <c r="T53" s="915">
        <f t="shared" si="14"/>
        <v>43465</v>
      </c>
      <c r="U53" s="915">
        <f t="shared" si="14"/>
        <v>43830</v>
      </c>
      <c r="V53" s="915">
        <f t="shared" si="14"/>
        <v>44196</v>
      </c>
      <c r="W53" s="915">
        <f t="shared" si="14"/>
        <v>44561</v>
      </c>
      <c r="X53" s="915">
        <f t="shared" si="14"/>
        <v>44926</v>
      </c>
      <c r="Y53" s="915">
        <f t="shared" si="14"/>
        <v>45291</v>
      </c>
      <c r="Z53" s="915">
        <f t="shared" si="14"/>
        <v>45657</v>
      </c>
      <c r="AA53" s="915">
        <f t="shared" si="14"/>
        <v>46022</v>
      </c>
      <c r="AB53" s="915">
        <f t="shared" si="14"/>
        <v>46387</v>
      </c>
      <c r="AC53" s="915">
        <f t="shared" si="14"/>
        <v>46752</v>
      </c>
      <c r="AD53" s="914"/>
      <c r="AE53" s="93"/>
    </row>
    <row r="54" spans="9:31" x14ac:dyDescent="0.2">
      <c r="I54" s="913" t="s">
        <v>321</v>
      </c>
      <c r="J54" s="865"/>
      <c r="K54" s="865"/>
      <c r="L54" s="865"/>
      <c r="M54" s="912"/>
      <c r="N54" s="911"/>
      <c r="O54" s="911"/>
      <c r="P54" s="911"/>
      <c r="Q54" s="910">
        <v>0</v>
      </c>
      <c r="R54" s="909">
        <v>0</v>
      </c>
      <c r="S54" s="909">
        <v>0</v>
      </c>
      <c r="T54" s="909">
        <v>0</v>
      </c>
      <c r="U54" s="908">
        <f t="shared" ref="U54:AC54" si="15">T54+1</f>
        <v>1</v>
      </c>
      <c r="V54" s="908">
        <f t="shared" si="15"/>
        <v>2</v>
      </c>
      <c r="W54" s="908">
        <f t="shared" si="15"/>
        <v>3</v>
      </c>
      <c r="X54" s="908">
        <f t="shared" si="15"/>
        <v>4</v>
      </c>
      <c r="Y54" s="908">
        <f t="shared" si="15"/>
        <v>5</v>
      </c>
      <c r="Z54" s="908">
        <f t="shared" si="15"/>
        <v>6</v>
      </c>
      <c r="AA54" s="908">
        <f t="shared" si="15"/>
        <v>7</v>
      </c>
      <c r="AB54" s="908">
        <f t="shared" si="15"/>
        <v>8</v>
      </c>
      <c r="AC54" s="908">
        <f t="shared" si="15"/>
        <v>9</v>
      </c>
      <c r="AD54" s="907"/>
      <c r="AE54" s="93"/>
    </row>
    <row r="55" spans="9:31" x14ac:dyDescent="0.2">
      <c r="I55" s="906" t="s">
        <v>320</v>
      </c>
      <c r="J55" s="905"/>
      <c r="K55" s="905"/>
      <c r="L55" s="905"/>
      <c r="M55" s="904"/>
      <c r="N55" s="904"/>
      <c r="O55" s="904"/>
      <c r="P55" s="903"/>
      <c r="Q55" s="902">
        <f t="shared" ref="Q55:AC55" si="16">Q$22/(1+$Q$50)^Q54</f>
        <v>-41.172000000000025</v>
      </c>
      <c r="R55" s="902">
        <f t="shared" si="16"/>
        <v>-89.577999999999989</v>
      </c>
      <c r="S55" s="902">
        <f t="shared" si="16"/>
        <v>-281.28199999999993</v>
      </c>
      <c r="T55" s="902">
        <f t="shared" si="16"/>
        <v>-116.18935770155662</v>
      </c>
      <c r="U55" s="902">
        <f t="shared" si="16"/>
        <v>-76.33117225641962</v>
      </c>
      <c r="V55" s="902">
        <f t="shared" si="16"/>
        <v>-50.748725545838766</v>
      </c>
      <c r="W55" s="902">
        <f t="shared" si="16"/>
        <v>-25.885299382867604</v>
      </c>
      <c r="X55" s="902">
        <f t="shared" si="16"/>
        <v>-4.1591549044776839</v>
      </c>
      <c r="Y55" s="902">
        <f t="shared" si="16"/>
        <v>16.117029888026273</v>
      </c>
      <c r="Z55" s="902">
        <f t="shared" si="16"/>
        <v>34.786124919898413</v>
      </c>
      <c r="AA55" s="902">
        <f>AA$22/(1+$Q$50)^AA54</f>
        <v>51.224712323899965</v>
      </c>
      <c r="AB55" s="902">
        <f t="shared" si="16"/>
        <v>65.028864692245861</v>
      </c>
      <c r="AC55" s="902">
        <f t="shared" si="16"/>
        <v>54.404827427345943</v>
      </c>
      <c r="AD55" s="901"/>
      <c r="AE55" s="93"/>
    </row>
    <row r="56" spans="9:31" x14ac:dyDescent="0.2">
      <c r="I56" s="900"/>
      <c r="J56" s="865"/>
      <c r="K56" s="865"/>
      <c r="L56" s="865"/>
      <c r="M56" s="899"/>
      <c r="N56" s="899"/>
      <c r="O56" s="899"/>
      <c r="P56" s="869"/>
      <c r="Q56" s="898"/>
      <c r="R56" s="898"/>
      <c r="S56" s="898"/>
      <c r="T56" s="898"/>
      <c r="U56" s="898"/>
      <c r="V56" s="898"/>
      <c r="W56" s="898"/>
      <c r="X56" s="898"/>
      <c r="Y56" s="898"/>
      <c r="Z56" s="898"/>
      <c r="AA56" s="898"/>
      <c r="AB56" s="898"/>
      <c r="AC56" s="898"/>
      <c r="AD56" s="869"/>
      <c r="AE56" s="93"/>
    </row>
    <row r="57" spans="9:31" x14ac:dyDescent="0.2">
      <c r="I57" s="865"/>
      <c r="J57" s="865"/>
      <c r="K57" s="865"/>
      <c r="L57" s="136"/>
      <c r="M57" s="865"/>
      <c r="N57" s="865"/>
      <c r="O57" s="865"/>
      <c r="P57" s="865"/>
      <c r="Q57" s="897"/>
      <c r="R57" s="896"/>
      <c r="S57" s="896"/>
      <c r="T57" s="896"/>
      <c r="U57" s="896"/>
      <c r="V57" s="896"/>
      <c r="W57" s="896"/>
      <c r="X57" s="896"/>
      <c r="Y57" s="896"/>
      <c r="Z57" s="896"/>
      <c r="AA57" s="896"/>
      <c r="AB57" s="896"/>
      <c r="AC57" s="896"/>
      <c r="AD57" s="93"/>
      <c r="AE57" s="93"/>
    </row>
    <row r="58" spans="9:31" x14ac:dyDescent="0.2">
      <c r="I58" s="877" t="s">
        <v>312</v>
      </c>
      <c r="J58" s="877"/>
      <c r="K58" s="877"/>
      <c r="L58" s="877"/>
      <c r="M58" s="895"/>
      <c r="N58" s="895"/>
      <c r="O58" s="895"/>
      <c r="P58" s="895"/>
      <c r="Q58" s="895"/>
      <c r="R58" s="895"/>
      <c r="S58" s="895"/>
      <c r="T58" s="895"/>
      <c r="U58" s="895"/>
      <c r="V58" s="895"/>
      <c r="W58" s="895"/>
      <c r="X58" s="895"/>
      <c r="Y58" s="895"/>
      <c r="Z58" s="895"/>
      <c r="AA58" s="894"/>
      <c r="AB58" s="894"/>
      <c r="AC58" s="894"/>
      <c r="AD58" s="894"/>
      <c r="AE58" s="873"/>
    </row>
    <row r="59" spans="9:31" x14ac:dyDescent="0.2">
      <c r="I59" s="832"/>
      <c r="J59" s="832"/>
      <c r="K59" s="832"/>
      <c r="L59" s="832"/>
      <c r="M59" s="832"/>
      <c r="N59" s="832"/>
      <c r="O59" s="832"/>
      <c r="P59" s="832"/>
      <c r="Q59" s="832"/>
      <c r="R59" s="878"/>
      <c r="S59" s="878"/>
      <c r="T59" s="878"/>
      <c r="U59" s="878"/>
      <c r="V59" s="878"/>
      <c r="W59" s="878"/>
      <c r="X59" s="878"/>
      <c r="Y59" s="878"/>
      <c r="Z59" s="878"/>
      <c r="AA59" s="878"/>
      <c r="AB59" s="878"/>
      <c r="AC59" s="878"/>
      <c r="AD59" s="93"/>
      <c r="AE59" s="879"/>
    </row>
    <row r="60" spans="9:31" hidden="1" outlineLevel="1" x14ac:dyDescent="0.2">
      <c r="I60" s="832"/>
      <c r="J60" s="832"/>
      <c r="K60" s="893"/>
      <c r="L60" s="832"/>
      <c r="M60" s="136"/>
      <c r="N60" s="136"/>
      <c r="O60" s="136"/>
      <c r="P60" s="136"/>
      <c r="Q60" s="136"/>
      <c r="R60" s="838" t="s">
        <v>319</v>
      </c>
      <c r="S60" s="838"/>
      <c r="T60" s="1395">
        <f>+fair_value</f>
        <v>6</v>
      </c>
      <c r="U60" s="832"/>
      <c r="V60" s="838" t="s">
        <v>286</v>
      </c>
      <c r="W60" s="838"/>
      <c r="X60" s="1109">
        <f>CHOOSE(case,X61,X62,X63)</f>
        <v>0.02</v>
      </c>
      <c r="Y60" s="878"/>
      <c r="Z60" s="884" t="s">
        <v>318</v>
      </c>
      <c r="AA60" s="838"/>
      <c r="AB60" s="838"/>
      <c r="AC60" s="838"/>
      <c r="AD60" s="883"/>
      <c r="AE60" s="879"/>
    </row>
    <row r="61" spans="9:31" hidden="1" outlineLevel="1" x14ac:dyDescent="0.2">
      <c r="I61" s="832"/>
      <c r="J61" s="832"/>
      <c r="K61" s="892"/>
      <c r="L61" s="891"/>
      <c r="M61" s="136"/>
      <c r="N61" s="136"/>
      <c r="O61" s="136"/>
      <c r="P61" s="136"/>
      <c r="Q61" s="136"/>
      <c r="R61" s="832" t="s">
        <v>122</v>
      </c>
      <c r="S61" s="881">
        <v>2</v>
      </c>
      <c r="T61" s="1396"/>
      <c r="U61" s="889"/>
      <c r="V61" s="832" t="s">
        <v>121</v>
      </c>
      <c r="W61" s="881">
        <v>1</v>
      </c>
      <c r="X61" s="888">
        <v>0.02</v>
      </c>
      <c r="Y61" s="878"/>
      <c r="Z61" s="832" t="s">
        <v>122</v>
      </c>
      <c r="AA61" s="881">
        <v>2</v>
      </c>
      <c r="AB61" s="881"/>
      <c r="AC61" s="881"/>
      <c r="AD61" s="805"/>
      <c r="AE61" s="879"/>
    </row>
    <row r="62" spans="9:31" hidden="1" outlineLevel="1" x14ac:dyDescent="0.2">
      <c r="I62" s="832"/>
      <c r="J62" s="832"/>
      <c r="K62" s="892"/>
      <c r="L62" s="891"/>
      <c r="M62" s="136"/>
      <c r="N62" s="136"/>
      <c r="O62" s="136"/>
      <c r="P62" s="136"/>
      <c r="Q62" s="136"/>
      <c r="R62" s="832" t="s">
        <v>121</v>
      </c>
      <c r="S62" s="881">
        <v>1</v>
      </c>
      <c r="T62" s="1396"/>
      <c r="U62" s="889"/>
      <c r="V62" s="832" t="s">
        <v>122</v>
      </c>
      <c r="W62" s="881">
        <v>2</v>
      </c>
      <c r="X62" s="887">
        <f>X61</f>
        <v>0.02</v>
      </c>
      <c r="Y62" s="878"/>
      <c r="Z62" s="832" t="s">
        <v>121</v>
      </c>
      <c r="AA62" s="881">
        <v>1</v>
      </c>
      <c r="AB62" s="881"/>
      <c r="AC62" s="881"/>
      <c r="AD62" s="805"/>
      <c r="AE62" s="879"/>
    </row>
    <row r="63" spans="9:31" hidden="1" outlineLevel="1" x14ac:dyDescent="0.2">
      <c r="I63" s="832"/>
      <c r="J63" s="832"/>
      <c r="K63" s="892"/>
      <c r="L63" s="891"/>
      <c r="M63" s="136"/>
      <c r="N63" s="136"/>
      <c r="O63" s="136"/>
      <c r="P63" s="136"/>
      <c r="Q63" s="136"/>
      <c r="R63" s="832" t="s">
        <v>123</v>
      </c>
      <c r="S63" s="881">
        <v>3</v>
      </c>
      <c r="T63" s="1396"/>
      <c r="U63" s="889"/>
      <c r="V63" s="832" t="s">
        <v>123</v>
      </c>
      <c r="W63" s="881">
        <v>3</v>
      </c>
      <c r="X63" s="887">
        <f>X61</f>
        <v>0.02</v>
      </c>
      <c r="Y63" s="878"/>
      <c r="Z63" s="832" t="s">
        <v>123</v>
      </c>
      <c r="AA63" s="881">
        <v>3</v>
      </c>
      <c r="AB63" s="881"/>
      <c r="AC63" s="881"/>
      <c r="AD63" s="805"/>
      <c r="AE63" s="879"/>
    </row>
    <row r="64" spans="9:31" hidden="1" outlineLevel="1" x14ac:dyDescent="0.2">
      <c r="I64" s="832"/>
      <c r="J64" s="832"/>
      <c r="K64" s="87"/>
      <c r="L64" s="832"/>
      <c r="M64" s="136"/>
      <c r="N64" s="136"/>
      <c r="O64" s="136"/>
      <c r="P64" s="136"/>
      <c r="Q64" s="136"/>
      <c r="R64" s="136"/>
      <c r="S64" s="136"/>
      <c r="T64" s="871"/>
      <c r="U64" s="832"/>
      <c r="V64" s="878"/>
      <c r="W64" s="878"/>
      <c r="X64" s="836"/>
      <c r="Y64" s="878"/>
      <c r="Z64" s="136"/>
      <c r="AA64" s="136"/>
      <c r="AB64" s="136"/>
      <c r="AC64" s="136"/>
      <c r="AD64" s="871"/>
      <c r="AE64" s="879"/>
    </row>
    <row r="65" spans="9:31" hidden="1" outlineLevel="1" x14ac:dyDescent="0.2">
      <c r="I65" s="832"/>
      <c r="J65" s="832"/>
      <c r="K65" s="87"/>
      <c r="L65" s="832"/>
      <c r="M65" s="136"/>
      <c r="N65" s="136"/>
      <c r="O65" s="136"/>
      <c r="P65" s="136"/>
      <c r="Q65" s="136"/>
      <c r="R65" s="838" t="s">
        <v>317</v>
      </c>
      <c r="S65" s="838"/>
      <c r="T65" s="885">
        <f>Q39</f>
        <v>925.67881723465052</v>
      </c>
      <c r="U65" s="832"/>
      <c r="V65" s="838" t="s">
        <v>316</v>
      </c>
      <c r="W65" s="838"/>
      <c r="X65" s="1109">
        <f>CHOOSE(case,X66,X67,X68)</f>
        <v>8.7534000000000001E-2</v>
      </c>
      <c r="Y65" s="878"/>
      <c r="Z65" s="884" t="s">
        <v>315</v>
      </c>
      <c r="AA65" s="838"/>
      <c r="AB65" s="838"/>
      <c r="AC65" s="838"/>
      <c r="AD65" s="883"/>
      <c r="AE65" s="879"/>
    </row>
    <row r="66" spans="9:31" hidden="1" outlineLevel="1" x14ac:dyDescent="0.2">
      <c r="I66" s="832"/>
      <c r="J66" s="832"/>
      <c r="K66" s="832"/>
      <c r="L66" s="832"/>
      <c r="M66" s="136"/>
      <c r="N66" s="136"/>
      <c r="O66" s="136"/>
      <c r="P66" s="136"/>
      <c r="Q66" s="136"/>
      <c r="R66" s="832" t="s">
        <v>122</v>
      </c>
      <c r="S66" s="881">
        <v>2</v>
      </c>
      <c r="T66" s="882"/>
      <c r="U66" s="832"/>
      <c r="V66" s="832" t="s">
        <v>121</v>
      </c>
      <c r="W66" s="881">
        <v>1</v>
      </c>
      <c r="X66" s="888">
        <f>0.0249+1.3*1.1*0.0438</f>
        <v>8.7534000000000001E-2</v>
      </c>
      <c r="Y66" s="878"/>
      <c r="Z66" s="832" t="s">
        <v>122</v>
      </c>
      <c r="AA66" s="881">
        <v>2</v>
      </c>
      <c r="AB66" s="881"/>
      <c r="AC66" s="881"/>
      <c r="AD66" s="880"/>
      <c r="AE66" s="879"/>
    </row>
    <row r="67" spans="9:31" hidden="1" outlineLevel="1" x14ac:dyDescent="0.2">
      <c r="I67" s="832"/>
      <c r="J67" s="832"/>
      <c r="K67" s="832"/>
      <c r="L67" s="832"/>
      <c r="M67" s="136"/>
      <c r="N67" s="136"/>
      <c r="O67" s="136"/>
      <c r="P67" s="136"/>
      <c r="Q67" s="136"/>
      <c r="R67" s="832" t="s">
        <v>121</v>
      </c>
      <c r="S67" s="881">
        <v>1</v>
      </c>
      <c r="T67" s="882"/>
      <c r="U67" s="832"/>
      <c r="V67" s="832" t="s">
        <v>122</v>
      </c>
      <c r="W67" s="881">
        <v>2</v>
      </c>
      <c r="X67" s="887">
        <f>X66</f>
        <v>8.7534000000000001E-2</v>
      </c>
      <c r="Y67" s="878"/>
      <c r="Z67" s="832" t="s">
        <v>121</v>
      </c>
      <c r="AA67" s="881">
        <v>1</v>
      </c>
      <c r="AB67" s="881"/>
      <c r="AC67" s="881"/>
      <c r="AD67" s="880"/>
      <c r="AE67" s="879"/>
    </row>
    <row r="68" spans="9:31" hidden="1" outlineLevel="1" x14ac:dyDescent="0.2">
      <c r="I68" s="832"/>
      <c r="J68" s="832"/>
      <c r="K68" s="832"/>
      <c r="L68" s="832"/>
      <c r="M68" s="136"/>
      <c r="N68" s="136"/>
      <c r="O68" s="136"/>
      <c r="P68" s="136"/>
      <c r="Q68" s="136"/>
      <c r="R68" s="832" t="s">
        <v>123</v>
      </c>
      <c r="S68" s="881">
        <v>3</v>
      </c>
      <c r="T68" s="882"/>
      <c r="U68" s="832"/>
      <c r="V68" s="832" t="s">
        <v>123</v>
      </c>
      <c r="W68" s="881">
        <v>3</v>
      </c>
      <c r="X68" s="887">
        <f>X66</f>
        <v>8.7534000000000001E-2</v>
      </c>
      <c r="Y68" s="878"/>
      <c r="Z68" s="832" t="s">
        <v>123</v>
      </c>
      <c r="AA68" s="881">
        <v>3</v>
      </c>
      <c r="AB68" s="881"/>
      <c r="AC68" s="881"/>
      <c r="AD68" s="880"/>
      <c r="AE68" s="879"/>
    </row>
    <row r="69" spans="9:31" hidden="1" outlineLevel="1" x14ac:dyDescent="0.2">
      <c r="I69" s="832"/>
      <c r="J69" s="832"/>
      <c r="K69" s="832"/>
      <c r="L69" s="832"/>
      <c r="M69" s="136"/>
      <c r="N69" s="136"/>
      <c r="O69" s="136"/>
      <c r="P69" s="136"/>
      <c r="Q69" s="136"/>
      <c r="R69" s="136"/>
      <c r="S69" s="136"/>
      <c r="T69" s="886"/>
      <c r="U69" s="832"/>
      <c r="V69" s="832"/>
      <c r="W69" s="832"/>
      <c r="X69" s="832"/>
      <c r="Y69" s="878"/>
      <c r="Z69" s="832"/>
      <c r="AA69" s="832"/>
      <c r="AB69" s="832"/>
      <c r="AC69" s="832"/>
      <c r="AD69" s="867"/>
      <c r="AE69" s="879"/>
    </row>
    <row r="70" spans="9:31" hidden="1" outlineLevel="1" x14ac:dyDescent="0.2">
      <c r="I70" s="832"/>
      <c r="J70" s="832"/>
      <c r="K70" s="832"/>
      <c r="L70" s="832"/>
      <c r="M70" s="136"/>
      <c r="N70" s="136"/>
      <c r="O70" s="136"/>
      <c r="P70" s="136"/>
      <c r="Q70" s="136"/>
      <c r="R70" s="838" t="s">
        <v>314</v>
      </c>
      <c r="S70" s="838"/>
      <c r="T70" s="885">
        <f>Q36</f>
        <v>992.74886928955482</v>
      </c>
      <c r="U70" s="832"/>
      <c r="V70" s="136"/>
      <c r="W70" s="136"/>
      <c r="X70" s="136"/>
      <c r="Y70" s="878"/>
      <c r="Z70" s="884" t="s">
        <v>313</v>
      </c>
      <c r="AA70" s="838"/>
      <c r="AB70" s="838"/>
      <c r="AC70" s="838"/>
      <c r="AD70" s="883"/>
      <c r="AE70" s="879"/>
    </row>
    <row r="71" spans="9:31" hidden="1" outlineLevel="1" x14ac:dyDescent="0.2">
      <c r="I71" s="832"/>
      <c r="J71" s="832"/>
      <c r="K71" s="832"/>
      <c r="L71" s="832"/>
      <c r="M71" s="136"/>
      <c r="N71" s="136"/>
      <c r="O71" s="136"/>
      <c r="P71" s="136"/>
      <c r="Q71" s="136"/>
      <c r="R71" s="832" t="s">
        <v>122</v>
      </c>
      <c r="S71" s="881">
        <v>2</v>
      </c>
      <c r="T71" s="882"/>
      <c r="U71" s="832"/>
      <c r="V71" s="136"/>
      <c r="W71" s="136"/>
      <c r="X71" s="136"/>
      <c r="Y71" s="878"/>
      <c r="Z71" s="832" t="s">
        <v>122</v>
      </c>
      <c r="AA71" s="881">
        <v>2</v>
      </c>
      <c r="AB71" s="881"/>
      <c r="AC71" s="881"/>
      <c r="AD71" s="880"/>
      <c r="AE71" s="879"/>
    </row>
    <row r="72" spans="9:31" hidden="1" outlineLevel="1" x14ac:dyDescent="0.2">
      <c r="I72" s="832"/>
      <c r="J72" s="832"/>
      <c r="K72" s="832"/>
      <c r="L72" s="832"/>
      <c r="M72" s="136"/>
      <c r="N72" s="136"/>
      <c r="O72" s="136"/>
      <c r="P72" s="136"/>
      <c r="Q72" s="136"/>
      <c r="R72" s="832" t="s">
        <v>121</v>
      </c>
      <c r="S72" s="881">
        <v>1</v>
      </c>
      <c r="T72" s="882"/>
      <c r="U72" s="832"/>
      <c r="V72" s="136"/>
      <c r="W72" s="136"/>
      <c r="X72" s="136"/>
      <c r="Y72" s="878"/>
      <c r="Z72" s="832" t="s">
        <v>121</v>
      </c>
      <c r="AA72" s="881">
        <v>1</v>
      </c>
      <c r="AB72" s="881"/>
      <c r="AC72" s="881"/>
      <c r="AD72" s="880"/>
      <c r="AE72" s="879"/>
    </row>
    <row r="73" spans="9:31" hidden="1" outlineLevel="1" x14ac:dyDescent="0.2">
      <c r="I73" s="832"/>
      <c r="J73" s="832"/>
      <c r="K73" s="832"/>
      <c r="L73" s="832"/>
      <c r="M73" s="136"/>
      <c r="N73" s="136"/>
      <c r="O73" s="136"/>
      <c r="P73" s="136"/>
      <c r="Q73" s="136"/>
      <c r="R73" s="832" t="s">
        <v>123</v>
      </c>
      <c r="S73" s="881">
        <v>3</v>
      </c>
      <c r="T73" s="882"/>
      <c r="U73" s="832"/>
      <c r="V73" s="136"/>
      <c r="W73" s="136"/>
      <c r="X73" s="136"/>
      <c r="Y73" s="878"/>
      <c r="Z73" s="832" t="s">
        <v>123</v>
      </c>
      <c r="AA73" s="881">
        <v>3</v>
      </c>
      <c r="AB73" s="881"/>
      <c r="AC73" s="881"/>
      <c r="AD73" s="880"/>
      <c r="AE73" s="879"/>
    </row>
    <row r="74" spans="9:31" collapsed="1" x14ac:dyDescent="0.2">
      <c r="I74" s="832"/>
      <c r="J74" s="832"/>
      <c r="K74" s="832"/>
      <c r="L74" s="832"/>
      <c r="M74" s="832"/>
      <c r="N74" s="832"/>
      <c r="O74" s="832"/>
      <c r="P74" s="832"/>
      <c r="Q74" s="832"/>
      <c r="R74" s="878"/>
      <c r="S74" s="878"/>
      <c r="T74" s="878"/>
      <c r="U74" s="878"/>
      <c r="V74" s="878"/>
      <c r="W74" s="878"/>
      <c r="X74" s="878"/>
      <c r="Y74" s="878"/>
      <c r="Z74" s="878"/>
      <c r="AA74" s="878"/>
      <c r="AB74" s="878"/>
      <c r="AC74" s="878"/>
      <c r="AD74" s="93"/>
      <c r="AE74" s="855"/>
    </row>
    <row r="75" spans="9:31" hidden="1" x14ac:dyDescent="0.2">
      <c r="I75" s="877" t="s">
        <v>312</v>
      </c>
      <c r="J75" s="877"/>
      <c r="K75" s="877"/>
      <c r="L75" s="877"/>
      <c r="M75" s="876"/>
      <c r="N75" s="875">
        <f t="shared" ref="N75:AA75" si="17">N$7</f>
        <v>41274</v>
      </c>
      <c r="O75" s="875">
        <f t="shared" si="17"/>
        <v>41639</v>
      </c>
      <c r="P75" s="874">
        <f t="shared" si="17"/>
        <v>42004</v>
      </c>
      <c r="Q75" s="875">
        <f t="shared" si="17"/>
        <v>42369</v>
      </c>
      <c r="R75" s="875">
        <f t="shared" si="17"/>
        <v>42735</v>
      </c>
      <c r="S75" s="874">
        <f t="shared" si="17"/>
        <v>43100</v>
      </c>
      <c r="T75" s="874">
        <f t="shared" si="17"/>
        <v>43465</v>
      </c>
      <c r="U75" s="874">
        <f t="shared" si="17"/>
        <v>43830</v>
      </c>
      <c r="V75" s="874">
        <f t="shared" si="17"/>
        <v>44196</v>
      </c>
      <c r="W75" s="874">
        <f t="shared" si="17"/>
        <v>44561</v>
      </c>
      <c r="X75" s="874">
        <f t="shared" si="17"/>
        <v>44926</v>
      </c>
      <c r="Y75" s="874">
        <f t="shared" si="17"/>
        <v>45291</v>
      </c>
      <c r="Z75" s="874">
        <f t="shared" si="17"/>
        <v>45657</v>
      </c>
      <c r="AA75" s="874">
        <f t="shared" si="17"/>
        <v>46022</v>
      </c>
      <c r="AB75" s="874"/>
      <c r="AC75" s="874"/>
      <c r="AD75" s="874"/>
      <c r="AE75" s="873"/>
    </row>
    <row r="76" spans="9:31" hidden="1" x14ac:dyDescent="0.2">
      <c r="I76" s="845" t="s">
        <v>311</v>
      </c>
      <c r="J76" s="136"/>
      <c r="K76" s="136"/>
      <c r="L76" s="136"/>
      <c r="M76" s="871"/>
      <c r="N76" s="872"/>
      <c r="O76" s="872"/>
      <c r="P76" s="872"/>
      <c r="Q76" s="872"/>
      <c r="R76" s="872"/>
      <c r="S76" s="872"/>
      <c r="T76" s="872"/>
      <c r="U76" s="872"/>
      <c r="V76" s="872"/>
      <c r="W76" s="872"/>
      <c r="X76" s="872"/>
      <c r="Y76" s="872"/>
      <c r="Z76" s="872"/>
      <c r="AA76" s="872"/>
      <c r="AB76" s="872"/>
      <c r="AC76" s="872"/>
      <c r="AD76" s="872"/>
      <c r="AE76" s="93"/>
    </row>
    <row r="77" spans="9:31" hidden="1" x14ac:dyDescent="0.2">
      <c r="I77" s="832" t="s">
        <v>304</v>
      </c>
      <c r="J77" s="136"/>
      <c r="K77" s="136"/>
      <c r="L77" s="136"/>
      <c r="M77" s="836"/>
      <c r="N77" s="869"/>
      <c r="O77" s="869"/>
      <c r="P77" s="869"/>
      <c r="Q77" s="869"/>
      <c r="R77" s="869"/>
      <c r="S77" s="869"/>
      <c r="T77" s="869"/>
      <c r="U77" s="869"/>
      <c r="V77" s="869"/>
      <c r="W77" s="869"/>
      <c r="X77" s="869"/>
      <c r="Y77" s="869"/>
      <c r="Z77" s="869"/>
      <c r="AA77" s="869"/>
      <c r="AB77" s="869"/>
      <c r="AC77" s="869"/>
      <c r="AD77" s="869"/>
      <c r="AE77" s="93"/>
    </row>
    <row r="78" spans="9:31" hidden="1" x14ac:dyDescent="0.2">
      <c r="I78" s="832" t="s">
        <v>303</v>
      </c>
      <c r="J78" s="136"/>
      <c r="K78" s="136"/>
      <c r="L78" s="136"/>
      <c r="M78" s="836"/>
      <c r="N78" s="869"/>
      <c r="O78" s="869"/>
      <c r="P78" s="869"/>
      <c r="Q78" s="869"/>
      <c r="R78" s="869"/>
      <c r="S78" s="869"/>
      <c r="T78" s="869"/>
      <c r="U78" s="869"/>
      <c r="V78" s="869"/>
      <c r="W78" s="869"/>
      <c r="X78" s="869"/>
      <c r="Y78" s="869"/>
      <c r="Z78" s="869"/>
      <c r="AA78" s="869"/>
      <c r="AB78" s="869"/>
      <c r="AC78" s="869"/>
      <c r="AD78" s="869"/>
      <c r="AE78" s="93"/>
    </row>
    <row r="79" spans="9:31" hidden="1" x14ac:dyDescent="0.2">
      <c r="I79" s="832" t="s">
        <v>302</v>
      </c>
      <c r="J79" s="136"/>
      <c r="K79" s="136"/>
      <c r="L79" s="136"/>
      <c r="M79" s="836"/>
      <c r="N79" s="869"/>
      <c r="O79" s="869"/>
      <c r="P79" s="869"/>
      <c r="Q79" s="869"/>
      <c r="R79" s="869"/>
      <c r="S79" s="869"/>
      <c r="T79" s="869"/>
      <c r="U79" s="869"/>
      <c r="V79" s="869"/>
      <c r="W79" s="869"/>
      <c r="X79" s="869"/>
      <c r="Y79" s="869"/>
      <c r="Z79" s="869"/>
      <c r="AA79" s="869"/>
      <c r="AB79" s="869"/>
      <c r="AC79" s="869"/>
      <c r="AD79" s="869"/>
      <c r="AE79" s="93"/>
    </row>
    <row r="80" spans="9:31" hidden="1" x14ac:dyDescent="0.2">
      <c r="I80" s="832"/>
      <c r="J80" s="136"/>
      <c r="K80" s="136"/>
      <c r="L80" s="136"/>
      <c r="M80" s="871"/>
      <c r="N80" s="871"/>
      <c r="O80" s="871"/>
      <c r="P80" s="871"/>
      <c r="Q80" s="871"/>
      <c r="R80" s="871"/>
      <c r="S80" s="871"/>
      <c r="T80" s="871"/>
      <c r="U80" s="871"/>
      <c r="V80" s="871"/>
      <c r="W80" s="871"/>
      <c r="X80" s="871"/>
      <c r="Y80" s="871"/>
      <c r="Z80" s="871"/>
      <c r="AA80" s="871"/>
      <c r="AB80" s="871"/>
      <c r="AC80" s="871"/>
      <c r="AD80" s="871"/>
      <c r="AE80" s="93"/>
    </row>
    <row r="81" spans="9:31" hidden="1" x14ac:dyDescent="0.2">
      <c r="I81" s="47"/>
      <c r="J81" s="861"/>
      <c r="K81" s="861"/>
      <c r="L81" s="861"/>
      <c r="M81" s="858"/>
      <c r="N81" s="870"/>
      <c r="O81" s="870"/>
      <c r="P81" s="870"/>
      <c r="Q81" s="870"/>
      <c r="R81" s="870"/>
      <c r="S81" s="870"/>
      <c r="T81" s="870"/>
      <c r="U81" s="870"/>
      <c r="V81" s="870"/>
      <c r="W81" s="870"/>
      <c r="X81" s="870"/>
      <c r="Y81" s="870"/>
      <c r="Z81" s="870"/>
      <c r="AA81" s="870"/>
      <c r="AB81" s="870"/>
      <c r="AC81" s="870"/>
      <c r="AD81" s="870"/>
      <c r="AE81" s="855"/>
    </row>
    <row r="82" spans="9:31" hidden="1" x14ac:dyDescent="0.2">
      <c r="I82" s="832"/>
      <c r="J82" s="832"/>
      <c r="K82" s="832"/>
      <c r="L82" s="832"/>
      <c r="M82" s="836"/>
      <c r="N82" s="867"/>
      <c r="O82" s="867"/>
      <c r="P82" s="867"/>
      <c r="Q82" s="867"/>
      <c r="R82" s="867"/>
      <c r="S82" s="867"/>
      <c r="T82" s="867"/>
      <c r="U82" s="867"/>
      <c r="V82" s="867"/>
      <c r="W82" s="867"/>
      <c r="X82" s="867"/>
      <c r="Y82" s="867"/>
      <c r="Z82" s="867"/>
      <c r="AA82" s="867"/>
      <c r="AB82" s="867"/>
      <c r="AC82" s="867"/>
      <c r="AD82" s="867"/>
      <c r="AE82" s="855"/>
    </row>
    <row r="83" spans="9:31" hidden="1" x14ac:dyDescent="0.2">
      <c r="I83" s="832"/>
      <c r="J83" s="832"/>
      <c r="K83" s="832"/>
      <c r="L83" s="832"/>
      <c r="M83" s="836"/>
      <c r="N83" s="867"/>
      <c r="O83" s="867"/>
      <c r="P83" s="867"/>
      <c r="Q83" s="867"/>
      <c r="R83" s="867"/>
      <c r="S83" s="867"/>
      <c r="T83" s="867"/>
      <c r="U83" s="867"/>
      <c r="V83" s="867"/>
      <c r="W83" s="867"/>
      <c r="X83" s="867"/>
      <c r="Y83" s="867"/>
      <c r="Z83" s="867"/>
      <c r="AA83" s="867"/>
      <c r="AB83" s="867"/>
      <c r="AC83" s="867"/>
      <c r="AD83" s="867"/>
      <c r="AE83" s="855"/>
    </row>
    <row r="84" spans="9:31" hidden="1" x14ac:dyDescent="0.2">
      <c r="I84" s="832"/>
      <c r="J84" s="832"/>
      <c r="K84" s="832"/>
      <c r="L84" s="832"/>
      <c r="M84" s="836"/>
      <c r="N84" s="867"/>
      <c r="O84" s="867"/>
      <c r="P84" s="867"/>
      <c r="Q84" s="867"/>
      <c r="R84" s="867"/>
      <c r="S84" s="867"/>
      <c r="T84" s="867"/>
      <c r="U84" s="867"/>
      <c r="V84" s="867"/>
      <c r="W84" s="867"/>
      <c r="X84" s="867"/>
      <c r="Y84" s="867"/>
      <c r="Z84" s="867"/>
      <c r="AA84" s="867"/>
      <c r="AB84" s="867"/>
      <c r="AC84" s="867"/>
      <c r="AD84" s="867"/>
      <c r="AE84" s="855"/>
    </row>
    <row r="85" spans="9:31" hidden="1" x14ac:dyDescent="0.2">
      <c r="I85" s="832"/>
      <c r="J85" s="832"/>
      <c r="K85" s="832"/>
      <c r="L85" s="832"/>
      <c r="M85" s="836"/>
      <c r="N85" s="836"/>
      <c r="O85" s="836"/>
      <c r="P85" s="836"/>
      <c r="Q85" s="836"/>
      <c r="R85" s="836"/>
      <c r="S85" s="836"/>
      <c r="T85" s="836"/>
      <c r="U85" s="836"/>
      <c r="V85" s="836"/>
      <c r="W85" s="836"/>
      <c r="X85" s="836"/>
      <c r="Y85" s="836"/>
      <c r="Z85" s="836"/>
      <c r="AA85" s="836"/>
      <c r="AB85" s="836"/>
      <c r="AC85" s="836"/>
      <c r="AD85" s="836"/>
      <c r="AE85" s="855"/>
    </row>
    <row r="86" spans="9:31" hidden="1" x14ac:dyDescent="0.2">
      <c r="I86" s="47" t="s">
        <v>310</v>
      </c>
      <c r="J86" s="861"/>
      <c r="K86" s="861"/>
      <c r="L86" s="861"/>
      <c r="M86" s="858"/>
      <c r="N86" s="839"/>
      <c r="O86" s="839"/>
      <c r="P86" s="839"/>
      <c r="Q86" s="839"/>
      <c r="R86" s="839"/>
      <c r="S86" s="839"/>
      <c r="T86" s="839"/>
      <c r="U86" s="839"/>
      <c r="V86" s="839"/>
      <c r="W86" s="839"/>
      <c r="X86" s="839"/>
      <c r="Y86" s="839"/>
      <c r="Z86" s="839"/>
      <c r="AA86" s="839"/>
      <c r="AB86" s="839"/>
      <c r="AC86" s="839"/>
      <c r="AD86" s="839"/>
      <c r="AE86" s="855"/>
    </row>
    <row r="87" spans="9:31" hidden="1" x14ac:dyDescent="0.2">
      <c r="I87" s="832" t="s">
        <v>304</v>
      </c>
      <c r="J87" s="832"/>
      <c r="K87" s="832"/>
      <c r="L87" s="832"/>
      <c r="M87" s="836"/>
      <c r="N87" s="869"/>
      <c r="O87" s="869"/>
      <c r="P87" s="869"/>
      <c r="Q87" s="869"/>
      <c r="R87" s="869"/>
      <c r="S87" s="869"/>
      <c r="T87" s="869"/>
      <c r="U87" s="869"/>
      <c r="V87" s="869"/>
      <c r="W87" s="869"/>
      <c r="X87" s="869"/>
      <c r="Y87" s="869"/>
      <c r="Z87" s="869"/>
      <c r="AA87" s="869"/>
      <c r="AB87" s="869"/>
      <c r="AC87" s="869"/>
      <c r="AD87" s="869"/>
      <c r="AE87" s="855"/>
    </row>
    <row r="88" spans="9:31" hidden="1" x14ac:dyDescent="0.2">
      <c r="I88" s="832" t="s">
        <v>303</v>
      </c>
      <c r="J88" s="832"/>
      <c r="K88" s="832"/>
      <c r="L88" s="832"/>
      <c r="M88" s="836"/>
      <c r="N88" s="869"/>
      <c r="O88" s="869"/>
      <c r="P88" s="869"/>
      <c r="Q88" s="869"/>
      <c r="R88" s="869"/>
      <c r="S88" s="869"/>
      <c r="T88" s="869"/>
      <c r="U88" s="869"/>
      <c r="V88" s="869"/>
      <c r="W88" s="869"/>
      <c r="X88" s="869"/>
      <c r="Y88" s="869"/>
      <c r="Z88" s="869"/>
      <c r="AA88" s="869"/>
      <c r="AB88" s="869"/>
      <c r="AC88" s="869"/>
      <c r="AD88" s="869"/>
      <c r="AE88" s="855"/>
    </row>
    <row r="89" spans="9:31" hidden="1" x14ac:dyDescent="0.2">
      <c r="I89" s="832" t="s">
        <v>302</v>
      </c>
      <c r="J89" s="832"/>
      <c r="K89" s="832"/>
      <c r="L89" s="832"/>
      <c r="M89" s="836"/>
      <c r="N89" s="869"/>
      <c r="O89" s="869"/>
      <c r="P89" s="869"/>
      <c r="Q89" s="869"/>
      <c r="R89" s="869"/>
      <c r="S89" s="869"/>
      <c r="T89" s="869"/>
      <c r="U89" s="869"/>
      <c r="V89" s="869"/>
      <c r="W89" s="869"/>
      <c r="X89" s="869"/>
      <c r="Y89" s="869"/>
      <c r="Z89" s="869"/>
      <c r="AA89" s="869"/>
      <c r="AB89" s="869"/>
      <c r="AC89" s="869"/>
      <c r="AD89" s="869"/>
      <c r="AE89" s="855"/>
    </row>
    <row r="90" spans="9:31" hidden="1" x14ac:dyDescent="0.2">
      <c r="I90" s="832"/>
      <c r="J90" s="832"/>
      <c r="K90" s="832"/>
      <c r="L90" s="832"/>
      <c r="M90" s="836"/>
      <c r="N90" s="836"/>
      <c r="O90" s="836"/>
      <c r="P90" s="836"/>
      <c r="Q90" s="836"/>
      <c r="R90" s="836"/>
      <c r="S90" s="836"/>
      <c r="T90" s="836"/>
      <c r="U90" s="836"/>
      <c r="V90" s="836"/>
      <c r="W90" s="836"/>
      <c r="X90" s="836"/>
      <c r="Y90" s="836"/>
      <c r="Z90" s="836"/>
      <c r="AA90" s="836"/>
      <c r="AB90" s="836"/>
      <c r="AC90" s="836"/>
      <c r="AD90" s="836"/>
      <c r="AE90" s="855"/>
    </row>
    <row r="91" spans="9:31" hidden="1" x14ac:dyDescent="0.2">
      <c r="I91" s="845"/>
      <c r="J91" s="832"/>
      <c r="K91" s="832"/>
      <c r="L91" s="832"/>
      <c r="M91" s="836"/>
      <c r="N91" s="868"/>
      <c r="O91" s="868"/>
      <c r="P91" s="868"/>
      <c r="Q91" s="868"/>
      <c r="R91" s="868"/>
      <c r="S91" s="868"/>
      <c r="T91" s="868"/>
      <c r="U91" s="868"/>
      <c r="V91" s="868"/>
      <c r="W91" s="868"/>
      <c r="X91" s="868"/>
      <c r="Y91" s="868"/>
      <c r="Z91" s="868"/>
      <c r="AA91" s="868"/>
      <c r="AB91" s="868"/>
      <c r="AC91" s="868"/>
      <c r="AD91" s="868"/>
      <c r="AE91" s="855"/>
    </row>
    <row r="92" spans="9:31" hidden="1" x14ac:dyDescent="0.2">
      <c r="I92" s="832"/>
      <c r="J92" s="832"/>
      <c r="K92" s="832"/>
      <c r="L92" s="832"/>
      <c r="M92" s="836"/>
      <c r="N92" s="867"/>
      <c r="O92" s="867"/>
      <c r="P92" s="867"/>
      <c r="Q92" s="867"/>
      <c r="R92" s="867"/>
      <c r="S92" s="867"/>
      <c r="T92" s="867"/>
      <c r="U92" s="867"/>
      <c r="V92" s="867"/>
      <c r="W92" s="867"/>
      <c r="X92" s="867"/>
      <c r="Y92" s="867"/>
      <c r="Z92" s="867"/>
      <c r="AA92" s="867"/>
      <c r="AB92" s="867"/>
      <c r="AC92" s="867"/>
      <c r="AD92" s="867"/>
      <c r="AE92" s="855"/>
    </row>
    <row r="93" spans="9:31" hidden="1" x14ac:dyDescent="0.2">
      <c r="I93" s="832"/>
      <c r="J93" s="832"/>
      <c r="K93" s="832"/>
      <c r="L93" s="832"/>
      <c r="M93" s="836"/>
      <c r="N93" s="867"/>
      <c r="O93" s="867"/>
      <c r="P93" s="867"/>
      <c r="Q93" s="867"/>
      <c r="R93" s="867"/>
      <c r="S93" s="867"/>
      <c r="T93" s="867"/>
      <c r="U93" s="867"/>
      <c r="V93" s="867"/>
      <c r="W93" s="867"/>
      <c r="X93" s="867"/>
      <c r="Y93" s="867"/>
      <c r="Z93" s="867"/>
      <c r="AA93" s="867"/>
      <c r="AB93" s="867"/>
      <c r="AC93" s="867"/>
      <c r="AD93" s="867"/>
      <c r="AE93" s="855"/>
    </row>
    <row r="94" spans="9:31" hidden="1" x14ac:dyDescent="0.2">
      <c r="I94" s="832"/>
      <c r="J94" s="832"/>
      <c r="K94" s="832"/>
      <c r="L94" s="832"/>
      <c r="M94" s="836"/>
      <c r="N94" s="867"/>
      <c r="O94" s="867"/>
      <c r="P94" s="867"/>
      <c r="Q94" s="867"/>
      <c r="R94" s="867"/>
      <c r="S94" s="867"/>
      <c r="T94" s="867"/>
      <c r="U94" s="867"/>
      <c r="V94" s="867"/>
      <c r="W94" s="867"/>
      <c r="X94" s="867"/>
      <c r="Y94" s="867"/>
      <c r="Z94" s="867"/>
      <c r="AA94" s="867"/>
      <c r="AB94" s="867"/>
      <c r="AC94" s="867"/>
      <c r="AD94" s="867"/>
      <c r="AE94" s="855"/>
    </row>
    <row r="95" spans="9:31" hidden="1" x14ac:dyDescent="0.2">
      <c r="I95" s="832"/>
      <c r="J95" s="832"/>
      <c r="K95" s="832"/>
      <c r="L95" s="832"/>
      <c r="M95" s="836"/>
      <c r="N95" s="867"/>
      <c r="O95" s="867"/>
      <c r="P95" s="867"/>
      <c r="Q95" s="867"/>
      <c r="R95" s="867"/>
      <c r="S95" s="867"/>
      <c r="T95" s="867"/>
      <c r="U95" s="867"/>
      <c r="V95" s="867"/>
      <c r="W95" s="867"/>
      <c r="X95" s="867"/>
      <c r="Y95" s="867"/>
      <c r="Z95" s="867"/>
      <c r="AA95" s="867"/>
      <c r="AB95" s="867"/>
      <c r="AC95" s="867"/>
      <c r="AD95" s="867"/>
      <c r="AE95" s="855"/>
    </row>
    <row r="96" spans="9:31" hidden="1" x14ac:dyDescent="0.2">
      <c r="I96" s="845"/>
      <c r="J96" s="832"/>
      <c r="K96" s="832"/>
      <c r="L96" s="832"/>
      <c r="M96" s="836"/>
      <c r="N96" s="868"/>
      <c r="O96" s="868"/>
      <c r="P96" s="868"/>
      <c r="Q96" s="868"/>
      <c r="R96" s="868"/>
      <c r="S96" s="868"/>
      <c r="T96" s="868"/>
      <c r="U96" s="868"/>
      <c r="V96" s="868"/>
      <c r="W96" s="868"/>
      <c r="X96" s="868"/>
      <c r="Y96" s="868"/>
      <c r="Z96" s="868"/>
      <c r="AA96" s="868"/>
      <c r="AB96" s="868"/>
      <c r="AC96" s="868"/>
      <c r="AD96" s="868"/>
      <c r="AE96" s="855"/>
    </row>
    <row r="97" spans="9:31" hidden="1" x14ac:dyDescent="0.2">
      <c r="I97" s="832"/>
      <c r="J97" s="832"/>
      <c r="K97" s="832"/>
      <c r="L97" s="832"/>
      <c r="M97" s="836"/>
      <c r="N97" s="867"/>
      <c r="O97" s="867"/>
      <c r="P97" s="867"/>
      <c r="Q97" s="867"/>
      <c r="R97" s="867"/>
      <c r="S97" s="867"/>
      <c r="T97" s="867"/>
      <c r="U97" s="867"/>
      <c r="V97" s="867"/>
      <c r="W97" s="867"/>
      <c r="X97" s="867"/>
      <c r="Y97" s="867"/>
      <c r="Z97" s="867"/>
      <c r="AA97" s="867"/>
      <c r="AB97" s="867"/>
      <c r="AC97" s="867"/>
      <c r="AD97" s="867"/>
      <c r="AE97" s="855"/>
    </row>
    <row r="98" spans="9:31" hidden="1" x14ac:dyDescent="0.2">
      <c r="I98" s="832"/>
      <c r="J98" s="832"/>
      <c r="K98" s="832"/>
      <c r="L98" s="832"/>
      <c r="M98" s="836"/>
      <c r="N98" s="867"/>
      <c r="O98" s="867"/>
      <c r="P98" s="867"/>
      <c r="Q98" s="867"/>
      <c r="R98" s="867"/>
      <c r="S98" s="867"/>
      <c r="T98" s="867"/>
      <c r="U98" s="867"/>
      <c r="V98" s="867"/>
      <c r="W98" s="867"/>
      <c r="X98" s="867"/>
      <c r="Y98" s="867"/>
      <c r="Z98" s="867"/>
      <c r="AA98" s="867"/>
      <c r="AB98" s="867"/>
      <c r="AC98" s="867"/>
      <c r="AD98" s="867"/>
      <c r="AE98" s="855"/>
    </row>
    <row r="99" spans="9:31" hidden="1" x14ac:dyDescent="0.2">
      <c r="I99" s="832"/>
      <c r="J99" s="832"/>
      <c r="K99" s="832"/>
      <c r="L99" s="832"/>
      <c r="M99" s="836"/>
      <c r="N99" s="867"/>
      <c r="O99" s="867"/>
      <c r="P99" s="867"/>
      <c r="Q99" s="867"/>
      <c r="R99" s="867"/>
      <c r="S99" s="867"/>
      <c r="T99" s="867"/>
      <c r="U99" s="867"/>
      <c r="V99" s="867"/>
      <c r="W99" s="867"/>
      <c r="X99" s="867"/>
      <c r="Y99" s="867"/>
      <c r="Z99" s="867"/>
      <c r="AA99" s="867"/>
      <c r="AB99" s="867"/>
      <c r="AC99" s="867"/>
      <c r="AD99" s="867"/>
      <c r="AE99" s="855"/>
    </row>
    <row r="100" spans="9:31" hidden="1" x14ac:dyDescent="0.2">
      <c r="I100" s="832"/>
      <c r="J100" s="832"/>
      <c r="K100" s="832"/>
      <c r="L100" s="832"/>
      <c r="M100" s="836"/>
      <c r="N100" s="836"/>
      <c r="O100" s="836"/>
      <c r="P100" s="836"/>
      <c r="Q100" s="836"/>
      <c r="R100" s="836"/>
      <c r="S100" s="836"/>
      <c r="T100" s="836"/>
      <c r="U100" s="836"/>
      <c r="V100" s="836"/>
      <c r="W100" s="836"/>
      <c r="X100" s="836"/>
      <c r="Y100" s="836"/>
      <c r="Z100" s="836"/>
      <c r="AA100" s="836"/>
      <c r="AB100" s="836"/>
      <c r="AC100" s="836"/>
      <c r="AD100" s="836"/>
      <c r="AE100" s="855"/>
    </row>
    <row r="101" spans="9:31" hidden="1" x14ac:dyDescent="0.2">
      <c r="I101" s="47" t="s">
        <v>309</v>
      </c>
      <c r="J101" s="861"/>
      <c r="K101" s="861"/>
      <c r="L101" s="861"/>
      <c r="M101" s="858"/>
      <c r="N101" s="839"/>
      <c r="O101" s="839"/>
      <c r="P101" s="839"/>
      <c r="Q101" s="839"/>
      <c r="R101" s="839"/>
      <c r="S101" s="839"/>
      <c r="T101" s="839"/>
      <c r="U101" s="839"/>
      <c r="V101" s="839"/>
      <c r="W101" s="839"/>
      <c r="X101" s="839"/>
      <c r="Y101" s="839"/>
      <c r="Z101" s="839"/>
      <c r="AA101" s="839"/>
      <c r="AB101" s="839"/>
      <c r="AC101" s="839"/>
      <c r="AD101" s="839"/>
      <c r="AE101" s="855"/>
    </row>
    <row r="102" spans="9:31" hidden="1" x14ac:dyDescent="0.2">
      <c r="I102" s="832" t="s">
        <v>304</v>
      </c>
      <c r="J102" s="832"/>
      <c r="K102" s="832"/>
      <c r="L102" s="832"/>
      <c r="M102" s="836"/>
      <c r="N102" s="869"/>
      <c r="O102" s="869"/>
      <c r="P102" s="869"/>
      <c r="Q102" s="869"/>
      <c r="R102" s="869"/>
      <c r="S102" s="869"/>
      <c r="T102" s="869"/>
      <c r="U102" s="869"/>
      <c r="V102" s="869"/>
      <c r="W102" s="869"/>
      <c r="X102" s="869"/>
      <c r="Y102" s="869"/>
      <c r="Z102" s="869"/>
      <c r="AA102" s="869"/>
      <c r="AB102" s="869"/>
      <c r="AC102" s="869"/>
      <c r="AD102" s="869"/>
      <c r="AE102" s="855"/>
    </row>
    <row r="103" spans="9:31" hidden="1" x14ac:dyDescent="0.2">
      <c r="I103" s="832" t="s">
        <v>303</v>
      </c>
      <c r="J103" s="832"/>
      <c r="K103" s="832"/>
      <c r="L103" s="832"/>
      <c r="M103" s="836"/>
      <c r="N103" s="869"/>
      <c r="O103" s="869"/>
      <c r="P103" s="869"/>
      <c r="Q103" s="869"/>
      <c r="R103" s="869"/>
      <c r="S103" s="869"/>
      <c r="T103" s="869"/>
      <c r="U103" s="869"/>
      <c r="V103" s="869"/>
      <c r="W103" s="869"/>
      <c r="X103" s="869"/>
      <c r="Y103" s="869"/>
      <c r="Z103" s="869"/>
      <c r="AA103" s="869"/>
      <c r="AB103" s="869"/>
      <c r="AC103" s="869"/>
      <c r="AD103" s="869"/>
      <c r="AE103" s="855"/>
    </row>
    <row r="104" spans="9:31" hidden="1" x14ac:dyDescent="0.2">
      <c r="I104" s="832" t="s">
        <v>302</v>
      </c>
      <c r="J104" s="832"/>
      <c r="K104" s="832"/>
      <c r="L104" s="832"/>
      <c r="M104" s="836"/>
      <c r="N104" s="869"/>
      <c r="O104" s="869"/>
      <c r="P104" s="869"/>
      <c r="Q104" s="869"/>
      <c r="R104" s="869"/>
      <c r="S104" s="869"/>
      <c r="T104" s="869"/>
      <c r="U104" s="869"/>
      <c r="V104" s="869"/>
      <c r="W104" s="869"/>
      <c r="X104" s="869"/>
      <c r="Y104" s="869"/>
      <c r="Z104" s="869"/>
      <c r="AA104" s="869"/>
      <c r="AB104" s="869"/>
      <c r="AC104" s="869"/>
      <c r="AD104" s="869"/>
      <c r="AE104" s="855"/>
    </row>
    <row r="105" spans="9:31" hidden="1" x14ac:dyDescent="0.2">
      <c r="I105" s="832"/>
      <c r="J105" s="832"/>
      <c r="K105" s="832"/>
      <c r="L105" s="832"/>
      <c r="M105" s="836"/>
      <c r="N105" s="836"/>
      <c r="O105" s="836"/>
      <c r="P105" s="836"/>
      <c r="Q105" s="836"/>
      <c r="R105" s="836"/>
      <c r="S105" s="836"/>
      <c r="T105" s="836"/>
      <c r="U105" s="836"/>
      <c r="V105" s="836"/>
      <c r="W105" s="836"/>
      <c r="X105" s="836"/>
      <c r="Y105" s="836"/>
      <c r="Z105" s="836"/>
      <c r="AA105" s="836"/>
      <c r="AB105" s="836"/>
      <c r="AC105" s="836"/>
      <c r="AD105" s="836"/>
      <c r="AE105" s="855"/>
    </row>
    <row r="106" spans="9:31" hidden="1" x14ac:dyDescent="0.2">
      <c r="I106" s="845"/>
      <c r="J106" s="832"/>
      <c r="K106" s="832"/>
      <c r="L106" s="832"/>
      <c r="M106" s="836"/>
      <c r="N106" s="868"/>
      <c r="O106" s="868"/>
      <c r="P106" s="868"/>
      <c r="Q106" s="868"/>
      <c r="R106" s="868"/>
      <c r="S106" s="868"/>
      <c r="T106" s="868"/>
      <c r="U106" s="868"/>
      <c r="V106" s="868"/>
      <c r="W106" s="868"/>
      <c r="X106" s="868"/>
      <c r="Y106" s="868"/>
      <c r="Z106" s="868"/>
      <c r="AA106" s="868"/>
      <c r="AB106" s="868"/>
      <c r="AC106" s="868"/>
      <c r="AD106" s="868"/>
      <c r="AE106" s="855"/>
    </row>
    <row r="107" spans="9:31" hidden="1" x14ac:dyDescent="0.2">
      <c r="I107" s="832"/>
      <c r="J107" s="832"/>
      <c r="K107" s="832"/>
      <c r="L107" s="832"/>
      <c r="M107" s="836"/>
      <c r="N107" s="867"/>
      <c r="O107" s="867"/>
      <c r="P107" s="867"/>
      <c r="Q107" s="867"/>
      <c r="R107" s="867"/>
      <c r="S107" s="867"/>
      <c r="T107" s="867"/>
      <c r="U107" s="867"/>
      <c r="V107" s="867"/>
      <c r="W107" s="867"/>
      <c r="X107" s="867"/>
      <c r="Y107" s="867"/>
      <c r="Z107" s="867"/>
      <c r="AA107" s="867"/>
      <c r="AB107" s="867"/>
      <c r="AC107" s="867"/>
      <c r="AD107" s="867"/>
      <c r="AE107" s="855"/>
    </row>
    <row r="108" spans="9:31" hidden="1" x14ac:dyDescent="0.2">
      <c r="I108" s="832"/>
      <c r="J108" s="832"/>
      <c r="K108" s="832"/>
      <c r="L108" s="832"/>
      <c r="M108" s="836"/>
      <c r="N108" s="867"/>
      <c r="O108" s="867"/>
      <c r="P108" s="867"/>
      <c r="Q108" s="867"/>
      <c r="R108" s="867"/>
      <c r="S108" s="867"/>
      <c r="T108" s="867"/>
      <c r="U108" s="867"/>
      <c r="V108" s="867"/>
      <c r="W108" s="867"/>
      <c r="X108" s="867"/>
      <c r="Y108" s="867"/>
      <c r="Z108" s="867"/>
      <c r="AA108" s="867"/>
      <c r="AB108" s="867"/>
      <c r="AC108" s="867"/>
      <c r="AD108" s="867"/>
      <c r="AE108" s="855"/>
    </row>
    <row r="109" spans="9:31" hidden="1" x14ac:dyDescent="0.2">
      <c r="I109" s="832"/>
      <c r="J109" s="832"/>
      <c r="K109" s="832"/>
      <c r="L109" s="832"/>
      <c r="M109" s="836"/>
      <c r="N109" s="867"/>
      <c r="O109" s="867"/>
      <c r="P109" s="867"/>
      <c r="Q109" s="867"/>
      <c r="R109" s="867"/>
      <c r="S109" s="867"/>
      <c r="T109" s="867"/>
      <c r="U109" s="867"/>
      <c r="V109" s="867"/>
      <c r="W109" s="867"/>
      <c r="X109" s="867"/>
      <c r="Y109" s="867"/>
      <c r="Z109" s="867"/>
      <c r="AA109" s="867"/>
      <c r="AB109" s="867"/>
      <c r="AC109" s="867"/>
      <c r="AD109" s="867"/>
      <c r="AE109" s="855"/>
    </row>
    <row r="110" spans="9:31" hidden="1" x14ac:dyDescent="0.2">
      <c r="I110" s="832"/>
      <c r="J110" s="832"/>
      <c r="K110" s="832"/>
      <c r="L110" s="832"/>
      <c r="M110" s="836"/>
      <c r="N110" s="867"/>
      <c r="O110" s="867"/>
      <c r="P110" s="867"/>
      <c r="Q110" s="867"/>
      <c r="R110" s="867"/>
      <c r="S110" s="867"/>
      <c r="T110" s="867"/>
      <c r="U110" s="867"/>
      <c r="V110" s="867"/>
      <c r="W110" s="867"/>
      <c r="X110" s="867"/>
      <c r="Y110" s="867"/>
      <c r="Z110" s="867"/>
      <c r="AA110" s="867"/>
      <c r="AB110" s="867"/>
      <c r="AC110" s="867"/>
      <c r="AD110" s="867"/>
      <c r="AE110" s="855"/>
    </row>
    <row r="111" spans="9:31" hidden="1" x14ac:dyDescent="0.2">
      <c r="I111" s="845"/>
      <c r="J111" s="832"/>
      <c r="K111" s="832"/>
      <c r="L111" s="832"/>
      <c r="M111" s="836"/>
      <c r="N111" s="868"/>
      <c r="O111" s="868"/>
      <c r="P111" s="868"/>
      <c r="Q111" s="868"/>
      <c r="R111" s="868"/>
      <c r="S111" s="868"/>
      <c r="T111" s="868"/>
      <c r="U111" s="868"/>
      <c r="V111" s="868"/>
      <c r="W111" s="868"/>
      <c r="X111" s="868"/>
      <c r="Y111" s="868"/>
      <c r="Z111" s="868"/>
      <c r="AA111" s="868"/>
      <c r="AB111" s="868"/>
      <c r="AC111" s="868"/>
      <c r="AD111" s="868"/>
      <c r="AE111" s="855"/>
    </row>
    <row r="112" spans="9:31" hidden="1" x14ac:dyDescent="0.2">
      <c r="I112" s="832"/>
      <c r="J112" s="832"/>
      <c r="K112" s="832"/>
      <c r="L112" s="832"/>
      <c r="M112" s="836"/>
      <c r="N112" s="867"/>
      <c r="O112" s="867"/>
      <c r="P112" s="867"/>
      <c r="Q112" s="867"/>
      <c r="R112" s="867"/>
      <c r="S112" s="867"/>
      <c r="T112" s="867"/>
      <c r="U112" s="867"/>
      <c r="V112" s="867"/>
      <c r="W112" s="867"/>
      <c r="X112" s="867"/>
      <c r="Y112" s="867"/>
      <c r="Z112" s="867"/>
      <c r="AA112" s="867"/>
      <c r="AB112" s="867"/>
      <c r="AC112" s="867"/>
      <c r="AD112" s="867"/>
      <c r="AE112" s="855"/>
    </row>
    <row r="113" spans="9:31" hidden="1" x14ac:dyDescent="0.2">
      <c r="I113" s="832"/>
      <c r="J113" s="832"/>
      <c r="K113" s="832"/>
      <c r="L113" s="832"/>
      <c r="M113" s="836"/>
      <c r="N113" s="867"/>
      <c r="O113" s="867"/>
      <c r="P113" s="867"/>
      <c r="Q113" s="867"/>
      <c r="R113" s="867"/>
      <c r="S113" s="867"/>
      <c r="T113" s="867"/>
      <c r="U113" s="867"/>
      <c r="V113" s="867"/>
      <c r="W113" s="867"/>
      <c r="X113" s="867"/>
      <c r="Y113" s="867"/>
      <c r="Z113" s="867"/>
      <c r="AA113" s="867"/>
      <c r="AB113" s="867"/>
      <c r="AC113" s="867"/>
      <c r="AD113" s="867"/>
      <c r="AE113" s="855"/>
    </row>
    <row r="114" spans="9:31" hidden="1" x14ac:dyDescent="0.2">
      <c r="I114" s="832"/>
      <c r="J114" s="832"/>
      <c r="K114" s="832"/>
      <c r="L114" s="832"/>
      <c r="M114" s="836"/>
      <c r="N114" s="867"/>
      <c r="O114" s="867"/>
      <c r="P114" s="867"/>
      <c r="Q114" s="867"/>
      <c r="R114" s="867"/>
      <c r="S114" s="867"/>
      <c r="T114" s="867"/>
      <c r="U114" s="867"/>
      <c r="V114" s="867"/>
      <c r="W114" s="867"/>
      <c r="X114" s="867"/>
      <c r="Y114" s="867"/>
      <c r="Z114" s="867"/>
      <c r="AA114" s="867"/>
      <c r="AB114" s="867"/>
      <c r="AC114" s="867"/>
      <c r="AD114" s="867"/>
      <c r="AE114" s="855"/>
    </row>
    <row r="115" spans="9:31" hidden="1" x14ac:dyDescent="0.2">
      <c r="I115" s="832"/>
      <c r="J115" s="832"/>
      <c r="K115" s="832"/>
      <c r="L115" s="832"/>
      <c r="M115" s="836"/>
      <c r="N115" s="836"/>
      <c r="O115" s="836"/>
      <c r="P115" s="836"/>
      <c r="Q115" s="836"/>
      <c r="R115" s="836"/>
      <c r="S115" s="836"/>
      <c r="T115" s="836"/>
      <c r="U115" s="836"/>
      <c r="V115" s="836"/>
      <c r="W115" s="836"/>
      <c r="X115" s="836"/>
      <c r="Y115" s="836"/>
      <c r="Z115" s="836"/>
      <c r="AA115" s="836"/>
      <c r="AB115" s="836"/>
      <c r="AC115" s="836"/>
      <c r="AD115" s="836"/>
      <c r="AE115" s="855"/>
    </row>
    <row r="116" spans="9:31" hidden="1" x14ac:dyDescent="0.2">
      <c r="I116" s="854" t="s">
        <v>308</v>
      </c>
      <c r="J116" s="865"/>
      <c r="K116" s="865"/>
      <c r="L116" s="865"/>
      <c r="M116" s="864"/>
      <c r="N116" s="866"/>
      <c r="O116" s="866"/>
      <c r="P116" s="866"/>
      <c r="Q116" s="866"/>
      <c r="R116" s="866"/>
      <c r="S116" s="866"/>
      <c r="T116" s="866"/>
      <c r="U116" s="866"/>
      <c r="V116" s="866"/>
      <c r="W116" s="866"/>
      <c r="X116" s="866"/>
      <c r="Y116" s="866"/>
      <c r="Z116" s="866"/>
      <c r="AA116" s="866"/>
      <c r="AB116" s="866"/>
      <c r="AC116" s="866"/>
      <c r="AD116" s="866"/>
      <c r="AE116" s="855"/>
    </row>
    <row r="117" spans="9:31" hidden="1" x14ac:dyDescent="0.2">
      <c r="I117" s="865" t="s">
        <v>304</v>
      </c>
      <c r="J117" s="865"/>
      <c r="K117" s="865"/>
      <c r="L117" s="865"/>
      <c r="M117" s="864"/>
      <c r="N117" s="863"/>
      <c r="O117" s="863"/>
      <c r="P117" s="863"/>
      <c r="Q117" s="863"/>
      <c r="R117" s="863"/>
      <c r="S117" s="863"/>
      <c r="T117" s="863"/>
      <c r="U117" s="863"/>
      <c r="V117" s="863"/>
      <c r="W117" s="863"/>
      <c r="X117" s="863"/>
      <c r="Y117" s="863"/>
      <c r="Z117" s="863"/>
      <c r="AA117" s="863"/>
      <c r="AB117" s="863"/>
      <c r="AC117" s="863"/>
      <c r="AD117" s="863"/>
      <c r="AE117" s="855"/>
    </row>
    <row r="118" spans="9:31" hidden="1" x14ac:dyDescent="0.2">
      <c r="I118" s="865" t="s">
        <v>303</v>
      </c>
      <c r="J118" s="865"/>
      <c r="K118" s="865"/>
      <c r="L118" s="865"/>
      <c r="M118" s="864"/>
      <c r="N118" s="863"/>
      <c r="O118" s="863"/>
      <c r="P118" s="863"/>
      <c r="Q118" s="863"/>
      <c r="R118" s="863"/>
      <c r="S118" s="863"/>
      <c r="T118" s="863"/>
      <c r="U118" s="863"/>
      <c r="V118" s="863"/>
      <c r="W118" s="863"/>
      <c r="X118" s="863"/>
      <c r="Y118" s="863"/>
      <c r="Z118" s="863"/>
      <c r="AA118" s="863"/>
      <c r="AB118" s="863"/>
      <c r="AC118" s="863"/>
      <c r="AD118" s="863"/>
      <c r="AE118" s="855"/>
    </row>
    <row r="119" spans="9:31" hidden="1" x14ac:dyDescent="0.2">
      <c r="I119" s="865" t="s">
        <v>302</v>
      </c>
      <c r="J119" s="865"/>
      <c r="K119" s="865"/>
      <c r="L119" s="865"/>
      <c r="M119" s="864"/>
      <c r="N119" s="863"/>
      <c r="O119" s="863"/>
      <c r="P119" s="863"/>
      <c r="Q119" s="863"/>
      <c r="R119" s="863"/>
      <c r="S119" s="863"/>
      <c r="T119" s="863"/>
      <c r="U119" s="863"/>
      <c r="V119" s="863"/>
      <c r="W119" s="863"/>
      <c r="X119" s="863"/>
      <c r="Y119" s="863"/>
      <c r="Z119" s="863"/>
      <c r="AA119" s="863"/>
      <c r="AB119" s="863"/>
      <c r="AC119" s="863"/>
      <c r="AD119" s="863"/>
      <c r="AE119" s="855"/>
    </row>
    <row r="120" spans="9:31" hidden="1" x14ac:dyDescent="0.2">
      <c r="I120" s="832"/>
      <c r="J120" s="832"/>
      <c r="K120" s="832"/>
      <c r="L120" s="832"/>
      <c r="M120" s="862"/>
      <c r="N120" s="836"/>
      <c r="O120" s="836"/>
      <c r="P120" s="836"/>
      <c r="Q120" s="836"/>
      <c r="R120" s="862"/>
      <c r="S120" s="836"/>
      <c r="T120" s="836"/>
      <c r="U120" s="836"/>
      <c r="V120" s="836"/>
      <c r="W120" s="836"/>
      <c r="X120" s="836"/>
      <c r="Y120" s="836"/>
      <c r="Z120" s="836"/>
      <c r="AA120" s="836"/>
      <c r="AB120" s="836"/>
      <c r="AC120" s="836"/>
      <c r="AD120" s="836"/>
      <c r="AE120" s="855"/>
    </row>
    <row r="121" spans="9:31" hidden="1" x14ac:dyDescent="0.2">
      <c r="I121" s="47" t="s">
        <v>307</v>
      </c>
      <c r="J121" s="861"/>
      <c r="K121" s="861"/>
      <c r="L121" s="861"/>
      <c r="M121" s="136"/>
      <c r="N121" s="860"/>
      <c r="O121" s="859"/>
      <c r="P121" s="859"/>
      <c r="Q121" s="859"/>
      <c r="R121" s="859"/>
      <c r="S121" s="859"/>
      <c r="T121" s="859"/>
      <c r="U121" s="859"/>
      <c r="V121" s="859"/>
      <c r="W121" s="859"/>
      <c r="X121" s="859"/>
      <c r="Y121" s="858"/>
      <c r="Z121" s="858"/>
      <c r="AA121" s="858"/>
      <c r="AB121" s="858"/>
      <c r="AC121" s="858"/>
      <c r="AD121" s="858"/>
      <c r="AE121" s="855"/>
    </row>
    <row r="122" spans="9:31" hidden="1" x14ac:dyDescent="0.2">
      <c r="I122" s="832" t="s">
        <v>304</v>
      </c>
      <c r="J122" s="832"/>
      <c r="K122" s="832"/>
      <c r="L122" s="832"/>
      <c r="M122" s="136"/>
      <c r="N122" s="836"/>
      <c r="O122" s="856"/>
      <c r="P122" s="856"/>
      <c r="Q122" s="856"/>
      <c r="R122" s="856"/>
      <c r="S122" s="856"/>
      <c r="T122" s="856"/>
      <c r="U122" s="856"/>
      <c r="V122" s="856"/>
      <c r="W122" s="856"/>
      <c r="X122" s="856"/>
      <c r="Y122" s="836"/>
      <c r="Z122" s="836"/>
      <c r="AA122" s="836"/>
      <c r="AB122" s="836"/>
      <c r="AC122" s="836"/>
      <c r="AD122" s="836"/>
      <c r="AE122" s="855"/>
    </row>
    <row r="123" spans="9:31" hidden="1" x14ac:dyDescent="0.2">
      <c r="I123" s="832" t="s">
        <v>303</v>
      </c>
      <c r="J123" s="832"/>
      <c r="K123" s="832"/>
      <c r="L123" s="832"/>
      <c r="M123" s="136"/>
      <c r="N123" s="836"/>
      <c r="O123" s="856"/>
      <c r="P123" s="856"/>
      <c r="Q123" s="856"/>
      <c r="R123" s="856"/>
      <c r="S123" s="856"/>
      <c r="T123" s="856"/>
      <c r="U123" s="856"/>
      <c r="V123" s="856"/>
      <c r="W123" s="856"/>
      <c r="X123" s="856"/>
      <c r="Y123" s="836"/>
      <c r="Z123" s="836"/>
      <c r="AA123" s="836"/>
      <c r="AB123" s="836"/>
      <c r="AC123" s="836"/>
      <c r="AD123" s="836"/>
      <c r="AE123" s="855"/>
    </row>
    <row r="124" spans="9:31" hidden="1" x14ac:dyDescent="0.2">
      <c r="I124" s="832" t="s">
        <v>302</v>
      </c>
      <c r="J124" s="832"/>
      <c r="K124" s="832"/>
      <c r="L124" s="832"/>
      <c r="M124" s="136"/>
      <c r="N124" s="836"/>
      <c r="O124" s="856"/>
      <c r="P124" s="856"/>
      <c r="Q124" s="856"/>
      <c r="R124" s="856"/>
      <c r="S124" s="856"/>
      <c r="T124" s="856"/>
      <c r="U124" s="856"/>
      <c r="V124" s="856"/>
      <c r="W124" s="856"/>
      <c r="X124" s="856"/>
      <c r="Y124" s="836"/>
      <c r="Z124" s="836"/>
      <c r="AA124" s="836"/>
      <c r="AB124" s="836"/>
      <c r="AC124" s="836"/>
      <c r="AD124" s="836"/>
      <c r="AE124" s="855"/>
    </row>
    <row r="125" spans="9:31" hidden="1" x14ac:dyDescent="0.2">
      <c r="I125" s="832"/>
      <c r="J125" s="832"/>
      <c r="K125" s="832"/>
      <c r="L125" s="832"/>
      <c r="M125" s="136"/>
      <c r="N125" s="836"/>
      <c r="O125" s="137"/>
      <c r="P125" s="137"/>
      <c r="Q125" s="137"/>
      <c r="R125" s="137"/>
      <c r="S125" s="137"/>
      <c r="T125" s="137"/>
      <c r="U125" s="137"/>
      <c r="V125" s="137"/>
      <c r="W125" s="137"/>
      <c r="X125" s="137"/>
      <c r="Y125" s="836"/>
      <c r="Z125" s="836"/>
      <c r="AA125" s="836"/>
      <c r="AB125" s="836"/>
      <c r="AC125" s="836"/>
      <c r="AD125" s="836"/>
      <c r="AE125" s="855"/>
    </row>
    <row r="126" spans="9:31" hidden="1" x14ac:dyDescent="0.2">
      <c r="I126" s="845" t="s">
        <v>306</v>
      </c>
      <c r="J126" s="832"/>
      <c r="K126" s="832"/>
      <c r="L126" s="832"/>
      <c r="M126" s="136"/>
      <c r="N126" s="836"/>
      <c r="O126" s="857"/>
      <c r="P126" s="857"/>
      <c r="Q126" s="857"/>
      <c r="R126" s="857"/>
      <c r="S126" s="857"/>
      <c r="T126" s="857"/>
      <c r="U126" s="857"/>
      <c r="V126" s="857"/>
      <c r="W126" s="857"/>
      <c r="X126" s="857"/>
      <c r="Y126" s="836"/>
      <c r="Z126" s="836"/>
      <c r="AA126" s="836"/>
      <c r="AB126" s="836"/>
      <c r="AC126" s="836"/>
      <c r="AD126" s="836"/>
      <c r="AE126" s="855"/>
    </row>
    <row r="127" spans="9:31" hidden="1" x14ac:dyDescent="0.2">
      <c r="I127" s="832" t="s">
        <v>304</v>
      </c>
      <c r="J127" s="832"/>
      <c r="K127" s="832"/>
      <c r="L127" s="832"/>
      <c r="M127" s="136"/>
      <c r="N127" s="836"/>
      <c r="O127" s="856"/>
      <c r="P127" s="856"/>
      <c r="Q127" s="856"/>
      <c r="R127" s="856"/>
      <c r="S127" s="856"/>
      <c r="T127" s="856"/>
      <c r="U127" s="856"/>
      <c r="V127" s="856"/>
      <c r="W127" s="856"/>
      <c r="X127" s="856"/>
      <c r="Y127" s="836"/>
      <c r="Z127" s="836"/>
      <c r="AA127" s="836"/>
      <c r="AB127" s="836"/>
      <c r="AC127" s="836"/>
      <c r="AD127" s="836"/>
      <c r="AE127" s="855"/>
    </row>
    <row r="128" spans="9:31" hidden="1" x14ac:dyDescent="0.2">
      <c r="I128" s="832" t="s">
        <v>303</v>
      </c>
      <c r="J128" s="832"/>
      <c r="K128" s="832"/>
      <c r="L128" s="832"/>
      <c r="M128" s="136"/>
      <c r="N128" s="836"/>
      <c r="O128" s="856"/>
      <c r="P128" s="856"/>
      <c r="Q128" s="856"/>
      <c r="R128" s="856"/>
      <c r="S128" s="856"/>
      <c r="T128" s="856"/>
      <c r="U128" s="856"/>
      <c r="V128" s="856"/>
      <c r="W128" s="856"/>
      <c r="X128" s="856"/>
      <c r="Y128" s="836"/>
      <c r="Z128" s="836"/>
      <c r="AA128" s="836"/>
      <c r="AB128" s="836"/>
      <c r="AC128" s="836"/>
      <c r="AD128" s="836"/>
      <c r="AE128" s="855"/>
    </row>
    <row r="129" spans="9:31" hidden="1" x14ac:dyDescent="0.2">
      <c r="I129" s="832" t="s">
        <v>302</v>
      </c>
      <c r="J129" s="832"/>
      <c r="K129" s="832"/>
      <c r="L129" s="832"/>
      <c r="M129" s="136"/>
      <c r="N129" s="836"/>
      <c r="O129" s="856"/>
      <c r="P129" s="856"/>
      <c r="Q129" s="856"/>
      <c r="R129" s="856"/>
      <c r="S129" s="856"/>
      <c r="T129" s="856"/>
      <c r="U129" s="856"/>
      <c r="V129" s="856"/>
      <c r="W129" s="856"/>
      <c r="X129" s="856"/>
      <c r="Y129" s="836"/>
      <c r="Z129" s="836"/>
      <c r="AA129" s="836"/>
      <c r="AB129" s="836"/>
      <c r="AC129" s="836"/>
      <c r="AD129" s="836"/>
      <c r="AE129" s="855"/>
    </row>
    <row r="130" spans="9:31" hidden="1" x14ac:dyDescent="0.2">
      <c r="I130" s="832"/>
      <c r="J130" s="832"/>
      <c r="K130" s="832"/>
      <c r="L130" s="832"/>
      <c r="M130" s="136"/>
      <c r="N130" s="836"/>
      <c r="O130" s="137"/>
      <c r="P130" s="137"/>
      <c r="Q130" s="137"/>
      <c r="R130" s="137"/>
      <c r="S130" s="137"/>
      <c r="T130" s="137"/>
      <c r="U130" s="137"/>
      <c r="V130" s="137"/>
      <c r="W130" s="137"/>
      <c r="X130" s="137"/>
      <c r="Y130" s="836"/>
      <c r="Z130" s="836"/>
      <c r="AA130" s="836"/>
      <c r="AB130" s="836"/>
      <c r="AC130" s="836"/>
      <c r="AD130" s="836"/>
      <c r="AE130" s="855"/>
    </row>
    <row r="131" spans="9:31" hidden="1" x14ac:dyDescent="0.2">
      <c r="I131" s="845" t="s">
        <v>305</v>
      </c>
      <c r="J131" s="832"/>
      <c r="K131" s="832"/>
      <c r="L131" s="832"/>
      <c r="M131" s="136"/>
      <c r="N131" s="836"/>
      <c r="O131" s="857"/>
      <c r="P131" s="857"/>
      <c r="Q131" s="857"/>
      <c r="R131" s="857"/>
      <c r="S131" s="857"/>
      <c r="T131" s="857"/>
      <c r="U131" s="857"/>
      <c r="V131" s="857"/>
      <c r="W131" s="857"/>
      <c r="X131" s="857"/>
      <c r="Y131" s="836"/>
      <c r="Z131" s="836"/>
      <c r="AA131" s="836"/>
      <c r="AB131" s="836"/>
      <c r="AC131" s="836"/>
      <c r="AD131" s="836"/>
      <c r="AE131" s="855"/>
    </row>
    <row r="132" spans="9:31" hidden="1" x14ac:dyDescent="0.2">
      <c r="I132" s="832" t="s">
        <v>304</v>
      </c>
      <c r="J132" s="832"/>
      <c r="K132" s="832"/>
      <c r="L132" s="832"/>
      <c r="M132" s="136"/>
      <c r="N132" s="836"/>
      <c r="O132" s="856"/>
      <c r="P132" s="856"/>
      <c r="Q132" s="856"/>
      <c r="R132" s="856"/>
      <c r="S132" s="856"/>
      <c r="T132" s="856"/>
      <c r="U132" s="856"/>
      <c r="V132" s="856"/>
      <c r="W132" s="856"/>
      <c r="X132" s="856"/>
      <c r="Y132" s="836"/>
      <c r="Z132" s="836"/>
      <c r="AA132" s="836"/>
      <c r="AB132" s="836"/>
      <c r="AC132" s="836"/>
      <c r="AD132" s="836"/>
      <c r="AE132" s="855"/>
    </row>
    <row r="133" spans="9:31" hidden="1" x14ac:dyDescent="0.2">
      <c r="I133" s="832" t="s">
        <v>303</v>
      </c>
      <c r="J133" s="832"/>
      <c r="K133" s="832"/>
      <c r="L133" s="832"/>
      <c r="M133" s="136"/>
      <c r="N133" s="836"/>
      <c r="O133" s="856"/>
      <c r="P133" s="856"/>
      <c r="Q133" s="856"/>
      <c r="R133" s="856"/>
      <c r="S133" s="856"/>
      <c r="T133" s="856"/>
      <c r="U133" s="856"/>
      <c r="V133" s="856"/>
      <c r="W133" s="856"/>
      <c r="X133" s="856"/>
      <c r="Y133" s="836"/>
      <c r="Z133" s="836"/>
      <c r="AA133" s="836"/>
      <c r="AB133" s="836"/>
      <c r="AC133" s="836"/>
      <c r="AD133" s="836"/>
      <c r="AE133" s="855"/>
    </row>
    <row r="134" spans="9:31" hidden="1" x14ac:dyDescent="0.2">
      <c r="I134" s="832" t="s">
        <v>302</v>
      </c>
      <c r="J134" s="832"/>
      <c r="K134" s="832"/>
      <c r="L134" s="832"/>
      <c r="M134" s="136"/>
      <c r="N134" s="836"/>
      <c r="O134" s="856"/>
      <c r="P134" s="856"/>
      <c r="Q134" s="856"/>
      <c r="R134" s="856"/>
      <c r="S134" s="856"/>
      <c r="T134" s="856"/>
      <c r="U134" s="856"/>
      <c r="V134" s="856"/>
      <c r="W134" s="856"/>
      <c r="X134" s="856"/>
      <c r="Y134" s="836"/>
      <c r="Z134" s="836"/>
      <c r="AA134" s="836"/>
      <c r="AB134" s="836"/>
      <c r="AC134" s="836"/>
      <c r="AD134" s="836"/>
      <c r="AE134" s="855"/>
    </row>
    <row r="135" spans="9:31" hidden="1" x14ac:dyDescent="0.2">
      <c r="I135" s="832"/>
      <c r="J135" s="832"/>
      <c r="K135" s="832"/>
      <c r="L135" s="832"/>
      <c r="M135" s="836"/>
      <c r="N135" s="836"/>
      <c r="O135" s="836"/>
      <c r="P135" s="836"/>
      <c r="Q135" s="836"/>
      <c r="R135" s="836"/>
      <c r="S135" s="836"/>
      <c r="T135" s="836"/>
      <c r="U135" s="836"/>
      <c r="V135" s="836"/>
      <c r="W135" s="836"/>
      <c r="X135" s="836"/>
      <c r="Y135" s="836"/>
      <c r="Z135" s="836"/>
      <c r="AA135" s="836"/>
      <c r="AB135" s="836"/>
      <c r="AC135" s="836"/>
      <c r="AD135" s="93"/>
      <c r="AE135" s="855"/>
    </row>
    <row r="136" spans="9:31" hidden="1" x14ac:dyDescent="0.2">
      <c r="I136" s="854"/>
      <c r="J136" s="854"/>
      <c r="K136" s="854"/>
      <c r="L136" s="854"/>
      <c r="M136" s="853"/>
      <c r="N136" s="853"/>
      <c r="O136" s="853" t="s">
        <v>301</v>
      </c>
      <c r="P136" s="853"/>
      <c r="Q136" s="853"/>
      <c r="R136" s="853"/>
      <c r="S136" s="853"/>
      <c r="T136" s="853"/>
      <c r="U136" s="853"/>
      <c r="V136" s="836"/>
      <c r="W136" s="836"/>
      <c r="X136" s="836"/>
      <c r="Y136" s="836"/>
      <c r="Z136" s="836"/>
      <c r="AA136" s="836"/>
      <c r="AB136" s="836"/>
      <c r="AC136" s="836"/>
      <c r="AD136" s="98"/>
      <c r="AE136" s="93"/>
    </row>
    <row r="137" spans="9:31" hidden="1" x14ac:dyDescent="0.2">
      <c r="I137" s="838" t="s">
        <v>300</v>
      </c>
      <c r="J137" s="838"/>
      <c r="K137" s="838"/>
      <c r="L137" s="838"/>
      <c r="M137" s="837"/>
      <c r="N137" s="837" t="s">
        <v>299</v>
      </c>
      <c r="O137" s="837" t="s">
        <v>298</v>
      </c>
      <c r="P137" s="837" t="s">
        <v>297</v>
      </c>
      <c r="Q137" s="837"/>
      <c r="R137" s="837"/>
      <c r="S137" s="837"/>
      <c r="T137" s="837"/>
      <c r="U137" s="837"/>
      <c r="V137" s="836"/>
      <c r="W137" s="836"/>
      <c r="X137" s="836"/>
      <c r="Y137" s="836"/>
      <c r="Z137" s="836"/>
      <c r="AA137" s="836"/>
      <c r="AB137" s="836"/>
      <c r="AC137" s="836"/>
      <c r="AD137" s="98"/>
      <c r="AE137" s="93"/>
    </row>
    <row r="138" spans="9:31" hidden="1" x14ac:dyDescent="0.2">
      <c r="I138" s="832" t="s">
        <v>296</v>
      </c>
      <c r="J138" s="832"/>
      <c r="K138" s="832"/>
      <c r="L138" s="832"/>
      <c r="M138" s="836"/>
      <c r="N138" s="851">
        <v>0</v>
      </c>
      <c r="O138" s="852">
        <v>0</v>
      </c>
      <c r="P138" s="849">
        <f t="shared" ref="P138:P144" si="18">+N138*O138</f>
        <v>0</v>
      </c>
      <c r="Q138" s="849"/>
      <c r="R138" s="846"/>
      <c r="S138" s="848"/>
      <c r="T138" s="847"/>
      <c r="U138" s="846"/>
      <c r="V138" s="836"/>
      <c r="W138" s="836"/>
      <c r="X138" s="836"/>
      <c r="Y138" s="836"/>
      <c r="Z138" s="836"/>
      <c r="AA138" s="836"/>
      <c r="AB138" s="836"/>
      <c r="AC138" s="836"/>
      <c r="AD138" s="98"/>
      <c r="AE138" s="93"/>
    </row>
    <row r="139" spans="9:31" hidden="1" x14ac:dyDescent="0.2">
      <c r="I139" s="832" t="s">
        <v>295</v>
      </c>
      <c r="J139" s="832"/>
      <c r="K139" s="832"/>
      <c r="L139" s="832"/>
      <c r="M139" s="836"/>
      <c r="N139" s="851">
        <v>0</v>
      </c>
      <c r="O139" s="850">
        <v>0</v>
      </c>
      <c r="P139" s="846">
        <f t="shared" si="18"/>
        <v>0</v>
      </c>
      <c r="Q139" s="849"/>
      <c r="R139" s="846"/>
      <c r="S139" s="848"/>
      <c r="T139" s="847"/>
      <c r="U139" s="846"/>
      <c r="V139" s="836"/>
      <c r="W139" s="836"/>
      <c r="X139" s="836"/>
      <c r="Y139" s="836"/>
      <c r="Z139" s="836"/>
      <c r="AA139" s="836"/>
      <c r="AB139" s="836"/>
      <c r="AC139" s="836"/>
      <c r="AD139" s="98"/>
      <c r="AE139" s="98"/>
    </row>
    <row r="140" spans="9:31" hidden="1" x14ac:dyDescent="0.2">
      <c r="I140" s="832" t="s">
        <v>294</v>
      </c>
      <c r="J140" s="832"/>
      <c r="K140" s="832"/>
      <c r="L140" s="832"/>
      <c r="M140" s="836"/>
      <c r="N140" s="851">
        <v>0</v>
      </c>
      <c r="O140" s="850">
        <v>0</v>
      </c>
      <c r="P140" s="846">
        <f t="shared" si="18"/>
        <v>0</v>
      </c>
      <c r="Q140" s="849"/>
      <c r="R140" s="846"/>
      <c r="S140" s="848"/>
      <c r="T140" s="847"/>
      <c r="U140" s="846"/>
      <c r="V140" s="836"/>
      <c r="W140" s="836"/>
      <c r="X140" s="836"/>
      <c r="Y140" s="836"/>
      <c r="Z140" s="836"/>
      <c r="AA140" s="836"/>
      <c r="AB140" s="836"/>
      <c r="AC140" s="836"/>
      <c r="AD140" s="98"/>
      <c r="AE140" s="98"/>
    </row>
    <row r="141" spans="9:31" hidden="1" x14ac:dyDescent="0.2">
      <c r="I141" s="832" t="s">
        <v>293</v>
      </c>
      <c r="J141" s="832"/>
      <c r="K141" s="832"/>
      <c r="L141" s="832"/>
      <c r="M141" s="836"/>
      <c r="N141" s="851">
        <v>0</v>
      </c>
      <c r="O141" s="850">
        <v>0</v>
      </c>
      <c r="P141" s="846">
        <f t="shared" si="18"/>
        <v>0</v>
      </c>
      <c r="Q141" s="849"/>
      <c r="R141" s="846"/>
      <c r="S141" s="848"/>
      <c r="T141" s="847"/>
      <c r="U141" s="846"/>
      <c r="V141" s="836"/>
      <c r="W141" s="836"/>
      <c r="X141" s="836"/>
      <c r="Y141" s="836"/>
      <c r="Z141" s="836"/>
      <c r="AA141" s="836"/>
      <c r="AB141" s="836"/>
      <c r="AC141" s="836"/>
      <c r="AD141" s="98"/>
      <c r="AE141" s="98"/>
    </row>
    <row r="142" spans="9:31" hidden="1" x14ac:dyDescent="0.2">
      <c r="I142" s="832" t="s">
        <v>292</v>
      </c>
      <c r="J142" s="832"/>
      <c r="K142" s="832"/>
      <c r="L142" s="832"/>
      <c r="M142" s="836"/>
      <c r="N142" s="851">
        <v>0</v>
      </c>
      <c r="O142" s="850">
        <v>0</v>
      </c>
      <c r="P142" s="846">
        <f t="shared" si="18"/>
        <v>0</v>
      </c>
      <c r="Q142" s="849"/>
      <c r="R142" s="846"/>
      <c r="S142" s="848"/>
      <c r="T142" s="847"/>
      <c r="U142" s="846"/>
      <c r="V142" s="836"/>
      <c r="W142" s="836"/>
      <c r="X142" s="836"/>
      <c r="Y142" s="836"/>
      <c r="Z142" s="836"/>
      <c r="AA142" s="836"/>
      <c r="AB142" s="836"/>
      <c r="AC142" s="836"/>
      <c r="AD142" s="98"/>
      <c r="AE142" s="98"/>
    </row>
    <row r="143" spans="9:31" hidden="1" x14ac:dyDescent="0.2">
      <c r="I143" s="832" t="s">
        <v>291</v>
      </c>
      <c r="J143" s="832"/>
      <c r="K143" s="832"/>
      <c r="L143" s="832"/>
      <c r="M143" s="836"/>
      <c r="N143" s="851">
        <v>0</v>
      </c>
      <c r="O143" s="850">
        <v>0</v>
      </c>
      <c r="P143" s="846">
        <f t="shared" si="18"/>
        <v>0</v>
      </c>
      <c r="Q143" s="849"/>
      <c r="R143" s="846"/>
      <c r="S143" s="848"/>
      <c r="T143" s="847"/>
      <c r="U143" s="846"/>
      <c r="V143" s="836"/>
      <c r="W143" s="836"/>
      <c r="X143" s="836"/>
      <c r="Y143" s="836"/>
      <c r="Z143" s="836"/>
      <c r="AA143" s="836"/>
      <c r="AB143" s="836"/>
      <c r="AC143" s="836"/>
      <c r="AD143" s="98"/>
      <c r="AE143" s="98"/>
    </row>
    <row r="144" spans="9:31" hidden="1" x14ac:dyDescent="0.2">
      <c r="I144" s="832" t="s">
        <v>290</v>
      </c>
      <c r="J144" s="832"/>
      <c r="K144" s="832"/>
      <c r="L144" s="832"/>
      <c r="M144" s="836"/>
      <c r="N144" s="851">
        <v>0</v>
      </c>
      <c r="O144" s="850">
        <v>0</v>
      </c>
      <c r="P144" s="846">
        <f t="shared" si="18"/>
        <v>0</v>
      </c>
      <c r="Q144" s="849"/>
      <c r="R144" s="846"/>
      <c r="S144" s="848"/>
      <c r="T144" s="847"/>
      <c r="U144" s="846"/>
      <c r="V144" s="836"/>
      <c r="W144" s="836"/>
      <c r="X144" s="836"/>
      <c r="Y144" s="836"/>
      <c r="Z144" s="836"/>
      <c r="AA144" s="836"/>
      <c r="AB144" s="836"/>
      <c r="AC144" s="836"/>
      <c r="AD144" s="98"/>
      <c r="AE144" s="98"/>
    </row>
    <row r="145" spans="9:31" hidden="1" x14ac:dyDescent="0.2">
      <c r="I145" s="845" t="s">
        <v>289</v>
      </c>
      <c r="J145" s="845"/>
      <c r="K145" s="845"/>
      <c r="L145" s="845"/>
      <c r="M145" s="836"/>
      <c r="N145" s="844">
        <f>+SUM(N138:N144)</f>
        <v>0</v>
      </c>
      <c r="O145" s="841" t="str">
        <f>IF(ISERROR(+ROUND(P145/N145,2)),"NM",+ROUND(P145/N145,2))</f>
        <v>NM</v>
      </c>
      <c r="P145" s="843">
        <f>+SUM(P138:P144)</f>
        <v>0</v>
      </c>
      <c r="Q145" s="842"/>
      <c r="R145" s="840"/>
      <c r="S145" s="841"/>
      <c r="T145" s="840"/>
      <c r="U145" s="839"/>
      <c r="V145" s="836"/>
      <c r="W145" s="836"/>
      <c r="X145" s="836"/>
      <c r="Y145" s="836"/>
      <c r="Z145" s="836"/>
      <c r="AA145" s="836"/>
      <c r="AB145" s="836"/>
      <c r="AC145" s="836"/>
      <c r="AD145" s="98"/>
      <c r="AE145" s="98"/>
    </row>
    <row r="146" spans="9:31" hidden="1" x14ac:dyDescent="0.2">
      <c r="I146" s="832"/>
      <c r="J146" s="832"/>
      <c r="K146" s="832"/>
      <c r="L146" s="832"/>
      <c r="M146" s="836"/>
      <c r="N146" s="836"/>
      <c r="O146" s="836"/>
      <c r="P146" s="836"/>
      <c r="Q146" s="836"/>
      <c r="R146" s="836"/>
      <c r="S146" s="836"/>
      <c r="T146" s="836"/>
      <c r="U146" s="836"/>
      <c r="V146" s="836"/>
      <c r="W146" s="836"/>
      <c r="X146" s="836"/>
      <c r="Y146" s="836"/>
      <c r="Z146" s="836"/>
      <c r="AA146" s="836"/>
      <c r="AB146" s="836"/>
      <c r="AC146" s="836"/>
      <c r="AD146" s="98"/>
      <c r="AE146" s="98"/>
    </row>
    <row r="147" spans="9:31" hidden="1" x14ac:dyDescent="0.2">
      <c r="I147" s="838" t="s">
        <v>288</v>
      </c>
      <c r="J147" s="838"/>
      <c r="K147" s="838"/>
      <c r="L147" s="838"/>
      <c r="M147" s="837"/>
      <c r="N147" s="837"/>
      <c r="O147" s="837"/>
      <c r="P147" s="837"/>
      <c r="Q147" s="837"/>
      <c r="R147" s="837"/>
      <c r="S147" s="837"/>
      <c r="T147" s="837"/>
      <c r="U147" s="837"/>
      <c r="V147" s="837"/>
      <c r="W147" s="837"/>
      <c r="X147" s="837"/>
      <c r="Y147" s="837"/>
      <c r="Z147" s="837"/>
      <c r="AA147" s="837"/>
      <c r="AB147" s="837"/>
      <c r="AC147" s="837"/>
      <c r="AD147" s="837"/>
      <c r="AE147" s="98"/>
    </row>
    <row r="148" spans="9:31" hidden="1" x14ac:dyDescent="0.2">
      <c r="I148" s="832" t="s">
        <v>287</v>
      </c>
      <c r="J148" s="832"/>
      <c r="K148" s="832"/>
      <c r="L148" s="832"/>
      <c r="M148" s="831">
        <f>+$Q$50</f>
        <v>8.0973899999999988E-2</v>
      </c>
      <c r="N148" s="831">
        <f>+$Q$50</f>
        <v>8.0973899999999988E-2</v>
      </c>
      <c r="O148" s="831">
        <f>+$Q$50</f>
        <v>8.0973899999999988E-2</v>
      </c>
      <c r="P148" s="831">
        <f>+$Q$50</f>
        <v>8.0973899999999988E-2</v>
      </c>
      <c r="Q148" s="831"/>
      <c r="R148" s="831"/>
      <c r="S148" s="831"/>
      <c r="T148" s="831"/>
      <c r="U148" s="831"/>
      <c r="V148" s="831"/>
      <c r="W148" s="831"/>
      <c r="X148" s="831"/>
      <c r="Y148" s="831"/>
      <c r="Z148" s="831"/>
      <c r="AA148" s="831"/>
      <c r="AB148" s="831"/>
      <c r="AC148" s="831"/>
      <c r="AD148" s="831"/>
      <c r="AE148" s="98"/>
    </row>
    <row r="149" spans="9:31" hidden="1" x14ac:dyDescent="0.2">
      <c r="I149" s="832"/>
      <c r="J149" s="832"/>
      <c r="K149" s="832"/>
      <c r="L149" s="832"/>
      <c r="M149" s="836"/>
      <c r="N149" s="836"/>
      <c r="O149" s="836"/>
      <c r="P149" s="836"/>
      <c r="Q149" s="836"/>
      <c r="R149" s="836"/>
      <c r="S149" s="836"/>
      <c r="T149" s="836"/>
      <c r="U149" s="836"/>
      <c r="V149" s="836"/>
      <c r="W149" s="836"/>
      <c r="X149" s="836"/>
      <c r="Y149" s="836"/>
      <c r="Z149" s="836"/>
      <c r="AA149" s="836"/>
      <c r="AB149" s="836"/>
      <c r="AC149" s="836"/>
      <c r="AD149" s="836"/>
      <c r="AE149" s="98"/>
    </row>
    <row r="150" spans="9:31" hidden="1" x14ac:dyDescent="0.2">
      <c r="I150" s="835" t="s">
        <v>286</v>
      </c>
      <c r="J150" s="835"/>
      <c r="K150" s="835"/>
      <c r="L150" s="835"/>
      <c r="M150" s="834"/>
      <c r="N150" s="834"/>
      <c r="O150" s="834"/>
      <c r="P150" s="834"/>
      <c r="Q150" s="834"/>
      <c r="R150" s="834"/>
      <c r="S150" s="834"/>
      <c r="T150" s="834"/>
      <c r="U150" s="834"/>
      <c r="V150" s="834"/>
      <c r="W150" s="834"/>
      <c r="X150" s="834"/>
      <c r="Y150" s="834"/>
      <c r="Z150" s="834"/>
      <c r="AA150" s="834"/>
      <c r="AB150" s="834"/>
      <c r="AC150" s="834"/>
      <c r="AD150" s="834"/>
      <c r="AE150" s="98"/>
    </row>
    <row r="151" spans="9:31" hidden="1" x14ac:dyDescent="0.2">
      <c r="I151" s="833" t="s">
        <v>121</v>
      </c>
      <c r="J151" s="832"/>
      <c r="K151" s="832"/>
      <c r="L151" s="832"/>
      <c r="M151" s="831">
        <f>+$X$61</f>
        <v>0.02</v>
      </c>
      <c r="N151" s="831">
        <f>+$X$61</f>
        <v>0.02</v>
      </c>
      <c r="O151" s="831">
        <f>+$X$61</f>
        <v>0.02</v>
      </c>
      <c r="P151" s="831">
        <f>+$X$61</f>
        <v>0.02</v>
      </c>
      <c r="Q151" s="831"/>
      <c r="R151" s="831"/>
      <c r="S151" s="831"/>
      <c r="T151" s="831"/>
      <c r="U151" s="831"/>
      <c r="V151" s="831"/>
      <c r="W151" s="831"/>
      <c r="X151" s="831"/>
      <c r="Y151" s="831"/>
      <c r="Z151" s="831"/>
      <c r="AA151" s="831"/>
      <c r="AB151" s="831"/>
      <c r="AC151" s="831"/>
      <c r="AD151" s="831"/>
      <c r="AE151" s="98"/>
    </row>
    <row r="152" spans="9:31" hidden="1" x14ac:dyDescent="0.2">
      <c r="I152" s="833" t="s">
        <v>122</v>
      </c>
      <c r="J152" s="832"/>
      <c r="K152" s="832"/>
      <c r="L152" s="832"/>
      <c r="M152" s="831">
        <f>+$X$62</f>
        <v>0.02</v>
      </c>
      <c r="N152" s="831">
        <f>+$X$62</f>
        <v>0.02</v>
      </c>
      <c r="O152" s="831">
        <f>+$X$62</f>
        <v>0.02</v>
      </c>
      <c r="P152" s="831">
        <f>+$X$62</f>
        <v>0.02</v>
      </c>
      <c r="Q152" s="831"/>
      <c r="R152" s="831"/>
      <c r="S152" s="831"/>
      <c r="T152" s="831"/>
      <c r="U152" s="831"/>
      <c r="V152" s="831"/>
      <c r="W152" s="831"/>
      <c r="X152" s="831"/>
      <c r="Y152" s="831"/>
      <c r="Z152" s="831"/>
      <c r="AA152" s="831"/>
      <c r="AB152" s="831"/>
      <c r="AC152" s="831"/>
      <c r="AD152" s="831"/>
      <c r="AE152" s="98"/>
    </row>
    <row r="153" spans="9:31" hidden="1" x14ac:dyDescent="0.2">
      <c r="I153" s="833" t="s">
        <v>123</v>
      </c>
      <c r="J153" s="832"/>
      <c r="K153" s="832"/>
      <c r="L153" s="832"/>
      <c r="M153" s="831">
        <f>+$X$63</f>
        <v>0.02</v>
      </c>
      <c r="N153" s="831">
        <f>+$X$63</f>
        <v>0.02</v>
      </c>
      <c r="O153" s="831">
        <f>+$X$63</f>
        <v>0.02</v>
      </c>
      <c r="P153" s="831">
        <f>+$X$63</f>
        <v>0.02</v>
      </c>
      <c r="Q153" s="831"/>
      <c r="R153" s="831"/>
      <c r="S153" s="831"/>
      <c r="T153" s="831"/>
      <c r="U153" s="831"/>
      <c r="V153" s="831"/>
      <c r="W153" s="831"/>
      <c r="X153" s="831"/>
      <c r="Y153" s="831"/>
      <c r="Z153" s="831"/>
      <c r="AA153" s="831"/>
      <c r="AB153" s="831"/>
      <c r="AC153" s="831"/>
      <c r="AD153" s="831"/>
      <c r="AE153" s="98"/>
    </row>
    <row r="154" spans="9:31" hidden="1" x14ac:dyDescent="0.2">
      <c r="I154" s="136"/>
      <c r="J154" s="136"/>
      <c r="K154" s="136"/>
      <c r="L154" s="136"/>
      <c r="M154" s="136"/>
      <c r="N154" s="136"/>
      <c r="O154" s="136"/>
      <c r="P154" s="136"/>
      <c r="Q154" s="136"/>
      <c r="R154" s="136"/>
      <c r="S154" s="136"/>
      <c r="T154" s="136"/>
      <c r="U154" s="136"/>
      <c r="V154" s="136"/>
      <c r="W154" s="136"/>
      <c r="X154" s="136"/>
      <c r="Y154" s="136"/>
      <c r="Z154" s="136"/>
      <c r="AA154" s="136"/>
      <c r="AB154" s="136"/>
      <c r="AC154" s="136"/>
      <c r="AD154" s="136"/>
      <c r="AE154" s="93"/>
    </row>
    <row r="155" spans="9:31" hidden="1" x14ac:dyDescent="0.2">
      <c r="I155" s="136"/>
      <c r="J155" s="136"/>
      <c r="K155" s="136"/>
      <c r="L155" s="136"/>
      <c r="M155" s="136"/>
      <c r="N155" s="136"/>
      <c r="O155" s="136"/>
      <c r="P155" s="136"/>
      <c r="Q155" s="136"/>
      <c r="R155" s="136"/>
      <c r="S155" s="136"/>
      <c r="T155" s="136"/>
      <c r="U155" s="136"/>
      <c r="V155" s="136"/>
      <c r="W155" s="136"/>
      <c r="X155" s="136"/>
      <c r="Y155" s="136"/>
      <c r="Z155" s="136"/>
      <c r="AA155" s="136"/>
      <c r="AB155" s="136"/>
      <c r="AC155" s="136"/>
      <c r="AD155" s="93"/>
      <c r="AE155" s="93"/>
    </row>
    <row r="156" spans="9:31" hidden="1" x14ac:dyDescent="0.2">
      <c r="I156" s="136"/>
      <c r="J156" s="136"/>
      <c r="K156" s="136"/>
      <c r="L156" s="136"/>
      <c r="M156" s="136"/>
      <c r="N156" s="136"/>
      <c r="O156" s="136"/>
      <c r="P156" s="136"/>
      <c r="Q156" s="136"/>
      <c r="R156" s="136"/>
      <c r="S156" s="136"/>
      <c r="T156" s="136"/>
      <c r="U156" s="136"/>
      <c r="V156" s="136"/>
      <c r="W156" s="136"/>
      <c r="X156" s="136"/>
      <c r="Y156" s="136"/>
      <c r="Z156" s="136"/>
      <c r="AA156" s="136"/>
      <c r="AB156" s="136"/>
      <c r="AC156" s="136"/>
      <c r="AD156" s="93"/>
      <c r="AE156" s="93"/>
    </row>
    <row r="157" spans="9:31" hidden="1" x14ac:dyDescent="0.2">
      <c r="I157" s="136"/>
      <c r="J157" s="136"/>
      <c r="K157" s="136"/>
      <c r="L157" s="136"/>
      <c r="M157" s="136"/>
      <c r="N157" s="136"/>
      <c r="O157" s="136"/>
      <c r="P157" s="136"/>
      <c r="Q157" s="136"/>
      <c r="R157" s="136"/>
      <c r="S157" s="136"/>
      <c r="T157" s="136"/>
      <c r="U157" s="136"/>
      <c r="V157" s="136"/>
      <c r="W157" s="136"/>
      <c r="X157" s="136"/>
      <c r="Y157" s="136"/>
      <c r="Z157" s="136"/>
      <c r="AA157" s="136"/>
      <c r="AB157" s="136"/>
      <c r="AC157" s="136"/>
      <c r="AD157" s="93"/>
      <c r="AE157" s="93"/>
    </row>
    <row r="158" spans="9:31" hidden="1" x14ac:dyDescent="0.2">
      <c r="I158" s="136"/>
      <c r="J158" s="136"/>
      <c r="K158" s="136"/>
      <c r="L158" s="136"/>
      <c r="M158" s="136"/>
      <c r="N158" s="136"/>
      <c r="O158" s="136"/>
      <c r="P158" s="136"/>
      <c r="Q158" s="136"/>
      <c r="R158" s="136"/>
      <c r="S158" s="136"/>
      <c r="T158" s="136"/>
      <c r="U158" s="136"/>
      <c r="V158" s="136"/>
      <c r="W158" s="136"/>
      <c r="X158" s="136"/>
      <c r="Y158" s="136"/>
      <c r="Z158" s="136"/>
      <c r="AA158" s="136"/>
      <c r="AB158" s="136"/>
      <c r="AC158" s="136"/>
      <c r="AD158" s="93"/>
      <c r="AE158" s="93"/>
    </row>
    <row r="159" spans="9:31" hidden="1" x14ac:dyDescent="0.2">
      <c r="I159" s="136"/>
      <c r="J159" s="136"/>
      <c r="K159" s="136"/>
      <c r="L159" s="136"/>
      <c r="M159" s="136"/>
      <c r="N159" s="136"/>
      <c r="O159" s="136"/>
      <c r="P159" s="136"/>
      <c r="Q159" s="136"/>
      <c r="R159" s="136"/>
      <c r="S159" s="136"/>
      <c r="T159" s="136"/>
      <c r="U159" s="136"/>
      <c r="V159" s="136"/>
      <c r="W159" s="136"/>
      <c r="X159" s="136"/>
      <c r="Y159" s="136"/>
      <c r="Z159" s="136"/>
      <c r="AA159" s="136"/>
      <c r="AB159" s="136"/>
      <c r="AC159" s="136"/>
      <c r="AD159" s="93"/>
      <c r="AE159" s="93"/>
    </row>
    <row r="160" spans="9:31" hidden="1" x14ac:dyDescent="0.2">
      <c r="I160" s="136"/>
      <c r="J160" s="136"/>
      <c r="K160" s="136"/>
      <c r="L160" s="136"/>
      <c r="M160" s="136"/>
      <c r="N160" s="136"/>
      <c r="O160" s="136"/>
      <c r="P160" s="136"/>
      <c r="Q160" s="136"/>
      <c r="R160" s="136"/>
      <c r="S160" s="136"/>
      <c r="T160" s="136"/>
      <c r="U160" s="136"/>
      <c r="V160" s="136"/>
      <c r="W160" s="136"/>
      <c r="X160" s="136"/>
      <c r="Y160" s="136"/>
      <c r="Z160" s="136"/>
      <c r="AA160" s="136"/>
      <c r="AB160" s="136"/>
      <c r="AC160" s="136"/>
      <c r="AD160" s="93"/>
      <c r="AE160" s="93"/>
    </row>
    <row r="161" spans="9:31" hidden="1" x14ac:dyDescent="0.2">
      <c r="I161" s="136"/>
      <c r="J161" s="136"/>
      <c r="K161" s="136"/>
      <c r="L161" s="136"/>
      <c r="M161" s="136"/>
      <c r="N161" s="136"/>
      <c r="O161" s="136"/>
      <c r="P161" s="136"/>
      <c r="Q161" s="136"/>
      <c r="R161" s="136"/>
      <c r="S161" s="136"/>
      <c r="T161" s="136"/>
      <c r="U161" s="136"/>
      <c r="V161" s="136"/>
      <c r="W161" s="136"/>
      <c r="X161" s="136"/>
      <c r="Y161" s="136"/>
      <c r="Z161" s="136"/>
      <c r="AA161" s="136"/>
      <c r="AB161" s="136"/>
      <c r="AC161" s="136"/>
      <c r="AD161" s="93"/>
      <c r="AE161" s="93"/>
    </row>
    <row r="162" spans="9:31" x14ac:dyDescent="0.2">
      <c r="I162" s="136"/>
      <c r="J162" s="136"/>
      <c r="K162" s="136"/>
      <c r="L162" s="136"/>
      <c r="M162" s="136"/>
      <c r="N162" s="136"/>
      <c r="O162" s="136"/>
      <c r="P162" s="136"/>
      <c r="Q162" s="136"/>
      <c r="R162" s="136"/>
      <c r="S162" s="136"/>
      <c r="T162" s="136"/>
      <c r="U162" s="136"/>
      <c r="V162" s="136"/>
      <c r="W162" s="136"/>
      <c r="X162" s="136"/>
      <c r="Y162" s="136"/>
      <c r="Z162" s="136"/>
      <c r="AA162" s="136"/>
      <c r="AB162" s="136"/>
      <c r="AC162" s="136"/>
      <c r="AD162" s="93"/>
      <c r="AE162" s="93"/>
    </row>
    <row r="163" spans="9:31" x14ac:dyDescent="0.2">
      <c r="I163" s="136"/>
      <c r="J163" s="136"/>
      <c r="K163" s="136"/>
      <c r="L163" s="136"/>
      <c r="M163" s="136"/>
      <c r="N163" s="136"/>
      <c r="O163" s="136"/>
      <c r="P163" s="136"/>
      <c r="Q163" s="136"/>
      <c r="R163" s="136"/>
      <c r="S163" s="136"/>
      <c r="T163" s="136"/>
      <c r="U163" s="136"/>
      <c r="V163" s="136"/>
      <c r="W163" s="136"/>
      <c r="X163" s="136"/>
      <c r="Y163" s="136"/>
      <c r="Z163" s="136"/>
      <c r="AA163" s="136"/>
      <c r="AB163" s="136"/>
      <c r="AC163" s="136"/>
      <c r="AD163" s="93"/>
      <c r="AE163" s="93"/>
    </row>
    <row r="164" spans="9:31" x14ac:dyDescent="0.2">
      <c r="I164" s="136"/>
      <c r="J164" s="136"/>
      <c r="K164" s="136"/>
      <c r="L164" s="136"/>
      <c r="M164" s="136"/>
      <c r="N164" s="136"/>
      <c r="O164" s="136"/>
      <c r="P164" s="136"/>
      <c r="Q164" s="136"/>
      <c r="R164" s="136"/>
      <c r="S164" s="136"/>
      <c r="T164" s="136"/>
      <c r="U164" s="136"/>
      <c r="V164" s="136"/>
      <c r="W164" s="136"/>
      <c r="X164" s="136"/>
      <c r="Y164" s="136"/>
      <c r="Z164" s="136"/>
      <c r="AA164" s="136"/>
      <c r="AB164" s="136"/>
      <c r="AC164" s="136"/>
      <c r="AD164" s="93"/>
      <c r="AE164" s="93"/>
    </row>
    <row r="165" spans="9:31" x14ac:dyDescent="0.2">
      <c r="I165" s="136"/>
      <c r="J165" s="136"/>
      <c r="K165" s="136"/>
      <c r="L165" s="136"/>
      <c r="M165" s="136"/>
      <c r="N165" s="136"/>
      <c r="O165" s="136"/>
      <c r="P165" s="136"/>
      <c r="Q165" s="136"/>
      <c r="R165" s="136"/>
      <c r="S165" s="136"/>
      <c r="T165" s="136"/>
      <c r="U165" s="136"/>
      <c r="V165" s="136"/>
      <c r="W165" s="136"/>
      <c r="X165" s="136"/>
      <c r="Y165" s="136"/>
      <c r="Z165" s="136"/>
      <c r="AA165" s="136"/>
      <c r="AB165" s="136"/>
      <c r="AC165" s="136"/>
      <c r="AD165" s="93"/>
      <c r="AE165" s="93"/>
    </row>
  </sheetData>
  <pageMargins left="0" right="0" top="0" bottom="0" header="0" footer="0"/>
  <pageSetup paperSize="5"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0000"/>
  </sheetPr>
  <dimension ref="A1:AH165"/>
  <sheetViews>
    <sheetView showGridLines="0" topLeftCell="H1" workbookViewId="0">
      <selection activeCell="AF26" sqref="AF26"/>
    </sheetView>
  </sheetViews>
  <sheetFormatPr defaultRowHeight="12.75" outlineLevelRow="1" outlineLevelCol="1" x14ac:dyDescent="0.2"/>
  <cols>
    <col min="1" max="7" width="0" style="11" hidden="1" customWidth="1" outlineLevel="1"/>
    <col min="8" max="8" width="3" style="11" customWidth="1" collapsed="1"/>
    <col min="9" max="11" width="9" style="11"/>
    <col min="12" max="12" width="0" style="11" hidden="1" customWidth="1"/>
    <col min="13" max="16" width="9" style="11" hidden="1" customWidth="1" outlineLevel="1"/>
    <col min="17" max="17" width="9.125" style="11" bestFit="1" customWidth="1" collapsed="1"/>
    <col min="18" max="18" width="10.25" style="11" customWidth="1"/>
    <col min="19" max="19" width="9.75" style="11" bestFit="1" customWidth="1"/>
    <col min="20" max="20" width="7.625" style="11" bestFit="1" customWidth="1"/>
    <col min="21" max="30" width="9.125" style="11" bestFit="1" customWidth="1"/>
    <col min="31" max="31" width="9" style="11"/>
    <col min="32" max="32" width="9.125" style="11" bestFit="1" customWidth="1"/>
    <col min="33" max="16384" width="9" style="11"/>
  </cols>
  <sheetData>
    <row r="1" spans="9:34" ht="13.5" thickBot="1" x14ac:dyDescent="0.25">
      <c r="I1" s="1035" t="s">
        <v>357</v>
      </c>
      <c r="J1" s="1035"/>
      <c r="K1" s="832"/>
      <c r="L1" s="1034"/>
      <c r="M1" s="1031"/>
      <c r="N1" s="1031"/>
      <c r="O1" s="1031"/>
      <c r="P1" s="1031"/>
      <c r="Q1" s="1258">
        <f>Q41</f>
        <v>2.5</v>
      </c>
      <c r="R1" s="1031"/>
      <c r="S1" s="1031"/>
      <c r="T1" s="1031"/>
      <c r="U1" s="1031"/>
      <c r="V1" s="1031"/>
      <c r="W1" s="1031"/>
      <c r="X1" s="1031"/>
      <c r="Y1" s="1031"/>
      <c r="Z1" s="1031"/>
      <c r="AA1" s="1033"/>
      <c r="AB1" s="1033"/>
      <c r="AC1" s="1033"/>
      <c r="AD1" s="93"/>
      <c r="AE1" s="93"/>
    </row>
    <row r="2" spans="9:34" x14ac:dyDescent="0.2">
      <c r="I2" s="1032"/>
      <c r="J2" s="832"/>
      <c r="K2" s="832"/>
      <c r="L2" s="832"/>
      <c r="M2" s="1031"/>
      <c r="N2" s="1031"/>
      <c r="O2" s="1031"/>
      <c r="P2" s="1031"/>
      <c r="Q2" s="1031"/>
      <c r="R2" s="1110" t="s">
        <v>356</v>
      </c>
      <c r="S2" s="1111">
        <f t="shared" ref="S2:AC2" si="0">$Q$36/S9</f>
        <v>0.64337694058462513</v>
      </c>
      <c r="T2" s="1111">
        <f t="shared" si="0"/>
        <v>0.72190313259057981</v>
      </c>
      <c r="U2" s="1111">
        <f t="shared" si="0"/>
        <v>0.62393375167335074</v>
      </c>
      <c r="V2" s="1111">
        <f t="shared" si="0"/>
        <v>0.55770807247800369</v>
      </c>
      <c r="W2" s="1111">
        <f t="shared" si="0"/>
        <v>0.50962561383576876</v>
      </c>
      <c r="X2" s="1111">
        <f t="shared" si="0"/>
        <v>0.46917590186194741</v>
      </c>
      <c r="Y2" s="1111">
        <f t="shared" si="0"/>
        <v>0.43789517370908365</v>
      </c>
      <c r="Z2" s="1111">
        <f t="shared" si="0"/>
        <v>0.41484642955876389</v>
      </c>
      <c r="AA2" s="1111">
        <f t="shared" si="0"/>
        <v>0.39693817782543162</v>
      </c>
      <c r="AB2" s="1111">
        <f t="shared" si="0"/>
        <v>0.38249061247345423</v>
      </c>
      <c r="AC2" s="1112">
        <f t="shared" si="0"/>
        <v>0.32500805627684481</v>
      </c>
      <c r="AD2" s="93"/>
      <c r="AE2" s="93"/>
    </row>
    <row r="3" spans="9:34" ht="13.5" thickBot="1" x14ac:dyDescent="0.25">
      <c r="I3" s="1032"/>
      <c r="J3" s="832"/>
      <c r="K3" s="832"/>
      <c r="L3" s="832"/>
      <c r="M3" s="1031"/>
      <c r="N3" s="1031"/>
      <c r="O3" s="1031"/>
      <c r="P3" s="1031"/>
      <c r="Q3" s="1030"/>
      <c r="R3" s="1113" t="s">
        <v>355</v>
      </c>
      <c r="S3" s="1114">
        <f t="shared" ref="S3:AC3" si="1">$Q$36/S12</f>
        <v>-5.6345154622797908</v>
      </c>
      <c r="T3" s="1114">
        <f t="shared" si="1"/>
        <v>-10.044195407475572</v>
      </c>
      <c r="U3" s="1114">
        <f t="shared" si="1"/>
        <v>-15.854950413500358</v>
      </c>
      <c r="V3" s="1114">
        <f t="shared" si="1"/>
        <v>-34.235633395722012</v>
      </c>
      <c r="W3" s="1114">
        <f t="shared" si="1"/>
        <v>-145.07561157025924</v>
      </c>
      <c r="X3" s="1114">
        <f t="shared" si="1"/>
        <v>31.531908256940774</v>
      </c>
      <c r="Y3" s="1114">
        <f t="shared" si="1"/>
        <v>13.714352605942642</v>
      </c>
      <c r="Z3" s="1114">
        <f t="shared" si="1"/>
        <v>8.5438714353921927</v>
      </c>
      <c r="AA3" s="1114">
        <f t="shared" si="1"/>
        <v>6.1798590785361496</v>
      </c>
      <c r="AB3" s="1114">
        <f t="shared" si="1"/>
        <v>4.8290415390535086</v>
      </c>
      <c r="AC3" s="1115">
        <f t="shared" si="1"/>
        <v>3.9635128814249363</v>
      </c>
      <c r="AD3" s="1029"/>
      <c r="AE3" s="93"/>
    </row>
    <row r="4" spans="9:34" x14ac:dyDescent="0.2">
      <c r="I4" s="1028"/>
      <c r="J4" s="905"/>
      <c r="K4" s="905"/>
      <c r="L4" s="832"/>
      <c r="M4" s="1027"/>
      <c r="N4" s="1027"/>
      <c r="O4" s="1027"/>
      <c r="P4" s="1027"/>
      <c r="Q4" s="1027"/>
      <c r="R4" s="1027"/>
      <c r="S4" s="1027"/>
      <c r="T4" s="1027"/>
      <c r="U4" s="1027"/>
      <c r="V4" s="1027"/>
      <c r="W4" s="1027"/>
      <c r="X4" s="1027"/>
      <c r="Y4" s="1027"/>
      <c r="Z4" s="1027"/>
      <c r="AA4" s="1027"/>
      <c r="AB4" s="1027"/>
      <c r="AC4" s="1027"/>
      <c r="AD4" s="1027"/>
      <c r="AE4" s="93"/>
    </row>
    <row r="5" spans="9:34" hidden="1" outlineLevel="1" x14ac:dyDescent="0.2">
      <c r="I5" s="1026"/>
      <c r="J5" s="1025"/>
      <c r="K5" s="1025"/>
      <c r="L5" s="1025"/>
      <c r="M5" s="1024" t="str">
        <f t="shared" ref="M5:AA5" si="2">+YEAR(M$7)&amp;"-FY"</f>
        <v>2011-FY</v>
      </c>
      <c r="N5" s="1024" t="str">
        <f t="shared" si="2"/>
        <v>2012-FY</v>
      </c>
      <c r="O5" s="1024" t="str">
        <f t="shared" si="2"/>
        <v>2013-FY</v>
      </c>
      <c r="P5" s="1024" t="str">
        <f t="shared" si="2"/>
        <v>2014-FY</v>
      </c>
      <c r="Q5" s="1024" t="str">
        <f t="shared" si="2"/>
        <v>2015-FY</v>
      </c>
      <c r="R5" s="1024" t="str">
        <f t="shared" si="2"/>
        <v>2016-FY</v>
      </c>
      <c r="S5" s="1024" t="str">
        <f t="shared" si="2"/>
        <v>2017-FY</v>
      </c>
      <c r="T5" s="1024" t="str">
        <f t="shared" si="2"/>
        <v>2018-FY</v>
      </c>
      <c r="U5" s="1024" t="str">
        <f t="shared" si="2"/>
        <v>2019-FY</v>
      </c>
      <c r="V5" s="1024" t="str">
        <f t="shared" si="2"/>
        <v>2020-FY</v>
      </c>
      <c r="W5" s="1024" t="str">
        <f t="shared" si="2"/>
        <v>2021-FY</v>
      </c>
      <c r="X5" s="1024" t="str">
        <f t="shared" si="2"/>
        <v>2022-FY</v>
      </c>
      <c r="Y5" s="1024" t="str">
        <f t="shared" si="2"/>
        <v>2023-FY</v>
      </c>
      <c r="Z5" s="1024" t="str">
        <f t="shared" si="2"/>
        <v>2024-FY</v>
      </c>
      <c r="AA5" s="1024" t="str">
        <f t="shared" si="2"/>
        <v>2025-FY</v>
      </c>
      <c r="AB5" s="1024"/>
      <c r="AC5" s="1024"/>
      <c r="AD5" s="1023"/>
      <c r="AE5" s="93"/>
    </row>
    <row r="6" spans="9:34" hidden="1" outlineLevel="1" x14ac:dyDescent="0.2">
      <c r="I6" s="1022" t="s">
        <v>354</v>
      </c>
      <c r="J6" s="1021"/>
      <c r="K6" s="1021"/>
      <c r="L6" s="1021"/>
      <c r="M6" s="1020">
        <v>40908</v>
      </c>
      <c r="N6" s="1020">
        <f t="shared" ref="N6:AA7" si="3">+EOMONTH(M6,12)</f>
        <v>41274</v>
      </c>
      <c r="O6" s="1020">
        <f t="shared" si="3"/>
        <v>41639</v>
      </c>
      <c r="P6" s="1020">
        <f t="shared" si="3"/>
        <v>42004</v>
      </c>
      <c r="Q6" s="1020">
        <f t="shared" si="3"/>
        <v>42369</v>
      </c>
      <c r="R6" s="1020">
        <f t="shared" si="3"/>
        <v>42735</v>
      </c>
      <c r="S6" s="1020">
        <f t="shared" si="3"/>
        <v>43100</v>
      </c>
      <c r="T6" s="1020">
        <f t="shared" si="3"/>
        <v>43465</v>
      </c>
      <c r="U6" s="1020">
        <f t="shared" si="3"/>
        <v>43830</v>
      </c>
      <c r="V6" s="1020">
        <f t="shared" si="3"/>
        <v>44196</v>
      </c>
      <c r="W6" s="1020">
        <f t="shared" si="3"/>
        <v>44561</v>
      </c>
      <c r="X6" s="1020">
        <f t="shared" si="3"/>
        <v>44926</v>
      </c>
      <c r="Y6" s="1020">
        <f t="shared" si="3"/>
        <v>45291</v>
      </c>
      <c r="Z6" s="1020">
        <f t="shared" si="3"/>
        <v>45657</v>
      </c>
      <c r="AA6" s="1020">
        <f t="shared" si="3"/>
        <v>46022</v>
      </c>
      <c r="AB6" s="1020"/>
      <c r="AC6" s="1020"/>
      <c r="AD6" s="1019"/>
      <c r="AE6" s="93"/>
    </row>
    <row r="7" spans="9:34" ht="13.5" collapsed="1" thickBot="1" x14ac:dyDescent="0.25">
      <c r="I7" s="1018" t="s">
        <v>353</v>
      </c>
      <c r="J7" s="1017"/>
      <c r="K7" s="1017"/>
      <c r="L7" s="1017"/>
      <c r="M7" s="1016">
        <v>40908</v>
      </c>
      <c r="N7" s="1016">
        <f t="shared" si="3"/>
        <v>41274</v>
      </c>
      <c r="O7" s="1016">
        <f t="shared" si="3"/>
        <v>41639</v>
      </c>
      <c r="P7" s="1016">
        <f t="shared" si="3"/>
        <v>42004</v>
      </c>
      <c r="Q7" s="1015">
        <f t="shared" si="3"/>
        <v>42369</v>
      </c>
      <c r="R7" s="1015">
        <f t="shared" si="3"/>
        <v>42735</v>
      </c>
      <c r="S7" s="1014">
        <f t="shared" si="3"/>
        <v>43100</v>
      </c>
      <c r="T7" s="1014">
        <f t="shared" si="3"/>
        <v>43465</v>
      </c>
      <c r="U7" s="1014">
        <f t="shared" si="3"/>
        <v>43830</v>
      </c>
      <c r="V7" s="1014">
        <f t="shared" si="3"/>
        <v>44196</v>
      </c>
      <c r="W7" s="1014">
        <f t="shared" si="3"/>
        <v>44561</v>
      </c>
      <c r="X7" s="1014">
        <f t="shared" si="3"/>
        <v>44926</v>
      </c>
      <c r="Y7" s="1014">
        <f t="shared" si="3"/>
        <v>45291</v>
      </c>
      <c r="Z7" s="1014">
        <f t="shared" si="3"/>
        <v>45657</v>
      </c>
      <c r="AA7" s="1014">
        <f t="shared" si="3"/>
        <v>46022</v>
      </c>
      <c r="AB7" s="1014">
        <f>+EOMONTH(AA7,12)</f>
        <v>46387</v>
      </c>
      <c r="AC7" s="1014">
        <f>+EOMONTH(AB7,12)</f>
        <v>46752</v>
      </c>
      <c r="AD7" s="1013" t="s">
        <v>401</v>
      </c>
      <c r="AE7" s="1012"/>
      <c r="AF7" s="181" t="s">
        <v>399</v>
      </c>
    </row>
    <row r="8" spans="9:34" x14ac:dyDescent="0.2">
      <c r="I8" s="1011" t="s">
        <v>352</v>
      </c>
      <c r="J8" s="1010"/>
      <c r="K8" s="1010"/>
      <c r="L8" s="1010"/>
      <c r="M8" s="1009"/>
      <c r="N8" s="1009"/>
      <c r="O8" s="1009"/>
      <c r="P8" s="1009"/>
      <c r="Q8" s="1009"/>
      <c r="R8" s="1009"/>
      <c r="S8" s="1009"/>
      <c r="T8" s="1009"/>
      <c r="U8" s="1009"/>
      <c r="V8" s="1009"/>
      <c r="W8" s="1009"/>
      <c r="X8" s="1009"/>
      <c r="Y8" s="1009"/>
      <c r="Z8" s="1009"/>
      <c r="AA8" s="1009"/>
      <c r="AB8" s="1009"/>
      <c r="AC8" s="1009"/>
      <c r="AD8" s="1008"/>
      <c r="AE8" s="873"/>
      <c r="AF8" s="181"/>
      <c r="AH8" s="12" t="s">
        <v>412</v>
      </c>
    </row>
    <row r="9" spans="9:34" x14ac:dyDescent="0.2">
      <c r="I9" s="992" t="s">
        <v>351</v>
      </c>
      <c r="J9" s="935"/>
      <c r="K9" s="935"/>
      <c r="L9" s="935"/>
      <c r="M9" s="1004"/>
      <c r="N9" s="1004"/>
      <c r="O9" s="1004"/>
      <c r="P9" s="1004"/>
      <c r="Q9" s="1003">
        <f>Model!DZ10</f>
        <v>340.803</v>
      </c>
      <c r="R9" s="1003">
        <f>Model!EA10</f>
        <v>795.41600000000005</v>
      </c>
      <c r="S9" s="1003">
        <f>Model!EB10</f>
        <v>881.19100000000003</v>
      </c>
      <c r="T9" s="1150">
        <f>S9*(1+T10)</f>
        <v>785.33801012363756</v>
      </c>
      <c r="U9" s="1150">
        <f>T9-(($S$9-$AC$9)/7)</f>
        <v>908.65090745646444</v>
      </c>
      <c r="V9" s="1150">
        <f>U9-(($S$9-$AC$9)/8)</f>
        <v>1016.549692622688</v>
      </c>
      <c r="W9" s="1150">
        <f>V9-(($S$9-$AC$9)/9)</f>
        <v>1112.4597238815534</v>
      </c>
      <c r="X9" s="1150">
        <f>W9-(($S$9-$AC$9)/9)</f>
        <v>1208.3697551404186</v>
      </c>
      <c r="Y9" s="1150">
        <f>X9-(($S$9-$AC$9)/10)</f>
        <v>1294.6887832733973</v>
      </c>
      <c r="Z9" s="1150">
        <f>Y9-(($S$9-$AC$9)/12)</f>
        <v>1366.6213067175463</v>
      </c>
      <c r="AA9" s="1150">
        <f>Z9-(($S$9-$AC$9)/14)</f>
        <v>1428.2777553839596</v>
      </c>
      <c r="AB9" s="1150">
        <f>AA9-(($S$9-$AC$9)/16)</f>
        <v>1482.2271479670715</v>
      </c>
      <c r="AC9" s="1003">
        <f>R9*(1+AF10)^11</f>
        <v>1744.3812813297882</v>
      </c>
      <c r="AD9" s="982">
        <f>+(1+Q51)*AC9</f>
        <v>1779.2689069563839</v>
      </c>
      <c r="AE9" s="93"/>
      <c r="AF9" s="181"/>
      <c r="AH9" s="12" t="s">
        <v>413</v>
      </c>
    </row>
    <row r="10" spans="9:34" x14ac:dyDescent="0.2">
      <c r="I10" s="995" t="s">
        <v>346</v>
      </c>
      <c r="J10" s="935"/>
      <c r="K10" s="935"/>
      <c r="L10" s="935"/>
      <c r="M10" s="991"/>
      <c r="N10" s="990"/>
      <c r="O10" s="990"/>
      <c r="P10" s="990"/>
      <c r="Q10" s="509" t="str">
        <f t="shared" ref="Q10:AC10" si="4">IF(ISERROR(+Q9/P9-1), "NA", +Q9/P9-1)</f>
        <v>NA</v>
      </c>
      <c r="R10" s="509">
        <f t="shared" si="4"/>
        <v>1.3339465908457382</v>
      </c>
      <c r="S10" s="509">
        <f t="shared" si="4"/>
        <v>0.10783665402757792</v>
      </c>
      <c r="T10" s="509">
        <f>'DCF 1-Year Forward'!T10-4%</f>
        <v>-0.10877663284845449</v>
      </c>
      <c r="U10" s="509">
        <f t="shared" si="4"/>
        <v>0.15701888326201541</v>
      </c>
      <c r="V10" s="509">
        <f t="shared" si="4"/>
        <v>0.11874613702665915</v>
      </c>
      <c r="W10" s="509">
        <f t="shared" si="4"/>
        <v>9.4348591077154875E-2</v>
      </c>
      <c r="X10" s="509">
        <f t="shared" si="4"/>
        <v>8.6214385294075768E-2</v>
      </c>
      <c r="Y10" s="509">
        <f t="shared" si="4"/>
        <v>7.1434283890155825E-2</v>
      </c>
      <c r="Z10" s="509">
        <f t="shared" si="4"/>
        <v>5.5559702357411256E-2</v>
      </c>
      <c r="AA10" s="509">
        <f t="shared" si="4"/>
        <v>4.5115972042397257E-2</v>
      </c>
      <c r="AB10" s="509">
        <f t="shared" si="4"/>
        <v>3.7772339714559733E-2</v>
      </c>
      <c r="AC10" s="226">
        <f t="shared" si="4"/>
        <v>0.1768650194555339</v>
      </c>
      <c r="AD10" s="1194">
        <f>IF(ISERROR(+AD9/AC9-1), "NA", +AD9/AC9-1)</f>
        <v>2.0000000000000018E-2</v>
      </c>
      <c r="AE10" s="226">
        <f>(X9/R9)^(1/6)-1</f>
        <v>7.2179717321439574E-2</v>
      </c>
      <c r="AF10" s="1147">
        <v>7.3999999999999996E-2</v>
      </c>
      <c r="AH10" s="1193">
        <v>7.3403067349317508E-2</v>
      </c>
    </row>
    <row r="11" spans="9:34" x14ac:dyDescent="0.2">
      <c r="I11" s="995"/>
      <c r="J11" s="935"/>
      <c r="K11" s="935"/>
      <c r="L11" s="935"/>
      <c r="M11" s="1007"/>
      <c r="N11" s="1007"/>
      <c r="O11" s="1007"/>
      <c r="P11" s="1007"/>
      <c r="Q11" s="1006"/>
      <c r="R11" s="509"/>
      <c r="S11" s="509"/>
      <c r="T11" s="509"/>
      <c r="U11" s="509"/>
      <c r="V11" s="509"/>
      <c r="W11" s="509"/>
      <c r="X11" s="509"/>
      <c r="Y11" s="509"/>
      <c r="Z11" s="509"/>
      <c r="AA11" s="509"/>
      <c r="AB11" s="509"/>
      <c r="AC11" s="1006"/>
      <c r="AD11" s="1005"/>
      <c r="AE11" s="93"/>
      <c r="AF11" s="181"/>
    </row>
    <row r="12" spans="9:34" x14ac:dyDescent="0.2">
      <c r="I12" s="992" t="s">
        <v>310</v>
      </c>
      <c r="J12" s="935"/>
      <c r="K12" s="935"/>
      <c r="L12" s="935"/>
      <c r="M12" s="1004"/>
      <c r="N12" s="1004"/>
      <c r="O12" s="1004"/>
      <c r="P12" s="1004"/>
      <c r="Q12" s="1003">
        <f>Model!DZ36</f>
        <v>-42.876000000000026</v>
      </c>
      <c r="R12" s="1003">
        <f>Model!EA36</f>
        <v>-43.620999999999995</v>
      </c>
      <c r="S12" s="1143">
        <f t="shared" ref="S12:AB12" si="5">S31*$AC$12</f>
        <v>-100.61876188752471</v>
      </c>
      <c r="T12" s="1143">
        <f t="shared" si="5"/>
        <v>-56.4443389092921</v>
      </c>
      <c r="U12" s="1143">
        <f t="shared" si="5"/>
        <v>-35.757788883903636</v>
      </c>
      <c r="V12" s="1143">
        <f t="shared" si="5"/>
        <v>-16.559879675588228</v>
      </c>
      <c r="W12" s="1143">
        <f t="shared" si="5"/>
        <v>-3.9078792328656964</v>
      </c>
      <c r="X12" s="1143">
        <f t="shared" si="5"/>
        <v>17.979817936515548</v>
      </c>
      <c r="Y12" s="1143">
        <f t="shared" si="5"/>
        <v>41.339025321913006</v>
      </c>
      <c r="Z12" s="1143">
        <f t="shared" si="5"/>
        <v>66.35609792795087</v>
      </c>
      <c r="AA12" s="1143">
        <f t="shared" si="5"/>
        <v>91.73962746493558</v>
      </c>
      <c r="AB12" s="1143">
        <f t="shared" si="5"/>
        <v>117.40175872701774</v>
      </c>
      <c r="AC12" s="1003">
        <f>AC26*AC9</f>
        <v>143.03926506904264</v>
      </c>
      <c r="AD12" s="982">
        <f>+AD9*AD26</f>
        <v>145.90005037042349</v>
      </c>
      <c r="AE12" s="93"/>
    </row>
    <row r="13" spans="9:34" ht="12.75" hidden="1" customHeight="1" outlineLevel="1" x14ac:dyDescent="0.2">
      <c r="I13" s="992" t="s">
        <v>145</v>
      </c>
      <c r="J13" s="935"/>
      <c r="K13" s="935"/>
      <c r="L13" s="935"/>
      <c r="M13" s="1004"/>
      <c r="N13" s="1004"/>
      <c r="O13" s="1004"/>
      <c r="P13" s="1004"/>
      <c r="Q13" s="1003"/>
      <c r="R13" s="1003">
        <f>R9*$AF$13</f>
        <v>23.862480000000001</v>
      </c>
      <c r="S13" s="1003">
        <f t="shared" ref="S13:AC13" si="6">S9*$AF$13</f>
        <v>26.43573</v>
      </c>
      <c r="T13" s="1003">
        <f t="shared" si="6"/>
        <v>23.560140303709126</v>
      </c>
      <c r="U13" s="1003">
        <f t="shared" si="6"/>
        <v>27.259527223693933</v>
      </c>
      <c r="V13" s="1003">
        <f t="shared" si="6"/>
        <v>30.496490778680638</v>
      </c>
      <c r="W13" s="1003">
        <f t="shared" si="6"/>
        <v>33.373791716446597</v>
      </c>
      <c r="X13" s="1003">
        <f t="shared" si="6"/>
        <v>36.251092654212556</v>
      </c>
      <c r="Y13" s="1003">
        <f t="shared" si="6"/>
        <v>38.84066349820192</v>
      </c>
      <c r="Z13" s="1003">
        <f t="shared" si="6"/>
        <v>40.998639201526387</v>
      </c>
      <c r="AA13" s="1003">
        <f t="shared" si="6"/>
        <v>42.848332661518789</v>
      </c>
      <c r="AB13" s="1003">
        <f t="shared" si="6"/>
        <v>44.46681443901214</v>
      </c>
      <c r="AC13" s="1003">
        <f t="shared" si="6"/>
        <v>52.331438439893645</v>
      </c>
      <c r="AD13" s="982"/>
      <c r="AE13" s="93"/>
      <c r="AF13" s="1137">
        <v>0.03</v>
      </c>
      <c r="AG13" s="11" t="s">
        <v>409</v>
      </c>
    </row>
    <row r="14" spans="9:34" ht="12.75" hidden="1" customHeight="1" outlineLevel="1" x14ac:dyDescent="0.2">
      <c r="I14" s="992" t="s">
        <v>240</v>
      </c>
      <c r="J14" s="935"/>
      <c r="K14" s="935"/>
      <c r="L14" s="935"/>
      <c r="M14" s="1004"/>
      <c r="N14" s="1004"/>
      <c r="O14" s="1004"/>
      <c r="P14" s="1004"/>
      <c r="Q14" s="1003"/>
      <c r="R14" s="1003">
        <f>R12-R13</f>
        <v>-67.48348</v>
      </c>
      <c r="S14" s="1003">
        <f t="shared" ref="S14:AC14" si="7">S12-S13</f>
        <v>-127.0544918875247</v>
      </c>
      <c r="T14" s="1003">
        <f t="shared" si="7"/>
        <v>-80.004479213001218</v>
      </c>
      <c r="U14" s="1003">
        <f t="shared" si="7"/>
        <v>-63.017316107597566</v>
      </c>
      <c r="V14" s="1003">
        <f t="shared" si="7"/>
        <v>-47.056370454268865</v>
      </c>
      <c r="W14" s="1003">
        <f t="shared" si="7"/>
        <v>-37.281670949312293</v>
      </c>
      <c r="X14" s="1003">
        <f t="shared" si="7"/>
        <v>-18.271274717697008</v>
      </c>
      <c r="Y14" s="1003">
        <f t="shared" si="7"/>
        <v>2.4983618237110861</v>
      </c>
      <c r="Z14" s="1003">
        <f t="shared" si="7"/>
        <v>25.357458726424483</v>
      </c>
      <c r="AA14" s="1003">
        <f t="shared" si="7"/>
        <v>48.891294803416791</v>
      </c>
      <c r="AB14" s="1003">
        <f t="shared" si="7"/>
        <v>72.934944288005596</v>
      </c>
      <c r="AC14" s="1003">
        <f t="shared" si="7"/>
        <v>90.707826629148997</v>
      </c>
      <c r="AD14" s="982"/>
      <c r="AE14" s="93"/>
    </row>
    <row r="15" spans="9:34" ht="12.75" hidden="1" customHeight="1" outlineLevel="1" x14ac:dyDescent="0.2">
      <c r="I15" s="992" t="s">
        <v>404</v>
      </c>
      <c r="J15" s="935"/>
      <c r="K15" s="935"/>
      <c r="L15" s="935"/>
      <c r="M15" s="1004"/>
      <c r="N15" s="1004"/>
      <c r="O15" s="1004"/>
      <c r="P15" s="1004"/>
      <c r="Q15" s="1003"/>
      <c r="R15" s="1003"/>
      <c r="S15" s="1149">
        <f>Drivers!$EB$388</f>
        <v>-62.9</v>
      </c>
      <c r="T15" s="1003">
        <f>S16</f>
        <v>-189.95449188752471</v>
      </c>
      <c r="U15" s="1003">
        <f t="shared" ref="U15:AC15" si="8">T16</f>
        <v>-269.9589711005259</v>
      </c>
      <c r="V15" s="1003">
        <f t="shared" si="8"/>
        <v>-332.97628720812349</v>
      </c>
      <c r="W15" s="1003">
        <f t="shared" si="8"/>
        <v>-380.03265766239235</v>
      </c>
      <c r="X15" s="1003">
        <f t="shared" si="8"/>
        <v>-417.31432861170464</v>
      </c>
      <c r="Y15" s="1003">
        <f t="shared" si="8"/>
        <v>-435.58560332940164</v>
      </c>
      <c r="Z15" s="1003">
        <f t="shared" si="8"/>
        <v>-433.08724150569054</v>
      </c>
      <c r="AA15" s="1003">
        <f t="shared" si="8"/>
        <v>-407.72978277926609</v>
      </c>
      <c r="AB15" s="1003">
        <f t="shared" si="8"/>
        <v>-358.83848797584932</v>
      </c>
      <c r="AC15" s="1003">
        <f t="shared" si="8"/>
        <v>-285.90354368784369</v>
      </c>
      <c r="AD15" s="982"/>
      <c r="AE15" s="93"/>
    </row>
    <row r="16" spans="9:34" ht="12.75" hidden="1" customHeight="1" outlineLevel="1" x14ac:dyDescent="0.2">
      <c r="I16" s="992" t="s">
        <v>405</v>
      </c>
      <c r="J16" s="935"/>
      <c r="K16" s="935"/>
      <c r="L16" s="935"/>
      <c r="M16" s="1004"/>
      <c r="N16" s="1004"/>
      <c r="O16" s="1004"/>
      <c r="P16" s="1004"/>
      <c r="Q16" s="1003"/>
      <c r="R16" s="1003"/>
      <c r="S16" s="1003">
        <f>S15+S14</f>
        <v>-189.95449188752471</v>
      </c>
      <c r="T16" s="1003">
        <f t="shared" ref="T16:AC16" si="9">T15+T14</f>
        <v>-269.9589711005259</v>
      </c>
      <c r="U16" s="1003">
        <f t="shared" si="9"/>
        <v>-332.97628720812349</v>
      </c>
      <c r="V16" s="1003">
        <f t="shared" si="9"/>
        <v>-380.03265766239235</v>
      </c>
      <c r="W16" s="1003">
        <f t="shared" si="9"/>
        <v>-417.31432861170464</v>
      </c>
      <c r="X16" s="1003">
        <f t="shared" si="9"/>
        <v>-435.58560332940164</v>
      </c>
      <c r="Y16" s="1003">
        <f t="shared" si="9"/>
        <v>-433.08724150569054</v>
      </c>
      <c r="Z16" s="1003">
        <f t="shared" si="9"/>
        <v>-407.72978277926609</v>
      </c>
      <c r="AA16" s="1003">
        <f t="shared" si="9"/>
        <v>-358.83848797584932</v>
      </c>
      <c r="AB16" s="1003">
        <f t="shared" si="9"/>
        <v>-285.90354368784369</v>
      </c>
      <c r="AC16" s="1003">
        <f t="shared" si="9"/>
        <v>-195.1957170586947</v>
      </c>
      <c r="AD16" s="982"/>
      <c r="AE16" s="93"/>
    </row>
    <row r="17" spans="9:34" ht="12.75" hidden="1" customHeight="1" outlineLevel="1" x14ac:dyDescent="0.2">
      <c r="I17" s="992" t="s">
        <v>410</v>
      </c>
      <c r="J17" s="935"/>
      <c r="K17" s="935"/>
      <c r="L17" s="935"/>
      <c r="M17" s="1004"/>
      <c r="N17" s="1004"/>
      <c r="O17" s="1004"/>
      <c r="P17" s="1004"/>
      <c r="Q17" s="1003"/>
      <c r="R17" s="1003"/>
      <c r="S17" s="535">
        <f>IF(S16&gt;0,39.5%,0%)</f>
        <v>0</v>
      </c>
      <c r="T17" s="535">
        <f t="shared" ref="T17:AC17" si="10">IF(T16&gt;0,39.5%,0%)</f>
        <v>0</v>
      </c>
      <c r="U17" s="535">
        <f t="shared" si="10"/>
        <v>0</v>
      </c>
      <c r="V17" s="535">
        <f t="shared" si="10"/>
        <v>0</v>
      </c>
      <c r="W17" s="535">
        <f t="shared" si="10"/>
        <v>0</v>
      </c>
      <c r="X17" s="535">
        <f t="shared" si="10"/>
        <v>0</v>
      </c>
      <c r="Y17" s="535">
        <f t="shared" si="10"/>
        <v>0</v>
      </c>
      <c r="Z17" s="535">
        <f t="shared" si="10"/>
        <v>0</v>
      </c>
      <c r="AA17" s="535">
        <f t="shared" si="10"/>
        <v>0</v>
      </c>
      <c r="AB17" s="535">
        <f t="shared" si="10"/>
        <v>0</v>
      </c>
      <c r="AC17" s="535">
        <f t="shared" si="10"/>
        <v>0</v>
      </c>
      <c r="AD17" s="982"/>
      <c r="AE17" s="93"/>
    </row>
    <row r="18" spans="9:34" collapsed="1" x14ac:dyDescent="0.2">
      <c r="I18" s="1002" t="s">
        <v>350</v>
      </c>
      <c r="J18" s="935"/>
      <c r="K18" s="935"/>
      <c r="L18" s="935"/>
      <c r="M18" s="1004"/>
      <c r="N18" s="1004"/>
      <c r="O18" s="1004"/>
      <c r="P18" s="1004"/>
      <c r="Q18" s="1003">
        <f>Drivers!DZ375</f>
        <v>-46.898000000000003</v>
      </c>
      <c r="R18" s="1003">
        <f>Drivers!EA375</f>
        <v>-54.802999999999976</v>
      </c>
      <c r="S18" s="1003">
        <f t="shared" ref="S18:AB18" si="11">S14*S17*-1</f>
        <v>0</v>
      </c>
      <c r="T18" s="1003">
        <f t="shared" si="11"/>
        <v>0</v>
      </c>
      <c r="U18" s="1003">
        <f t="shared" si="11"/>
        <v>0</v>
      </c>
      <c r="V18" s="1003">
        <f t="shared" si="11"/>
        <v>0</v>
      </c>
      <c r="W18" s="1003">
        <f t="shared" si="11"/>
        <v>0</v>
      </c>
      <c r="X18" s="1003">
        <f t="shared" si="11"/>
        <v>0</v>
      </c>
      <c r="Y18" s="1003">
        <f t="shared" si="11"/>
        <v>0</v>
      </c>
      <c r="Z18" s="1003">
        <f t="shared" si="11"/>
        <v>0</v>
      </c>
      <c r="AA18" s="1003">
        <f t="shared" si="11"/>
        <v>0</v>
      </c>
      <c r="AB18" s="1003">
        <f t="shared" si="11"/>
        <v>0</v>
      </c>
      <c r="AC18" s="1003">
        <f>-(AC12-Model!EL102)*Q48</f>
        <v>-30.10231084768645</v>
      </c>
      <c r="AD18" s="977"/>
      <c r="AE18" s="93"/>
    </row>
    <row r="19" spans="9:34" x14ac:dyDescent="0.2">
      <c r="I19" s="1002" t="s">
        <v>391</v>
      </c>
      <c r="J19" s="935"/>
      <c r="K19" s="935"/>
      <c r="L19" s="935"/>
      <c r="M19" s="1004"/>
      <c r="N19" s="1004"/>
      <c r="O19" s="1004"/>
      <c r="P19" s="1004"/>
      <c r="Q19" s="1003">
        <f>Model!DZ150</f>
        <v>14.811</v>
      </c>
      <c r="R19" s="1003">
        <f>Model!EA150</f>
        <v>19.943000000000005</v>
      </c>
      <c r="S19" s="1003">
        <f>Model!EB150</f>
        <v>-9.4110000000000014</v>
      </c>
      <c r="T19" s="1003">
        <f>Model!EC150</f>
        <v>4.2453478834362244</v>
      </c>
      <c r="U19" s="1003">
        <f>Model!ED150</f>
        <v>4.9260472392146895</v>
      </c>
      <c r="V19" s="1003">
        <f>Model!EE150</f>
        <v>5.4175370822641362</v>
      </c>
      <c r="W19" s="1003">
        <f>Model!EF150</f>
        <v>4.929630053465111</v>
      </c>
      <c r="X19" s="1003">
        <f>Model!EG150</f>
        <v>4.5039687560167696</v>
      </c>
      <c r="Y19" s="1003">
        <f>Model!EH150</f>
        <v>4.5389736234563083</v>
      </c>
      <c r="Z19" s="1003">
        <f>Model!EI150</f>
        <v>4.5509220317502095</v>
      </c>
      <c r="AA19" s="1003">
        <f>Model!EJ150</f>
        <v>5.1720164003996318</v>
      </c>
      <c r="AB19" s="1003">
        <f>Model!EK150</f>
        <v>5.4062945809680825</v>
      </c>
      <c r="AC19" s="1003">
        <f>Model!EL150</f>
        <v>5.5412536400422194</v>
      </c>
      <c r="AD19" s="977"/>
      <c r="AE19" s="93"/>
    </row>
    <row r="20" spans="9:34" x14ac:dyDescent="0.2">
      <c r="I20" s="1002" t="s">
        <v>349</v>
      </c>
      <c r="J20" s="935"/>
      <c r="K20" s="935"/>
      <c r="L20" s="935"/>
      <c r="M20" s="1004"/>
      <c r="N20" s="1004"/>
      <c r="O20" s="1004"/>
      <c r="P20" s="1004"/>
      <c r="Q20" s="1149">
        <f>Model!DZ$165+Model!DZ$163</f>
        <v>-11.941000000000001</v>
      </c>
      <c r="R20" s="1149">
        <f>Model!EA$165+Model!EA$163</f>
        <v>-62.826999999999998</v>
      </c>
      <c r="S20" s="1149">
        <f>Model!EB$165+Model!EB$163</f>
        <v>-122.64700000000001</v>
      </c>
      <c r="T20" s="1149">
        <f>Model!EC$165+Model!EC$163</f>
        <v>-24.617569503709127</v>
      </c>
      <c r="U20" s="1149">
        <f>Model!ED$165+Model!ED$163</f>
        <v>-18.140440791588219</v>
      </c>
      <c r="V20" s="1149">
        <f>Model!EE$165+Model!EE$163</f>
        <v>-19.771103154784878</v>
      </c>
      <c r="W20" s="1149">
        <f>Model!EF$165+Model!EF$163</f>
        <v>-21.512403522936243</v>
      </c>
      <c r="X20" s="1143">
        <f t="shared" ref="X20:AC20" si="12">$AF$20*X$9*-1</f>
        <v>-24.167395102808374</v>
      </c>
      <c r="Y20" s="1143">
        <f t="shared" si="12"/>
        <v>-25.893775665467949</v>
      </c>
      <c r="Z20" s="1143">
        <f t="shared" si="12"/>
        <v>-27.332426134350925</v>
      </c>
      <c r="AA20" s="1143">
        <f t="shared" si="12"/>
        <v>-28.565555107679192</v>
      </c>
      <c r="AB20" s="1143">
        <f t="shared" si="12"/>
        <v>-29.644542959341429</v>
      </c>
      <c r="AC20" s="1143">
        <f t="shared" si="12"/>
        <v>-34.887625626595764</v>
      </c>
      <c r="AD20" s="977"/>
      <c r="AE20" s="93"/>
      <c r="AF20" s="1192">
        <v>0.02</v>
      </c>
    </row>
    <row r="21" spans="9:34" x14ac:dyDescent="0.2">
      <c r="I21" s="1002" t="s">
        <v>348</v>
      </c>
      <c r="J21" s="935"/>
      <c r="K21" s="935"/>
      <c r="L21" s="935"/>
      <c r="M21" s="1001"/>
      <c r="N21" s="1001"/>
      <c r="O21" s="1001"/>
      <c r="P21" s="1001"/>
      <c r="Q21" s="1000">
        <f>-Model!DZ41</f>
        <v>-1.105</v>
      </c>
      <c r="R21" s="1000">
        <f>-Model!EA41</f>
        <v>-2.9649999999999999</v>
      </c>
      <c r="S21" s="1000">
        <f>-Model!EB41</f>
        <v>-11.27</v>
      </c>
      <c r="T21" s="1000">
        <f>-Model!EC41</f>
        <v>-18.463177127781844</v>
      </c>
      <c r="U21" s="1000">
        <f>-Model!ED41</f>
        <v>-20.407995890536746</v>
      </c>
      <c r="V21" s="1000">
        <f>-Model!EE41</f>
        <v>-22.242491049132987</v>
      </c>
      <c r="W21" s="1000">
        <f>-Model!EF41</f>
        <v>-10.756201761468121</v>
      </c>
      <c r="X21" s="1000">
        <f>-Model!EG41</f>
        <v>-11.532856200384158</v>
      </c>
      <c r="Y21" s="1000">
        <f>-Model!EH41</f>
        <v>-12.306819015641876</v>
      </c>
      <c r="Z21" s="1000">
        <f>-Model!EI41</f>
        <v>-13.069993102556179</v>
      </c>
      <c r="AA21" s="1000">
        <f>-Model!EJ41</f>
        <v>-13.813858420510673</v>
      </c>
      <c r="AB21" s="1000">
        <f>-Model!EK41</f>
        <v>-14.529615130709844</v>
      </c>
      <c r="AC21" s="1000">
        <f>-Model!EL41</f>
        <v>-15.208344307118264</v>
      </c>
      <c r="AD21" s="999"/>
      <c r="AE21" s="93"/>
    </row>
    <row r="22" spans="9:34" x14ac:dyDescent="0.2">
      <c r="I22" s="966" t="s">
        <v>347</v>
      </c>
      <c r="J22" s="965"/>
      <c r="K22" s="965"/>
      <c r="L22" s="965"/>
      <c r="M22" s="998"/>
      <c r="N22" s="998"/>
      <c r="O22" s="998"/>
      <c r="P22" s="998"/>
      <c r="Q22" s="998">
        <f>IF(ISERROR(+SUM(Q12,Q18:Q21)), "NA", +SUM(Q12,Q18:Q21))</f>
        <v>-88.009000000000029</v>
      </c>
      <c r="R22" s="998">
        <f t="shared" ref="R22:AC22" si="13">IF(ISERROR(+SUM(R12,R18:R21)), "NA", +SUM(R12,R18:R21))</f>
        <v>-144.27299999999997</v>
      </c>
      <c r="S22" s="998">
        <f t="shared" si="13"/>
        <v>-243.94676188752473</v>
      </c>
      <c r="T22" s="998">
        <f t="shared" si="13"/>
        <v>-95.279737657346857</v>
      </c>
      <c r="U22" s="998">
        <f t="shared" si="13"/>
        <v>-69.380178326813905</v>
      </c>
      <c r="V22" s="998">
        <f t="shared" si="13"/>
        <v>-53.155936797241957</v>
      </c>
      <c r="W22" s="998">
        <f t="shared" si="13"/>
        <v>-31.246854463804951</v>
      </c>
      <c r="X22" s="998">
        <f t="shared" si="13"/>
        <v>-13.216464610660212</v>
      </c>
      <c r="Y22" s="998">
        <f t="shared" si="13"/>
        <v>7.6774042642594882</v>
      </c>
      <c r="Z22" s="998">
        <f t="shared" si="13"/>
        <v>30.50460072279397</v>
      </c>
      <c r="AA22" s="998">
        <f t="shared" si="13"/>
        <v>54.53223033714535</v>
      </c>
      <c r="AB22" s="998">
        <f t="shared" si="13"/>
        <v>78.633895217934551</v>
      </c>
      <c r="AC22" s="998">
        <f t="shared" si="13"/>
        <v>68.382237927684372</v>
      </c>
      <c r="AD22" s="975">
        <f>+AD12*AD28</f>
        <v>69.749882686238053</v>
      </c>
      <c r="AE22" s="93"/>
    </row>
    <row r="23" spans="9:34" x14ac:dyDescent="0.2">
      <c r="I23" s="995" t="s">
        <v>346</v>
      </c>
      <c r="J23" s="965"/>
      <c r="K23" s="965"/>
      <c r="L23" s="965"/>
      <c r="M23" s="998"/>
      <c r="N23" s="998"/>
      <c r="O23" s="998"/>
      <c r="P23" s="998"/>
      <c r="Q23" s="997"/>
      <c r="R23" s="997">
        <f t="shared" ref="R23:AC23" si="14">R22/Q22-1</f>
        <v>0.63929825358770032</v>
      </c>
      <c r="S23" s="997">
        <f t="shared" si="14"/>
        <v>0.69086912927245425</v>
      </c>
      <c r="T23" s="997">
        <f t="shared" si="14"/>
        <v>-0.60942405252635823</v>
      </c>
      <c r="U23" s="997">
        <f t="shared" si="14"/>
        <v>-0.27182651807538727</v>
      </c>
      <c r="V23" s="997">
        <f t="shared" si="14"/>
        <v>-0.23384548614372236</v>
      </c>
      <c r="W23" s="997">
        <f t="shared" si="14"/>
        <v>-0.41216623492136029</v>
      </c>
      <c r="X23" s="997">
        <f t="shared" si="14"/>
        <v>-0.57703055755677379</v>
      </c>
      <c r="Y23" s="997">
        <f t="shared" si="14"/>
        <v>-1.5808969713479204</v>
      </c>
      <c r="Z23" s="997">
        <f t="shared" si="14"/>
        <v>2.9732961392695718</v>
      </c>
      <c r="AA23" s="997">
        <f t="shared" si="14"/>
        <v>0.78767231974936824</v>
      </c>
      <c r="AB23" s="997">
        <f t="shared" si="14"/>
        <v>0.4419710092871818</v>
      </c>
      <c r="AC23" s="997">
        <f t="shared" si="14"/>
        <v>-0.13037198859140342</v>
      </c>
      <c r="AD23" s="975"/>
      <c r="AE23" s="93"/>
    </row>
    <row r="24" spans="9:34" x14ac:dyDescent="0.2">
      <c r="I24" s="995" t="s">
        <v>345</v>
      </c>
      <c r="J24" s="935"/>
      <c r="K24" s="935"/>
      <c r="L24" s="935"/>
      <c r="M24" s="990"/>
      <c r="N24" s="990"/>
      <c r="O24" s="990"/>
      <c r="P24" s="990"/>
      <c r="Q24" s="990">
        <f t="shared" ref="Q24:AD24" si="15">IF(ISERROR(+Q22/Q9), "NA", +Q22/Q9)</f>
        <v>-0.25824009765172262</v>
      </c>
      <c r="R24" s="990">
        <f t="shared" si="15"/>
        <v>-0.18138056061230848</v>
      </c>
      <c r="S24" s="990">
        <f t="shared" si="15"/>
        <v>-0.27683755495406187</v>
      </c>
      <c r="T24" s="990">
        <f t="shared" si="15"/>
        <v>-0.12132322188549965</v>
      </c>
      <c r="U24" s="990">
        <f t="shared" si="15"/>
        <v>-7.6355152190433567E-2</v>
      </c>
      <c r="V24" s="990">
        <f t="shared" si="15"/>
        <v>-5.2290544360994465E-2</v>
      </c>
      <c r="W24" s="990">
        <f t="shared" si="15"/>
        <v>-2.808807707193172E-2</v>
      </c>
      <c r="X24" s="990">
        <f t="shared" si="15"/>
        <v>-1.0937434137553693E-2</v>
      </c>
      <c r="Y24" s="990">
        <f t="shared" si="15"/>
        <v>5.9299225910094747E-3</v>
      </c>
      <c r="Z24" s="990">
        <f t="shared" si="15"/>
        <v>2.2321180397854481E-2</v>
      </c>
      <c r="AA24" s="990">
        <f t="shared" si="15"/>
        <v>3.8180410029900393E-2</v>
      </c>
      <c r="AB24" s="990">
        <f t="shared" si="15"/>
        <v>5.30511772947782E-2</v>
      </c>
      <c r="AC24" s="990">
        <f t="shared" si="15"/>
        <v>3.9201428414523447E-2</v>
      </c>
      <c r="AD24" s="996">
        <f t="shared" si="15"/>
        <v>3.920142841452344E-2</v>
      </c>
      <c r="AE24" s="93"/>
      <c r="AH24" s="12" t="s">
        <v>414</v>
      </c>
    </row>
    <row r="25" spans="9:34" x14ac:dyDescent="0.2">
      <c r="I25" s="995"/>
      <c r="J25" s="935"/>
      <c r="K25" s="935"/>
      <c r="L25" s="935"/>
      <c r="M25" s="994"/>
      <c r="N25" s="994"/>
      <c r="O25" s="994"/>
      <c r="P25" s="994"/>
      <c r="Q25" s="994"/>
      <c r="R25" s="994"/>
      <c r="S25" s="994"/>
      <c r="T25" s="994"/>
      <c r="U25" s="994"/>
      <c r="V25" s="994"/>
      <c r="W25" s="994"/>
      <c r="X25" s="994"/>
      <c r="Y25" s="994"/>
      <c r="Z25" s="994"/>
      <c r="AA25" s="994"/>
      <c r="AB25" s="994"/>
      <c r="AC25" s="994"/>
      <c r="AD25" s="993"/>
      <c r="AE25" s="93"/>
      <c r="AH25" s="12" t="s">
        <v>413</v>
      </c>
    </row>
    <row r="26" spans="9:34" x14ac:dyDescent="0.2">
      <c r="I26" s="992" t="s">
        <v>344</v>
      </c>
      <c r="J26" s="935"/>
      <c r="K26" s="935"/>
      <c r="L26" s="935"/>
      <c r="M26" s="990"/>
      <c r="N26" s="990"/>
      <c r="O26" s="990"/>
      <c r="P26" s="990"/>
      <c r="Q26" s="990">
        <f t="shared" ref="Q26:AB26" si="16">IF(ISERROR(+Q12/Q9), "NA", +Q12/Q9)</f>
        <v>-0.12580875168352398</v>
      </c>
      <c r="R26" s="990">
        <f t="shared" si="16"/>
        <v>-5.484048598469228E-2</v>
      </c>
      <c r="S26" s="990">
        <f t="shared" si="16"/>
        <v>-0.11418496317770462</v>
      </c>
      <c r="T26" s="990">
        <f t="shared" si="16"/>
        <v>-7.1872669069469763E-2</v>
      </c>
      <c r="U26" s="990">
        <f t="shared" si="16"/>
        <v>-3.9352614508467734E-2</v>
      </c>
      <c r="V26" s="990">
        <f t="shared" si="16"/>
        <v>-1.6290280539915273E-2</v>
      </c>
      <c r="W26" s="990">
        <f t="shared" si="16"/>
        <v>-3.5128276098216559E-3</v>
      </c>
      <c r="X26" s="990">
        <f t="shared" si="16"/>
        <v>1.4879400829116419E-2</v>
      </c>
      <c r="Y26" s="990">
        <f t="shared" si="16"/>
        <v>3.1929700678640628E-2</v>
      </c>
      <c r="Z26" s="990">
        <f t="shared" si="16"/>
        <v>4.8554853931942511E-2</v>
      </c>
      <c r="AA26" s="990">
        <f t="shared" si="16"/>
        <v>6.4230943259543719E-2</v>
      </c>
      <c r="AB26" s="990">
        <f t="shared" si="16"/>
        <v>7.9206320629087473E-2</v>
      </c>
      <c r="AC26" s="990">
        <f>AF26</f>
        <v>8.2000000000000003E-2</v>
      </c>
      <c r="AD26" s="996">
        <f>AC26</f>
        <v>8.2000000000000003E-2</v>
      </c>
      <c r="AE26" s="93"/>
      <c r="AF26" s="1147">
        <v>8.2000000000000003E-2</v>
      </c>
      <c r="AH26" s="1193">
        <v>0.15331806289070155</v>
      </c>
    </row>
    <row r="27" spans="9:34" x14ac:dyDescent="0.2">
      <c r="I27" s="992" t="s">
        <v>343</v>
      </c>
      <c r="J27" s="935"/>
      <c r="K27" s="935"/>
      <c r="L27" s="935"/>
      <c r="M27" s="990"/>
      <c r="N27" s="990"/>
      <c r="O27" s="990"/>
      <c r="P27" s="990"/>
      <c r="Q27" s="990">
        <f t="shared" ref="Q27:AC27" si="17">+(Q12-P12)/(Q9-P9)</f>
        <v>-0.12580875168352398</v>
      </c>
      <c r="R27" s="990">
        <f t="shared" si="17"/>
        <v>-1.6387564807868868E-3</v>
      </c>
      <c r="S27" s="990">
        <f t="shared" si="17"/>
        <v>-0.66450319892188559</v>
      </c>
      <c r="T27" s="990">
        <f t="shared" si="17"/>
        <v>-0.46085597366562803</v>
      </c>
      <c r="U27" s="990">
        <f t="shared" si="17"/>
        <v>0.16775658080236786</v>
      </c>
      <c r="V27" s="990">
        <f t="shared" si="17"/>
        <v>0.17792516550339335</v>
      </c>
      <c r="W27" s="990">
        <f t="shared" si="17"/>
        <v>0.13191529891773496</v>
      </c>
      <c r="X27" s="990">
        <f t="shared" si="17"/>
        <v>0.22821071875480275</v>
      </c>
      <c r="Y27" s="990">
        <f t="shared" si="17"/>
        <v>0.27061480985874231</v>
      </c>
      <c r="Z27" s="990">
        <f t="shared" si="17"/>
        <v>0.34778527720443503</v>
      </c>
      <c r="AA27" s="990">
        <f t="shared" si="17"/>
        <v>0.41169301972483063</v>
      </c>
      <c r="AB27" s="990">
        <f t="shared" si="17"/>
        <v>0.47567043915366264</v>
      </c>
      <c r="AC27" s="990">
        <f t="shared" si="17"/>
        <v>9.7795544984037419E-2</v>
      </c>
      <c r="AD27" s="934"/>
      <c r="AE27" s="93"/>
    </row>
    <row r="28" spans="9:34" x14ac:dyDescent="0.2">
      <c r="I28" s="992" t="s">
        <v>342</v>
      </c>
      <c r="J28" s="935"/>
      <c r="K28" s="935"/>
      <c r="L28" s="935"/>
      <c r="M28" s="991"/>
      <c r="N28" s="990"/>
      <c r="O28" s="990"/>
      <c r="P28" s="990"/>
      <c r="Q28" s="990">
        <f t="shared" ref="Q28:AC28" si="18">IF(ISERROR(+Q22/Q12), "NA", +Q22/Q12)</f>
        <v>2.0526401716578033</v>
      </c>
      <c r="R28" s="990">
        <f t="shared" si="18"/>
        <v>3.3074207377180711</v>
      </c>
      <c r="S28" s="990">
        <f t="shared" si="18"/>
        <v>2.4244659476153885</v>
      </c>
      <c r="T28" s="990">
        <f t="shared" si="18"/>
        <v>1.6880300043989267</v>
      </c>
      <c r="U28" s="990">
        <f t="shared" si="18"/>
        <v>1.9402815580144941</v>
      </c>
      <c r="V28" s="990">
        <f t="shared" si="18"/>
        <v>3.2099228882442827</v>
      </c>
      <c r="W28" s="990">
        <f t="shared" si="18"/>
        <v>7.9958598006344337</v>
      </c>
      <c r="X28" s="990">
        <f t="shared" si="18"/>
        <v>-0.7350722158214209</v>
      </c>
      <c r="Y28" s="990">
        <f t="shared" si="18"/>
        <v>0.18571807642958255</v>
      </c>
      <c r="Z28" s="990">
        <f t="shared" si="18"/>
        <v>0.45971058689912292</v>
      </c>
      <c r="AA28" s="990">
        <f t="shared" si="18"/>
        <v>0.59442393482563993</v>
      </c>
      <c r="AB28" s="990">
        <f t="shared" si="18"/>
        <v>0.66978464437465435</v>
      </c>
      <c r="AC28" s="990">
        <f t="shared" si="18"/>
        <v>0.47806620017711515</v>
      </c>
      <c r="AD28" s="1239">
        <f>AC28</f>
        <v>0.47806620017711515</v>
      </c>
      <c r="AE28" s="93"/>
    </row>
    <row r="29" spans="9:34" x14ac:dyDescent="0.2">
      <c r="I29" s="992"/>
      <c r="J29" s="935"/>
      <c r="K29" s="935"/>
      <c r="L29" s="935"/>
      <c r="M29" s="991"/>
      <c r="N29" s="990"/>
      <c r="O29" s="990"/>
      <c r="P29" s="990"/>
      <c r="Q29" s="990"/>
      <c r="R29" s="990"/>
      <c r="S29" s="990"/>
      <c r="T29" s="990"/>
      <c r="U29" s="990"/>
      <c r="V29" s="990"/>
      <c r="W29" s="990"/>
      <c r="X29" s="990"/>
      <c r="Y29" s="990"/>
      <c r="Z29" s="990"/>
      <c r="AA29" s="990"/>
      <c r="AB29" s="990"/>
      <c r="AC29" s="990"/>
      <c r="AD29" s="934"/>
      <c r="AE29" s="93"/>
    </row>
    <row r="30" spans="9:34" hidden="1" outlineLevel="1" x14ac:dyDescent="0.2">
      <c r="I30" s="992"/>
      <c r="J30" s="935"/>
      <c r="K30" s="935"/>
      <c r="L30" s="935"/>
      <c r="M30" s="991"/>
      <c r="N30" s="990"/>
      <c r="O30" s="990"/>
      <c r="P30" s="990"/>
      <c r="Q30" s="990" t="s">
        <v>378</v>
      </c>
      <c r="R30" s="509">
        <v>0.4916321099135319</v>
      </c>
      <c r="S30" s="509">
        <v>0.54464807165912565</v>
      </c>
      <c r="T30" s="509">
        <v>0.5071890112030073</v>
      </c>
      <c r="U30" s="509">
        <v>0.56061376569807597</v>
      </c>
      <c r="V30" s="509">
        <v>0.61100789771044184</v>
      </c>
      <c r="W30" s="509">
        <v>0.66482119628549341</v>
      </c>
      <c r="X30" s="509">
        <v>0.72002503983230748</v>
      </c>
      <c r="Y30" s="509">
        <v>0.77618573289540782</v>
      </c>
      <c r="Z30" s="509">
        <v>0.83281692312997313</v>
      </c>
      <c r="AA30" s="509">
        <v>0.88938476340819206</v>
      </c>
      <c r="AB30" s="509">
        <v>0.94531472481297518</v>
      </c>
      <c r="AC30" s="509">
        <v>1</v>
      </c>
      <c r="AD30" s="934"/>
      <c r="AE30" s="93"/>
    </row>
    <row r="31" spans="9:34" hidden="1" outlineLevel="1" x14ac:dyDescent="0.2">
      <c r="I31" s="992"/>
      <c r="J31" s="935"/>
      <c r="K31" s="935"/>
      <c r="L31" s="935"/>
      <c r="M31" s="991"/>
      <c r="N31" s="990"/>
      <c r="O31" s="990"/>
      <c r="P31" s="990"/>
      <c r="Q31" s="990" t="s">
        <v>238</v>
      </c>
      <c r="R31" s="509">
        <v>-0.22244991452074925</v>
      </c>
      <c r="S31" s="509">
        <v>-0.70343455581205439</v>
      </c>
      <c r="T31" s="509">
        <v>-0.39460730507841585</v>
      </c>
      <c r="U31" s="509">
        <v>-0.2499858263858106</v>
      </c>
      <c r="V31" s="509">
        <v>-0.11577156571375737</v>
      </c>
      <c r="W31" s="509">
        <v>-2.7320325163719409E-2</v>
      </c>
      <c r="X31" s="509">
        <v>0.12569847816148239</v>
      </c>
      <c r="Y31" s="509">
        <v>0.28900473797847992</v>
      </c>
      <c r="Z31" s="509">
        <v>0.46390127840716949</v>
      </c>
      <c r="AA31" s="509">
        <v>0.64135975125888967</v>
      </c>
      <c r="AB31" s="509">
        <v>0.82076595311329292</v>
      </c>
      <c r="AC31" s="509">
        <v>1</v>
      </c>
      <c r="AD31" s="934"/>
      <c r="AE31" s="93"/>
    </row>
    <row r="32" spans="9:34" collapsed="1" x14ac:dyDescent="0.2">
      <c r="I32" s="989"/>
      <c r="J32" s="924"/>
      <c r="K32" s="924"/>
      <c r="L32" s="924"/>
      <c r="M32" s="922"/>
      <c r="N32" s="922"/>
      <c r="O32" s="922"/>
      <c r="P32" s="922"/>
      <c r="Q32" s="922"/>
      <c r="AD32" s="926"/>
      <c r="AE32" s="93"/>
    </row>
    <row r="33" spans="9:31" x14ac:dyDescent="0.2">
      <c r="I33" s="988" t="s">
        <v>341</v>
      </c>
      <c r="J33" s="987"/>
      <c r="K33" s="987"/>
      <c r="L33" s="986"/>
      <c r="M33" s="985"/>
      <c r="N33" s="985"/>
      <c r="O33" s="985"/>
      <c r="P33" s="985"/>
      <c r="Q33" s="984"/>
      <c r="R33" s="927"/>
      <c r="S33" s="983" t="s">
        <v>340</v>
      </c>
      <c r="T33" s="973"/>
      <c r="U33" s="973"/>
      <c r="V33" s="973"/>
      <c r="W33" s="973"/>
      <c r="X33" s="972"/>
      <c r="Y33" s="927"/>
      <c r="Z33" s="979"/>
      <c r="AA33" s="927"/>
      <c r="AB33" s="927"/>
      <c r="AC33" s="927"/>
      <c r="AD33" s="926"/>
      <c r="AE33" s="93"/>
    </row>
    <row r="34" spans="9:31" x14ac:dyDescent="0.2">
      <c r="I34" s="937" t="s">
        <v>339</v>
      </c>
      <c r="J34" s="935"/>
      <c r="K34" s="935"/>
      <c r="L34" s="927"/>
      <c r="M34" s="927"/>
      <c r="N34" s="927"/>
      <c r="O34" s="927"/>
      <c r="P34" s="927"/>
      <c r="Q34" s="982">
        <f>SUM(U55:AC55)</f>
        <v>-12.041023009965201</v>
      </c>
      <c r="R34" s="927"/>
      <c r="S34" s="981">
        <f>+Q39</f>
        <v>499.86791759580211</v>
      </c>
      <c r="T34" s="968">
        <f>+U34-0.005</f>
        <v>7.0973899999999979E-2</v>
      </c>
      <c r="U34" s="968">
        <f>+V34-0.005</f>
        <v>7.5973899999999983E-2</v>
      </c>
      <c r="V34" s="980">
        <f>Q50</f>
        <v>8.0973899999999988E-2</v>
      </c>
      <c r="W34" s="968">
        <f>+V34+0.005</f>
        <v>8.5973899999999992E-2</v>
      </c>
      <c r="X34" s="967">
        <f>+W34+0.005</f>
        <v>9.0973899999999996E-2</v>
      </c>
      <c r="Y34" s="927"/>
      <c r="Z34" s="979"/>
      <c r="AA34" s="927"/>
      <c r="AB34" s="927"/>
      <c r="AC34" s="927"/>
      <c r="AD34" s="926"/>
      <c r="AE34" s="93"/>
    </row>
    <row r="35" spans="9:31" x14ac:dyDescent="0.2">
      <c r="I35" s="971" t="s">
        <v>338</v>
      </c>
      <c r="J35" s="935"/>
      <c r="K35" s="935"/>
      <c r="L35" s="927"/>
      <c r="M35" s="927"/>
      <c r="N35" s="927"/>
      <c r="O35" s="927"/>
      <c r="P35" s="927"/>
      <c r="Q35" s="947">
        <f>(($AD$22*(1+$Q$51))/($Q$50-$Q$51))/(1+$Q$50)^$AC$54</f>
        <v>578.97899266067168</v>
      </c>
      <c r="R35" s="927"/>
      <c r="S35" s="964">
        <f>+S36-0.005</f>
        <v>1.4999999999999999E-2</v>
      </c>
      <c r="T35" s="963">
        <f t="shared" ref="T35:X37" si="19">SUM($R$55:$AA$55)+((($AD$22*(1+$S35))/(T$34-$S35))/(1+T$34)^$AA$54)+($Q$38-$Q$37)</f>
        <v>143.93694520553805</v>
      </c>
      <c r="U35" s="961">
        <f t="shared" si="19"/>
        <v>56.709406550771348</v>
      </c>
      <c r="V35" s="962">
        <f t="shared" si="19"/>
        <v>-16.519253582318299</v>
      </c>
      <c r="W35" s="961">
        <f t="shared" si="19"/>
        <v>-78.737163692117917</v>
      </c>
      <c r="X35" s="960">
        <f t="shared" si="19"/>
        <v>-132.1445854547581</v>
      </c>
      <c r="Y35" s="927"/>
      <c r="Z35" s="927"/>
      <c r="AA35" s="927"/>
      <c r="AB35" s="927"/>
      <c r="AC35" s="927"/>
      <c r="AD35" s="926"/>
      <c r="AE35" s="93"/>
    </row>
    <row r="36" spans="9:31" x14ac:dyDescent="0.2">
      <c r="I36" s="966" t="s">
        <v>337</v>
      </c>
      <c r="J36" s="965"/>
      <c r="K36" s="965"/>
      <c r="L36" s="927"/>
      <c r="M36" s="927"/>
      <c r="N36" s="927"/>
      <c r="O36" s="927"/>
      <c r="P36" s="927"/>
      <c r="Q36" s="975">
        <f>Q34+Q35</f>
        <v>566.93796965070646</v>
      </c>
      <c r="R36" s="927"/>
      <c r="S36" s="978">
        <f>Q51</f>
        <v>0.02</v>
      </c>
      <c r="T36" s="957">
        <f t="shared" si="19"/>
        <v>224.94099525152973</v>
      </c>
      <c r="U36" s="955">
        <f t="shared" si="19"/>
        <v>122.56209710174068</v>
      </c>
      <c r="V36" s="956">
        <f t="shared" si="19"/>
        <v>37.819053690267481</v>
      </c>
      <c r="W36" s="955">
        <f t="shared" si="19"/>
        <v>-33.329795418072933</v>
      </c>
      <c r="X36" s="954">
        <f t="shared" si="19"/>
        <v>-93.78585458364654</v>
      </c>
      <c r="Y36" s="927"/>
      <c r="Z36" s="927"/>
      <c r="AA36" s="927"/>
      <c r="AB36" s="927"/>
      <c r="AC36" s="927"/>
      <c r="AD36" s="926"/>
      <c r="AE36" s="93"/>
    </row>
    <row r="37" spans="9:31" x14ac:dyDescent="0.2">
      <c r="I37" s="971" t="s">
        <v>336</v>
      </c>
      <c r="J37" s="935"/>
      <c r="K37" s="935"/>
      <c r="L37" s="927"/>
      <c r="M37" s="927"/>
      <c r="N37" s="927"/>
      <c r="O37" s="927"/>
      <c r="P37" s="927"/>
      <c r="Q37" s="977">
        <f>'DCF 1-Year Forward'!Q37</f>
        <v>264.12490909090906</v>
      </c>
      <c r="R37" s="927"/>
      <c r="S37" s="951">
        <f>+S36+0.005</f>
        <v>2.5000000000000001E-2</v>
      </c>
      <c r="T37" s="950">
        <f t="shared" si="19"/>
        <v>323.56461858714687</v>
      </c>
      <c r="U37" s="948">
        <f t="shared" si="19"/>
        <v>201.33369135656</v>
      </c>
      <c r="V37" s="949">
        <f t="shared" si="19"/>
        <v>101.86515464394125</v>
      </c>
      <c r="W37" s="948">
        <f t="shared" si="19"/>
        <v>19.524590067277984</v>
      </c>
      <c r="X37" s="947">
        <f t="shared" si="19"/>
        <v>-49.612895529706464</v>
      </c>
      <c r="Y37" s="927"/>
      <c r="Z37" s="927"/>
      <c r="AA37" s="927"/>
      <c r="AB37" s="927"/>
      <c r="AC37" s="927"/>
      <c r="AD37" s="926"/>
      <c r="AE37" s="93"/>
    </row>
    <row r="38" spans="9:31" x14ac:dyDescent="0.2">
      <c r="I38" s="971" t="s">
        <v>400</v>
      </c>
      <c r="J38" s="935"/>
      <c r="K38" s="935"/>
      <c r="L38" s="927"/>
      <c r="M38" s="927"/>
      <c r="N38" s="927"/>
      <c r="O38" s="927"/>
      <c r="P38" s="927"/>
      <c r="Q38" s="947">
        <f>'DCF 1-Year Forward'!Q38</f>
        <v>197.05485703600471</v>
      </c>
      <c r="R38" s="927"/>
      <c r="S38" s="976"/>
      <c r="T38" s="935"/>
      <c r="U38" s="935"/>
      <c r="V38" s="935"/>
      <c r="W38" s="935"/>
      <c r="X38" s="935"/>
      <c r="Y38" s="927"/>
      <c r="Z38" s="927"/>
      <c r="AA38" s="927"/>
      <c r="AB38" s="927"/>
      <c r="AC38" s="927"/>
      <c r="AD38" s="926"/>
      <c r="AE38" s="93"/>
    </row>
    <row r="39" spans="9:31" x14ac:dyDescent="0.2">
      <c r="I39" s="966" t="s">
        <v>335</v>
      </c>
      <c r="J39" s="965"/>
      <c r="K39" s="965"/>
      <c r="L39" s="927"/>
      <c r="M39" s="927"/>
      <c r="N39" s="927"/>
      <c r="O39" s="927"/>
      <c r="P39" s="927"/>
      <c r="Q39" s="975">
        <f>Q36-Q37+Q38</f>
        <v>499.86791759580211</v>
      </c>
      <c r="R39" s="927"/>
      <c r="S39" s="974" t="s">
        <v>334</v>
      </c>
      <c r="T39" s="973"/>
      <c r="U39" s="973"/>
      <c r="V39" s="973"/>
      <c r="W39" s="973"/>
      <c r="X39" s="972"/>
      <c r="Y39" s="927"/>
      <c r="Z39" s="927"/>
      <c r="AA39" s="927"/>
      <c r="AB39" s="927"/>
      <c r="AC39" s="927"/>
      <c r="AD39" s="926"/>
      <c r="AE39" s="93"/>
    </row>
    <row r="40" spans="9:31" x14ac:dyDescent="0.2">
      <c r="I40" s="971" t="s">
        <v>333</v>
      </c>
      <c r="J40" s="935"/>
      <c r="K40" s="935"/>
      <c r="L40" s="927"/>
      <c r="M40" s="927"/>
      <c r="N40" s="927"/>
      <c r="O40" s="927"/>
      <c r="P40" s="927"/>
      <c r="Q40" s="437">
        <f>'DCF 1-Year Forward'!Q40</f>
        <v>203.75342394078297</v>
      </c>
      <c r="R40" s="927"/>
      <c r="S40" s="970">
        <f>fair_value</f>
        <v>6</v>
      </c>
      <c r="T40" s="968">
        <f>+T34</f>
        <v>7.0973899999999979E-2</v>
      </c>
      <c r="U40" s="968">
        <f>+U34</f>
        <v>7.5973899999999983E-2</v>
      </c>
      <c r="V40" s="969">
        <f>+V34</f>
        <v>8.0973899999999988E-2</v>
      </c>
      <c r="W40" s="968">
        <f>+W34</f>
        <v>8.5973899999999992E-2</v>
      </c>
      <c r="X40" s="967">
        <f>+X34</f>
        <v>9.0973899999999996E-2</v>
      </c>
      <c r="Y40" s="927"/>
      <c r="Z40" s="927"/>
      <c r="AA40" s="927"/>
      <c r="AB40" s="927"/>
      <c r="AC40" s="927"/>
      <c r="AD40" s="926"/>
      <c r="AE40" s="93"/>
    </row>
    <row r="41" spans="9:31" x14ac:dyDescent="0.2">
      <c r="I41" s="966" t="s">
        <v>332</v>
      </c>
      <c r="J41" s="965"/>
      <c r="K41" s="965"/>
      <c r="L41" s="927"/>
      <c r="M41" s="927"/>
      <c r="N41" s="927"/>
      <c r="O41" s="927"/>
      <c r="P41" s="927"/>
      <c r="Q41" s="1259">
        <f>ROUND(Q39/Q40,1)</f>
        <v>2.5</v>
      </c>
      <c r="R41" s="927"/>
      <c r="S41" s="964">
        <f>+S35</f>
        <v>1.4999999999999999E-2</v>
      </c>
      <c r="T41" s="963">
        <f t="shared" ref="T41:X43" si="20">ROUND(T35/$Q$40,0)</f>
        <v>1</v>
      </c>
      <c r="U41" s="961">
        <f t="shared" si="20"/>
        <v>0</v>
      </c>
      <c r="V41" s="962">
        <f t="shared" si="20"/>
        <v>0</v>
      </c>
      <c r="W41" s="961">
        <f t="shared" si="20"/>
        <v>0</v>
      </c>
      <c r="X41" s="960">
        <f t="shared" si="20"/>
        <v>-1</v>
      </c>
      <c r="Y41" s="927"/>
      <c r="Z41" s="927"/>
      <c r="AA41" s="927"/>
      <c r="AB41" s="927"/>
      <c r="AC41" s="927"/>
      <c r="AD41" s="926"/>
      <c r="AE41" s="93"/>
    </row>
    <row r="42" spans="9:31" x14ac:dyDescent="0.2">
      <c r="I42" s="925" t="s">
        <v>331</v>
      </c>
      <c r="J42" s="924"/>
      <c r="K42" s="924"/>
      <c r="L42" s="927"/>
      <c r="M42" s="922"/>
      <c r="N42" s="922"/>
      <c r="O42" s="922"/>
      <c r="P42" s="922"/>
      <c r="Q42" s="959">
        <f>ROUND(((AD22*(1+Q51))/(Q50-Q51))/AD12,1)</f>
        <v>8</v>
      </c>
      <c r="R42" s="927"/>
      <c r="S42" s="958">
        <f>+S36</f>
        <v>0.02</v>
      </c>
      <c r="T42" s="957">
        <f t="shared" si="20"/>
        <v>1</v>
      </c>
      <c r="U42" s="955">
        <f t="shared" si="20"/>
        <v>1</v>
      </c>
      <c r="V42" s="956">
        <f t="shared" si="20"/>
        <v>0</v>
      </c>
      <c r="W42" s="955">
        <f t="shared" si="20"/>
        <v>0</v>
      </c>
      <c r="X42" s="954">
        <f t="shared" si="20"/>
        <v>0</v>
      </c>
      <c r="Y42" s="927"/>
      <c r="Z42" s="927"/>
      <c r="AA42" s="927"/>
      <c r="AB42" s="927"/>
      <c r="AC42" s="927"/>
      <c r="AD42" s="926"/>
      <c r="AE42" s="93"/>
    </row>
    <row r="43" spans="9:31" x14ac:dyDescent="0.2">
      <c r="I43" s="925"/>
      <c r="J43" s="924"/>
      <c r="K43" s="924"/>
      <c r="L43" s="953"/>
      <c r="M43" s="953"/>
      <c r="N43" s="953"/>
      <c r="O43" s="953"/>
      <c r="P43" s="953"/>
      <c r="Q43" s="952"/>
      <c r="R43" s="927"/>
      <c r="S43" s="951">
        <f>+S37</f>
        <v>2.5000000000000001E-2</v>
      </c>
      <c r="T43" s="950">
        <f t="shared" si="20"/>
        <v>2</v>
      </c>
      <c r="U43" s="948">
        <f t="shared" si="20"/>
        <v>1</v>
      </c>
      <c r="V43" s="949">
        <f t="shared" si="20"/>
        <v>0</v>
      </c>
      <c r="W43" s="948">
        <f t="shared" si="20"/>
        <v>0</v>
      </c>
      <c r="X43" s="947">
        <f t="shared" si="20"/>
        <v>0</v>
      </c>
      <c r="Y43" s="927"/>
      <c r="Z43" s="927"/>
      <c r="AA43" s="927"/>
      <c r="AB43" s="927"/>
      <c r="AC43" s="927"/>
      <c r="AD43" s="926"/>
      <c r="AE43" s="93"/>
    </row>
    <row r="44" spans="9:31" x14ac:dyDescent="0.2">
      <c r="I44" s="946" t="s">
        <v>330</v>
      </c>
      <c r="J44" s="945"/>
      <c r="K44" s="945"/>
      <c r="L44" s="944"/>
      <c r="M44" s="943"/>
      <c r="N44" s="943"/>
      <c r="O44" s="943"/>
      <c r="P44" s="943"/>
      <c r="Q44" s="942"/>
      <c r="R44" s="927"/>
      <c r="S44" s="927"/>
      <c r="T44" s="927"/>
      <c r="U44" s="927"/>
      <c r="V44" s="927"/>
      <c r="W44" s="927"/>
      <c r="X44" s="927"/>
      <c r="Y44" s="927"/>
      <c r="Z44" s="927"/>
      <c r="AA44" s="927"/>
      <c r="AB44" s="927"/>
      <c r="AC44" s="927"/>
      <c r="AD44" s="926"/>
      <c r="AE44" s="93"/>
    </row>
    <row r="45" spans="9:31" x14ac:dyDescent="0.2">
      <c r="I45" s="941" t="s">
        <v>329</v>
      </c>
      <c r="J45" s="940"/>
      <c r="K45" s="940"/>
      <c r="L45" s="927"/>
      <c r="M45" s="927"/>
      <c r="N45" s="927"/>
      <c r="O45" s="927"/>
      <c r="P45" s="927"/>
      <c r="Q45" s="939" t="s">
        <v>328</v>
      </c>
      <c r="R45" s="927"/>
      <c r="S45" s="927"/>
      <c r="T45" s="927"/>
      <c r="U45" s="927"/>
      <c r="V45" s="927"/>
      <c r="W45" s="927"/>
      <c r="X45" s="927"/>
      <c r="Y45" s="927"/>
      <c r="Z45" s="927"/>
      <c r="AA45" s="927"/>
      <c r="AB45" s="927"/>
      <c r="AC45" s="927"/>
      <c r="AD45" s="926"/>
      <c r="AE45" s="93"/>
    </row>
    <row r="46" spans="9:31" x14ac:dyDescent="0.2">
      <c r="I46" s="937" t="s">
        <v>327</v>
      </c>
      <c r="J46" s="935"/>
      <c r="K46" s="935"/>
      <c r="L46" s="927"/>
      <c r="M46" s="927"/>
      <c r="N46" s="927"/>
      <c r="O46" s="927"/>
      <c r="P46" s="927"/>
      <c r="Q46" s="1272">
        <f>'DCF 1-Year Forward'!Q46</f>
        <v>8.7534000000000001E-2</v>
      </c>
      <c r="R46" s="927"/>
      <c r="S46" s="927"/>
      <c r="T46" s="927"/>
      <c r="U46" s="927"/>
      <c r="V46" s="927"/>
      <c r="W46" s="927"/>
      <c r="X46" s="927"/>
      <c r="Y46" s="927"/>
      <c r="Z46" s="927"/>
      <c r="AA46" s="927"/>
      <c r="AB46" s="927"/>
      <c r="AC46" s="927"/>
      <c r="AD46" s="926"/>
      <c r="AE46" s="93"/>
    </row>
    <row r="47" spans="9:31" x14ac:dyDescent="0.2">
      <c r="I47" s="937" t="s">
        <v>326</v>
      </c>
      <c r="J47" s="935"/>
      <c r="K47" s="935"/>
      <c r="L47" s="927"/>
      <c r="M47" s="935"/>
      <c r="N47" s="936"/>
      <c r="O47" s="935"/>
      <c r="P47" s="935"/>
      <c r="Q47" s="934">
        <f>'DCF 1-Year Forward'!Q47</f>
        <v>0.06</v>
      </c>
      <c r="R47" s="927"/>
      <c r="S47" s="927"/>
      <c r="T47" s="927"/>
      <c r="U47" s="927"/>
      <c r="V47" s="927"/>
      <c r="W47" s="927"/>
      <c r="X47" s="927"/>
      <c r="Y47" s="927"/>
      <c r="Z47" s="927"/>
      <c r="AA47" s="927"/>
      <c r="AB47" s="927"/>
      <c r="AC47" s="927"/>
      <c r="AD47" s="926"/>
      <c r="AE47" s="93"/>
    </row>
    <row r="48" spans="9:31" x14ac:dyDescent="0.2">
      <c r="I48" s="937" t="s">
        <v>325</v>
      </c>
      <c r="J48" s="935"/>
      <c r="K48" s="935"/>
      <c r="L48" s="927"/>
      <c r="M48" s="935"/>
      <c r="N48" s="936"/>
      <c r="O48" s="935"/>
      <c r="P48" s="935"/>
      <c r="Q48" s="934">
        <f>'DCF 1-Year Forward'!Q48</f>
        <v>0.27</v>
      </c>
      <c r="R48" s="927"/>
      <c r="S48" s="927"/>
      <c r="T48" s="927"/>
      <c r="U48" s="927"/>
      <c r="V48" s="927"/>
      <c r="W48" s="927"/>
      <c r="X48" s="927"/>
      <c r="Y48" s="927"/>
      <c r="Z48" s="927"/>
      <c r="AA48" s="927"/>
      <c r="AB48" s="927"/>
      <c r="AC48" s="927"/>
      <c r="AD48" s="926"/>
      <c r="AE48" s="93"/>
    </row>
    <row r="49" spans="9:31" x14ac:dyDescent="0.2">
      <c r="I49" s="937" t="s">
        <v>324</v>
      </c>
      <c r="J49" s="935"/>
      <c r="K49" s="935"/>
      <c r="L49" s="927"/>
      <c r="M49" s="935"/>
      <c r="N49" s="936"/>
      <c r="O49" s="935"/>
      <c r="P49" s="935"/>
      <c r="Q49" s="934">
        <f>'DCF 1-Year Forward'!Q49</f>
        <v>0.15</v>
      </c>
      <c r="R49" s="927"/>
      <c r="S49" s="927"/>
      <c r="T49" s="927"/>
      <c r="U49" s="927"/>
      <c r="V49" s="927"/>
      <c r="W49" s="927"/>
      <c r="X49" s="927"/>
      <c r="Y49" s="927"/>
      <c r="Z49" s="927"/>
      <c r="AA49" s="927"/>
      <c r="AB49" s="927"/>
      <c r="AC49" s="927"/>
      <c r="AD49" s="926"/>
      <c r="AE49" s="93"/>
    </row>
    <row r="50" spans="9:31" x14ac:dyDescent="0.2">
      <c r="I50" s="933" t="s">
        <v>323</v>
      </c>
      <c r="J50" s="932"/>
      <c r="K50" s="932"/>
      <c r="L50" s="931"/>
      <c r="M50" s="929"/>
      <c r="N50" s="930"/>
      <c r="O50" s="929"/>
      <c r="P50" s="929"/>
      <c r="Q50" s="928">
        <f>+(Q46*(1-Q49))+((1-Q48)*Q47*Q49)</f>
        <v>8.0973899999999988E-2</v>
      </c>
      <c r="R50" s="927"/>
      <c r="S50" s="927"/>
      <c r="T50" s="927"/>
      <c r="U50" s="927"/>
      <c r="V50" s="927"/>
      <c r="W50" s="927"/>
      <c r="X50" s="927"/>
      <c r="Y50" s="927"/>
      <c r="Z50" s="927"/>
      <c r="AA50" s="927"/>
      <c r="AB50" s="927"/>
      <c r="AC50" s="927"/>
      <c r="AD50" s="926"/>
      <c r="AE50" s="93"/>
    </row>
    <row r="51" spans="9:31" x14ac:dyDescent="0.2">
      <c r="I51" s="925" t="s">
        <v>286</v>
      </c>
      <c r="J51" s="924"/>
      <c r="K51" s="924"/>
      <c r="L51" s="922"/>
      <c r="M51" s="924"/>
      <c r="N51" s="924"/>
      <c r="O51" s="924"/>
      <c r="P51" s="924"/>
      <c r="Q51" s="923">
        <f>X60</f>
        <v>0.02</v>
      </c>
      <c r="R51" s="922"/>
      <c r="S51" s="922"/>
      <c r="T51" s="922"/>
      <c r="U51" s="922"/>
      <c r="V51" s="922"/>
      <c r="W51" s="922"/>
      <c r="X51" s="922"/>
      <c r="Y51" s="922"/>
      <c r="Z51" s="922"/>
      <c r="AA51" s="922"/>
      <c r="AB51" s="922"/>
      <c r="AC51" s="922"/>
      <c r="AD51" s="921"/>
      <c r="AE51" s="93"/>
    </row>
    <row r="52" spans="9:31" x14ac:dyDescent="0.2">
      <c r="I52" s="920"/>
      <c r="J52" s="865"/>
      <c r="K52" s="865"/>
      <c r="L52" s="136"/>
      <c r="M52" s="865"/>
      <c r="N52" s="865"/>
      <c r="O52" s="865"/>
      <c r="P52" s="865"/>
      <c r="Q52" s="897"/>
      <c r="R52" s="896"/>
      <c r="S52" s="896"/>
      <c r="T52" s="896"/>
      <c r="U52" s="896"/>
      <c r="V52" s="896"/>
      <c r="W52" s="896"/>
      <c r="X52" s="896"/>
      <c r="Y52" s="896"/>
      <c r="Z52" s="896"/>
      <c r="AA52" s="896"/>
      <c r="AB52" s="896"/>
      <c r="AC52" s="896"/>
      <c r="AD52" s="919"/>
      <c r="AE52" s="93"/>
    </row>
    <row r="53" spans="9:31" x14ac:dyDescent="0.2">
      <c r="I53" s="918" t="s">
        <v>322</v>
      </c>
      <c r="J53" s="918"/>
      <c r="K53" s="854"/>
      <c r="L53" s="838"/>
      <c r="M53" s="917"/>
      <c r="N53" s="917"/>
      <c r="O53" s="917"/>
      <c r="P53" s="917"/>
      <c r="Q53" s="916">
        <f t="shared" ref="Q53:AC53" si="21">Q$7</f>
        <v>42369</v>
      </c>
      <c r="R53" s="916">
        <f t="shared" si="21"/>
        <v>42735</v>
      </c>
      <c r="S53" s="915">
        <f t="shared" si="21"/>
        <v>43100</v>
      </c>
      <c r="T53" s="915">
        <f t="shared" si="21"/>
        <v>43465</v>
      </c>
      <c r="U53" s="915">
        <f t="shared" si="21"/>
        <v>43830</v>
      </c>
      <c r="V53" s="915">
        <f t="shared" si="21"/>
        <v>44196</v>
      </c>
      <c r="W53" s="915">
        <f t="shared" si="21"/>
        <v>44561</v>
      </c>
      <c r="X53" s="915">
        <f t="shared" si="21"/>
        <v>44926</v>
      </c>
      <c r="Y53" s="915">
        <f t="shared" si="21"/>
        <v>45291</v>
      </c>
      <c r="Z53" s="915">
        <f t="shared" si="21"/>
        <v>45657</v>
      </c>
      <c r="AA53" s="915">
        <f t="shared" si="21"/>
        <v>46022</v>
      </c>
      <c r="AB53" s="915">
        <f t="shared" si="21"/>
        <v>46387</v>
      </c>
      <c r="AC53" s="915">
        <f t="shared" si="21"/>
        <v>46752</v>
      </c>
      <c r="AD53" s="914"/>
      <c r="AE53" s="93"/>
    </row>
    <row r="54" spans="9:31" x14ac:dyDescent="0.2">
      <c r="I54" s="913" t="s">
        <v>321</v>
      </c>
      <c r="J54" s="865"/>
      <c r="K54" s="865"/>
      <c r="L54" s="865"/>
      <c r="M54" s="912"/>
      <c r="N54" s="911"/>
      <c r="O54" s="911"/>
      <c r="P54" s="911"/>
      <c r="Q54" s="910">
        <v>0</v>
      </c>
      <c r="R54" s="909">
        <v>0</v>
      </c>
      <c r="S54" s="909">
        <v>0</v>
      </c>
      <c r="T54" s="909">
        <v>0</v>
      </c>
      <c r="U54" s="908">
        <f t="shared" ref="U54:AC54" si="22">T54+1</f>
        <v>1</v>
      </c>
      <c r="V54" s="908">
        <f t="shared" si="22"/>
        <v>2</v>
      </c>
      <c r="W54" s="908">
        <f t="shared" si="22"/>
        <v>3</v>
      </c>
      <c r="X54" s="908">
        <f t="shared" si="22"/>
        <v>4</v>
      </c>
      <c r="Y54" s="908">
        <f t="shared" si="22"/>
        <v>5</v>
      </c>
      <c r="Z54" s="908">
        <f t="shared" si="22"/>
        <v>6</v>
      </c>
      <c r="AA54" s="908">
        <f t="shared" si="22"/>
        <v>7</v>
      </c>
      <c r="AB54" s="908">
        <f t="shared" si="22"/>
        <v>8</v>
      </c>
      <c r="AC54" s="908">
        <f t="shared" si="22"/>
        <v>9</v>
      </c>
      <c r="AD54" s="907"/>
      <c r="AE54" s="93"/>
    </row>
    <row r="55" spans="9:31" x14ac:dyDescent="0.2">
      <c r="I55" s="906" t="s">
        <v>320</v>
      </c>
      <c r="J55" s="905"/>
      <c r="K55" s="905"/>
      <c r="L55" s="905"/>
      <c r="M55" s="904"/>
      <c r="N55" s="904"/>
      <c r="O55" s="904"/>
      <c r="P55" s="903"/>
      <c r="Q55" s="902">
        <f t="shared" ref="Q55:AC55" si="23">Q$22/(1+$Q$50)^Q54</f>
        <v>-88.009000000000029</v>
      </c>
      <c r="R55" s="902">
        <f t="shared" si="23"/>
        <v>-144.27299999999997</v>
      </c>
      <c r="S55" s="902">
        <f t="shared" si="23"/>
        <v>-243.94676188752473</v>
      </c>
      <c r="T55" s="902">
        <f t="shared" si="23"/>
        <v>-95.279737657346857</v>
      </c>
      <c r="U55" s="902">
        <f t="shared" si="23"/>
        <v>-64.183028218177981</v>
      </c>
      <c r="V55" s="902">
        <f t="shared" si="23"/>
        <v>-45.490568072292859</v>
      </c>
      <c r="W55" s="902">
        <f t="shared" si="23"/>
        <v>-24.737777577702911</v>
      </c>
      <c r="X55" s="902">
        <f t="shared" si="23"/>
        <v>-9.6795343433597605</v>
      </c>
      <c r="Y55" s="902">
        <f t="shared" si="23"/>
        <v>5.201616971617784</v>
      </c>
      <c r="Z55" s="902">
        <f t="shared" si="23"/>
        <v>19.119392828344903</v>
      </c>
      <c r="AA55" s="902">
        <f>AA$22/(1+$Q$50)^AA54</f>
        <v>31.618903407054294</v>
      </c>
      <c r="AB55" s="902">
        <f t="shared" si="23"/>
        <v>42.178208057034475</v>
      </c>
      <c r="AC55" s="902">
        <f t="shared" si="23"/>
        <v>33.931763937516841</v>
      </c>
      <c r="AD55" s="901"/>
      <c r="AE55" s="93"/>
    </row>
    <row r="56" spans="9:31" x14ac:dyDescent="0.2">
      <c r="I56" s="900"/>
      <c r="J56" s="865"/>
      <c r="K56" s="865"/>
      <c r="L56" s="865"/>
      <c r="M56" s="899"/>
      <c r="N56" s="899"/>
      <c r="O56" s="899"/>
      <c r="P56" s="869"/>
      <c r="Q56" s="898"/>
      <c r="R56" s="898"/>
      <c r="S56" s="898"/>
      <c r="T56" s="898"/>
      <c r="U56" s="898"/>
      <c r="V56" s="898"/>
      <c r="W56" s="898"/>
      <c r="X56" s="898"/>
      <c r="Y56" s="898"/>
      <c r="Z56" s="898"/>
      <c r="AA56" s="898"/>
      <c r="AB56" s="898"/>
      <c r="AC56" s="898"/>
      <c r="AD56" s="869"/>
      <c r="AE56" s="93"/>
    </row>
    <row r="57" spans="9:31" x14ac:dyDescent="0.2">
      <c r="I57" s="865"/>
      <c r="J57" s="865"/>
      <c r="K57" s="865"/>
      <c r="L57" s="136"/>
      <c r="M57" s="865"/>
      <c r="N57" s="865"/>
      <c r="O57" s="865"/>
      <c r="P57" s="865"/>
      <c r="Q57" s="897"/>
      <c r="R57" s="896"/>
      <c r="S57" s="896"/>
      <c r="T57" s="896"/>
      <c r="U57" s="896"/>
      <c r="V57" s="896"/>
      <c r="W57" s="896"/>
      <c r="X57" s="896"/>
      <c r="Y57" s="896"/>
      <c r="Z57" s="896"/>
      <c r="AA57" s="896"/>
      <c r="AB57" s="896"/>
      <c r="AC57" s="896"/>
      <c r="AD57" s="93"/>
      <c r="AE57" s="93"/>
    </row>
    <row r="58" spans="9:31" hidden="1" x14ac:dyDescent="0.2">
      <c r="I58" s="877" t="s">
        <v>312</v>
      </c>
      <c r="J58" s="877"/>
      <c r="K58" s="877"/>
      <c r="L58" s="877"/>
      <c r="M58" s="895"/>
      <c r="N58" s="895"/>
      <c r="O58" s="895"/>
      <c r="P58" s="895"/>
      <c r="Q58" s="895"/>
      <c r="R58" s="895"/>
      <c r="S58" s="895"/>
      <c r="T58" s="895"/>
      <c r="U58" s="895"/>
      <c r="V58" s="895"/>
      <c r="W58" s="895"/>
      <c r="X58" s="895"/>
      <c r="Y58" s="895"/>
      <c r="Z58" s="895"/>
      <c r="AA58" s="894"/>
      <c r="AB58" s="894"/>
      <c r="AC58" s="894"/>
      <c r="AD58" s="894"/>
      <c r="AE58" s="873"/>
    </row>
    <row r="59" spans="9:31" hidden="1" x14ac:dyDescent="0.2">
      <c r="I59" s="832"/>
      <c r="J59" s="832"/>
      <c r="K59" s="832"/>
      <c r="L59" s="832"/>
      <c r="M59" s="832"/>
      <c r="N59" s="832"/>
      <c r="O59" s="832"/>
      <c r="P59" s="832"/>
      <c r="Q59" s="832"/>
      <c r="R59" s="878"/>
      <c r="S59" s="878"/>
      <c r="T59" s="878"/>
      <c r="U59" s="878"/>
      <c r="V59" s="878"/>
      <c r="W59" s="878"/>
      <c r="X59" s="878"/>
      <c r="Y59" s="878"/>
      <c r="Z59" s="878"/>
      <c r="AA59" s="878"/>
      <c r="AB59" s="878"/>
      <c r="AC59" s="878"/>
      <c r="AD59" s="93"/>
      <c r="AE59" s="879"/>
    </row>
    <row r="60" spans="9:31" hidden="1" x14ac:dyDescent="0.2">
      <c r="I60" s="832"/>
      <c r="J60" s="832"/>
      <c r="K60" s="893"/>
      <c r="L60" s="832"/>
      <c r="M60" s="136"/>
      <c r="N60" s="136"/>
      <c r="O60" s="136"/>
      <c r="P60" s="136"/>
      <c r="Q60" s="136"/>
      <c r="R60" s="838" t="s">
        <v>319</v>
      </c>
      <c r="S60" s="838"/>
      <c r="T60" s="885">
        <f>+fair_value</f>
        <v>6</v>
      </c>
      <c r="U60" s="832"/>
      <c r="V60" s="838" t="s">
        <v>286</v>
      </c>
      <c r="W60" s="838"/>
      <c r="X60" s="1109">
        <f>CHOOSE(case,X61,X62,X63)</f>
        <v>0.02</v>
      </c>
      <c r="Y60" s="878"/>
      <c r="Z60" s="884" t="s">
        <v>318</v>
      </c>
      <c r="AA60" s="838"/>
      <c r="AB60" s="838"/>
      <c r="AC60" s="838"/>
      <c r="AD60" s="883"/>
      <c r="AE60" s="879"/>
    </row>
    <row r="61" spans="9:31" hidden="1" x14ac:dyDescent="0.2">
      <c r="I61" s="832"/>
      <c r="J61" s="832"/>
      <c r="K61" s="892"/>
      <c r="L61" s="891"/>
      <c r="M61" s="136"/>
      <c r="N61" s="136"/>
      <c r="O61" s="136"/>
      <c r="P61" s="136"/>
      <c r="Q61" s="136"/>
      <c r="R61" s="832" t="s">
        <v>122</v>
      </c>
      <c r="S61" s="881">
        <v>2</v>
      </c>
      <c r="T61" s="890"/>
      <c r="U61" s="889"/>
      <c r="V61" s="832" t="s">
        <v>121</v>
      </c>
      <c r="W61" s="881">
        <v>1</v>
      </c>
      <c r="X61" s="888">
        <f>'DCF 1-Year Forward'!X61</f>
        <v>0.02</v>
      </c>
      <c r="Y61" s="878"/>
      <c r="Z61" s="832" t="s">
        <v>122</v>
      </c>
      <c r="AA61" s="881">
        <v>2</v>
      </c>
      <c r="AB61" s="881"/>
      <c r="AC61" s="881"/>
      <c r="AD61" s="880"/>
      <c r="AE61" s="879"/>
    </row>
    <row r="62" spans="9:31" hidden="1" x14ac:dyDescent="0.2">
      <c r="I62" s="832"/>
      <c r="J62" s="832"/>
      <c r="K62" s="892"/>
      <c r="L62" s="891"/>
      <c r="M62" s="136"/>
      <c r="N62" s="136"/>
      <c r="O62" s="136"/>
      <c r="P62" s="136"/>
      <c r="Q62" s="136"/>
      <c r="R62" s="832" t="s">
        <v>121</v>
      </c>
      <c r="S62" s="881">
        <v>1</v>
      </c>
      <c r="T62" s="890"/>
      <c r="U62" s="889"/>
      <c r="V62" s="832" t="s">
        <v>122</v>
      </c>
      <c r="W62" s="881">
        <v>2</v>
      </c>
      <c r="X62" s="887">
        <f>X61</f>
        <v>0.02</v>
      </c>
      <c r="Y62" s="878"/>
      <c r="Z62" s="832" t="s">
        <v>121</v>
      </c>
      <c r="AA62" s="881">
        <v>1</v>
      </c>
      <c r="AB62" s="881"/>
      <c r="AC62" s="881"/>
      <c r="AD62" s="880"/>
      <c r="AE62" s="879"/>
    </row>
    <row r="63" spans="9:31" hidden="1" x14ac:dyDescent="0.2">
      <c r="I63" s="832"/>
      <c r="J63" s="832"/>
      <c r="K63" s="892"/>
      <c r="L63" s="891"/>
      <c r="M63" s="136"/>
      <c r="N63" s="136"/>
      <c r="O63" s="136"/>
      <c r="P63" s="136"/>
      <c r="Q63" s="136"/>
      <c r="R63" s="832" t="s">
        <v>123</v>
      </c>
      <c r="S63" s="881">
        <v>3</v>
      </c>
      <c r="T63" s="890"/>
      <c r="U63" s="889"/>
      <c r="V63" s="832" t="s">
        <v>123</v>
      </c>
      <c r="W63" s="881">
        <v>3</v>
      </c>
      <c r="X63" s="887">
        <f>X61</f>
        <v>0.02</v>
      </c>
      <c r="Y63" s="878"/>
      <c r="Z63" s="832" t="s">
        <v>123</v>
      </c>
      <c r="AA63" s="881">
        <v>3</v>
      </c>
      <c r="AB63" s="881"/>
      <c r="AC63" s="881"/>
      <c r="AD63" s="880"/>
      <c r="AE63" s="879"/>
    </row>
    <row r="64" spans="9:31" hidden="1" x14ac:dyDescent="0.2">
      <c r="I64" s="832"/>
      <c r="J64" s="832"/>
      <c r="K64" s="87"/>
      <c r="L64" s="832"/>
      <c r="M64" s="136"/>
      <c r="N64" s="136"/>
      <c r="O64" s="136"/>
      <c r="P64" s="136"/>
      <c r="Q64" s="136"/>
      <c r="R64" s="136"/>
      <c r="S64" s="136"/>
      <c r="T64" s="871"/>
      <c r="U64" s="832"/>
      <c r="V64" s="878"/>
      <c r="W64" s="878"/>
      <c r="X64" s="836"/>
      <c r="Y64" s="878"/>
      <c r="Z64" s="136"/>
      <c r="AA64" s="136"/>
      <c r="AB64" s="136"/>
      <c r="AC64" s="136"/>
      <c r="AD64" s="871"/>
      <c r="AE64" s="879"/>
    </row>
    <row r="65" spans="9:31" hidden="1" x14ac:dyDescent="0.2">
      <c r="I65" s="832"/>
      <c r="J65" s="832"/>
      <c r="K65" s="87"/>
      <c r="L65" s="832"/>
      <c r="M65" s="136"/>
      <c r="N65" s="136"/>
      <c r="O65" s="136"/>
      <c r="P65" s="136"/>
      <c r="Q65" s="136"/>
      <c r="R65" s="838" t="s">
        <v>317</v>
      </c>
      <c r="S65" s="838"/>
      <c r="T65" s="885">
        <f>Q39</f>
        <v>499.86791759580211</v>
      </c>
      <c r="U65" s="832"/>
      <c r="V65" s="838" t="s">
        <v>316</v>
      </c>
      <c r="W65" s="838"/>
      <c r="X65" s="1109">
        <f>CHOOSE(case,X66,X67,X68)</f>
        <v>8.7534000000000001E-2</v>
      </c>
      <c r="Y65" s="878"/>
      <c r="Z65" s="884" t="s">
        <v>315</v>
      </c>
      <c r="AA65" s="838"/>
      <c r="AB65" s="838"/>
      <c r="AC65" s="838"/>
      <c r="AD65" s="883"/>
      <c r="AE65" s="879"/>
    </row>
    <row r="66" spans="9:31" hidden="1" x14ac:dyDescent="0.2">
      <c r="I66" s="832"/>
      <c r="J66" s="832"/>
      <c r="K66" s="832"/>
      <c r="L66" s="832"/>
      <c r="M66" s="136"/>
      <c r="N66" s="136"/>
      <c r="O66" s="136"/>
      <c r="P66" s="136"/>
      <c r="Q66" s="136"/>
      <c r="R66" s="832" t="s">
        <v>122</v>
      </c>
      <c r="S66" s="881">
        <v>2</v>
      </c>
      <c r="T66" s="882"/>
      <c r="U66" s="832"/>
      <c r="V66" s="832" t="s">
        <v>121</v>
      </c>
      <c r="W66" s="881">
        <v>1</v>
      </c>
      <c r="X66" s="888">
        <f>'DCF 1-Year Forward'!X66</f>
        <v>8.7534000000000001E-2</v>
      </c>
      <c r="Y66" s="878"/>
      <c r="Z66" s="832" t="s">
        <v>122</v>
      </c>
      <c r="AA66" s="881">
        <v>2</v>
      </c>
      <c r="AB66" s="881"/>
      <c r="AC66" s="881"/>
      <c r="AD66" s="880"/>
      <c r="AE66" s="879"/>
    </row>
    <row r="67" spans="9:31" hidden="1" x14ac:dyDescent="0.2">
      <c r="I67" s="832"/>
      <c r="J67" s="832"/>
      <c r="K67" s="832"/>
      <c r="L67" s="832"/>
      <c r="M67" s="136"/>
      <c r="N67" s="136"/>
      <c r="O67" s="136"/>
      <c r="P67" s="136"/>
      <c r="Q67" s="136"/>
      <c r="R67" s="832" t="s">
        <v>121</v>
      </c>
      <c r="S67" s="881">
        <v>1</v>
      </c>
      <c r="T67" s="882"/>
      <c r="U67" s="832"/>
      <c r="V67" s="832" t="s">
        <v>122</v>
      </c>
      <c r="W67" s="881">
        <v>2</v>
      </c>
      <c r="X67" s="887">
        <f>X66</f>
        <v>8.7534000000000001E-2</v>
      </c>
      <c r="Y67" s="878"/>
      <c r="Z67" s="832" t="s">
        <v>121</v>
      </c>
      <c r="AA67" s="881">
        <v>1</v>
      </c>
      <c r="AB67" s="881"/>
      <c r="AC67" s="881"/>
      <c r="AD67" s="880"/>
      <c r="AE67" s="879"/>
    </row>
    <row r="68" spans="9:31" hidden="1" x14ac:dyDescent="0.2">
      <c r="I68" s="832"/>
      <c r="J68" s="832"/>
      <c r="K68" s="832"/>
      <c r="L68" s="832"/>
      <c r="M68" s="136"/>
      <c r="N68" s="136"/>
      <c r="O68" s="136"/>
      <c r="P68" s="136"/>
      <c r="Q68" s="136"/>
      <c r="R68" s="832" t="s">
        <v>123</v>
      </c>
      <c r="S68" s="881">
        <v>3</v>
      </c>
      <c r="T68" s="882"/>
      <c r="U68" s="832"/>
      <c r="V68" s="832" t="s">
        <v>123</v>
      </c>
      <c r="W68" s="881">
        <v>3</v>
      </c>
      <c r="X68" s="887">
        <f>X66</f>
        <v>8.7534000000000001E-2</v>
      </c>
      <c r="Y68" s="878"/>
      <c r="Z68" s="832" t="s">
        <v>123</v>
      </c>
      <c r="AA68" s="881">
        <v>3</v>
      </c>
      <c r="AB68" s="881"/>
      <c r="AC68" s="881"/>
      <c r="AD68" s="880"/>
      <c r="AE68" s="879"/>
    </row>
    <row r="69" spans="9:31" hidden="1" x14ac:dyDescent="0.2">
      <c r="I69" s="832"/>
      <c r="J69" s="832"/>
      <c r="K69" s="832"/>
      <c r="L69" s="832"/>
      <c r="M69" s="136"/>
      <c r="N69" s="136"/>
      <c r="O69" s="136"/>
      <c r="P69" s="136"/>
      <c r="Q69" s="136"/>
      <c r="R69" s="136"/>
      <c r="S69" s="136"/>
      <c r="T69" s="886"/>
      <c r="U69" s="832"/>
      <c r="V69" s="832"/>
      <c r="W69" s="832"/>
      <c r="X69" s="832"/>
      <c r="Y69" s="878"/>
      <c r="Z69" s="832"/>
      <c r="AA69" s="832"/>
      <c r="AB69" s="832"/>
      <c r="AC69" s="832"/>
      <c r="AD69" s="867"/>
      <c r="AE69" s="879"/>
    </row>
    <row r="70" spans="9:31" hidden="1" x14ac:dyDescent="0.2">
      <c r="I70" s="832"/>
      <c r="J70" s="832"/>
      <c r="K70" s="832"/>
      <c r="L70" s="832"/>
      <c r="M70" s="136"/>
      <c r="N70" s="136"/>
      <c r="O70" s="136"/>
      <c r="P70" s="136"/>
      <c r="Q70" s="136"/>
      <c r="R70" s="838" t="s">
        <v>314</v>
      </c>
      <c r="S70" s="838"/>
      <c r="T70" s="885">
        <f>Q36</f>
        <v>566.93796965070646</v>
      </c>
      <c r="U70" s="832"/>
      <c r="V70" s="136"/>
      <c r="W70" s="136"/>
      <c r="X70" s="136"/>
      <c r="Y70" s="878"/>
      <c r="Z70" s="884" t="s">
        <v>313</v>
      </c>
      <c r="AA70" s="838"/>
      <c r="AB70" s="838"/>
      <c r="AC70" s="838"/>
      <c r="AD70" s="883"/>
      <c r="AE70" s="879"/>
    </row>
    <row r="71" spans="9:31" hidden="1" x14ac:dyDescent="0.2">
      <c r="I71" s="832"/>
      <c r="J71" s="832"/>
      <c r="K71" s="832"/>
      <c r="L71" s="832"/>
      <c r="M71" s="136"/>
      <c r="N71" s="136"/>
      <c r="O71" s="136"/>
      <c r="P71" s="136"/>
      <c r="Q71" s="136"/>
      <c r="R71" s="832" t="s">
        <v>122</v>
      </c>
      <c r="S71" s="881">
        <v>2</v>
      </c>
      <c r="T71" s="882"/>
      <c r="U71" s="832"/>
      <c r="V71" s="136"/>
      <c r="W71" s="136"/>
      <c r="X71" s="136"/>
      <c r="Y71" s="878"/>
      <c r="Z71" s="832" t="s">
        <v>122</v>
      </c>
      <c r="AA71" s="881">
        <v>2</v>
      </c>
      <c r="AB71" s="881"/>
      <c r="AC71" s="881"/>
      <c r="AD71" s="880"/>
      <c r="AE71" s="879"/>
    </row>
    <row r="72" spans="9:31" hidden="1" x14ac:dyDescent="0.2">
      <c r="I72" s="832"/>
      <c r="J72" s="832"/>
      <c r="K72" s="832"/>
      <c r="L72" s="832"/>
      <c r="M72" s="136"/>
      <c r="N72" s="136"/>
      <c r="O72" s="136"/>
      <c r="P72" s="136"/>
      <c r="Q72" s="136"/>
      <c r="R72" s="832" t="s">
        <v>121</v>
      </c>
      <c r="S72" s="881">
        <v>1</v>
      </c>
      <c r="T72" s="882"/>
      <c r="U72" s="832"/>
      <c r="V72" s="136"/>
      <c r="W72" s="136"/>
      <c r="X72" s="136"/>
      <c r="Y72" s="878"/>
      <c r="Z72" s="832" t="s">
        <v>121</v>
      </c>
      <c r="AA72" s="881">
        <v>1</v>
      </c>
      <c r="AB72" s="881"/>
      <c r="AC72" s="881"/>
      <c r="AD72" s="880"/>
      <c r="AE72" s="879"/>
    </row>
    <row r="73" spans="9:31" hidden="1" x14ac:dyDescent="0.2">
      <c r="I73" s="832"/>
      <c r="J73" s="832"/>
      <c r="K73" s="832"/>
      <c r="L73" s="832"/>
      <c r="M73" s="136"/>
      <c r="N73" s="136"/>
      <c r="O73" s="136"/>
      <c r="P73" s="136"/>
      <c r="Q73" s="136"/>
      <c r="R73" s="832" t="s">
        <v>123</v>
      </c>
      <c r="S73" s="881">
        <v>3</v>
      </c>
      <c r="T73" s="882"/>
      <c r="U73" s="832"/>
      <c r="V73" s="136"/>
      <c r="W73" s="136"/>
      <c r="X73" s="136"/>
      <c r="Y73" s="878"/>
      <c r="Z73" s="832" t="s">
        <v>123</v>
      </c>
      <c r="AA73" s="881">
        <v>3</v>
      </c>
      <c r="AB73" s="881"/>
      <c r="AC73" s="881"/>
      <c r="AD73" s="880"/>
      <c r="AE73" s="879"/>
    </row>
    <row r="74" spans="9:31" hidden="1" x14ac:dyDescent="0.2">
      <c r="I74" s="832"/>
      <c r="J74" s="832"/>
      <c r="K74" s="832"/>
      <c r="L74" s="832"/>
      <c r="M74" s="832"/>
      <c r="N74" s="832"/>
      <c r="O74" s="832"/>
      <c r="P74" s="832"/>
      <c r="Q74" s="832"/>
      <c r="R74" s="878"/>
      <c r="S74" s="878"/>
      <c r="T74" s="878"/>
      <c r="U74" s="878"/>
      <c r="V74" s="878"/>
      <c r="W74" s="878"/>
      <c r="X74" s="878"/>
      <c r="Y74" s="878"/>
      <c r="Z74" s="878"/>
      <c r="AA74" s="878"/>
      <c r="AB74" s="878"/>
      <c r="AC74" s="878"/>
      <c r="AD74" s="93"/>
      <c r="AE74" s="855"/>
    </row>
    <row r="75" spans="9:31" hidden="1" x14ac:dyDescent="0.2">
      <c r="I75" s="877" t="s">
        <v>312</v>
      </c>
      <c r="J75" s="877"/>
      <c r="K75" s="877"/>
      <c r="L75" s="877"/>
      <c r="M75" s="876"/>
      <c r="N75" s="875">
        <f t="shared" ref="N75:AA75" si="24">N$7</f>
        <v>41274</v>
      </c>
      <c r="O75" s="875">
        <f t="shared" si="24"/>
        <v>41639</v>
      </c>
      <c r="P75" s="874">
        <f t="shared" si="24"/>
        <v>42004</v>
      </c>
      <c r="Q75" s="875">
        <f t="shared" si="24"/>
        <v>42369</v>
      </c>
      <c r="R75" s="875">
        <f t="shared" si="24"/>
        <v>42735</v>
      </c>
      <c r="S75" s="874">
        <f t="shared" si="24"/>
        <v>43100</v>
      </c>
      <c r="T75" s="874">
        <f t="shared" si="24"/>
        <v>43465</v>
      </c>
      <c r="U75" s="874">
        <f t="shared" si="24"/>
        <v>43830</v>
      </c>
      <c r="V75" s="874">
        <f t="shared" si="24"/>
        <v>44196</v>
      </c>
      <c r="W75" s="874">
        <f t="shared" si="24"/>
        <v>44561</v>
      </c>
      <c r="X75" s="874">
        <f t="shared" si="24"/>
        <v>44926</v>
      </c>
      <c r="Y75" s="874">
        <f t="shared" si="24"/>
        <v>45291</v>
      </c>
      <c r="Z75" s="874">
        <f t="shared" si="24"/>
        <v>45657</v>
      </c>
      <c r="AA75" s="874">
        <f t="shared" si="24"/>
        <v>46022</v>
      </c>
      <c r="AB75" s="874"/>
      <c r="AC75" s="874"/>
      <c r="AD75" s="874"/>
      <c r="AE75" s="873"/>
    </row>
    <row r="76" spans="9:31" hidden="1" x14ac:dyDescent="0.2">
      <c r="I76" s="845" t="s">
        <v>311</v>
      </c>
      <c r="J76" s="136"/>
      <c r="K76" s="136"/>
      <c r="L76" s="136"/>
      <c r="M76" s="871"/>
      <c r="N76" s="872"/>
      <c r="O76" s="872"/>
      <c r="P76" s="872"/>
      <c r="Q76" s="872"/>
      <c r="R76" s="872"/>
      <c r="S76" s="872"/>
      <c r="T76" s="872"/>
      <c r="U76" s="872"/>
      <c r="V76" s="872"/>
      <c r="W76" s="872"/>
      <c r="X76" s="872"/>
      <c r="Y76" s="872"/>
      <c r="Z76" s="872"/>
      <c r="AA76" s="872"/>
      <c r="AB76" s="872"/>
      <c r="AC76" s="872"/>
      <c r="AD76" s="872"/>
      <c r="AE76" s="93"/>
    </row>
    <row r="77" spans="9:31" hidden="1" x14ac:dyDescent="0.2">
      <c r="I77" s="832" t="s">
        <v>304</v>
      </c>
      <c r="J77" s="136"/>
      <c r="K77" s="136"/>
      <c r="L77" s="136"/>
      <c r="M77" s="836"/>
      <c r="N77" s="869"/>
      <c r="O77" s="869"/>
      <c r="P77" s="869"/>
      <c r="Q77" s="869"/>
      <c r="R77" s="869"/>
      <c r="S77" s="869"/>
      <c r="T77" s="869"/>
      <c r="U77" s="869"/>
      <c r="V77" s="869"/>
      <c r="W77" s="869"/>
      <c r="X77" s="869"/>
      <c r="Y77" s="869"/>
      <c r="Z77" s="869"/>
      <c r="AA77" s="869"/>
      <c r="AB77" s="869"/>
      <c r="AC77" s="869"/>
      <c r="AD77" s="869"/>
      <c r="AE77" s="93"/>
    </row>
    <row r="78" spans="9:31" hidden="1" x14ac:dyDescent="0.2">
      <c r="I78" s="832" t="s">
        <v>303</v>
      </c>
      <c r="J78" s="136"/>
      <c r="K78" s="136"/>
      <c r="L78" s="136"/>
      <c r="M78" s="836"/>
      <c r="N78" s="869"/>
      <c r="O78" s="869"/>
      <c r="P78" s="869"/>
      <c r="Q78" s="869"/>
      <c r="R78" s="869"/>
      <c r="S78" s="869"/>
      <c r="T78" s="869"/>
      <c r="U78" s="869"/>
      <c r="V78" s="869"/>
      <c r="W78" s="869"/>
      <c r="X78" s="869"/>
      <c r="Y78" s="869"/>
      <c r="Z78" s="869"/>
      <c r="AA78" s="869"/>
      <c r="AB78" s="869"/>
      <c r="AC78" s="869"/>
      <c r="AD78" s="869"/>
      <c r="AE78" s="93"/>
    </row>
    <row r="79" spans="9:31" hidden="1" x14ac:dyDescent="0.2">
      <c r="I79" s="832" t="s">
        <v>302</v>
      </c>
      <c r="J79" s="136"/>
      <c r="K79" s="136"/>
      <c r="L79" s="136"/>
      <c r="M79" s="836"/>
      <c r="N79" s="869"/>
      <c r="O79" s="869"/>
      <c r="P79" s="869"/>
      <c r="Q79" s="869"/>
      <c r="R79" s="869"/>
      <c r="S79" s="869"/>
      <c r="T79" s="869"/>
      <c r="U79" s="869"/>
      <c r="V79" s="869"/>
      <c r="W79" s="869"/>
      <c r="X79" s="869"/>
      <c r="Y79" s="869"/>
      <c r="Z79" s="869"/>
      <c r="AA79" s="869"/>
      <c r="AB79" s="869"/>
      <c r="AC79" s="869"/>
      <c r="AD79" s="869"/>
      <c r="AE79" s="93"/>
    </row>
    <row r="80" spans="9:31" hidden="1" x14ac:dyDescent="0.2">
      <c r="I80" s="832"/>
      <c r="J80" s="136"/>
      <c r="K80" s="136"/>
      <c r="L80" s="136"/>
      <c r="M80" s="871"/>
      <c r="N80" s="871"/>
      <c r="O80" s="871"/>
      <c r="P80" s="871"/>
      <c r="Q80" s="871"/>
      <c r="R80" s="871"/>
      <c r="S80" s="871"/>
      <c r="T80" s="871"/>
      <c r="U80" s="871"/>
      <c r="V80" s="871"/>
      <c r="W80" s="871"/>
      <c r="X80" s="871"/>
      <c r="Y80" s="871"/>
      <c r="Z80" s="871"/>
      <c r="AA80" s="871"/>
      <c r="AB80" s="871"/>
      <c r="AC80" s="871"/>
      <c r="AD80" s="871"/>
      <c r="AE80" s="93"/>
    </row>
    <row r="81" spans="9:31" hidden="1" x14ac:dyDescent="0.2">
      <c r="I81" s="47"/>
      <c r="J81" s="861"/>
      <c r="K81" s="861"/>
      <c r="L81" s="861"/>
      <c r="M81" s="858"/>
      <c r="N81" s="870"/>
      <c r="O81" s="870"/>
      <c r="P81" s="870"/>
      <c r="Q81" s="870"/>
      <c r="R81" s="870"/>
      <c r="S81" s="870"/>
      <c r="T81" s="870"/>
      <c r="U81" s="870"/>
      <c r="V81" s="870"/>
      <c r="W81" s="870"/>
      <c r="X81" s="870"/>
      <c r="Y81" s="870"/>
      <c r="Z81" s="870"/>
      <c r="AA81" s="870"/>
      <c r="AB81" s="870"/>
      <c r="AC81" s="870"/>
      <c r="AD81" s="870"/>
      <c r="AE81" s="855"/>
    </row>
    <row r="82" spans="9:31" hidden="1" x14ac:dyDescent="0.2">
      <c r="I82" s="832"/>
      <c r="J82" s="832"/>
      <c r="K82" s="832"/>
      <c r="L82" s="832"/>
      <c r="M82" s="836"/>
      <c r="N82" s="867"/>
      <c r="O82" s="867"/>
      <c r="P82" s="867"/>
      <c r="Q82" s="867"/>
      <c r="R82" s="867"/>
      <c r="S82" s="867"/>
      <c r="T82" s="867"/>
      <c r="U82" s="867"/>
      <c r="V82" s="867"/>
      <c r="W82" s="867"/>
      <c r="X82" s="867"/>
      <c r="Y82" s="867"/>
      <c r="Z82" s="867"/>
      <c r="AA82" s="867"/>
      <c r="AB82" s="867"/>
      <c r="AC82" s="867"/>
      <c r="AD82" s="867"/>
      <c r="AE82" s="855"/>
    </row>
    <row r="83" spans="9:31" hidden="1" x14ac:dyDescent="0.2">
      <c r="I83" s="832"/>
      <c r="J83" s="832"/>
      <c r="K83" s="832"/>
      <c r="L83" s="832"/>
      <c r="M83" s="836"/>
      <c r="N83" s="867"/>
      <c r="O83" s="867"/>
      <c r="P83" s="867"/>
      <c r="Q83" s="867"/>
      <c r="R83" s="867"/>
      <c r="S83" s="867"/>
      <c r="T83" s="867"/>
      <c r="U83" s="867"/>
      <c r="V83" s="867"/>
      <c r="W83" s="867"/>
      <c r="X83" s="867"/>
      <c r="Y83" s="867"/>
      <c r="Z83" s="867"/>
      <c r="AA83" s="867"/>
      <c r="AB83" s="867"/>
      <c r="AC83" s="867"/>
      <c r="AD83" s="867"/>
      <c r="AE83" s="855"/>
    </row>
    <row r="84" spans="9:31" hidden="1" x14ac:dyDescent="0.2">
      <c r="I84" s="832"/>
      <c r="J84" s="832"/>
      <c r="K84" s="832"/>
      <c r="L84" s="832"/>
      <c r="M84" s="836"/>
      <c r="N84" s="867"/>
      <c r="O84" s="867"/>
      <c r="P84" s="867"/>
      <c r="Q84" s="867"/>
      <c r="R84" s="867"/>
      <c r="S84" s="867"/>
      <c r="T84" s="867"/>
      <c r="U84" s="867"/>
      <c r="V84" s="867"/>
      <c r="W84" s="867"/>
      <c r="X84" s="867"/>
      <c r="Y84" s="867"/>
      <c r="Z84" s="867"/>
      <c r="AA84" s="867"/>
      <c r="AB84" s="867"/>
      <c r="AC84" s="867"/>
      <c r="AD84" s="867"/>
      <c r="AE84" s="855"/>
    </row>
    <row r="85" spans="9:31" hidden="1" x14ac:dyDescent="0.2">
      <c r="I85" s="832"/>
      <c r="J85" s="832"/>
      <c r="K85" s="832"/>
      <c r="L85" s="832"/>
      <c r="M85" s="836"/>
      <c r="N85" s="836"/>
      <c r="O85" s="836"/>
      <c r="P85" s="836"/>
      <c r="Q85" s="836"/>
      <c r="R85" s="836"/>
      <c r="S85" s="836"/>
      <c r="T85" s="836"/>
      <c r="U85" s="836"/>
      <c r="V85" s="836"/>
      <c r="W85" s="836"/>
      <c r="X85" s="836"/>
      <c r="Y85" s="836"/>
      <c r="Z85" s="836"/>
      <c r="AA85" s="836"/>
      <c r="AB85" s="836"/>
      <c r="AC85" s="836"/>
      <c r="AD85" s="836"/>
      <c r="AE85" s="855"/>
    </row>
    <row r="86" spans="9:31" hidden="1" x14ac:dyDescent="0.2">
      <c r="I86" s="47" t="s">
        <v>310</v>
      </c>
      <c r="J86" s="861"/>
      <c r="K86" s="861"/>
      <c r="L86" s="861"/>
      <c r="M86" s="858"/>
      <c r="N86" s="839"/>
      <c r="O86" s="839"/>
      <c r="P86" s="839"/>
      <c r="Q86" s="839"/>
      <c r="R86" s="839"/>
      <c r="S86" s="839"/>
      <c r="T86" s="839"/>
      <c r="U86" s="839"/>
      <c r="V86" s="839"/>
      <c r="W86" s="839"/>
      <c r="X86" s="839"/>
      <c r="Y86" s="839"/>
      <c r="Z86" s="839"/>
      <c r="AA86" s="839"/>
      <c r="AB86" s="839"/>
      <c r="AC86" s="839"/>
      <c r="AD86" s="839"/>
      <c r="AE86" s="855"/>
    </row>
    <row r="87" spans="9:31" hidden="1" x14ac:dyDescent="0.2">
      <c r="I87" s="832" t="s">
        <v>304</v>
      </c>
      <c r="J87" s="832"/>
      <c r="K87" s="832"/>
      <c r="L87" s="832"/>
      <c r="M87" s="836"/>
      <c r="N87" s="869"/>
      <c r="O87" s="869"/>
      <c r="P87" s="869"/>
      <c r="Q87" s="869"/>
      <c r="R87" s="869"/>
      <c r="S87" s="869"/>
      <c r="T87" s="869"/>
      <c r="U87" s="869"/>
      <c r="V87" s="869"/>
      <c r="W87" s="869"/>
      <c r="X87" s="869"/>
      <c r="Y87" s="869"/>
      <c r="Z87" s="869"/>
      <c r="AA87" s="869"/>
      <c r="AB87" s="869"/>
      <c r="AC87" s="869"/>
      <c r="AD87" s="869"/>
      <c r="AE87" s="855"/>
    </row>
    <row r="88" spans="9:31" hidden="1" x14ac:dyDescent="0.2">
      <c r="I88" s="832" t="s">
        <v>303</v>
      </c>
      <c r="J88" s="832"/>
      <c r="K88" s="832"/>
      <c r="L88" s="832"/>
      <c r="M88" s="836"/>
      <c r="N88" s="869"/>
      <c r="O88" s="869"/>
      <c r="P88" s="869"/>
      <c r="Q88" s="869"/>
      <c r="R88" s="869"/>
      <c r="S88" s="869"/>
      <c r="T88" s="869"/>
      <c r="U88" s="869"/>
      <c r="V88" s="869"/>
      <c r="W88" s="869"/>
      <c r="X88" s="869"/>
      <c r="Y88" s="869"/>
      <c r="Z88" s="869"/>
      <c r="AA88" s="869"/>
      <c r="AB88" s="869"/>
      <c r="AC88" s="869"/>
      <c r="AD88" s="869"/>
      <c r="AE88" s="855"/>
    </row>
    <row r="89" spans="9:31" hidden="1" x14ac:dyDescent="0.2">
      <c r="I89" s="832" t="s">
        <v>302</v>
      </c>
      <c r="J89" s="832"/>
      <c r="K89" s="832"/>
      <c r="L89" s="832"/>
      <c r="M89" s="836"/>
      <c r="N89" s="869"/>
      <c r="O89" s="869"/>
      <c r="P89" s="869"/>
      <c r="Q89" s="869"/>
      <c r="R89" s="869"/>
      <c r="S89" s="869"/>
      <c r="T89" s="869"/>
      <c r="U89" s="869"/>
      <c r="V89" s="869"/>
      <c r="W89" s="869"/>
      <c r="X89" s="869"/>
      <c r="Y89" s="869"/>
      <c r="Z89" s="869"/>
      <c r="AA89" s="869"/>
      <c r="AB89" s="869"/>
      <c r="AC89" s="869"/>
      <c r="AD89" s="869"/>
      <c r="AE89" s="855"/>
    </row>
    <row r="90" spans="9:31" hidden="1" x14ac:dyDescent="0.2">
      <c r="I90" s="832"/>
      <c r="J90" s="832"/>
      <c r="K90" s="832"/>
      <c r="L90" s="832"/>
      <c r="M90" s="836"/>
      <c r="N90" s="836"/>
      <c r="O90" s="836"/>
      <c r="P90" s="836"/>
      <c r="Q90" s="836"/>
      <c r="R90" s="836"/>
      <c r="S90" s="836"/>
      <c r="T90" s="836"/>
      <c r="U90" s="836"/>
      <c r="V90" s="836"/>
      <c r="W90" s="836"/>
      <c r="X90" s="836"/>
      <c r="Y90" s="836"/>
      <c r="Z90" s="836"/>
      <c r="AA90" s="836"/>
      <c r="AB90" s="836"/>
      <c r="AC90" s="836"/>
      <c r="AD90" s="836"/>
      <c r="AE90" s="855"/>
    </row>
    <row r="91" spans="9:31" hidden="1" x14ac:dyDescent="0.2">
      <c r="I91" s="845"/>
      <c r="J91" s="832"/>
      <c r="K91" s="832"/>
      <c r="L91" s="832"/>
      <c r="M91" s="836"/>
      <c r="N91" s="868"/>
      <c r="O91" s="868"/>
      <c r="P91" s="868"/>
      <c r="Q91" s="868"/>
      <c r="R91" s="868"/>
      <c r="S91" s="868"/>
      <c r="T91" s="868"/>
      <c r="U91" s="868"/>
      <c r="V91" s="868"/>
      <c r="W91" s="868"/>
      <c r="X91" s="868"/>
      <c r="Y91" s="868"/>
      <c r="Z91" s="868"/>
      <c r="AA91" s="868"/>
      <c r="AB91" s="868"/>
      <c r="AC91" s="868"/>
      <c r="AD91" s="868"/>
      <c r="AE91" s="855"/>
    </row>
    <row r="92" spans="9:31" hidden="1" x14ac:dyDescent="0.2">
      <c r="I92" s="832"/>
      <c r="J92" s="832"/>
      <c r="K92" s="832"/>
      <c r="L92" s="832"/>
      <c r="M92" s="836"/>
      <c r="N92" s="867"/>
      <c r="O92" s="867"/>
      <c r="P92" s="867"/>
      <c r="Q92" s="867"/>
      <c r="R92" s="867"/>
      <c r="S92" s="867"/>
      <c r="T92" s="867"/>
      <c r="U92" s="867"/>
      <c r="V92" s="867"/>
      <c r="W92" s="867"/>
      <c r="X92" s="867"/>
      <c r="Y92" s="867"/>
      <c r="Z92" s="867"/>
      <c r="AA92" s="867"/>
      <c r="AB92" s="867"/>
      <c r="AC92" s="867"/>
      <c r="AD92" s="867"/>
      <c r="AE92" s="855"/>
    </row>
    <row r="93" spans="9:31" hidden="1" x14ac:dyDescent="0.2">
      <c r="I93" s="832"/>
      <c r="J93" s="832"/>
      <c r="K93" s="832"/>
      <c r="L93" s="832"/>
      <c r="M93" s="836"/>
      <c r="N93" s="867"/>
      <c r="O93" s="867"/>
      <c r="P93" s="867"/>
      <c r="Q93" s="867"/>
      <c r="R93" s="867"/>
      <c r="S93" s="867"/>
      <c r="T93" s="867"/>
      <c r="U93" s="867"/>
      <c r="V93" s="867"/>
      <c r="W93" s="867"/>
      <c r="X93" s="867"/>
      <c r="Y93" s="867"/>
      <c r="Z93" s="867"/>
      <c r="AA93" s="867"/>
      <c r="AB93" s="867"/>
      <c r="AC93" s="867"/>
      <c r="AD93" s="867"/>
      <c r="AE93" s="855"/>
    </row>
    <row r="94" spans="9:31" hidden="1" x14ac:dyDescent="0.2">
      <c r="I94" s="832"/>
      <c r="J94" s="832"/>
      <c r="K94" s="832"/>
      <c r="L94" s="832"/>
      <c r="M94" s="836"/>
      <c r="N94" s="867"/>
      <c r="O94" s="867"/>
      <c r="P94" s="867"/>
      <c r="Q94" s="867"/>
      <c r="R94" s="867"/>
      <c r="S94" s="867"/>
      <c r="T94" s="867"/>
      <c r="U94" s="867"/>
      <c r="V94" s="867"/>
      <c r="W94" s="867"/>
      <c r="X94" s="867"/>
      <c r="Y94" s="867"/>
      <c r="Z94" s="867"/>
      <c r="AA94" s="867"/>
      <c r="AB94" s="867"/>
      <c r="AC94" s="867"/>
      <c r="AD94" s="867"/>
      <c r="AE94" s="855"/>
    </row>
    <row r="95" spans="9:31" hidden="1" x14ac:dyDescent="0.2">
      <c r="I95" s="832"/>
      <c r="J95" s="832"/>
      <c r="K95" s="832"/>
      <c r="L95" s="832"/>
      <c r="M95" s="836"/>
      <c r="N95" s="867"/>
      <c r="O95" s="867"/>
      <c r="P95" s="867"/>
      <c r="Q95" s="867"/>
      <c r="R95" s="867"/>
      <c r="S95" s="867"/>
      <c r="T95" s="867"/>
      <c r="U95" s="867"/>
      <c r="V95" s="867"/>
      <c r="W95" s="867"/>
      <c r="X95" s="867"/>
      <c r="Y95" s="867"/>
      <c r="Z95" s="867"/>
      <c r="AA95" s="867"/>
      <c r="AB95" s="867"/>
      <c r="AC95" s="867"/>
      <c r="AD95" s="867"/>
      <c r="AE95" s="855"/>
    </row>
    <row r="96" spans="9:31" hidden="1" x14ac:dyDescent="0.2">
      <c r="I96" s="845"/>
      <c r="J96" s="832"/>
      <c r="K96" s="832"/>
      <c r="L96" s="832"/>
      <c r="M96" s="836"/>
      <c r="N96" s="868"/>
      <c r="O96" s="868"/>
      <c r="P96" s="868"/>
      <c r="Q96" s="868"/>
      <c r="R96" s="868"/>
      <c r="S96" s="868"/>
      <c r="T96" s="868"/>
      <c r="U96" s="868"/>
      <c r="V96" s="868"/>
      <c r="W96" s="868"/>
      <c r="X96" s="868"/>
      <c r="Y96" s="868"/>
      <c r="Z96" s="868"/>
      <c r="AA96" s="868"/>
      <c r="AB96" s="868"/>
      <c r="AC96" s="868"/>
      <c r="AD96" s="868"/>
      <c r="AE96" s="855"/>
    </row>
    <row r="97" spans="9:31" hidden="1" x14ac:dyDescent="0.2">
      <c r="I97" s="832"/>
      <c r="J97" s="832"/>
      <c r="K97" s="832"/>
      <c r="L97" s="832"/>
      <c r="M97" s="836"/>
      <c r="N97" s="867"/>
      <c r="O97" s="867"/>
      <c r="P97" s="867"/>
      <c r="Q97" s="867"/>
      <c r="R97" s="867"/>
      <c r="S97" s="867"/>
      <c r="T97" s="867"/>
      <c r="U97" s="867"/>
      <c r="V97" s="867"/>
      <c r="W97" s="867"/>
      <c r="X97" s="867"/>
      <c r="Y97" s="867"/>
      <c r="Z97" s="867"/>
      <c r="AA97" s="867"/>
      <c r="AB97" s="867"/>
      <c r="AC97" s="867"/>
      <c r="AD97" s="867"/>
      <c r="AE97" s="855"/>
    </row>
    <row r="98" spans="9:31" hidden="1" x14ac:dyDescent="0.2">
      <c r="I98" s="832"/>
      <c r="J98" s="832"/>
      <c r="K98" s="832"/>
      <c r="L98" s="832"/>
      <c r="M98" s="836"/>
      <c r="N98" s="867"/>
      <c r="O98" s="867"/>
      <c r="P98" s="867"/>
      <c r="Q98" s="867"/>
      <c r="R98" s="867"/>
      <c r="S98" s="867"/>
      <c r="T98" s="867"/>
      <c r="U98" s="867"/>
      <c r="V98" s="867"/>
      <c r="W98" s="867"/>
      <c r="X98" s="867"/>
      <c r="Y98" s="867"/>
      <c r="Z98" s="867"/>
      <c r="AA98" s="867"/>
      <c r="AB98" s="867"/>
      <c r="AC98" s="867"/>
      <c r="AD98" s="867"/>
      <c r="AE98" s="855"/>
    </row>
    <row r="99" spans="9:31" hidden="1" x14ac:dyDescent="0.2">
      <c r="I99" s="832"/>
      <c r="J99" s="832"/>
      <c r="K99" s="832"/>
      <c r="L99" s="832"/>
      <c r="M99" s="836"/>
      <c r="N99" s="867"/>
      <c r="O99" s="867"/>
      <c r="P99" s="867"/>
      <c r="Q99" s="867"/>
      <c r="R99" s="867"/>
      <c r="S99" s="867"/>
      <c r="T99" s="867"/>
      <c r="U99" s="867"/>
      <c r="V99" s="867"/>
      <c r="W99" s="867"/>
      <c r="X99" s="867"/>
      <c r="Y99" s="867"/>
      <c r="Z99" s="867"/>
      <c r="AA99" s="867"/>
      <c r="AB99" s="867"/>
      <c r="AC99" s="867"/>
      <c r="AD99" s="867"/>
      <c r="AE99" s="855"/>
    </row>
    <row r="100" spans="9:31" hidden="1" x14ac:dyDescent="0.2">
      <c r="I100" s="832"/>
      <c r="J100" s="832"/>
      <c r="K100" s="832"/>
      <c r="L100" s="832"/>
      <c r="M100" s="836"/>
      <c r="N100" s="836"/>
      <c r="O100" s="836"/>
      <c r="P100" s="836"/>
      <c r="Q100" s="836"/>
      <c r="R100" s="836"/>
      <c r="S100" s="836"/>
      <c r="T100" s="836"/>
      <c r="U100" s="836"/>
      <c r="V100" s="836"/>
      <c r="W100" s="836"/>
      <c r="X100" s="836"/>
      <c r="Y100" s="836"/>
      <c r="Z100" s="836"/>
      <c r="AA100" s="836"/>
      <c r="AB100" s="836"/>
      <c r="AC100" s="836"/>
      <c r="AD100" s="836"/>
      <c r="AE100" s="855"/>
    </row>
    <row r="101" spans="9:31" hidden="1" x14ac:dyDescent="0.2">
      <c r="I101" s="47" t="s">
        <v>309</v>
      </c>
      <c r="J101" s="861"/>
      <c r="K101" s="861"/>
      <c r="L101" s="861"/>
      <c r="M101" s="858"/>
      <c r="N101" s="839"/>
      <c r="O101" s="839"/>
      <c r="P101" s="839"/>
      <c r="Q101" s="839"/>
      <c r="R101" s="839"/>
      <c r="S101" s="839"/>
      <c r="T101" s="839"/>
      <c r="U101" s="839"/>
      <c r="V101" s="839"/>
      <c r="W101" s="839"/>
      <c r="X101" s="839"/>
      <c r="Y101" s="839"/>
      <c r="Z101" s="839"/>
      <c r="AA101" s="839"/>
      <c r="AB101" s="839"/>
      <c r="AC101" s="839"/>
      <c r="AD101" s="839"/>
      <c r="AE101" s="855"/>
    </row>
    <row r="102" spans="9:31" hidden="1" x14ac:dyDescent="0.2">
      <c r="I102" s="832" t="s">
        <v>304</v>
      </c>
      <c r="J102" s="832"/>
      <c r="K102" s="832"/>
      <c r="L102" s="832"/>
      <c r="M102" s="836"/>
      <c r="N102" s="869"/>
      <c r="O102" s="869"/>
      <c r="P102" s="869"/>
      <c r="Q102" s="869"/>
      <c r="R102" s="869"/>
      <c r="S102" s="869"/>
      <c r="T102" s="869"/>
      <c r="U102" s="869"/>
      <c r="V102" s="869"/>
      <c r="W102" s="869"/>
      <c r="X102" s="869"/>
      <c r="Y102" s="869"/>
      <c r="Z102" s="869"/>
      <c r="AA102" s="869"/>
      <c r="AB102" s="869"/>
      <c r="AC102" s="869"/>
      <c r="AD102" s="869"/>
      <c r="AE102" s="855"/>
    </row>
    <row r="103" spans="9:31" hidden="1" x14ac:dyDescent="0.2">
      <c r="I103" s="832" t="s">
        <v>303</v>
      </c>
      <c r="J103" s="832"/>
      <c r="K103" s="832"/>
      <c r="L103" s="832"/>
      <c r="M103" s="836"/>
      <c r="N103" s="869"/>
      <c r="O103" s="869"/>
      <c r="P103" s="869"/>
      <c r="Q103" s="869"/>
      <c r="R103" s="869"/>
      <c r="S103" s="869"/>
      <c r="T103" s="869"/>
      <c r="U103" s="869"/>
      <c r="V103" s="869"/>
      <c r="W103" s="869"/>
      <c r="X103" s="869"/>
      <c r="Y103" s="869"/>
      <c r="Z103" s="869"/>
      <c r="AA103" s="869"/>
      <c r="AB103" s="869"/>
      <c r="AC103" s="869"/>
      <c r="AD103" s="869"/>
      <c r="AE103" s="855"/>
    </row>
    <row r="104" spans="9:31" hidden="1" x14ac:dyDescent="0.2">
      <c r="I104" s="832" t="s">
        <v>302</v>
      </c>
      <c r="J104" s="832"/>
      <c r="K104" s="832"/>
      <c r="L104" s="832"/>
      <c r="M104" s="836"/>
      <c r="N104" s="869"/>
      <c r="O104" s="869"/>
      <c r="P104" s="869"/>
      <c r="Q104" s="869"/>
      <c r="R104" s="869"/>
      <c r="S104" s="869"/>
      <c r="T104" s="869"/>
      <c r="U104" s="869"/>
      <c r="V104" s="869"/>
      <c r="W104" s="869"/>
      <c r="X104" s="869"/>
      <c r="Y104" s="869"/>
      <c r="Z104" s="869"/>
      <c r="AA104" s="869"/>
      <c r="AB104" s="869"/>
      <c r="AC104" s="869"/>
      <c r="AD104" s="869"/>
      <c r="AE104" s="855"/>
    </row>
    <row r="105" spans="9:31" hidden="1" x14ac:dyDescent="0.2">
      <c r="I105" s="832"/>
      <c r="J105" s="832"/>
      <c r="K105" s="832"/>
      <c r="L105" s="832"/>
      <c r="M105" s="836"/>
      <c r="N105" s="836"/>
      <c r="O105" s="836"/>
      <c r="P105" s="836"/>
      <c r="Q105" s="836"/>
      <c r="R105" s="836"/>
      <c r="S105" s="836"/>
      <c r="T105" s="836"/>
      <c r="U105" s="836"/>
      <c r="V105" s="836"/>
      <c r="W105" s="836"/>
      <c r="X105" s="836"/>
      <c r="Y105" s="836"/>
      <c r="Z105" s="836"/>
      <c r="AA105" s="836"/>
      <c r="AB105" s="836"/>
      <c r="AC105" s="836"/>
      <c r="AD105" s="836"/>
      <c r="AE105" s="855"/>
    </row>
    <row r="106" spans="9:31" hidden="1" x14ac:dyDescent="0.2">
      <c r="I106" s="845"/>
      <c r="J106" s="832"/>
      <c r="K106" s="832"/>
      <c r="L106" s="832"/>
      <c r="M106" s="836"/>
      <c r="N106" s="868"/>
      <c r="O106" s="868"/>
      <c r="P106" s="868"/>
      <c r="Q106" s="868"/>
      <c r="R106" s="868"/>
      <c r="S106" s="868"/>
      <c r="T106" s="868"/>
      <c r="U106" s="868"/>
      <c r="V106" s="868"/>
      <c r="W106" s="868"/>
      <c r="X106" s="868"/>
      <c r="Y106" s="868"/>
      <c r="Z106" s="868"/>
      <c r="AA106" s="868"/>
      <c r="AB106" s="868"/>
      <c r="AC106" s="868"/>
      <c r="AD106" s="868"/>
      <c r="AE106" s="855"/>
    </row>
    <row r="107" spans="9:31" hidden="1" x14ac:dyDescent="0.2">
      <c r="I107" s="832"/>
      <c r="J107" s="832"/>
      <c r="K107" s="832"/>
      <c r="L107" s="832"/>
      <c r="M107" s="836"/>
      <c r="N107" s="867"/>
      <c r="O107" s="867"/>
      <c r="P107" s="867"/>
      <c r="Q107" s="867"/>
      <c r="R107" s="867"/>
      <c r="S107" s="867"/>
      <c r="T107" s="867"/>
      <c r="U107" s="867"/>
      <c r="V107" s="867"/>
      <c r="W107" s="867"/>
      <c r="X107" s="867"/>
      <c r="Y107" s="867"/>
      <c r="Z107" s="867"/>
      <c r="AA107" s="867"/>
      <c r="AB107" s="867"/>
      <c r="AC107" s="867"/>
      <c r="AD107" s="867"/>
      <c r="AE107" s="855"/>
    </row>
    <row r="108" spans="9:31" hidden="1" x14ac:dyDescent="0.2">
      <c r="I108" s="832"/>
      <c r="J108" s="832"/>
      <c r="K108" s="832"/>
      <c r="L108" s="832"/>
      <c r="M108" s="836"/>
      <c r="N108" s="867"/>
      <c r="O108" s="867"/>
      <c r="P108" s="867"/>
      <c r="Q108" s="867"/>
      <c r="R108" s="867"/>
      <c r="S108" s="867"/>
      <c r="T108" s="867"/>
      <c r="U108" s="867"/>
      <c r="V108" s="867"/>
      <c r="W108" s="867"/>
      <c r="X108" s="867"/>
      <c r="Y108" s="867"/>
      <c r="Z108" s="867"/>
      <c r="AA108" s="867"/>
      <c r="AB108" s="867"/>
      <c r="AC108" s="867"/>
      <c r="AD108" s="867"/>
      <c r="AE108" s="855"/>
    </row>
    <row r="109" spans="9:31" hidden="1" x14ac:dyDescent="0.2">
      <c r="I109" s="832"/>
      <c r="J109" s="832"/>
      <c r="K109" s="832"/>
      <c r="L109" s="832"/>
      <c r="M109" s="836"/>
      <c r="N109" s="867"/>
      <c r="O109" s="867"/>
      <c r="P109" s="867"/>
      <c r="Q109" s="867"/>
      <c r="R109" s="867"/>
      <c r="S109" s="867"/>
      <c r="T109" s="867"/>
      <c r="U109" s="867"/>
      <c r="V109" s="867"/>
      <c r="W109" s="867"/>
      <c r="X109" s="867"/>
      <c r="Y109" s="867"/>
      <c r="Z109" s="867"/>
      <c r="AA109" s="867"/>
      <c r="AB109" s="867"/>
      <c r="AC109" s="867"/>
      <c r="AD109" s="867"/>
      <c r="AE109" s="855"/>
    </row>
    <row r="110" spans="9:31" hidden="1" x14ac:dyDescent="0.2">
      <c r="I110" s="832"/>
      <c r="J110" s="832"/>
      <c r="K110" s="832"/>
      <c r="L110" s="832"/>
      <c r="M110" s="836"/>
      <c r="N110" s="867"/>
      <c r="O110" s="867"/>
      <c r="P110" s="867"/>
      <c r="Q110" s="867"/>
      <c r="R110" s="867"/>
      <c r="S110" s="867"/>
      <c r="T110" s="867"/>
      <c r="U110" s="867"/>
      <c r="V110" s="867"/>
      <c r="W110" s="867"/>
      <c r="X110" s="867"/>
      <c r="Y110" s="867"/>
      <c r="Z110" s="867"/>
      <c r="AA110" s="867"/>
      <c r="AB110" s="867"/>
      <c r="AC110" s="867"/>
      <c r="AD110" s="867"/>
      <c r="AE110" s="855"/>
    </row>
    <row r="111" spans="9:31" hidden="1" x14ac:dyDescent="0.2">
      <c r="I111" s="845"/>
      <c r="J111" s="832"/>
      <c r="K111" s="832"/>
      <c r="L111" s="832"/>
      <c r="M111" s="836"/>
      <c r="N111" s="868"/>
      <c r="O111" s="868"/>
      <c r="P111" s="868"/>
      <c r="Q111" s="868"/>
      <c r="R111" s="868"/>
      <c r="S111" s="868"/>
      <c r="T111" s="868"/>
      <c r="U111" s="868"/>
      <c r="V111" s="868"/>
      <c r="W111" s="868"/>
      <c r="X111" s="868"/>
      <c r="Y111" s="868"/>
      <c r="Z111" s="868"/>
      <c r="AA111" s="868"/>
      <c r="AB111" s="868"/>
      <c r="AC111" s="868"/>
      <c r="AD111" s="868"/>
      <c r="AE111" s="855"/>
    </row>
    <row r="112" spans="9:31" hidden="1" x14ac:dyDescent="0.2">
      <c r="I112" s="832"/>
      <c r="J112" s="832"/>
      <c r="K112" s="832"/>
      <c r="L112" s="832"/>
      <c r="M112" s="836"/>
      <c r="N112" s="867"/>
      <c r="O112" s="867"/>
      <c r="P112" s="867"/>
      <c r="Q112" s="867"/>
      <c r="R112" s="867"/>
      <c r="S112" s="867"/>
      <c r="T112" s="867"/>
      <c r="U112" s="867"/>
      <c r="V112" s="867"/>
      <c r="W112" s="867"/>
      <c r="X112" s="867"/>
      <c r="Y112" s="867"/>
      <c r="Z112" s="867"/>
      <c r="AA112" s="867"/>
      <c r="AB112" s="867"/>
      <c r="AC112" s="867"/>
      <c r="AD112" s="867"/>
      <c r="AE112" s="855"/>
    </row>
    <row r="113" spans="9:31" hidden="1" x14ac:dyDescent="0.2">
      <c r="I113" s="832"/>
      <c r="J113" s="832"/>
      <c r="K113" s="832"/>
      <c r="L113" s="832"/>
      <c r="M113" s="836"/>
      <c r="N113" s="867"/>
      <c r="O113" s="867"/>
      <c r="P113" s="867"/>
      <c r="Q113" s="867"/>
      <c r="R113" s="867"/>
      <c r="S113" s="867"/>
      <c r="T113" s="867"/>
      <c r="U113" s="867"/>
      <c r="V113" s="867"/>
      <c r="W113" s="867"/>
      <c r="X113" s="867"/>
      <c r="Y113" s="867"/>
      <c r="Z113" s="867"/>
      <c r="AA113" s="867"/>
      <c r="AB113" s="867"/>
      <c r="AC113" s="867"/>
      <c r="AD113" s="867"/>
      <c r="AE113" s="855"/>
    </row>
    <row r="114" spans="9:31" hidden="1" x14ac:dyDescent="0.2">
      <c r="I114" s="832"/>
      <c r="J114" s="832"/>
      <c r="K114" s="832"/>
      <c r="L114" s="832"/>
      <c r="M114" s="836"/>
      <c r="N114" s="867"/>
      <c r="O114" s="867"/>
      <c r="P114" s="867"/>
      <c r="Q114" s="867"/>
      <c r="R114" s="867"/>
      <c r="S114" s="867"/>
      <c r="T114" s="867"/>
      <c r="U114" s="867"/>
      <c r="V114" s="867"/>
      <c r="W114" s="867"/>
      <c r="X114" s="867"/>
      <c r="Y114" s="867"/>
      <c r="Z114" s="867"/>
      <c r="AA114" s="867"/>
      <c r="AB114" s="867"/>
      <c r="AC114" s="867"/>
      <c r="AD114" s="867"/>
      <c r="AE114" s="855"/>
    </row>
    <row r="115" spans="9:31" hidden="1" x14ac:dyDescent="0.2">
      <c r="I115" s="832"/>
      <c r="J115" s="832"/>
      <c r="K115" s="832"/>
      <c r="L115" s="832"/>
      <c r="M115" s="836"/>
      <c r="N115" s="836"/>
      <c r="O115" s="836"/>
      <c r="P115" s="836"/>
      <c r="Q115" s="836"/>
      <c r="R115" s="836"/>
      <c r="S115" s="836"/>
      <c r="T115" s="836"/>
      <c r="U115" s="836"/>
      <c r="V115" s="836"/>
      <c r="W115" s="836"/>
      <c r="X115" s="836"/>
      <c r="Y115" s="836"/>
      <c r="Z115" s="836"/>
      <c r="AA115" s="836"/>
      <c r="AB115" s="836"/>
      <c r="AC115" s="836"/>
      <c r="AD115" s="836"/>
      <c r="AE115" s="855"/>
    </row>
    <row r="116" spans="9:31" hidden="1" x14ac:dyDescent="0.2">
      <c r="I116" s="854" t="s">
        <v>308</v>
      </c>
      <c r="J116" s="865"/>
      <c r="K116" s="865"/>
      <c r="L116" s="865"/>
      <c r="M116" s="864"/>
      <c r="N116" s="866"/>
      <c r="O116" s="866"/>
      <c r="P116" s="866"/>
      <c r="Q116" s="866"/>
      <c r="R116" s="866"/>
      <c r="S116" s="866"/>
      <c r="T116" s="866"/>
      <c r="U116" s="866"/>
      <c r="V116" s="866"/>
      <c r="W116" s="866"/>
      <c r="X116" s="866"/>
      <c r="Y116" s="866"/>
      <c r="Z116" s="866"/>
      <c r="AA116" s="866"/>
      <c r="AB116" s="866"/>
      <c r="AC116" s="866"/>
      <c r="AD116" s="866"/>
      <c r="AE116" s="855"/>
    </row>
    <row r="117" spans="9:31" hidden="1" x14ac:dyDescent="0.2">
      <c r="I117" s="865" t="s">
        <v>304</v>
      </c>
      <c r="J117" s="865"/>
      <c r="K117" s="865"/>
      <c r="L117" s="865"/>
      <c r="M117" s="864"/>
      <c r="N117" s="863"/>
      <c r="O117" s="863"/>
      <c r="P117" s="863"/>
      <c r="Q117" s="863"/>
      <c r="R117" s="863"/>
      <c r="S117" s="863"/>
      <c r="T117" s="863"/>
      <c r="U117" s="863"/>
      <c r="V117" s="863"/>
      <c r="W117" s="863"/>
      <c r="X117" s="863"/>
      <c r="Y117" s="863"/>
      <c r="Z117" s="863"/>
      <c r="AA117" s="863"/>
      <c r="AB117" s="863"/>
      <c r="AC117" s="863"/>
      <c r="AD117" s="863"/>
      <c r="AE117" s="855"/>
    </row>
    <row r="118" spans="9:31" hidden="1" x14ac:dyDescent="0.2">
      <c r="I118" s="865" t="s">
        <v>303</v>
      </c>
      <c r="J118" s="865"/>
      <c r="K118" s="865"/>
      <c r="L118" s="865"/>
      <c r="M118" s="864"/>
      <c r="N118" s="863"/>
      <c r="O118" s="863"/>
      <c r="P118" s="863"/>
      <c r="Q118" s="863"/>
      <c r="R118" s="863"/>
      <c r="S118" s="863"/>
      <c r="T118" s="863"/>
      <c r="U118" s="863"/>
      <c r="V118" s="863"/>
      <c r="W118" s="863"/>
      <c r="X118" s="863"/>
      <c r="Y118" s="863"/>
      <c r="Z118" s="863"/>
      <c r="AA118" s="863"/>
      <c r="AB118" s="863"/>
      <c r="AC118" s="863"/>
      <c r="AD118" s="863"/>
      <c r="AE118" s="855"/>
    </row>
    <row r="119" spans="9:31" hidden="1" x14ac:dyDescent="0.2">
      <c r="I119" s="865" t="s">
        <v>302</v>
      </c>
      <c r="J119" s="865"/>
      <c r="K119" s="865"/>
      <c r="L119" s="865"/>
      <c r="M119" s="864"/>
      <c r="N119" s="863"/>
      <c r="O119" s="863"/>
      <c r="P119" s="863"/>
      <c r="Q119" s="863"/>
      <c r="R119" s="863"/>
      <c r="S119" s="863"/>
      <c r="T119" s="863"/>
      <c r="U119" s="863"/>
      <c r="V119" s="863"/>
      <c r="W119" s="863"/>
      <c r="X119" s="863"/>
      <c r="Y119" s="863"/>
      <c r="Z119" s="863"/>
      <c r="AA119" s="863"/>
      <c r="AB119" s="863"/>
      <c r="AC119" s="863"/>
      <c r="AD119" s="863"/>
      <c r="AE119" s="855"/>
    </row>
    <row r="120" spans="9:31" hidden="1" x14ac:dyDescent="0.2">
      <c r="I120" s="832"/>
      <c r="J120" s="832"/>
      <c r="K120" s="832"/>
      <c r="L120" s="832"/>
      <c r="M120" s="862"/>
      <c r="N120" s="836"/>
      <c r="O120" s="836"/>
      <c r="P120" s="836"/>
      <c r="Q120" s="836"/>
      <c r="R120" s="862"/>
      <c r="S120" s="836"/>
      <c r="T120" s="836"/>
      <c r="U120" s="836"/>
      <c r="V120" s="836"/>
      <c r="W120" s="836"/>
      <c r="X120" s="836"/>
      <c r="Y120" s="836"/>
      <c r="Z120" s="836"/>
      <c r="AA120" s="836"/>
      <c r="AB120" s="836"/>
      <c r="AC120" s="836"/>
      <c r="AD120" s="836"/>
      <c r="AE120" s="855"/>
    </row>
    <row r="121" spans="9:31" hidden="1" x14ac:dyDescent="0.2">
      <c r="I121" s="47" t="s">
        <v>307</v>
      </c>
      <c r="J121" s="861"/>
      <c r="K121" s="861"/>
      <c r="L121" s="861"/>
      <c r="M121" s="136"/>
      <c r="N121" s="860"/>
      <c r="O121" s="859"/>
      <c r="P121" s="859"/>
      <c r="Q121" s="859"/>
      <c r="R121" s="859"/>
      <c r="S121" s="859"/>
      <c r="T121" s="859"/>
      <c r="U121" s="859"/>
      <c r="V121" s="859"/>
      <c r="W121" s="859"/>
      <c r="X121" s="859"/>
      <c r="Y121" s="858"/>
      <c r="Z121" s="858"/>
      <c r="AA121" s="858"/>
      <c r="AB121" s="858"/>
      <c r="AC121" s="858"/>
      <c r="AD121" s="858"/>
      <c r="AE121" s="855"/>
    </row>
    <row r="122" spans="9:31" hidden="1" x14ac:dyDescent="0.2">
      <c r="I122" s="832" t="s">
        <v>304</v>
      </c>
      <c r="J122" s="832"/>
      <c r="K122" s="832"/>
      <c r="L122" s="832"/>
      <c r="M122" s="136"/>
      <c r="N122" s="836"/>
      <c r="O122" s="856"/>
      <c r="P122" s="856"/>
      <c r="Q122" s="856"/>
      <c r="R122" s="856"/>
      <c r="S122" s="856"/>
      <c r="T122" s="856"/>
      <c r="U122" s="856"/>
      <c r="V122" s="856"/>
      <c r="W122" s="856"/>
      <c r="X122" s="856"/>
      <c r="Y122" s="836"/>
      <c r="Z122" s="836"/>
      <c r="AA122" s="836"/>
      <c r="AB122" s="836"/>
      <c r="AC122" s="836"/>
      <c r="AD122" s="836"/>
      <c r="AE122" s="855"/>
    </row>
    <row r="123" spans="9:31" hidden="1" x14ac:dyDescent="0.2">
      <c r="I123" s="832" t="s">
        <v>303</v>
      </c>
      <c r="J123" s="832"/>
      <c r="K123" s="832"/>
      <c r="L123" s="832"/>
      <c r="M123" s="136"/>
      <c r="N123" s="836"/>
      <c r="O123" s="856"/>
      <c r="P123" s="856"/>
      <c r="Q123" s="856"/>
      <c r="R123" s="856"/>
      <c r="S123" s="856"/>
      <c r="T123" s="856"/>
      <c r="U123" s="856"/>
      <c r="V123" s="856"/>
      <c r="W123" s="856"/>
      <c r="X123" s="856"/>
      <c r="Y123" s="836"/>
      <c r="Z123" s="836"/>
      <c r="AA123" s="836"/>
      <c r="AB123" s="836"/>
      <c r="AC123" s="836"/>
      <c r="AD123" s="836"/>
      <c r="AE123" s="855"/>
    </row>
    <row r="124" spans="9:31" hidden="1" x14ac:dyDescent="0.2">
      <c r="I124" s="832" t="s">
        <v>302</v>
      </c>
      <c r="J124" s="832"/>
      <c r="K124" s="832"/>
      <c r="L124" s="832"/>
      <c r="M124" s="136"/>
      <c r="N124" s="836"/>
      <c r="O124" s="856"/>
      <c r="P124" s="856"/>
      <c r="Q124" s="856"/>
      <c r="R124" s="856"/>
      <c r="S124" s="856"/>
      <c r="T124" s="856"/>
      <c r="U124" s="856"/>
      <c r="V124" s="856"/>
      <c r="W124" s="856"/>
      <c r="X124" s="856"/>
      <c r="Y124" s="836"/>
      <c r="Z124" s="836"/>
      <c r="AA124" s="836"/>
      <c r="AB124" s="836"/>
      <c r="AC124" s="836"/>
      <c r="AD124" s="836"/>
      <c r="AE124" s="855"/>
    </row>
    <row r="125" spans="9:31" hidden="1" x14ac:dyDescent="0.2">
      <c r="I125" s="832"/>
      <c r="J125" s="832"/>
      <c r="K125" s="832"/>
      <c r="L125" s="832"/>
      <c r="M125" s="136"/>
      <c r="N125" s="836"/>
      <c r="O125" s="137"/>
      <c r="P125" s="137"/>
      <c r="Q125" s="137"/>
      <c r="R125" s="137"/>
      <c r="S125" s="137"/>
      <c r="T125" s="137"/>
      <c r="U125" s="137"/>
      <c r="V125" s="137"/>
      <c r="W125" s="137"/>
      <c r="X125" s="137"/>
      <c r="Y125" s="836"/>
      <c r="Z125" s="836"/>
      <c r="AA125" s="836"/>
      <c r="AB125" s="836"/>
      <c r="AC125" s="836"/>
      <c r="AD125" s="836"/>
      <c r="AE125" s="855"/>
    </row>
    <row r="126" spans="9:31" hidden="1" x14ac:dyDescent="0.2">
      <c r="I126" s="845" t="s">
        <v>306</v>
      </c>
      <c r="J126" s="832"/>
      <c r="K126" s="832"/>
      <c r="L126" s="832"/>
      <c r="M126" s="136"/>
      <c r="N126" s="836"/>
      <c r="O126" s="857"/>
      <c r="P126" s="857"/>
      <c r="Q126" s="857"/>
      <c r="R126" s="857"/>
      <c r="S126" s="857"/>
      <c r="T126" s="857"/>
      <c r="U126" s="857"/>
      <c r="V126" s="857"/>
      <c r="W126" s="857"/>
      <c r="X126" s="857"/>
      <c r="Y126" s="836"/>
      <c r="Z126" s="836"/>
      <c r="AA126" s="836"/>
      <c r="AB126" s="836"/>
      <c r="AC126" s="836"/>
      <c r="AD126" s="836"/>
      <c r="AE126" s="855"/>
    </row>
    <row r="127" spans="9:31" hidden="1" x14ac:dyDescent="0.2">
      <c r="I127" s="832" t="s">
        <v>304</v>
      </c>
      <c r="J127" s="832"/>
      <c r="K127" s="832"/>
      <c r="L127" s="832"/>
      <c r="M127" s="136"/>
      <c r="N127" s="836"/>
      <c r="O127" s="856"/>
      <c r="P127" s="856"/>
      <c r="Q127" s="856"/>
      <c r="R127" s="856"/>
      <c r="S127" s="856"/>
      <c r="T127" s="856"/>
      <c r="U127" s="856"/>
      <c r="V127" s="856"/>
      <c r="W127" s="856"/>
      <c r="X127" s="856"/>
      <c r="Y127" s="836"/>
      <c r="Z127" s="836"/>
      <c r="AA127" s="836"/>
      <c r="AB127" s="836"/>
      <c r="AC127" s="836"/>
      <c r="AD127" s="836"/>
      <c r="AE127" s="855"/>
    </row>
    <row r="128" spans="9:31" hidden="1" x14ac:dyDescent="0.2">
      <c r="I128" s="832" t="s">
        <v>303</v>
      </c>
      <c r="J128" s="832"/>
      <c r="K128" s="832"/>
      <c r="L128" s="832"/>
      <c r="M128" s="136"/>
      <c r="N128" s="836"/>
      <c r="O128" s="856"/>
      <c r="P128" s="856"/>
      <c r="Q128" s="856"/>
      <c r="R128" s="856"/>
      <c r="S128" s="856"/>
      <c r="T128" s="856"/>
      <c r="U128" s="856"/>
      <c r="V128" s="856"/>
      <c r="W128" s="856"/>
      <c r="X128" s="856"/>
      <c r="Y128" s="836"/>
      <c r="Z128" s="836"/>
      <c r="AA128" s="836"/>
      <c r="AB128" s="836"/>
      <c r="AC128" s="836"/>
      <c r="AD128" s="836"/>
      <c r="AE128" s="855"/>
    </row>
    <row r="129" spans="9:31" hidden="1" x14ac:dyDescent="0.2">
      <c r="I129" s="832" t="s">
        <v>302</v>
      </c>
      <c r="J129" s="832"/>
      <c r="K129" s="832"/>
      <c r="L129" s="832"/>
      <c r="M129" s="136"/>
      <c r="N129" s="836"/>
      <c r="O129" s="856"/>
      <c r="P129" s="856"/>
      <c r="Q129" s="856"/>
      <c r="R129" s="856"/>
      <c r="S129" s="856"/>
      <c r="T129" s="856"/>
      <c r="U129" s="856"/>
      <c r="V129" s="856"/>
      <c r="W129" s="856"/>
      <c r="X129" s="856"/>
      <c r="Y129" s="836"/>
      <c r="Z129" s="836"/>
      <c r="AA129" s="836"/>
      <c r="AB129" s="836"/>
      <c r="AC129" s="836"/>
      <c r="AD129" s="836"/>
      <c r="AE129" s="855"/>
    </row>
    <row r="130" spans="9:31" hidden="1" x14ac:dyDescent="0.2">
      <c r="I130" s="832"/>
      <c r="J130" s="832"/>
      <c r="K130" s="832"/>
      <c r="L130" s="832"/>
      <c r="M130" s="136"/>
      <c r="N130" s="836"/>
      <c r="O130" s="137"/>
      <c r="P130" s="137"/>
      <c r="Q130" s="137"/>
      <c r="R130" s="137"/>
      <c r="S130" s="137"/>
      <c r="T130" s="137"/>
      <c r="U130" s="137"/>
      <c r="V130" s="137"/>
      <c r="W130" s="137"/>
      <c r="X130" s="137"/>
      <c r="Y130" s="836"/>
      <c r="Z130" s="836"/>
      <c r="AA130" s="836"/>
      <c r="AB130" s="836"/>
      <c r="AC130" s="836"/>
      <c r="AD130" s="836"/>
      <c r="AE130" s="855"/>
    </row>
    <row r="131" spans="9:31" hidden="1" x14ac:dyDescent="0.2">
      <c r="I131" s="845" t="s">
        <v>305</v>
      </c>
      <c r="J131" s="832"/>
      <c r="K131" s="832"/>
      <c r="L131" s="832"/>
      <c r="M131" s="136"/>
      <c r="N131" s="836"/>
      <c r="O131" s="857"/>
      <c r="P131" s="857"/>
      <c r="Q131" s="857"/>
      <c r="R131" s="857"/>
      <c r="S131" s="857"/>
      <c r="T131" s="857"/>
      <c r="U131" s="857"/>
      <c r="V131" s="857"/>
      <c r="W131" s="857"/>
      <c r="X131" s="857"/>
      <c r="Y131" s="836"/>
      <c r="Z131" s="836"/>
      <c r="AA131" s="836"/>
      <c r="AB131" s="836"/>
      <c r="AC131" s="836"/>
      <c r="AD131" s="836"/>
      <c r="AE131" s="855"/>
    </row>
    <row r="132" spans="9:31" hidden="1" x14ac:dyDescent="0.2">
      <c r="I132" s="832" t="s">
        <v>304</v>
      </c>
      <c r="J132" s="832"/>
      <c r="K132" s="832"/>
      <c r="L132" s="832"/>
      <c r="M132" s="136"/>
      <c r="N132" s="836"/>
      <c r="O132" s="856"/>
      <c r="P132" s="856"/>
      <c r="Q132" s="856"/>
      <c r="R132" s="856"/>
      <c r="S132" s="856"/>
      <c r="T132" s="856"/>
      <c r="U132" s="856"/>
      <c r="V132" s="856"/>
      <c r="W132" s="856"/>
      <c r="X132" s="856"/>
      <c r="Y132" s="836"/>
      <c r="Z132" s="836"/>
      <c r="AA132" s="836"/>
      <c r="AB132" s="836"/>
      <c r="AC132" s="836"/>
      <c r="AD132" s="836"/>
      <c r="AE132" s="855"/>
    </row>
    <row r="133" spans="9:31" hidden="1" x14ac:dyDescent="0.2">
      <c r="I133" s="832" t="s">
        <v>303</v>
      </c>
      <c r="J133" s="832"/>
      <c r="K133" s="832"/>
      <c r="L133" s="832"/>
      <c r="M133" s="136"/>
      <c r="N133" s="836"/>
      <c r="O133" s="856"/>
      <c r="P133" s="856"/>
      <c r="Q133" s="856"/>
      <c r="R133" s="856"/>
      <c r="S133" s="856"/>
      <c r="T133" s="856"/>
      <c r="U133" s="856"/>
      <c r="V133" s="856"/>
      <c r="W133" s="856"/>
      <c r="X133" s="856"/>
      <c r="Y133" s="836"/>
      <c r="Z133" s="836"/>
      <c r="AA133" s="836"/>
      <c r="AB133" s="836"/>
      <c r="AC133" s="836"/>
      <c r="AD133" s="836"/>
      <c r="AE133" s="855"/>
    </row>
    <row r="134" spans="9:31" hidden="1" x14ac:dyDescent="0.2">
      <c r="I134" s="832" t="s">
        <v>302</v>
      </c>
      <c r="J134" s="832"/>
      <c r="K134" s="832"/>
      <c r="L134" s="832"/>
      <c r="M134" s="136"/>
      <c r="N134" s="836"/>
      <c r="O134" s="856"/>
      <c r="P134" s="856"/>
      <c r="Q134" s="856"/>
      <c r="R134" s="856"/>
      <c r="S134" s="856"/>
      <c r="T134" s="856"/>
      <c r="U134" s="856"/>
      <c r="V134" s="856"/>
      <c r="W134" s="856"/>
      <c r="X134" s="856"/>
      <c r="Y134" s="836"/>
      <c r="Z134" s="836"/>
      <c r="AA134" s="836"/>
      <c r="AB134" s="836"/>
      <c r="AC134" s="836"/>
      <c r="AD134" s="836"/>
      <c r="AE134" s="855"/>
    </row>
    <row r="135" spans="9:31" hidden="1" x14ac:dyDescent="0.2">
      <c r="I135" s="832"/>
      <c r="J135" s="832"/>
      <c r="K135" s="832"/>
      <c r="L135" s="832"/>
      <c r="M135" s="836"/>
      <c r="N135" s="836"/>
      <c r="O135" s="836"/>
      <c r="P135" s="836"/>
      <c r="Q135" s="836"/>
      <c r="R135" s="836"/>
      <c r="S135" s="836"/>
      <c r="T135" s="836"/>
      <c r="U135" s="836"/>
      <c r="V135" s="836"/>
      <c r="W135" s="836"/>
      <c r="X135" s="836"/>
      <c r="Y135" s="836"/>
      <c r="Z135" s="836"/>
      <c r="AA135" s="836"/>
      <c r="AB135" s="836"/>
      <c r="AC135" s="836"/>
      <c r="AD135" s="93"/>
      <c r="AE135" s="855"/>
    </row>
    <row r="136" spans="9:31" hidden="1" x14ac:dyDescent="0.2">
      <c r="I136" s="854"/>
      <c r="J136" s="854"/>
      <c r="K136" s="854"/>
      <c r="L136" s="854"/>
      <c r="M136" s="853"/>
      <c r="N136" s="853"/>
      <c r="O136" s="853" t="s">
        <v>301</v>
      </c>
      <c r="P136" s="853"/>
      <c r="Q136" s="853"/>
      <c r="R136" s="853"/>
      <c r="S136" s="853"/>
      <c r="T136" s="853"/>
      <c r="U136" s="853"/>
      <c r="V136" s="836"/>
      <c r="W136" s="836"/>
      <c r="X136" s="836"/>
      <c r="Y136" s="836"/>
      <c r="Z136" s="836"/>
      <c r="AA136" s="836"/>
      <c r="AB136" s="836"/>
      <c r="AC136" s="836"/>
      <c r="AD136" s="98"/>
      <c r="AE136" s="93"/>
    </row>
    <row r="137" spans="9:31" hidden="1" x14ac:dyDescent="0.2">
      <c r="I137" s="838" t="s">
        <v>300</v>
      </c>
      <c r="J137" s="838"/>
      <c r="K137" s="838"/>
      <c r="L137" s="838"/>
      <c r="M137" s="837"/>
      <c r="N137" s="837" t="s">
        <v>299</v>
      </c>
      <c r="O137" s="837" t="s">
        <v>298</v>
      </c>
      <c r="P137" s="837" t="s">
        <v>297</v>
      </c>
      <c r="Q137" s="837"/>
      <c r="R137" s="837"/>
      <c r="S137" s="837"/>
      <c r="T137" s="837"/>
      <c r="U137" s="837"/>
      <c r="V137" s="836"/>
      <c r="W137" s="836"/>
      <c r="X137" s="836"/>
      <c r="Y137" s="836"/>
      <c r="Z137" s="836"/>
      <c r="AA137" s="836"/>
      <c r="AB137" s="836"/>
      <c r="AC137" s="836"/>
      <c r="AD137" s="98"/>
      <c r="AE137" s="93"/>
    </row>
    <row r="138" spans="9:31" hidden="1" x14ac:dyDescent="0.2">
      <c r="I138" s="832" t="s">
        <v>296</v>
      </c>
      <c r="J138" s="832"/>
      <c r="K138" s="832"/>
      <c r="L138" s="832"/>
      <c r="M138" s="836"/>
      <c r="N138" s="851">
        <v>0</v>
      </c>
      <c r="O138" s="852">
        <v>0</v>
      </c>
      <c r="P138" s="849">
        <f t="shared" ref="P138:P144" si="25">+N138*O138</f>
        <v>0</v>
      </c>
      <c r="Q138" s="849"/>
      <c r="R138" s="846"/>
      <c r="S138" s="848"/>
      <c r="T138" s="847"/>
      <c r="U138" s="846"/>
      <c r="V138" s="836"/>
      <c r="W138" s="836"/>
      <c r="X138" s="836"/>
      <c r="Y138" s="836"/>
      <c r="Z138" s="836"/>
      <c r="AA138" s="836"/>
      <c r="AB138" s="836"/>
      <c r="AC138" s="836"/>
      <c r="AD138" s="98"/>
      <c r="AE138" s="93"/>
    </row>
    <row r="139" spans="9:31" hidden="1" x14ac:dyDescent="0.2">
      <c r="I139" s="832" t="s">
        <v>295</v>
      </c>
      <c r="J139" s="832"/>
      <c r="K139" s="832"/>
      <c r="L139" s="832"/>
      <c r="M139" s="836"/>
      <c r="N139" s="851">
        <v>0</v>
      </c>
      <c r="O139" s="850">
        <v>0</v>
      </c>
      <c r="P139" s="846">
        <f t="shared" si="25"/>
        <v>0</v>
      </c>
      <c r="Q139" s="849"/>
      <c r="R139" s="846"/>
      <c r="S139" s="848"/>
      <c r="T139" s="847"/>
      <c r="U139" s="846"/>
      <c r="V139" s="836"/>
      <c r="W139" s="836"/>
      <c r="X139" s="836"/>
      <c r="Y139" s="836"/>
      <c r="Z139" s="836"/>
      <c r="AA139" s="836"/>
      <c r="AB139" s="836"/>
      <c r="AC139" s="836"/>
      <c r="AD139" s="98"/>
      <c r="AE139" s="98"/>
    </row>
    <row r="140" spans="9:31" hidden="1" x14ac:dyDescent="0.2">
      <c r="I140" s="832" t="s">
        <v>294</v>
      </c>
      <c r="J140" s="832"/>
      <c r="K140" s="832"/>
      <c r="L140" s="832"/>
      <c r="M140" s="836"/>
      <c r="N140" s="851">
        <v>0</v>
      </c>
      <c r="O140" s="850">
        <v>0</v>
      </c>
      <c r="P140" s="846">
        <f t="shared" si="25"/>
        <v>0</v>
      </c>
      <c r="Q140" s="849"/>
      <c r="R140" s="846"/>
      <c r="S140" s="848"/>
      <c r="T140" s="847"/>
      <c r="U140" s="846"/>
      <c r="V140" s="836"/>
      <c r="W140" s="836"/>
      <c r="X140" s="836"/>
      <c r="Y140" s="836"/>
      <c r="Z140" s="836"/>
      <c r="AA140" s="836"/>
      <c r="AB140" s="836"/>
      <c r="AC140" s="836"/>
      <c r="AD140" s="98"/>
      <c r="AE140" s="98"/>
    </row>
    <row r="141" spans="9:31" hidden="1" x14ac:dyDescent="0.2">
      <c r="I141" s="832" t="s">
        <v>293</v>
      </c>
      <c r="J141" s="832"/>
      <c r="K141" s="832"/>
      <c r="L141" s="832"/>
      <c r="M141" s="836"/>
      <c r="N141" s="851">
        <v>0</v>
      </c>
      <c r="O141" s="850">
        <v>0</v>
      </c>
      <c r="P141" s="846">
        <f t="shared" si="25"/>
        <v>0</v>
      </c>
      <c r="Q141" s="849"/>
      <c r="R141" s="846"/>
      <c r="S141" s="848"/>
      <c r="T141" s="847"/>
      <c r="U141" s="846"/>
      <c r="V141" s="836"/>
      <c r="W141" s="836"/>
      <c r="X141" s="836"/>
      <c r="Y141" s="836"/>
      <c r="Z141" s="836"/>
      <c r="AA141" s="836"/>
      <c r="AB141" s="836"/>
      <c r="AC141" s="836"/>
      <c r="AD141" s="98"/>
      <c r="AE141" s="98"/>
    </row>
    <row r="142" spans="9:31" hidden="1" x14ac:dyDescent="0.2">
      <c r="I142" s="832" t="s">
        <v>292</v>
      </c>
      <c r="J142" s="832"/>
      <c r="K142" s="832"/>
      <c r="L142" s="832"/>
      <c r="M142" s="836"/>
      <c r="N142" s="851">
        <v>0</v>
      </c>
      <c r="O142" s="850">
        <v>0</v>
      </c>
      <c r="P142" s="846">
        <f t="shared" si="25"/>
        <v>0</v>
      </c>
      <c r="Q142" s="849"/>
      <c r="R142" s="846"/>
      <c r="S142" s="848"/>
      <c r="T142" s="847"/>
      <c r="U142" s="846"/>
      <c r="V142" s="836"/>
      <c r="W142" s="836"/>
      <c r="X142" s="836"/>
      <c r="Y142" s="836"/>
      <c r="Z142" s="836"/>
      <c r="AA142" s="836"/>
      <c r="AB142" s="836"/>
      <c r="AC142" s="836"/>
      <c r="AD142" s="98"/>
      <c r="AE142" s="98"/>
    </row>
    <row r="143" spans="9:31" hidden="1" x14ac:dyDescent="0.2">
      <c r="I143" s="832" t="s">
        <v>291</v>
      </c>
      <c r="J143" s="832"/>
      <c r="K143" s="832"/>
      <c r="L143" s="832"/>
      <c r="M143" s="836"/>
      <c r="N143" s="851">
        <v>0</v>
      </c>
      <c r="O143" s="850">
        <v>0</v>
      </c>
      <c r="P143" s="846">
        <f t="shared" si="25"/>
        <v>0</v>
      </c>
      <c r="Q143" s="849"/>
      <c r="R143" s="846"/>
      <c r="S143" s="848"/>
      <c r="T143" s="847"/>
      <c r="U143" s="846"/>
      <c r="V143" s="836"/>
      <c r="W143" s="836"/>
      <c r="X143" s="836"/>
      <c r="Y143" s="836"/>
      <c r="Z143" s="836"/>
      <c r="AA143" s="836"/>
      <c r="AB143" s="836"/>
      <c r="AC143" s="836"/>
      <c r="AD143" s="98"/>
      <c r="AE143" s="98"/>
    </row>
    <row r="144" spans="9:31" hidden="1" x14ac:dyDescent="0.2">
      <c r="I144" s="832" t="s">
        <v>290</v>
      </c>
      <c r="J144" s="832"/>
      <c r="K144" s="832"/>
      <c r="L144" s="832"/>
      <c r="M144" s="836"/>
      <c r="N144" s="851">
        <v>0</v>
      </c>
      <c r="O144" s="850">
        <v>0</v>
      </c>
      <c r="P144" s="846">
        <f t="shared" si="25"/>
        <v>0</v>
      </c>
      <c r="Q144" s="849"/>
      <c r="R144" s="846"/>
      <c r="S144" s="848"/>
      <c r="T144" s="847"/>
      <c r="U144" s="846"/>
      <c r="V144" s="836"/>
      <c r="W144" s="836"/>
      <c r="X144" s="836"/>
      <c r="Y144" s="836"/>
      <c r="Z144" s="836"/>
      <c r="AA144" s="836"/>
      <c r="AB144" s="836"/>
      <c r="AC144" s="836"/>
      <c r="AD144" s="98"/>
      <c r="AE144" s="98"/>
    </row>
    <row r="145" spans="9:31" hidden="1" x14ac:dyDescent="0.2">
      <c r="I145" s="845" t="s">
        <v>289</v>
      </c>
      <c r="J145" s="845"/>
      <c r="K145" s="845"/>
      <c r="L145" s="845"/>
      <c r="M145" s="836"/>
      <c r="N145" s="844">
        <f>+SUM(N138:N144)</f>
        <v>0</v>
      </c>
      <c r="O145" s="841" t="str">
        <f>IF(ISERROR(+ROUND(P145/N145,2)),"NM",+ROUND(P145/N145,2))</f>
        <v>NM</v>
      </c>
      <c r="P145" s="843">
        <f>+SUM(P138:P144)</f>
        <v>0</v>
      </c>
      <c r="Q145" s="842"/>
      <c r="R145" s="840"/>
      <c r="S145" s="841"/>
      <c r="T145" s="840"/>
      <c r="U145" s="839"/>
      <c r="V145" s="836"/>
      <c r="W145" s="836"/>
      <c r="X145" s="836"/>
      <c r="Y145" s="836"/>
      <c r="Z145" s="836"/>
      <c r="AA145" s="836"/>
      <c r="AB145" s="836"/>
      <c r="AC145" s="836"/>
      <c r="AD145" s="98"/>
      <c r="AE145" s="98"/>
    </row>
    <row r="146" spans="9:31" hidden="1" x14ac:dyDescent="0.2">
      <c r="I146" s="832"/>
      <c r="J146" s="832"/>
      <c r="K146" s="832"/>
      <c r="L146" s="832"/>
      <c r="M146" s="836"/>
      <c r="N146" s="836"/>
      <c r="O146" s="836"/>
      <c r="P146" s="836"/>
      <c r="Q146" s="836"/>
      <c r="R146" s="836"/>
      <c r="S146" s="836"/>
      <c r="T146" s="836"/>
      <c r="U146" s="836"/>
      <c r="V146" s="836"/>
      <c r="W146" s="836"/>
      <c r="X146" s="836"/>
      <c r="Y146" s="836"/>
      <c r="Z146" s="836"/>
      <c r="AA146" s="836"/>
      <c r="AB146" s="836"/>
      <c r="AC146" s="836"/>
      <c r="AD146" s="98"/>
      <c r="AE146" s="98"/>
    </row>
    <row r="147" spans="9:31" hidden="1" x14ac:dyDescent="0.2">
      <c r="I147" s="838" t="s">
        <v>288</v>
      </c>
      <c r="J147" s="838"/>
      <c r="K147" s="838"/>
      <c r="L147" s="838"/>
      <c r="M147" s="837"/>
      <c r="N147" s="837"/>
      <c r="O147" s="837"/>
      <c r="P147" s="837"/>
      <c r="Q147" s="837"/>
      <c r="R147" s="837"/>
      <c r="S147" s="837"/>
      <c r="T147" s="837"/>
      <c r="U147" s="837"/>
      <c r="V147" s="837"/>
      <c r="W147" s="837"/>
      <c r="X147" s="837"/>
      <c r="Y147" s="837"/>
      <c r="Z147" s="837"/>
      <c r="AA147" s="837"/>
      <c r="AB147" s="837"/>
      <c r="AC147" s="837"/>
      <c r="AD147" s="837"/>
      <c r="AE147" s="98"/>
    </row>
    <row r="148" spans="9:31" hidden="1" x14ac:dyDescent="0.2">
      <c r="I148" s="832" t="s">
        <v>287</v>
      </c>
      <c r="J148" s="832"/>
      <c r="K148" s="832"/>
      <c r="L148" s="832"/>
      <c r="M148" s="831">
        <f>+$Q$50</f>
        <v>8.0973899999999988E-2</v>
      </c>
      <c r="N148" s="831">
        <f>+$Q$50</f>
        <v>8.0973899999999988E-2</v>
      </c>
      <c r="O148" s="831">
        <f>+$Q$50</f>
        <v>8.0973899999999988E-2</v>
      </c>
      <c r="P148" s="831">
        <f>+$Q$50</f>
        <v>8.0973899999999988E-2</v>
      </c>
      <c r="Q148" s="831"/>
      <c r="R148" s="831"/>
      <c r="S148" s="831"/>
      <c r="T148" s="831"/>
      <c r="U148" s="831"/>
      <c r="V148" s="831"/>
      <c r="W148" s="831"/>
      <c r="X148" s="831"/>
      <c r="Y148" s="831"/>
      <c r="Z148" s="831"/>
      <c r="AA148" s="831"/>
      <c r="AB148" s="831"/>
      <c r="AC148" s="831"/>
      <c r="AD148" s="831"/>
      <c r="AE148" s="98"/>
    </row>
    <row r="149" spans="9:31" hidden="1" x14ac:dyDescent="0.2">
      <c r="I149" s="832"/>
      <c r="J149" s="832"/>
      <c r="K149" s="832"/>
      <c r="L149" s="832"/>
      <c r="M149" s="836"/>
      <c r="N149" s="836"/>
      <c r="O149" s="836"/>
      <c r="P149" s="836"/>
      <c r="Q149" s="836"/>
      <c r="R149" s="836"/>
      <c r="S149" s="836"/>
      <c r="T149" s="836"/>
      <c r="U149" s="836"/>
      <c r="V149" s="836"/>
      <c r="W149" s="836"/>
      <c r="X149" s="836"/>
      <c r="Y149" s="836"/>
      <c r="Z149" s="836"/>
      <c r="AA149" s="836"/>
      <c r="AB149" s="836"/>
      <c r="AC149" s="836"/>
      <c r="AD149" s="836"/>
      <c r="AE149" s="98"/>
    </row>
    <row r="150" spans="9:31" hidden="1" x14ac:dyDescent="0.2">
      <c r="I150" s="835" t="s">
        <v>286</v>
      </c>
      <c r="J150" s="835"/>
      <c r="K150" s="835"/>
      <c r="L150" s="835"/>
      <c r="M150" s="834"/>
      <c r="N150" s="834"/>
      <c r="O150" s="834"/>
      <c r="P150" s="834"/>
      <c r="Q150" s="834"/>
      <c r="R150" s="834"/>
      <c r="S150" s="834"/>
      <c r="T150" s="834"/>
      <c r="U150" s="834"/>
      <c r="V150" s="834"/>
      <c r="W150" s="834"/>
      <c r="X150" s="834"/>
      <c r="Y150" s="834"/>
      <c r="Z150" s="834"/>
      <c r="AA150" s="834"/>
      <c r="AB150" s="834"/>
      <c r="AC150" s="834"/>
      <c r="AD150" s="834"/>
      <c r="AE150" s="98"/>
    </row>
    <row r="151" spans="9:31" hidden="1" x14ac:dyDescent="0.2">
      <c r="I151" s="833" t="s">
        <v>121</v>
      </c>
      <c r="J151" s="832"/>
      <c r="K151" s="832"/>
      <c r="L151" s="832"/>
      <c r="M151" s="831">
        <f>+$X$61</f>
        <v>0.02</v>
      </c>
      <c r="N151" s="831">
        <f>+$X$61</f>
        <v>0.02</v>
      </c>
      <c r="O151" s="831">
        <f>+$X$61</f>
        <v>0.02</v>
      </c>
      <c r="P151" s="831">
        <f>+$X$61</f>
        <v>0.02</v>
      </c>
      <c r="Q151" s="831"/>
      <c r="R151" s="831"/>
      <c r="S151" s="831"/>
      <c r="T151" s="831"/>
      <c r="U151" s="831"/>
      <c r="V151" s="831"/>
      <c r="W151" s="831"/>
      <c r="X151" s="831"/>
      <c r="Y151" s="831"/>
      <c r="Z151" s="831"/>
      <c r="AA151" s="831"/>
      <c r="AB151" s="831"/>
      <c r="AC151" s="831"/>
      <c r="AD151" s="831"/>
      <c r="AE151" s="98"/>
    </row>
    <row r="152" spans="9:31" hidden="1" x14ac:dyDescent="0.2">
      <c r="I152" s="833" t="s">
        <v>122</v>
      </c>
      <c r="J152" s="832"/>
      <c r="K152" s="832"/>
      <c r="L152" s="832"/>
      <c r="M152" s="831">
        <f>+$X$62</f>
        <v>0.02</v>
      </c>
      <c r="N152" s="831">
        <f>+$X$62</f>
        <v>0.02</v>
      </c>
      <c r="O152" s="831">
        <f>+$X$62</f>
        <v>0.02</v>
      </c>
      <c r="P152" s="831">
        <f>+$X$62</f>
        <v>0.02</v>
      </c>
      <c r="Q152" s="831"/>
      <c r="R152" s="831"/>
      <c r="S152" s="831"/>
      <c r="T152" s="831"/>
      <c r="U152" s="831"/>
      <c r="V152" s="831"/>
      <c r="W152" s="831"/>
      <c r="X152" s="831"/>
      <c r="Y152" s="831"/>
      <c r="Z152" s="831"/>
      <c r="AA152" s="831"/>
      <c r="AB152" s="831"/>
      <c r="AC152" s="831"/>
      <c r="AD152" s="831"/>
      <c r="AE152" s="98"/>
    </row>
    <row r="153" spans="9:31" hidden="1" x14ac:dyDescent="0.2">
      <c r="I153" s="833" t="s">
        <v>123</v>
      </c>
      <c r="J153" s="832"/>
      <c r="K153" s="832"/>
      <c r="L153" s="832"/>
      <c r="M153" s="831">
        <f>+$X$63</f>
        <v>0.02</v>
      </c>
      <c r="N153" s="831">
        <f>+$X$63</f>
        <v>0.02</v>
      </c>
      <c r="O153" s="831">
        <f>+$X$63</f>
        <v>0.02</v>
      </c>
      <c r="P153" s="831">
        <f>+$X$63</f>
        <v>0.02</v>
      </c>
      <c r="Q153" s="831"/>
      <c r="R153" s="831"/>
      <c r="S153" s="831"/>
      <c r="T153" s="831"/>
      <c r="U153" s="831"/>
      <c r="V153" s="831"/>
      <c r="W153" s="831"/>
      <c r="X153" s="831"/>
      <c r="Y153" s="831"/>
      <c r="Z153" s="831"/>
      <c r="AA153" s="831"/>
      <c r="AB153" s="831"/>
      <c r="AC153" s="831"/>
      <c r="AD153" s="831"/>
      <c r="AE153" s="98"/>
    </row>
    <row r="154" spans="9:31" hidden="1" x14ac:dyDescent="0.2">
      <c r="I154" s="136"/>
      <c r="J154" s="136"/>
      <c r="K154" s="136"/>
      <c r="L154" s="136"/>
      <c r="M154" s="136"/>
      <c r="N154" s="136"/>
      <c r="O154" s="136"/>
      <c r="P154" s="136"/>
      <c r="Q154" s="136"/>
      <c r="R154" s="136"/>
      <c r="S154" s="136"/>
      <c r="T154" s="136"/>
      <c r="U154" s="136"/>
      <c r="V154" s="136"/>
      <c r="W154" s="136"/>
      <c r="X154" s="136"/>
      <c r="Y154" s="136"/>
      <c r="Z154" s="136"/>
      <c r="AA154" s="136"/>
      <c r="AB154" s="136"/>
      <c r="AC154" s="136"/>
      <c r="AD154" s="136"/>
      <c r="AE154" s="93"/>
    </row>
    <row r="155" spans="9:31" hidden="1" x14ac:dyDescent="0.2">
      <c r="I155" s="136"/>
      <c r="J155" s="136"/>
      <c r="K155" s="136"/>
      <c r="L155" s="136"/>
      <c r="M155" s="136"/>
      <c r="N155" s="136"/>
      <c r="O155" s="136"/>
      <c r="P155" s="136"/>
      <c r="Q155" s="136"/>
      <c r="R155" s="136"/>
      <c r="S155" s="136"/>
      <c r="T155" s="136"/>
      <c r="U155" s="136"/>
      <c r="V155" s="136"/>
      <c r="W155" s="136"/>
      <c r="X155" s="136"/>
      <c r="Y155" s="136"/>
      <c r="Z155" s="136"/>
      <c r="AA155" s="136"/>
      <c r="AB155" s="136"/>
      <c r="AC155" s="136"/>
      <c r="AD155" s="93"/>
      <c r="AE155" s="93"/>
    </row>
    <row r="156" spans="9:31" hidden="1" x14ac:dyDescent="0.2">
      <c r="I156" s="136"/>
      <c r="J156" s="136"/>
      <c r="K156" s="136"/>
      <c r="L156" s="136"/>
      <c r="M156" s="136"/>
      <c r="N156" s="136"/>
      <c r="O156" s="136"/>
      <c r="P156" s="136"/>
      <c r="Q156" s="136"/>
      <c r="R156" s="136"/>
      <c r="S156" s="136"/>
      <c r="T156" s="136"/>
      <c r="U156" s="136"/>
      <c r="V156" s="136"/>
      <c r="W156" s="136"/>
      <c r="X156" s="136"/>
      <c r="Y156" s="136"/>
      <c r="Z156" s="136"/>
      <c r="AA156" s="136"/>
      <c r="AB156" s="136"/>
      <c r="AC156" s="136"/>
      <c r="AD156" s="93"/>
      <c r="AE156" s="93"/>
    </row>
    <row r="157" spans="9:31" hidden="1" x14ac:dyDescent="0.2">
      <c r="I157" s="136"/>
      <c r="J157" s="136"/>
      <c r="K157" s="136"/>
      <c r="L157" s="136"/>
      <c r="M157" s="136"/>
      <c r="N157" s="136"/>
      <c r="O157" s="136"/>
      <c r="P157" s="136"/>
      <c r="Q157" s="136"/>
      <c r="R157" s="136"/>
      <c r="S157" s="136"/>
      <c r="T157" s="136"/>
      <c r="U157" s="136"/>
      <c r="V157" s="136"/>
      <c r="W157" s="136"/>
      <c r="X157" s="136"/>
      <c r="Y157" s="136"/>
      <c r="Z157" s="136"/>
      <c r="AA157" s="136"/>
      <c r="AB157" s="136"/>
      <c r="AC157" s="136"/>
      <c r="AD157" s="93"/>
      <c r="AE157" s="93"/>
    </row>
    <row r="158" spans="9:31" x14ac:dyDescent="0.2">
      <c r="I158" s="136"/>
      <c r="J158" s="136"/>
      <c r="K158" s="136"/>
      <c r="L158" s="136"/>
      <c r="M158" s="136"/>
      <c r="N158" s="136"/>
      <c r="O158" s="136"/>
      <c r="P158" s="136"/>
      <c r="Q158" s="136"/>
      <c r="R158" s="136"/>
      <c r="S158" s="136"/>
      <c r="T158" s="136"/>
      <c r="U158" s="136"/>
      <c r="V158" s="136"/>
      <c r="W158" s="136"/>
      <c r="X158" s="136"/>
      <c r="Y158" s="136"/>
      <c r="Z158" s="136"/>
      <c r="AA158" s="136"/>
      <c r="AB158" s="136"/>
      <c r="AC158" s="136"/>
      <c r="AD158" s="93"/>
      <c r="AE158" s="93"/>
    </row>
    <row r="159" spans="9:31" x14ac:dyDescent="0.2">
      <c r="I159" s="136"/>
      <c r="J159" s="136"/>
      <c r="K159" s="136"/>
      <c r="L159" s="136"/>
      <c r="M159" s="136"/>
      <c r="N159" s="136"/>
      <c r="O159" s="136"/>
      <c r="P159" s="136"/>
      <c r="Q159" s="136"/>
      <c r="R159" s="136"/>
      <c r="S159" s="136"/>
      <c r="T159" s="136"/>
      <c r="U159" s="136"/>
      <c r="V159" s="136"/>
      <c r="W159" s="136"/>
      <c r="X159" s="136"/>
      <c r="Y159" s="136"/>
      <c r="Z159" s="136"/>
      <c r="AA159" s="136"/>
      <c r="AB159" s="136"/>
      <c r="AC159" s="136"/>
      <c r="AD159" s="93"/>
      <c r="AE159" s="93"/>
    </row>
    <row r="160" spans="9:31" x14ac:dyDescent="0.2">
      <c r="I160" s="136"/>
      <c r="J160" s="136"/>
      <c r="K160" s="136"/>
      <c r="L160" s="136"/>
      <c r="M160" s="136"/>
      <c r="N160" s="136"/>
      <c r="O160" s="136"/>
      <c r="P160" s="136"/>
      <c r="Q160" s="136"/>
      <c r="R160" s="136"/>
      <c r="S160" s="136"/>
      <c r="T160" s="136"/>
      <c r="U160" s="136"/>
      <c r="V160" s="136"/>
      <c r="W160" s="136"/>
      <c r="X160" s="136"/>
      <c r="Y160" s="136"/>
      <c r="Z160" s="136"/>
      <c r="AA160" s="136"/>
      <c r="AB160" s="136"/>
      <c r="AC160" s="136"/>
      <c r="AD160" s="93"/>
      <c r="AE160" s="93"/>
    </row>
    <row r="161" spans="9:31" x14ac:dyDescent="0.2">
      <c r="I161" s="136"/>
      <c r="J161" s="136"/>
      <c r="K161" s="136"/>
      <c r="L161" s="136"/>
      <c r="M161" s="136"/>
      <c r="N161" s="136"/>
      <c r="O161" s="136"/>
      <c r="P161" s="136"/>
      <c r="Q161" s="136"/>
      <c r="R161" s="136"/>
      <c r="S161" s="136"/>
      <c r="T161" s="136"/>
      <c r="U161" s="136"/>
      <c r="V161" s="136"/>
      <c r="W161" s="136"/>
      <c r="X161" s="136"/>
      <c r="Y161" s="136"/>
      <c r="Z161" s="136"/>
      <c r="AA161" s="136"/>
      <c r="AB161" s="136"/>
      <c r="AC161" s="136"/>
      <c r="AD161" s="93"/>
      <c r="AE161" s="93"/>
    </row>
    <row r="162" spans="9:31" x14ac:dyDescent="0.2">
      <c r="I162" s="136"/>
      <c r="J162" s="136"/>
      <c r="K162" s="136"/>
      <c r="L162" s="136"/>
      <c r="M162" s="136"/>
      <c r="N162" s="136"/>
      <c r="O162" s="136"/>
      <c r="P162" s="136"/>
      <c r="Q162" s="136"/>
      <c r="R162" s="136"/>
      <c r="S162" s="136"/>
      <c r="T162" s="136"/>
      <c r="U162" s="136"/>
      <c r="V162" s="136"/>
      <c r="W162" s="136"/>
      <c r="X162" s="136"/>
      <c r="Y162" s="136"/>
      <c r="Z162" s="136"/>
      <c r="AA162" s="136"/>
      <c r="AB162" s="136"/>
      <c r="AC162" s="136"/>
      <c r="AD162" s="93"/>
      <c r="AE162" s="93"/>
    </row>
    <row r="163" spans="9:31" x14ac:dyDescent="0.2">
      <c r="I163" s="136"/>
      <c r="J163" s="136"/>
      <c r="K163" s="136"/>
      <c r="L163" s="136"/>
      <c r="M163" s="136"/>
      <c r="N163" s="136"/>
      <c r="O163" s="136"/>
      <c r="P163" s="136"/>
      <c r="Q163" s="136"/>
      <c r="R163" s="136"/>
      <c r="S163" s="136"/>
      <c r="T163" s="136"/>
      <c r="U163" s="136"/>
      <c r="V163" s="136"/>
      <c r="W163" s="136"/>
      <c r="X163" s="136"/>
      <c r="Y163" s="136"/>
      <c r="Z163" s="136"/>
      <c r="AA163" s="136"/>
      <c r="AB163" s="136"/>
      <c r="AC163" s="136"/>
      <c r="AD163" s="93"/>
      <c r="AE163" s="93"/>
    </row>
    <row r="164" spans="9:31" x14ac:dyDescent="0.2">
      <c r="I164" s="136"/>
      <c r="J164" s="136"/>
      <c r="K164" s="136"/>
      <c r="L164" s="136"/>
      <c r="M164" s="136"/>
      <c r="N164" s="136"/>
      <c r="O164" s="136"/>
      <c r="P164" s="136"/>
      <c r="Q164" s="136"/>
      <c r="R164" s="136"/>
      <c r="S164" s="136"/>
      <c r="T164" s="136"/>
      <c r="U164" s="136"/>
      <c r="V164" s="136"/>
      <c r="W164" s="136"/>
      <c r="X164" s="136"/>
      <c r="Y164" s="136"/>
      <c r="Z164" s="136"/>
      <c r="AA164" s="136"/>
      <c r="AB164" s="136"/>
      <c r="AC164" s="136"/>
      <c r="AD164" s="93"/>
      <c r="AE164" s="93"/>
    </row>
    <row r="165" spans="9:31" x14ac:dyDescent="0.2">
      <c r="I165" s="136"/>
      <c r="J165" s="136"/>
      <c r="K165" s="136"/>
      <c r="L165" s="136"/>
      <c r="M165" s="136"/>
      <c r="N165" s="136"/>
      <c r="O165" s="136"/>
      <c r="P165" s="136"/>
      <c r="Q165" s="136"/>
      <c r="R165" s="136"/>
      <c r="S165" s="136"/>
      <c r="T165" s="136"/>
      <c r="U165" s="136"/>
      <c r="V165" s="136"/>
      <c r="W165" s="136"/>
      <c r="X165" s="136"/>
      <c r="Y165" s="136"/>
      <c r="Z165" s="136"/>
      <c r="AA165" s="136"/>
      <c r="AB165" s="136"/>
      <c r="AC165" s="136"/>
      <c r="AD165" s="93"/>
      <c r="AE165" s="93"/>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B050"/>
  </sheetPr>
  <dimension ref="A1:AH165"/>
  <sheetViews>
    <sheetView showGridLines="0" topLeftCell="H1" workbookViewId="0">
      <selection activeCell="AF8" sqref="AF8"/>
    </sheetView>
  </sheetViews>
  <sheetFormatPr defaultRowHeight="12.75" outlineLevelRow="1" outlineLevelCol="1" x14ac:dyDescent="0.2"/>
  <cols>
    <col min="1" max="7" width="0" style="11" hidden="1" customWidth="1" outlineLevel="1"/>
    <col min="8" max="8" width="3" style="11" customWidth="1" collapsed="1"/>
    <col min="9" max="11" width="9" style="11"/>
    <col min="12" max="12" width="0" style="11" hidden="1" customWidth="1"/>
    <col min="13" max="16" width="9" style="11" hidden="1" customWidth="1" outlineLevel="1"/>
    <col min="17" max="17" width="9.125" style="11" bestFit="1" customWidth="1" collapsed="1"/>
    <col min="18" max="18" width="10.25" style="11" customWidth="1"/>
    <col min="19" max="19" width="9.75" style="11" bestFit="1" customWidth="1"/>
    <col min="20" max="20" width="7.625" style="11" bestFit="1" customWidth="1"/>
    <col min="21" max="30" width="9.125" style="11" bestFit="1" customWidth="1"/>
    <col min="31" max="31" width="9" style="11"/>
    <col min="32" max="32" width="9.125" style="11" bestFit="1" customWidth="1"/>
    <col min="33" max="16384" width="9" style="11"/>
  </cols>
  <sheetData>
    <row r="1" spans="9:34" ht="13.5" thickBot="1" x14ac:dyDescent="0.25">
      <c r="I1" s="1035" t="s">
        <v>357</v>
      </c>
      <c r="J1" s="1035"/>
      <c r="K1" s="832"/>
      <c r="L1" s="1034"/>
      <c r="M1" s="1031"/>
      <c r="N1" s="1031"/>
      <c r="O1" s="1031"/>
      <c r="P1" s="1031"/>
      <c r="Q1" s="1258">
        <f>Q41</f>
        <v>6.5</v>
      </c>
      <c r="R1" s="1031"/>
      <c r="S1" s="1031"/>
      <c r="T1" s="1031"/>
      <c r="U1" s="1031"/>
      <c r="V1" s="1031"/>
      <c r="W1" s="1031"/>
      <c r="X1" s="1031"/>
      <c r="Y1" s="1031"/>
      <c r="Z1" s="1031"/>
      <c r="AA1" s="1033"/>
      <c r="AB1" s="1033"/>
      <c r="AC1" s="1033"/>
      <c r="AD1" s="93"/>
      <c r="AE1" s="93"/>
    </row>
    <row r="2" spans="9:34" x14ac:dyDescent="0.2">
      <c r="I2" s="1032"/>
      <c r="J2" s="832"/>
      <c r="K2" s="832"/>
      <c r="L2" s="832"/>
      <c r="M2" s="1031"/>
      <c r="N2" s="1031"/>
      <c r="O2" s="1031"/>
      <c r="P2" s="1031"/>
      <c r="Q2" s="1031"/>
      <c r="R2" s="1110" t="s">
        <v>356</v>
      </c>
      <c r="S2" s="1111">
        <f t="shared" ref="S2:AC2" si="0">$Q$36/S9</f>
        <v>1.5738410605177067</v>
      </c>
      <c r="T2" s="1111">
        <f t="shared" si="0"/>
        <v>1.6204728116597416</v>
      </c>
      <c r="U2" s="1111">
        <f t="shared" si="0"/>
        <v>1.3795308890459907</v>
      </c>
      <c r="V2" s="1111">
        <f t="shared" si="0"/>
        <v>1.2009641147577621</v>
      </c>
      <c r="W2" s="1111">
        <f t="shared" si="0"/>
        <v>1.077041865691744</v>
      </c>
      <c r="X2" s="1111">
        <f t="shared" si="0"/>
        <v>0.9931920139191257</v>
      </c>
      <c r="Y2" s="1111">
        <f t="shared" si="0"/>
        <v>0.92703480238699965</v>
      </c>
      <c r="Z2" s="1111">
        <f t="shared" si="0"/>
        <v>0.87333615964923106</v>
      </c>
      <c r="AA2" s="1111">
        <f t="shared" si="0"/>
        <v>0.82875915080333795</v>
      </c>
      <c r="AB2" s="1111">
        <f t="shared" si="0"/>
        <v>0.7933276049285013</v>
      </c>
      <c r="AC2" s="1112">
        <f t="shared" si="0"/>
        <v>0.69648475820680389</v>
      </c>
      <c r="AD2" s="93"/>
      <c r="AE2" s="93"/>
    </row>
    <row r="3" spans="9:34" ht="13.5" thickBot="1" x14ac:dyDescent="0.25">
      <c r="I3" s="1032"/>
      <c r="J3" s="832"/>
      <c r="K3" s="832"/>
      <c r="L3" s="832"/>
      <c r="M3" s="1031"/>
      <c r="N3" s="1031"/>
      <c r="O3" s="1031"/>
      <c r="P3" s="1031"/>
      <c r="Q3" s="1030"/>
      <c r="R3" s="1113" t="s">
        <v>355</v>
      </c>
      <c r="S3" s="1114">
        <f t="shared" ref="S3:AC3" si="1">$Q$36/S12</f>
        <v>-7.6163091773966141</v>
      </c>
      <c r="T3" s="1114">
        <f t="shared" si="1"/>
        <v>-13.576978921017719</v>
      </c>
      <c r="U3" s="1114">
        <f t="shared" si="1"/>
        <v>-21.431515300634505</v>
      </c>
      <c r="V3" s="1114">
        <f t="shared" si="1"/>
        <v>-46.277123662434924</v>
      </c>
      <c r="W3" s="1114">
        <f t="shared" si="1"/>
        <v>-196.10217049114641</v>
      </c>
      <c r="X3" s="1114">
        <f t="shared" si="1"/>
        <v>42.622433791493393</v>
      </c>
      <c r="Y3" s="1114">
        <f t="shared" si="1"/>
        <v>18.538018098264537</v>
      </c>
      <c r="Z3" s="1114">
        <f t="shared" si="1"/>
        <v>11.548955160297874</v>
      </c>
      <c r="AA3" s="1114">
        <f t="shared" si="1"/>
        <v>8.3534631735358698</v>
      </c>
      <c r="AB3" s="1114">
        <f t="shared" si="1"/>
        <v>6.5275308299608978</v>
      </c>
      <c r="AC3" s="1115">
        <f t="shared" si="1"/>
        <v>5.3575750631292607</v>
      </c>
      <c r="AD3" s="1029"/>
      <c r="AE3" s="93"/>
    </row>
    <row r="4" spans="9:34" x14ac:dyDescent="0.2">
      <c r="I4" s="1028"/>
      <c r="J4" s="905"/>
      <c r="K4" s="905"/>
      <c r="L4" s="832"/>
      <c r="M4" s="1027"/>
      <c r="N4" s="1027"/>
      <c r="O4" s="1027"/>
      <c r="P4" s="1027"/>
      <c r="Q4" s="1027"/>
      <c r="R4" s="1027"/>
      <c r="S4" s="1027"/>
      <c r="T4" s="1027"/>
      <c r="U4" s="1027"/>
      <c r="V4" s="1027"/>
      <c r="W4" s="1027"/>
      <c r="X4" s="1027"/>
      <c r="Y4" s="1027"/>
      <c r="Z4" s="1027"/>
      <c r="AA4" s="1027"/>
      <c r="AB4" s="1027"/>
      <c r="AC4" s="1027"/>
      <c r="AD4" s="1027"/>
      <c r="AE4" s="93"/>
    </row>
    <row r="5" spans="9:34" hidden="1" outlineLevel="1" x14ac:dyDescent="0.2">
      <c r="I5" s="1026"/>
      <c r="J5" s="1025"/>
      <c r="K5" s="1025"/>
      <c r="L5" s="1025"/>
      <c r="M5" s="1024" t="str">
        <f t="shared" ref="M5:AA5" si="2">+YEAR(M$7)&amp;"-FY"</f>
        <v>2011-FY</v>
      </c>
      <c r="N5" s="1024" t="str">
        <f t="shared" si="2"/>
        <v>2012-FY</v>
      </c>
      <c r="O5" s="1024" t="str">
        <f t="shared" si="2"/>
        <v>2013-FY</v>
      </c>
      <c r="P5" s="1024" t="str">
        <f t="shared" si="2"/>
        <v>2014-FY</v>
      </c>
      <c r="Q5" s="1024" t="str">
        <f t="shared" si="2"/>
        <v>2015-FY</v>
      </c>
      <c r="R5" s="1024" t="str">
        <f t="shared" si="2"/>
        <v>2016-FY</v>
      </c>
      <c r="S5" s="1024" t="str">
        <f t="shared" si="2"/>
        <v>2017-FY</v>
      </c>
      <c r="T5" s="1024" t="str">
        <f t="shared" si="2"/>
        <v>2018-FY</v>
      </c>
      <c r="U5" s="1024" t="str">
        <f t="shared" si="2"/>
        <v>2019-FY</v>
      </c>
      <c r="V5" s="1024" t="str">
        <f t="shared" si="2"/>
        <v>2020-FY</v>
      </c>
      <c r="W5" s="1024" t="str">
        <f t="shared" si="2"/>
        <v>2021-FY</v>
      </c>
      <c r="X5" s="1024" t="str">
        <f t="shared" si="2"/>
        <v>2022-FY</v>
      </c>
      <c r="Y5" s="1024" t="str">
        <f t="shared" si="2"/>
        <v>2023-FY</v>
      </c>
      <c r="Z5" s="1024" t="str">
        <f t="shared" si="2"/>
        <v>2024-FY</v>
      </c>
      <c r="AA5" s="1024" t="str">
        <f t="shared" si="2"/>
        <v>2025-FY</v>
      </c>
      <c r="AB5" s="1024"/>
      <c r="AC5" s="1024"/>
      <c r="AD5" s="1023"/>
      <c r="AE5" s="93"/>
    </row>
    <row r="6" spans="9:34" hidden="1" outlineLevel="1" x14ac:dyDescent="0.2">
      <c r="I6" s="1022" t="s">
        <v>354</v>
      </c>
      <c r="J6" s="1021"/>
      <c r="K6" s="1021"/>
      <c r="L6" s="1021"/>
      <c r="M6" s="1020">
        <v>40908</v>
      </c>
      <c r="N6" s="1020">
        <f t="shared" ref="N6:AA7" si="3">+EOMONTH(M6,12)</f>
        <v>41274</v>
      </c>
      <c r="O6" s="1020">
        <f t="shared" si="3"/>
        <v>41639</v>
      </c>
      <c r="P6" s="1020">
        <f t="shared" si="3"/>
        <v>42004</v>
      </c>
      <c r="Q6" s="1020">
        <f t="shared" si="3"/>
        <v>42369</v>
      </c>
      <c r="R6" s="1020">
        <f t="shared" si="3"/>
        <v>42735</v>
      </c>
      <c r="S6" s="1020">
        <f t="shared" si="3"/>
        <v>43100</v>
      </c>
      <c r="T6" s="1020">
        <f t="shared" si="3"/>
        <v>43465</v>
      </c>
      <c r="U6" s="1020">
        <f t="shared" si="3"/>
        <v>43830</v>
      </c>
      <c r="V6" s="1020">
        <f t="shared" si="3"/>
        <v>44196</v>
      </c>
      <c r="W6" s="1020">
        <f t="shared" si="3"/>
        <v>44561</v>
      </c>
      <c r="X6" s="1020">
        <f t="shared" si="3"/>
        <v>44926</v>
      </c>
      <c r="Y6" s="1020">
        <f t="shared" si="3"/>
        <v>45291</v>
      </c>
      <c r="Z6" s="1020">
        <f t="shared" si="3"/>
        <v>45657</v>
      </c>
      <c r="AA6" s="1020">
        <f t="shared" si="3"/>
        <v>46022</v>
      </c>
      <c r="AB6" s="1020"/>
      <c r="AC6" s="1020"/>
      <c r="AD6" s="1019"/>
      <c r="AE6" s="93"/>
    </row>
    <row r="7" spans="9:34" ht="13.5" collapsed="1" thickBot="1" x14ac:dyDescent="0.25">
      <c r="I7" s="1018" t="s">
        <v>353</v>
      </c>
      <c r="J7" s="1017"/>
      <c r="K7" s="1017"/>
      <c r="L7" s="1017"/>
      <c r="M7" s="1016">
        <v>40908</v>
      </c>
      <c r="N7" s="1016">
        <f t="shared" si="3"/>
        <v>41274</v>
      </c>
      <c r="O7" s="1016">
        <f t="shared" si="3"/>
        <v>41639</v>
      </c>
      <c r="P7" s="1016">
        <f t="shared" si="3"/>
        <v>42004</v>
      </c>
      <c r="Q7" s="1015">
        <f t="shared" si="3"/>
        <v>42369</v>
      </c>
      <c r="R7" s="1015">
        <f t="shared" si="3"/>
        <v>42735</v>
      </c>
      <c r="S7" s="1014">
        <f t="shared" si="3"/>
        <v>43100</v>
      </c>
      <c r="T7" s="1014">
        <f t="shared" si="3"/>
        <v>43465</v>
      </c>
      <c r="U7" s="1014">
        <f t="shared" si="3"/>
        <v>43830</v>
      </c>
      <c r="V7" s="1014">
        <f t="shared" si="3"/>
        <v>44196</v>
      </c>
      <c r="W7" s="1014">
        <f t="shared" si="3"/>
        <v>44561</v>
      </c>
      <c r="X7" s="1014">
        <f t="shared" si="3"/>
        <v>44926</v>
      </c>
      <c r="Y7" s="1014">
        <f t="shared" si="3"/>
        <v>45291</v>
      </c>
      <c r="Z7" s="1014">
        <f t="shared" si="3"/>
        <v>45657</v>
      </c>
      <c r="AA7" s="1014">
        <f t="shared" si="3"/>
        <v>46022</v>
      </c>
      <c r="AB7" s="1014">
        <f>+EOMONTH(AA7,12)</f>
        <v>46387</v>
      </c>
      <c r="AC7" s="1014">
        <f>+EOMONTH(AB7,12)</f>
        <v>46752</v>
      </c>
      <c r="AD7" s="1013" t="s">
        <v>401</v>
      </c>
      <c r="AE7" s="1012"/>
      <c r="AF7" s="181" t="s">
        <v>437</v>
      </c>
    </row>
    <row r="8" spans="9:34" x14ac:dyDescent="0.2">
      <c r="I8" s="1011" t="s">
        <v>352</v>
      </c>
      <c r="J8" s="1010"/>
      <c r="K8" s="1010"/>
      <c r="L8" s="1010"/>
      <c r="M8" s="1009"/>
      <c r="N8" s="1009"/>
      <c r="O8" s="1009"/>
      <c r="P8" s="1009"/>
      <c r="Q8" s="1009"/>
      <c r="R8" s="1009"/>
      <c r="S8" s="1009"/>
      <c r="T8" s="1009"/>
      <c r="U8" s="1009"/>
      <c r="V8" s="1009"/>
      <c r="W8" s="1009"/>
      <c r="X8" s="1009"/>
      <c r="Y8" s="1009"/>
      <c r="Z8" s="1009"/>
      <c r="AA8" s="1009"/>
      <c r="AB8" s="1009"/>
      <c r="AC8" s="1009"/>
      <c r="AD8" s="1008"/>
      <c r="AE8" s="873"/>
      <c r="AF8" s="181"/>
      <c r="AH8" s="12" t="s">
        <v>412</v>
      </c>
    </row>
    <row r="9" spans="9:34" x14ac:dyDescent="0.2">
      <c r="I9" s="992" t="s">
        <v>351</v>
      </c>
      <c r="J9" s="935"/>
      <c r="K9" s="935"/>
      <c r="L9" s="935"/>
      <c r="M9" s="1004"/>
      <c r="N9" s="1004"/>
      <c r="O9" s="1004"/>
      <c r="P9" s="1004"/>
      <c r="Q9" s="1003">
        <f>Model!DZ10</f>
        <v>340.803</v>
      </c>
      <c r="R9" s="1003">
        <f>Model!EA10</f>
        <v>795.41600000000005</v>
      </c>
      <c r="S9" s="1143">
        <f>R9*(1+S10)</f>
        <v>881.19100000000003</v>
      </c>
      <c r="T9" s="1143">
        <f>S9*(1+T10)</f>
        <v>855.83329012363765</v>
      </c>
      <c r="U9" s="1143">
        <f>T9+(($AC$9-$R$9)/8)</f>
        <v>1005.3088256093579</v>
      </c>
      <c r="V9" s="1143">
        <f>U9+(($AC$9-$R$9)/8)</f>
        <v>1154.7843610950781</v>
      </c>
      <c r="W9" s="1143">
        <f>V9+(($AC$9-$R$9)/9)</f>
        <v>1287.6515037490517</v>
      </c>
      <c r="X9" s="1143">
        <f>W9+(($AC$9-$R$9)/11)</f>
        <v>1396.3609841023028</v>
      </c>
      <c r="Y9" s="1143">
        <f>X9+(($AC$9-$R$9)/12)</f>
        <v>1496.0113410927829</v>
      </c>
      <c r="Z9" s="1143">
        <f>Y9+(($AC$9-$R$9)/13)</f>
        <v>1587.9962860070723</v>
      </c>
      <c r="AA9" s="1143">
        <f>Z9+(($AC$9-$R$9)/14)</f>
        <v>1673.410877713198</v>
      </c>
      <c r="AB9" s="1143">
        <f>AA9+(($AC$9-$R$9)/16)</f>
        <v>1748.1486454560581</v>
      </c>
      <c r="AC9" s="1003">
        <f>R9*(1+AF10)^11</f>
        <v>1991.220283885762</v>
      </c>
      <c r="AD9" s="982">
        <f>+(1+Q51)*AC9</f>
        <v>2031.0446895634773</v>
      </c>
      <c r="AE9" s="93"/>
      <c r="AF9" s="181"/>
      <c r="AH9" s="12" t="s">
        <v>413</v>
      </c>
    </row>
    <row r="10" spans="9:34" x14ac:dyDescent="0.2">
      <c r="I10" s="995" t="s">
        <v>346</v>
      </c>
      <c r="J10" s="935"/>
      <c r="K10" s="935"/>
      <c r="L10" s="935"/>
      <c r="M10" s="991"/>
      <c r="N10" s="990"/>
      <c r="O10" s="990"/>
      <c r="P10" s="990"/>
      <c r="Q10" s="509" t="str">
        <f t="shared" ref="Q10:AC10" si="4">IF(ISERROR(+Q9/P9-1), "NA", +Q9/P9-1)</f>
        <v>NA</v>
      </c>
      <c r="R10" s="509">
        <f t="shared" si="4"/>
        <v>1.3339465908457382</v>
      </c>
      <c r="S10" s="509">
        <f>'DCF 1-Year Forward'!S10</f>
        <v>0.10783665402757792</v>
      </c>
      <c r="T10" s="509">
        <f>'DCF 1-Year Forward'!T10+4%</f>
        <v>-2.8776632848454477E-2</v>
      </c>
      <c r="U10" s="509">
        <f>IF(ISERROR(+U9/T9-1), "NA", +U9/T9-1)</f>
        <v>0.17465496751607579</v>
      </c>
      <c r="V10" s="509">
        <f t="shared" si="4"/>
        <v>0.14868618645132958</v>
      </c>
      <c r="W10" s="509">
        <f t="shared" si="4"/>
        <v>0.11505796850935535</v>
      </c>
      <c r="X10" s="509">
        <f t="shared" si="4"/>
        <v>8.4424613365292389E-2</v>
      </c>
      <c r="Y10" s="509">
        <f t="shared" si="4"/>
        <v>7.1364323498728899E-2</v>
      </c>
      <c r="Z10" s="509">
        <f t="shared" si="4"/>
        <v>6.1486796515257458E-2</v>
      </c>
      <c r="AA10" s="509">
        <f t="shared" si="4"/>
        <v>5.378765206113667E-2</v>
      </c>
      <c r="AB10" s="509">
        <f t="shared" si="4"/>
        <v>4.4661934936740089E-2</v>
      </c>
      <c r="AC10" s="509">
        <f t="shared" si="4"/>
        <v>0.1390451773431951</v>
      </c>
      <c r="AD10" s="996">
        <f>IF(ISERROR(+AD9/AC9-1), "NA", +AD9/AC9-1)</f>
        <v>2.0000000000000018E-2</v>
      </c>
      <c r="AE10" s="226">
        <f>(X9/R9)^(1/6)-1</f>
        <v>9.8332657957587388E-2</v>
      </c>
      <c r="AF10" s="1147">
        <v>8.6999999999999994E-2</v>
      </c>
      <c r="AH10" s="1193">
        <v>0.10291807234246036</v>
      </c>
    </row>
    <row r="11" spans="9:34" x14ac:dyDescent="0.2">
      <c r="I11" s="995"/>
      <c r="J11" s="935"/>
      <c r="K11" s="935"/>
      <c r="L11" s="935"/>
      <c r="M11" s="1007"/>
      <c r="N11" s="1007"/>
      <c r="O11" s="1007"/>
      <c r="P11" s="1007"/>
      <c r="Q11" s="1006"/>
      <c r="R11" s="509"/>
      <c r="S11" s="509"/>
      <c r="T11" s="509"/>
      <c r="U11" s="509"/>
      <c r="V11" s="509"/>
      <c r="W11" s="509"/>
      <c r="X11" s="509"/>
      <c r="Y11" s="509"/>
      <c r="Z11" s="509"/>
      <c r="AA11" s="509"/>
      <c r="AB11" s="509"/>
      <c r="AC11" s="1006"/>
      <c r="AD11" s="1005"/>
      <c r="AE11" s="93"/>
      <c r="AF11" s="181"/>
    </row>
    <row r="12" spans="9:34" x14ac:dyDescent="0.2">
      <c r="I12" s="992" t="s">
        <v>310</v>
      </c>
      <c r="J12" s="935"/>
      <c r="K12" s="935"/>
      <c r="L12" s="935"/>
      <c r="M12" s="1004"/>
      <c r="N12" s="1004"/>
      <c r="O12" s="1004"/>
      <c r="P12" s="1004"/>
      <c r="Q12" s="1003">
        <f>Model!DZ36</f>
        <v>-42.876000000000026</v>
      </c>
      <c r="R12" s="1003">
        <f>Model!EA36</f>
        <v>-43.620999999999995</v>
      </c>
      <c r="S12" s="1143">
        <f t="shared" ref="S12:AB12" si="5">S31*$AC$12</f>
        <v>-182.09011026948741</v>
      </c>
      <c r="T12" s="1143">
        <f>T31*$AC$12</f>
        <v>-102.14750910541304</v>
      </c>
      <c r="U12" s="1143">
        <f t="shared" si="5"/>
        <v>-64.710990263838184</v>
      </c>
      <c r="V12" s="1143">
        <f t="shared" si="5"/>
        <v>-29.968469693038124</v>
      </c>
      <c r="W12" s="1143">
        <f t="shared" si="5"/>
        <v>-7.0721021316858499</v>
      </c>
      <c r="X12" s="1143">
        <f t="shared" si="5"/>
        <v>32.538136717932979</v>
      </c>
      <c r="Y12" s="1143">
        <f t="shared" si="5"/>
        <v>74.811372532239076</v>
      </c>
      <c r="Z12" s="1143">
        <f t="shared" si="5"/>
        <v>120.08485258703595</v>
      </c>
      <c r="AA12" s="1143">
        <f t="shared" si="5"/>
        <v>166.02151097670165</v>
      </c>
      <c r="AB12" s="1143">
        <f t="shared" si="5"/>
        <v>212.4623558410625</v>
      </c>
      <c r="AC12" s="1003">
        <f>AC26*AC9</f>
        <v>258.85863690514907</v>
      </c>
      <c r="AD12" s="982">
        <f>+AD9*AD26</f>
        <v>264.03580964325204</v>
      </c>
      <c r="AE12" s="93"/>
    </row>
    <row r="13" spans="9:34" ht="12.75" hidden="1" customHeight="1" outlineLevel="1" x14ac:dyDescent="0.2">
      <c r="I13" s="992" t="s">
        <v>145</v>
      </c>
      <c r="J13" s="935"/>
      <c r="K13" s="935"/>
      <c r="L13" s="935"/>
      <c r="M13" s="1004"/>
      <c r="N13" s="1004"/>
      <c r="O13" s="1004"/>
      <c r="P13" s="1004"/>
      <c r="Q13" s="1003"/>
      <c r="R13" s="1003">
        <f>R9*$AF$13</f>
        <v>23.862480000000001</v>
      </c>
      <c r="S13" s="1003">
        <f t="shared" ref="S13:AC13" si="6">S9*$AF$13</f>
        <v>26.43573</v>
      </c>
      <c r="T13" s="1003">
        <f t="shared" si="6"/>
        <v>25.674998703709129</v>
      </c>
      <c r="U13" s="1003">
        <f t="shared" si="6"/>
        <v>30.159264768280735</v>
      </c>
      <c r="V13" s="1003">
        <f t="shared" si="6"/>
        <v>34.643530832852342</v>
      </c>
      <c r="W13" s="1003">
        <f t="shared" si="6"/>
        <v>38.629545112471547</v>
      </c>
      <c r="X13" s="1003">
        <f t="shared" si="6"/>
        <v>41.890829523069087</v>
      </c>
      <c r="Y13" s="1003">
        <f t="shared" si="6"/>
        <v>44.880340232783489</v>
      </c>
      <c r="Z13" s="1003">
        <f t="shared" si="6"/>
        <v>47.639888580212165</v>
      </c>
      <c r="AA13" s="1003">
        <f t="shared" si="6"/>
        <v>50.202326331395938</v>
      </c>
      <c r="AB13" s="1003">
        <f t="shared" si="6"/>
        <v>52.444459363681744</v>
      </c>
      <c r="AC13" s="1003">
        <f t="shared" si="6"/>
        <v>59.736608516572858</v>
      </c>
      <c r="AD13" s="982"/>
      <c r="AE13" s="93"/>
      <c r="AF13" s="1137">
        <v>0.03</v>
      </c>
      <c r="AG13" s="11" t="s">
        <v>409</v>
      </c>
    </row>
    <row r="14" spans="9:34" ht="12.75" hidden="1" customHeight="1" outlineLevel="1" x14ac:dyDescent="0.2">
      <c r="I14" s="992" t="s">
        <v>240</v>
      </c>
      <c r="J14" s="935"/>
      <c r="K14" s="935"/>
      <c r="L14" s="935"/>
      <c r="M14" s="1004"/>
      <c r="N14" s="1004"/>
      <c r="O14" s="1004"/>
      <c r="P14" s="1004"/>
      <c r="Q14" s="1003"/>
      <c r="R14" s="1003">
        <f>R12-R13</f>
        <v>-67.48348</v>
      </c>
      <c r="S14" s="1003">
        <f t="shared" ref="S14:AC14" si="7">S12-S13</f>
        <v>-208.52584026948742</v>
      </c>
      <c r="T14" s="1003">
        <f t="shared" si="7"/>
        <v>-127.82250780912216</v>
      </c>
      <c r="U14" s="1003">
        <f t="shared" si="7"/>
        <v>-94.870255032118919</v>
      </c>
      <c r="V14" s="1003">
        <f t="shared" si="7"/>
        <v>-64.612000525890465</v>
      </c>
      <c r="W14" s="1003">
        <f t="shared" si="7"/>
        <v>-45.7016472441574</v>
      </c>
      <c r="X14" s="1003">
        <f t="shared" si="7"/>
        <v>-9.3526928051361082</v>
      </c>
      <c r="Y14" s="1003">
        <f t="shared" si="7"/>
        <v>29.931032299455588</v>
      </c>
      <c r="Z14" s="1003">
        <f t="shared" si="7"/>
        <v>72.444964006823795</v>
      </c>
      <c r="AA14" s="1003">
        <f t="shared" si="7"/>
        <v>115.81918464530571</v>
      </c>
      <c r="AB14" s="1003">
        <f t="shared" si="7"/>
        <v>160.01789647738076</v>
      </c>
      <c r="AC14" s="1003">
        <f t="shared" si="7"/>
        <v>199.12202838857621</v>
      </c>
      <c r="AD14" s="982"/>
      <c r="AE14" s="93"/>
    </row>
    <row r="15" spans="9:34" ht="12.75" hidden="1" customHeight="1" outlineLevel="1" x14ac:dyDescent="0.2">
      <c r="I15" s="992" t="s">
        <v>404</v>
      </c>
      <c r="J15" s="935"/>
      <c r="K15" s="935"/>
      <c r="L15" s="935"/>
      <c r="M15" s="1004"/>
      <c r="N15" s="1004"/>
      <c r="O15" s="1004"/>
      <c r="P15" s="1004"/>
      <c r="Q15" s="1003"/>
      <c r="R15" s="1003"/>
      <c r="S15" s="1149">
        <f>Drivers!$EB$388</f>
        <v>-62.9</v>
      </c>
      <c r="T15" s="1003">
        <f>S16</f>
        <v>-271.42584026948742</v>
      </c>
      <c r="U15" s="1003">
        <f t="shared" ref="U15:AC15" si="8">T16</f>
        <v>-399.24834807860958</v>
      </c>
      <c r="V15" s="1003">
        <f t="shared" si="8"/>
        <v>-494.11860311072849</v>
      </c>
      <c r="W15" s="1003">
        <f t="shared" si="8"/>
        <v>-558.73060363661898</v>
      </c>
      <c r="X15" s="1003">
        <f t="shared" si="8"/>
        <v>-604.43225088077634</v>
      </c>
      <c r="Y15" s="1003">
        <f t="shared" si="8"/>
        <v>-613.78494368591248</v>
      </c>
      <c r="Z15" s="1003">
        <f t="shared" si="8"/>
        <v>-583.85391138645684</v>
      </c>
      <c r="AA15" s="1003">
        <f t="shared" si="8"/>
        <v>-511.40894737963305</v>
      </c>
      <c r="AB15" s="1003">
        <f t="shared" si="8"/>
        <v>-395.58976273432734</v>
      </c>
      <c r="AC15" s="1003">
        <f t="shared" si="8"/>
        <v>-235.57186625694658</v>
      </c>
      <c r="AD15" s="982"/>
      <c r="AE15" s="93"/>
    </row>
    <row r="16" spans="9:34" ht="12.75" hidden="1" customHeight="1" outlineLevel="1" x14ac:dyDescent="0.2">
      <c r="I16" s="992" t="s">
        <v>405</v>
      </c>
      <c r="J16" s="935"/>
      <c r="K16" s="935"/>
      <c r="L16" s="935"/>
      <c r="M16" s="1004"/>
      <c r="N16" s="1004"/>
      <c r="O16" s="1004"/>
      <c r="P16" s="1004"/>
      <c r="Q16" s="1003"/>
      <c r="R16" s="1003"/>
      <c r="S16" s="1003">
        <f>S15+S14</f>
        <v>-271.42584026948742</v>
      </c>
      <c r="T16" s="1003">
        <f t="shared" ref="T16:AC16" si="9">T15+T14</f>
        <v>-399.24834807860958</v>
      </c>
      <c r="U16" s="1003">
        <f t="shared" si="9"/>
        <v>-494.11860311072849</v>
      </c>
      <c r="V16" s="1003">
        <f t="shared" si="9"/>
        <v>-558.73060363661898</v>
      </c>
      <c r="W16" s="1003">
        <f t="shared" si="9"/>
        <v>-604.43225088077634</v>
      </c>
      <c r="X16" s="1003">
        <f t="shared" si="9"/>
        <v>-613.78494368591248</v>
      </c>
      <c r="Y16" s="1003">
        <f t="shared" si="9"/>
        <v>-583.85391138645684</v>
      </c>
      <c r="Z16" s="1003">
        <f t="shared" si="9"/>
        <v>-511.40894737963305</v>
      </c>
      <c r="AA16" s="1003">
        <f t="shared" si="9"/>
        <v>-395.58976273432734</v>
      </c>
      <c r="AB16" s="1003">
        <f t="shared" si="9"/>
        <v>-235.57186625694658</v>
      </c>
      <c r="AC16" s="1003">
        <f t="shared" si="9"/>
        <v>-36.449837868370366</v>
      </c>
      <c r="AD16" s="982"/>
      <c r="AE16" s="93"/>
    </row>
    <row r="17" spans="9:34" ht="12.75" hidden="1" customHeight="1" outlineLevel="1" x14ac:dyDescent="0.2">
      <c r="I17" s="992" t="s">
        <v>410</v>
      </c>
      <c r="J17" s="935"/>
      <c r="K17" s="935"/>
      <c r="L17" s="935"/>
      <c r="M17" s="1004"/>
      <c r="N17" s="1004"/>
      <c r="O17" s="1004"/>
      <c r="P17" s="1004"/>
      <c r="Q17" s="1003"/>
      <c r="R17" s="1003"/>
      <c r="S17" s="535">
        <f>IF(S16&gt;0,39.5%,0%)</f>
        <v>0</v>
      </c>
      <c r="T17" s="535">
        <f t="shared" ref="T17:AC17" si="10">IF(T16&gt;0,39.5%,0%)</f>
        <v>0</v>
      </c>
      <c r="U17" s="535">
        <f t="shared" si="10"/>
        <v>0</v>
      </c>
      <c r="V17" s="535">
        <f t="shared" si="10"/>
        <v>0</v>
      </c>
      <c r="W17" s="535">
        <f t="shared" si="10"/>
        <v>0</v>
      </c>
      <c r="X17" s="535">
        <f t="shared" si="10"/>
        <v>0</v>
      </c>
      <c r="Y17" s="535">
        <f t="shared" si="10"/>
        <v>0</v>
      </c>
      <c r="Z17" s="535">
        <f t="shared" si="10"/>
        <v>0</v>
      </c>
      <c r="AA17" s="535">
        <f t="shared" si="10"/>
        <v>0</v>
      </c>
      <c r="AB17" s="535">
        <f t="shared" si="10"/>
        <v>0</v>
      </c>
      <c r="AC17" s="535">
        <f t="shared" si="10"/>
        <v>0</v>
      </c>
      <c r="AD17" s="982"/>
      <c r="AE17" s="93"/>
    </row>
    <row r="18" spans="9:34" collapsed="1" x14ac:dyDescent="0.2">
      <c r="I18" s="1002" t="s">
        <v>350</v>
      </c>
      <c r="J18" s="935"/>
      <c r="K18" s="935"/>
      <c r="L18" s="935"/>
      <c r="M18" s="1004"/>
      <c r="N18" s="1004"/>
      <c r="O18" s="1004"/>
      <c r="P18" s="1004"/>
      <c r="Q18" s="1003">
        <f>Drivers!DZ375</f>
        <v>-46.898000000000003</v>
      </c>
      <c r="R18" s="1003">
        <f>Drivers!EA375</f>
        <v>-54.802999999999976</v>
      </c>
      <c r="S18" s="1003">
        <f t="shared" ref="S18:AB18" si="11">S14*S17*-1</f>
        <v>0</v>
      </c>
      <c r="T18" s="1003">
        <f t="shared" si="11"/>
        <v>0</v>
      </c>
      <c r="U18" s="1003">
        <f t="shared" si="11"/>
        <v>0</v>
      </c>
      <c r="V18" s="1003">
        <f t="shared" si="11"/>
        <v>0</v>
      </c>
      <c r="W18" s="1003">
        <f t="shared" si="11"/>
        <v>0</v>
      </c>
      <c r="X18" s="1003">
        <f t="shared" si="11"/>
        <v>0</v>
      </c>
      <c r="Y18" s="1003">
        <f t="shared" si="11"/>
        <v>0</v>
      </c>
      <c r="Z18" s="1003">
        <f t="shared" si="11"/>
        <v>0</v>
      </c>
      <c r="AA18" s="1003">
        <f t="shared" si="11"/>
        <v>0</v>
      </c>
      <c r="AB18" s="1003">
        <f t="shared" si="11"/>
        <v>0</v>
      </c>
      <c r="AC18" s="1003">
        <f>-(AC12-Model!EL102)*Q48</f>
        <v>-61.373541243435184</v>
      </c>
      <c r="AD18" s="977"/>
      <c r="AE18" s="93"/>
    </row>
    <row r="19" spans="9:34" x14ac:dyDescent="0.2">
      <c r="I19" s="1002" t="s">
        <v>391</v>
      </c>
      <c r="J19" s="935"/>
      <c r="K19" s="935"/>
      <c r="L19" s="935"/>
      <c r="M19" s="1004"/>
      <c r="N19" s="1004"/>
      <c r="O19" s="1004"/>
      <c r="P19" s="1004"/>
      <c r="Q19" s="1003">
        <f>Model!DZ150</f>
        <v>14.811</v>
      </c>
      <c r="R19" s="1003">
        <f>Model!EA150</f>
        <v>19.943000000000005</v>
      </c>
      <c r="S19" s="1003">
        <f>Model!EB150</f>
        <v>-9.4110000000000014</v>
      </c>
      <c r="T19" s="1003">
        <f>Model!EC150</f>
        <v>4.2453478834362244</v>
      </c>
      <c r="U19" s="1003">
        <f>Model!ED150</f>
        <v>4.9260472392146895</v>
      </c>
      <c r="V19" s="1003">
        <f>Model!EE150</f>
        <v>5.4175370822641362</v>
      </c>
      <c r="W19" s="1003">
        <f>Model!EF150</f>
        <v>4.929630053465111</v>
      </c>
      <c r="X19" s="1003">
        <f>Model!EG150</f>
        <v>4.5039687560167696</v>
      </c>
      <c r="Y19" s="1003">
        <f>Model!EH150</f>
        <v>4.5389736234563083</v>
      </c>
      <c r="Z19" s="1003">
        <f>Model!EI150</f>
        <v>4.5509220317502095</v>
      </c>
      <c r="AA19" s="1003">
        <f>Model!EJ150</f>
        <v>5.1720164003996318</v>
      </c>
      <c r="AB19" s="1003">
        <f>Model!EK150</f>
        <v>5.4062945809680825</v>
      </c>
      <c r="AC19" s="1003">
        <f>Model!EL150</f>
        <v>5.5412536400422194</v>
      </c>
      <c r="AD19" s="977"/>
      <c r="AE19" s="93"/>
    </row>
    <row r="20" spans="9:34" x14ac:dyDescent="0.2">
      <c r="I20" s="1002" t="s">
        <v>349</v>
      </c>
      <c r="J20" s="935"/>
      <c r="K20" s="935"/>
      <c r="L20" s="935"/>
      <c r="M20" s="1004"/>
      <c r="N20" s="1004"/>
      <c r="O20" s="1004"/>
      <c r="P20" s="1004"/>
      <c r="Q20" s="1149">
        <f>Model!DZ$165+Model!DZ$163</f>
        <v>-11.941000000000001</v>
      </c>
      <c r="R20" s="1149">
        <f>Model!EA$165+Model!EA$163</f>
        <v>-62.826999999999998</v>
      </c>
      <c r="S20" s="1149">
        <f>Model!EB$165+Model!EB$163</f>
        <v>-122.64700000000001</v>
      </c>
      <c r="T20" s="1149">
        <f>Model!EC$165+Model!EC$163</f>
        <v>-24.617569503709127</v>
      </c>
      <c r="U20" s="1149">
        <f>Model!ED$165+Model!ED$163</f>
        <v>-18.140440791588219</v>
      </c>
      <c r="V20" s="1149">
        <f>Model!EE$165+Model!EE$163</f>
        <v>-19.771103154784878</v>
      </c>
      <c r="W20" s="1149">
        <f>Model!EF$165+Model!EF$163</f>
        <v>-21.512403522936243</v>
      </c>
      <c r="X20" s="1143">
        <f t="shared" ref="X20:AC20" si="12">$AF$20*X$9*-1</f>
        <v>-27.927219682046058</v>
      </c>
      <c r="Y20" s="1143">
        <f t="shared" si="12"/>
        <v>-29.92022682185566</v>
      </c>
      <c r="Z20" s="1143">
        <f t="shared" si="12"/>
        <v>-31.759925720141446</v>
      </c>
      <c r="AA20" s="1143">
        <f t="shared" si="12"/>
        <v>-33.468217554263958</v>
      </c>
      <c r="AB20" s="1143">
        <f t="shared" si="12"/>
        <v>-34.962972909121163</v>
      </c>
      <c r="AC20" s="1143">
        <f t="shared" si="12"/>
        <v>-39.824405677715241</v>
      </c>
      <c r="AD20" s="977"/>
      <c r="AE20" s="93"/>
      <c r="AF20" s="1192">
        <v>0.02</v>
      </c>
    </row>
    <row r="21" spans="9:34" x14ac:dyDescent="0.2">
      <c r="I21" s="1002" t="s">
        <v>348</v>
      </c>
      <c r="J21" s="935"/>
      <c r="K21" s="935"/>
      <c r="L21" s="935"/>
      <c r="M21" s="1001"/>
      <c r="N21" s="1001"/>
      <c r="O21" s="1001"/>
      <c r="P21" s="1001"/>
      <c r="Q21" s="1000">
        <f>-Model!DZ41</f>
        <v>-1.105</v>
      </c>
      <c r="R21" s="1000">
        <f>-Model!EA41</f>
        <v>-2.9649999999999999</v>
      </c>
      <c r="S21" s="1000">
        <f>-Model!EB41</f>
        <v>-11.27</v>
      </c>
      <c r="T21" s="1000">
        <f>-Model!EC41</f>
        <v>-18.463177127781844</v>
      </c>
      <c r="U21" s="1000">
        <f>-Model!ED41</f>
        <v>-20.407995890536746</v>
      </c>
      <c r="V21" s="1000">
        <f>-Model!EE41</f>
        <v>-22.242491049132987</v>
      </c>
      <c r="W21" s="1000">
        <f>-Model!EF41</f>
        <v>-10.756201761468121</v>
      </c>
      <c r="X21" s="1000">
        <f>-Model!EG41</f>
        <v>-11.532856200384158</v>
      </c>
      <c r="Y21" s="1000">
        <f>-Model!EH41</f>
        <v>-12.306819015641876</v>
      </c>
      <c r="Z21" s="1000">
        <f>-Model!EI41</f>
        <v>-13.069993102556179</v>
      </c>
      <c r="AA21" s="1000">
        <f>-Model!EJ41</f>
        <v>-13.813858420510673</v>
      </c>
      <c r="AB21" s="1000">
        <f>-Model!EK41</f>
        <v>-14.529615130709844</v>
      </c>
      <c r="AC21" s="1000">
        <f>-Model!EL41</f>
        <v>-15.208344307118264</v>
      </c>
      <c r="AD21" s="999"/>
      <c r="AE21" s="93"/>
    </row>
    <row r="22" spans="9:34" x14ac:dyDescent="0.2">
      <c r="I22" s="966" t="s">
        <v>347</v>
      </c>
      <c r="J22" s="965"/>
      <c r="K22" s="965"/>
      <c r="L22" s="965"/>
      <c r="M22" s="998"/>
      <c r="N22" s="998"/>
      <c r="O22" s="998"/>
      <c r="P22" s="998"/>
      <c r="Q22" s="998">
        <f>IF(ISERROR(+SUM(Q12,Q18:Q21)), "NA", +SUM(Q12,Q18:Q21))</f>
        <v>-88.009000000000029</v>
      </c>
      <c r="R22" s="998">
        <f t="shared" ref="R22:AC22" si="13">IF(ISERROR(+SUM(R12,R18:R21)), "NA", +SUM(R12,R18:R21))</f>
        <v>-144.27299999999997</v>
      </c>
      <c r="S22" s="998">
        <f t="shared" si="13"/>
        <v>-325.41811026948739</v>
      </c>
      <c r="T22" s="998">
        <f t="shared" si="13"/>
        <v>-140.98290785346779</v>
      </c>
      <c r="U22" s="998">
        <f t="shared" si="13"/>
        <v>-98.333379706748445</v>
      </c>
      <c r="V22" s="998">
        <f t="shared" si="13"/>
        <v>-66.564526814691845</v>
      </c>
      <c r="W22" s="998">
        <f t="shared" si="13"/>
        <v>-34.4110773626251</v>
      </c>
      <c r="X22" s="998">
        <f t="shared" si="13"/>
        <v>-2.4179704084804694</v>
      </c>
      <c r="Y22" s="998">
        <f t="shared" si="13"/>
        <v>37.123300318197849</v>
      </c>
      <c r="Z22" s="998">
        <f t="shared" si="13"/>
        <v>79.805855796088522</v>
      </c>
      <c r="AA22" s="998">
        <f t="shared" si="13"/>
        <v>123.91145140232665</v>
      </c>
      <c r="AB22" s="998">
        <f t="shared" si="13"/>
        <v>168.37606238219956</v>
      </c>
      <c r="AC22" s="998">
        <f t="shared" si="13"/>
        <v>147.9935993169226</v>
      </c>
      <c r="AD22" s="975">
        <f>+AD12*AD28</f>
        <v>150.95347130326104</v>
      </c>
      <c r="AE22" s="93"/>
    </row>
    <row r="23" spans="9:34" x14ac:dyDescent="0.2">
      <c r="I23" s="995" t="s">
        <v>346</v>
      </c>
      <c r="J23" s="965"/>
      <c r="K23" s="965"/>
      <c r="L23" s="965"/>
      <c r="M23" s="998"/>
      <c r="N23" s="998"/>
      <c r="O23" s="998"/>
      <c r="P23" s="998"/>
      <c r="Q23" s="997"/>
      <c r="R23" s="997">
        <f t="shared" ref="R23:AC23" si="14">R22/Q22-1</f>
        <v>0.63929825358770032</v>
      </c>
      <c r="S23" s="997">
        <f t="shared" si="14"/>
        <v>1.2555717997788043</v>
      </c>
      <c r="T23" s="997">
        <f t="shared" si="14"/>
        <v>-0.56676379278118205</v>
      </c>
      <c r="U23" s="997">
        <f t="shared" si="14"/>
        <v>-0.30251559423818686</v>
      </c>
      <c r="V23" s="997">
        <f t="shared" si="14"/>
        <v>-0.32307292789893161</v>
      </c>
      <c r="W23" s="997">
        <f t="shared" si="14"/>
        <v>-0.48304180906413308</v>
      </c>
      <c r="X23" s="997">
        <f t="shared" si="14"/>
        <v>-0.92973278973512463</v>
      </c>
      <c r="Y23" s="997">
        <f t="shared" si="14"/>
        <v>-16.353082977358405</v>
      </c>
      <c r="Z23" s="997">
        <f t="shared" si="14"/>
        <v>1.1497511027317708</v>
      </c>
      <c r="AA23" s="997">
        <f t="shared" si="14"/>
        <v>0.55266114455225046</v>
      </c>
      <c r="AB23" s="997">
        <f t="shared" si="14"/>
        <v>0.35884182193541814</v>
      </c>
      <c r="AC23" s="997">
        <f t="shared" si="14"/>
        <v>-0.12105321134669655</v>
      </c>
      <c r="AD23" s="975"/>
      <c r="AE23" s="93"/>
    </row>
    <row r="24" spans="9:34" x14ac:dyDescent="0.2">
      <c r="I24" s="995" t="s">
        <v>345</v>
      </c>
      <c r="J24" s="935"/>
      <c r="K24" s="935"/>
      <c r="L24" s="935"/>
      <c r="M24" s="990"/>
      <c r="N24" s="990"/>
      <c r="O24" s="990"/>
      <c r="P24" s="990"/>
      <c r="Q24" s="990">
        <f t="shared" ref="Q24:AD24" si="15">IF(ISERROR(+Q22/Q9), "NA", +Q22/Q9)</f>
        <v>-0.25824009765172262</v>
      </c>
      <c r="R24" s="990">
        <f t="shared" si="15"/>
        <v>-0.18138056061230848</v>
      </c>
      <c r="S24" s="990">
        <f t="shared" si="15"/>
        <v>-0.36929350194167593</v>
      </c>
      <c r="T24" s="990">
        <f t="shared" si="15"/>
        <v>-0.16473174095985532</v>
      </c>
      <c r="U24" s="990">
        <f t="shared" si="15"/>
        <v>-9.7814101698694075E-2</v>
      </c>
      <c r="V24" s="990">
        <f t="shared" si="15"/>
        <v>-5.7642386801609373E-2</v>
      </c>
      <c r="W24" s="990">
        <f t="shared" si="15"/>
        <v>-2.6723905701531662E-2</v>
      </c>
      <c r="X24" s="990">
        <f t="shared" si="15"/>
        <v>-1.7316227222110064E-3</v>
      </c>
      <c r="Y24" s="990">
        <f t="shared" si="15"/>
        <v>2.4814852199636805E-2</v>
      </c>
      <c r="Z24" s="990">
        <f t="shared" si="15"/>
        <v>5.025569423512688E-2</v>
      </c>
      <c r="AA24" s="990">
        <f t="shared" si="15"/>
        <v>7.4047236726259374E-2</v>
      </c>
      <c r="AB24" s="990">
        <f t="shared" si="15"/>
        <v>9.631678794584056E-2</v>
      </c>
      <c r="AC24" s="990">
        <f t="shared" si="15"/>
        <v>7.4323067374605506E-2</v>
      </c>
      <c r="AD24" s="996">
        <f t="shared" si="15"/>
        <v>7.4323067374605506E-2</v>
      </c>
      <c r="AE24" s="93"/>
      <c r="AH24" s="12" t="s">
        <v>414</v>
      </c>
    </row>
    <row r="25" spans="9:34" x14ac:dyDescent="0.2">
      <c r="I25" s="995"/>
      <c r="J25" s="935"/>
      <c r="K25" s="935"/>
      <c r="L25" s="935"/>
      <c r="M25" s="994"/>
      <c r="N25" s="994"/>
      <c r="O25" s="994"/>
      <c r="P25" s="994"/>
      <c r="Q25" s="994"/>
      <c r="R25" s="994"/>
      <c r="S25" s="994"/>
      <c r="T25" s="994"/>
      <c r="U25" s="994"/>
      <c r="V25" s="994"/>
      <c r="W25" s="994"/>
      <c r="X25" s="994"/>
      <c r="Y25" s="994"/>
      <c r="Z25" s="994"/>
      <c r="AA25" s="994"/>
      <c r="AB25" s="994"/>
      <c r="AC25" s="994"/>
      <c r="AD25" s="993"/>
      <c r="AE25" s="93"/>
      <c r="AH25" s="12" t="s">
        <v>413</v>
      </c>
    </row>
    <row r="26" spans="9:34" x14ac:dyDescent="0.2">
      <c r="I26" s="992" t="s">
        <v>344</v>
      </c>
      <c r="J26" s="935"/>
      <c r="K26" s="935"/>
      <c r="L26" s="935"/>
      <c r="M26" s="990"/>
      <c r="N26" s="990"/>
      <c r="O26" s="990"/>
      <c r="P26" s="990"/>
      <c r="Q26" s="990">
        <f t="shared" ref="Q26:AB26" si="16">IF(ISERROR(+Q12/Q9), "NA", +Q12/Q9)</f>
        <v>-0.12580875168352398</v>
      </c>
      <c r="R26" s="990">
        <f t="shared" si="16"/>
        <v>-5.484048598469228E-2</v>
      </c>
      <c r="S26" s="990">
        <f t="shared" si="16"/>
        <v>-0.20664091016531877</v>
      </c>
      <c r="T26" s="990">
        <f>IF(ISERROR(+T12/T9), "NA", +T12/T9)</f>
        <v>-0.11935444704500374</v>
      </c>
      <c r="U26" s="990">
        <f t="shared" si="16"/>
        <v>-6.4369265061026665E-2</v>
      </c>
      <c r="V26" s="990">
        <f t="shared" si="16"/>
        <v>-2.5951572174582556E-2</v>
      </c>
      <c r="W26" s="990">
        <f t="shared" si="16"/>
        <v>-5.4922485712128833E-3</v>
      </c>
      <c r="X26" s="990">
        <f t="shared" si="16"/>
        <v>2.3302095295115399E-2</v>
      </c>
      <c r="Y26" s="990">
        <f t="shared" si="16"/>
        <v>5.0007222858078092E-2</v>
      </c>
      <c r="Z26" s="990">
        <f t="shared" si="16"/>
        <v>7.5620361108641246E-2</v>
      </c>
      <c r="AA26" s="990">
        <f t="shared" si="16"/>
        <v>9.9211444832711118E-2</v>
      </c>
      <c r="AB26" s="990">
        <f t="shared" si="16"/>
        <v>0.12153563508075435</v>
      </c>
      <c r="AC26" s="990">
        <f>AF26</f>
        <v>0.13</v>
      </c>
      <c r="AD26" s="996">
        <f>AC26</f>
        <v>0.13</v>
      </c>
      <c r="AE26" s="93"/>
      <c r="AF26" s="1147">
        <v>0.13</v>
      </c>
      <c r="AH26" s="1193">
        <v>0.22377065304346444</v>
      </c>
    </row>
    <row r="27" spans="9:34" x14ac:dyDescent="0.2">
      <c r="I27" s="992" t="s">
        <v>343</v>
      </c>
      <c r="J27" s="935"/>
      <c r="K27" s="935"/>
      <c r="L27" s="935"/>
      <c r="M27" s="990"/>
      <c r="N27" s="990"/>
      <c r="O27" s="990"/>
      <c r="P27" s="990"/>
      <c r="Q27" s="990">
        <f t="shared" ref="Q27:AC27" si="17">+(Q12-P12)/(Q9-P9)</f>
        <v>-0.12580875168352398</v>
      </c>
      <c r="R27" s="990">
        <f t="shared" si="17"/>
        <v>-1.6387564807868868E-3</v>
      </c>
      <c r="S27" s="990">
        <f t="shared" si="17"/>
        <v>-1.6143294697696002</v>
      </c>
      <c r="T27" s="990">
        <f t="shared" si="17"/>
        <v>-3.1525954651998851</v>
      </c>
      <c r="U27" s="990">
        <f t="shared" si="17"/>
        <v>0.25045248187220082</v>
      </c>
      <c r="V27" s="990">
        <f t="shared" si="17"/>
        <v>0.23242947722451276</v>
      </c>
      <c r="W27" s="990">
        <f t="shared" si="17"/>
        <v>0.17232528000531608</v>
      </c>
      <c r="X27" s="990">
        <f t="shared" si="17"/>
        <v>0.36436784281283913</v>
      </c>
      <c r="Y27" s="990">
        <f t="shared" si="17"/>
        <v>0.42421559832790762</v>
      </c>
      <c r="Z27" s="990">
        <f t="shared" si="17"/>
        <v>0.4921835860964231</v>
      </c>
      <c r="AA27" s="990">
        <f t="shared" si="17"/>
        <v>0.53780808960269511</v>
      </c>
      <c r="AB27" s="990">
        <f t="shared" si="17"/>
        <v>0.62138389019248519</v>
      </c>
      <c r="AC27" s="990">
        <f t="shared" si="17"/>
        <v>0.19087492627201069</v>
      </c>
      <c r="AD27" s="934"/>
      <c r="AE27" s="93"/>
    </row>
    <row r="28" spans="9:34" x14ac:dyDescent="0.2">
      <c r="I28" s="992" t="s">
        <v>342</v>
      </c>
      <c r="J28" s="935"/>
      <c r="K28" s="935"/>
      <c r="L28" s="935"/>
      <c r="M28" s="991"/>
      <c r="N28" s="990"/>
      <c r="O28" s="990"/>
      <c r="P28" s="990"/>
      <c r="Q28" s="990">
        <f t="shared" ref="Q28:AC28" si="18">IF(ISERROR(+Q22/Q12), "NA", +Q22/Q12)</f>
        <v>2.0526401716578033</v>
      </c>
      <c r="R28" s="990">
        <f t="shared" si="18"/>
        <v>3.3074207377180711</v>
      </c>
      <c r="S28" s="990">
        <f t="shared" si="18"/>
        <v>1.7871267681033265</v>
      </c>
      <c r="T28" s="990">
        <f t="shared" si="18"/>
        <v>1.3801893858026224</v>
      </c>
      <c r="U28" s="990">
        <f t="shared" si="18"/>
        <v>1.5195777302406563</v>
      </c>
      <c r="V28" s="990">
        <f t="shared" si="18"/>
        <v>2.2211520139833909</v>
      </c>
      <c r="W28" s="990">
        <f t="shared" si="18"/>
        <v>4.8657494931315677</v>
      </c>
      <c r="X28" s="990">
        <f t="shared" si="18"/>
        <v>-7.4311889136166667E-2</v>
      </c>
      <c r="Y28" s="990">
        <f t="shared" si="18"/>
        <v>0.49622536068563644</v>
      </c>
      <c r="Z28" s="990">
        <f t="shared" si="18"/>
        <v>0.66457887132972304</v>
      </c>
      <c r="AA28" s="990">
        <f t="shared" si="18"/>
        <v>0.74635781034251369</v>
      </c>
      <c r="AB28" s="990">
        <f t="shared" si="18"/>
        <v>0.79249833089564936</v>
      </c>
      <c r="AC28" s="990">
        <f t="shared" si="18"/>
        <v>0.57171590288158081</v>
      </c>
      <c r="AD28" s="1239">
        <f>AC28</f>
        <v>0.57171590288158081</v>
      </c>
      <c r="AE28" s="93"/>
    </row>
    <row r="29" spans="9:34" x14ac:dyDescent="0.2">
      <c r="I29" s="992"/>
      <c r="J29" s="935"/>
      <c r="K29" s="935"/>
      <c r="L29" s="935"/>
      <c r="M29" s="991"/>
      <c r="N29" s="990"/>
      <c r="O29" s="990"/>
      <c r="P29" s="990"/>
      <c r="Q29" s="990"/>
      <c r="R29" s="990"/>
      <c r="S29" s="990"/>
      <c r="T29" s="990"/>
      <c r="U29" s="990"/>
      <c r="V29" s="990"/>
      <c r="W29" s="990"/>
      <c r="X29" s="990"/>
      <c r="Y29" s="990"/>
      <c r="Z29" s="990"/>
      <c r="AA29" s="990"/>
      <c r="AB29" s="990"/>
      <c r="AC29" s="990"/>
      <c r="AD29" s="934"/>
      <c r="AE29" s="93"/>
    </row>
    <row r="30" spans="9:34" outlineLevel="1" x14ac:dyDescent="0.2">
      <c r="I30" s="992"/>
      <c r="J30" s="935"/>
      <c r="K30" s="935"/>
      <c r="L30" s="935"/>
      <c r="M30" s="991"/>
      <c r="N30" s="990"/>
      <c r="O30" s="990"/>
      <c r="P30" s="990"/>
      <c r="Q30" s="1148" t="s">
        <v>378</v>
      </c>
      <c r="R30" s="1144">
        <v>0.4916321099135319</v>
      </c>
      <c r="S30" s="1144">
        <v>0.54464807165912565</v>
      </c>
      <c r="T30" s="1144">
        <v>0.5071890112030073</v>
      </c>
      <c r="U30" s="1144">
        <v>0.56061376569807597</v>
      </c>
      <c r="V30" s="1144">
        <v>0.61100789771044184</v>
      </c>
      <c r="W30" s="1144">
        <v>0.66482119628549341</v>
      </c>
      <c r="X30" s="1144">
        <v>0.72002503983230748</v>
      </c>
      <c r="Y30" s="1144">
        <v>0.77618573289540782</v>
      </c>
      <c r="Z30" s="1144">
        <v>0.83281692312997313</v>
      </c>
      <c r="AA30" s="1144">
        <v>0.88938476340819206</v>
      </c>
      <c r="AB30" s="1144">
        <v>0.94531472481297518</v>
      </c>
      <c r="AC30" s="1144">
        <v>1</v>
      </c>
      <c r="AD30" s="934"/>
      <c r="AE30" s="93"/>
    </row>
    <row r="31" spans="9:34" outlineLevel="1" x14ac:dyDescent="0.2">
      <c r="I31" s="992"/>
      <c r="J31" s="935"/>
      <c r="K31" s="935"/>
      <c r="L31" s="935"/>
      <c r="M31" s="991"/>
      <c r="N31" s="990"/>
      <c r="O31" s="990"/>
      <c r="P31" s="990"/>
      <c r="Q31" s="1148" t="s">
        <v>408</v>
      </c>
      <c r="R31" s="1144">
        <v>-0.22244991452074925</v>
      </c>
      <c r="S31" s="1144">
        <v>-0.70343455581205439</v>
      </c>
      <c r="T31" s="1144">
        <v>-0.39460730507841585</v>
      </c>
      <c r="U31" s="1144">
        <v>-0.2499858263858106</v>
      </c>
      <c r="V31" s="1144">
        <v>-0.11577156571375737</v>
      </c>
      <c r="W31" s="1144">
        <v>-2.7320325163719409E-2</v>
      </c>
      <c r="X31" s="1144">
        <v>0.12569847816148239</v>
      </c>
      <c r="Y31" s="1144">
        <v>0.28900473797847992</v>
      </c>
      <c r="Z31" s="1144">
        <v>0.46390127840716949</v>
      </c>
      <c r="AA31" s="1144">
        <v>0.64135975125888967</v>
      </c>
      <c r="AB31" s="1144">
        <v>0.82076595311329292</v>
      </c>
      <c r="AC31" s="1144">
        <v>1</v>
      </c>
      <c r="AD31" s="934"/>
      <c r="AE31" s="93"/>
    </row>
    <row r="32" spans="9:34" x14ac:dyDescent="0.2">
      <c r="I32" s="989"/>
      <c r="J32" s="924"/>
      <c r="K32" s="924"/>
      <c r="L32" s="924"/>
      <c r="M32" s="922"/>
      <c r="N32" s="922"/>
      <c r="O32" s="922"/>
      <c r="P32" s="922"/>
      <c r="Q32" s="922"/>
      <c r="AD32" s="926"/>
      <c r="AE32" s="93"/>
    </row>
    <row r="33" spans="9:31" x14ac:dyDescent="0.2">
      <c r="I33" s="988" t="s">
        <v>341</v>
      </c>
      <c r="J33" s="987"/>
      <c r="K33" s="987"/>
      <c r="L33" s="986"/>
      <c r="M33" s="985"/>
      <c r="N33" s="985"/>
      <c r="O33" s="985"/>
      <c r="P33" s="985"/>
      <c r="Q33" s="984"/>
      <c r="R33" s="927"/>
      <c r="S33" s="983" t="s">
        <v>340</v>
      </c>
      <c r="T33" s="973"/>
      <c r="U33" s="973"/>
      <c r="V33" s="973"/>
      <c r="W33" s="973"/>
      <c r="X33" s="972"/>
      <c r="Y33" s="927"/>
      <c r="Z33" s="979"/>
      <c r="AA33" s="927"/>
      <c r="AB33" s="927"/>
      <c r="AC33" s="927"/>
      <c r="AD33" s="926"/>
      <c r="AE33" s="93"/>
    </row>
    <row r="34" spans="9:31" x14ac:dyDescent="0.2">
      <c r="I34" s="937" t="s">
        <v>339</v>
      </c>
      <c r="J34" s="935"/>
      <c r="K34" s="935"/>
      <c r="L34" s="927"/>
      <c r="M34" s="927"/>
      <c r="N34" s="927"/>
      <c r="O34" s="927"/>
      <c r="P34" s="927"/>
      <c r="Q34" s="982">
        <f>SUM(U55:AC55)</f>
        <v>133.82180732379328</v>
      </c>
      <c r="R34" s="927"/>
      <c r="S34" s="981">
        <f>+Q39</f>
        <v>1319.784525903754</v>
      </c>
      <c r="T34" s="968">
        <f>+U34-0.005</f>
        <v>7.0973899999999979E-2</v>
      </c>
      <c r="U34" s="968">
        <f>+V34-0.005</f>
        <v>7.5973899999999983E-2</v>
      </c>
      <c r="V34" s="980">
        <f>Q50</f>
        <v>8.0973899999999988E-2</v>
      </c>
      <c r="W34" s="968">
        <f>+V34+0.005</f>
        <v>8.5973899999999992E-2</v>
      </c>
      <c r="X34" s="967">
        <f>+W34+0.005</f>
        <v>9.0973899999999996E-2</v>
      </c>
      <c r="Y34" s="927"/>
      <c r="Z34" s="979"/>
      <c r="AA34" s="927"/>
      <c r="AB34" s="927"/>
      <c r="AC34" s="927"/>
      <c r="AD34" s="926"/>
      <c r="AE34" s="93"/>
    </row>
    <row r="35" spans="9:31" x14ac:dyDescent="0.2">
      <c r="I35" s="971" t="s">
        <v>338</v>
      </c>
      <c r="J35" s="935"/>
      <c r="K35" s="935"/>
      <c r="L35" s="927"/>
      <c r="M35" s="927"/>
      <c r="N35" s="927"/>
      <c r="O35" s="927"/>
      <c r="P35" s="927"/>
      <c r="Q35" s="947">
        <f>(($AD$22*(1+$Q$51))/($Q$50-$Q$51))/(1+$Q$50)^$AC$54</f>
        <v>1253.0327706348651</v>
      </c>
      <c r="R35" s="927"/>
      <c r="S35" s="964">
        <f>+S36-0.005</f>
        <v>1.4999999999999999E-2</v>
      </c>
      <c r="T35" s="963">
        <f t="shared" ref="T35:X37" si="19">SUM($R$55:$AA$55)+((($AD$22*(1+$S35))/(T$34-$S35))/(1+T$34)^$AA$54)+($Q$38-$Q$37)</f>
        <v>986.16352863904967</v>
      </c>
      <c r="U35" s="961">
        <f t="shared" si="19"/>
        <v>797.38472004365713</v>
      </c>
      <c r="V35" s="962">
        <f t="shared" si="19"/>
        <v>638.90243992711112</v>
      </c>
      <c r="W35" s="961">
        <f t="shared" si="19"/>
        <v>504.24974738342024</v>
      </c>
      <c r="X35" s="960">
        <f t="shared" si="19"/>
        <v>388.66481163959946</v>
      </c>
      <c r="Y35" s="927"/>
      <c r="Z35" s="927"/>
      <c r="AA35" s="927"/>
      <c r="AB35" s="927"/>
      <c r="AC35" s="927"/>
      <c r="AD35" s="926"/>
      <c r="AE35" s="93"/>
    </row>
    <row r="36" spans="9:31" x14ac:dyDescent="0.2">
      <c r="I36" s="966" t="s">
        <v>337</v>
      </c>
      <c r="J36" s="965"/>
      <c r="K36" s="965"/>
      <c r="L36" s="927"/>
      <c r="M36" s="927"/>
      <c r="N36" s="927"/>
      <c r="O36" s="927"/>
      <c r="P36" s="927"/>
      <c r="Q36" s="975">
        <f>Q34+Q35</f>
        <v>1386.8545779586584</v>
      </c>
      <c r="R36" s="927"/>
      <c r="S36" s="978">
        <f>Q51</f>
        <v>0.02</v>
      </c>
      <c r="T36" s="957">
        <f t="shared" si="19"/>
        <v>1161.4733940200581</v>
      </c>
      <c r="U36" s="955">
        <f t="shared" si="19"/>
        <v>939.90384481473893</v>
      </c>
      <c r="V36" s="956">
        <f t="shared" si="19"/>
        <v>756.50200843733091</v>
      </c>
      <c r="W36" s="955">
        <f t="shared" si="19"/>
        <v>602.52087845537358</v>
      </c>
      <c r="X36" s="954">
        <f t="shared" si="19"/>
        <v>471.68120330622395</v>
      </c>
      <c r="Y36" s="927"/>
      <c r="Z36" s="927"/>
      <c r="AA36" s="927"/>
      <c r="AB36" s="927"/>
      <c r="AC36" s="927"/>
      <c r="AD36" s="926"/>
      <c r="AE36" s="93"/>
    </row>
    <row r="37" spans="9:31" x14ac:dyDescent="0.2">
      <c r="I37" s="971" t="s">
        <v>336</v>
      </c>
      <c r="J37" s="935"/>
      <c r="K37" s="935"/>
      <c r="L37" s="927"/>
      <c r="M37" s="927"/>
      <c r="N37" s="927"/>
      <c r="O37" s="927"/>
      <c r="P37" s="927"/>
      <c r="Q37" s="977">
        <f>'DCF 1-Year Forward'!Q37</f>
        <v>264.12490909090906</v>
      </c>
      <c r="R37" s="927"/>
      <c r="S37" s="951">
        <f>+S36+0.005</f>
        <v>2.5000000000000001E-2</v>
      </c>
      <c r="T37" s="950">
        <f t="shared" si="19"/>
        <v>1374.9157357367717</v>
      </c>
      <c r="U37" s="948">
        <f t="shared" si="19"/>
        <v>1110.3822045611864</v>
      </c>
      <c r="V37" s="949">
        <f t="shared" si="19"/>
        <v>895.1112919236773</v>
      </c>
      <c r="W37" s="948">
        <f t="shared" si="19"/>
        <v>716.90892694149102</v>
      </c>
      <c r="X37" s="947">
        <f t="shared" si="19"/>
        <v>567.28081222491687</v>
      </c>
      <c r="Y37" s="927"/>
      <c r="Z37" s="927"/>
      <c r="AA37" s="927"/>
      <c r="AB37" s="927"/>
      <c r="AC37" s="927"/>
      <c r="AD37" s="926"/>
      <c r="AE37" s="93"/>
    </row>
    <row r="38" spans="9:31" x14ac:dyDescent="0.2">
      <c r="I38" s="971" t="s">
        <v>400</v>
      </c>
      <c r="J38" s="935"/>
      <c r="K38" s="935"/>
      <c r="L38" s="927"/>
      <c r="M38" s="927"/>
      <c r="N38" s="927"/>
      <c r="O38" s="927"/>
      <c r="P38" s="927"/>
      <c r="Q38" s="947">
        <f>'DCF 1-Year Forward'!Q38</f>
        <v>197.05485703600471</v>
      </c>
      <c r="R38" s="927"/>
      <c r="S38" s="976"/>
      <c r="T38" s="935"/>
      <c r="U38" s="935"/>
      <c r="V38" s="935"/>
      <c r="W38" s="935"/>
      <c r="X38" s="935"/>
      <c r="Y38" s="927"/>
      <c r="Z38" s="927"/>
      <c r="AA38" s="927"/>
      <c r="AB38" s="927"/>
      <c r="AC38" s="927"/>
      <c r="AD38" s="926"/>
      <c r="AE38" s="93"/>
    </row>
    <row r="39" spans="9:31" x14ac:dyDescent="0.2">
      <c r="I39" s="966" t="s">
        <v>335</v>
      </c>
      <c r="J39" s="965"/>
      <c r="K39" s="965"/>
      <c r="L39" s="927"/>
      <c r="M39" s="927"/>
      <c r="N39" s="927"/>
      <c r="O39" s="927"/>
      <c r="P39" s="927"/>
      <c r="Q39" s="975">
        <f>Q36-Q37+Q38</f>
        <v>1319.784525903754</v>
      </c>
      <c r="R39" s="927"/>
      <c r="S39" s="974" t="s">
        <v>334</v>
      </c>
      <c r="T39" s="973"/>
      <c r="U39" s="973"/>
      <c r="V39" s="973"/>
      <c r="W39" s="973"/>
      <c r="X39" s="972"/>
      <c r="Y39" s="927"/>
      <c r="Z39" s="927"/>
      <c r="AA39" s="927"/>
      <c r="AB39" s="927"/>
      <c r="AC39" s="927"/>
      <c r="AD39" s="926"/>
      <c r="AE39" s="93"/>
    </row>
    <row r="40" spans="9:31" x14ac:dyDescent="0.2">
      <c r="I40" s="971" t="s">
        <v>333</v>
      </c>
      <c r="J40" s="935"/>
      <c r="K40" s="935"/>
      <c r="L40" s="927"/>
      <c r="M40" s="927"/>
      <c r="N40" s="927"/>
      <c r="O40" s="927"/>
      <c r="P40" s="927"/>
      <c r="Q40" s="437">
        <f>'DCF 1-Year Forward'!Q40</f>
        <v>203.75342394078297</v>
      </c>
      <c r="R40" s="927"/>
      <c r="S40" s="970">
        <f>fair_value</f>
        <v>6</v>
      </c>
      <c r="T40" s="968">
        <f>+T34</f>
        <v>7.0973899999999979E-2</v>
      </c>
      <c r="U40" s="968">
        <f>+U34</f>
        <v>7.5973899999999983E-2</v>
      </c>
      <c r="V40" s="969">
        <f>+V34</f>
        <v>8.0973899999999988E-2</v>
      </c>
      <c r="W40" s="968">
        <f>+W34</f>
        <v>8.5973899999999992E-2</v>
      </c>
      <c r="X40" s="967">
        <f>+X34</f>
        <v>9.0973899999999996E-2</v>
      </c>
      <c r="Y40" s="927"/>
      <c r="Z40" s="927"/>
      <c r="AA40" s="927"/>
      <c r="AB40" s="927"/>
      <c r="AC40" s="927"/>
      <c r="AD40" s="926"/>
      <c r="AE40" s="93"/>
    </row>
    <row r="41" spans="9:31" x14ac:dyDescent="0.2">
      <c r="I41" s="966" t="s">
        <v>332</v>
      </c>
      <c r="J41" s="965"/>
      <c r="K41" s="965"/>
      <c r="L41" s="927"/>
      <c r="M41" s="927"/>
      <c r="N41" s="927"/>
      <c r="O41" s="927"/>
      <c r="P41" s="927"/>
      <c r="Q41" s="1259">
        <f>ROUND(Q39/Q40,1)</f>
        <v>6.5</v>
      </c>
      <c r="R41" s="927"/>
      <c r="S41" s="964">
        <f>+S35</f>
        <v>1.4999999999999999E-2</v>
      </c>
      <c r="T41" s="963">
        <f>ROUND(T35/$Q$40,0)</f>
        <v>5</v>
      </c>
      <c r="U41" s="961">
        <f t="shared" ref="T41:X43" si="20">ROUND(U35/$Q$40,0)</f>
        <v>4</v>
      </c>
      <c r="V41" s="962">
        <f t="shared" si="20"/>
        <v>3</v>
      </c>
      <c r="W41" s="961">
        <f t="shared" si="20"/>
        <v>2</v>
      </c>
      <c r="X41" s="960">
        <f t="shared" si="20"/>
        <v>2</v>
      </c>
      <c r="Y41" s="927"/>
      <c r="Z41" s="927"/>
      <c r="AA41" s="927"/>
      <c r="AB41" s="927"/>
      <c r="AC41" s="927"/>
      <c r="AD41" s="926"/>
      <c r="AE41" s="93"/>
    </row>
    <row r="42" spans="9:31" x14ac:dyDescent="0.2">
      <c r="I42" s="925" t="s">
        <v>331</v>
      </c>
      <c r="J42" s="924"/>
      <c r="K42" s="924"/>
      <c r="L42" s="927"/>
      <c r="M42" s="922"/>
      <c r="N42" s="922"/>
      <c r="O42" s="922"/>
      <c r="P42" s="922"/>
      <c r="Q42" s="959">
        <f>ROUND(((AD22*(1+Q51))/(Q50-Q51))/AD12,1)</f>
        <v>9.6</v>
      </c>
      <c r="R42" s="927"/>
      <c r="S42" s="958">
        <f>+S36</f>
        <v>0.02</v>
      </c>
      <c r="T42" s="957">
        <f t="shared" si="20"/>
        <v>6</v>
      </c>
      <c r="U42" s="955">
        <f t="shared" si="20"/>
        <v>5</v>
      </c>
      <c r="V42" s="956">
        <f t="shared" si="20"/>
        <v>4</v>
      </c>
      <c r="W42" s="955">
        <f t="shared" si="20"/>
        <v>3</v>
      </c>
      <c r="X42" s="954">
        <f t="shared" si="20"/>
        <v>2</v>
      </c>
      <c r="Y42" s="927"/>
      <c r="Z42" s="927"/>
      <c r="AA42" s="927"/>
      <c r="AB42" s="927"/>
      <c r="AC42" s="927"/>
      <c r="AD42" s="926"/>
      <c r="AE42" s="93"/>
    </row>
    <row r="43" spans="9:31" x14ac:dyDescent="0.2">
      <c r="I43" s="925"/>
      <c r="J43" s="924"/>
      <c r="K43" s="924"/>
      <c r="L43" s="953"/>
      <c r="M43" s="953"/>
      <c r="N43" s="953"/>
      <c r="O43" s="953"/>
      <c r="P43" s="953"/>
      <c r="Q43" s="952"/>
      <c r="R43" s="927"/>
      <c r="S43" s="951">
        <f>+S37</f>
        <v>2.5000000000000001E-2</v>
      </c>
      <c r="T43" s="950">
        <f t="shared" si="20"/>
        <v>7</v>
      </c>
      <c r="U43" s="948">
        <f t="shared" si="20"/>
        <v>5</v>
      </c>
      <c r="V43" s="949">
        <f t="shared" si="20"/>
        <v>4</v>
      </c>
      <c r="W43" s="948">
        <f t="shared" si="20"/>
        <v>4</v>
      </c>
      <c r="X43" s="947">
        <f t="shared" si="20"/>
        <v>3</v>
      </c>
      <c r="Y43" s="927"/>
      <c r="Z43" s="927"/>
      <c r="AA43" s="927"/>
      <c r="AB43" s="927"/>
      <c r="AC43" s="927"/>
      <c r="AD43" s="926"/>
      <c r="AE43" s="93"/>
    </row>
    <row r="44" spans="9:31" x14ac:dyDescent="0.2">
      <c r="I44" s="946" t="s">
        <v>330</v>
      </c>
      <c r="J44" s="945"/>
      <c r="K44" s="945"/>
      <c r="L44" s="944"/>
      <c r="M44" s="943"/>
      <c r="N44" s="943"/>
      <c r="O44" s="943"/>
      <c r="P44" s="943"/>
      <c r="Q44" s="942"/>
      <c r="R44" s="927"/>
      <c r="S44" s="927"/>
      <c r="T44" s="927"/>
      <c r="U44" s="927"/>
      <c r="V44" s="927"/>
      <c r="W44" s="927"/>
      <c r="X44" s="927"/>
      <c r="Y44" s="927"/>
      <c r="Z44" s="927"/>
      <c r="AA44" s="927"/>
      <c r="AB44" s="927"/>
      <c r="AC44" s="927"/>
      <c r="AD44" s="926"/>
      <c r="AE44" s="93"/>
    </row>
    <row r="45" spans="9:31" x14ac:dyDescent="0.2">
      <c r="I45" s="941" t="s">
        <v>329</v>
      </c>
      <c r="J45" s="940"/>
      <c r="K45" s="940"/>
      <c r="L45" s="927"/>
      <c r="M45" s="927"/>
      <c r="N45" s="927"/>
      <c r="O45" s="927"/>
      <c r="P45" s="927"/>
      <c r="Q45" s="939" t="s">
        <v>328</v>
      </c>
      <c r="R45" s="927"/>
      <c r="S45" s="927"/>
      <c r="T45" s="927"/>
      <c r="U45" s="927"/>
      <c r="V45" s="927"/>
      <c r="W45" s="927"/>
      <c r="X45" s="927"/>
      <c r="Y45" s="927"/>
      <c r="Z45" s="927"/>
      <c r="AA45" s="927"/>
      <c r="AB45" s="927"/>
      <c r="AC45" s="927"/>
      <c r="AD45" s="926"/>
      <c r="AE45" s="93"/>
    </row>
    <row r="46" spans="9:31" x14ac:dyDescent="0.2">
      <c r="I46" s="937" t="s">
        <v>327</v>
      </c>
      <c r="J46" s="935"/>
      <c r="K46" s="935"/>
      <c r="L46" s="927"/>
      <c r="M46" s="927"/>
      <c r="N46" s="927"/>
      <c r="O46" s="927"/>
      <c r="P46" s="927"/>
      <c r="Q46" s="938">
        <f>'DCF 1-Year Forward'!Q46</f>
        <v>8.7534000000000001E-2</v>
      </c>
      <c r="R46" s="927"/>
      <c r="S46" s="927"/>
      <c r="T46" s="927"/>
      <c r="U46" s="927"/>
      <c r="V46" s="927"/>
      <c r="W46" s="927"/>
      <c r="X46" s="927"/>
      <c r="Y46" s="927"/>
      <c r="Z46" s="927"/>
      <c r="AA46" s="927"/>
      <c r="AB46" s="927"/>
      <c r="AC46" s="927"/>
      <c r="AD46" s="926"/>
      <c r="AE46" s="93"/>
    </row>
    <row r="47" spans="9:31" x14ac:dyDescent="0.2">
      <c r="I47" s="937" t="s">
        <v>326</v>
      </c>
      <c r="J47" s="935"/>
      <c r="K47" s="935"/>
      <c r="L47" s="927"/>
      <c r="M47" s="935"/>
      <c r="N47" s="936"/>
      <c r="O47" s="935"/>
      <c r="P47" s="935"/>
      <c r="Q47" s="934">
        <f>'DCF 1-Year Forward'!Q47</f>
        <v>0.06</v>
      </c>
      <c r="R47" s="927"/>
      <c r="S47" s="927"/>
      <c r="T47" s="927"/>
      <c r="U47" s="927"/>
      <c r="V47" s="927"/>
      <c r="W47" s="927"/>
      <c r="X47" s="927"/>
      <c r="Y47" s="927"/>
      <c r="Z47" s="927"/>
      <c r="AA47" s="927"/>
      <c r="AB47" s="927"/>
      <c r="AC47" s="927"/>
      <c r="AD47" s="926"/>
      <c r="AE47" s="93"/>
    </row>
    <row r="48" spans="9:31" x14ac:dyDescent="0.2">
      <c r="I48" s="937" t="s">
        <v>325</v>
      </c>
      <c r="J48" s="935"/>
      <c r="K48" s="935"/>
      <c r="L48" s="927"/>
      <c r="M48" s="935"/>
      <c r="N48" s="936"/>
      <c r="O48" s="935"/>
      <c r="P48" s="935"/>
      <c r="Q48" s="934">
        <f>'DCF 1-Year Forward'!Q48</f>
        <v>0.27</v>
      </c>
      <c r="R48" s="927"/>
      <c r="S48" s="927"/>
      <c r="T48" s="927"/>
      <c r="U48" s="927"/>
      <c r="V48" s="927"/>
      <c r="W48" s="927"/>
      <c r="X48" s="927"/>
      <c r="Y48" s="927"/>
      <c r="Z48" s="927"/>
      <c r="AA48" s="927"/>
      <c r="AB48" s="927"/>
      <c r="AC48" s="927"/>
      <c r="AD48" s="926"/>
      <c r="AE48" s="93"/>
    </row>
    <row r="49" spans="9:31" x14ac:dyDescent="0.2">
      <c r="I49" s="937" t="s">
        <v>324</v>
      </c>
      <c r="J49" s="935"/>
      <c r="K49" s="935"/>
      <c r="L49" s="927"/>
      <c r="M49" s="935"/>
      <c r="N49" s="936"/>
      <c r="O49" s="935"/>
      <c r="P49" s="935"/>
      <c r="Q49" s="934">
        <f>'DCF 1-Year Forward'!Q49</f>
        <v>0.15</v>
      </c>
      <c r="R49" s="927"/>
      <c r="S49" s="927"/>
      <c r="T49" s="927"/>
      <c r="U49" s="927"/>
      <c r="V49" s="927"/>
      <c r="W49" s="927"/>
      <c r="X49" s="927"/>
      <c r="Y49" s="927"/>
      <c r="Z49" s="927"/>
      <c r="AA49" s="927"/>
      <c r="AB49" s="927"/>
      <c r="AC49" s="927"/>
      <c r="AD49" s="926"/>
      <c r="AE49" s="93"/>
    </row>
    <row r="50" spans="9:31" x14ac:dyDescent="0.2">
      <c r="I50" s="933" t="s">
        <v>323</v>
      </c>
      <c r="J50" s="932"/>
      <c r="K50" s="932"/>
      <c r="L50" s="931"/>
      <c r="M50" s="929"/>
      <c r="N50" s="930"/>
      <c r="O50" s="929"/>
      <c r="P50" s="929"/>
      <c r="Q50" s="928">
        <f>+(Q46*(1-Q49))+((1-Q48)*Q47*Q49)</f>
        <v>8.0973899999999988E-2</v>
      </c>
      <c r="R50" s="927"/>
      <c r="S50" s="927"/>
      <c r="T50" s="927"/>
      <c r="U50" s="927"/>
      <c r="V50" s="927"/>
      <c r="W50" s="927"/>
      <c r="X50" s="927"/>
      <c r="Y50" s="927"/>
      <c r="Z50" s="927"/>
      <c r="AA50" s="927"/>
      <c r="AB50" s="927"/>
      <c r="AC50" s="927"/>
      <c r="AD50" s="926"/>
      <c r="AE50" s="93"/>
    </row>
    <row r="51" spans="9:31" x14ac:dyDescent="0.2">
      <c r="I51" s="925" t="s">
        <v>286</v>
      </c>
      <c r="J51" s="924"/>
      <c r="K51" s="924"/>
      <c r="L51" s="922"/>
      <c r="M51" s="924"/>
      <c r="N51" s="924"/>
      <c r="O51" s="924"/>
      <c r="P51" s="924"/>
      <c r="Q51" s="923">
        <f>X60</f>
        <v>0.02</v>
      </c>
      <c r="R51" s="922"/>
      <c r="S51" s="922"/>
      <c r="T51" s="922"/>
      <c r="U51" s="922"/>
      <c r="V51" s="922"/>
      <c r="W51" s="922"/>
      <c r="X51" s="922"/>
      <c r="Y51" s="922"/>
      <c r="Z51" s="922"/>
      <c r="AA51" s="922"/>
      <c r="AB51" s="922"/>
      <c r="AC51" s="922"/>
      <c r="AD51" s="921"/>
      <c r="AE51" s="93"/>
    </row>
    <row r="52" spans="9:31" x14ac:dyDescent="0.2">
      <c r="I52" s="920"/>
      <c r="J52" s="865"/>
      <c r="K52" s="865"/>
      <c r="L52" s="136"/>
      <c r="M52" s="865"/>
      <c r="N52" s="865"/>
      <c r="O52" s="865"/>
      <c r="P52" s="865"/>
      <c r="Q52" s="897"/>
      <c r="R52" s="896"/>
      <c r="S52" s="896"/>
      <c r="T52" s="896"/>
      <c r="U52" s="896"/>
      <c r="V52" s="896"/>
      <c r="W52" s="896"/>
      <c r="X52" s="896"/>
      <c r="Y52" s="896"/>
      <c r="Z52" s="896"/>
      <c r="AA52" s="896"/>
      <c r="AB52" s="896"/>
      <c r="AC52" s="896"/>
      <c r="AD52" s="919"/>
      <c r="AE52" s="93"/>
    </row>
    <row r="53" spans="9:31" x14ac:dyDescent="0.2">
      <c r="I53" s="918" t="s">
        <v>322</v>
      </c>
      <c r="J53" s="918"/>
      <c r="K53" s="854"/>
      <c r="L53" s="838"/>
      <c r="M53" s="917"/>
      <c r="N53" s="917"/>
      <c r="O53" s="917"/>
      <c r="P53" s="917"/>
      <c r="Q53" s="916">
        <f t="shared" ref="Q53:AC53" si="21">Q$7</f>
        <v>42369</v>
      </c>
      <c r="R53" s="916">
        <f t="shared" si="21"/>
        <v>42735</v>
      </c>
      <c r="S53" s="915">
        <f t="shared" si="21"/>
        <v>43100</v>
      </c>
      <c r="T53" s="915">
        <f t="shared" si="21"/>
        <v>43465</v>
      </c>
      <c r="U53" s="915">
        <f t="shared" si="21"/>
        <v>43830</v>
      </c>
      <c r="V53" s="915">
        <f t="shared" si="21"/>
        <v>44196</v>
      </c>
      <c r="W53" s="915">
        <f t="shared" si="21"/>
        <v>44561</v>
      </c>
      <c r="X53" s="915">
        <f t="shared" si="21"/>
        <v>44926</v>
      </c>
      <c r="Y53" s="915">
        <f t="shared" si="21"/>
        <v>45291</v>
      </c>
      <c r="Z53" s="915">
        <f t="shared" si="21"/>
        <v>45657</v>
      </c>
      <c r="AA53" s="915">
        <f t="shared" si="21"/>
        <v>46022</v>
      </c>
      <c r="AB53" s="915">
        <f t="shared" si="21"/>
        <v>46387</v>
      </c>
      <c r="AC53" s="915">
        <f t="shared" si="21"/>
        <v>46752</v>
      </c>
      <c r="AD53" s="914"/>
      <c r="AE53" s="93"/>
    </row>
    <row r="54" spans="9:31" x14ac:dyDescent="0.2">
      <c r="I54" s="913" t="s">
        <v>321</v>
      </c>
      <c r="J54" s="865"/>
      <c r="K54" s="865"/>
      <c r="L54" s="865"/>
      <c r="M54" s="912"/>
      <c r="N54" s="911"/>
      <c r="O54" s="911"/>
      <c r="P54" s="911"/>
      <c r="Q54" s="910">
        <v>0</v>
      </c>
      <c r="R54" s="909">
        <v>0</v>
      </c>
      <c r="S54" s="909">
        <v>0</v>
      </c>
      <c r="T54" s="909">
        <v>0</v>
      </c>
      <c r="U54" s="908">
        <f t="shared" ref="U54:AC54" si="22">T54+1</f>
        <v>1</v>
      </c>
      <c r="V54" s="908">
        <f t="shared" si="22"/>
        <v>2</v>
      </c>
      <c r="W54" s="908">
        <f t="shared" si="22"/>
        <v>3</v>
      </c>
      <c r="X54" s="908">
        <f t="shared" si="22"/>
        <v>4</v>
      </c>
      <c r="Y54" s="908">
        <f t="shared" si="22"/>
        <v>5</v>
      </c>
      <c r="Z54" s="908">
        <f t="shared" si="22"/>
        <v>6</v>
      </c>
      <c r="AA54" s="908">
        <f t="shared" si="22"/>
        <v>7</v>
      </c>
      <c r="AB54" s="908">
        <f t="shared" si="22"/>
        <v>8</v>
      </c>
      <c r="AC54" s="908">
        <f t="shared" si="22"/>
        <v>9</v>
      </c>
      <c r="AD54" s="907"/>
      <c r="AE54" s="93"/>
    </row>
    <row r="55" spans="9:31" x14ac:dyDescent="0.2">
      <c r="I55" s="906" t="s">
        <v>320</v>
      </c>
      <c r="J55" s="905"/>
      <c r="K55" s="905"/>
      <c r="L55" s="905"/>
      <c r="M55" s="904"/>
      <c r="N55" s="904"/>
      <c r="O55" s="904"/>
      <c r="P55" s="903"/>
      <c r="Q55" s="902">
        <f t="shared" ref="Q55:AC55" si="23">Q$22/(1+$Q$50)^Q54</f>
        <v>-88.009000000000029</v>
      </c>
      <c r="R55" s="902">
        <f t="shared" si="23"/>
        <v>-144.27299999999997</v>
      </c>
      <c r="S55" s="902">
        <f t="shared" si="23"/>
        <v>-325.41811026948739</v>
      </c>
      <c r="T55" s="902">
        <f t="shared" si="23"/>
        <v>-140.98290785346779</v>
      </c>
      <c r="U55" s="902">
        <f t="shared" si="23"/>
        <v>-90.967394963697501</v>
      </c>
      <c r="V55" s="902">
        <f t="shared" si="23"/>
        <v>-56.965568113566128</v>
      </c>
      <c r="W55" s="902">
        <f t="shared" si="23"/>
        <v>-27.242856684720184</v>
      </c>
      <c r="X55" s="902">
        <f t="shared" si="23"/>
        <v>-1.7708841433461966</v>
      </c>
      <c r="Y55" s="902">
        <f t="shared" si="23"/>
        <v>25.151884977132578</v>
      </c>
      <c r="Z55" s="902">
        <f t="shared" si="23"/>
        <v>50.0199796363015</v>
      </c>
      <c r="AA55" s="902">
        <f>AA$22/(1+$Q$50)^AA54</f>
        <v>71.846395951447249</v>
      </c>
      <c r="AB55" s="902">
        <f t="shared" si="23"/>
        <v>90.314750036201616</v>
      </c>
      <c r="AC55" s="902">
        <f t="shared" si="23"/>
        <v>73.435500628040359</v>
      </c>
      <c r="AD55" s="901"/>
      <c r="AE55" s="93"/>
    </row>
    <row r="56" spans="9:31" x14ac:dyDescent="0.2">
      <c r="I56" s="900"/>
      <c r="J56" s="865"/>
      <c r="K56" s="865"/>
      <c r="L56" s="865"/>
      <c r="M56" s="899"/>
      <c r="N56" s="899"/>
      <c r="O56" s="899"/>
      <c r="P56" s="869"/>
      <c r="Q56" s="898"/>
      <c r="R56" s="898"/>
      <c r="S56" s="898"/>
      <c r="T56" s="898"/>
      <c r="U56" s="898"/>
      <c r="V56" s="898"/>
      <c r="W56" s="898"/>
      <c r="X56" s="898"/>
      <c r="Y56" s="898"/>
      <c r="Z56" s="898"/>
      <c r="AA56" s="898"/>
      <c r="AB56" s="898"/>
      <c r="AC56" s="898"/>
      <c r="AD56" s="869"/>
      <c r="AE56" s="93"/>
    </row>
    <row r="57" spans="9:31" x14ac:dyDescent="0.2">
      <c r="I57" s="865"/>
      <c r="J57" s="865"/>
      <c r="K57" s="865"/>
      <c r="L57" s="136"/>
      <c r="M57" s="865"/>
      <c r="N57" s="865"/>
      <c r="O57" s="865"/>
      <c r="P57" s="865"/>
      <c r="Q57" s="897"/>
      <c r="R57" s="896"/>
      <c r="S57" s="896"/>
      <c r="T57" s="896"/>
      <c r="U57" s="896"/>
      <c r="V57" s="896"/>
      <c r="W57" s="896"/>
      <c r="X57" s="896"/>
      <c r="Y57" s="896"/>
      <c r="Z57" s="896"/>
      <c r="AA57" s="896"/>
      <c r="AB57" s="896"/>
      <c r="AC57" s="896"/>
      <c r="AD57" s="93"/>
      <c r="AE57" s="93"/>
    </row>
    <row r="58" spans="9:31" hidden="1" x14ac:dyDescent="0.2">
      <c r="I58" s="877" t="s">
        <v>312</v>
      </c>
      <c r="J58" s="877"/>
      <c r="K58" s="877"/>
      <c r="L58" s="877"/>
      <c r="M58" s="895"/>
      <c r="N58" s="895"/>
      <c r="O58" s="895"/>
      <c r="P58" s="895"/>
      <c r="Q58" s="895"/>
      <c r="R58" s="895"/>
      <c r="S58" s="895"/>
      <c r="T58" s="895"/>
      <c r="U58" s="895"/>
      <c r="V58" s="895"/>
      <c r="W58" s="895"/>
      <c r="X58" s="895"/>
      <c r="Y58" s="895"/>
      <c r="Z58" s="895"/>
      <c r="AA58" s="894"/>
      <c r="AB58" s="894"/>
      <c r="AC58" s="894"/>
      <c r="AD58" s="894"/>
      <c r="AE58" s="873"/>
    </row>
    <row r="59" spans="9:31" hidden="1" x14ac:dyDescent="0.2">
      <c r="I59" s="832"/>
      <c r="J59" s="832"/>
      <c r="K59" s="832"/>
      <c r="L59" s="832"/>
      <c r="M59" s="832"/>
      <c r="N59" s="832"/>
      <c r="O59" s="832"/>
      <c r="P59" s="832"/>
      <c r="Q59" s="832"/>
      <c r="R59" s="878"/>
      <c r="S59" s="878"/>
      <c r="T59" s="878"/>
      <c r="U59" s="878"/>
      <c r="V59" s="878"/>
      <c r="W59" s="878"/>
      <c r="X59" s="878"/>
      <c r="Y59" s="878"/>
      <c r="Z59" s="878"/>
      <c r="AA59" s="878"/>
      <c r="AB59" s="878"/>
      <c r="AC59" s="878"/>
      <c r="AD59" s="93"/>
      <c r="AE59" s="879"/>
    </row>
    <row r="60" spans="9:31" hidden="1" x14ac:dyDescent="0.2">
      <c r="I60" s="832"/>
      <c r="J60" s="832"/>
      <c r="K60" s="893"/>
      <c r="L60" s="832"/>
      <c r="M60" s="136"/>
      <c r="N60" s="136"/>
      <c r="O60" s="136"/>
      <c r="P60" s="136"/>
      <c r="Q60" s="136"/>
      <c r="R60" s="838" t="s">
        <v>319</v>
      </c>
      <c r="S60" s="838"/>
      <c r="T60" s="885">
        <f>+fair_value</f>
        <v>6</v>
      </c>
      <c r="U60" s="832"/>
      <c r="V60" s="838" t="s">
        <v>286</v>
      </c>
      <c r="W60" s="838"/>
      <c r="X60" s="1109">
        <f>CHOOSE(case,X61,X62,X63)</f>
        <v>0.02</v>
      </c>
      <c r="Y60" s="878"/>
      <c r="Z60" s="884" t="s">
        <v>318</v>
      </c>
      <c r="AA60" s="838"/>
      <c r="AB60" s="838"/>
      <c r="AC60" s="838"/>
      <c r="AD60" s="883"/>
      <c r="AE60" s="879"/>
    </row>
    <row r="61" spans="9:31" hidden="1" x14ac:dyDescent="0.2">
      <c r="I61" s="832"/>
      <c r="J61" s="832"/>
      <c r="K61" s="892"/>
      <c r="L61" s="891"/>
      <c r="M61" s="136"/>
      <c r="N61" s="136"/>
      <c r="O61" s="136"/>
      <c r="P61" s="136"/>
      <c r="Q61" s="136"/>
      <c r="R61" s="832" t="s">
        <v>122</v>
      </c>
      <c r="S61" s="881">
        <v>2</v>
      </c>
      <c r="T61" s="890"/>
      <c r="U61" s="889"/>
      <c r="V61" s="832" t="s">
        <v>121</v>
      </c>
      <c r="W61" s="881">
        <v>1</v>
      </c>
      <c r="X61" s="888">
        <f>'DCF 1-Year Forward'!X61</f>
        <v>0.02</v>
      </c>
      <c r="Y61" s="878"/>
      <c r="Z61" s="832" t="s">
        <v>122</v>
      </c>
      <c r="AA61" s="881">
        <v>2</v>
      </c>
      <c r="AB61" s="881"/>
      <c r="AC61" s="881"/>
      <c r="AD61" s="880"/>
      <c r="AE61" s="879"/>
    </row>
    <row r="62" spans="9:31" hidden="1" x14ac:dyDescent="0.2">
      <c r="I62" s="832"/>
      <c r="J62" s="832"/>
      <c r="K62" s="892"/>
      <c r="L62" s="891"/>
      <c r="M62" s="136"/>
      <c r="N62" s="136"/>
      <c r="O62" s="136"/>
      <c r="P62" s="136"/>
      <c r="Q62" s="136"/>
      <c r="R62" s="832" t="s">
        <v>121</v>
      </c>
      <c r="S62" s="881">
        <v>1</v>
      </c>
      <c r="T62" s="890"/>
      <c r="U62" s="889"/>
      <c r="V62" s="832" t="s">
        <v>122</v>
      </c>
      <c r="W62" s="881">
        <v>2</v>
      </c>
      <c r="X62" s="887">
        <f>X61</f>
        <v>0.02</v>
      </c>
      <c r="Y62" s="878"/>
      <c r="Z62" s="832" t="s">
        <v>121</v>
      </c>
      <c r="AA62" s="881">
        <v>1</v>
      </c>
      <c r="AB62" s="881"/>
      <c r="AC62" s="881"/>
      <c r="AD62" s="880"/>
      <c r="AE62" s="879"/>
    </row>
    <row r="63" spans="9:31" hidden="1" x14ac:dyDescent="0.2">
      <c r="I63" s="832"/>
      <c r="J63" s="832"/>
      <c r="K63" s="892"/>
      <c r="L63" s="891"/>
      <c r="M63" s="136"/>
      <c r="N63" s="136"/>
      <c r="O63" s="136"/>
      <c r="P63" s="136"/>
      <c r="Q63" s="136"/>
      <c r="R63" s="832" t="s">
        <v>123</v>
      </c>
      <c r="S63" s="881">
        <v>3</v>
      </c>
      <c r="T63" s="890"/>
      <c r="U63" s="889"/>
      <c r="V63" s="832" t="s">
        <v>123</v>
      </c>
      <c r="W63" s="881">
        <v>3</v>
      </c>
      <c r="X63" s="887">
        <f>X61</f>
        <v>0.02</v>
      </c>
      <c r="Y63" s="878"/>
      <c r="Z63" s="832" t="s">
        <v>123</v>
      </c>
      <c r="AA63" s="881">
        <v>3</v>
      </c>
      <c r="AB63" s="881"/>
      <c r="AC63" s="881"/>
      <c r="AD63" s="880"/>
      <c r="AE63" s="879"/>
    </row>
    <row r="64" spans="9:31" hidden="1" x14ac:dyDescent="0.2">
      <c r="I64" s="832"/>
      <c r="J64" s="832"/>
      <c r="K64" s="87"/>
      <c r="L64" s="832"/>
      <c r="M64" s="136"/>
      <c r="N64" s="136"/>
      <c r="O64" s="136"/>
      <c r="P64" s="136"/>
      <c r="Q64" s="136"/>
      <c r="R64" s="136"/>
      <c r="S64" s="136"/>
      <c r="T64" s="871"/>
      <c r="U64" s="832"/>
      <c r="V64" s="878"/>
      <c r="W64" s="878"/>
      <c r="X64" s="836"/>
      <c r="Y64" s="878"/>
      <c r="Z64" s="136"/>
      <c r="AA64" s="136"/>
      <c r="AB64" s="136"/>
      <c r="AC64" s="136"/>
      <c r="AD64" s="871"/>
      <c r="AE64" s="879"/>
    </row>
    <row r="65" spans="9:31" hidden="1" x14ac:dyDescent="0.2">
      <c r="I65" s="832"/>
      <c r="J65" s="832"/>
      <c r="K65" s="87"/>
      <c r="L65" s="832"/>
      <c r="M65" s="136"/>
      <c r="N65" s="136"/>
      <c r="O65" s="136"/>
      <c r="P65" s="136"/>
      <c r="Q65" s="136"/>
      <c r="R65" s="838" t="s">
        <v>317</v>
      </c>
      <c r="S65" s="838"/>
      <c r="T65" s="885">
        <f>Q39</f>
        <v>1319.784525903754</v>
      </c>
      <c r="U65" s="832"/>
      <c r="V65" s="838" t="s">
        <v>316</v>
      </c>
      <c r="W65" s="838"/>
      <c r="X65" s="1109">
        <f>CHOOSE(case,X66,X67,X68)</f>
        <v>8.7534000000000001E-2</v>
      </c>
      <c r="Y65" s="878"/>
      <c r="Z65" s="884" t="s">
        <v>315</v>
      </c>
      <c r="AA65" s="838"/>
      <c r="AB65" s="838"/>
      <c r="AC65" s="838"/>
      <c r="AD65" s="883"/>
      <c r="AE65" s="879"/>
    </row>
    <row r="66" spans="9:31" hidden="1" x14ac:dyDescent="0.2">
      <c r="I66" s="832"/>
      <c r="J66" s="832"/>
      <c r="K66" s="832"/>
      <c r="L66" s="832"/>
      <c r="M66" s="136"/>
      <c r="N66" s="136"/>
      <c r="O66" s="136"/>
      <c r="P66" s="136"/>
      <c r="Q66" s="136"/>
      <c r="R66" s="832" t="s">
        <v>122</v>
      </c>
      <c r="S66" s="881">
        <v>2</v>
      </c>
      <c r="T66" s="882"/>
      <c r="U66" s="832"/>
      <c r="V66" s="832" t="s">
        <v>121</v>
      </c>
      <c r="W66" s="881">
        <v>1</v>
      </c>
      <c r="X66" s="888">
        <f>'DCF 1-Year Forward'!X66</f>
        <v>8.7534000000000001E-2</v>
      </c>
      <c r="Y66" s="878"/>
      <c r="Z66" s="832" t="s">
        <v>122</v>
      </c>
      <c r="AA66" s="881">
        <v>2</v>
      </c>
      <c r="AB66" s="881"/>
      <c r="AC66" s="881"/>
      <c r="AD66" s="880"/>
      <c r="AE66" s="879"/>
    </row>
    <row r="67" spans="9:31" hidden="1" x14ac:dyDescent="0.2">
      <c r="I67" s="832"/>
      <c r="J67" s="832"/>
      <c r="K67" s="832"/>
      <c r="L67" s="832"/>
      <c r="M67" s="136"/>
      <c r="N67" s="136"/>
      <c r="O67" s="136"/>
      <c r="P67" s="136"/>
      <c r="Q67" s="136"/>
      <c r="R67" s="832" t="s">
        <v>121</v>
      </c>
      <c r="S67" s="881">
        <v>1</v>
      </c>
      <c r="T67" s="882"/>
      <c r="U67" s="832"/>
      <c r="V67" s="832" t="s">
        <v>122</v>
      </c>
      <c r="W67" s="881">
        <v>2</v>
      </c>
      <c r="X67" s="887">
        <f>X66</f>
        <v>8.7534000000000001E-2</v>
      </c>
      <c r="Y67" s="878"/>
      <c r="Z67" s="832" t="s">
        <v>121</v>
      </c>
      <c r="AA67" s="881">
        <v>1</v>
      </c>
      <c r="AB67" s="881"/>
      <c r="AC67" s="881"/>
      <c r="AD67" s="880"/>
      <c r="AE67" s="879"/>
    </row>
    <row r="68" spans="9:31" hidden="1" x14ac:dyDescent="0.2">
      <c r="I68" s="832"/>
      <c r="J68" s="832"/>
      <c r="K68" s="832"/>
      <c r="L68" s="832"/>
      <c r="M68" s="136"/>
      <c r="N68" s="136"/>
      <c r="O68" s="136"/>
      <c r="P68" s="136"/>
      <c r="Q68" s="136"/>
      <c r="R68" s="832" t="s">
        <v>123</v>
      </c>
      <c r="S68" s="881">
        <v>3</v>
      </c>
      <c r="T68" s="882"/>
      <c r="U68" s="832"/>
      <c r="V68" s="832" t="s">
        <v>123</v>
      </c>
      <c r="W68" s="881">
        <v>3</v>
      </c>
      <c r="X68" s="887">
        <f>X66</f>
        <v>8.7534000000000001E-2</v>
      </c>
      <c r="Y68" s="878"/>
      <c r="Z68" s="832" t="s">
        <v>123</v>
      </c>
      <c r="AA68" s="881">
        <v>3</v>
      </c>
      <c r="AB68" s="881"/>
      <c r="AC68" s="881"/>
      <c r="AD68" s="880"/>
      <c r="AE68" s="879"/>
    </row>
    <row r="69" spans="9:31" hidden="1" x14ac:dyDescent="0.2">
      <c r="I69" s="832"/>
      <c r="J69" s="832"/>
      <c r="K69" s="832"/>
      <c r="L69" s="832"/>
      <c r="M69" s="136"/>
      <c r="N69" s="136"/>
      <c r="O69" s="136"/>
      <c r="P69" s="136"/>
      <c r="Q69" s="136"/>
      <c r="R69" s="136"/>
      <c r="S69" s="136"/>
      <c r="T69" s="886"/>
      <c r="U69" s="832"/>
      <c r="V69" s="832"/>
      <c r="W69" s="832"/>
      <c r="X69" s="832"/>
      <c r="Y69" s="878"/>
      <c r="Z69" s="832"/>
      <c r="AA69" s="832"/>
      <c r="AB69" s="832"/>
      <c r="AC69" s="832"/>
      <c r="AD69" s="867"/>
      <c r="AE69" s="879"/>
    </row>
    <row r="70" spans="9:31" hidden="1" x14ac:dyDescent="0.2">
      <c r="I70" s="832"/>
      <c r="J70" s="832"/>
      <c r="K70" s="832"/>
      <c r="L70" s="832"/>
      <c r="M70" s="136"/>
      <c r="N70" s="136"/>
      <c r="O70" s="136"/>
      <c r="P70" s="136"/>
      <c r="Q70" s="136"/>
      <c r="R70" s="838" t="s">
        <v>314</v>
      </c>
      <c r="S70" s="838"/>
      <c r="T70" s="885">
        <f>Q36</f>
        <v>1386.8545779586584</v>
      </c>
      <c r="U70" s="832"/>
      <c r="V70" s="136"/>
      <c r="W70" s="136"/>
      <c r="X70" s="136"/>
      <c r="Y70" s="878"/>
      <c r="Z70" s="884" t="s">
        <v>313</v>
      </c>
      <c r="AA70" s="838"/>
      <c r="AB70" s="838"/>
      <c r="AC70" s="838"/>
      <c r="AD70" s="883"/>
      <c r="AE70" s="879"/>
    </row>
    <row r="71" spans="9:31" hidden="1" x14ac:dyDescent="0.2">
      <c r="I71" s="832"/>
      <c r="J71" s="832"/>
      <c r="K71" s="832"/>
      <c r="L71" s="832"/>
      <c r="M71" s="136"/>
      <c r="N71" s="136"/>
      <c r="O71" s="136"/>
      <c r="P71" s="136"/>
      <c r="Q71" s="136"/>
      <c r="R71" s="832" t="s">
        <v>122</v>
      </c>
      <c r="S71" s="881">
        <v>2</v>
      </c>
      <c r="T71" s="882"/>
      <c r="U71" s="832"/>
      <c r="V71" s="136"/>
      <c r="W71" s="136"/>
      <c r="X71" s="136"/>
      <c r="Y71" s="878"/>
      <c r="Z71" s="832" t="s">
        <v>122</v>
      </c>
      <c r="AA71" s="881">
        <v>2</v>
      </c>
      <c r="AB71" s="881"/>
      <c r="AC71" s="881"/>
      <c r="AD71" s="880"/>
      <c r="AE71" s="879"/>
    </row>
    <row r="72" spans="9:31" hidden="1" x14ac:dyDescent="0.2">
      <c r="I72" s="832"/>
      <c r="J72" s="832"/>
      <c r="K72" s="832"/>
      <c r="L72" s="832"/>
      <c r="M72" s="136"/>
      <c r="N72" s="136"/>
      <c r="O72" s="136"/>
      <c r="P72" s="136"/>
      <c r="Q72" s="136"/>
      <c r="R72" s="832" t="s">
        <v>121</v>
      </c>
      <c r="S72" s="881">
        <v>1</v>
      </c>
      <c r="T72" s="882"/>
      <c r="U72" s="832"/>
      <c r="V72" s="136"/>
      <c r="W72" s="136"/>
      <c r="X72" s="136"/>
      <c r="Y72" s="878"/>
      <c r="Z72" s="832" t="s">
        <v>121</v>
      </c>
      <c r="AA72" s="881">
        <v>1</v>
      </c>
      <c r="AB72" s="881"/>
      <c r="AC72" s="881"/>
      <c r="AD72" s="880"/>
      <c r="AE72" s="879"/>
    </row>
    <row r="73" spans="9:31" hidden="1" x14ac:dyDescent="0.2">
      <c r="I73" s="832"/>
      <c r="J73" s="832"/>
      <c r="K73" s="832"/>
      <c r="L73" s="832"/>
      <c r="M73" s="136"/>
      <c r="N73" s="136"/>
      <c r="O73" s="136"/>
      <c r="P73" s="136"/>
      <c r="Q73" s="136"/>
      <c r="R73" s="832" t="s">
        <v>123</v>
      </c>
      <c r="S73" s="881">
        <v>3</v>
      </c>
      <c r="T73" s="882"/>
      <c r="U73" s="832"/>
      <c r="V73" s="136"/>
      <c r="W73" s="136"/>
      <c r="X73" s="136"/>
      <c r="Y73" s="878"/>
      <c r="Z73" s="832" t="s">
        <v>123</v>
      </c>
      <c r="AA73" s="881">
        <v>3</v>
      </c>
      <c r="AB73" s="881"/>
      <c r="AC73" s="881"/>
      <c r="AD73" s="880"/>
      <c r="AE73" s="879"/>
    </row>
    <row r="74" spans="9:31" hidden="1" x14ac:dyDescent="0.2">
      <c r="I74" s="832"/>
      <c r="J74" s="832"/>
      <c r="K74" s="832"/>
      <c r="L74" s="832"/>
      <c r="M74" s="832"/>
      <c r="N74" s="832"/>
      <c r="O74" s="832"/>
      <c r="P74" s="832"/>
      <c r="Q74" s="832"/>
      <c r="R74" s="878"/>
      <c r="S74" s="878"/>
      <c r="T74" s="878"/>
      <c r="U74" s="878"/>
      <c r="V74" s="878"/>
      <c r="W74" s="878"/>
      <c r="X74" s="878"/>
      <c r="Y74" s="878"/>
      <c r="Z74" s="878"/>
      <c r="AA74" s="878"/>
      <c r="AB74" s="878"/>
      <c r="AC74" s="878"/>
      <c r="AD74" s="93"/>
      <c r="AE74" s="855"/>
    </row>
    <row r="75" spans="9:31" hidden="1" x14ac:dyDescent="0.2">
      <c r="I75" s="877" t="s">
        <v>312</v>
      </c>
      <c r="J75" s="877"/>
      <c r="K75" s="877"/>
      <c r="L75" s="877"/>
      <c r="M75" s="876"/>
      <c r="N75" s="875">
        <f t="shared" ref="N75:AA75" si="24">N$7</f>
        <v>41274</v>
      </c>
      <c r="O75" s="875">
        <f t="shared" si="24"/>
        <v>41639</v>
      </c>
      <c r="P75" s="874">
        <f t="shared" si="24"/>
        <v>42004</v>
      </c>
      <c r="Q75" s="875">
        <f t="shared" si="24"/>
        <v>42369</v>
      </c>
      <c r="R75" s="875">
        <f t="shared" si="24"/>
        <v>42735</v>
      </c>
      <c r="S75" s="874">
        <f t="shared" si="24"/>
        <v>43100</v>
      </c>
      <c r="T75" s="874">
        <f t="shared" si="24"/>
        <v>43465</v>
      </c>
      <c r="U75" s="874">
        <f t="shared" si="24"/>
        <v>43830</v>
      </c>
      <c r="V75" s="874">
        <f t="shared" si="24"/>
        <v>44196</v>
      </c>
      <c r="W75" s="874">
        <f t="shared" si="24"/>
        <v>44561</v>
      </c>
      <c r="X75" s="874">
        <f t="shared" si="24"/>
        <v>44926</v>
      </c>
      <c r="Y75" s="874">
        <f t="shared" si="24"/>
        <v>45291</v>
      </c>
      <c r="Z75" s="874">
        <f t="shared" si="24"/>
        <v>45657</v>
      </c>
      <c r="AA75" s="874">
        <f t="shared" si="24"/>
        <v>46022</v>
      </c>
      <c r="AB75" s="874"/>
      <c r="AC75" s="874"/>
      <c r="AD75" s="874"/>
      <c r="AE75" s="873"/>
    </row>
    <row r="76" spans="9:31" hidden="1" x14ac:dyDescent="0.2">
      <c r="I76" s="845" t="s">
        <v>311</v>
      </c>
      <c r="J76" s="136"/>
      <c r="K76" s="136"/>
      <c r="L76" s="136"/>
      <c r="M76" s="871"/>
      <c r="N76" s="872"/>
      <c r="O76" s="872"/>
      <c r="P76" s="872"/>
      <c r="Q76" s="872"/>
      <c r="R76" s="872"/>
      <c r="S76" s="872"/>
      <c r="T76" s="872"/>
      <c r="U76" s="872"/>
      <c r="V76" s="872"/>
      <c r="W76" s="872"/>
      <c r="X76" s="872"/>
      <c r="Y76" s="872"/>
      <c r="Z76" s="872"/>
      <c r="AA76" s="872"/>
      <c r="AB76" s="872"/>
      <c r="AC76" s="872"/>
      <c r="AD76" s="872"/>
      <c r="AE76" s="93"/>
    </row>
    <row r="77" spans="9:31" hidden="1" x14ac:dyDescent="0.2">
      <c r="I77" s="832" t="s">
        <v>304</v>
      </c>
      <c r="J77" s="136"/>
      <c r="K77" s="136"/>
      <c r="L77" s="136"/>
      <c r="M77" s="836"/>
      <c r="N77" s="869"/>
      <c r="O77" s="869"/>
      <c r="P77" s="869"/>
      <c r="Q77" s="869"/>
      <c r="R77" s="869"/>
      <c r="S77" s="869"/>
      <c r="T77" s="869"/>
      <c r="U77" s="869"/>
      <c r="V77" s="869"/>
      <c r="W77" s="869"/>
      <c r="X77" s="869"/>
      <c r="Y77" s="869"/>
      <c r="Z77" s="869"/>
      <c r="AA77" s="869"/>
      <c r="AB77" s="869"/>
      <c r="AC77" s="869"/>
      <c r="AD77" s="869"/>
      <c r="AE77" s="93"/>
    </row>
    <row r="78" spans="9:31" hidden="1" x14ac:dyDescent="0.2">
      <c r="I78" s="832" t="s">
        <v>303</v>
      </c>
      <c r="J78" s="136"/>
      <c r="K78" s="136"/>
      <c r="L78" s="136"/>
      <c r="M78" s="836"/>
      <c r="N78" s="869"/>
      <c r="O78" s="869"/>
      <c r="P78" s="869"/>
      <c r="Q78" s="869"/>
      <c r="R78" s="869"/>
      <c r="S78" s="869"/>
      <c r="T78" s="869"/>
      <c r="U78" s="869"/>
      <c r="V78" s="869"/>
      <c r="W78" s="869"/>
      <c r="X78" s="869"/>
      <c r="Y78" s="869"/>
      <c r="Z78" s="869"/>
      <c r="AA78" s="869"/>
      <c r="AB78" s="869"/>
      <c r="AC78" s="869"/>
      <c r="AD78" s="869"/>
      <c r="AE78" s="93"/>
    </row>
    <row r="79" spans="9:31" hidden="1" x14ac:dyDescent="0.2">
      <c r="I79" s="832" t="s">
        <v>302</v>
      </c>
      <c r="J79" s="136"/>
      <c r="K79" s="136"/>
      <c r="L79" s="136"/>
      <c r="M79" s="836"/>
      <c r="N79" s="869"/>
      <c r="O79" s="869"/>
      <c r="P79" s="869"/>
      <c r="Q79" s="869"/>
      <c r="R79" s="869"/>
      <c r="S79" s="869"/>
      <c r="T79" s="869"/>
      <c r="U79" s="869"/>
      <c r="V79" s="869"/>
      <c r="W79" s="869"/>
      <c r="X79" s="869"/>
      <c r="Y79" s="869"/>
      <c r="Z79" s="869"/>
      <c r="AA79" s="869"/>
      <c r="AB79" s="869"/>
      <c r="AC79" s="869"/>
      <c r="AD79" s="869"/>
      <c r="AE79" s="93"/>
    </row>
    <row r="80" spans="9:31" hidden="1" x14ac:dyDescent="0.2">
      <c r="I80" s="832"/>
      <c r="J80" s="136"/>
      <c r="K80" s="136"/>
      <c r="L80" s="136"/>
      <c r="M80" s="871"/>
      <c r="N80" s="871"/>
      <c r="O80" s="871"/>
      <c r="P80" s="871"/>
      <c r="Q80" s="871"/>
      <c r="R80" s="871"/>
      <c r="S80" s="871"/>
      <c r="T80" s="871"/>
      <c r="U80" s="871"/>
      <c r="V80" s="871"/>
      <c r="W80" s="871"/>
      <c r="X80" s="871"/>
      <c r="Y80" s="871"/>
      <c r="Z80" s="871"/>
      <c r="AA80" s="871"/>
      <c r="AB80" s="871"/>
      <c r="AC80" s="871"/>
      <c r="AD80" s="871"/>
      <c r="AE80" s="93"/>
    </row>
    <row r="81" spans="9:31" hidden="1" x14ac:dyDescent="0.2">
      <c r="I81" s="47"/>
      <c r="J81" s="861"/>
      <c r="K81" s="861"/>
      <c r="L81" s="861"/>
      <c r="M81" s="858"/>
      <c r="N81" s="870"/>
      <c r="O81" s="870"/>
      <c r="P81" s="870"/>
      <c r="Q81" s="870"/>
      <c r="R81" s="870"/>
      <c r="S81" s="870"/>
      <c r="T81" s="870"/>
      <c r="U81" s="870"/>
      <c r="V81" s="870"/>
      <c r="W81" s="870"/>
      <c r="X81" s="870"/>
      <c r="Y81" s="870"/>
      <c r="Z81" s="870"/>
      <c r="AA81" s="870"/>
      <c r="AB81" s="870"/>
      <c r="AC81" s="870"/>
      <c r="AD81" s="870"/>
      <c r="AE81" s="855"/>
    </row>
    <row r="82" spans="9:31" hidden="1" x14ac:dyDescent="0.2">
      <c r="I82" s="832"/>
      <c r="J82" s="832"/>
      <c r="K82" s="832"/>
      <c r="L82" s="832"/>
      <c r="M82" s="836"/>
      <c r="N82" s="867"/>
      <c r="O82" s="867"/>
      <c r="P82" s="867"/>
      <c r="Q82" s="867"/>
      <c r="R82" s="867"/>
      <c r="S82" s="867"/>
      <c r="T82" s="867"/>
      <c r="U82" s="867"/>
      <c r="V82" s="867"/>
      <c r="W82" s="867"/>
      <c r="X82" s="867"/>
      <c r="Y82" s="867"/>
      <c r="Z82" s="867"/>
      <c r="AA82" s="867"/>
      <c r="AB82" s="867"/>
      <c r="AC82" s="867"/>
      <c r="AD82" s="867"/>
      <c r="AE82" s="855"/>
    </row>
    <row r="83" spans="9:31" hidden="1" x14ac:dyDescent="0.2">
      <c r="I83" s="832"/>
      <c r="J83" s="832"/>
      <c r="K83" s="832"/>
      <c r="L83" s="832"/>
      <c r="M83" s="836"/>
      <c r="N83" s="867"/>
      <c r="O83" s="867"/>
      <c r="P83" s="867"/>
      <c r="Q83" s="867"/>
      <c r="R83" s="867"/>
      <c r="S83" s="867"/>
      <c r="T83" s="867"/>
      <c r="U83" s="867"/>
      <c r="V83" s="867"/>
      <c r="W83" s="867"/>
      <c r="X83" s="867"/>
      <c r="Y83" s="867"/>
      <c r="Z83" s="867"/>
      <c r="AA83" s="867"/>
      <c r="AB83" s="867"/>
      <c r="AC83" s="867"/>
      <c r="AD83" s="867"/>
      <c r="AE83" s="855"/>
    </row>
    <row r="84" spans="9:31" hidden="1" x14ac:dyDescent="0.2">
      <c r="I84" s="832"/>
      <c r="J84" s="832"/>
      <c r="K84" s="832"/>
      <c r="L84" s="832"/>
      <c r="M84" s="836"/>
      <c r="N84" s="867"/>
      <c r="O84" s="867"/>
      <c r="P84" s="867"/>
      <c r="Q84" s="867"/>
      <c r="R84" s="867"/>
      <c r="S84" s="867"/>
      <c r="T84" s="867"/>
      <c r="U84" s="867"/>
      <c r="V84" s="867"/>
      <c r="W84" s="867"/>
      <c r="X84" s="867"/>
      <c r="Y84" s="867"/>
      <c r="Z84" s="867"/>
      <c r="AA84" s="867"/>
      <c r="AB84" s="867"/>
      <c r="AC84" s="867"/>
      <c r="AD84" s="867"/>
      <c r="AE84" s="855"/>
    </row>
    <row r="85" spans="9:31" hidden="1" x14ac:dyDescent="0.2">
      <c r="I85" s="832"/>
      <c r="J85" s="832"/>
      <c r="K85" s="832"/>
      <c r="L85" s="832"/>
      <c r="M85" s="836"/>
      <c r="N85" s="836"/>
      <c r="O85" s="836"/>
      <c r="P85" s="836"/>
      <c r="Q85" s="836"/>
      <c r="R85" s="836"/>
      <c r="S85" s="836"/>
      <c r="T85" s="836"/>
      <c r="U85" s="836"/>
      <c r="V85" s="836"/>
      <c r="W85" s="836"/>
      <c r="X85" s="836"/>
      <c r="Y85" s="836"/>
      <c r="Z85" s="836"/>
      <c r="AA85" s="836"/>
      <c r="AB85" s="836"/>
      <c r="AC85" s="836"/>
      <c r="AD85" s="836"/>
      <c r="AE85" s="855"/>
    </row>
    <row r="86" spans="9:31" hidden="1" x14ac:dyDescent="0.2">
      <c r="I86" s="47" t="s">
        <v>310</v>
      </c>
      <c r="J86" s="861"/>
      <c r="K86" s="861"/>
      <c r="L86" s="861"/>
      <c r="M86" s="858"/>
      <c r="N86" s="839"/>
      <c r="O86" s="839"/>
      <c r="P86" s="839"/>
      <c r="Q86" s="839"/>
      <c r="R86" s="839"/>
      <c r="S86" s="839"/>
      <c r="T86" s="839"/>
      <c r="U86" s="839"/>
      <c r="V86" s="839"/>
      <c r="W86" s="839"/>
      <c r="X86" s="839"/>
      <c r="Y86" s="839"/>
      <c r="Z86" s="839"/>
      <c r="AA86" s="839"/>
      <c r="AB86" s="839"/>
      <c r="AC86" s="839"/>
      <c r="AD86" s="839"/>
      <c r="AE86" s="855"/>
    </row>
    <row r="87" spans="9:31" hidden="1" x14ac:dyDescent="0.2">
      <c r="I87" s="832" t="s">
        <v>304</v>
      </c>
      <c r="J87" s="832"/>
      <c r="K87" s="832"/>
      <c r="L87" s="832"/>
      <c r="M87" s="836"/>
      <c r="N87" s="869"/>
      <c r="O87" s="869"/>
      <c r="P87" s="869"/>
      <c r="Q87" s="869"/>
      <c r="R87" s="869"/>
      <c r="S87" s="869"/>
      <c r="T87" s="869"/>
      <c r="U87" s="869"/>
      <c r="V87" s="869"/>
      <c r="W87" s="869"/>
      <c r="X87" s="869"/>
      <c r="Y87" s="869"/>
      <c r="Z87" s="869"/>
      <c r="AA87" s="869"/>
      <c r="AB87" s="869"/>
      <c r="AC87" s="869"/>
      <c r="AD87" s="869"/>
      <c r="AE87" s="855"/>
    </row>
    <row r="88" spans="9:31" hidden="1" x14ac:dyDescent="0.2">
      <c r="I88" s="832" t="s">
        <v>303</v>
      </c>
      <c r="J88" s="832"/>
      <c r="K88" s="832"/>
      <c r="L88" s="832"/>
      <c r="M88" s="836"/>
      <c r="N88" s="869"/>
      <c r="O88" s="869"/>
      <c r="P88" s="869"/>
      <c r="Q88" s="869"/>
      <c r="R88" s="869"/>
      <c r="S88" s="869"/>
      <c r="T88" s="869"/>
      <c r="U88" s="869"/>
      <c r="V88" s="869"/>
      <c r="W88" s="869"/>
      <c r="X88" s="869"/>
      <c r="Y88" s="869"/>
      <c r="Z88" s="869"/>
      <c r="AA88" s="869"/>
      <c r="AB88" s="869"/>
      <c r="AC88" s="869"/>
      <c r="AD88" s="869"/>
      <c r="AE88" s="855"/>
    </row>
    <row r="89" spans="9:31" hidden="1" x14ac:dyDescent="0.2">
      <c r="I89" s="832" t="s">
        <v>302</v>
      </c>
      <c r="J89" s="832"/>
      <c r="K89" s="832"/>
      <c r="L89" s="832"/>
      <c r="M89" s="836"/>
      <c r="N89" s="869"/>
      <c r="O89" s="869"/>
      <c r="P89" s="869"/>
      <c r="Q89" s="869"/>
      <c r="R89" s="869"/>
      <c r="S89" s="869"/>
      <c r="T89" s="869"/>
      <c r="U89" s="869"/>
      <c r="V89" s="869"/>
      <c r="W89" s="869"/>
      <c r="X89" s="869"/>
      <c r="Y89" s="869"/>
      <c r="Z89" s="869"/>
      <c r="AA89" s="869"/>
      <c r="AB89" s="869"/>
      <c r="AC89" s="869"/>
      <c r="AD89" s="869"/>
      <c r="AE89" s="855"/>
    </row>
    <row r="90" spans="9:31" hidden="1" x14ac:dyDescent="0.2">
      <c r="I90" s="832"/>
      <c r="J90" s="832"/>
      <c r="K90" s="832"/>
      <c r="L90" s="832"/>
      <c r="M90" s="836"/>
      <c r="N90" s="836"/>
      <c r="O90" s="836"/>
      <c r="P90" s="836"/>
      <c r="Q90" s="836"/>
      <c r="R90" s="836"/>
      <c r="S90" s="836"/>
      <c r="T90" s="836"/>
      <c r="U90" s="836"/>
      <c r="V90" s="836"/>
      <c r="W90" s="836"/>
      <c r="X90" s="836"/>
      <c r="Y90" s="836"/>
      <c r="Z90" s="836"/>
      <c r="AA90" s="836"/>
      <c r="AB90" s="836"/>
      <c r="AC90" s="836"/>
      <c r="AD90" s="836"/>
      <c r="AE90" s="855"/>
    </row>
    <row r="91" spans="9:31" hidden="1" x14ac:dyDescent="0.2">
      <c r="I91" s="845"/>
      <c r="J91" s="832"/>
      <c r="K91" s="832"/>
      <c r="L91" s="832"/>
      <c r="M91" s="836"/>
      <c r="N91" s="868"/>
      <c r="O91" s="868"/>
      <c r="P91" s="868"/>
      <c r="Q91" s="868"/>
      <c r="R91" s="868"/>
      <c r="S91" s="868"/>
      <c r="T91" s="868"/>
      <c r="U91" s="868"/>
      <c r="V91" s="868"/>
      <c r="W91" s="868"/>
      <c r="X91" s="868"/>
      <c r="Y91" s="868"/>
      <c r="Z91" s="868"/>
      <c r="AA91" s="868"/>
      <c r="AB91" s="868"/>
      <c r="AC91" s="868"/>
      <c r="AD91" s="868"/>
      <c r="AE91" s="855"/>
    </row>
    <row r="92" spans="9:31" hidden="1" x14ac:dyDescent="0.2">
      <c r="I92" s="832"/>
      <c r="J92" s="832"/>
      <c r="K92" s="832"/>
      <c r="L92" s="832"/>
      <c r="M92" s="836"/>
      <c r="N92" s="867"/>
      <c r="O92" s="867"/>
      <c r="P92" s="867"/>
      <c r="Q92" s="867"/>
      <c r="R92" s="867"/>
      <c r="S92" s="867"/>
      <c r="T92" s="867"/>
      <c r="U92" s="867"/>
      <c r="V92" s="867"/>
      <c r="W92" s="867"/>
      <c r="X92" s="867"/>
      <c r="Y92" s="867"/>
      <c r="Z92" s="867"/>
      <c r="AA92" s="867"/>
      <c r="AB92" s="867"/>
      <c r="AC92" s="867"/>
      <c r="AD92" s="867"/>
      <c r="AE92" s="855"/>
    </row>
    <row r="93" spans="9:31" hidden="1" x14ac:dyDescent="0.2">
      <c r="I93" s="832"/>
      <c r="J93" s="832"/>
      <c r="K93" s="832"/>
      <c r="L93" s="832"/>
      <c r="M93" s="836"/>
      <c r="N93" s="867"/>
      <c r="O93" s="867"/>
      <c r="P93" s="867"/>
      <c r="Q93" s="867"/>
      <c r="R93" s="867"/>
      <c r="S93" s="867"/>
      <c r="T93" s="867"/>
      <c r="U93" s="867"/>
      <c r="V93" s="867"/>
      <c r="W93" s="867"/>
      <c r="X93" s="867"/>
      <c r="Y93" s="867"/>
      <c r="Z93" s="867"/>
      <c r="AA93" s="867"/>
      <c r="AB93" s="867"/>
      <c r="AC93" s="867"/>
      <c r="AD93" s="867"/>
      <c r="AE93" s="855"/>
    </row>
    <row r="94" spans="9:31" hidden="1" x14ac:dyDescent="0.2">
      <c r="I94" s="832"/>
      <c r="J94" s="832"/>
      <c r="K94" s="832"/>
      <c r="L94" s="832"/>
      <c r="M94" s="836"/>
      <c r="N94" s="867"/>
      <c r="O94" s="867"/>
      <c r="P94" s="867"/>
      <c r="Q94" s="867"/>
      <c r="R94" s="867"/>
      <c r="S94" s="867"/>
      <c r="T94" s="867"/>
      <c r="U94" s="867"/>
      <c r="V94" s="867"/>
      <c r="W94" s="867"/>
      <c r="X94" s="867"/>
      <c r="Y94" s="867"/>
      <c r="Z94" s="867"/>
      <c r="AA94" s="867"/>
      <c r="AB94" s="867"/>
      <c r="AC94" s="867"/>
      <c r="AD94" s="867"/>
      <c r="AE94" s="855"/>
    </row>
    <row r="95" spans="9:31" hidden="1" x14ac:dyDescent="0.2">
      <c r="I95" s="832"/>
      <c r="J95" s="832"/>
      <c r="K95" s="832"/>
      <c r="L95" s="832"/>
      <c r="M95" s="836"/>
      <c r="N95" s="867"/>
      <c r="O95" s="867"/>
      <c r="P95" s="867"/>
      <c r="Q95" s="867"/>
      <c r="R95" s="867"/>
      <c r="S95" s="867"/>
      <c r="T95" s="867"/>
      <c r="U95" s="867"/>
      <c r="V95" s="867"/>
      <c r="W95" s="867"/>
      <c r="X95" s="867"/>
      <c r="Y95" s="867"/>
      <c r="Z95" s="867"/>
      <c r="AA95" s="867"/>
      <c r="AB95" s="867"/>
      <c r="AC95" s="867"/>
      <c r="AD95" s="867"/>
      <c r="AE95" s="855"/>
    </row>
    <row r="96" spans="9:31" hidden="1" x14ac:dyDescent="0.2">
      <c r="I96" s="845"/>
      <c r="J96" s="832"/>
      <c r="K96" s="832"/>
      <c r="L96" s="832"/>
      <c r="M96" s="836"/>
      <c r="N96" s="868"/>
      <c r="O96" s="868"/>
      <c r="P96" s="868"/>
      <c r="Q96" s="868"/>
      <c r="R96" s="868"/>
      <c r="S96" s="868"/>
      <c r="T96" s="868"/>
      <c r="U96" s="868"/>
      <c r="V96" s="868"/>
      <c r="W96" s="868"/>
      <c r="X96" s="868"/>
      <c r="Y96" s="868"/>
      <c r="Z96" s="868"/>
      <c r="AA96" s="868"/>
      <c r="AB96" s="868"/>
      <c r="AC96" s="868"/>
      <c r="AD96" s="868"/>
      <c r="AE96" s="855"/>
    </row>
    <row r="97" spans="9:31" hidden="1" x14ac:dyDescent="0.2">
      <c r="I97" s="832"/>
      <c r="J97" s="832"/>
      <c r="K97" s="832"/>
      <c r="L97" s="832"/>
      <c r="M97" s="836"/>
      <c r="N97" s="867"/>
      <c r="O97" s="867"/>
      <c r="P97" s="867"/>
      <c r="Q97" s="867"/>
      <c r="R97" s="867"/>
      <c r="S97" s="867"/>
      <c r="T97" s="867"/>
      <c r="U97" s="867"/>
      <c r="V97" s="867"/>
      <c r="W97" s="867"/>
      <c r="X97" s="867"/>
      <c r="Y97" s="867"/>
      <c r="Z97" s="867"/>
      <c r="AA97" s="867"/>
      <c r="AB97" s="867"/>
      <c r="AC97" s="867"/>
      <c r="AD97" s="867"/>
      <c r="AE97" s="855"/>
    </row>
    <row r="98" spans="9:31" hidden="1" x14ac:dyDescent="0.2">
      <c r="I98" s="832"/>
      <c r="J98" s="832"/>
      <c r="K98" s="832"/>
      <c r="L98" s="832"/>
      <c r="M98" s="836"/>
      <c r="N98" s="867"/>
      <c r="O98" s="867"/>
      <c r="P98" s="867"/>
      <c r="Q98" s="867"/>
      <c r="R98" s="867"/>
      <c r="S98" s="867"/>
      <c r="T98" s="867"/>
      <c r="U98" s="867"/>
      <c r="V98" s="867"/>
      <c r="W98" s="867"/>
      <c r="X98" s="867"/>
      <c r="Y98" s="867"/>
      <c r="Z98" s="867"/>
      <c r="AA98" s="867"/>
      <c r="AB98" s="867"/>
      <c r="AC98" s="867"/>
      <c r="AD98" s="867"/>
      <c r="AE98" s="855"/>
    </row>
    <row r="99" spans="9:31" hidden="1" x14ac:dyDescent="0.2">
      <c r="I99" s="832"/>
      <c r="J99" s="832"/>
      <c r="K99" s="832"/>
      <c r="L99" s="832"/>
      <c r="M99" s="836"/>
      <c r="N99" s="867"/>
      <c r="O99" s="867"/>
      <c r="P99" s="867"/>
      <c r="Q99" s="867"/>
      <c r="R99" s="867"/>
      <c r="S99" s="867"/>
      <c r="T99" s="867"/>
      <c r="U99" s="867"/>
      <c r="V99" s="867"/>
      <c r="W99" s="867"/>
      <c r="X99" s="867"/>
      <c r="Y99" s="867"/>
      <c r="Z99" s="867"/>
      <c r="AA99" s="867"/>
      <c r="AB99" s="867"/>
      <c r="AC99" s="867"/>
      <c r="AD99" s="867"/>
      <c r="AE99" s="855"/>
    </row>
    <row r="100" spans="9:31" hidden="1" x14ac:dyDescent="0.2">
      <c r="I100" s="832"/>
      <c r="J100" s="832"/>
      <c r="K100" s="832"/>
      <c r="L100" s="832"/>
      <c r="M100" s="836"/>
      <c r="N100" s="836"/>
      <c r="O100" s="836"/>
      <c r="P100" s="836"/>
      <c r="Q100" s="836"/>
      <c r="R100" s="836"/>
      <c r="S100" s="836"/>
      <c r="T100" s="836"/>
      <c r="U100" s="836"/>
      <c r="V100" s="836"/>
      <c r="W100" s="836"/>
      <c r="X100" s="836"/>
      <c r="Y100" s="836"/>
      <c r="Z100" s="836"/>
      <c r="AA100" s="836"/>
      <c r="AB100" s="836"/>
      <c r="AC100" s="836"/>
      <c r="AD100" s="836"/>
      <c r="AE100" s="855"/>
    </row>
    <row r="101" spans="9:31" hidden="1" x14ac:dyDescent="0.2">
      <c r="I101" s="47" t="s">
        <v>309</v>
      </c>
      <c r="J101" s="861"/>
      <c r="K101" s="861"/>
      <c r="L101" s="861"/>
      <c r="M101" s="858"/>
      <c r="N101" s="839"/>
      <c r="O101" s="839"/>
      <c r="P101" s="839"/>
      <c r="Q101" s="839"/>
      <c r="R101" s="839"/>
      <c r="S101" s="839"/>
      <c r="T101" s="839"/>
      <c r="U101" s="839"/>
      <c r="V101" s="839"/>
      <c r="W101" s="839"/>
      <c r="X101" s="839"/>
      <c r="Y101" s="839"/>
      <c r="Z101" s="839"/>
      <c r="AA101" s="839"/>
      <c r="AB101" s="839"/>
      <c r="AC101" s="839"/>
      <c r="AD101" s="839"/>
      <c r="AE101" s="855"/>
    </row>
    <row r="102" spans="9:31" hidden="1" x14ac:dyDescent="0.2">
      <c r="I102" s="832" t="s">
        <v>304</v>
      </c>
      <c r="J102" s="832"/>
      <c r="K102" s="832"/>
      <c r="L102" s="832"/>
      <c r="M102" s="836"/>
      <c r="N102" s="869"/>
      <c r="O102" s="869"/>
      <c r="P102" s="869"/>
      <c r="Q102" s="869"/>
      <c r="R102" s="869"/>
      <c r="S102" s="869"/>
      <c r="T102" s="869"/>
      <c r="U102" s="869"/>
      <c r="V102" s="869"/>
      <c r="W102" s="869"/>
      <c r="X102" s="869"/>
      <c r="Y102" s="869"/>
      <c r="Z102" s="869"/>
      <c r="AA102" s="869"/>
      <c r="AB102" s="869"/>
      <c r="AC102" s="869"/>
      <c r="AD102" s="869"/>
      <c r="AE102" s="855"/>
    </row>
    <row r="103" spans="9:31" hidden="1" x14ac:dyDescent="0.2">
      <c r="I103" s="832" t="s">
        <v>303</v>
      </c>
      <c r="J103" s="832"/>
      <c r="K103" s="832"/>
      <c r="L103" s="832"/>
      <c r="M103" s="836"/>
      <c r="N103" s="869"/>
      <c r="O103" s="869"/>
      <c r="P103" s="869"/>
      <c r="Q103" s="869"/>
      <c r="R103" s="869"/>
      <c r="S103" s="869"/>
      <c r="T103" s="869"/>
      <c r="U103" s="869"/>
      <c r="V103" s="869"/>
      <c r="W103" s="869"/>
      <c r="X103" s="869"/>
      <c r="Y103" s="869"/>
      <c r="Z103" s="869"/>
      <c r="AA103" s="869"/>
      <c r="AB103" s="869"/>
      <c r="AC103" s="869"/>
      <c r="AD103" s="869"/>
      <c r="AE103" s="855"/>
    </row>
    <row r="104" spans="9:31" hidden="1" x14ac:dyDescent="0.2">
      <c r="I104" s="832" t="s">
        <v>302</v>
      </c>
      <c r="J104" s="832"/>
      <c r="K104" s="832"/>
      <c r="L104" s="832"/>
      <c r="M104" s="836"/>
      <c r="N104" s="869"/>
      <c r="O104" s="869"/>
      <c r="P104" s="869"/>
      <c r="Q104" s="869"/>
      <c r="R104" s="869"/>
      <c r="S104" s="869"/>
      <c r="T104" s="869"/>
      <c r="U104" s="869"/>
      <c r="V104" s="869"/>
      <c r="W104" s="869"/>
      <c r="X104" s="869"/>
      <c r="Y104" s="869"/>
      <c r="Z104" s="869"/>
      <c r="AA104" s="869"/>
      <c r="AB104" s="869"/>
      <c r="AC104" s="869"/>
      <c r="AD104" s="869"/>
      <c r="AE104" s="855"/>
    </row>
    <row r="105" spans="9:31" hidden="1" x14ac:dyDescent="0.2">
      <c r="I105" s="832"/>
      <c r="J105" s="832"/>
      <c r="K105" s="832"/>
      <c r="L105" s="832"/>
      <c r="M105" s="836"/>
      <c r="N105" s="836"/>
      <c r="O105" s="836"/>
      <c r="P105" s="836"/>
      <c r="Q105" s="836"/>
      <c r="R105" s="836"/>
      <c r="S105" s="836"/>
      <c r="T105" s="836"/>
      <c r="U105" s="836"/>
      <c r="V105" s="836"/>
      <c r="W105" s="836"/>
      <c r="X105" s="836"/>
      <c r="Y105" s="836"/>
      <c r="Z105" s="836"/>
      <c r="AA105" s="836"/>
      <c r="AB105" s="836"/>
      <c r="AC105" s="836"/>
      <c r="AD105" s="836"/>
      <c r="AE105" s="855"/>
    </row>
    <row r="106" spans="9:31" hidden="1" x14ac:dyDescent="0.2">
      <c r="I106" s="845"/>
      <c r="J106" s="832"/>
      <c r="K106" s="832"/>
      <c r="L106" s="832"/>
      <c r="M106" s="836"/>
      <c r="N106" s="868"/>
      <c r="O106" s="868"/>
      <c r="P106" s="868"/>
      <c r="Q106" s="868"/>
      <c r="R106" s="868"/>
      <c r="S106" s="868"/>
      <c r="T106" s="868"/>
      <c r="U106" s="868"/>
      <c r="V106" s="868"/>
      <c r="W106" s="868"/>
      <c r="X106" s="868"/>
      <c r="Y106" s="868"/>
      <c r="Z106" s="868"/>
      <c r="AA106" s="868"/>
      <c r="AB106" s="868"/>
      <c r="AC106" s="868"/>
      <c r="AD106" s="868"/>
      <c r="AE106" s="855"/>
    </row>
    <row r="107" spans="9:31" hidden="1" x14ac:dyDescent="0.2">
      <c r="I107" s="832"/>
      <c r="J107" s="832"/>
      <c r="K107" s="832"/>
      <c r="L107" s="832"/>
      <c r="M107" s="836"/>
      <c r="N107" s="867"/>
      <c r="O107" s="867"/>
      <c r="P107" s="867"/>
      <c r="Q107" s="867"/>
      <c r="R107" s="867"/>
      <c r="S107" s="867"/>
      <c r="T107" s="867"/>
      <c r="U107" s="867"/>
      <c r="V107" s="867"/>
      <c r="W107" s="867"/>
      <c r="X107" s="867"/>
      <c r="Y107" s="867"/>
      <c r="Z107" s="867"/>
      <c r="AA107" s="867"/>
      <c r="AB107" s="867"/>
      <c r="AC107" s="867"/>
      <c r="AD107" s="867"/>
      <c r="AE107" s="855"/>
    </row>
    <row r="108" spans="9:31" hidden="1" x14ac:dyDescent="0.2">
      <c r="I108" s="832"/>
      <c r="J108" s="832"/>
      <c r="K108" s="832"/>
      <c r="L108" s="832"/>
      <c r="M108" s="836"/>
      <c r="N108" s="867"/>
      <c r="O108" s="867"/>
      <c r="P108" s="867"/>
      <c r="Q108" s="867"/>
      <c r="R108" s="867"/>
      <c r="S108" s="867"/>
      <c r="T108" s="867"/>
      <c r="U108" s="867"/>
      <c r="V108" s="867"/>
      <c r="W108" s="867"/>
      <c r="X108" s="867"/>
      <c r="Y108" s="867"/>
      <c r="Z108" s="867"/>
      <c r="AA108" s="867"/>
      <c r="AB108" s="867"/>
      <c r="AC108" s="867"/>
      <c r="AD108" s="867"/>
      <c r="AE108" s="855"/>
    </row>
    <row r="109" spans="9:31" hidden="1" x14ac:dyDescent="0.2">
      <c r="I109" s="832"/>
      <c r="J109" s="832"/>
      <c r="K109" s="832"/>
      <c r="L109" s="832"/>
      <c r="M109" s="836"/>
      <c r="N109" s="867"/>
      <c r="O109" s="867"/>
      <c r="P109" s="867"/>
      <c r="Q109" s="867"/>
      <c r="R109" s="867"/>
      <c r="S109" s="867"/>
      <c r="T109" s="867"/>
      <c r="U109" s="867"/>
      <c r="V109" s="867"/>
      <c r="W109" s="867"/>
      <c r="X109" s="867"/>
      <c r="Y109" s="867"/>
      <c r="Z109" s="867"/>
      <c r="AA109" s="867"/>
      <c r="AB109" s="867"/>
      <c r="AC109" s="867"/>
      <c r="AD109" s="867"/>
      <c r="AE109" s="855"/>
    </row>
    <row r="110" spans="9:31" hidden="1" x14ac:dyDescent="0.2">
      <c r="I110" s="832"/>
      <c r="J110" s="832"/>
      <c r="K110" s="832"/>
      <c r="L110" s="832"/>
      <c r="M110" s="836"/>
      <c r="N110" s="867"/>
      <c r="O110" s="867"/>
      <c r="P110" s="867"/>
      <c r="Q110" s="867"/>
      <c r="R110" s="867"/>
      <c r="S110" s="867"/>
      <c r="T110" s="867"/>
      <c r="U110" s="867"/>
      <c r="V110" s="867"/>
      <c r="W110" s="867"/>
      <c r="X110" s="867"/>
      <c r="Y110" s="867"/>
      <c r="Z110" s="867"/>
      <c r="AA110" s="867"/>
      <c r="AB110" s="867"/>
      <c r="AC110" s="867"/>
      <c r="AD110" s="867"/>
      <c r="AE110" s="855"/>
    </row>
    <row r="111" spans="9:31" hidden="1" x14ac:dyDescent="0.2">
      <c r="I111" s="845"/>
      <c r="J111" s="832"/>
      <c r="K111" s="832"/>
      <c r="L111" s="832"/>
      <c r="M111" s="836"/>
      <c r="N111" s="868"/>
      <c r="O111" s="868"/>
      <c r="P111" s="868"/>
      <c r="Q111" s="868"/>
      <c r="R111" s="868"/>
      <c r="S111" s="868"/>
      <c r="T111" s="868"/>
      <c r="U111" s="868"/>
      <c r="V111" s="868"/>
      <c r="W111" s="868"/>
      <c r="X111" s="868"/>
      <c r="Y111" s="868"/>
      <c r="Z111" s="868"/>
      <c r="AA111" s="868"/>
      <c r="AB111" s="868"/>
      <c r="AC111" s="868"/>
      <c r="AD111" s="868"/>
      <c r="AE111" s="855"/>
    </row>
    <row r="112" spans="9:31" hidden="1" x14ac:dyDescent="0.2">
      <c r="I112" s="832"/>
      <c r="J112" s="832"/>
      <c r="K112" s="832"/>
      <c r="L112" s="832"/>
      <c r="M112" s="836"/>
      <c r="N112" s="867"/>
      <c r="O112" s="867"/>
      <c r="P112" s="867"/>
      <c r="Q112" s="867"/>
      <c r="R112" s="867"/>
      <c r="S112" s="867"/>
      <c r="T112" s="867"/>
      <c r="U112" s="867"/>
      <c r="V112" s="867"/>
      <c r="W112" s="867"/>
      <c r="X112" s="867"/>
      <c r="Y112" s="867"/>
      <c r="Z112" s="867"/>
      <c r="AA112" s="867"/>
      <c r="AB112" s="867"/>
      <c r="AC112" s="867"/>
      <c r="AD112" s="867"/>
      <c r="AE112" s="855"/>
    </row>
    <row r="113" spans="9:31" hidden="1" x14ac:dyDescent="0.2">
      <c r="I113" s="832"/>
      <c r="J113" s="832"/>
      <c r="K113" s="832"/>
      <c r="L113" s="832"/>
      <c r="M113" s="836"/>
      <c r="N113" s="867"/>
      <c r="O113" s="867"/>
      <c r="P113" s="867"/>
      <c r="Q113" s="867"/>
      <c r="R113" s="867"/>
      <c r="S113" s="867"/>
      <c r="T113" s="867"/>
      <c r="U113" s="867"/>
      <c r="V113" s="867"/>
      <c r="W113" s="867"/>
      <c r="X113" s="867"/>
      <c r="Y113" s="867"/>
      <c r="Z113" s="867"/>
      <c r="AA113" s="867"/>
      <c r="AB113" s="867"/>
      <c r="AC113" s="867"/>
      <c r="AD113" s="867"/>
      <c r="AE113" s="855"/>
    </row>
    <row r="114" spans="9:31" hidden="1" x14ac:dyDescent="0.2">
      <c r="I114" s="832"/>
      <c r="J114" s="832"/>
      <c r="K114" s="832"/>
      <c r="L114" s="832"/>
      <c r="M114" s="836"/>
      <c r="N114" s="867"/>
      <c r="O114" s="867"/>
      <c r="P114" s="867"/>
      <c r="Q114" s="867"/>
      <c r="R114" s="867"/>
      <c r="S114" s="867"/>
      <c r="T114" s="867"/>
      <c r="U114" s="867"/>
      <c r="V114" s="867"/>
      <c r="W114" s="867"/>
      <c r="X114" s="867"/>
      <c r="Y114" s="867"/>
      <c r="Z114" s="867"/>
      <c r="AA114" s="867"/>
      <c r="AB114" s="867"/>
      <c r="AC114" s="867"/>
      <c r="AD114" s="867"/>
      <c r="AE114" s="855"/>
    </row>
    <row r="115" spans="9:31" hidden="1" x14ac:dyDescent="0.2">
      <c r="I115" s="832"/>
      <c r="J115" s="832"/>
      <c r="K115" s="832"/>
      <c r="L115" s="832"/>
      <c r="M115" s="836"/>
      <c r="N115" s="836"/>
      <c r="O115" s="836"/>
      <c r="P115" s="836"/>
      <c r="Q115" s="836"/>
      <c r="R115" s="836"/>
      <c r="S115" s="836"/>
      <c r="T115" s="836"/>
      <c r="U115" s="836"/>
      <c r="V115" s="836"/>
      <c r="W115" s="836"/>
      <c r="X115" s="836"/>
      <c r="Y115" s="836"/>
      <c r="Z115" s="836"/>
      <c r="AA115" s="836"/>
      <c r="AB115" s="836"/>
      <c r="AC115" s="836"/>
      <c r="AD115" s="836"/>
      <c r="AE115" s="855"/>
    </row>
    <row r="116" spans="9:31" hidden="1" x14ac:dyDescent="0.2">
      <c r="I116" s="854" t="s">
        <v>308</v>
      </c>
      <c r="J116" s="865"/>
      <c r="K116" s="865"/>
      <c r="L116" s="865"/>
      <c r="M116" s="864"/>
      <c r="N116" s="866"/>
      <c r="O116" s="866"/>
      <c r="P116" s="866"/>
      <c r="Q116" s="866"/>
      <c r="R116" s="866"/>
      <c r="S116" s="866"/>
      <c r="T116" s="866"/>
      <c r="U116" s="866"/>
      <c r="V116" s="866"/>
      <c r="W116" s="866"/>
      <c r="X116" s="866"/>
      <c r="Y116" s="866"/>
      <c r="Z116" s="866"/>
      <c r="AA116" s="866"/>
      <c r="AB116" s="866"/>
      <c r="AC116" s="866"/>
      <c r="AD116" s="866"/>
      <c r="AE116" s="855"/>
    </row>
    <row r="117" spans="9:31" hidden="1" x14ac:dyDescent="0.2">
      <c r="I117" s="865" t="s">
        <v>304</v>
      </c>
      <c r="J117" s="865"/>
      <c r="K117" s="865"/>
      <c r="L117" s="865"/>
      <c r="M117" s="864"/>
      <c r="N117" s="863"/>
      <c r="O117" s="863"/>
      <c r="P117" s="863"/>
      <c r="Q117" s="863"/>
      <c r="R117" s="863"/>
      <c r="S117" s="863"/>
      <c r="T117" s="863"/>
      <c r="U117" s="863"/>
      <c r="V117" s="863"/>
      <c r="W117" s="863"/>
      <c r="X117" s="863"/>
      <c r="Y117" s="863"/>
      <c r="Z117" s="863"/>
      <c r="AA117" s="863"/>
      <c r="AB117" s="863"/>
      <c r="AC117" s="863"/>
      <c r="AD117" s="863"/>
      <c r="AE117" s="855"/>
    </row>
    <row r="118" spans="9:31" hidden="1" x14ac:dyDescent="0.2">
      <c r="I118" s="865" t="s">
        <v>303</v>
      </c>
      <c r="J118" s="865"/>
      <c r="K118" s="865"/>
      <c r="L118" s="865"/>
      <c r="M118" s="864"/>
      <c r="N118" s="863"/>
      <c r="O118" s="863"/>
      <c r="P118" s="863"/>
      <c r="Q118" s="863"/>
      <c r="R118" s="863"/>
      <c r="S118" s="863"/>
      <c r="T118" s="863"/>
      <c r="U118" s="863"/>
      <c r="V118" s="863"/>
      <c r="W118" s="863"/>
      <c r="X118" s="863"/>
      <c r="Y118" s="863"/>
      <c r="Z118" s="863"/>
      <c r="AA118" s="863"/>
      <c r="AB118" s="863"/>
      <c r="AC118" s="863"/>
      <c r="AD118" s="863"/>
      <c r="AE118" s="855"/>
    </row>
    <row r="119" spans="9:31" hidden="1" x14ac:dyDescent="0.2">
      <c r="I119" s="865" t="s">
        <v>302</v>
      </c>
      <c r="J119" s="865"/>
      <c r="K119" s="865"/>
      <c r="L119" s="865"/>
      <c r="M119" s="864"/>
      <c r="N119" s="863"/>
      <c r="O119" s="863"/>
      <c r="P119" s="863"/>
      <c r="Q119" s="863"/>
      <c r="R119" s="863"/>
      <c r="S119" s="863"/>
      <c r="T119" s="863"/>
      <c r="U119" s="863"/>
      <c r="V119" s="863"/>
      <c r="W119" s="863"/>
      <c r="X119" s="863"/>
      <c r="Y119" s="863"/>
      <c r="Z119" s="863"/>
      <c r="AA119" s="863"/>
      <c r="AB119" s="863"/>
      <c r="AC119" s="863"/>
      <c r="AD119" s="863"/>
      <c r="AE119" s="855"/>
    </row>
    <row r="120" spans="9:31" hidden="1" x14ac:dyDescent="0.2">
      <c r="I120" s="832"/>
      <c r="J120" s="832"/>
      <c r="K120" s="832"/>
      <c r="L120" s="832"/>
      <c r="M120" s="862"/>
      <c r="N120" s="836"/>
      <c r="O120" s="836"/>
      <c r="P120" s="836"/>
      <c r="Q120" s="836"/>
      <c r="R120" s="862"/>
      <c r="S120" s="836"/>
      <c r="T120" s="836"/>
      <c r="U120" s="836"/>
      <c r="V120" s="836"/>
      <c r="W120" s="836"/>
      <c r="X120" s="836"/>
      <c r="Y120" s="836"/>
      <c r="Z120" s="836"/>
      <c r="AA120" s="836"/>
      <c r="AB120" s="836"/>
      <c r="AC120" s="836"/>
      <c r="AD120" s="836"/>
      <c r="AE120" s="855"/>
    </row>
    <row r="121" spans="9:31" hidden="1" x14ac:dyDescent="0.2">
      <c r="I121" s="47" t="s">
        <v>307</v>
      </c>
      <c r="J121" s="861"/>
      <c r="K121" s="861"/>
      <c r="L121" s="861"/>
      <c r="M121" s="136"/>
      <c r="N121" s="860"/>
      <c r="O121" s="859"/>
      <c r="P121" s="859"/>
      <c r="Q121" s="859"/>
      <c r="R121" s="859"/>
      <c r="S121" s="859"/>
      <c r="T121" s="859"/>
      <c r="U121" s="859"/>
      <c r="V121" s="859"/>
      <c r="W121" s="859"/>
      <c r="X121" s="859"/>
      <c r="Y121" s="858"/>
      <c r="Z121" s="858"/>
      <c r="AA121" s="858"/>
      <c r="AB121" s="858"/>
      <c r="AC121" s="858"/>
      <c r="AD121" s="858"/>
      <c r="AE121" s="855"/>
    </row>
    <row r="122" spans="9:31" hidden="1" x14ac:dyDescent="0.2">
      <c r="I122" s="832" t="s">
        <v>304</v>
      </c>
      <c r="J122" s="832"/>
      <c r="K122" s="832"/>
      <c r="L122" s="832"/>
      <c r="M122" s="136"/>
      <c r="N122" s="836"/>
      <c r="O122" s="856"/>
      <c r="P122" s="856"/>
      <c r="Q122" s="856"/>
      <c r="R122" s="856"/>
      <c r="S122" s="856"/>
      <c r="T122" s="856"/>
      <c r="U122" s="856"/>
      <c r="V122" s="856"/>
      <c r="W122" s="856"/>
      <c r="X122" s="856"/>
      <c r="Y122" s="836"/>
      <c r="Z122" s="836"/>
      <c r="AA122" s="836"/>
      <c r="AB122" s="836"/>
      <c r="AC122" s="836"/>
      <c r="AD122" s="836"/>
      <c r="AE122" s="855"/>
    </row>
    <row r="123" spans="9:31" hidden="1" x14ac:dyDescent="0.2">
      <c r="I123" s="832" t="s">
        <v>303</v>
      </c>
      <c r="J123" s="832"/>
      <c r="K123" s="832"/>
      <c r="L123" s="832"/>
      <c r="M123" s="136"/>
      <c r="N123" s="836"/>
      <c r="O123" s="856"/>
      <c r="P123" s="856"/>
      <c r="Q123" s="856"/>
      <c r="R123" s="856"/>
      <c r="S123" s="856"/>
      <c r="T123" s="856"/>
      <c r="U123" s="856"/>
      <c r="V123" s="856"/>
      <c r="W123" s="856"/>
      <c r="X123" s="856"/>
      <c r="Y123" s="836"/>
      <c r="Z123" s="836"/>
      <c r="AA123" s="836"/>
      <c r="AB123" s="836"/>
      <c r="AC123" s="836"/>
      <c r="AD123" s="836"/>
      <c r="AE123" s="855"/>
    </row>
    <row r="124" spans="9:31" hidden="1" x14ac:dyDescent="0.2">
      <c r="I124" s="832" t="s">
        <v>302</v>
      </c>
      <c r="J124" s="832"/>
      <c r="K124" s="832"/>
      <c r="L124" s="832"/>
      <c r="M124" s="136"/>
      <c r="N124" s="836"/>
      <c r="O124" s="856"/>
      <c r="P124" s="856"/>
      <c r="Q124" s="856"/>
      <c r="R124" s="856"/>
      <c r="S124" s="856"/>
      <c r="T124" s="856"/>
      <c r="U124" s="856"/>
      <c r="V124" s="856"/>
      <c r="W124" s="856"/>
      <c r="X124" s="856"/>
      <c r="Y124" s="836"/>
      <c r="Z124" s="836"/>
      <c r="AA124" s="836"/>
      <c r="AB124" s="836"/>
      <c r="AC124" s="836"/>
      <c r="AD124" s="836"/>
      <c r="AE124" s="855"/>
    </row>
    <row r="125" spans="9:31" hidden="1" x14ac:dyDescent="0.2">
      <c r="I125" s="832"/>
      <c r="J125" s="832"/>
      <c r="K125" s="832"/>
      <c r="L125" s="832"/>
      <c r="M125" s="136"/>
      <c r="N125" s="836"/>
      <c r="O125" s="137"/>
      <c r="P125" s="137"/>
      <c r="Q125" s="137"/>
      <c r="R125" s="137"/>
      <c r="S125" s="137"/>
      <c r="T125" s="137"/>
      <c r="U125" s="137"/>
      <c r="V125" s="137"/>
      <c r="W125" s="137"/>
      <c r="X125" s="137"/>
      <c r="Y125" s="836"/>
      <c r="Z125" s="836"/>
      <c r="AA125" s="836"/>
      <c r="AB125" s="836"/>
      <c r="AC125" s="836"/>
      <c r="AD125" s="836"/>
      <c r="AE125" s="855"/>
    </row>
    <row r="126" spans="9:31" hidden="1" x14ac:dyDescent="0.2">
      <c r="I126" s="845" t="s">
        <v>306</v>
      </c>
      <c r="J126" s="832"/>
      <c r="K126" s="832"/>
      <c r="L126" s="832"/>
      <c r="M126" s="136"/>
      <c r="N126" s="836"/>
      <c r="O126" s="857"/>
      <c r="P126" s="857"/>
      <c r="Q126" s="857"/>
      <c r="R126" s="857"/>
      <c r="S126" s="857"/>
      <c r="T126" s="857"/>
      <c r="U126" s="857"/>
      <c r="V126" s="857"/>
      <c r="W126" s="857"/>
      <c r="X126" s="857"/>
      <c r="Y126" s="836"/>
      <c r="Z126" s="836"/>
      <c r="AA126" s="836"/>
      <c r="AB126" s="836"/>
      <c r="AC126" s="836"/>
      <c r="AD126" s="836"/>
      <c r="AE126" s="855"/>
    </row>
    <row r="127" spans="9:31" hidden="1" x14ac:dyDescent="0.2">
      <c r="I127" s="832" t="s">
        <v>304</v>
      </c>
      <c r="J127" s="832"/>
      <c r="K127" s="832"/>
      <c r="L127" s="832"/>
      <c r="M127" s="136"/>
      <c r="N127" s="836"/>
      <c r="O127" s="856"/>
      <c r="P127" s="856"/>
      <c r="Q127" s="856"/>
      <c r="R127" s="856"/>
      <c r="S127" s="856"/>
      <c r="T127" s="856"/>
      <c r="U127" s="856"/>
      <c r="V127" s="856"/>
      <c r="W127" s="856"/>
      <c r="X127" s="856"/>
      <c r="Y127" s="836"/>
      <c r="Z127" s="836"/>
      <c r="AA127" s="836"/>
      <c r="AB127" s="836"/>
      <c r="AC127" s="836"/>
      <c r="AD127" s="836"/>
      <c r="AE127" s="855"/>
    </row>
    <row r="128" spans="9:31" hidden="1" x14ac:dyDescent="0.2">
      <c r="I128" s="832" t="s">
        <v>303</v>
      </c>
      <c r="J128" s="832"/>
      <c r="K128" s="832"/>
      <c r="L128" s="832"/>
      <c r="M128" s="136"/>
      <c r="N128" s="836"/>
      <c r="O128" s="856"/>
      <c r="P128" s="856"/>
      <c r="Q128" s="856"/>
      <c r="R128" s="856"/>
      <c r="S128" s="856"/>
      <c r="T128" s="856"/>
      <c r="U128" s="856"/>
      <c r="V128" s="856"/>
      <c r="W128" s="856"/>
      <c r="X128" s="856"/>
      <c r="Y128" s="836"/>
      <c r="Z128" s="836"/>
      <c r="AA128" s="836"/>
      <c r="AB128" s="836"/>
      <c r="AC128" s="836"/>
      <c r="AD128" s="836"/>
      <c r="AE128" s="855"/>
    </row>
    <row r="129" spans="9:31" hidden="1" x14ac:dyDescent="0.2">
      <c r="I129" s="832" t="s">
        <v>302</v>
      </c>
      <c r="J129" s="832"/>
      <c r="K129" s="832"/>
      <c r="L129" s="832"/>
      <c r="M129" s="136"/>
      <c r="N129" s="836"/>
      <c r="O129" s="856"/>
      <c r="P129" s="856"/>
      <c r="Q129" s="856"/>
      <c r="R129" s="856"/>
      <c r="S129" s="856"/>
      <c r="T129" s="856"/>
      <c r="U129" s="856"/>
      <c r="V129" s="856"/>
      <c r="W129" s="856"/>
      <c r="X129" s="856"/>
      <c r="Y129" s="836"/>
      <c r="Z129" s="836"/>
      <c r="AA129" s="836"/>
      <c r="AB129" s="836"/>
      <c r="AC129" s="836"/>
      <c r="AD129" s="836"/>
      <c r="AE129" s="855"/>
    </row>
    <row r="130" spans="9:31" hidden="1" x14ac:dyDescent="0.2">
      <c r="I130" s="832"/>
      <c r="J130" s="832"/>
      <c r="K130" s="832"/>
      <c r="L130" s="832"/>
      <c r="M130" s="136"/>
      <c r="N130" s="836"/>
      <c r="O130" s="137"/>
      <c r="P130" s="137"/>
      <c r="Q130" s="137"/>
      <c r="R130" s="137"/>
      <c r="S130" s="137"/>
      <c r="T130" s="137"/>
      <c r="U130" s="137"/>
      <c r="V130" s="137"/>
      <c r="W130" s="137"/>
      <c r="X130" s="137"/>
      <c r="Y130" s="836"/>
      <c r="Z130" s="836"/>
      <c r="AA130" s="836"/>
      <c r="AB130" s="836"/>
      <c r="AC130" s="836"/>
      <c r="AD130" s="836"/>
      <c r="AE130" s="855"/>
    </row>
    <row r="131" spans="9:31" hidden="1" x14ac:dyDescent="0.2">
      <c r="I131" s="845" t="s">
        <v>305</v>
      </c>
      <c r="J131" s="832"/>
      <c r="K131" s="832"/>
      <c r="L131" s="832"/>
      <c r="M131" s="136"/>
      <c r="N131" s="836"/>
      <c r="O131" s="857"/>
      <c r="P131" s="857"/>
      <c r="Q131" s="857"/>
      <c r="R131" s="857"/>
      <c r="S131" s="857"/>
      <c r="T131" s="857"/>
      <c r="U131" s="857"/>
      <c r="V131" s="857"/>
      <c r="W131" s="857"/>
      <c r="X131" s="857"/>
      <c r="Y131" s="836"/>
      <c r="Z131" s="836"/>
      <c r="AA131" s="836"/>
      <c r="AB131" s="836"/>
      <c r="AC131" s="836"/>
      <c r="AD131" s="836"/>
      <c r="AE131" s="855"/>
    </row>
    <row r="132" spans="9:31" hidden="1" x14ac:dyDescent="0.2">
      <c r="I132" s="832" t="s">
        <v>304</v>
      </c>
      <c r="J132" s="832"/>
      <c r="K132" s="832"/>
      <c r="L132" s="832"/>
      <c r="M132" s="136"/>
      <c r="N132" s="836"/>
      <c r="O132" s="856"/>
      <c r="P132" s="856"/>
      <c r="Q132" s="856"/>
      <c r="R132" s="856"/>
      <c r="S132" s="856"/>
      <c r="T132" s="856"/>
      <c r="U132" s="856"/>
      <c r="V132" s="856"/>
      <c r="W132" s="856"/>
      <c r="X132" s="856"/>
      <c r="Y132" s="836"/>
      <c r="Z132" s="836"/>
      <c r="AA132" s="836"/>
      <c r="AB132" s="836"/>
      <c r="AC132" s="836"/>
      <c r="AD132" s="836"/>
      <c r="AE132" s="855"/>
    </row>
    <row r="133" spans="9:31" hidden="1" x14ac:dyDescent="0.2">
      <c r="I133" s="832" t="s">
        <v>303</v>
      </c>
      <c r="J133" s="832"/>
      <c r="K133" s="832"/>
      <c r="L133" s="832"/>
      <c r="M133" s="136"/>
      <c r="N133" s="836"/>
      <c r="O133" s="856"/>
      <c r="P133" s="856"/>
      <c r="Q133" s="856"/>
      <c r="R133" s="856"/>
      <c r="S133" s="856"/>
      <c r="T133" s="856"/>
      <c r="U133" s="856"/>
      <c r="V133" s="856"/>
      <c r="W133" s="856"/>
      <c r="X133" s="856"/>
      <c r="Y133" s="836"/>
      <c r="Z133" s="836"/>
      <c r="AA133" s="836"/>
      <c r="AB133" s="836"/>
      <c r="AC133" s="836"/>
      <c r="AD133" s="836"/>
      <c r="AE133" s="855"/>
    </row>
    <row r="134" spans="9:31" hidden="1" x14ac:dyDescent="0.2">
      <c r="I134" s="832" t="s">
        <v>302</v>
      </c>
      <c r="J134" s="832"/>
      <c r="K134" s="832"/>
      <c r="L134" s="832"/>
      <c r="M134" s="136"/>
      <c r="N134" s="836"/>
      <c r="O134" s="856"/>
      <c r="P134" s="856"/>
      <c r="Q134" s="856"/>
      <c r="R134" s="856"/>
      <c r="S134" s="856"/>
      <c r="T134" s="856"/>
      <c r="U134" s="856"/>
      <c r="V134" s="856"/>
      <c r="W134" s="856"/>
      <c r="X134" s="856"/>
      <c r="Y134" s="836"/>
      <c r="Z134" s="836"/>
      <c r="AA134" s="836"/>
      <c r="AB134" s="836"/>
      <c r="AC134" s="836"/>
      <c r="AD134" s="836"/>
      <c r="AE134" s="855"/>
    </row>
    <row r="135" spans="9:31" hidden="1" x14ac:dyDescent="0.2">
      <c r="I135" s="832"/>
      <c r="J135" s="832"/>
      <c r="K135" s="832"/>
      <c r="L135" s="832"/>
      <c r="M135" s="836"/>
      <c r="N135" s="836"/>
      <c r="O135" s="836"/>
      <c r="P135" s="836"/>
      <c r="Q135" s="836"/>
      <c r="R135" s="836"/>
      <c r="S135" s="836"/>
      <c r="T135" s="836"/>
      <c r="U135" s="836"/>
      <c r="V135" s="836"/>
      <c r="W135" s="836"/>
      <c r="X135" s="836"/>
      <c r="Y135" s="836"/>
      <c r="Z135" s="836"/>
      <c r="AA135" s="836"/>
      <c r="AB135" s="836"/>
      <c r="AC135" s="836"/>
      <c r="AD135" s="93"/>
      <c r="AE135" s="855"/>
    </row>
    <row r="136" spans="9:31" hidden="1" x14ac:dyDescent="0.2">
      <c r="I136" s="854"/>
      <c r="J136" s="854"/>
      <c r="K136" s="854"/>
      <c r="L136" s="854"/>
      <c r="M136" s="853"/>
      <c r="N136" s="853"/>
      <c r="O136" s="853" t="s">
        <v>301</v>
      </c>
      <c r="P136" s="853"/>
      <c r="Q136" s="853"/>
      <c r="R136" s="853"/>
      <c r="S136" s="853"/>
      <c r="T136" s="853"/>
      <c r="U136" s="853"/>
      <c r="V136" s="836"/>
      <c r="W136" s="836"/>
      <c r="X136" s="836"/>
      <c r="Y136" s="836"/>
      <c r="Z136" s="836"/>
      <c r="AA136" s="836"/>
      <c r="AB136" s="836"/>
      <c r="AC136" s="836"/>
      <c r="AD136" s="98"/>
      <c r="AE136" s="93"/>
    </row>
    <row r="137" spans="9:31" hidden="1" x14ac:dyDescent="0.2">
      <c r="I137" s="838" t="s">
        <v>300</v>
      </c>
      <c r="J137" s="838"/>
      <c r="K137" s="838"/>
      <c r="L137" s="838"/>
      <c r="M137" s="837"/>
      <c r="N137" s="837" t="s">
        <v>299</v>
      </c>
      <c r="O137" s="837" t="s">
        <v>298</v>
      </c>
      <c r="P137" s="837" t="s">
        <v>297</v>
      </c>
      <c r="Q137" s="837"/>
      <c r="R137" s="837"/>
      <c r="S137" s="837"/>
      <c r="T137" s="837"/>
      <c r="U137" s="837"/>
      <c r="V137" s="836"/>
      <c r="W137" s="836"/>
      <c r="X137" s="836"/>
      <c r="Y137" s="836"/>
      <c r="Z137" s="836"/>
      <c r="AA137" s="836"/>
      <c r="AB137" s="836"/>
      <c r="AC137" s="836"/>
      <c r="AD137" s="98"/>
      <c r="AE137" s="93"/>
    </row>
    <row r="138" spans="9:31" hidden="1" x14ac:dyDescent="0.2">
      <c r="I138" s="832" t="s">
        <v>296</v>
      </c>
      <c r="J138" s="832"/>
      <c r="K138" s="832"/>
      <c r="L138" s="832"/>
      <c r="M138" s="836"/>
      <c r="N138" s="851">
        <v>0</v>
      </c>
      <c r="O138" s="852">
        <v>0</v>
      </c>
      <c r="P138" s="849">
        <f t="shared" ref="P138:P144" si="25">+N138*O138</f>
        <v>0</v>
      </c>
      <c r="Q138" s="849"/>
      <c r="R138" s="846"/>
      <c r="S138" s="848"/>
      <c r="T138" s="847"/>
      <c r="U138" s="846"/>
      <c r="V138" s="836"/>
      <c r="W138" s="836"/>
      <c r="X138" s="836"/>
      <c r="Y138" s="836"/>
      <c r="Z138" s="836"/>
      <c r="AA138" s="836"/>
      <c r="AB138" s="836"/>
      <c r="AC138" s="836"/>
      <c r="AD138" s="98"/>
      <c r="AE138" s="93"/>
    </row>
    <row r="139" spans="9:31" hidden="1" x14ac:dyDescent="0.2">
      <c r="I139" s="832" t="s">
        <v>295</v>
      </c>
      <c r="J139" s="832"/>
      <c r="K139" s="832"/>
      <c r="L139" s="832"/>
      <c r="M139" s="836"/>
      <c r="N139" s="851">
        <v>0</v>
      </c>
      <c r="O139" s="850">
        <v>0</v>
      </c>
      <c r="P139" s="846">
        <f t="shared" si="25"/>
        <v>0</v>
      </c>
      <c r="Q139" s="849"/>
      <c r="R139" s="846"/>
      <c r="S139" s="848"/>
      <c r="T139" s="847"/>
      <c r="U139" s="846"/>
      <c r="V139" s="836"/>
      <c r="W139" s="836"/>
      <c r="X139" s="836"/>
      <c r="Y139" s="836"/>
      <c r="Z139" s="836"/>
      <c r="AA139" s="836"/>
      <c r="AB139" s="836"/>
      <c r="AC139" s="836"/>
      <c r="AD139" s="98"/>
      <c r="AE139" s="98"/>
    </row>
    <row r="140" spans="9:31" hidden="1" x14ac:dyDescent="0.2">
      <c r="I140" s="832" t="s">
        <v>294</v>
      </c>
      <c r="J140" s="832"/>
      <c r="K140" s="832"/>
      <c r="L140" s="832"/>
      <c r="M140" s="836"/>
      <c r="N140" s="851">
        <v>0</v>
      </c>
      <c r="O140" s="850">
        <v>0</v>
      </c>
      <c r="P140" s="846">
        <f t="shared" si="25"/>
        <v>0</v>
      </c>
      <c r="Q140" s="849"/>
      <c r="R140" s="846"/>
      <c r="S140" s="848"/>
      <c r="T140" s="847"/>
      <c r="U140" s="846"/>
      <c r="V140" s="836"/>
      <c r="W140" s="836"/>
      <c r="X140" s="836"/>
      <c r="Y140" s="836"/>
      <c r="Z140" s="836"/>
      <c r="AA140" s="836"/>
      <c r="AB140" s="836"/>
      <c r="AC140" s="836"/>
      <c r="AD140" s="98"/>
      <c r="AE140" s="98"/>
    </row>
    <row r="141" spans="9:31" hidden="1" x14ac:dyDescent="0.2">
      <c r="I141" s="832" t="s">
        <v>293</v>
      </c>
      <c r="J141" s="832"/>
      <c r="K141" s="832"/>
      <c r="L141" s="832"/>
      <c r="M141" s="836"/>
      <c r="N141" s="851">
        <v>0</v>
      </c>
      <c r="O141" s="850">
        <v>0</v>
      </c>
      <c r="P141" s="846">
        <f t="shared" si="25"/>
        <v>0</v>
      </c>
      <c r="Q141" s="849"/>
      <c r="R141" s="846"/>
      <c r="S141" s="848"/>
      <c r="T141" s="847"/>
      <c r="U141" s="846"/>
      <c r="V141" s="836"/>
      <c r="W141" s="836"/>
      <c r="X141" s="836"/>
      <c r="Y141" s="836"/>
      <c r="Z141" s="836"/>
      <c r="AA141" s="836"/>
      <c r="AB141" s="836"/>
      <c r="AC141" s="836"/>
      <c r="AD141" s="98"/>
      <c r="AE141" s="98"/>
    </row>
    <row r="142" spans="9:31" hidden="1" x14ac:dyDescent="0.2">
      <c r="I142" s="832" t="s">
        <v>292</v>
      </c>
      <c r="J142" s="832"/>
      <c r="K142" s="832"/>
      <c r="L142" s="832"/>
      <c r="M142" s="836"/>
      <c r="N142" s="851">
        <v>0</v>
      </c>
      <c r="O142" s="850">
        <v>0</v>
      </c>
      <c r="P142" s="846">
        <f t="shared" si="25"/>
        <v>0</v>
      </c>
      <c r="Q142" s="849"/>
      <c r="R142" s="846"/>
      <c r="S142" s="848"/>
      <c r="T142" s="847"/>
      <c r="U142" s="846"/>
      <c r="V142" s="836"/>
      <c r="W142" s="836"/>
      <c r="X142" s="836"/>
      <c r="Y142" s="836"/>
      <c r="Z142" s="836"/>
      <c r="AA142" s="836"/>
      <c r="AB142" s="836"/>
      <c r="AC142" s="836"/>
      <c r="AD142" s="98"/>
      <c r="AE142" s="98"/>
    </row>
    <row r="143" spans="9:31" hidden="1" x14ac:dyDescent="0.2">
      <c r="I143" s="832" t="s">
        <v>291</v>
      </c>
      <c r="J143" s="832"/>
      <c r="K143" s="832"/>
      <c r="L143" s="832"/>
      <c r="M143" s="836"/>
      <c r="N143" s="851">
        <v>0</v>
      </c>
      <c r="O143" s="850">
        <v>0</v>
      </c>
      <c r="P143" s="846">
        <f t="shared" si="25"/>
        <v>0</v>
      </c>
      <c r="Q143" s="849"/>
      <c r="R143" s="846"/>
      <c r="S143" s="848"/>
      <c r="T143" s="847"/>
      <c r="U143" s="846"/>
      <c r="V143" s="836"/>
      <c r="W143" s="836"/>
      <c r="X143" s="836"/>
      <c r="Y143" s="836"/>
      <c r="Z143" s="836"/>
      <c r="AA143" s="836"/>
      <c r="AB143" s="836"/>
      <c r="AC143" s="836"/>
      <c r="AD143" s="98"/>
      <c r="AE143" s="98"/>
    </row>
    <row r="144" spans="9:31" hidden="1" x14ac:dyDescent="0.2">
      <c r="I144" s="832" t="s">
        <v>290</v>
      </c>
      <c r="J144" s="832"/>
      <c r="K144" s="832"/>
      <c r="L144" s="832"/>
      <c r="M144" s="836"/>
      <c r="N144" s="851">
        <v>0</v>
      </c>
      <c r="O144" s="850">
        <v>0</v>
      </c>
      <c r="P144" s="846">
        <f t="shared" si="25"/>
        <v>0</v>
      </c>
      <c r="Q144" s="849"/>
      <c r="R144" s="846"/>
      <c r="S144" s="848"/>
      <c r="T144" s="847"/>
      <c r="U144" s="846"/>
      <c r="V144" s="836"/>
      <c r="W144" s="836"/>
      <c r="X144" s="836"/>
      <c r="Y144" s="836"/>
      <c r="Z144" s="836"/>
      <c r="AA144" s="836"/>
      <c r="AB144" s="836"/>
      <c r="AC144" s="836"/>
      <c r="AD144" s="98"/>
      <c r="AE144" s="98"/>
    </row>
    <row r="145" spans="9:31" hidden="1" x14ac:dyDescent="0.2">
      <c r="I145" s="845" t="s">
        <v>289</v>
      </c>
      <c r="J145" s="845"/>
      <c r="K145" s="845"/>
      <c r="L145" s="845"/>
      <c r="M145" s="836"/>
      <c r="N145" s="844">
        <f>+SUM(N138:N144)</f>
        <v>0</v>
      </c>
      <c r="O145" s="841" t="str">
        <f>IF(ISERROR(+ROUND(P145/N145,2)),"NM",+ROUND(P145/N145,2))</f>
        <v>NM</v>
      </c>
      <c r="P145" s="843">
        <f>+SUM(P138:P144)</f>
        <v>0</v>
      </c>
      <c r="Q145" s="842"/>
      <c r="R145" s="840"/>
      <c r="S145" s="841"/>
      <c r="T145" s="840"/>
      <c r="U145" s="839"/>
      <c r="V145" s="836"/>
      <c r="W145" s="836"/>
      <c r="X145" s="836"/>
      <c r="Y145" s="836"/>
      <c r="Z145" s="836"/>
      <c r="AA145" s="836"/>
      <c r="AB145" s="836"/>
      <c r="AC145" s="836"/>
      <c r="AD145" s="98"/>
      <c r="AE145" s="98"/>
    </row>
    <row r="146" spans="9:31" hidden="1" x14ac:dyDescent="0.2">
      <c r="I146" s="832"/>
      <c r="J146" s="832"/>
      <c r="K146" s="832"/>
      <c r="L146" s="832"/>
      <c r="M146" s="836"/>
      <c r="N146" s="836"/>
      <c r="O146" s="836"/>
      <c r="P146" s="836"/>
      <c r="Q146" s="836"/>
      <c r="R146" s="836"/>
      <c r="S146" s="836"/>
      <c r="T146" s="836"/>
      <c r="U146" s="836"/>
      <c r="V146" s="836"/>
      <c r="W146" s="836"/>
      <c r="X146" s="836"/>
      <c r="Y146" s="836"/>
      <c r="Z146" s="836"/>
      <c r="AA146" s="836"/>
      <c r="AB146" s="836"/>
      <c r="AC146" s="836"/>
      <c r="AD146" s="98"/>
      <c r="AE146" s="98"/>
    </row>
    <row r="147" spans="9:31" hidden="1" x14ac:dyDescent="0.2">
      <c r="I147" s="838" t="s">
        <v>288</v>
      </c>
      <c r="J147" s="838"/>
      <c r="K147" s="838"/>
      <c r="L147" s="838"/>
      <c r="M147" s="837"/>
      <c r="N147" s="837"/>
      <c r="O147" s="837"/>
      <c r="P147" s="837"/>
      <c r="Q147" s="837"/>
      <c r="R147" s="837"/>
      <c r="S147" s="837"/>
      <c r="T147" s="837"/>
      <c r="U147" s="837"/>
      <c r="V147" s="837"/>
      <c r="W147" s="837"/>
      <c r="X147" s="837"/>
      <c r="Y147" s="837"/>
      <c r="Z147" s="837"/>
      <c r="AA147" s="837"/>
      <c r="AB147" s="837"/>
      <c r="AC147" s="837"/>
      <c r="AD147" s="837"/>
      <c r="AE147" s="98"/>
    </row>
    <row r="148" spans="9:31" hidden="1" x14ac:dyDescent="0.2">
      <c r="I148" s="832" t="s">
        <v>287</v>
      </c>
      <c r="J148" s="832"/>
      <c r="K148" s="832"/>
      <c r="L148" s="832"/>
      <c r="M148" s="831">
        <f>+$Q$50</f>
        <v>8.0973899999999988E-2</v>
      </c>
      <c r="N148" s="831">
        <f>+$Q$50</f>
        <v>8.0973899999999988E-2</v>
      </c>
      <c r="O148" s="831">
        <f>+$Q$50</f>
        <v>8.0973899999999988E-2</v>
      </c>
      <c r="P148" s="831">
        <f>+$Q$50</f>
        <v>8.0973899999999988E-2</v>
      </c>
      <c r="Q148" s="831"/>
      <c r="R148" s="831"/>
      <c r="S148" s="831"/>
      <c r="T148" s="831"/>
      <c r="U148" s="831"/>
      <c r="V148" s="831"/>
      <c r="W148" s="831"/>
      <c r="X148" s="831"/>
      <c r="Y148" s="831"/>
      <c r="Z148" s="831"/>
      <c r="AA148" s="831"/>
      <c r="AB148" s="831"/>
      <c r="AC148" s="831"/>
      <c r="AD148" s="831"/>
      <c r="AE148" s="98"/>
    </row>
    <row r="149" spans="9:31" hidden="1" x14ac:dyDescent="0.2">
      <c r="I149" s="832"/>
      <c r="J149" s="832"/>
      <c r="K149" s="832"/>
      <c r="L149" s="832"/>
      <c r="M149" s="836"/>
      <c r="N149" s="836"/>
      <c r="O149" s="836"/>
      <c r="P149" s="836"/>
      <c r="Q149" s="836"/>
      <c r="R149" s="836"/>
      <c r="S149" s="836"/>
      <c r="T149" s="836"/>
      <c r="U149" s="836"/>
      <c r="V149" s="836"/>
      <c r="W149" s="836"/>
      <c r="X149" s="836"/>
      <c r="Y149" s="836"/>
      <c r="Z149" s="836"/>
      <c r="AA149" s="836"/>
      <c r="AB149" s="836"/>
      <c r="AC149" s="836"/>
      <c r="AD149" s="836"/>
      <c r="AE149" s="98"/>
    </row>
    <row r="150" spans="9:31" hidden="1" x14ac:dyDescent="0.2">
      <c r="I150" s="835" t="s">
        <v>286</v>
      </c>
      <c r="J150" s="835"/>
      <c r="K150" s="835"/>
      <c r="L150" s="835"/>
      <c r="M150" s="834"/>
      <c r="N150" s="834"/>
      <c r="O150" s="834"/>
      <c r="P150" s="834"/>
      <c r="Q150" s="834"/>
      <c r="R150" s="834"/>
      <c r="S150" s="834"/>
      <c r="T150" s="834"/>
      <c r="U150" s="834"/>
      <c r="V150" s="834"/>
      <c r="W150" s="834"/>
      <c r="X150" s="834"/>
      <c r="Y150" s="834"/>
      <c r="Z150" s="834"/>
      <c r="AA150" s="834"/>
      <c r="AB150" s="834"/>
      <c r="AC150" s="834"/>
      <c r="AD150" s="834"/>
      <c r="AE150" s="98"/>
    </row>
    <row r="151" spans="9:31" hidden="1" x14ac:dyDescent="0.2">
      <c r="I151" s="833" t="s">
        <v>121</v>
      </c>
      <c r="J151" s="832"/>
      <c r="K151" s="832"/>
      <c r="L151" s="832"/>
      <c r="M151" s="831">
        <f>+$X$61</f>
        <v>0.02</v>
      </c>
      <c r="N151" s="831">
        <f>+$X$61</f>
        <v>0.02</v>
      </c>
      <c r="O151" s="831">
        <f>+$X$61</f>
        <v>0.02</v>
      </c>
      <c r="P151" s="831">
        <f>+$X$61</f>
        <v>0.02</v>
      </c>
      <c r="Q151" s="831"/>
      <c r="R151" s="831"/>
      <c r="S151" s="831"/>
      <c r="T151" s="831"/>
      <c r="U151" s="831"/>
      <c r="V151" s="831"/>
      <c r="W151" s="831"/>
      <c r="X151" s="831"/>
      <c r="Y151" s="831"/>
      <c r="Z151" s="831"/>
      <c r="AA151" s="831"/>
      <c r="AB151" s="831"/>
      <c r="AC151" s="831"/>
      <c r="AD151" s="831"/>
      <c r="AE151" s="98"/>
    </row>
    <row r="152" spans="9:31" hidden="1" x14ac:dyDescent="0.2">
      <c r="I152" s="833" t="s">
        <v>122</v>
      </c>
      <c r="J152" s="832"/>
      <c r="K152" s="832"/>
      <c r="L152" s="832"/>
      <c r="M152" s="831">
        <f>+$X$62</f>
        <v>0.02</v>
      </c>
      <c r="N152" s="831">
        <f>+$X$62</f>
        <v>0.02</v>
      </c>
      <c r="O152" s="831">
        <f>+$X$62</f>
        <v>0.02</v>
      </c>
      <c r="P152" s="831">
        <f>+$X$62</f>
        <v>0.02</v>
      </c>
      <c r="Q152" s="831"/>
      <c r="R152" s="831"/>
      <c r="S152" s="831"/>
      <c r="T152" s="831"/>
      <c r="U152" s="831"/>
      <c r="V152" s="831"/>
      <c r="W152" s="831"/>
      <c r="X152" s="831"/>
      <c r="Y152" s="831"/>
      <c r="Z152" s="831"/>
      <c r="AA152" s="831"/>
      <c r="AB152" s="831"/>
      <c r="AC152" s="831"/>
      <c r="AD152" s="831"/>
      <c r="AE152" s="98"/>
    </row>
    <row r="153" spans="9:31" hidden="1" x14ac:dyDescent="0.2">
      <c r="I153" s="833" t="s">
        <v>123</v>
      </c>
      <c r="J153" s="832"/>
      <c r="K153" s="832"/>
      <c r="L153" s="832"/>
      <c r="M153" s="831">
        <f>+$X$63</f>
        <v>0.02</v>
      </c>
      <c r="N153" s="831">
        <f>+$X$63</f>
        <v>0.02</v>
      </c>
      <c r="O153" s="831">
        <f>+$X$63</f>
        <v>0.02</v>
      </c>
      <c r="P153" s="831">
        <f>+$X$63</f>
        <v>0.02</v>
      </c>
      <c r="Q153" s="831"/>
      <c r="R153" s="831"/>
      <c r="S153" s="831"/>
      <c r="T153" s="831"/>
      <c r="U153" s="831"/>
      <c r="V153" s="831"/>
      <c r="W153" s="831"/>
      <c r="X153" s="831"/>
      <c r="Y153" s="831"/>
      <c r="Z153" s="831"/>
      <c r="AA153" s="831"/>
      <c r="AB153" s="831"/>
      <c r="AC153" s="831"/>
      <c r="AD153" s="831"/>
      <c r="AE153" s="98"/>
    </row>
    <row r="154" spans="9:31" hidden="1" x14ac:dyDescent="0.2">
      <c r="I154" s="136"/>
      <c r="J154" s="136"/>
      <c r="K154" s="136"/>
      <c r="L154" s="136"/>
      <c r="M154" s="136"/>
      <c r="N154" s="136"/>
      <c r="O154" s="136"/>
      <c r="P154" s="136"/>
      <c r="Q154" s="136"/>
      <c r="R154" s="136"/>
      <c r="S154" s="136"/>
      <c r="T154" s="136"/>
      <c r="U154" s="136"/>
      <c r="V154" s="136"/>
      <c r="W154" s="136"/>
      <c r="X154" s="136"/>
      <c r="Y154" s="136"/>
      <c r="Z154" s="136"/>
      <c r="AA154" s="136"/>
      <c r="AB154" s="136"/>
      <c r="AC154" s="136"/>
      <c r="AD154" s="136"/>
      <c r="AE154" s="93"/>
    </row>
    <row r="155" spans="9:31" hidden="1" x14ac:dyDescent="0.2">
      <c r="I155" s="136"/>
      <c r="J155" s="136"/>
      <c r="K155" s="136"/>
      <c r="L155" s="136"/>
      <c r="M155" s="136"/>
      <c r="N155" s="136"/>
      <c r="O155" s="136"/>
      <c r="P155" s="136"/>
      <c r="Q155" s="136"/>
      <c r="R155" s="136"/>
      <c r="S155" s="136"/>
      <c r="T155" s="136"/>
      <c r="U155" s="136"/>
      <c r="V155" s="136"/>
      <c r="W155" s="136"/>
      <c r="X155" s="136"/>
      <c r="Y155" s="136"/>
      <c r="Z155" s="136"/>
      <c r="AA155" s="136"/>
      <c r="AB155" s="136"/>
      <c r="AC155" s="136"/>
      <c r="AD155" s="93"/>
      <c r="AE155" s="93"/>
    </row>
    <row r="156" spans="9:31" hidden="1" x14ac:dyDescent="0.2">
      <c r="I156" s="136"/>
      <c r="J156" s="136"/>
      <c r="K156" s="136"/>
      <c r="L156" s="136"/>
      <c r="M156" s="136"/>
      <c r="N156" s="136"/>
      <c r="O156" s="136"/>
      <c r="P156" s="136"/>
      <c r="Q156" s="136"/>
      <c r="R156" s="136"/>
      <c r="S156" s="136"/>
      <c r="T156" s="136"/>
      <c r="U156" s="136"/>
      <c r="V156" s="136"/>
      <c r="W156" s="136"/>
      <c r="X156" s="136"/>
      <c r="Y156" s="136"/>
      <c r="Z156" s="136"/>
      <c r="AA156" s="136"/>
      <c r="AB156" s="136"/>
      <c r="AC156" s="136"/>
      <c r="AD156" s="93"/>
      <c r="AE156" s="93"/>
    </row>
    <row r="157" spans="9:31" hidden="1" x14ac:dyDescent="0.2">
      <c r="I157" s="136"/>
      <c r="J157" s="136"/>
      <c r="K157" s="136"/>
      <c r="L157" s="136"/>
      <c r="M157" s="136"/>
      <c r="N157" s="136"/>
      <c r="O157" s="136"/>
      <c r="P157" s="136"/>
      <c r="Q157" s="136"/>
      <c r="R157" s="136"/>
      <c r="S157" s="136"/>
      <c r="T157" s="136"/>
      <c r="U157" s="136"/>
      <c r="V157" s="136"/>
      <c r="W157" s="136"/>
      <c r="X157" s="136"/>
      <c r="Y157" s="136"/>
      <c r="Z157" s="136"/>
      <c r="AA157" s="136"/>
      <c r="AB157" s="136"/>
      <c r="AC157" s="136"/>
      <c r="AD157" s="93"/>
      <c r="AE157" s="93"/>
    </row>
    <row r="158" spans="9:31" hidden="1" x14ac:dyDescent="0.2">
      <c r="I158" s="136"/>
      <c r="J158" s="136"/>
      <c r="K158" s="136"/>
      <c r="L158" s="136"/>
      <c r="M158" s="136"/>
      <c r="N158" s="136"/>
      <c r="O158" s="136"/>
      <c r="P158" s="136"/>
      <c r="Q158" s="136"/>
      <c r="R158" s="136"/>
      <c r="S158" s="136"/>
      <c r="T158" s="136"/>
      <c r="U158" s="136"/>
      <c r="V158" s="136"/>
      <c r="W158" s="136"/>
      <c r="X158" s="136"/>
      <c r="Y158" s="136"/>
      <c r="Z158" s="136"/>
      <c r="AA158" s="136"/>
      <c r="AB158" s="136"/>
      <c r="AC158" s="136"/>
      <c r="AD158" s="93"/>
      <c r="AE158" s="93"/>
    </row>
    <row r="159" spans="9:31" hidden="1" x14ac:dyDescent="0.2">
      <c r="I159" s="136"/>
      <c r="J159" s="136"/>
      <c r="K159" s="136"/>
      <c r="L159" s="136"/>
      <c r="M159" s="136"/>
      <c r="N159" s="136"/>
      <c r="O159" s="136"/>
      <c r="P159" s="136"/>
      <c r="Q159" s="136"/>
      <c r="R159" s="136"/>
      <c r="S159" s="136"/>
      <c r="T159" s="136"/>
      <c r="U159" s="136"/>
      <c r="V159" s="136"/>
      <c r="W159" s="136"/>
      <c r="X159" s="136"/>
      <c r="Y159" s="136"/>
      <c r="Z159" s="136"/>
      <c r="AA159" s="136"/>
      <c r="AB159" s="136"/>
      <c r="AC159" s="136"/>
      <c r="AD159" s="93"/>
      <c r="AE159" s="93"/>
    </row>
    <row r="160" spans="9:31" x14ac:dyDescent="0.2">
      <c r="I160" s="136"/>
      <c r="J160" s="136"/>
      <c r="K160" s="136"/>
      <c r="L160" s="136"/>
      <c r="M160" s="136"/>
      <c r="N160" s="136"/>
      <c r="O160" s="136"/>
      <c r="P160" s="136"/>
      <c r="Q160" s="136"/>
      <c r="R160" s="136"/>
      <c r="S160" s="136"/>
      <c r="T160" s="136"/>
      <c r="U160" s="136"/>
      <c r="V160" s="136"/>
      <c r="W160" s="136"/>
      <c r="X160" s="136"/>
      <c r="Y160" s="136"/>
      <c r="Z160" s="136"/>
      <c r="AA160" s="136"/>
      <c r="AB160" s="136"/>
      <c r="AC160" s="136"/>
      <c r="AD160" s="93"/>
      <c r="AE160" s="93"/>
    </row>
    <row r="161" spans="9:31" x14ac:dyDescent="0.2">
      <c r="I161" s="136"/>
      <c r="J161" s="136"/>
      <c r="K161" s="136"/>
      <c r="L161" s="136"/>
      <c r="M161" s="136"/>
      <c r="N161" s="136"/>
      <c r="O161" s="136"/>
      <c r="P161" s="136"/>
      <c r="Q161" s="136"/>
      <c r="R161" s="136"/>
      <c r="S161" s="136"/>
      <c r="T161" s="136"/>
      <c r="U161" s="136"/>
      <c r="V161" s="136"/>
      <c r="W161" s="136"/>
      <c r="X161" s="136"/>
      <c r="Y161" s="136"/>
      <c r="Z161" s="136"/>
      <c r="AA161" s="136"/>
      <c r="AB161" s="136"/>
      <c r="AC161" s="136"/>
      <c r="AD161" s="93"/>
      <c r="AE161" s="93"/>
    </row>
    <row r="162" spans="9:31" x14ac:dyDescent="0.2">
      <c r="I162" s="136"/>
      <c r="J162" s="136"/>
      <c r="K162" s="136"/>
      <c r="L162" s="136"/>
      <c r="M162" s="136"/>
      <c r="N162" s="136"/>
      <c r="O162" s="136"/>
      <c r="P162" s="136"/>
      <c r="Q162" s="136"/>
      <c r="R162" s="136"/>
      <c r="S162" s="136"/>
      <c r="T162" s="136"/>
      <c r="U162" s="136"/>
      <c r="V162" s="136"/>
      <c r="W162" s="136"/>
      <c r="X162" s="136"/>
      <c r="Y162" s="136"/>
      <c r="Z162" s="136"/>
      <c r="AA162" s="136"/>
      <c r="AB162" s="136"/>
      <c r="AC162" s="136"/>
      <c r="AD162" s="93"/>
      <c r="AE162" s="93"/>
    </row>
    <row r="163" spans="9:31" x14ac:dyDescent="0.2">
      <c r="I163" s="136"/>
      <c r="J163" s="136"/>
      <c r="K163" s="136"/>
      <c r="L163" s="136"/>
      <c r="M163" s="136"/>
      <c r="N163" s="136"/>
      <c r="O163" s="136"/>
      <c r="P163" s="136"/>
      <c r="Q163" s="136"/>
      <c r="R163" s="136"/>
      <c r="S163" s="136"/>
      <c r="T163" s="136"/>
      <c r="U163" s="136"/>
      <c r="V163" s="136"/>
      <c r="W163" s="136"/>
      <c r="X163" s="136"/>
      <c r="Y163" s="136"/>
      <c r="Z163" s="136"/>
      <c r="AA163" s="136"/>
      <c r="AB163" s="136"/>
      <c r="AC163" s="136"/>
      <c r="AD163" s="93"/>
      <c r="AE163" s="93"/>
    </row>
    <row r="164" spans="9:31" x14ac:dyDescent="0.2">
      <c r="I164" s="136"/>
      <c r="J164" s="136"/>
      <c r="K164" s="136"/>
      <c r="L164" s="136"/>
      <c r="M164" s="136"/>
      <c r="N164" s="136"/>
      <c r="O164" s="136"/>
      <c r="P164" s="136"/>
      <c r="Q164" s="136"/>
      <c r="R164" s="136"/>
      <c r="S164" s="136"/>
      <c r="T164" s="136"/>
      <c r="U164" s="136"/>
      <c r="V164" s="136"/>
      <c r="W164" s="136"/>
      <c r="X164" s="136"/>
      <c r="Y164" s="136"/>
      <c r="Z164" s="136"/>
      <c r="AA164" s="136"/>
      <c r="AB164" s="136"/>
      <c r="AC164" s="136"/>
      <c r="AD164" s="93"/>
      <c r="AE164" s="93"/>
    </row>
    <row r="165" spans="9:31" x14ac:dyDescent="0.2">
      <c r="I165" s="136"/>
      <c r="J165" s="136"/>
      <c r="K165" s="136"/>
      <c r="L165" s="136"/>
      <c r="M165" s="136"/>
      <c r="N165" s="136"/>
      <c r="O165" s="136"/>
      <c r="P165" s="136"/>
      <c r="Q165" s="136"/>
      <c r="R165" s="136"/>
      <c r="S165" s="136"/>
      <c r="T165" s="136"/>
      <c r="U165" s="136"/>
      <c r="V165" s="136"/>
      <c r="W165" s="136"/>
      <c r="X165" s="136"/>
      <c r="Y165" s="136"/>
      <c r="Z165" s="136"/>
      <c r="AA165" s="136"/>
      <c r="AB165" s="136"/>
      <c r="AC165" s="136"/>
      <c r="AD165" s="93"/>
      <c r="AE165" s="93"/>
    </row>
  </sheetData>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5:EN579"/>
  <sheetViews>
    <sheetView workbookViewId="0">
      <selection activeCell="C43" sqref="C43:C44"/>
    </sheetView>
  </sheetViews>
  <sheetFormatPr defaultRowHeight="14.25" x14ac:dyDescent="0.2"/>
  <sheetData>
    <row r="5" spans="1:144" x14ac:dyDescent="0.2">
      <c r="A5">
        <f>Model!A7</f>
        <v>0</v>
      </c>
      <c r="B5">
        <f>Model!B7</f>
        <v>0</v>
      </c>
      <c r="C5">
        <f>Model!C7</f>
        <v>0</v>
      </c>
      <c r="D5">
        <f>Model!D7</f>
        <v>0</v>
      </c>
      <c r="E5">
        <f>Model!E7</f>
        <v>0</v>
      </c>
      <c r="F5">
        <f>Model!F7</f>
        <v>0</v>
      </c>
      <c r="G5">
        <f>Model!G7</f>
        <v>0</v>
      </c>
      <c r="H5">
        <f>Model!H7</f>
        <v>0</v>
      </c>
      <c r="I5" t="str">
        <f>Model!I7</f>
        <v>Morgan Stanley | Blue Apron Model</v>
      </c>
      <c r="J5">
        <f>Model!J7</f>
        <v>0</v>
      </c>
      <c r="K5">
        <f>Model!K7</f>
        <v>0</v>
      </c>
      <c r="L5">
        <f>Model!L7</f>
        <v>0</v>
      </c>
      <c r="M5">
        <f>Model!M7</f>
        <v>0</v>
      </c>
      <c r="N5">
        <f>Model!N7</f>
        <v>0</v>
      </c>
      <c r="O5">
        <f>Model!O7</f>
        <v>0</v>
      </c>
      <c r="P5">
        <f>Model!P7</f>
        <v>0</v>
      </c>
      <c r="Q5">
        <f>Model!Q7</f>
        <v>0</v>
      </c>
      <c r="R5">
        <f>Model!R7</f>
        <v>0</v>
      </c>
      <c r="S5">
        <f>Model!S7</f>
        <v>0</v>
      </c>
      <c r="T5">
        <f>Model!T7</f>
        <v>0</v>
      </c>
      <c r="U5">
        <f>Model!U7</f>
        <v>0</v>
      </c>
      <c r="V5">
        <f>Model!V7</f>
        <v>0</v>
      </c>
      <c r="W5">
        <f>Model!W7</f>
        <v>0</v>
      </c>
      <c r="X5">
        <f>Model!X7</f>
        <v>0</v>
      </c>
      <c r="Y5">
        <f>Model!Y7</f>
        <v>0</v>
      </c>
      <c r="Z5">
        <f>Model!Z7</f>
        <v>0</v>
      </c>
      <c r="AA5">
        <f>Model!AA7</f>
        <v>0</v>
      </c>
      <c r="AB5">
        <f>Model!AB7</f>
        <v>0</v>
      </c>
      <c r="AC5">
        <f>Model!AC7</f>
        <v>0</v>
      </c>
      <c r="AD5">
        <f>Model!AD7</f>
        <v>0</v>
      </c>
      <c r="AE5">
        <f>Model!AE7</f>
        <v>0</v>
      </c>
      <c r="AF5">
        <f>Model!AF7</f>
        <v>0</v>
      </c>
      <c r="AG5">
        <f>Model!AG7</f>
        <v>0</v>
      </c>
      <c r="AH5">
        <f>Model!AH7</f>
        <v>0</v>
      </c>
      <c r="AI5">
        <f>Model!AI7</f>
        <v>0</v>
      </c>
      <c r="AJ5">
        <f>Model!AJ7</f>
        <v>0</v>
      </c>
      <c r="AK5">
        <f>Model!AK7</f>
        <v>0</v>
      </c>
      <c r="AL5">
        <f>Model!AL7</f>
        <v>0</v>
      </c>
      <c r="AM5">
        <f>Model!AM7</f>
        <v>0</v>
      </c>
      <c r="AN5">
        <f>Model!AN7</f>
        <v>0</v>
      </c>
      <c r="AO5">
        <f>Model!AO7</f>
        <v>0</v>
      </c>
      <c r="AP5">
        <f>Model!AP7</f>
        <v>0</v>
      </c>
      <c r="AQ5">
        <f>Model!AQ7</f>
        <v>0</v>
      </c>
      <c r="AR5">
        <f>Model!AR7</f>
        <v>0</v>
      </c>
      <c r="AS5">
        <f>Model!AS7</f>
        <v>0</v>
      </c>
      <c r="AT5">
        <f>Model!AT7</f>
        <v>0</v>
      </c>
      <c r="AU5">
        <f>Model!AU7</f>
        <v>0</v>
      </c>
      <c r="AV5">
        <f>Model!AV7</f>
        <v>0</v>
      </c>
      <c r="AW5">
        <f>Model!AW7</f>
        <v>0</v>
      </c>
      <c r="AX5">
        <f>Model!AX7</f>
        <v>0</v>
      </c>
      <c r="AY5">
        <f>Model!AY7</f>
        <v>0</v>
      </c>
      <c r="AZ5">
        <f>Model!AZ7</f>
        <v>0</v>
      </c>
      <c r="BA5">
        <f>Model!BA7</f>
        <v>0</v>
      </c>
      <c r="BB5">
        <f>Model!BB7</f>
        <v>0</v>
      </c>
      <c r="BC5">
        <f>Model!BC7</f>
        <v>0</v>
      </c>
      <c r="BD5">
        <f>Model!BD7</f>
        <v>0</v>
      </c>
      <c r="BE5">
        <f>Model!BE7</f>
        <v>0</v>
      </c>
      <c r="BF5">
        <f>Model!BF7</f>
        <v>0</v>
      </c>
      <c r="BG5">
        <f>Model!BG7</f>
        <v>0</v>
      </c>
      <c r="BH5">
        <f>Model!BH7</f>
        <v>0</v>
      </c>
      <c r="BI5">
        <f>Model!BI7</f>
        <v>0</v>
      </c>
      <c r="BJ5">
        <f>Model!BJ7</f>
        <v>0</v>
      </c>
      <c r="BK5">
        <f>Model!BK7</f>
        <v>0</v>
      </c>
      <c r="BL5">
        <f>Model!BL7</f>
        <v>0</v>
      </c>
      <c r="BM5">
        <f>Model!BM7</f>
        <v>0</v>
      </c>
      <c r="BN5">
        <f>Model!BN7</f>
        <v>0</v>
      </c>
      <c r="BO5">
        <f>Model!BO7</f>
        <v>0</v>
      </c>
      <c r="BP5">
        <f>Model!BP7</f>
        <v>0</v>
      </c>
      <c r="BQ5">
        <f>Model!BQ7</f>
        <v>0</v>
      </c>
      <c r="BR5">
        <f>Model!BR7</f>
        <v>2015</v>
      </c>
      <c r="BS5">
        <f>Model!BS7</f>
        <v>0</v>
      </c>
      <c r="BT5">
        <f>Model!BT7</f>
        <v>0</v>
      </c>
      <c r="BU5">
        <f>Model!BU7</f>
        <v>0</v>
      </c>
      <c r="BV5">
        <f>Model!BV7</f>
        <v>2016</v>
      </c>
      <c r="BW5">
        <f>Model!BW7</f>
        <v>0</v>
      </c>
      <c r="BX5">
        <f>Model!BX7</f>
        <v>0</v>
      </c>
      <c r="BY5">
        <f>Model!BY7</f>
        <v>0</v>
      </c>
      <c r="BZ5">
        <f>Model!BZ7</f>
        <v>2017</v>
      </c>
      <c r="CA5">
        <f>Model!CA7</f>
        <v>0</v>
      </c>
      <c r="CB5">
        <f>Model!CB7</f>
        <v>0</v>
      </c>
      <c r="CC5">
        <f>Model!CC7</f>
        <v>0</v>
      </c>
      <c r="CD5">
        <f>Model!CD7</f>
        <v>2018</v>
      </c>
      <c r="CE5">
        <f>Model!CE7</f>
        <v>0</v>
      </c>
      <c r="CF5">
        <f>Model!CF7</f>
        <v>0</v>
      </c>
      <c r="CG5">
        <f>Model!CG7</f>
        <v>0</v>
      </c>
      <c r="CH5">
        <f>Model!CH7</f>
        <v>2019</v>
      </c>
      <c r="CI5">
        <f>Model!CI7</f>
        <v>0</v>
      </c>
      <c r="CJ5">
        <f>Model!CJ7</f>
        <v>0</v>
      </c>
      <c r="CK5">
        <f>Model!CK7</f>
        <v>0</v>
      </c>
      <c r="CL5">
        <f>Model!CL7</f>
        <v>2020</v>
      </c>
      <c r="CM5">
        <f>Model!CM7</f>
        <v>0</v>
      </c>
      <c r="CN5">
        <f>Model!CN7</f>
        <v>0</v>
      </c>
      <c r="CO5">
        <f>Model!CO7</f>
        <v>0</v>
      </c>
      <c r="CP5">
        <f>Model!CP7</f>
        <v>2021</v>
      </c>
      <c r="CQ5">
        <f>Model!CQ7</f>
        <v>0</v>
      </c>
      <c r="CR5">
        <f>Model!CR7</f>
        <v>0</v>
      </c>
      <c r="CS5">
        <f>Model!CS7</f>
        <v>0</v>
      </c>
      <c r="CT5">
        <f>Model!CT7</f>
        <v>2022</v>
      </c>
      <c r="CU5">
        <f>Model!CU7</f>
        <v>0</v>
      </c>
      <c r="CV5">
        <f>Model!CV7</f>
        <v>0</v>
      </c>
      <c r="CW5">
        <f>Model!CW7</f>
        <v>0</v>
      </c>
      <c r="CX5">
        <f>Model!CX7</f>
        <v>2023</v>
      </c>
      <c r="CY5">
        <f>Model!CY7</f>
        <v>0</v>
      </c>
      <c r="CZ5">
        <f>Model!CZ7</f>
        <v>0</v>
      </c>
      <c r="DA5">
        <f>Model!DA7</f>
        <v>0</v>
      </c>
      <c r="DB5">
        <f>Model!DB7</f>
        <v>2024</v>
      </c>
      <c r="DC5">
        <f>Model!DC7</f>
        <v>0</v>
      </c>
      <c r="DD5">
        <f>Model!DD7</f>
        <v>0</v>
      </c>
      <c r="DE5">
        <f>Model!DE7</f>
        <v>0</v>
      </c>
      <c r="DF5">
        <f>Model!DF7</f>
        <v>2025</v>
      </c>
      <c r="DG5">
        <f>Model!DG7</f>
        <v>0</v>
      </c>
      <c r="DH5">
        <f>Model!DH7</f>
        <v>0</v>
      </c>
      <c r="DI5">
        <f>Model!DI7</f>
        <v>0</v>
      </c>
      <c r="DJ5">
        <f>Model!DJ7</f>
        <v>0</v>
      </c>
      <c r="DK5">
        <f>Model!DK7</f>
        <v>0</v>
      </c>
      <c r="DL5">
        <f>Model!DL7</f>
        <v>0</v>
      </c>
      <c r="DM5">
        <f>Model!DM7</f>
        <v>0</v>
      </c>
      <c r="DN5">
        <f>Model!DN7</f>
        <v>0</v>
      </c>
      <c r="DO5">
        <f>Model!DO7</f>
        <v>0</v>
      </c>
      <c r="DP5">
        <f>Model!DP7</f>
        <v>0</v>
      </c>
      <c r="DQ5">
        <f>Model!DQ7</f>
        <v>0</v>
      </c>
      <c r="DR5">
        <f>Model!DR7</f>
        <v>0</v>
      </c>
      <c r="DS5">
        <f>Model!DS7</f>
        <v>0</v>
      </c>
      <c r="DT5">
        <f>Model!DT7</f>
        <v>0</v>
      </c>
      <c r="DU5">
        <f>Model!DU7</f>
        <v>0</v>
      </c>
      <c r="DV5">
        <f>Model!DV7</f>
        <v>0</v>
      </c>
      <c r="DW5">
        <f>Model!DW7</f>
        <v>0</v>
      </c>
      <c r="DX5">
        <f>Model!DX7</f>
        <v>0</v>
      </c>
      <c r="DY5">
        <f>Model!DY7</f>
        <v>0</v>
      </c>
      <c r="DZ5">
        <f>Model!DZ7</f>
        <v>0</v>
      </c>
      <c r="EA5">
        <f>Model!EA7</f>
        <v>0</v>
      </c>
      <c r="EB5">
        <f>Model!EB7</f>
        <v>0</v>
      </c>
      <c r="EC5">
        <f>Model!EC7</f>
        <v>0</v>
      </c>
      <c r="ED5">
        <f>Model!ED7</f>
        <v>0</v>
      </c>
      <c r="EE5">
        <f>Model!EE7</f>
        <v>0</v>
      </c>
      <c r="EF5">
        <f>Model!EF7</f>
        <v>0</v>
      </c>
      <c r="EG5">
        <f>Model!EG7</f>
        <v>0</v>
      </c>
      <c r="EH5">
        <f>Model!EH7</f>
        <v>0</v>
      </c>
      <c r="EI5">
        <f>Model!EI7</f>
        <v>0</v>
      </c>
      <c r="EJ5">
        <f>Model!EJ7</f>
        <v>0</v>
      </c>
      <c r="EK5">
        <f>Model!EK7</f>
        <v>0</v>
      </c>
      <c r="EL5">
        <f>Model!EL7</f>
        <v>0</v>
      </c>
      <c r="EM5">
        <f>Model!EM7</f>
        <v>0</v>
      </c>
      <c r="EN5">
        <f>Model!EN7</f>
        <v>0</v>
      </c>
    </row>
    <row r="6" spans="1:144" x14ac:dyDescent="0.2">
      <c r="A6">
        <f>Model!A8</f>
        <v>0</v>
      </c>
      <c r="B6">
        <f>Model!B8</f>
        <v>0</v>
      </c>
      <c r="C6">
        <f>Model!C8</f>
        <v>0</v>
      </c>
      <c r="D6">
        <f>Model!D8</f>
        <v>0</v>
      </c>
      <c r="E6">
        <f>Model!E8</f>
        <v>0</v>
      </c>
      <c r="F6">
        <f>Model!F8</f>
        <v>0</v>
      </c>
      <c r="G6">
        <f>Model!G8</f>
        <v>0</v>
      </c>
      <c r="H6">
        <f>Model!H8</f>
        <v>0</v>
      </c>
      <c r="I6" t="str">
        <f>Model!I8</f>
        <v>(USD Millions)</v>
      </c>
      <c r="J6">
        <f>Model!J8</f>
        <v>0</v>
      </c>
      <c r="K6">
        <f>Model!K8</f>
        <v>0</v>
      </c>
      <c r="L6">
        <f>Model!L8</f>
        <v>0</v>
      </c>
      <c r="M6">
        <f>Model!M8</f>
        <v>0</v>
      </c>
      <c r="N6">
        <f>Model!N8</f>
        <v>0</v>
      </c>
      <c r="O6">
        <f>Model!O8</f>
        <v>0</v>
      </c>
      <c r="P6">
        <f>Model!P8</f>
        <v>0</v>
      </c>
      <c r="Q6">
        <f>Model!Q8</f>
        <v>0</v>
      </c>
      <c r="R6">
        <f>Model!R8</f>
        <v>0</v>
      </c>
      <c r="S6">
        <f>Model!S8</f>
        <v>0</v>
      </c>
      <c r="T6">
        <f>Model!T8</f>
        <v>0</v>
      </c>
      <c r="U6">
        <f>Model!U8</f>
        <v>0</v>
      </c>
      <c r="V6">
        <f>Model!V8</f>
        <v>0</v>
      </c>
      <c r="W6">
        <f>Model!W8</f>
        <v>0</v>
      </c>
      <c r="X6">
        <f>Model!X8</f>
        <v>0</v>
      </c>
      <c r="Y6">
        <f>Model!Y8</f>
        <v>0</v>
      </c>
      <c r="Z6">
        <f>Model!Z8</f>
        <v>0</v>
      </c>
      <c r="AA6">
        <f>Model!AA8</f>
        <v>0</v>
      </c>
      <c r="AB6">
        <f>Model!AB8</f>
        <v>0</v>
      </c>
      <c r="AC6">
        <f>Model!AC8</f>
        <v>0</v>
      </c>
      <c r="AD6">
        <f>Model!AD8</f>
        <v>0</v>
      </c>
      <c r="AE6">
        <f>Model!AE8</f>
        <v>0</v>
      </c>
      <c r="AF6">
        <f>Model!AF8</f>
        <v>0</v>
      </c>
      <c r="AG6">
        <f>Model!AG8</f>
        <v>0</v>
      </c>
      <c r="AH6">
        <f>Model!AH8</f>
        <v>0</v>
      </c>
      <c r="AI6">
        <f>Model!AI8</f>
        <v>0</v>
      </c>
      <c r="AJ6">
        <f>Model!AJ8</f>
        <v>0</v>
      </c>
      <c r="AK6">
        <f>Model!AK8</f>
        <v>0</v>
      </c>
      <c r="AL6">
        <f>Model!AL8</f>
        <v>0</v>
      </c>
      <c r="AM6">
        <f>Model!AM8</f>
        <v>0</v>
      </c>
      <c r="AN6">
        <f>Model!AN8</f>
        <v>0</v>
      </c>
      <c r="AO6">
        <f>Model!AO8</f>
        <v>0</v>
      </c>
      <c r="AP6">
        <f>Model!AP8</f>
        <v>0</v>
      </c>
      <c r="AQ6">
        <f>Model!AQ8</f>
        <v>0</v>
      </c>
      <c r="AR6">
        <f>Model!AR8</f>
        <v>0</v>
      </c>
      <c r="AS6">
        <f>Model!AS8</f>
        <v>0</v>
      </c>
      <c r="AT6">
        <f>Model!AT8</f>
        <v>0</v>
      </c>
      <c r="AU6">
        <f>Model!AU8</f>
        <v>0</v>
      </c>
      <c r="AV6">
        <f>Model!AV8</f>
        <v>0</v>
      </c>
      <c r="AW6">
        <f>Model!AW8</f>
        <v>0</v>
      </c>
      <c r="AX6">
        <f>Model!AX8</f>
        <v>0</v>
      </c>
      <c r="AY6">
        <f>Model!AY8</f>
        <v>0</v>
      </c>
      <c r="AZ6">
        <f>Model!AZ8</f>
        <v>0</v>
      </c>
      <c r="BA6">
        <f>Model!BA8</f>
        <v>0</v>
      </c>
      <c r="BB6">
        <f>Model!BB8</f>
        <v>0</v>
      </c>
      <c r="BC6">
        <f>Model!BC8</f>
        <v>0</v>
      </c>
      <c r="BD6">
        <f>Model!BD8</f>
        <v>0</v>
      </c>
      <c r="BE6">
        <f>Model!BE8</f>
        <v>0</v>
      </c>
      <c r="BF6">
        <f>Model!BF8</f>
        <v>0</v>
      </c>
      <c r="BG6">
        <f>Model!BG8</f>
        <v>0</v>
      </c>
      <c r="BH6">
        <f>Model!BH8</f>
        <v>0</v>
      </c>
      <c r="BI6">
        <f>Model!BI8</f>
        <v>0</v>
      </c>
      <c r="BJ6">
        <f>Model!BJ8</f>
        <v>0</v>
      </c>
      <c r="BK6">
        <f>Model!BK8</f>
        <v>0</v>
      </c>
      <c r="BL6">
        <f>Model!BL8</f>
        <v>0</v>
      </c>
      <c r="BM6">
        <f>Model!BM8</f>
        <v>0</v>
      </c>
      <c r="BN6">
        <f>Model!BN8</f>
        <v>0</v>
      </c>
      <c r="BO6">
        <f>Model!BO8</f>
        <v>0</v>
      </c>
      <c r="BP6">
        <f>Model!BP8</f>
        <v>0</v>
      </c>
      <c r="BQ6">
        <f>Model!BQ8</f>
        <v>0</v>
      </c>
      <c r="BR6" t="str">
        <f>Model!BR8</f>
        <v>1Q15A</v>
      </c>
      <c r="BS6" t="str">
        <f>Model!BS8</f>
        <v>2Q15A</v>
      </c>
      <c r="BT6" t="str">
        <f>Model!BT8</f>
        <v>3Q15A</v>
      </c>
      <c r="BU6" t="str">
        <f>Model!BU8</f>
        <v>4Q15A</v>
      </c>
      <c r="BV6" t="str">
        <f>Model!BV8</f>
        <v>1Q16A</v>
      </c>
      <c r="BW6" t="str">
        <f>Model!BW8</f>
        <v>2Q16A</v>
      </c>
      <c r="BX6" t="str">
        <f>Model!BX8</f>
        <v>3Q16A</v>
      </c>
      <c r="BY6" t="str">
        <f>Model!BY8</f>
        <v>4Q16A</v>
      </c>
      <c r="BZ6" t="str">
        <f>Model!BZ8</f>
        <v>1Q17A</v>
      </c>
      <c r="CA6" t="str">
        <f>Model!CA8</f>
        <v>2Q17A</v>
      </c>
      <c r="CB6" t="str">
        <f>Model!CB8</f>
        <v>3Q17A</v>
      </c>
      <c r="CC6" t="str">
        <f>Model!CC8</f>
        <v>4Q17A</v>
      </c>
      <c r="CD6" t="str">
        <f>Model!CD8</f>
        <v>1Q18E</v>
      </c>
      <c r="CE6" t="str">
        <f>Model!CE8</f>
        <v>2Q18E</v>
      </c>
      <c r="CF6" t="str">
        <f>Model!CF8</f>
        <v>3Q18E</v>
      </c>
      <c r="CG6" t="str">
        <f>Model!CG8</f>
        <v>4Q18E</v>
      </c>
      <c r="CH6" t="str">
        <f>Model!CH8</f>
        <v>1Q19E</v>
      </c>
      <c r="CI6" t="str">
        <f>Model!CI8</f>
        <v>2Q19E</v>
      </c>
      <c r="CJ6" t="str">
        <f>Model!CJ8</f>
        <v>3Q19E</v>
      </c>
      <c r="CK6" t="str">
        <f>Model!CK8</f>
        <v>4Q19E</v>
      </c>
      <c r="CL6" t="str">
        <f>Model!CL8</f>
        <v>1Q20E</v>
      </c>
      <c r="CM6" t="str">
        <f>Model!CM8</f>
        <v>2Q20E</v>
      </c>
      <c r="CN6" t="str">
        <f>Model!CN8</f>
        <v>3Q20E</v>
      </c>
      <c r="CO6" t="str">
        <f>Model!CO8</f>
        <v>4Q20E</v>
      </c>
      <c r="CP6" t="str">
        <f>Model!CP8</f>
        <v>1Q21E</v>
      </c>
      <c r="CQ6" t="str">
        <f>Model!CQ8</f>
        <v>2Q21E</v>
      </c>
      <c r="CR6" t="str">
        <f>Model!CR8</f>
        <v>3Q21E</v>
      </c>
      <c r="CS6" t="str">
        <f>Model!CS8</f>
        <v>4Q21E</v>
      </c>
      <c r="CT6" t="str">
        <f>Model!CT8</f>
        <v>1Q22E</v>
      </c>
      <c r="CU6" t="str">
        <f>Model!CU8</f>
        <v>2Q22E</v>
      </c>
      <c r="CV6" t="str">
        <f>Model!CV8</f>
        <v>3Q22E</v>
      </c>
      <c r="CW6" t="str">
        <f>Model!CW8</f>
        <v>4Q22E</v>
      </c>
      <c r="CX6" t="str">
        <f>Model!CX8</f>
        <v>1Q23E</v>
      </c>
      <c r="CY6" t="str">
        <f>Model!CY8</f>
        <v>2Q23E</v>
      </c>
      <c r="CZ6" t="str">
        <f>Model!CZ8</f>
        <v>3Q23E</v>
      </c>
      <c r="DA6" t="str">
        <f>Model!DA8</f>
        <v>4Q23E</v>
      </c>
      <c r="DB6" t="str">
        <f>Model!DB8</f>
        <v>1Q24E</v>
      </c>
      <c r="DC6" t="str">
        <f>Model!DC8</f>
        <v>2Q24E</v>
      </c>
      <c r="DD6" t="str">
        <f>Model!DD8</f>
        <v>3Q24E</v>
      </c>
      <c r="DE6" t="str">
        <f>Model!DE8</f>
        <v>4Q24E</v>
      </c>
      <c r="DF6" t="str">
        <f>Model!DF8</f>
        <v>1Q25E</v>
      </c>
      <c r="DG6" t="str">
        <f>Model!DG8</f>
        <v>2Q25E</v>
      </c>
      <c r="DH6" t="str">
        <f>Model!DH8</f>
        <v>3Q25E</v>
      </c>
      <c r="DI6" t="str">
        <f>Model!DI8</f>
        <v>4Q25E</v>
      </c>
      <c r="DJ6">
        <f>Model!DJ8</f>
        <v>0</v>
      </c>
      <c r="DK6">
        <f>Model!DK8</f>
        <v>0</v>
      </c>
      <c r="DL6">
        <f>Model!DL8</f>
        <v>0</v>
      </c>
      <c r="DM6">
        <f>Model!DM8</f>
        <v>0</v>
      </c>
      <c r="DN6">
        <f>Model!DN8</f>
        <v>0</v>
      </c>
      <c r="DO6">
        <f>Model!DO8</f>
        <v>0</v>
      </c>
      <c r="DP6">
        <f>Model!DP8</f>
        <v>0</v>
      </c>
      <c r="DQ6">
        <f>Model!DQ8</f>
        <v>0</v>
      </c>
      <c r="DR6">
        <f>Model!DR8</f>
        <v>0</v>
      </c>
      <c r="DS6">
        <f>Model!DS8</f>
        <v>0</v>
      </c>
      <c r="DT6">
        <f>Model!DT8</f>
        <v>0</v>
      </c>
      <c r="DU6">
        <f>Model!DU8</f>
        <v>0</v>
      </c>
      <c r="DV6">
        <f>Model!DV8</f>
        <v>0</v>
      </c>
      <c r="DW6">
        <f>Model!DW8</f>
        <v>2012</v>
      </c>
      <c r="DX6">
        <f>Model!DX8</f>
        <v>2013</v>
      </c>
      <c r="DY6">
        <f>Model!DY8</f>
        <v>2014</v>
      </c>
      <c r="DZ6">
        <f>Model!DZ8</f>
        <v>2015</v>
      </c>
      <c r="EA6">
        <f>Model!EA8</f>
        <v>2016</v>
      </c>
      <c r="EB6">
        <f>Model!EB8</f>
        <v>2017</v>
      </c>
      <c r="EC6">
        <f>Model!EC8</f>
        <v>2018</v>
      </c>
      <c r="ED6">
        <f>Model!ED8</f>
        <v>2019</v>
      </c>
      <c r="EE6">
        <f>Model!EE8</f>
        <v>2020</v>
      </c>
      <c r="EF6">
        <f>Model!EF8</f>
        <v>2021</v>
      </c>
      <c r="EG6">
        <f>Model!EG8</f>
        <v>2022</v>
      </c>
      <c r="EH6">
        <f>Model!EH8</f>
        <v>2023</v>
      </c>
      <c r="EI6">
        <f>Model!EI8</f>
        <v>2024</v>
      </c>
      <c r="EJ6">
        <f>Model!EJ8</f>
        <v>2025</v>
      </c>
      <c r="EK6">
        <f>Model!EK8</f>
        <v>2026</v>
      </c>
      <c r="EL6">
        <f>Model!EL8</f>
        <v>2027</v>
      </c>
      <c r="EM6">
        <f>Model!EM8</f>
        <v>0</v>
      </c>
      <c r="EN6" t="str">
        <f>Model!EN8</f>
        <v>2016-2022E CAGR</v>
      </c>
    </row>
    <row r="7" spans="1:144" x14ac:dyDescent="0.2">
      <c r="A7">
        <f>Model!A9</f>
        <v>0</v>
      </c>
      <c r="B7">
        <f>Model!B9</f>
        <v>0</v>
      </c>
      <c r="C7">
        <f>Model!C9</f>
        <v>0</v>
      </c>
      <c r="D7">
        <f>Model!D9</f>
        <v>0</v>
      </c>
      <c r="E7">
        <f>Model!E9</f>
        <v>0</v>
      </c>
      <c r="F7">
        <f>Model!F9</f>
        <v>0</v>
      </c>
      <c r="G7">
        <f>Model!G9</f>
        <v>0</v>
      </c>
      <c r="H7">
        <f>Model!H9</f>
        <v>0</v>
      </c>
      <c r="I7" t="str">
        <f>Model!I9</f>
        <v xml:space="preserve">Income Statement </v>
      </c>
      <c r="J7">
        <f>Model!J9</f>
        <v>0</v>
      </c>
      <c r="K7">
        <f>Model!K9</f>
        <v>0</v>
      </c>
      <c r="L7">
        <f>Model!L9</f>
        <v>0</v>
      </c>
      <c r="M7">
        <f>Model!M9</f>
        <v>0</v>
      </c>
      <c r="N7">
        <f>Model!N9</f>
        <v>0</v>
      </c>
      <c r="O7">
        <f>Model!O9</f>
        <v>0</v>
      </c>
      <c r="P7">
        <f>Model!P9</f>
        <v>0</v>
      </c>
      <c r="Q7">
        <f>Model!Q9</f>
        <v>0</v>
      </c>
      <c r="R7">
        <f>Model!R9</f>
        <v>0</v>
      </c>
      <c r="S7">
        <f>Model!S9</f>
        <v>0</v>
      </c>
      <c r="T7">
        <f>Model!T9</f>
        <v>0</v>
      </c>
      <c r="U7">
        <f>Model!U9</f>
        <v>0</v>
      </c>
      <c r="V7">
        <f>Model!V9</f>
        <v>0</v>
      </c>
      <c r="W7">
        <f>Model!W9</f>
        <v>0</v>
      </c>
      <c r="X7">
        <f>Model!X9</f>
        <v>0</v>
      </c>
      <c r="Y7">
        <f>Model!Y9</f>
        <v>0</v>
      </c>
      <c r="Z7">
        <f>Model!Z9</f>
        <v>0</v>
      </c>
      <c r="AA7">
        <f>Model!AA9</f>
        <v>0</v>
      </c>
      <c r="AB7">
        <f>Model!AB9</f>
        <v>0</v>
      </c>
      <c r="AC7">
        <f>Model!AC9</f>
        <v>0</v>
      </c>
      <c r="AD7">
        <f>Model!AD9</f>
        <v>0</v>
      </c>
      <c r="AE7">
        <f>Model!AE9</f>
        <v>0</v>
      </c>
      <c r="AF7">
        <f>Model!AF9</f>
        <v>0</v>
      </c>
      <c r="AG7">
        <f>Model!AG9</f>
        <v>0</v>
      </c>
      <c r="AH7">
        <f>Model!AH9</f>
        <v>0</v>
      </c>
      <c r="AI7">
        <f>Model!AI9</f>
        <v>0</v>
      </c>
      <c r="AJ7">
        <f>Model!AJ9</f>
        <v>0</v>
      </c>
      <c r="AK7">
        <f>Model!AK9</f>
        <v>0</v>
      </c>
      <c r="AL7">
        <f>Model!AL9</f>
        <v>0</v>
      </c>
      <c r="AM7">
        <f>Model!AM9</f>
        <v>0</v>
      </c>
      <c r="AN7">
        <f>Model!AN9</f>
        <v>0</v>
      </c>
      <c r="AO7">
        <f>Model!AO9</f>
        <v>0</v>
      </c>
      <c r="AP7">
        <f>Model!AP9</f>
        <v>0</v>
      </c>
      <c r="AQ7">
        <f>Model!AQ9</f>
        <v>0</v>
      </c>
      <c r="AR7">
        <f>Model!AR9</f>
        <v>0</v>
      </c>
      <c r="AS7">
        <f>Model!AS9</f>
        <v>0</v>
      </c>
      <c r="AT7">
        <f>Model!AT9</f>
        <v>0</v>
      </c>
      <c r="AU7">
        <f>Model!AU9</f>
        <v>0</v>
      </c>
      <c r="AV7">
        <f>Model!AV9</f>
        <v>0</v>
      </c>
      <c r="AW7">
        <f>Model!AW9</f>
        <v>0</v>
      </c>
      <c r="AX7">
        <f>Model!AX9</f>
        <v>0</v>
      </c>
      <c r="AY7">
        <f>Model!AY9</f>
        <v>0</v>
      </c>
      <c r="AZ7">
        <f>Model!AZ9</f>
        <v>0</v>
      </c>
      <c r="BA7">
        <f>Model!BA9</f>
        <v>0</v>
      </c>
      <c r="BB7">
        <f>Model!BB9</f>
        <v>0</v>
      </c>
      <c r="BC7">
        <f>Model!BC9</f>
        <v>0</v>
      </c>
      <c r="BD7">
        <f>Model!BD9</f>
        <v>0</v>
      </c>
      <c r="BE7">
        <f>Model!BE9</f>
        <v>0</v>
      </c>
      <c r="BF7">
        <f>Model!BF9</f>
        <v>0</v>
      </c>
      <c r="BG7">
        <f>Model!BG9</f>
        <v>0</v>
      </c>
      <c r="BH7">
        <f>Model!BH9</f>
        <v>0</v>
      </c>
      <c r="BI7">
        <f>Model!BI9</f>
        <v>0</v>
      </c>
      <c r="BJ7">
        <f>Model!BJ9</f>
        <v>0</v>
      </c>
      <c r="BK7">
        <f>Model!BK9</f>
        <v>0</v>
      </c>
      <c r="BL7">
        <f>Model!BL9</f>
        <v>0</v>
      </c>
      <c r="BM7">
        <f>Model!BM9</f>
        <v>0</v>
      </c>
      <c r="BN7">
        <f>Model!BN9</f>
        <v>0</v>
      </c>
      <c r="BO7">
        <f>Model!BO9</f>
        <v>0</v>
      </c>
      <c r="BP7">
        <f>Model!BP9</f>
        <v>0</v>
      </c>
      <c r="BQ7">
        <f>Model!BQ9</f>
        <v>0</v>
      </c>
      <c r="BR7">
        <f>Model!BR9</f>
        <v>0</v>
      </c>
      <c r="BS7">
        <f>Model!BS9</f>
        <v>0</v>
      </c>
      <c r="BT7">
        <f>Model!BT9</f>
        <v>0</v>
      </c>
      <c r="BU7">
        <f>Model!BU9</f>
        <v>0</v>
      </c>
      <c r="BV7">
        <f>Model!BV9</f>
        <v>0</v>
      </c>
      <c r="BW7">
        <f>Model!BW9</f>
        <v>0</v>
      </c>
      <c r="BX7">
        <f>Model!BX9</f>
        <v>0</v>
      </c>
      <c r="BY7">
        <f>Model!BY9</f>
        <v>0</v>
      </c>
      <c r="BZ7">
        <f>Model!BZ9</f>
        <v>0</v>
      </c>
      <c r="CA7">
        <f>Model!CA9</f>
        <v>0</v>
      </c>
      <c r="CB7">
        <f>Model!CB9</f>
        <v>0</v>
      </c>
      <c r="CC7">
        <f>Model!CC9</f>
        <v>0</v>
      </c>
      <c r="CD7">
        <f>Model!CD9</f>
        <v>0</v>
      </c>
      <c r="CE7">
        <f>Model!CE9</f>
        <v>0</v>
      </c>
      <c r="CF7">
        <f>Model!CF9</f>
        <v>0</v>
      </c>
      <c r="CG7">
        <f>Model!CG9</f>
        <v>0</v>
      </c>
      <c r="CH7">
        <f>Model!CH9</f>
        <v>0</v>
      </c>
      <c r="CI7">
        <f>Model!CI9</f>
        <v>0</v>
      </c>
      <c r="CJ7">
        <f>Model!CJ9</f>
        <v>0</v>
      </c>
      <c r="CK7">
        <f>Model!CK9</f>
        <v>0</v>
      </c>
      <c r="CL7">
        <f>Model!CL9</f>
        <v>0</v>
      </c>
      <c r="CM7">
        <f>Model!CM9</f>
        <v>0</v>
      </c>
      <c r="CN7">
        <f>Model!CN9</f>
        <v>0</v>
      </c>
      <c r="CO7">
        <f>Model!CO9</f>
        <v>0</v>
      </c>
      <c r="CP7">
        <f>Model!CP9</f>
        <v>0</v>
      </c>
      <c r="CQ7">
        <f>Model!CQ9</f>
        <v>0</v>
      </c>
      <c r="CR7">
        <f>Model!CR9</f>
        <v>0</v>
      </c>
      <c r="CS7">
        <f>Model!CS9</f>
        <v>0</v>
      </c>
      <c r="CT7">
        <f>Model!CT9</f>
        <v>0</v>
      </c>
      <c r="CU7">
        <f>Model!CU9</f>
        <v>0</v>
      </c>
      <c r="CV7">
        <f>Model!CV9</f>
        <v>0</v>
      </c>
      <c r="CW7">
        <f>Model!CW9</f>
        <v>0</v>
      </c>
      <c r="CX7">
        <f>Model!CX9</f>
        <v>0</v>
      </c>
      <c r="CY7">
        <f>Model!CY9</f>
        <v>0</v>
      </c>
      <c r="CZ7">
        <f>Model!CZ9</f>
        <v>0</v>
      </c>
      <c r="DA7">
        <f>Model!DA9</f>
        <v>0</v>
      </c>
      <c r="DB7">
        <f>Model!DB9</f>
        <v>0</v>
      </c>
      <c r="DC7">
        <f>Model!DC9</f>
        <v>0</v>
      </c>
      <c r="DD7">
        <f>Model!DD9</f>
        <v>0</v>
      </c>
      <c r="DE7">
        <f>Model!DE9</f>
        <v>0</v>
      </c>
      <c r="DF7">
        <f>Model!DF9</f>
        <v>0</v>
      </c>
      <c r="DG7">
        <f>Model!DG9</f>
        <v>0</v>
      </c>
      <c r="DH7">
        <f>Model!DH9</f>
        <v>0</v>
      </c>
      <c r="DI7">
        <f>Model!DI9</f>
        <v>0</v>
      </c>
      <c r="DJ7">
        <f>Model!DJ9</f>
        <v>0</v>
      </c>
      <c r="DK7">
        <f>Model!DK9</f>
        <v>0</v>
      </c>
      <c r="DL7">
        <f>Model!DL9</f>
        <v>0</v>
      </c>
      <c r="DM7">
        <f>Model!DM9</f>
        <v>0</v>
      </c>
      <c r="DN7">
        <f>Model!DN9</f>
        <v>0</v>
      </c>
      <c r="DO7">
        <f>Model!DO9</f>
        <v>0</v>
      </c>
      <c r="DP7">
        <f>Model!DP9</f>
        <v>0</v>
      </c>
      <c r="DQ7">
        <f>Model!DQ9</f>
        <v>0</v>
      </c>
      <c r="DR7">
        <f>Model!DR9</f>
        <v>0</v>
      </c>
      <c r="DS7">
        <f>Model!DS9</f>
        <v>0</v>
      </c>
      <c r="DT7">
        <f>Model!DT9</f>
        <v>0</v>
      </c>
      <c r="DU7">
        <f>Model!DU9</f>
        <v>0</v>
      </c>
      <c r="DV7">
        <f>Model!DV9</f>
        <v>0</v>
      </c>
      <c r="DW7">
        <f>Model!DW9</f>
        <v>0</v>
      </c>
      <c r="DX7">
        <f>Model!DX9</f>
        <v>0</v>
      </c>
      <c r="DY7">
        <f>Model!DY9</f>
        <v>0</v>
      </c>
      <c r="DZ7">
        <f>Model!DZ9</f>
        <v>0</v>
      </c>
      <c r="EA7">
        <f>Model!EA9</f>
        <v>0</v>
      </c>
      <c r="EB7">
        <f>Model!EB9</f>
        <v>0</v>
      </c>
      <c r="EC7">
        <f>Model!EC9</f>
        <v>0</v>
      </c>
      <c r="ED7">
        <f>Model!ED9</f>
        <v>0</v>
      </c>
      <c r="EE7">
        <f>Model!EE9</f>
        <v>0</v>
      </c>
      <c r="EF7">
        <f>Model!EF9</f>
        <v>0</v>
      </c>
      <c r="EG7">
        <f>Model!EG9</f>
        <v>0</v>
      </c>
      <c r="EH7">
        <f>Model!EH9</f>
        <v>0</v>
      </c>
      <c r="EI7">
        <f>Model!EI9</f>
        <v>0</v>
      </c>
      <c r="EJ7">
        <f>Model!EJ9</f>
        <v>0</v>
      </c>
      <c r="EK7">
        <f>Model!EK9</f>
        <v>0</v>
      </c>
      <c r="EL7">
        <f>Model!EL9</f>
        <v>0</v>
      </c>
      <c r="EM7">
        <f>Model!EM9</f>
        <v>0</v>
      </c>
      <c r="EN7">
        <f>Model!EN9</f>
        <v>0</v>
      </c>
    </row>
    <row r="8" spans="1:144" x14ac:dyDescent="0.2">
      <c r="A8">
        <f>Model!A10</f>
        <v>0</v>
      </c>
      <c r="B8">
        <f>Model!B10</f>
        <v>0</v>
      </c>
      <c r="C8">
        <f>Model!C10</f>
        <v>0</v>
      </c>
      <c r="D8">
        <f>Model!D10</f>
        <v>0</v>
      </c>
      <c r="E8">
        <f>Model!E10</f>
        <v>0</v>
      </c>
      <c r="F8">
        <f>Model!F10</f>
        <v>0</v>
      </c>
      <c r="G8">
        <f>Model!G10</f>
        <v>0</v>
      </c>
      <c r="H8">
        <f>Model!H10</f>
        <v>0</v>
      </c>
      <c r="I8" t="str">
        <f>Model!I10</f>
        <v>Revenue, net</v>
      </c>
      <c r="J8">
        <f>Model!J10</f>
        <v>0</v>
      </c>
      <c r="K8">
        <f>Model!K10</f>
        <v>0</v>
      </c>
      <c r="L8">
        <f>Model!L10</f>
        <v>0</v>
      </c>
      <c r="M8">
        <f>Model!M10</f>
        <v>0</v>
      </c>
      <c r="N8">
        <f>Model!N10</f>
        <v>0</v>
      </c>
      <c r="O8">
        <f>Model!O10</f>
        <v>0</v>
      </c>
      <c r="P8">
        <f>Model!P10</f>
        <v>0</v>
      </c>
      <c r="Q8">
        <f>Model!Q10</f>
        <v>0</v>
      </c>
      <c r="R8">
        <f>Model!R10</f>
        <v>0</v>
      </c>
      <c r="S8">
        <f>Model!S10</f>
        <v>0</v>
      </c>
      <c r="T8">
        <f>Model!T10</f>
        <v>0</v>
      </c>
      <c r="U8">
        <f>Model!U10</f>
        <v>0</v>
      </c>
      <c r="V8">
        <f>Model!V10</f>
        <v>0</v>
      </c>
      <c r="W8">
        <f>Model!W10</f>
        <v>0</v>
      </c>
      <c r="X8">
        <f>Model!X10</f>
        <v>0</v>
      </c>
      <c r="Y8">
        <f>Model!Y10</f>
        <v>0</v>
      </c>
      <c r="Z8">
        <f>Model!Z10</f>
        <v>0</v>
      </c>
      <c r="AA8">
        <f>Model!AA10</f>
        <v>0</v>
      </c>
      <c r="AB8">
        <f>Model!AB10</f>
        <v>0</v>
      </c>
      <c r="AC8">
        <f>Model!AC10</f>
        <v>0</v>
      </c>
      <c r="AD8">
        <f>Model!AD10</f>
        <v>0</v>
      </c>
      <c r="AE8">
        <f>Model!AE10</f>
        <v>0</v>
      </c>
      <c r="AF8">
        <f>Model!AF10</f>
        <v>0</v>
      </c>
      <c r="AG8">
        <f>Model!AG10</f>
        <v>0</v>
      </c>
      <c r="AH8">
        <f>Model!AH10</f>
        <v>0</v>
      </c>
      <c r="AI8">
        <f>Model!AI10</f>
        <v>0</v>
      </c>
      <c r="AJ8">
        <f>Model!AJ10</f>
        <v>0</v>
      </c>
      <c r="AK8">
        <f>Model!AK10</f>
        <v>0</v>
      </c>
      <c r="AL8">
        <f>Model!AL10</f>
        <v>0</v>
      </c>
      <c r="AM8">
        <f>Model!AM10</f>
        <v>0</v>
      </c>
      <c r="AN8">
        <f>Model!AN10</f>
        <v>0</v>
      </c>
      <c r="AO8">
        <f>Model!AO10</f>
        <v>0</v>
      </c>
      <c r="AP8">
        <f>Model!AP10</f>
        <v>0</v>
      </c>
      <c r="AQ8">
        <f>Model!AQ10</f>
        <v>0</v>
      </c>
      <c r="AR8">
        <f>Model!AR10</f>
        <v>0</v>
      </c>
      <c r="AS8">
        <f>Model!AS10</f>
        <v>0</v>
      </c>
      <c r="AT8">
        <f>Model!AT10</f>
        <v>0</v>
      </c>
      <c r="AU8">
        <f>Model!AU10</f>
        <v>0</v>
      </c>
      <c r="AV8">
        <f>Model!AV10</f>
        <v>0</v>
      </c>
      <c r="AW8">
        <f>Model!AW10</f>
        <v>0</v>
      </c>
      <c r="AX8">
        <f>Model!AX10</f>
        <v>0</v>
      </c>
      <c r="AY8">
        <f>Model!AY10</f>
        <v>0</v>
      </c>
      <c r="AZ8">
        <f>Model!AZ10</f>
        <v>0</v>
      </c>
      <c r="BA8">
        <f>Model!BA10</f>
        <v>0</v>
      </c>
      <c r="BB8">
        <f>Model!BB10</f>
        <v>0</v>
      </c>
      <c r="BC8">
        <f>Model!BC10</f>
        <v>0</v>
      </c>
      <c r="BD8">
        <f>Model!BD10</f>
        <v>0</v>
      </c>
      <c r="BE8">
        <f>Model!BE10</f>
        <v>0</v>
      </c>
      <c r="BF8">
        <f>Model!BF10</f>
        <v>0</v>
      </c>
      <c r="BG8">
        <f>Model!BG10</f>
        <v>0</v>
      </c>
      <c r="BH8">
        <f>Model!BH10</f>
        <v>0</v>
      </c>
      <c r="BI8">
        <f>Model!BI10</f>
        <v>0</v>
      </c>
      <c r="BJ8">
        <f>Model!BJ10</f>
        <v>0</v>
      </c>
      <c r="BK8">
        <f>Model!BK10</f>
        <v>0</v>
      </c>
      <c r="BL8">
        <f>Model!BL10</f>
        <v>0</v>
      </c>
      <c r="BM8">
        <f>Model!BM10</f>
        <v>0</v>
      </c>
      <c r="BN8">
        <f>Model!BN10</f>
        <v>0</v>
      </c>
      <c r="BO8">
        <f>Model!BO10</f>
        <v>0</v>
      </c>
      <c r="BP8">
        <f>Model!BP10</f>
        <v>0</v>
      </c>
      <c r="BQ8">
        <f>Model!BQ10</f>
        <v>0</v>
      </c>
      <c r="BR8">
        <f>Model!BR10</f>
        <v>48.585999999999999</v>
      </c>
      <c r="BS8">
        <f>Model!BS10</f>
        <v>73.271000000000001</v>
      </c>
      <c r="BT8">
        <f>Model!BT10</f>
        <v>102.283</v>
      </c>
      <c r="BU8">
        <f>Model!BU10</f>
        <v>116.663</v>
      </c>
      <c r="BV8">
        <f>Model!BV10</f>
        <v>172.09800000000001</v>
      </c>
      <c r="BW8">
        <f>Model!BW10</f>
        <v>201.92400000000001</v>
      </c>
      <c r="BX8">
        <f>Model!BX10</f>
        <v>205.452</v>
      </c>
      <c r="BY8">
        <f>Model!BY10</f>
        <v>215.94200000000001</v>
      </c>
      <c r="BZ8">
        <f>Model!BZ10</f>
        <v>244.84299999999999</v>
      </c>
      <c r="CA8">
        <f>Model!CA10</f>
        <v>238.05699999999999</v>
      </c>
      <c r="CB8">
        <f>Model!CB10</f>
        <v>210.63800000000001</v>
      </c>
      <c r="CC8">
        <f>Model!CC10</f>
        <v>187.65299999999999</v>
      </c>
      <c r="CD8">
        <f>Model!CD10</f>
        <v>199.42952265200097</v>
      </c>
      <c r="CE8">
        <f>Model!CE10</f>
        <v>209.54994754628319</v>
      </c>
      <c r="CF8">
        <f>Model!CF10</f>
        <v>205.31171232853211</v>
      </c>
      <c r="CG8">
        <f>Model!CG10</f>
        <v>206.29446759682131</v>
      </c>
      <c r="CH8">
        <f>Model!CH10</f>
        <v>220.43643142054952</v>
      </c>
      <c r="CI8">
        <f>Model!CI10</f>
        <v>231.62289127107093</v>
      </c>
      <c r="CJ8">
        <f>Model!CJ10</f>
        <v>226.93822154665807</v>
      </c>
      <c r="CK8">
        <f>Model!CK10</f>
        <v>228.02449534113248</v>
      </c>
      <c r="CL8">
        <f>Model!CL10</f>
        <v>240.25168267737416</v>
      </c>
      <c r="CM8">
        <f>Model!CM10</f>
        <v>252.44370459031876</v>
      </c>
      <c r="CN8">
        <f>Model!CN10</f>
        <v>247.33792521970872</v>
      </c>
      <c r="CO8">
        <f>Model!CO10</f>
        <v>248.52184525184225</v>
      </c>
      <c r="CP8">
        <f>Model!CP10</f>
        <v>0</v>
      </c>
      <c r="CQ8">
        <f>Model!CQ10</f>
        <v>0</v>
      </c>
      <c r="CR8">
        <f>Model!CR10</f>
        <v>0</v>
      </c>
      <c r="CS8">
        <f>Model!CS10</f>
        <v>0</v>
      </c>
      <c r="CT8">
        <f>Model!CT10</f>
        <v>0</v>
      </c>
      <c r="CU8">
        <f>Model!CU10</f>
        <v>0</v>
      </c>
      <c r="CV8">
        <f>Model!CV10</f>
        <v>0</v>
      </c>
      <c r="CW8">
        <f>Model!CW10</f>
        <v>0</v>
      </c>
      <c r="CX8">
        <f>Model!CX10</f>
        <v>0</v>
      </c>
      <c r="CY8">
        <f>Model!CY10</f>
        <v>0</v>
      </c>
      <c r="CZ8">
        <f>Model!CZ10</f>
        <v>0</v>
      </c>
      <c r="DA8">
        <f>Model!DA10</f>
        <v>0</v>
      </c>
      <c r="DB8">
        <f>Model!DB10</f>
        <v>0</v>
      </c>
      <c r="DC8">
        <f>Model!DC10</f>
        <v>0</v>
      </c>
      <c r="DD8">
        <f>Model!DD10</f>
        <v>0</v>
      </c>
      <c r="DE8">
        <f>Model!DE10</f>
        <v>0</v>
      </c>
      <c r="DF8">
        <f>Model!DF10</f>
        <v>0</v>
      </c>
      <c r="DG8">
        <f>Model!DG10</f>
        <v>0</v>
      </c>
      <c r="DH8">
        <f>Model!DH10</f>
        <v>0</v>
      </c>
      <c r="DI8">
        <f>Model!DI10</f>
        <v>0</v>
      </c>
      <c r="DJ8">
        <f>Model!DJ10</f>
        <v>0</v>
      </c>
      <c r="DK8">
        <f>Model!DK10</f>
        <v>0</v>
      </c>
      <c r="DL8">
        <f>Model!DL10</f>
        <v>0</v>
      </c>
      <c r="DM8">
        <f>Model!DM10</f>
        <v>0</v>
      </c>
      <c r="DN8">
        <f>Model!DN10</f>
        <v>0</v>
      </c>
      <c r="DO8">
        <f>Model!DO10</f>
        <v>0</v>
      </c>
      <c r="DP8">
        <f>Model!DP10</f>
        <v>0</v>
      </c>
      <c r="DQ8">
        <f>Model!DQ10</f>
        <v>0</v>
      </c>
      <c r="DR8">
        <f>Model!DR10</f>
        <v>0</v>
      </c>
      <c r="DS8">
        <f>Model!DS10</f>
        <v>0</v>
      </c>
      <c r="DT8">
        <f>Model!DT10</f>
        <v>0</v>
      </c>
      <c r="DU8">
        <f>Model!DU10</f>
        <v>0</v>
      </c>
      <c r="DV8">
        <f>Model!DV10</f>
        <v>0</v>
      </c>
      <c r="DW8">
        <f>Model!DW10</f>
        <v>0</v>
      </c>
      <c r="DX8">
        <f>Model!DX10</f>
        <v>0</v>
      </c>
      <c r="DY8">
        <f>Model!DY10</f>
        <v>77.805999999999997</v>
      </c>
      <c r="DZ8">
        <f>Model!DZ10</f>
        <v>340.803</v>
      </c>
      <c r="EA8">
        <f>Model!EA10</f>
        <v>795.41600000000005</v>
      </c>
      <c r="EB8">
        <f>Model!EB10</f>
        <v>881.19100000000003</v>
      </c>
      <c r="EC8">
        <f>Model!EC10</f>
        <v>820.58565012363761</v>
      </c>
      <c r="ED8">
        <f>Model!ED10</f>
        <v>907.02203957941094</v>
      </c>
      <c r="EE8">
        <f>Model!EE10</f>
        <v>988.5551577392439</v>
      </c>
      <c r="EF8">
        <f>Model!EF10</f>
        <v>1075.6201761468121</v>
      </c>
      <c r="EG8">
        <f>Model!EG10</f>
        <v>1164.9349697357734</v>
      </c>
      <c r="EH8">
        <f>Model!EH10</f>
        <v>1255.7978587389669</v>
      </c>
      <c r="EI8">
        <f>Model!EI10</f>
        <v>1347.4219693356883</v>
      </c>
      <c r="EJ8">
        <f>Model!EJ10</f>
        <v>1438.9435854698613</v>
      </c>
      <c r="EK8">
        <f>Model!EK10</f>
        <v>1529.4331716536674</v>
      </c>
      <c r="EL8">
        <f>Model!EL10</f>
        <v>1617.9089688423678</v>
      </c>
      <c r="EM8">
        <f>Model!EM10</f>
        <v>0</v>
      </c>
      <c r="EN8">
        <f>Model!EN10</f>
        <v>6.5658107227051676E-2</v>
      </c>
    </row>
    <row r="9" spans="1:144" x14ac:dyDescent="0.2">
      <c r="A9">
        <f>Model!A11</f>
        <v>0</v>
      </c>
      <c r="B9">
        <f>Model!B11</f>
        <v>0</v>
      </c>
      <c r="C9">
        <f>Model!C11</f>
        <v>0</v>
      </c>
      <c r="D9">
        <f>Model!D11</f>
        <v>0</v>
      </c>
      <c r="E9">
        <f>Model!E11</f>
        <v>0</v>
      </c>
      <c r="F9">
        <f>Model!F11</f>
        <v>0</v>
      </c>
      <c r="G9">
        <f>Model!G11</f>
        <v>0</v>
      </c>
      <c r="H9">
        <f>Model!H11</f>
        <v>0</v>
      </c>
      <c r="I9" t="str">
        <f>Model!I11</f>
        <v>y/y growth (%)</v>
      </c>
      <c r="J9">
        <f>Model!J11</f>
        <v>0</v>
      </c>
      <c r="K9">
        <f>Model!K11</f>
        <v>0</v>
      </c>
      <c r="L9">
        <f>Model!L11</f>
        <v>0</v>
      </c>
      <c r="M9">
        <f>Model!M11</f>
        <v>0</v>
      </c>
      <c r="N9">
        <f>Model!N11</f>
        <v>0</v>
      </c>
      <c r="O9">
        <f>Model!O11</f>
        <v>0</v>
      </c>
      <c r="P9">
        <f>Model!P11</f>
        <v>0</v>
      </c>
      <c r="Q9">
        <f>Model!Q11</f>
        <v>0</v>
      </c>
      <c r="R9">
        <f>Model!R11</f>
        <v>0</v>
      </c>
      <c r="S9">
        <f>Model!S11</f>
        <v>0</v>
      </c>
      <c r="T9">
        <f>Model!T11</f>
        <v>0</v>
      </c>
      <c r="U9">
        <f>Model!U11</f>
        <v>0</v>
      </c>
      <c r="V9">
        <f>Model!V11</f>
        <v>0</v>
      </c>
      <c r="W9">
        <f>Model!W11</f>
        <v>0</v>
      </c>
      <c r="X9">
        <f>Model!X11</f>
        <v>0</v>
      </c>
      <c r="Y9">
        <f>Model!Y11</f>
        <v>0</v>
      </c>
      <c r="Z9">
        <f>Model!Z11</f>
        <v>0</v>
      </c>
      <c r="AA9">
        <f>Model!AA11</f>
        <v>0</v>
      </c>
      <c r="AB9">
        <f>Model!AB11</f>
        <v>0</v>
      </c>
      <c r="AC9">
        <f>Model!AC11</f>
        <v>0</v>
      </c>
      <c r="AD9">
        <f>Model!AD11</f>
        <v>0</v>
      </c>
      <c r="AE9">
        <f>Model!AE11</f>
        <v>0</v>
      </c>
      <c r="AF9">
        <f>Model!AF11</f>
        <v>0</v>
      </c>
      <c r="AG9">
        <f>Model!AG11</f>
        <v>0</v>
      </c>
      <c r="AH9">
        <f>Model!AH11</f>
        <v>0</v>
      </c>
      <c r="AI9">
        <f>Model!AI11</f>
        <v>0</v>
      </c>
      <c r="AJ9">
        <f>Model!AJ11</f>
        <v>0</v>
      </c>
      <c r="AK9">
        <f>Model!AK11</f>
        <v>0</v>
      </c>
      <c r="AL9">
        <f>Model!AL11</f>
        <v>0</v>
      </c>
      <c r="AM9">
        <f>Model!AM11</f>
        <v>0</v>
      </c>
      <c r="AN9">
        <f>Model!AN11</f>
        <v>0</v>
      </c>
      <c r="AO9">
        <f>Model!AO11</f>
        <v>0</v>
      </c>
      <c r="AP9">
        <f>Model!AP11</f>
        <v>0</v>
      </c>
      <c r="AQ9">
        <f>Model!AQ11</f>
        <v>0</v>
      </c>
      <c r="AR9">
        <f>Model!AR11</f>
        <v>0</v>
      </c>
      <c r="AS9">
        <f>Model!AS11</f>
        <v>0</v>
      </c>
      <c r="AT9">
        <f>Model!AT11</f>
        <v>0</v>
      </c>
      <c r="AU9">
        <f>Model!AU11</f>
        <v>0</v>
      </c>
      <c r="AV9">
        <f>Model!AV11</f>
        <v>0</v>
      </c>
      <c r="AW9">
        <f>Model!AW11</f>
        <v>0</v>
      </c>
      <c r="AX9">
        <f>Model!AX11</f>
        <v>0</v>
      </c>
      <c r="AY9">
        <f>Model!AY11</f>
        <v>0</v>
      </c>
      <c r="AZ9">
        <f>Model!AZ11</f>
        <v>0</v>
      </c>
      <c r="BA9">
        <f>Model!BA11</f>
        <v>0</v>
      </c>
      <c r="BB9">
        <f>Model!BB11</f>
        <v>0</v>
      </c>
      <c r="BC9">
        <f>Model!BC11</f>
        <v>0</v>
      </c>
      <c r="BD9">
        <f>Model!BD11</f>
        <v>0</v>
      </c>
      <c r="BE9">
        <f>Model!BE11</f>
        <v>0</v>
      </c>
      <c r="BF9">
        <f>Model!BF11</f>
        <v>0</v>
      </c>
      <c r="BG9">
        <f>Model!BG11</f>
        <v>0</v>
      </c>
      <c r="BH9">
        <f>Model!BH11</f>
        <v>0</v>
      </c>
      <c r="BI9">
        <f>Model!BI11</f>
        <v>0</v>
      </c>
      <c r="BJ9">
        <f>Model!BJ11</f>
        <v>0</v>
      </c>
      <c r="BK9">
        <f>Model!BK11</f>
        <v>0</v>
      </c>
      <c r="BL9">
        <f>Model!BL11</f>
        <v>0</v>
      </c>
      <c r="BM9">
        <f>Model!BM11</f>
        <v>0</v>
      </c>
      <c r="BN9">
        <f>Model!BN11</f>
        <v>0</v>
      </c>
      <c r="BO9">
        <f>Model!BO11</f>
        <v>0</v>
      </c>
      <c r="BP9">
        <f>Model!BP11</f>
        <v>0</v>
      </c>
      <c r="BQ9">
        <f>Model!BQ11</f>
        <v>0</v>
      </c>
      <c r="BR9">
        <f>Model!BR11</f>
        <v>0</v>
      </c>
      <c r="BS9">
        <f>Model!BS11</f>
        <v>0</v>
      </c>
      <c r="BT9">
        <f>Model!BT11</f>
        <v>0</v>
      </c>
      <c r="BU9">
        <f>Model!BU11</f>
        <v>0</v>
      </c>
      <c r="BV9">
        <f>Model!BV11</f>
        <v>2.542131478203598</v>
      </c>
      <c r="BW9">
        <f>Model!BW11</f>
        <v>1.7558515647391193</v>
      </c>
      <c r="BX9">
        <f>Model!BX11</f>
        <v>1.0086622410371224</v>
      </c>
      <c r="BY9">
        <f>Model!BY11</f>
        <v>0.85098960253036537</v>
      </c>
      <c r="BZ9">
        <f>Model!BZ11</f>
        <v>0.42269520854396903</v>
      </c>
      <c r="CA9">
        <f>Model!CA11</f>
        <v>0.17894356292466473</v>
      </c>
      <c r="CB9">
        <f>Model!CB11</f>
        <v>2.5241905651928409E-2</v>
      </c>
      <c r="CC9">
        <f>Model!CC11</f>
        <v>-0.13100276926211674</v>
      </c>
      <c r="CD9">
        <f>Model!CD11</f>
        <v>-0.1854799906388952</v>
      </c>
      <c r="CE9">
        <f>Model!CE11</f>
        <v>-0.11974885197123708</v>
      </c>
      <c r="CF9">
        <f>Model!CF11</f>
        <v>-2.5286451976698876E-2</v>
      </c>
      <c r="CG9">
        <f>Model!CG11</f>
        <v>9.9340098995599924E-2</v>
      </c>
      <c r="CH9">
        <f>Model!CH11</f>
        <v>0.10533500000000018</v>
      </c>
      <c r="CI9">
        <f>Model!CI11</f>
        <v>0.10533499999999996</v>
      </c>
      <c r="CJ9">
        <f>Model!CJ11</f>
        <v>0.10533500000000018</v>
      </c>
      <c r="CK9">
        <f>Model!CK11</f>
        <v>0.10533499999999996</v>
      </c>
      <c r="CL9">
        <f>Model!CL11</f>
        <v>8.9891000000000165E-2</v>
      </c>
      <c r="CM9">
        <f>Model!CM11</f>
        <v>8.9890999999999943E-2</v>
      </c>
      <c r="CN9">
        <f>Model!CN11</f>
        <v>8.9890999999999943E-2</v>
      </c>
      <c r="CO9">
        <f>Model!CO11</f>
        <v>8.9891000000000165E-2</v>
      </c>
      <c r="CP9">
        <f>Model!CP11</f>
        <v>0</v>
      </c>
      <c r="CQ9">
        <f>Model!CQ11</f>
        <v>0</v>
      </c>
      <c r="CR9">
        <f>Model!CR11</f>
        <v>0</v>
      </c>
      <c r="CS9">
        <f>Model!CS11</f>
        <v>0</v>
      </c>
      <c r="CT9">
        <f>Model!CT11</f>
        <v>0</v>
      </c>
      <c r="CU9">
        <f>Model!CU11</f>
        <v>0</v>
      </c>
      <c r="CV9">
        <f>Model!CV11</f>
        <v>0</v>
      </c>
      <c r="CW9">
        <f>Model!CW11</f>
        <v>0</v>
      </c>
      <c r="CX9">
        <f>Model!CX11</f>
        <v>0</v>
      </c>
      <c r="CY9">
        <f>Model!CY11</f>
        <v>0</v>
      </c>
      <c r="CZ9">
        <f>Model!CZ11</f>
        <v>0</v>
      </c>
      <c r="DA9">
        <f>Model!DA11</f>
        <v>0</v>
      </c>
      <c r="DB9">
        <f>Model!DB11</f>
        <v>0</v>
      </c>
      <c r="DC9">
        <f>Model!DC11</f>
        <v>0</v>
      </c>
      <c r="DD9">
        <f>Model!DD11</f>
        <v>0</v>
      </c>
      <c r="DE9">
        <f>Model!DE11</f>
        <v>0</v>
      </c>
      <c r="DF9">
        <f>Model!DF11</f>
        <v>0</v>
      </c>
      <c r="DG9">
        <f>Model!DG11</f>
        <v>0</v>
      </c>
      <c r="DH9">
        <f>Model!DH11</f>
        <v>0</v>
      </c>
      <c r="DI9">
        <f>Model!DI11</f>
        <v>0</v>
      </c>
      <c r="DJ9">
        <f>Model!DJ11</f>
        <v>0</v>
      </c>
      <c r="DK9">
        <f>Model!DK11</f>
        <v>0</v>
      </c>
      <c r="DL9">
        <f>Model!DL11</f>
        <v>0</v>
      </c>
      <c r="DM9">
        <f>Model!DM11</f>
        <v>0</v>
      </c>
      <c r="DN9">
        <f>Model!DN11</f>
        <v>0</v>
      </c>
      <c r="DO9">
        <f>Model!DO11</f>
        <v>0</v>
      </c>
      <c r="DP9">
        <f>Model!DP11</f>
        <v>0</v>
      </c>
      <c r="DQ9">
        <f>Model!DQ11</f>
        <v>0</v>
      </c>
      <c r="DR9">
        <f>Model!DR11</f>
        <v>0</v>
      </c>
      <c r="DS9">
        <f>Model!DS11</f>
        <v>0</v>
      </c>
      <c r="DT9">
        <f>Model!DT11</f>
        <v>0</v>
      </c>
      <c r="DU9">
        <f>Model!DU11</f>
        <v>0</v>
      </c>
      <c r="DV9">
        <f>Model!DV11</f>
        <v>0</v>
      </c>
      <c r="DW9">
        <f>Model!DW11</f>
        <v>0</v>
      </c>
      <c r="DX9">
        <f>Model!DX11</f>
        <v>0</v>
      </c>
      <c r="DY9">
        <f>Model!DY11</f>
        <v>0</v>
      </c>
      <c r="DZ9">
        <f>Model!DZ11</f>
        <v>3.3801634835359744</v>
      </c>
      <c r="EA9">
        <f>Model!EA11</f>
        <v>1.3339465908457382</v>
      </c>
      <c r="EB9">
        <f>Model!EB11</f>
        <v>0.10783665402757792</v>
      </c>
      <c r="EC9">
        <f>Model!EC11</f>
        <v>-6.8776632848454478E-2</v>
      </c>
      <c r="ED9">
        <f>Model!ED11</f>
        <v>0.10533499999999996</v>
      </c>
      <c r="EE9">
        <f>Model!EE11</f>
        <v>8.9891000000000165E-2</v>
      </c>
      <c r="EF9">
        <f>Model!EF11</f>
        <v>8.8072999999999846E-2</v>
      </c>
      <c r="EG9">
        <f>Model!EG11</f>
        <v>8.3035625000000612E-2</v>
      </c>
      <c r="EH9">
        <f>Model!EH11</f>
        <v>7.7998250000000047E-2</v>
      </c>
      <c r="EI9">
        <f>Model!EI11</f>
        <v>7.2960875000000147E-2</v>
      </c>
      <c r="EJ9">
        <f>Model!EJ11</f>
        <v>6.7923500000000248E-2</v>
      </c>
      <c r="EK9">
        <f>Model!EK11</f>
        <v>6.2886125000000126E-2</v>
      </c>
      <c r="EL9">
        <f>Model!EL11</f>
        <v>5.7848750000000226E-2</v>
      </c>
      <c r="EM9">
        <f>Model!EM11</f>
        <v>0</v>
      </c>
      <c r="EN9">
        <f>Model!EN11</f>
        <v>0</v>
      </c>
    </row>
    <row r="10" spans="1:144" x14ac:dyDescent="0.2">
      <c r="A10">
        <f>Model!A12</f>
        <v>0</v>
      </c>
      <c r="B10">
        <f>Model!B12</f>
        <v>0</v>
      </c>
      <c r="C10">
        <f>Model!C12</f>
        <v>0</v>
      </c>
      <c r="D10">
        <f>Model!D12</f>
        <v>0</v>
      </c>
      <c r="E10">
        <f>Model!E12</f>
        <v>0</v>
      </c>
      <c r="F10">
        <f>Model!F12</f>
        <v>0</v>
      </c>
      <c r="G10">
        <f>Model!G12</f>
        <v>0</v>
      </c>
      <c r="H10">
        <f>Model!H12</f>
        <v>0</v>
      </c>
      <c r="I10">
        <f>Model!I12</f>
        <v>0</v>
      </c>
      <c r="J10">
        <f>Model!J12</f>
        <v>0</v>
      </c>
      <c r="K10">
        <f>Model!K12</f>
        <v>0</v>
      </c>
      <c r="L10">
        <f>Model!L12</f>
        <v>0</v>
      </c>
      <c r="M10">
        <f>Model!M12</f>
        <v>0</v>
      </c>
      <c r="N10">
        <f>Model!N12</f>
        <v>0</v>
      </c>
      <c r="O10">
        <f>Model!O12</f>
        <v>0</v>
      </c>
      <c r="P10">
        <f>Model!P12</f>
        <v>0</v>
      </c>
      <c r="Q10">
        <f>Model!Q12</f>
        <v>0</v>
      </c>
      <c r="R10">
        <f>Model!R12</f>
        <v>0</v>
      </c>
      <c r="S10">
        <f>Model!S12</f>
        <v>0</v>
      </c>
      <c r="T10">
        <f>Model!T12</f>
        <v>0</v>
      </c>
      <c r="U10">
        <f>Model!U12</f>
        <v>0</v>
      </c>
      <c r="V10">
        <f>Model!V12</f>
        <v>0</v>
      </c>
      <c r="W10">
        <f>Model!W12</f>
        <v>0</v>
      </c>
      <c r="X10">
        <f>Model!X12</f>
        <v>0</v>
      </c>
      <c r="Y10">
        <f>Model!Y12</f>
        <v>0</v>
      </c>
      <c r="Z10">
        <f>Model!Z12</f>
        <v>0</v>
      </c>
      <c r="AA10">
        <f>Model!AA12</f>
        <v>0</v>
      </c>
      <c r="AB10">
        <f>Model!AB12</f>
        <v>0</v>
      </c>
      <c r="AC10">
        <f>Model!AC12</f>
        <v>0</v>
      </c>
      <c r="AD10">
        <f>Model!AD12</f>
        <v>0</v>
      </c>
      <c r="AE10">
        <f>Model!AE12</f>
        <v>0</v>
      </c>
      <c r="AF10">
        <f>Model!AF12</f>
        <v>0</v>
      </c>
      <c r="AG10">
        <f>Model!AG12</f>
        <v>0</v>
      </c>
      <c r="AH10">
        <f>Model!AH12</f>
        <v>0</v>
      </c>
      <c r="AI10">
        <f>Model!AI12</f>
        <v>0</v>
      </c>
      <c r="AJ10">
        <f>Model!AJ12</f>
        <v>0</v>
      </c>
      <c r="AK10">
        <f>Model!AK12</f>
        <v>0</v>
      </c>
      <c r="AL10">
        <f>Model!AL12</f>
        <v>0</v>
      </c>
      <c r="AM10">
        <f>Model!AM12</f>
        <v>0</v>
      </c>
      <c r="AN10">
        <f>Model!AN12</f>
        <v>0</v>
      </c>
      <c r="AO10">
        <f>Model!AO12</f>
        <v>0</v>
      </c>
      <c r="AP10">
        <f>Model!AP12</f>
        <v>0</v>
      </c>
      <c r="AQ10">
        <f>Model!AQ12</f>
        <v>0</v>
      </c>
      <c r="AR10">
        <f>Model!AR12</f>
        <v>0</v>
      </c>
      <c r="AS10">
        <f>Model!AS12</f>
        <v>0</v>
      </c>
      <c r="AT10">
        <f>Model!AT12</f>
        <v>0</v>
      </c>
      <c r="AU10">
        <f>Model!AU12</f>
        <v>0</v>
      </c>
      <c r="AV10">
        <f>Model!AV12</f>
        <v>0</v>
      </c>
      <c r="AW10">
        <f>Model!AW12</f>
        <v>0</v>
      </c>
      <c r="AX10">
        <f>Model!AX12</f>
        <v>0</v>
      </c>
      <c r="AY10">
        <f>Model!AY12</f>
        <v>0</v>
      </c>
      <c r="AZ10">
        <f>Model!AZ12</f>
        <v>0</v>
      </c>
      <c r="BA10">
        <f>Model!BA12</f>
        <v>0</v>
      </c>
      <c r="BB10">
        <f>Model!BB12</f>
        <v>0</v>
      </c>
      <c r="BC10">
        <f>Model!BC12</f>
        <v>0</v>
      </c>
      <c r="BD10">
        <f>Model!BD12</f>
        <v>0</v>
      </c>
      <c r="BE10">
        <f>Model!BE12</f>
        <v>0</v>
      </c>
      <c r="BF10">
        <f>Model!BF12</f>
        <v>0</v>
      </c>
      <c r="BG10">
        <f>Model!BG12</f>
        <v>0</v>
      </c>
      <c r="BH10">
        <f>Model!BH12</f>
        <v>0</v>
      </c>
      <c r="BI10">
        <f>Model!BI12</f>
        <v>0</v>
      </c>
      <c r="BJ10">
        <f>Model!BJ12</f>
        <v>0</v>
      </c>
      <c r="BK10">
        <f>Model!BK12</f>
        <v>0</v>
      </c>
      <c r="BL10">
        <f>Model!BL12</f>
        <v>0</v>
      </c>
      <c r="BM10">
        <f>Model!BM12</f>
        <v>0</v>
      </c>
      <c r="BN10">
        <f>Model!BN12</f>
        <v>0</v>
      </c>
      <c r="BO10">
        <f>Model!BO12</f>
        <v>0</v>
      </c>
      <c r="BP10">
        <f>Model!BP12</f>
        <v>0</v>
      </c>
      <c r="BQ10">
        <f>Model!BQ12</f>
        <v>0</v>
      </c>
      <c r="BR10">
        <f>Model!BR12</f>
        <v>0</v>
      </c>
      <c r="BS10">
        <f>Model!BS12</f>
        <v>0</v>
      </c>
      <c r="BT10">
        <f>Model!BT12</f>
        <v>0</v>
      </c>
      <c r="BU10">
        <f>Model!BU12</f>
        <v>0</v>
      </c>
      <c r="BV10">
        <f>Model!BV12</f>
        <v>0</v>
      </c>
      <c r="BW10">
        <f>Model!BW12</f>
        <v>0</v>
      </c>
      <c r="BX10">
        <f>Model!BX12</f>
        <v>0</v>
      </c>
      <c r="BY10">
        <f>Model!BY12</f>
        <v>0</v>
      </c>
      <c r="BZ10">
        <f>Model!BZ12</f>
        <v>0</v>
      </c>
      <c r="CA10">
        <f>Model!CA12</f>
        <v>0</v>
      </c>
      <c r="CB10">
        <f>Model!CB12</f>
        <v>0</v>
      </c>
      <c r="CC10">
        <f>Model!CC12</f>
        <v>0</v>
      </c>
      <c r="CD10">
        <f>Model!CD12</f>
        <v>0</v>
      </c>
      <c r="CE10">
        <f>Model!CE12</f>
        <v>0</v>
      </c>
      <c r="CF10">
        <f>Model!CF12</f>
        <v>0</v>
      </c>
      <c r="CG10">
        <f>Model!CG12</f>
        <v>0</v>
      </c>
      <c r="CH10">
        <f>Model!CH12</f>
        <v>0</v>
      </c>
      <c r="CI10">
        <f>Model!CI12</f>
        <v>0</v>
      </c>
      <c r="CJ10">
        <f>Model!CJ12</f>
        <v>0</v>
      </c>
      <c r="CK10">
        <f>Model!CK12</f>
        <v>0</v>
      </c>
      <c r="CL10">
        <f>Model!CL12</f>
        <v>0</v>
      </c>
      <c r="CM10">
        <f>Model!CM12</f>
        <v>0</v>
      </c>
      <c r="CN10">
        <f>Model!CN12</f>
        <v>0</v>
      </c>
      <c r="CO10">
        <f>Model!CO12</f>
        <v>0</v>
      </c>
      <c r="CP10">
        <f>Model!CP12</f>
        <v>0</v>
      </c>
      <c r="CQ10">
        <f>Model!CQ12</f>
        <v>0</v>
      </c>
      <c r="CR10">
        <f>Model!CR12</f>
        <v>0</v>
      </c>
      <c r="CS10">
        <f>Model!CS12</f>
        <v>0</v>
      </c>
      <c r="CT10">
        <f>Model!CT12</f>
        <v>0</v>
      </c>
      <c r="CU10">
        <f>Model!CU12</f>
        <v>0</v>
      </c>
      <c r="CV10">
        <f>Model!CV12</f>
        <v>0</v>
      </c>
      <c r="CW10">
        <f>Model!CW12</f>
        <v>0</v>
      </c>
      <c r="CX10">
        <f>Model!CX12</f>
        <v>0</v>
      </c>
      <c r="CY10">
        <f>Model!CY12</f>
        <v>0</v>
      </c>
      <c r="CZ10">
        <f>Model!CZ12</f>
        <v>0</v>
      </c>
      <c r="DA10">
        <f>Model!DA12</f>
        <v>0</v>
      </c>
      <c r="DB10">
        <f>Model!DB12</f>
        <v>0</v>
      </c>
      <c r="DC10">
        <f>Model!DC12</f>
        <v>0</v>
      </c>
      <c r="DD10">
        <f>Model!DD12</f>
        <v>0</v>
      </c>
      <c r="DE10">
        <f>Model!DE12</f>
        <v>0</v>
      </c>
      <c r="DF10">
        <f>Model!DF12</f>
        <v>0</v>
      </c>
      <c r="DG10">
        <f>Model!DG12</f>
        <v>0</v>
      </c>
      <c r="DH10">
        <f>Model!DH12</f>
        <v>0</v>
      </c>
      <c r="DI10">
        <f>Model!DI12</f>
        <v>0</v>
      </c>
      <c r="DJ10">
        <f>Model!DJ12</f>
        <v>0</v>
      </c>
      <c r="DK10">
        <f>Model!DK12</f>
        <v>0</v>
      </c>
      <c r="DL10">
        <f>Model!DL12</f>
        <v>0</v>
      </c>
      <c r="DM10">
        <f>Model!DM12</f>
        <v>0</v>
      </c>
      <c r="DN10">
        <f>Model!DN12</f>
        <v>0</v>
      </c>
      <c r="DO10">
        <f>Model!DO12</f>
        <v>0</v>
      </c>
      <c r="DP10">
        <f>Model!DP12</f>
        <v>0</v>
      </c>
      <c r="DQ10">
        <f>Model!DQ12</f>
        <v>0</v>
      </c>
      <c r="DR10">
        <f>Model!DR12</f>
        <v>0</v>
      </c>
      <c r="DS10">
        <f>Model!DS12</f>
        <v>0</v>
      </c>
      <c r="DT10">
        <f>Model!DT12</f>
        <v>0</v>
      </c>
      <c r="DU10">
        <f>Model!DU12</f>
        <v>0</v>
      </c>
      <c r="DV10">
        <f>Model!DV12</f>
        <v>0</v>
      </c>
      <c r="DW10">
        <f>Model!DW12</f>
        <v>0</v>
      </c>
      <c r="DX10">
        <f>Model!DX12</f>
        <v>0</v>
      </c>
      <c r="DY10">
        <f>Model!DY12</f>
        <v>0</v>
      </c>
      <c r="DZ10">
        <f>Model!DZ12</f>
        <v>0</v>
      </c>
      <c r="EA10">
        <f>Model!EA12</f>
        <v>0</v>
      </c>
      <c r="EB10">
        <f>Model!EB12</f>
        <v>0</v>
      </c>
      <c r="EC10">
        <f>Model!EC12</f>
        <v>0</v>
      </c>
      <c r="ED10">
        <f>Model!ED12</f>
        <v>0</v>
      </c>
      <c r="EE10">
        <f>Model!EE12</f>
        <v>0</v>
      </c>
      <c r="EF10">
        <f>Model!EF12</f>
        <v>0</v>
      </c>
      <c r="EG10">
        <f>Model!EG12</f>
        <v>0</v>
      </c>
      <c r="EH10">
        <f>Model!EH12</f>
        <v>0</v>
      </c>
      <c r="EI10">
        <f>Model!EI12</f>
        <v>0</v>
      </c>
      <c r="EJ10">
        <f>Model!EJ12</f>
        <v>0</v>
      </c>
      <c r="EK10">
        <f>Model!EK12</f>
        <v>0</v>
      </c>
      <c r="EL10">
        <f>Model!EL12</f>
        <v>0</v>
      </c>
      <c r="EM10">
        <f>Model!EM12</f>
        <v>0</v>
      </c>
      <c r="EN10">
        <f>Model!EN12</f>
        <v>0</v>
      </c>
    </row>
    <row r="11" spans="1:144" x14ac:dyDescent="0.2">
      <c r="A11">
        <f>Model!A13</f>
        <v>0</v>
      </c>
      <c r="B11">
        <f>Model!B13</f>
        <v>0</v>
      </c>
      <c r="C11">
        <f>Model!C13</f>
        <v>0</v>
      </c>
      <c r="D11">
        <f>Model!D13</f>
        <v>0</v>
      </c>
      <c r="E11">
        <f>Model!E13</f>
        <v>0</v>
      </c>
      <c r="F11">
        <f>Model!F13</f>
        <v>0</v>
      </c>
      <c r="G11">
        <f>Model!G13</f>
        <v>0</v>
      </c>
      <c r="H11">
        <f>Model!H13</f>
        <v>0</v>
      </c>
      <c r="I11" t="str">
        <f>Model!I13</f>
        <v>- Cost of Good Sold</v>
      </c>
      <c r="J11">
        <f>Model!J13</f>
        <v>0</v>
      </c>
      <c r="K11">
        <f>Model!K13</f>
        <v>0</v>
      </c>
      <c r="L11">
        <f>Model!L13</f>
        <v>0</v>
      </c>
      <c r="M11">
        <f>Model!M13</f>
        <v>0</v>
      </c>
      <c r="N11">
        <f>Model!N13</f>
        <v>0</v>
      </c>
      <c r="O11">
        <f>Model!O13</f>
        <v>0</v>
      </c>
      <c r="P11">
        <f>Model!P13</f>
        <v>0</v>
      </c>
      <c r="Q11">
        <f>Model!Q13</f>
        <v>0</v>
      </c>
      <c r="R11">
        <f>Model!R13</f>
        <v>0</v>
      </c>
      <c r="S11">
        <f>Model!S13</f>
        <v>0</v>
      </c>
      <c r="T11">
        <f>Model!T13</f>
        <v>0</v>
      </c>
      <c r="U11">
        <f>Model!U13</f>
        <v>0</v>
      </c>
      <c r="V11">
        <f>Model!V13</f>
        <v>0</v>
      </c>
      <c r="W11">
        <f>Model!W13</f>
        <v>0</v>
      </c>
      <c r="X11">
        <f>Model!X13</f>
        <v>0</v>
      </c>
      <c r="Y11">
        <f>Model!Y13</f>
        <v>0</v>
      </c>
      <c r="Z11">
        <f>Model!Z13</f>
        <v>0</v>
      </c>
      <c r="AA11">
        <f>Model!AA13</f>
        <v>0</v>
      </c>
      <c r="AB11">
        <f>Model!AB13</f>
        <v>0</v>
      </c>
      <c r="AC11">
        <f>Model!AC13</f>
        <v>0</v>
      </c>
      <c r="AD11">
        <f>Model!AD13</f>
        <v>0</v>
      </c>
      <c r="AE11">
        <f>Model!AE13</f>
        <v>0</v>
      </c>
      <c r="AF11">
        <f>Model!AF13</f>
        <v>0</v>
      </c>
      <c r="AG11">
        <f>Model!AG13</f>
        <v>0</v>
      </c>
      <c r="AH11">
        <f>Model!AH13</f>
        <v>0</v>
      </c>
      <c r="AI11">
        <f>Model!AI13</f>
        <v>0</v>
      </c>
      <c r="AJ11">
        <f>Model!AJ13</f>
        <v>0</v>
      </c>
      <c r="AK11">
        <f>Model!AK13</f>
        <v>0</v>
      </c>
      <c r="AL11">
        <f>Model!AL13</f>
        <v>0</v>
      </c>
      <c r="AM11">
        <f>Model!AM13</f>
        <v>0</v>
      </c>
      <c r="AN11">
        <f>Model!AN13</f>
        <v>0</v>
      </c>
      <c r="AO11">
        <f>Model!AO13</f>
        <v>0</v>
      </c>
      <c r="AP11">
        <f>Model!AP13</f>
        <v>0</v>
      </c>
      <c r="AQ11">
        <f>Model!AQ13</f>
        <v>0</v>
      </c>
      <c r="AR11">
        <f>Model!AR13</f>
        <v>0</v>
      </c>
      <c r="AS11">
        <f>Model!AS13</f>
        <v>0</v>
      </c>
      <c r="AT11">
        <f>Model!AT13</f>
        <v>0</v>
      </c>
      <c r="AU11">
        <f>Model!AU13</f>
        <v>0</v>
      </c>
      <c r="AV11">
        <f>Model!AV13</f>
        <v>0</v>
      </c>
      <c r="AW11">
        <f>Model!AW13</f>
        <v>0</v>
      </c>
      <c r="AX11">
        <f>Model!AX13</f>
        <v>0</v>
      </c>
      <c r="AY11">
        <f>Model!AY13</f>
        <v>0</v>
      </c>
      <c r="AZ11">
        <f>Model!AZ13</f>
        <v>0</v>
      </c>
      <c r="BA11">
        <f>Model!BA13</f>
        <v>0</v>
      </c>
      <c r="BB11">
        <f>Model!BB13</f>
        <v>0</v>
      </c>
      <c r="BC11">
        <f>Model!BC13</f>
        <v>0</v>
      </c>
      <c r="BD11">
        <f>Model!BD13</f>
        <v>0</v>
      </c>
      <c r="BE11">
        <f>Model!BE13</f>
        <v>0</v>
      </c>
      <c r="BF11">
        <f>Model!BF13</f>
        <v>0</v>
      </c>
      <c r="BG11">
        <f>Model!BG13</f>
        <v>0</v>
      </c>
      <c r="BH11">
        <f>Model!BH13</f>
        <v>0</v>
      </c>
      <c r="BI11">
        <f>Model!BI13</f>
        <v>0</v>
      </c>
      <c r="BJ11">
        <f>Model!BJ13</f>
        <v>0</v>
      </c>
      <c r="BK11">
        <f>Model!BK13</f>
        <v>0</v>
      </c>
      <c r="BL11">
        <f>Model!BL13</f>
        <v>0</v>
      </c>
      <c r="BM11">
        <f>Model!BM13</f>
        <v>0</v>
      </c>
      <c r="BN11">
        <f>Model!BN13</f>
        <v>0</v>
      </c>
      <c r="BO11">
        <f>Model!BO13</f>
        <v>0</v>
      </c>
      <c r="BP11">
        <f>Model!BP13</f>
        <v>0</v>
      </c>
      <c r="BQ11">
        <f>Model!BQ13</f>
        <v>0</v>
      </c>
      <c r="BR11">
        <f>Model!BR13</f>
        <v>37.579000000000001</v>
      </c>
      <c r="BS11">
        <f>Model!BS13</f>
        <v>54.999000000000002</v>
      </c>
      <c r="BT11">
        <f>Model!BT13</f>
        <v>83.704999999999998</v>
      </c>
      <c r="BU11">
        <f>Model!BU13</f>
        <v>86.988</v>
      </c>
      <c r="BV11">
        <f>Model!BV13</f>
        <v>112.523</v>
      </c>
      <c r="BW11">
        <f>Model!BW13</f>
        <v>127.322</v>
      </c>
      <c r="BX11">
        <f>Model!BX13</f>
        <v>145.64400000000001</v>
      </c>
      <c r="BY11">
        <f>Model!BY13</f>
        <v>147.19300000000001</v>
      </c>
      <c r="BZ11">
        <f>Model!BZ13</f>
        <v>168.53100000000001</v>
      </c>
      <c r="CA11">
        <f>Model!CA13</f>
        <v>163.52000000000001</v>
      </c>
      <c r="CB11">
        <f>Model!CB13</f>
        <v>164.44399999999999</v>
      </c>
      <c r="CC11">
        <f>Model!CC13</f>
        <v>131.46899999999999</v>
      </c>
      <c r="CD11">
        <f>Model!CD13</f>
        <v>133.78185505122636</v>
      </c>
      <c r="CE11">
        <f>Model!CE13</f>
        <v>140.27154364360337</v>
      </c>
      <c r="CF11">
        <f>Model!CF13</f>
        <v>140.26790273911183</v>
      </c>
      <c r="CG11">
        <f>Model!CG13</f>
        <v>136.27736477097966</v>
      </c>
      <c r="CH11">
        <f>Model!CH13</f>
        <v>144.56722028173905</v>
      </c>
      <c r="CI11">
        <f>Model!CI13</f>
        <v>151.57270332423624</v>
      </c>
      <c r="CJ11">
        <f>Model!CJ13</f>
        <v>151.63894895093634</v>
      </c>
      <c r="CK11">
        <f>Model!CK13</f>
        <v>148.35189603571948</v>
      </c>
      <c r="CL11">
        <f>Model!CL13</f>
        <v>154.55936624661771</v>
      </c>
      <c r="CM11">
        <f>Model!CM13</f>
        <v>162.04217889137618</v>
      </c>
      <c r="CN11">
        <f>Model!CN13</f>
        <v>162.79654645888786</v>
      </c>
      <c r="CO11">
        <f>Model!CO13</f>
        <v>159.20217786974794</v>
      </c>
      <c r="CP11">
        <f>Model!CP13</f>
        <v>0</v>
      </c>
      <c r="CQ11">
        <f>Model!CQ13</f>
        <v>0</v>
      </c>
      <c r="CR11">
        <f>Model!CR13</f>
        <v>0</v>
      </c>
      <c r="CS11">
        <f>Model!CS13</f>
        <v>0</v>
      </c>
      <c r="CT11">
        <f>Model!CT13</f>
        <v>0</v>
      </c>
      <c r="CU11">
        <f>Model!CU13</f>
        <v>0</v>
      </c>
      <c r="CV11">
        <f>Model!CV13</f>
        <v>0</v>
      </c>
      <c r="CW11">
        <f>Model!CW13</f>
        <v>0</v>
      </c>
      <c r="CX11">
        <f>Model!CX13</f>
        <v>0</v>
      </c>
      <c r="CY11">
        <f>Model!CY13</f>
        <v>0</v>
      </c>
      <c r="CZ11">
        <f>Model!CZ13</f>
        <v>0</v>
      </c>
      <c r="DA11">
        <f>Model!DA13</f>
        <v>0</v>
      </c>
      <c r="DB11">
        <f>Model!DB13</f>
        <v>0</v>
      </c>
      <c r="DC11">
        <f>Model!DC13</f>
        <v>0</v>
      </c>
      <c r="DD11">
        <f>Model!DD13</f>
        <v>0</v>
      </c>
      <c r="DE11">
        <f>Model!DE13</f>
        <v>0</v>
      </c>
      <c r="DF11">
        <f>Model!DF13</f>
        <v>0</v>
      </c>
      <c r="DG11">
        <f>Model!DG13</f>
        <v>0</v>
      </c>
      <c r="DH11">
        <f>Model!DH13</f>
        <v>0</v>
      </c>
      <c r="DI11">
        <f>Model!DI13</f>
        <v>0</v>
      </c>
      <c r="DJ11">
        <f>Model!DJ13</f>
        <v>0</v>
      </c>
      <c r="DK11">
        <f>Model!DK13</f>
        <v>0</v>
      </c>
      <c r="DL11">
        <f>Model!DL13</f>
        <v>0</v>
      </c>
      <c r="DM11">
        <f>Model!DM13</f>
        <v>0</v>
      </c>
      <c r="DN11">
        <f>Model!DN13</f>
        <v>0</v>
      </c>
      <c r="DO11">
        <f>Model!DO13</f>
        <v>0</v>
      </c>
      <c r="DP11">
        <f>Model!DP13</f>
        <v>0</v>
      </c>
      <c r="DQ11">
        <f>Model!DQ13</f>
        <v>0</v>
      </c>
      <c r="DR11">
        <f>Model!DR13</f>
        <v>0</v>
      </c>
      <c r="DS11">
        <f>Model!DS13</f>
        <v>0</v>
      </c>
      <c r="DT11">
        <f>Model!DT13</f>
        <v>0</v>
      </c>
      <c r="DU11">
        <f>Model!DU13</f>
        <v>0</v>
      </c>
      <c r="DV11">
        <f>Model!DV13</f>
        <v>0</v>
      </c>
      <c r="DW11">
        <f>Model!DW13</f>
        <v>0</v>
      </c>
      <c r="DX11">
        <f>Model!DX13</f>
        <v>0</v>
      </c>
      <c r="DY11">
        <f>Model!DY13</f>
        <v>72.222999999999999</v>
      </c>
      <c r="DZ11">
        <f>Model!DZ13</f>
        <v>263.27100000000002</v>
      </c>
      <c r="EA11">
        <f>Model!EA13</f>
        <v>532.68200000000002</v>
      </c>
      <c r="EB11">
        <f>Model!EB13</f>
        <v>627.96399999999994</v>
      </c>
      <c r="EC11">
        <f>Model!EC13</f>
        <v>550.5986662049213</v>
      </c>
      <c r="ED11">
        <f>Model!ED13</f>
        <v>596.13076859263117</v>
      </c>
      <c r="EE11">
        <f>Model!EE13</f>
        <v>638.6002694666297</v>
      </c>
      <c r="EF11">
        <f>Model!EF13</f>
        <v>685.16312941404283</v>
      </c>
      <c r="EG11">
        <f>Model!EG13</f>
        <v>734.48400078861164</v>
      </c>
      <c r="EH11">
        <f>Model!EH13</f>
        <v>784.23768035068827</v>
      </c>
      <c r="EI11">
        <f>Model!EI13</f>
        <v>833.37181590103069</v>
      </c>
      <c r="EJ11">
        <f>Model!EJ13</f>
        <v>882.78262851103523</v>
      </c>
      <c r="EK11">
        <f>Model!EK13</f>
        <v>930.65024137714056</v>
      </c>
      <c r="EL11">
        <f>Model!EL13</f>
        <v>976.39764968379473</v>
      </c>
      <c r="EM11">
        <f>Model!EM13</f>
        <v>0</v>
      </c>
      <c r="EN11">
        <f>Model!EN13</f>
        <v>5.4999822079486282E-2</v>
      </c>
    </row>
    <row r="12" spans="1:144" x14ac:dyDescent="0.2">
      <c r="A12">
        <f>Model!A14</f>
        <v>0</v>
      </c>
      <c r="B12">
        <f>Model!B14</f>
        <v>0</v>
      </c>
      <c r="C12">
        <f>Model!C14</f>
        <v>0</v>
      </c>
      <c r="D12">
        <f>Model!D14</f>
        <v>0</v>
      </c>
      <c r="E12">
        <f>Model!E14</f>
        <v>0</v>
      </c>
      <c r="F12">
        <f>Model!F14</f>
        <v>0</v>
      </c>
      <c r="G12">
        <f>Model!G14</f>
        <v>0</v>
      </c>
      <c r="H12">
        <f>Model!H14</f>
        <v>0</v>
      </c>
      <c r="I12" t="str">
        <f>Model!I14</f>
        <v>= Gross Profit</v>
      </c>
      <c r="J12">
        <f>Model!J14</f>
        <v>0</v>
      </c>
      <c r="K12">
        <f>Model!K14</f>
        <v>0</v>
      </c>
      <c r="L12">
        <f>Model!L14</f>
        <v>0</v>
      </c>
      <c r="M12">
        <f>Model!M14</f>
        <v>0</v>
      </c>
      <c r="N12">
        <f>Model!N14</f>
        <v>0</v>
      </c>
      <c r="O12">
        <f>Model!O14</f>
        <v>0</v>
      </c>
      <c r="P12">
        <f>Model!P14</f>
        <v>0</v>
      </c>
      <c r="Q12">
        <f>Model!Q14</f>
        <v>0</v>
      </c>
      <c r="R12">
        <f>Model!R14</f>
        <v>0</v>
      </c>
      <c r="S12">
        <f>Model!S14</f>
        <v>0</v>
      </c>
      <c r="T12">
        <f>Model!T14</f>
        <v>0</v>
      </c>
      <c r="U12">
        <f>Model!U14</f>
        <v>0</v>
      </c>
      <c r="V12">
        <f>Model!V14</f>
        <v>0</v>
      </c>
      <c r="W12">
        <f>Model!W14</f>
        <v>0</v>
      </c>
      <c r="X12">
        <f>Model!X14</f>
        <v>0</v>
      </c>
      <c r="Y12">
        <f>Model!Y14</f>
        <v>0</v>
      </c>
      <c r="Z12">
        <f>Model!Z14</f>
        <v>0</v>
      </c>
      <c r="AA12">
        <f>Model!AA14</f>
        <v>0</v>
      </c>
      <c r="AB12">
        <f>Model!AB14</f>
        <v>0</v>
      </c>
      <c r="AC12">
        <f>Model!AC14</f>
        <v>0</v>
      </c>
      <c r="AD12">
        <f>Model!AD14</f>
        <v>0</v>
      </c>
      <c r="AE12">
        <f>Model!AE14</f>
        <v>0</v>
      </c>
      <c r="AF12">
        <f>Model!AF14</f>
        <v>0</v>
      </c>
      <c r="AG12">
        <f>Model!AG14</f>
        <v>0</v>
      </c>
      <c r="AH12">
        <f>Model!AH14</f>
        <v>0</v>
      </c>
      <c r="AI12">
        <f>Model!AI14</f>
        <v>0</v>
      </c>
      <c r="AJ12">
        <f>Model!AJ14</f>
        <v>0</v>
      </c>
      <c r="AK12">
        <f>Model!AK14</f>
        <v>0</v>
      </c>
      <c r="AL12">
        <f>Model!AL14</f>
        <v>0</v>
      </c>
      <c r="AM12">
        <f>Model!AM14</f>
        <v>0</v>
      </c>
      <c r="AN12">
        <f>Model!AN14</f>
        <v>0</v>
      </c>
      <c r="AO12">
        <f>Model!AO14</f>
        <v>0</v>
      </c>
      <c r="AP12">
        <f>Model!AP14</f>
        <v>0</v>
      </c>
      <c r="AQ12">
        <f>Model!AQ14</f>
        <v>0</v>
      </c>
      <c r="AR12">
        <f>Model!AR14</f>
        <v>0</v>
      </c>
      <c r="AS12">
        <f>Model!AS14</f>
        <v>0</v>
      </c>
      <c r="AT12">
        <f>Model!AT14</f>
        <v>0</v>
      </c>
      <c r="AU12">
        <f>Model!AU14</f>
        <v>0</v>
      </c>
      <c r="AV12">
        <f>Model!AV14</f>
        <v>0</v>
      </c>
      <c r="AW12">
        <f>Model!AW14</f>
        <v>0</v>
      </c>
      <c r="AX12">
        <f>Model!AX14</f>
        <v>0</v>
      </c>
      <c r="AY12">
        <f>Model!AY14</f>
        <v>0</v>
      </c>
      <c r="AZ12">
        <f>Model!AZ14</f>
        <v>0</v>
      </c>
      <c r="BA12">
        <f>Model!BA14</f>
        <v>0</v>
      </c>
      <c r="BB12">
        <f>Model!BB14</f>
        <v>0</v>
      </c>
      <c r="BC12">
        <f>Model!BC14</f>
        <v>0</v>
      </c>
      <c r="BD12">
        <f>Model!BD14</f>
        <v>0</v>
      </c>
      <c r="BE12">
        <f>Model!BE14</f>
        <v>0</v>
      </c>
      <c r="BF12">
        <f>Model!BF14</f>
        <v>0</v>
      </c>
      <c r="BG12">
        <f>Model!BG14</f>
        <v>0</v>
      </c>
      <c r="BH12">
        <f>Model!BH14</f>
        <v>0</v>
      </c>
      <c r="BI12">
        <f>Model!BI14</f>
        <v>0</v>
      </c>
      <c r="BJ12">
        <f>Model!BJ14</f>
        <v>0</v>
      </c>
      <c r="BK12">
        <f>Model!BK14</f>
        <v>0</v>
      </c>
      <c r="BL12">
        <f>Model!BL14</f>
        <v>0</v>
      </c>
      <c r="BM12">
        <f>Model!BM14</f>
        <v>0</v>
      </c>
      <c r="BN12">
        <f>Model!BN14</f>
        <v>0</v>
      </c>
      <c r="BO12">
        <f>Model!BO14</f>
        <v>0</v>
      </c>
      <c r="BP12">
        <f>Model!BP14</f>
        <v>0</v>
      </c>
      <c r="BQ12">
        <f>Model!BQ14</f>
        <v>0</v>
      </c>
      <c r="BR12">
        <f>Model!BR14</f>
        <v>11.006999999999998</v>
      </c>
      <c r="BS12">
        <f>Model!BS14</f>
        <v>18.271999999999998</v>
      </c>
      <c r="BT12">
        <f>Model!BT14</f>
        <v>18.578000000000003</v>
      </c>
      <c r="BU12">
        <f>Model!BU14</f>
        <v>29.674999999999997</v>
      </c>
      <c r="BV12">
        <f>Model!BV14</f>
        <v>59.575000000000017</v>
      </c>
      <c r="BW12">
        <f>Model!BW14</f>
        <v>74.602000000000004</v>
      </c>
      <c r="BX12">
        <f>Model!BX14</f>
        <v>59.807999999999993</v>
      </c>
      <c r="BY12">
        <f>Model!BY14</f>
        <v>68.748999999999995</v>
      </c>
      <c r="BZ12">
        <f>Model!BZ14</f>
        <v>76.311999999999983</v>
      </c>
      <c r="CA12">
        <f>Model!CA14</f>
        <v>74.536999999999978</v>
      </c>
      <c r="CB12">
        <f>Model!CB14</f>
        <v>46.194000000000017</v>
      </c>
      <c r="CC12">
        <f>Model!CC14</f>
        <v>56.183999999999997</v>
      </c>
      <c r="CD12">
        <f>Model!CD14</f>
        <v>65.647667600774611</v>
      </c>
      <c r="CE12">
        <f>Model!CE14</f>
        <v>69.278403902679827</v>
      </c>
      <c r="CF12">
        <f>Model!CF14</f>
        <v>65.043809589420277</v>
      </c>
      <c r="CG12">
        <f>Model!CG14</f>
        <v>70.017102825841647</v>
      </c>
      <c r="CH12">
        <f>Model!CH14</f>
        <v>75.869211138810471</v>
      </c>
      <c r="CI12">
        <f>Model!CI14</f>
        <v>80.050187946834683</v>
      </c>
      <c r="CJ12">
        <f>Model!CJ14</f>
        <v>75.299272595721732</v>
      </c>
      <c r="CK12">
        <f>Model!CK14</f>
        <v>79.672599305413002</v>
      </c>
      <c r="CL12">
        <f>Model!CL14</f>
        <v>85.692316430756449</v>
      </c>
      <c r="CM12">
        <f>Model!CM14</f>
        <v>90.401525698942578</v>
      </c>
      <c r="CN12">
        <f>Model!CN14</f>
        <v>84.541378760820862</v>
      </c>
      <c r="CO12">
        <f>Model!CO14</f>
        <v>89.319667382094309</v>
      </c>
      <c r="CP12">
        <f>Model!CP14</f>
        <v>0</v>
      </c>
      <c r="CQ12">
        <f>Model!CQ14</f>
        <v>0</v>
      </c>
      <c r="CR12">
        <f>Model!CR14</f>
        <v>0</v>
      </c>
      <c r="CS12">
        <f>Model!CS14</f>
        <v>0</v>
      </c>
      <c r="CT12">
        <f>Model!CT14</f>
        <v>0</v>
      </c>
      <c r="CU12">
        <f>Model!CU14</f>
        <v>0</v>
      </c>
      <c r="CV12">
        <f>Model!CV14</f>
        <v>0</v>
      </c>
      <c r="CW12">
        <f>Model!CW14</f>
        <v>0</v>
      </c>
      <c r="CX12">
        <f>Model!CX14</f>
        <v>0</v>
      </c>
      <c r="CY12">
        <f>Model!CY14</f>
        <v>0</v>
      </c>
      <c r="CZ12">
        <f>Model!CZ14</f>
        <v>0</v>
      </c>
      <c r="DA12">
        <f>Model!DA14</f>
        <v>0</v>
      </c>
      <c r="DB12">
        <f>Model!DB14</f>
        <v>0</v>
      </c>
      <c r="DC12">
        <f>Model!DC14</f>
        <v>0</v>
      </c>
      <c r="DD12">
        <f>Model!DD14</f>
        <v>0</v>
      </c>
      <c r="DE12">
        <f>Model!DE14</f>
        <v>0</v>
      </c>
      <c r="DF12">
        <f>Model!DF14</f>
        <v>0</v>
      </c>
      <c r="DG12">
        <f>Model!DG14</f>
        <v>0</v>
      </c>
      <c r="DH12">
        <f>Model!DH14</f>
        <v>0</v>
      </c>
      <c r="DI12">
        <f>Model!DI14</f>
        <v>0</v>
      </c>
      <c r="DJ12">
        <f>Model!DJ14</f>
        <v>0</v>
      </c>
      <c r="DK12">
        <f>Model!DK14</f>
        <v>0</v>
      </c>
      <c r="DL12">
        <f>Model!DL14</f>
        <v>0</v>
      </c>
      <c r="DM12">
        <f>Model!DM14</f>
        <v>0</v>
      </c>
      <c r="DN12">
        <f>Model!DN14</f>
        <v>0</v>
      </c>
      <c r="DO12">
        <f>Model!DO14</f>
        <v>0</v>
      </c>
      <c r="DP12">
        <f>Model!DP14</f>
        <v>0</v>
      </c>
      <c r="DQ12">
        <f>Model!DQ14</f>
        <v>0</v>
      </c>
      <c r="DR12">
        <f>Model!DR14</f>
        <v>0</v>
      </c>
      <c r="DS12">
        <f>Model!DS14</f>
        <v>0</v>
      </c>
      <c r="DT12">
        <f>Model!DT14</f>
        <v>0</v>
      </c>
      <c r="DU12">
        <f>Model!DU14</f>
        <v>0</v>
      </c>
      <c r="DV12">
        <f>Model!DV14</f>
        <v>0</v>
      </c>
      <c r="DW12">
        <f>Model!DW14</f>
        <v>0</v>
      </c>
      <c r="DX12">
        <f>Model!DX14</f>
        <v>0</v>
      </c>
      <c r="DY12">
        <f>Model!DY14</f>
        <v>5.5829999999999984</v>
      </c>
      <c r="DZ12">
        <f>Model!DZ14</f>
        <v>77.531999999999982</v>
      </c>
      <c r="EA12">
        <f>Model!EA14</f>
        <v>262.73400000000004</v>
      </c>
      <c r="EB12">
        <f>Model!EB14</f>
        <v>253.22700000000009</v>
      </c>
      <c r="EC12">
        <f>Model!EC14</f>
        <v>269.98698391871631</v>
      </c>
      <c r="ED12">
        <f>Model!ED14</f>
        <v>310.89127098677977</v>
      </c>
      <c r="EE12">
        <f>Model!EE14</f>
        <v>349.9548882726142</v>
      </c>
      <c r="EF12">
        <f>Model!EF14</f>
        <v>390.4570467327693</v>
      </c>
      <c r="EG12">
        <f>Model!EG14</f>
        <v>430.45096894716175</v>
      </c>
      <c r="EH12">
        <f>Model!EH14</f>
        <v>471.56017838827859</v>
      </c>
      <c r="EI12">
        <f>Model!EI14</f>
        <v>514.05015343465766</v>
      </c>
      <c r="EJ12">
        <f>Model!EJ14</f>
        <v>556.16095695882609</v>
      </c>
      <c r="EK12">
        <f>Model!EK14</f>
        <v>598.78293027652683</v>
      </c>
      <c r="EL12">
        <f>Model!EL14</f>
        <v>641.51131915857309</v>
      </c>
      <c r="EM12">
        <f>Model!EM14</f>
        <v>0</v>
      </c>
      <c r="EN12">
        <f>Model!EN14</f>
        <v>8.576182677685229E-2</v>
      </c>
    </row>
    <row r="13" spans="1:144" x14ac:dyDescent="0.2">
      <c r="A13">
        <f>Model!A15</f>
        <v>0</v>
      </c>
      <c r="B13">
        <f>Model!B15</f>
        <v>0</v>
      </c>
      <c r="C13">
        <f>Model!C15</f>
        <v>0</v>
      </c>
      <c r="D13">
        <f>Model!D15</f>
        <v>0</v>
      </c>
      <c r="E13">
        <f>Model!E15</f>
        <v>0</v>
      </c>
      <c r="F13">
        <f>Model!F15</f>
        <v>0</v>
      </c>
      <c r="G13">
        <f>Model!G15</f>
        <v>0</v>
      </c>
      <c r="H13">
        <f>Model!H15</f>
        <v>0</v>
      </c>
      <c r="I13" t="str">
        <f>Model!I15</f>
        <v>Gross Margin (%)</v>
      </c>
      <c r="J13">
        <f>Model!J15</f>
        <v>0</v>
      </c>
      <c r="K13">
        <f>Model!K15</f>
        <v>0</v>
      </c>
      <c r="L13">
        <f>Model!L15</f>
        <v>0</v>
      </c>
      <c r="M13">
        <f>Model!M15</f>
        <v>0</v>
      </c>
      <c r="N13">
        <f>Model!N15</f>
        <v>0</v>
      </c>
      <c r="O13">
        <f>Model!O15</f>
        <v>0</v>
      </c>
      <c r="P13">
        <f>Model!P15</f>
        <v>0</v>
      </c>
      <c r="Q13">
        <f>Model!Q15</f>
        <v>0</v>
      </c>
      <c r="R13">
        <f>Model!R15</f>
        <v>0</v>
      </c>
      <c r="S13">
        <f>Model!S15</f>
        <v>0</v>
      </c>
      <c r="T13">
        <f>Model!T15</f>
        <v>0</v>
      </c>
      <c r="U13">
        <f>Model!U15</f>
        <v>0</v>
      </c>
      <c r="V13">
        <f>Model!V15</f>
        <v>0</v>
      </c>
      <c r="W13">
        <f>Model!W15</f>
        <v>0</v>
      </c>
      <c r="X13">
        <f>Model!X15</f>
        <v>0</v>
      </c>
      <c r="Y13">
        <f>Model!Y15</f>
        <v>0</v>
      </c>
      <c r="Z13">
        <f>Model!Z15</f>
        <v>0</v>
      </c>
      <c r="AA13">
        <f>Model!AA15</f>
        <v>0</v>
      </c>
      <c r="AB13">
        <f>Model!AB15</f>
        <v>0</v>
      </c>
      <c r="AC13">
        <f>Model!AC15</f>
        <v>0</v>
      </c>
      <c r="AD13">
        <f>Model!AD15</f>
        <v>0</v>
      </c>
      <c r="AE13">
        <f>Model!AE15</f>
        <v>0</v>
      </c>
      <c r="AF13">
        <f>Model!AF15</f>
        <v>0</v>
      </c>
      <c r="AG13">
        <f>Model!AG15</f>
        <v>0</v>
      </c>
      <c r="AH13">
        <f>Model!AH15</f>
        <v>0</v>
      </c>
      <c r="AI13">
        <f>Model!AI15</f>
        <v>0</v>
      </c>
      <c r="AJ13">
        <f>Model!AJ15</f>
        <v>0</v>
      </c>
      <c r="AK13">
        <f>Model!AK15</f>
        <v>0</v>
      </c>
      <c r="AL13">
        <f>Model!AL15</f>
        <v>0</v>
      </c>
      <c r="AM13">
        <f>Model!AM15</f>
        <v>0</v>
      </c>
      <c r="AN13">
        <f>Model!AN15</f>
        <v>0</v>
      </c>
      <c r="AO13">
        <f>Model!AO15</f>
        <v>0</v>
      </c>
      <c r="AP13">
        <f>Model!AP15</f>
        <v>0</v>
      </c>
      <c r="AQ13">
        <f>Model!AQ15</f>
        <v>0</v>
      </c>
      <c r="AR13">
        <f>Model!AR15</f>
        <v>0</v>
      </c>
      <c r="AS13">
        <f>Model!AS15</f>
        <v>0</v>
      </c>
      <c r="AT13">
        <f>Model!AT15</f>
        <v>0</v>
      </c>
      <c r="AU13">
        <f>Model!AU15</f>
        <v>0</v>
      </c>
      <c r="AV13">
        <f>Model!AV15</f>
        <v>0</v>
      </c>
      <c r="AW13">
        <f>Model!AW15</f>
        <v>0</v>
      </c>
      <c r="AX13">
        <f>Model!AX15</f>
        <v>0</v>
      </c>
      <c r="AY13">
        <f>Model!AY15</f>
        <v>0</v>
      </c>
      <c r="AZ13">
        <f>Model!AZ15</f>
        <v>0</v>
      </c>
      <c r="BA13">
        <f>Model!BA15</f>
        <v>0</v>
      </c>
      <c r="BB13">
        <f>Model!BB15</f>
        <v>0</v>
      </c>
      <c r="BC13">
        <f>Model!BC15</f>
        <v>0</v>
      </c>
      <c r="BD13">
        <f>Model!BD15</f>
        <v>0</v>
      </c>
      <c r="BE13">
        <f>Model!BE15</f>
        <v>0</v>
      </c>
      <c r="BF13">
        <f>Model!BF15</f>
        <v>0</v>
      </c>
      <c r="BG13">
        <f>Model!BG15</f>
        <v>0</v>
      </c>
      <c r="BH13">
        <f>Model!BH15</f>
        <v>0</v>
      </c>
      <c r="BI13">
        <f>Model!BI15</f>
        <v>0</v>
      </c>
      <c r="BJ13">
        <f>Model!BJ15</f>
        <v>0</v>
      </c>
      <c r="BK13">
        <f>Model!BK15</f>
        <v>0</v>
      </c>
      <c r="BL13">
        <f>Model!BL15</f>
        <v>0</v>
      </c>
      <c r="BM13">
        <f>Model!BM15</f>
        <v>0</v>
      </c>
      <c r="BN13">
        <f>Model!BN15</f>
        <v>0</v>
      </c>
      <c r="BO13">
        <f>Model!BO15</f>
        <v>0</v>
      </c>
      <c r="BP13">
        <f>Model!BP15</f>
        <v>0</v>
      </c>
      <c r="BQ13">
        <f>Model!BQ15</f>
        <v>0</v>
      </c>
      <c r="BR13">
        <f>Model!BR15</f>
        <v>0.22654674185979495</v>
      </c>
      <c r="BS13">
        <f>Model!BS15</f>
        <v>0.24937560562842051</v>
      </c>
      <c r="BT13">
        <f>Model!BT15</f>
        <v>0.18163331149848952</v>
      </c>
      <c r="BU13">
        <f>Model!BU15</f>
        <v>0.25436513719002596</v>
      </c>
      <c r="BV13">
        <f>Model!BV15</f>
        <v>0.34616904321956105</v>
      </c>
      <c r="BW13">
        <f>Model!BW15</f>
        <v>0.36945583486856443</v>
      </c>
      <c r="BX13">
        <f>Model!BX15</f>
        <v>0.2911044915600724</v>
      </c>
      <c r="BY13">
        <f>Model!BY15</f>
        <v>0.31836789508293889</v>
      </c>
      <c r="BZ13">
        <f>Model!BZ15</f>
        <v>0.31167727890934183</v>
      </c>
      <c r="CA13">
        <f>Model!CA15</f>
        <v>0.31310568477297446</v>
      </c>
      <c r="CB13">
        <f>Model!CB15</f>
        <v>0.2193051586133557</v>
      </c>
      <c r="CC13">
        <f>Model!CC15</f>
        <v>0.29940368659174116</v>
      </c>
      <c r="CD13">
        <f>Model!CD15</f>
        <v>0.32917727890934173</v>
      </c>
      <c r="CE13">
        <f>Model!CE15</f>
        <v>0.33060568477297442</v>
      </c>
      <c r="CF13">
        <f>Model!CF15</f>
        <v>0.31680515861335573</v>
      </c>
      <c r="CG13">
        <f>Model!CG15</f>
        <v>0.33940368659174119</v>
      </c>
      <c r="CH13">
        <f>Model!CH15</f>
        <v>0.3441772789093418</v>
      </c>
      <c r="CI13">
        <f>Model!CI15</f>
        <v>0.34560568477297449</v>
      </c>
      <c r="CJ13">
        <f>Model!CJ15</f>
        <v>0.33180515861335569</v>
      </c>
      <c r="CK13">
        <f>Model!CK15</f>
        <v>0.3494036865917412</v>
      </c>
      <c r="CL13">
        <f>Model!CL15</f>
        <v>0.35667727890934176</v>
      </c>
      <c r="CM13">
        <f>Model!CM15</f>
        <v>0.3581056847729745</v>
      </c>
      <c r="CN13">
        <f>Model!CN15</f>
        <v>0.34180515861335575</v>
      </c>
      <c r="CO13">
        <f>Model!CO15</f>
        <v>0.35940368659174116</v>
      </c>
      <c r="CP13">
        <f>Model!CP15</f>
        <v>0</v>
      </c>
      <c r="CQ13">
        <f>Model!CQ15</f>
        <v>0</v>
      </c>
      <c r="CR13">
        <f>Model!CR15</f>
        <v>0</v>
      </c>
      <c r="CS13">
        <f>Model!CS15</f>
        <v>0</v>
      </c>
      <c r="CT13">
        <f>Model!CT15</f>
        <v>0</v>
      </c>
      <c r="CU13">
        <f>Model!CU15</f>
        <v>0</v>
      </c>
      <c r="CV13">
        <f>Model!CV15</f>
        <v>0</v>
      </c>
      <c r="CW13">
        <f>Model!CW15</f>
        <v>0</v>
      </c>
      <c r="CX13">
        <f>Model!CX15</f>
        <v>0</v>
      </c>
      <c r="CY13">
        <f>Model!CY15</f>
        <v>0</v>
      </c>
      <c r="CZ13">
        <f>Model!CZ15</f>
        <v>0</v>
      </c>
      <c r="DA13">
        <f>Model!DA15</f>
        <v>0</v>
      </c>
      <c r="DB13">
        <f>Model!DB15</f>
        <v>0</v>
      </c>
      <c r="DC13">
        <f>Model!DC15</f>
        <v>0</v>
      </c>
      <c r="DD13">
        <f>Model!DD15</f>
        <v>0</v>
      </c>
      <c r="DE13">
        <f>Model!DE15</f>
        <v>0</v>
      </c>
      <c r="DF13">
        <f>Model!DF15</f>
        <v>0</v>
      </c>
      <c r="DG13">
        <f>Model!DG15</f>
        <v>0</v>
      </c>
      <c r="DH13">
        <f>Model!DH15</f>
        <v>0</v>
      </c>
      <c r="DI13">
        <f>Model!DI15</f>
        <v>0</v>
      </c>
      <c r="DJ13">
        <f>Model!DJ15</f>
        <v>0</v>
      </c>
      <c r="DK13">
        <f>Model!DK15</f>
        <v>0</v>
      </c>
      <c r="DL13">
        <f>Model!DL15</f>
        <v>0</v>
      </c>
      <c r="DM13">
        <f>Model!DM15</f>
        <v>0</v>
      </c>
      <c r="DN13">
        <f>Model!DN15</f>
        <v>0</v>
      </c>
      <c r="DO13">
        <f>Model!DO15</f>
        <v>0</v>
      </c>
      <c r="DP13">
        <f>Model!DP15</f>
        <v>0</v>
      </c>
      <c r="DQ13">
        <f>Model!DQ15</f>
        <v>0</v>
      </c>
      <c r="DR13">
        <f>Model!DR15</f>
        <v>0</v>
      </c>
      <c r="DS13">
        <f>Model!DS15</f>
        <v>0</v>
      </c>
      <c r="DT13">
        <f>Model!DT15</f>
        <v>0</v>
      </c>
      <c r="DU13">
        <f>Model!DU15</f>
        <v>0</v>
      </c>
      <c r="DV13">
        <f>Model!DV15</f>
        <v>0</v>
      </c>
      <c r="DW13">
        <f>Model!DW15</f>
        <v>0</v>
      </c>
      <c r="DX13">
        <f>Model!DX15</f>
        <v>0</v>
      </c>
      <c r="DY13">
        <f>Model!DY15</f>
        <v>7.1755391615042519E-2</v>
      </c>
      <c r="DZ13">
        <f>Model!DZ15</f>
        <v>0.22749799737678361</v>
      </c>
      <c r="EA13">
        <f>Model!EA15</f>
        <v>0.3303101773160208</v>
      </c>
      <c r="EB13">
        <f>Model!EB15</f>
        <v>0.28736902669228359</v>
      </c>
      <c r="EC13">
        <f>Model!EC15</f>
        <v>0.32901743270557726</v>
      </c>
      <c r="ED13">
        <f>Model!ED15</f>
        <v>0.34276043736593331</v>
      </c>
      <c r="EE13">
        <f>Model!EE15</f>
        <v>0.35400643609299093</v>
      </c>
      <c r="EF13">
        <f>Model!EF15</f>
        <v>0.36300643609299083</v>
      </c>
      <c r="EG13">
        <f>Model!EG15</f>
        <v>0.36950643609299083</v>
      </c>
      <c r="EH13">
        <f>Model!EH15</f>
        <v>0.37550643609299084</v>
      </c>
      <c r="EI13">
        <f>Model!EI15</f>
        <v>0.38150643609299084</v>
      </c>
      <c r="EJ13">
        <f>Model!EJ15</f>
        <v>0.38650643609299085</v>
      </c>
      <c r="EK13">
        <f>Model!EK15</f>
        <v>0.39150643609299085</v>
      </c>
      <c r="EL13">
        <f>Model!EL15</f>
        <v>0.39650643609299085</v>
      </c>
      <c r="EM13">
        <f>Model!EM15</f>
        <v>0</v>
      </c>
      <c r="EN13">
        <f>Model!EN15</f>
        <v>0</v>
      </c>
    </row>
    <row r="14" spans="1:144" x14ac:dyDescent="0.2">
      <c r="A14">
        <f>Model!A16</f>
        <v>0</v>
      </c>
      <c r="B14">
        <f>Model!B16</f>
        <v>0</v>
      </c>
      <c r="C14">
        <f>Model!C16</f>
        <v>0</v>
      </c>
      <c r="D14">
        <f>Model!D16</f>
        <v>0</v>
      </c>
      <c r="E14">
        <f>Model!E16</f>
        <v>0</v>
      </c>
      <c r="F14">
        <f>Model!F16</f>
        <v>0</v>
      </c>
      <c r="G14">
        <f>Model!G16</f>
        <v>0</v>
      </c>
      <c r="H14">
        <f>Model!H16</f>
        <v>0</v>
      </c>
      <c r="I14">
        <f>Model!I16</f>
        <v>0</v>
      </c>
      <c r="J14">
        <f>Model!J16</f>
        <v>0</v>
      </c>
      <c r="K14">
        <f>Model!K16</f>
        <v>0</v>
      </c>
      <c r="L14">
        <f>Model!L16</f>
        <v>0</v>
      </c>
      <c r="M14">
        <f>Model!M16</f>
        <v>0</v>
      </c>
      <c r="N14">
        <f>Model!N16</f>
        <v>0</v>
      </c>
      <c r="O14">
        <f>Model!O16</f>
        <v>0</v>
      </c>
      <c r="P14">
        <f>Model!P16</f>
        <v>0</v>
      </c>
      <c r="Q14">
        <f>Model!Q16</f>
        <v>0</v>
      </c>
      <c r="R14">
        <f>Model!R16</f>
        <v>0</v>
      </c>
      <c r="S14">
        <f>Model!S16</f>
        <v>0</v>
      </c>
      <c r="T14">
        <f>Model!T16</f>
        <v>0</v>
      </c>
      <c r="U14">
        <f>Model!U16</f>
        <v>0</v>
      </c>
      <c r="V14">
        <f>Model!V16</f>
        <v>0</v>
      </c>
      <c r="W14">
        <f>Model!W16</f>
        <v>0</v>
      </c>
      <c r="X14">
        <f>Model!X16</f>
        <v>0</v>
      </c>
      <c r="Y14">
        <f>Model!Y16</f>
        <v>0</v>
      </c>
      <c r="Z14">
        <f>Model!Z16</f>
        <v>0</v>
      </c>
      <c r="AA14">
        <f>Model!AA16</f>
        <v>0</v>
      </c>
      <c r="AB14">
        <f>Model!AB16</f>
        <v>0</v>
      </c>
      <c r="AC14">
        <f>Model!AC16</f>
        <v>0</v>
      </c>
      <c r="AD14">
        <f>Model!AD16</f>
        <v>0</v>
      </c>
      <c r="AE14">
        <f>Model!AE16</f>
        <v>0</v>
      </c>
      <c r="AF14">
        <f>Model!AF16</f>
        <v>0</v>
      </c>
      <c r="AG14">
        <f>Model!AG16</f>
        <v>0</v>
      </c>
      <c r="AH14">
        <f>Model!AH16</f>
        <v>0</v>
      </c>
      <c r="AI14">
        <f>Model!AI16</f>
        <v>0</v>
      </c>
      <c r="AJ14">
        <f>Model!AJ16</f>
        <v>0</v>
      </c>
      <c r="AK14">
        <f>Model!AK16</f>
        <v>0</v>
      </c>
      <c r="AL14">
        <f>Model!AL16</f>
        <v>0</v>
      </c>
      <c r="AM14">
        <f>Model!AM16</f>
        <v>0</v>
      </c>
      <c r="AN14">
        <f>Model!AN16</f>
        <v>0</v>
      </c>
      <c r="AO14">
        <f>Model!AO16</f>
        <v>0</v>
      </c>
      <c r="AP14">
        <f>Model!AP16</f>
        <v>0</v>
      </c>
      <c r="AQ14">
        <f>Model!AQ16</f>
        <v>0</v>
      </c>
      <c r="AR14">
        <f>Model!AR16</f>
        <v>0</v>
      </c>
      <c r="AS14">
        <f>Model!AS16</f>
        <v>0</v>
      </c>
      <c r="AT14">
        <f>Model!AT16</f>
        <v>0</v>
      </c>
      <c r="AU14">
        <f>Model!AU16</f>
        <v>0</v>
      </c>
      <c r="AV14">
        <f>Model!AV16</f>
        <v>0</v>
      </c>
      <c r="AW14">
        <f>Model!AW16</f>
        <v>0</v>
      </c>
      <c r="AX14">
        <f>Model!AX16</f>
        <v>0</v>
      </c>
      <c r="AY14">
        <f>Model!AY16</f>
        <v>0</v>
      </c>
      <c r="AZ14">
        <f>Model!AZ16</f>
        <v>0</v>
      </c>
      <c r="BA14">
        <f>Model!BA16</f>
        <v>0</v>
      </c>
      <c r="BB14">
        <f>Model!BB16</f>
        <v>0</v>
      </c>
      <c r="BC14">
        <f>Model!BC16</f>
        <v>0</v>
      </c>
      <c r="BD14">
        <f>Model!BD16</f>
        <v>0</v>
      </c>
      <c r="BE14">
        <f>Model!BE16</f>
        <v>0</v>
      </c>
      <c r="BF14">
        <f>Model!BF16</f>
        <v>0</v>
      </c>
      <c r="BG14">
        <f>Model!BG16</f>
        <v>0</v>
      </c>
      <c r="BH14">
        <f>Model!BH16</f>
        <v>0</v>
      </c>
      <c r="BI14">
        <f>Model!BI16</f>
        <v>0</v>
      </c>
      <c r="BJ14">
        <f>Model!BJ16</f>
        <v>0</v>
      </c>
      <c r="BK14">
        <f>Model!BK16</f>
        <v>0</v>
      </c>
      <c r="BL14">
        <f>Model!BL16</f>
        <v>0</v>
      </c>
      <c r="BM14">
        <f>Model!BM16</f>
        <v>0</v>
      </c>
      <c r="BN14">
        <f>Model!BN16</f>
        <v>0</v>
      </c>
      <c r="BO14">
        <f>Model!BO16</f>
        <v>0</v>
      </c>
      <c r="BP14">
        <f>Model!BP16</f>
        <v>0</v>
      </c>
      <c r="BQ14">
        <f>Model!BQ16</f>
        <v>0</v>
      </c>
      <c r="BR14">
        <f>Model!BR16</f>
        <v>0</v>
      </c>
      <c r="BS14">
        <f>Model!BS16</f>
        <v>0</v>
      </c>
      <c r="BT14">
        <f>Model!BT16</f>
        <v>0</v>
      </c>
      <c r="BU14">
        <f>Model!BU16</f>
        <v>0</v>
      </c>
      <c r="BV14">
        <f>Model!BV16</f>
        <v>0</v>
      </c>
      <c r="BW14">
        <f>Model!BW16</f>
        <v>0</v>
      </c>
      <c r="BX14">
        <f>Model!BX16</f>
        <v>0</v>
      </c>
      <c r="BY14">
        <f>Model!BY16</f>
        <v>0</v>
      </c>
      <c r="BZ14">
        <f>Model!BZ16</f>
        <v>0</v>
      </c>
      <c r="CA14">
        <f>Model!CA16</f>
        <v>0</v>
      </c>
      <c r="CB14">
        <f>Model!CB16</f>
        <v>0</v>
      </c>
      <c r="CC14">
        <f>Model!CC16</f>
        <v>0</v>
      </c>
      <c r="CD14">
        <f>Model!CD16</f>
        <v>0</v>
      </c>
      <c r="CE14">
        <f>Model!CE16</f>
        <v>0</v>
      </c>
      <c r="CF14">
        <f>Model!CF16</f>
        <v>0</v>
      </c>
      <c r="CG14">
        <f>Model!CG16</f>
        <v>0</v>
      </c>
      <c r="CH14">
        <f>Model!CH16</f>
        <v>0</v>
      </c>
      <c r="CI14">
        <f>Model!CI16</f>
        <v>0</v>
      </c>
      <c r="CJ14">
        <f>Model!CJ16</f>
        <v>0</v>
      </c>
      <c r="CK14">
        <f>Model!CK16</f>
        <v>0</v>
      </c>
      <c r="CL14">
        <f>Model!CL16</f>
        <v>0</v>
      </c>
      <c r="CM14">
        <f>Model!CM16</f>
        <v>0</v>
      </c>
      <c r="CN14">
        <f>Model!CN16</f>
        <v>0</v>
      </c>
      <c r="CO14">
        <f>Model!CO16</f>
        <v>0</v>
      </c>
      <c r="CP14">
        <f>Model!CP16</f>
        <v>0</v>
      </c>
      <c r="CQ14">
        <f>Model!CQ16</f>
        <v>0</v>
      </c>
      <c r="CR14">
        <f>Model!CR16</f>
        <v>0</v>
      </c>
      <c r="CS14">
        <f>Model!CS16</f>
        <v>0</v>
      </c>
      <c r="CT14">
        <f>Model!CT16</f>
        <v>0</v>
      </c>
      <c r="CU14">
        <f>Model!CU16</f>
        <v>0</v>
      </c>
      <c r="CV14">
        <f>Model!CV16</f>
        <v>0</v>
      </c>
      <c r="CW14">
        <f>Model!CW16</f>
        <v>0</v>
      </c>
      <c r="CX14">
        <f>Model!CX16</f>
        <v>0</v>
      </c>
      <c r="CY14">
        <f>Model!CY16</f>
        <v>0</v>
      </c>
      <c r="CZ14">
        <f>Model!CZ16</f>
        <v>0</v>
      </c>
      <c r="DA14">
        <f>Model!DA16</f>
        <v>0</v>
      </c>
      <c r="DB14">
        <f>Model!DB16</f>
        <v>0</v>
      </c>
      <c r="DC14">
        <f>Model!DC16</f>
        <v>0</v>
      </c>
      <c r="DD14">
        <f>Model!DD16</f>
        <v>0</v>
      </c>
      <c r="DE14">
        <f>Model!DE16</f>
        <v>0</v>
      </c>
      <c r="DF14">
        <f>Model!DF16</f>
        <v>0</v>
      </c>
      <c r="DG14">
        <f>Model!DG16</f>
        <v>0</v>
      </c>
      <c r="DH14">
        <f>Model!DH16</f>
        <v>0</v>
      </c>
      <c r="DI14">
        <f>Model!DI16</f>
        <v>0</v>
      </c>
      <c r="DJ14">
        <f>Model!DJ16</f>
        <v>0</v>
      </c>
      <c r="DK14">
        <f>Model!DK16</f>
        <v>0</v>
      </c>
      <c r="DL14">
        <f>Model!DL16</f>
        <v>0</v>
      </c>
      <c r="DM14">
        <f>Model!DM16</f>
        <v>0</v>
      </c>
      <c r="DN14">
        <f>Model!DN16</f>
        <v>0</v>
      </c>
      <c r="DO14">
        <f>Model!DO16</f>
        <v>0</v>
      </c>
      <c r="DP14">
        <f>Model!DP16</f>
        <v>0</v>
      </c>
      <c r="DQ14">
        <f>Model!DQ16</f>
        <v>0</v>
      </c>
      <c r="DR14">
        <f>Model!DR16</f>
        <v>0</v>
      </c>
      <c r="DS14">
        <f>Model!DS16</f>
        <v>0</v>
      </c>
      <c r="DT14">
        <f>Model!DT16</f>
        <v>0</v>
      </c>
      <c r="DU14">
        <f>Model!DU16</f>
        <v>0</v>
      </c>
      <c r="DV14">
        <f>Model!DV16</f>
        <v>0</v>
      </c>
      <c r="DW14">
        <f>Model!DW16</f>
        <v>0</v>
      </c>
      <c r="DX14">
        <f>Model!DX16</f>
        <v>0</v>
      </c>
      <c r="DY14">
        <f>Model!DY16</f>
        <v>0</v>
      </c>
      <c r="DZ14">
        <f>Model!DZ16</f>
        <v>0</v>
      </c>
      <c r="EA14">
        <f>Model!EA16</f>
        <v>0</v>
      </c>
      <c r="EB14">
        <f>Model!EB16</f>
        <v>0</v>
      </c>
      <c r="EC14">
        <f>Model!EC16</f>
        <v>0</v>
      </c>
      <c r="ED14">
        <f>Model!ED16</f>
        <v>0</v>
      </c>
      <c r="EE14">
        <f>Model!EE16</f>
        <v>0</v>
      </c>
      <c r="EF14">
        <f>Model!EF16</f>
        <v>0</v>
      </c>
      <c r="EG14">
        <f>Model!EG16</f>
        <v>0</v>
      </c>
      <c r="EH14">
        <f>Model!EH16</f>
        <v>0</v>
      </c>
      <c r="EI14">
        <f>Model!EI16</f>
        <v>0</v>
      </c>
      <c r="EJ14">
        <f>Model!EJ16</f>
        <v>0</v>
      </c>
      <c r="EK14">
        <f>Model!EK16</f>
        <v>0</v>
      </c>
      <c r="EL14">
        <f>Model!EL16</f>
        <v>0</v>
      </c>
      <c r="EM14">
        <f>Model!EM16</f>
        <v>0</v>
      </c>
      <c r="EN14">
        <f>Model!EN16</f>
        <v>0</v>
      </c>
    </row>
    <row r="15" spans="1:144" x14ac:dyDescent="0.2">
      <c r="A15">
        <f>Model!A17</f>
        <v>0</v>
      </c>
      <c r="B15">
        <f>Model!B17</f>
        <v>0</v>
      </c>
      <c r="C15">
        <f>Model!C17</f>
        <v>0</v>
      </c>
      <c r="D15">
        <f>Model!D17</f>
        <v>0</v>
      </c>
      <c r="E15">
        <f>Model!E17</f>
        <v>0</v>
      </c>
      <c r="F15">
        <f>Model!F17</f>
        <v>0</v>
      </c>
      <c r="G15">
        <f>Model!G17</f>
        <v>0</v>
      </c>
      <c r="H15">
        <f>Model!H17</f>
        <v>0</v>
      </c>
      <c r="I15" t="str">
        <f>Model!I17</f>
        <v>- Marketing</v>
      </c>
      <c r="J15">
        <f>Model!J17</f>
        <v>0</v>
      </c>
      <c r="K15">
        <f>Model!K17</f>
        <v>0</v>
      </c>
      <c r="L15">
        <f>Model!L17</f>
        <v>0</v>
      </c>
      <c r="M15">
        <f>Model!M17</f>
        <v>0</v>
      </c>
      <c r="N15">
        <f>Model!N17</f>
        <v>0</v>
      </c>
      <c r="O15">
        <f>Model!O17</f>
        <v>0</v>
      </c>
      <c r="P15">
        <f>Model!P17</f>
        <v>0</v>
      </c>
      <c r="Q15">
        <f>Model!Q17</f>
        <v>0</v>
      </c>
      <c r="R15">
        <f>Model!R17</f>
        <v>0</v>
      </c>
      <c r="S15">
        <f>Model!S17</f>
        <v>0</v>
      </c>
      <c r="T15">
        <f>Model!T17</f>
        <v>0</v>
      </c>
      <c r="U15">
        <f>Model!U17</f>
        <v>0</v>
      </c>
      <c r="V15">
        <f>Model!V17</f>
        <v>0</v>
      </c>
      <c r="W15">
        <f>Model!W17</f>
        <v>0</v>
      </c>
      <c r="X15">
        <f>Model!X17</f>
        <v>0</v>
      </c>
      <c r="Y15">
        <f>Model!Y17</f>
        <v>0</v>
      </c>
      <c r="Z15">
        <f>Model!Z17</f>
        <v>0</v>
      </c>
      <c r="AA15">
        <f>Model!AA17</f>
        <v>0</v>
      </c>
      <c r="AB15">
        <f>Model!AB17</f>
        <v>0</v>
      </c>
      <c r="AC15">
        <f>Model!AC17</f>
        <v>0</v>
      </c>
      <c r="AD15">
        <f>Model!AD17</f>
        <v>0</v>
      </c>
      <c r="AE15">
        <f>Model!AE17</f>
        <v>0</v>
      </c>
      <c r="AF15">
        <f>Model!AF17</f>
        <v>0</v>
      </c>
      <c r="AG15">
        <f>Model!AG17</f>
        <v>0</v>
      </c>
      <c r="AH15">
        <f>Model!AH17</f>
        <v>0</v>
      </c>
      <c r="AI15">
        <f>Model!AI17</f>
        <v>0</v>
      </c>
      <c r="AJ15">
        <f>Model!AJ17</f>
        <v>0</v>
      </c>
      <c r="AK15">
        <f>Model!AK17</f>
        <v>0</v>
      </c>
      <c r="AL15">
        <f>Model!AL17</f>
        <v>0</v>
      </c>
      <c r="AM15">
        <f>Model!AM17</f>
        <v>0</v>
      </c>
      <c r="AN15">
        <f>Model!AN17</f>
        <v>0</v>
      </c>
      <c r="AO15">
        <f>Model!AO17</f>
        <v>0</v>
      </c>
      <c r="AP15">
        <f>Model!AP17</f>
        <v>0</v>
      </c>
      <c r="AQ15">
        <f>Model!AQ17</f>
        <v>0</v>
      </c>
      <c r="AR15">
        <f>Model!AR17</f>
        <v>0</v>
      </c>
      <c r="AS15">
        <f>Model!AS17</f>
        <v>0</v>
      </c>
      <c r="AT15">
        <f>Model!AT17</f>
        <v>0</v>
      </c>
      <c r="AU15">
        <f>Model!AU17</f>
        <v>0</v>
      </c>
      <c r="AV15">
        <f>Model!AV17</f>
        <v>0</v>
      </c>
      <c r="AW15">
        <f>Model!AW17</f>
        <v>0</v>
      </c>
      <c r="AX15">
        <f>Model!AX17</f>
        <v>0</v>
      </c>
      <c r="AY15">
        <f>Model!AY17</f>
        <v>0</v>
      </c>
      <c r="AZ15">
        <f>Model!AZ17</f>
        <v>0</v>
      </c>
      <c r="BA15">
        <f>Model!BA17</f>
        <v>0</v>
      </c>
      <c r="BB15">
        <f>Model!BB17</f>
        <v>0</v>
      </c>
      <c r="BC15">
        <f>Model!BC17</f>
        <v>0</v>
      </c>
      <c r="BD15">
        <f>Model!BD17</f>
        <v>0</v>
      </c>
      <c r="BE15">
        <f>Model!BE17</f>
        <v>0</v>
      </c>
      <c r="BF15">
        <f>Model!BF17</f>
        <v>0</v>
      </c>
      <c r="BG15">
        <f>Model!BG17</f>
        <v>0</v>
      </c>
      <c r="BH15">
        <f>Model!BH17</f>
        <v>0</v>
      </c>
      <c r="BI15">
        <f>Model!BI17</f>
        <v>0</v>
      </c>
      <c r="BJ15">
        <f>Model!BJ17</f>
        <v>0</v>
      </c>
      <c r="BK15">
        <f>Model!BK17</f>
        <v>0</v>
      </c>
      <c r="BL15">
        <f>Model!BL17</f>
        <v>0</v>
      </c>
      <c r="BM15">
        <f>Model!BM17</f>
        <v>0</v>
      </c>
      <c r="BN15">
        <f>Model!BN17</f>
        <v>0</v>
      </c>
      <c r="BO15">
        <f>Model!BO17</f>
        <v>0</v>
      </c>
      <c r="BP15">
        <f>Model!BP17</f>
        <v>0</v>
      </c>
      <c r="BQ15">
        <f>Model!BQ17</f>
        <v>0</v>
      </c>
      <c r="BR15">
        <f>Model!BR17</f>
        <v>8.3740000000000006</v>
      </c>
      <c r="BS15">
        <f>Model!BS17</f>
        <v>12.837</v>
      </c>
      <c r="BT15">
        <f>Model!BT17</f>
        <v>15.96</v>
      </c>
      <c r="BU15">
        <f>Model!BU17</f>
        <v>14.191000000000001</v>
      </c>
      <c r="BV15">
        <f>Model!BV17</f>
        <v>25.413</v>
      </c>
      <c r="BW15">
        <f>Model!BW17</f>
        <v>32.030999999999999</v>
      </c>
      <c r="BX15">
        <f>Model!BX17</f>
        <v>49.618000000000002</v>
      </c>
      <c r="BY15">
        <f>Model!BY17</f>
        <v>37.079000000000001</v>
      </c>
      <c r="BZ15">
        <f>Model!BZ17</f>
        <v>60.604999999999997</v>
      </c>
      <c r="CA15">
        <f>Model!CA17</f>
        <v>34.518999999999998</v>
      </c>
      <c r="CB15">
        <f>Model!CB17</f>
        <v>34.244</v>
      </c>
      <c r="CC15">
        <f>Model!CC17</f>
        <v>25.161000000000001</v>
      </c>
      <c r="CD15">
        <f>Model!CD17</f>
        <v>40.5</v>
      </c>
      <c r="CE15">
        <f>Model!CE17</f>
        <v>35.018999999999998</v>
      </c>
      <c r="CF15">
        <f>Model!CF17</f>
        <v>34.744</v>
      </c>
      <c r="CG15">
        <f>Model!CG17</f>
        <v>31.079000000000001</v>
      </c>
      <c r="CH15">
        <f>Model!CH17</f>
        <v>43</v>
      </c>
      <c r="CI15">
        <f>Model!CI17</f>
        <v>37.518999999999998</v>
      </c>
      <c r="CJ15">
        <f>Model!CJ17</f>
        <v>37.244</v>
      </c>
      <c r="CK15">
        <f>Model!CK17</f>
        <v>33.579000000000001</v>
      </c>
      <c r="CL15">
        <f>Model!CL17</f>
        <v>45.5</v>
      </c>
      <c r="CM15">
        <f>Model!CM17</f>
        <v>40.018999999999998</v>
      </c>
      <c r="CN15">
        <f>Model!CN17</f>
        <v>39.744</v>
      </c>
      <c r="CO15">
        <f>Model!CO17</f>
        <v>36.079000000000001</v>
      </c>
      <c r="CP15">
        <f>Model!CP17</f>
        <v>0</v>
      </c>
      <c r="CQ15">
        <f>Model!CQ17</f>
        <v>0</v>
      </c>
      <c r="CR15">
        <f>Model!CR17</f>
        <v>0</v>
      </c>
      <c r="CS15">
        <f>Model!CS17</f>
        <v>0</v>
      </c>
      <c r="CT15">
        <f>Model!CT17</f>
        <v>0</v>
      </c>
      <c r="CU15">
        <f>Model!CU17</f>
        <v>0</v>
      </c>
      <c r="CV15">
        <f>Model!CV17</f>
        <v>0</v>
      </c>
      <c r="CW15">
        <f>Model!CW17</f>
        <v>0</v>
      </c>
      <c r="CX15">
        <f>Model!CX17</f>
        <v>0</v>
      </c>
      <c r="CY15">
        <f>Model!CY17</f>
        <v>0</v>
      </c>
      <c r="CZ15">
        <f>Model!CZ17</f>
        <v>0</v>
      </c>
      <c r="DA15">
        <f>Model!DA17</f>
        <v>0</v>
      </c>
      <c r="DB15">
        <f>Model!DB17</f>
        <v>0</v>
      </c>
      <c r="DC15">
        <f>Model!DC17</f>
        <v>0</v>
      </c>
      <c r="DD15">
        <f>Model!DD17</f>
        <v>0</v>
      </c>
      <c r="DE15">
        <f>Model!DE17</f>
        <v>0</v>
      </c>
      <c r="DF15">
        <f>Model!DF17</f>
        <v>0</v>
      </c>
      <c r="DG15">
        <f>Model!DG17</f>
        <v>0</v>
      </c>
      <c r="DH15">
        <f>Model!DH17</f>
        <v>0</v>
      </c>
      <c r="DI15">
        <f>Model!DI17</f>
        <v>0</v>
      </c>
      <c r="DJ15">
        <f>Model!DJ17</f>
        <v>0</v>
      </c>
      <c r="DK15">
        <f>Model!DK17</f>
        <v>0</v>
      </c>
      <c r="DL15">
        <f>Model!DL17</f>
        <v>0</v>
      </c>
      <c r="DM15">
        <f>Model!DM17</f>
        <v>0</v>
      </c>
      <c r="DN15">
        <f>Model!DN17</f>
        <v>0</v>
      </c>
      <c r="DO15">
        <f>Model!DO17</f>
        <v>0</v>
      </c>
      <c r="DP15">
        <f>Model!DP17</f>
        <v>0</v>
      </c>
      <c r="DQ15">
        <f>Model!DQ17</f>
        <v>0</v>
      </c>
      <c r="DR15">
        <f>Model!DR17</f>
        <v>0</v>
      </c>
      <c r="DS15">
        <f>Model!DS17</f>
        <v>0</v>
      </c>
      <c r="DT15">
        <f>Model!DT17</f>
        <v>0</v>
      </c>
      <c r="DU15">
        <f>Model!DU17</f>
        <v>0</v>
      </c>
      <c r="DV15">
        <f>Model!DV17</f>
        <v>0</v>
      </c>
      <c r="DW15">
        <f>Model!DW17</f>
        <v>0</v>
      </c>
      <c r="DX15">
        <f>Model!DX17</f>
        <v>0</v>
      </c>
      <c r="DY15">
        <f>Model!DY17</f>
        <v>13.96</v>
      </c>
      <c r="DZ15">
        <f>Model!DZ17</f>
        <v>51.362000000000002</v>
      </c>
      <c r="EA15">
        <f>Model!EA17</f>
        <v>144.14100000000002</v>
      </c>
      <c r="EB15">
        <f>Model!EB17</f>
        <v>154.529</v>
      </c>
      <c r="EC15">
        <f>Model!EC17</f>
        <v>141.34200000000001</v>
      </c>
      <c r="ED15">
        <f>Model!ED17</f>
        <v>151.34200000000001</v>
      </c>
      <c r="EE15">
        <f>Model!EE17</f>
        <v>161.34200000000001</v>
      </c>
      <c r="EF15">
        <f>Model!EF17</f>
        <v>168.34200000000001</v>
      </c>
      <c r="EG15">
        <f>Model!EG17</f>
        <v>174.34200000000001</v>
      </c>
      <c r="EH15">
        <f>Model!EH17</f>
        <v>179.34200000000001</v>
      </c>
      <c r="EI15">
        <f>Model!EI17</f>
        <v>183.34200000000001</v>
      </c>
      <c r="EJ15">
        <f>Model!EJ17</f>
        <v>186.34200000000001</v>
      </c>
      <c r="EK15">
        <f>Model!EK17</f>
        <v>189.34200000000001</v>
      </c>
      <c r="EL15">
        <f>Model!EL17</f>
        <v>192.34200000000001</v>
      </c>
      <c r="EM15">
        <f>Model!EM17</f>
        <v>0</v>
      </c>
      <c r="EN15">
        <f>Model!EN17</f>
        <v>3.2212424285574137E-2</v>
      </c>
    </row>
    <row r="16" spans="1:144" x14ac:dyDescent="0.2">
      <c r="A16">
        <f>Model!A18</f>
        <v>0</v>
      </c>
      <c r="B16">
        <f>Model!B18</f>
        <v>0</v>
      </c>
      <c r="C16">
        <f>Model!C18</f>
        <v>0</v>
      </c>
      <c r="D16">
        <f>Model!D18</f>
        <v>0</v>
      </c>
      <c r="E16">
        <f>Model!E18</f>
        <v>0</v>
      </c>
      <c r="F16">
        <f>Model!F18</f>
        <v>0</v>
      </c>
      <c r="G16">
        <f>Model!G18</f>
        <v>0</v>
      </c>
      <c r="H16">
        <f>Model!H18</f>
        <v>0</v>
      </c>
      <c r="I16" t="str">
        <f>Model!I18</f>
        <v>- Product, technology, general and administrative</v>
      </c>
      <c r="J16">
        <f>Model!J18</f>
        <v>0</v>
      </c>
      <c r="K16">
        <f>Model!K18</f>
        <v>0</v>
      </c>
      <c r="L16">
        <f>Model!L18</f>
        <v>0</v>
      </c>
      <c r="M16">
        <f>Model!M18</f>
        <v>0</v>
      </c>
      <c r="N16">
        <f>Model!N18</f>
        <v>0</v>
      </c>
      <c r="O16">
        <f>Model!O18</f>
        <v>0</v>
      </c>
      <c r="P16">
        <f>Model!P18</f>
        <v>0</v>
      </c>
      <c r="Q16">
        <f>Model!Q18</f>
        <v>0</v>
      </c>
      <c r="R16">
        <f>Model!R18</f>
        <v>0</v>
      </c>
      <c r="S16">
        <f>Model!S18</f>
        <v>0</v>
      </c>
      <c r="T16">
        <f>Model!T18</f>
        <v>0</v>
      </c>
      <c r="U16">
        <f>Model!U18</f>
        <v>0</v>
      </c>
      <c r="V16">
        <f>Model!V18</f>
        <v>0</v>
      </c>
      <c r="W16">
        <f>Model!W18</f>
        <v>0</v>
      </c>
      <c r="X16">
        <f>Model!X18</f>
        <v>0</v>
      </c>
      <c r="Y16">
        <f>Model!Y18</f>
        <v>0</v>
      </c>
      <c r="Z16">
        <f>Model!Z18</f>
        <v>0</v>
      </c>
      <c r="AA16">
        <f>Model!AA18</f>
        <v>0</v>
      </c>
      <c r="AB16">
        <f>Model!AB18</f>
        <v>0</v>
      </c>
      <c r="AC16">
        <f>Model!AC18</f>
        <v>0</v>
      </c>
      <c r="AD16">
        <f>Model!AD18</f>
        <v>0</v>
      </c>
      <c r="AE16">
        <f>Model!AE18</f>
        <v>0</v>
      </c>
      <c r="AF16">
        <f>Model!AF18</f>
        <v>0</v>
      </c>
      <c r="AG16">
        <f>Model!AG18</f>
        <v>0</v>
      </c>
      <c r="AH16">
        <f>Model!AH18</f>
        <v>0</v>
      </c>
      <c r="AI16">
        <f>Model!AI18</f>
        <v>0</v>
      </c>
      <c r="AJ16">
        <f>Model!AJ18</f>
        <v>0</v>
      </c>
      <c r="AK16">
        <f>Model!AK18</f>
        <v>0</v>
      </c>
      <c r="AL16">
        <f>Model!AL18</f>
        <v>0</v>
      </c>
      <c r="AM16">
        <f>Model!AM18</f>
        <v>0</v>
      </c>
      <c r="AN16">
        <f>Model!AN18</f>
        <v>0</v>
      </c>
      <c r="AO16">
        <f>Model!AO18</f>
        <v>0</v>
      </c>
      <c r="AP16">
        <f>Model!AP18</f>
        <v>0</v>
      </c>
      <c r="AQ16">
        <f>Model!AQ18</f>
        <v>0</v>
      </c>
      <c r="AR16">
        <f>Model!AR18</f>
        <v>0</v>
      </c>
      <c r="AS16">
        <f>Model!AS18</f>
        <v>0</v>
      </c>
      <c r="AT16">
        <f>Model!AT18</f>
        <v>0</v>
      </c>
      <c r="AU16">
        <f>Model!AU18</f>
        <v>0</v>
      </c>
      <c r="AV16">
        <f>Model!AV18</f>
        <v>0</v>
      </c>
      <c r="AW16">
        <f>Model!AW18</f>
        <v>0</v>
      </c>
      <c r="AX16">
        <f>Model!AX18</f>
        <v>0</v>
      </c>
      <c r="AY16">
        <f>Model!AY18</f>
        <v>0</v>
      </c>
      <c r="AZ16">
        <f>Model!AZ18</f>
        <v>0</v>
      </c>
      <c r="BA16">
        <f>Model!BA18</f>
        <v>0</v>
      </c>
      <c r="BB16">
        <f>Model!BB18</f>
        <v>0</v>
      </c>
      <c r="BC16">
        <f>Model!BC18</f>
        <v>0</v>
      </c>
      <c r="BD16">
        <f>Model!BD18</f>
        <v>0</v>
      </c>
      <c r="BE16">
        <f>Model!BE18</f>
        <v>0</v>
      </c>
      <c r="BF16">
        <f>Model!BF18</f>
        <v>0</v>
      </c>
      <c r="BG16">
        <f>Model!BG18</f>
        <v>0</v>
      </c>
      <c r="BH16">
        <f>Model!BH18</f>
        <v>0</v>
      </c>
      <c r="BI16">
        <f>Model!BI18</f>
        <v>0</v>
      </c>
      <c r="BJ16">
        <f>Model!BJ18</f>
        <v>0</v>
      </c>
      <c r="BK16">
        <f>Model!BK18</f>
        <v>0</v>
      </c>
      <c r="BL16">
        <f>Model!BL18</f>
        <v>0</v>
      </c>
      <c r="BM16">
        <f>Model!BM18</f>
        <v>0</v>
      </c>
      <c r="BN16">
        <f>Model!BN18</f>
        <v>0</v>
      </c>
      <c r="BO16">
        <f>Model!BO18</f>
        <v>0</v>
      </c>
      <c r="BP16">
        <f>Model!BP18</f>
        <v>0</v>
      </c>
      <c r="BQ16">
        <f>Model!BQ18</f>
        <v>0</v>
      </c>
      <c r="BR16">
        <f>Model!BR18</f>
        <v>9.52</v>
      </c>
      <c r="BS16">
        <f>Model!BS18</f>
        <v>14.202</v>
      </c>
      <c r="BT16">
        <f>Model!BT18</f>
        <v>21.190999999999999</v>
      </c>
      <c r="BU16">
        <f>Model!BU18</f>
        <v>25.238</v>
      </c>
      <c r="BV16">
        <f>Model!BV18</f>
        <v>29.69</v>
      </c>
      <c r="BW16">
        <f>Model!BW18</f>
        <v>35.307000000000002</v>
      </c>
      <c r="BX16">
        <f>Model!BX18</f>
        <v>45.588999999999999</v>
      </c>
      <c r="BY16">
        <f>Model!BY18</f>
        <v>54.593000000000004</v>
      </c>
      <c r="BZ16">
        <f>Model!BZ18</f>
        <v>63.21</v>
      </c>
      <c r="CA16">
        <f>Model!CA18</f>
        <v>65.673000000000002</v>
      </c>
      <c r="CB16">
        <f>Model!CB18</f>
        <v>65.744</v>
      </c>
      <c r="CC16">
        <f>Model!CC18</f>
        <v>53.28</v>
      </c>
      <c r="CD16">
        <f>Model!CD18</f>
        <v>54.992699999999999</v>
      </c>
      <c r="CE16">
        <f>Model!CE18</f>
        <v>56.47878</v>
      </c>
      <c r="CF16">
        <f>Model!CF18</f>
        <v>56.539839999999998</v>
      </c>
      <c r="CG16">
        <f>Model!CG18</f>
        <v>56.476800000000004</v>
      </c>
      <c r="CH16">
        <f>Model!CH18</f>
        <v>56.092554</v>
      </c>
      <c r="CI16">
        <f>Model!CI18</f>
        <v>57.608355600000003</v>
      </c>
      <c r="CJ16">
        <f>Model!CJ18</f>
        <v>57.670636799999997</v>
      </c>
      <c r="CK16">
        <f>Model!CK18</f>
        <v>57.606336000000006</v>
      </c>
      <c r="CL16">
        <f>Model!CL18</f>
        <v>57.214405079999999</v>
      </c>
      <c r="CM16">
        <f>Model!CM18</f>
        <v>58.760522712000004</v>
      </c>
      <c r="CN16">
        <f>Model!CN18</f>
        <v>58.824049535999997</v>
      </c>
      <c r="CO16">
        <f>Model!CO18</f>
        <v>58.758462720000004</v>
      </c>
      <c r="CP16">
        <f>Model!CP18</f>
        <v>0</v>
      </c>
      <c r="CQ16">
        <f>Model!CQ18</f>
        <v>0</v>
      </c>
      <c r="CR16">
        <f>Model!CR18</f>
        <v>0</v>
      </c>
      <c r="CS16">
        <f>Model!CS18</f>
        <v>0</v>
      </c>
      <c r="CT16">
        <f>Model!CT18</f>
        <v>0</v>
      </c>
      <c r="CU16">
        <f>Model!CU18</f>
        <v>0</v>
      </c>
      <c r="CV16">
        <f>Model!CV18</f>
        <v>0</v>
      </c>
      <c r="CW16">
        <f>Model!CW18</f>
        <v>0</v>
      </c>
      <c r="CX16">
        <f>Model!CX18</f>
        <v>0</v>
      </c>
      <c r="CY16">
        <f>Model!CY18</f>
        <v>0</v>
      </c>
      <c r="CZ16">
        <f>Model!CZ18</f>
        <v>0</v>
      </c>
      <c r="DA16">
        <f>Model!DA18</f>
        <v>0</v>
      </c>
      <c r="DB16">
        <f>Model!DB18</f>
        <v>0</v>
      </c>
      <c r="DC16">
        <f>Model!DC18</f>
        <v>0</v>
      </c>
      <c r="DD16">
        <f>Model!DD18</f>
        <v>0</v>
      </c>
      <c r="DE16">
        <f>Model!DE18</f>
        <v>0</v>
      </c>
      <c r="DF16">
        <f>Model!DF18</f>
        <v>0</v>
      </c>
      <c r="DG16">
        <f>Model!DG18</f>
        <v>0</v>
      </c>
      <c r="DH16">
        <f>Model!DH18</f>
        <v>0</v>
      </c>
      <c r="DI16">
        <f>Model!DI18</f>
        <v>0</v>
      </c>
      <c r="DJ16">
        <f>Model!DJ18</f>
        <v>0</v>
      </c>
      <c r="DK16">
        <f>Model!DK18</f>
        <v>0</v>
      </c>
      <c r="DL16">
        <f>Model!DL18</f>
        <v>0</v>
      </c>
      <c r="DM16">
        <f>Model!DM18</f>
        <v>0</v>
      </c>
      <c r="DN16">
        <f>Model!DN18</f>
        <v>0</v>
      </c>
      <c r="DO16">
        <f>Model!DO18</f>
        <v>0</v>
      </c>
      <c r="DP16">
        <f>Model!DP18</f>
        <v>0</v>
      </c>
      <c r="DQ16">
        <f>Model!DQ18</f>
        <v>0</v>
      </c>
      <c r="DR16">
        <f>Model!DR18</f>
        <v>0</v>
      </c>
      <c r="DS16">
        <f>Model!DS18</f>
        <v>0</v>
      </c>
      <c r="DT16">
        <f>Model!DT18</f>
        <v>0</v>
      </c>
      <c r="DU16">
        <f>Model!DU18</f>
        <v>0</v>
      </c>
      <c r="DV16">
        <f>Model!DV18</f>
        <v>0</v>
      </c>
      <c r="DW16">
        <f>Model!DW18</f>
        <v>0</v>
      </c>
      <c r="DX16">
        <f>Model!DX18</f>
        <v>0</v>
      </c>
      <c r="DY16">
        <f>Model!DY18</f>
        <v>21.811</v>
      </c>
      <c r="DZ16">
        <f>Model!DZ18</f>
        <v>70.150999999999996</v>
      </c>
      <c r="EA16">
        <f>Model!EA18</f>
        <v>165.179</v>
      </c>
      <c r="EB16">
        <f>Model!EB18</f>
        <v>247.90700000000001</v>
      </c>
      <c r="EC16">
        <f>Model!EC18</f>
        <v>224.48812000000001</v>
      </c>
      <c r="ED16">
        <f>Model!ED18</f>
        <v>228.9778824</v>
      </c>
      <c r="EE16">
        <f>Model!EE18</f>
        <v>233.55744004800002</v>
      </c>
      <c r="EF16">
        <f>Model!EF18</f>
        <v>238.22858884896002</v>
      </c>
      <c r="EG16">
        <f>Model!EG18</f>
        <v>242.99316062593923</v>
      </c>
      <c r="EH16">
        <f>Model!EH18</f>
        <v>247.853023838458</v>
      </c>
      <c r="EI16">
        <f>Model!EI18</f>
        <v>252.81008431522716</v>
      </c>
      <c r="EJ16">
        <f>Model!EJ18</f>
        <v>257.86628600153171</v>
      </c>
      <c r="EK16">
        <f>Model!EK18</f>
        <v>263.02361172156236</v>
      </c>
      <c r="EL16">
        <f>Model!EL18</f>
        <v>268.28408395599359</v>
      </c>
      <c r="EM16">
        <f>Model!EM18</f>
        <v>0</v>
      </c>
      <c r="EN16">
        <f>Model!EN18</f>
        <v>6.6448455422528641E-2</v>
      </c>
    </row>
    <row r="17" spans="1:144" x14ac:dyDescent="0.2">
      <c r="A17">
        <f>Model!A19</f>
        <v>0</v>
      </c>
      <c r="B17">
        <f>Model!B19</f>
        <v>0</v>
      </c>
      <c r="C17">
        <f>Model!C19</f>
        <v>0</v>
      </c>
      <c r="D17">
        <f>Model!D19</f>
        <v>0</v>
      </c>
      <c r="E17">
        <f>Model!E19</f>
        <v>0</v>
      </c>
      <c r="F17">
        <f>Model!F19</f>
        <v>0</v>
      </c>
      <c r="G17">
        <f>Model!G19</f>
        <v>0</v>
      </c>
      <c r="H17">
        <f>Model!H19</f>
        <v>0</v>
      </c>
      <c r="I17" t="str">
        <f>Model!I19</f>
        <v>- Depreciation and Amortization</v>
      </c>
      <c r="J17">
        <f>Model!J19</f>
        <v>0</v>
      </c>
      <c r="K17">
        <f>Model!K19</f>
        <v>0</v>
      </c>
      <c r="L17">
        <f>Model!L19</f>
        <v>0</v>
      </c>
      <c r="M17">
        <f>Model!M19</f>
        <v>0</v>
      </c>
      <c r="N17">
        <f>Model!N19</f>
        <v>0</v>
      </c>
      <c r="O17">
        <f>Model!O19</f>
        <v>0</v>
      </c>
      <c r="P17">
        <f>Model!P19</f>
        <v>0</v>
      </c>
      <c r="Q17">
        <f>Model!Q19</f>
        <v>0</v>
      </c>
      <c r="R17">
        <f>Model!R19</f>
        <v>0</v>
      </c>
      <c r="S17">
        <f>Model!S19</f>
        <v>0</v>
      </c>
      <c r="T17">
        <f>Model!T19</f>
        <v>0</v>
      </c>
      <c r="U17">
        <f>Model!U19</f>
        <v>0</v>
      </c>
      <c r="V17">
        <f>Model!V19</f>
        <v>0</v>
      </c>
      <c r="W17">
        <f>Model!W19</f>
        <v>0</v>
      </c>
      <c r="X17">
        <f>Model!X19</f>
        <v>0</v>
      </c>
      <c r="Y17">
        <f>Model!Y19</f>
        <v>0</v>
      </c>
      <c r="Z17">
        <f>Model!Z19</f>
        <v>0</v>
      </c>
      <c r="AA17">
        <f>Model!AA19</f>
        <v>0</v>
      </c>
      <c r="AB17">
        <f>Model!AB19</f>
        <v>0</v>
      </c>
      <c r="AC17">
        <f>Model!AC19</f>
        <v>0</v>
      </c>
      <c r="AD17">
        <f>Model!AD19</f>
        <v>0</v>
      </c>
      <c r="AE17">
        <f>Model!AE19</f>
        <v>0</v>
      </c>
      <c r="AF17">
        <f>Model!AF19</f>
        <v>0</v>
      </c>
      <c r="AG17">
        <f>Model!AG19</f>
        <v>0</v>
      </c>
      <c r="AH17">
        <f>Model!AH19</f>
        <v>0</v>
      </c>
      <c r="AI17">
        <f>Model!AI19</f>
        <v>0</v>
      </c>
      <c r="AJ17">
        <f>Model!AJ19</f>
        <v>0</v>
      </c>
      <c r="AK17">
        <f>Model!AK19</f>
        <v>0</v>
      </c>
      <c r="AL17">
        <f>Model!AL19</f>
        <v>0</v>
      </c>
      <c r="AM17">
        <f>Model!AM19</f>
        <v>0</v>
      </c>
      <c r="AN17">
        <f>Model!AN19</f>
        <v>0</v>
      </c>
      <c r="AO17">
        <f>Model!AO19</f>
        <v>0</v>
      </c>
      <c r="AP17">
        <f>Model!AP19</f>
        <v>0</v>
      </c>
      <c r="AQ17">
        <f>Model!AQ19</f>
        <v>0</v>
      </c>
      <c r="AR17">
        <f>Model!AR19</f>
        <v>0</v>
      </c>
      <c r="AS17">
        <f>Model!AS19</f>
        <v>0</v>
      </c>
      <c r="AT17">
        <f>Model!AT19</f>
        <v>0</v>
      </c>
      <c r="AU17">
        <f>Model!AU19</f>
        <v>0</v>
      </c>
      <c r="AV17">
        <f>Model!AV19</f>
        <v>0</v>
      </c>
      <c r="AW17">
        <f>Model!AW19</f>
        <v>0</v>
      </c>
      <c r="AX17">
        <f>Model!AX19</f>
        <v>0</v>
      </c>
      <c r="AY17">
        <f>Model!AY19</f>
        <v>0</v>
      </c>
      <c r="AZ17">
        <f>Model!AZ19</f>
        <v>0</v>
      </c>
      <c r="BA17">
        <f>Model!BA19</f>
        <v>0</v>
      </c>
      <c r="BB17">
        <f>Model!BB19</f>
        <v>0</v>
      </c>
      <c r="BC17">
        <f>Model!BC19</f>
        <v>0</v>
      </c>
      <c r="BD17">
        <f>Model!BD19</f>
        <v>0</v>
      </c>
      <c r="BE17">
        <f>Model!BE19</f>
        <v>0</v>
      </c>
      <c r="BF17">
        <f>Model!BF19</f>
        <v>0</v>
      </c>
      <c r="BG17">
        <f>Model!BG19</f>
        <v>0</v>
      </c>
      <c r="BH17">
        <f>Model!BH19</f>
        <v>0</v>
      </c>
      <c r="BI17">
        <f>Model!BI19</f>
        <v>0</v>
      </c>
      <c r="BJ17">
        <f>Model!BJ19</f>
        <v>0</v>
      </c>
      <c r="BK17">
        <f>Model!BK19</f>
        <v>0</v>
      </c>
      <c r="BL17">
        <f>Model!BL19</f>
        <v>0</v>
      </c>
      <c r="BM17">
        <f>Model!BM19</f>
        <v>0</v>
      </c>
      <c r="BN17">
        <f>Model!BN19</f>
        <v>0</v>
      </c>
      <c r="BO17">
        <f>Model!BO19</f>
        <v>0</v>
      </c>
      <c r="BP17">
        <f>Model!BP19</f>
        <v>0</v>
      </c>
      <c r="BQ17">
        <f>Model!BQ19</f>
        <v>0</v>
      </c>
      <c r="BR17">
        <f>Model!BR19</f>
        <v>0.38100000000000001</v>
      </c>
      <c r="BS17">
        <f>Model!BS19</f>
        <v>0.52600000000000002</v>
      </c>
      <c r="BT17">
        <f>Model!BT19</f>
        <v>0.76800000000000002</v>
      </c>
      <c r="BU17">
        <f>Model!BU19</f>
        <v>1.242</v>
      </c>
      <c r="BV17">
        <f>Model!BV19</f>
        <v>1.4850000000000001</v>
      </c>
      <c r="BW17">
        <f>Model!BW19</f>
        <v>1.774</v>
      </c>
      <c r="BX17">
        <f>Model!BX19</f>
        <v>1.992</v>
      </c>
      <c r="BY17">
        <f>Model!BY19</f>
        <v>2.9660000000000002</v>
      </c>
      <c r="BZ17">
        <f>Model!BZ19</f>
        <v>4.18</v>
      </c>
      <c r="CA17">
        <f>Model!CA19</f>
        <v>5.383</v>
      </c>
      <c r="CB17">
        <f>Model!CB19</f>
        <v>8.7739999999999991</v>
      </c>
      <c r="CC17">
        <f>Model!CC19</f>
        <v>8.5009999999999994</v>
      </c>
      <c r="CD17">
        <f>Model!CD19</f>
        <v>7</v>
      </c>
      <c r="CE17">
        <f>Model!CE19</f>
        <v>8</v>
      </c>
      <c r="CF17">
        <f>Model!CF19</f>
        <v>9</v>
      </c>
      <c r="CG17">
        <f>Model!CG19</f>
        <v>8</v>
      </c>
      <c r="CH17">
        <f>Model!CH19</f>
        <v>7.7152750997192339</v>
      </c>
      <c r="CI17">
        <f>Model!CI19</f>
        <v>8.1068011944874829</v>
      </c>
      <c r="CJ17">
        <f>Model!CJ19</f>
        <v>9.0775288618663232</v>
      </c>
      <c r="CK17">
        <f>Model!CK19</f>
        <v>7.9808573369396374</v>
      </c>
      <c r="CL17">
        <f>Model!CL19</f>
        <v>8.4088088937080965</v>
      </c>
      <c r="CM17">
        <f>Model!CM19</f>
        <v>8.8355296606611571</v>
      </c>
      <c r="CN17">
        <f>Model!CN19</f>
        <v>8.6568273826898068</v>
      </c>
      <c r="CO17">
        <f>Model!CO19</f>
        <v>8.6982645838144794</v>
      </c>
      <c r="CP17">
        <f>Model!CP19</f>
        <v>0</v>
      </c>
      <c r="CQ17">
        <f>Model!CQ19</f>
        <v>0</v>
      </c>
      <c r="CR17">
        <f>Model!CR19</f>
        <v>0</v>
      </c>
      <c r="CS17">
        <f>Model!CS19</f>
        <v>0</v>
      </c>
      <c r="CT17">
        <f>Model!CT19</f>
        <v>0</v>
      </c>
      <c r="CU17">
        <f>Model!CU19</f>
        <v>0</v>
      </c>
      <c r="CV17">
        <f>Model!CV19</f>
        <v>0</v>
      </c>
      <c r="CW17">
        <f>Model!CW19</f>
        <v>0</v>
      </c>
      <c r="CX17">
        <f>Model!CX19</f>
        <v>0</v>
      </c>
      <c r="CY17">
        <f>Model!CY19</f>
        <v>0</v>
      </c>
      <c r="CZ17">
        <f>Model!CZ19</f>
        <v>0</v>
      </c>
      <c r="DA17">
        <f>Model!DA19</f>
        <v>0</v>
      </c>
      <c r="DB17">
        <f>Model!DB19</f>
        <v>0</v>
      </c>
      <c r="DC17">
        <f>Model!DC19</f>
        <v>0</v>
      </c>
      <c r="DD17">
        <f>Model!DD19</f>
        <v>0</v>
      </c>
      <c r="DE17">
        <f>Model!DE19</f>
        <v>0</v>
      </c>
      <c r="DF17">
        <f>Model!DF19</f>
        <v>0</v>
      </c>
      <c r="DG17">
        <f>Model!DG19</f>
        <v>0</v>
      </c>
      <c r="DH17">
        <f>Model!DH19</f>
        <v>0</v>
      </c>
      <c r="DI17">
        <f>Model!DI19</f>
        <v>0</v>
      </c>
      <c r="DJ17">
        <f>Model!DJ19</f>
        <v>0</v>
      </c>
      <c r="DK17">
        <f>Model!DK19</f>
        <v>0</v>
      </c>
      <c r="DL17">
        <f>Model!DL19</f>
        <v>0</v>
      </c>
      <c r="DM17">
        <f>Model!DM19</f>
        <v>0</v>
      </c>
      <c r="DN17">
        <f>Model!DN19</f>
        <v>0</v>
      </c>
      <c r="DO17">
        <f>Model!DO19</f>
        <v>0</v>
      </c>
      <c r="DP17">
        <f>Model!DP19</f>
        <v>0</v>
      </c>
      <c r="DQ17">
        <f>Model!DQ19</f>
        <v>0</v>
      </c>
      <c r="DR17">
        <f>Model!DR19</f>
        <v>0</v>
      </c>
      <c r="DS17">
        <f>Model!DS19</f>
        <v>0</v>
      </c>
      <c r="DT17">
        <f>Model!DT19</f>
        <v>0</v>
      </c>
      <c r="DU17">
        <f>Model!DU19</f>
        <v>0</v>
      </c>
      <c r="DV17">
        <f>Model!DV19</f>
        <v>0</v>
      </c>
      <c r="DW17">
        <f>Model!DW19</f>
        <v>0</v>
      </c>
      <c r="DX17">
        <f>Model!DX19</f>
        <v>0</v>
      </c>
      <c r="DY17">
        <f>Model!DY19</f>
        <v>0.61099999999999999</v>
      </c>
      <c r="DZ17">
        <f>Model!DZ19</f>
        <v>2.9169999999999998</v>
      </c>
      <c r="EA17">
        <f>Model!EA19</f>
        <v>8.2170000000000005</v>
      </c>
      <c r="EB17">
        <f>Model!EB19</f>
        <v>26.838000000000001</v>
      </c>
      <c r="EC17">
        <f>Model!EC19</f>
        <v>32</v>
      </c>
      <c r="ED17">
        <f>Model!ED19</f>
        <v>32.880462493012679</v>
      </c>
      <c r="EE17">
        <f>Model!EE19</f>
        <v>34.59943052087354</v>
      </c>
      <c r="EF17">
        <f>Model!EF19</f>
        <v>37.646706165138426</v>
      </c>
      <c r="EG17">
        <f>Model!EG19</f>
        <v>34.948049092073205</v>
      </c>
      <c r="EH17">
        <f>Model!EH19</f>
        <v>31.394946468474174</v>
      </c>
      <c r="EI17">
        <f>Model!EI19</f>
        <v>26.948439386713769</v>
      </c>
      <c r="EJ17">
        <f>Model!EJ19</f>
        <v>28.059399916662297</v>
      </c>
      <c r="EK17">
        <f>Model!EK19</f>
        <v>29.823946847246514</v>
      </c>
      <c r="EL17">
        <f>Model!EL19</f>
        <v>31.549224892426171</v>
      </c>
      <c r="EM17">
        <f>Model!EM19</f>
        <v>0</v>
      </c>
      <c r="EN17">
        <f>Model!EN19</f>
        <v>0.27287261105884331</v>
      </c>
    </row>
    <row r="18" spans="1:144" x14ac:dyDescent="0.2">
      <c r="A18">
        <f>Model!A21</f>
        <v>0</v>
      </c>
      <c r="B18">
        <f>Model!B21</f>
        <v>0</v>
      </c>
      <c r="C18">
        <f>Model!C21</f>
        <v>0</v>
      </c>
      <c r="D18">
        <f>Model!D21</f>
        <v>0</v>
      </c>
      <c r="E18">
        <f>Model!E21</f>
        <v>0</v>
      </c>
      <c r="F18">
        <f>Model!F21</f>
        <v>0</v>
      </c>
      <c r="G18">
        <f>Model!G21</f>
        <v>0</v>
      </c>
      <c r="H18">
        <f>Model!H21</f>
        <v>0</v>
      </c>
      <c r="I18" t="str">
        <f>Model!I21</f>
        <v>Total Opex</v>
      </c>
      <c r="J18">
        <f>Model!J21</f>
        <v>0</v>
      </c>
      <c r="K18">
        <f>Model!K21</f>
        <v>0</v>
      </c>
      <c r="L18">
        <f>Model!L21</f>
        <v>0</v>
      </c>
      <c r="M18">
        <f>Model!M21</f>
        <v>0</v>
      </c>
      <c r="N18">
        <f>Model!N21</f>
        <v>0</v>
      </c>
      <c r="O18">
        <f>Model!O21</f>
        <v>0</v>
      </c>
      <c r="P18">
        <f>Model!P21</f>
        <v>0</v>
      </c>
      <c r="Q18">
        <f>Model!Q21</f>
        <v>0</v>
      </c>
      <c r="R18">
        <f>Model!R21</f>
        <v>0</v>
      </c>
      <c r="S18">
        <f>Model!S21</f>
        <v>0</v>
      </c>
      <c r="T18">
        <f>Model!T21</f>
        <v>0</v>
      </c>
      <c r="U18">
        <f>Model!U21</f>
        <v>0</v>
      </c>
      <c r="V18">
        <f>Model!V21</f>
        <v>0</v>
      </c>
      <c r="W18">
        <f>Model!W21</f>
        <v>0</v>
      </c>
      <c r="X18">
        <f>Model!X21</f>
        <v>0</v>
      </c>
      <c r="Y18">
        <f>Model!Y21</f>
        <v>0</v>
      </c>
      <c r="Z18">
        <f>Model!Z21</f>
        <v>0</v>
      </c>
      <c r="AA18">
        <f>Model!AA21</f>
        <v>0</v>
      </c>
      <c r="AB18">
        <f>Model!AB21</f>
        <v>0</v>
      </c>
      <c r="AC18">
        <f>Model!AC21</f>
        <v>0</v>
      </c>
      <c r="AD18">
        <f>Model!AD21</f>
        <v>0</v>
      </c>
      <c r="AE18">
        <f>Model!AE21</f>
        <v>0</v>
      </c>
      <c r="AF18">
        <f>Model!AF21</f>
        <v>0</v>
      </c>
      <c r="AG18">
        <f>Model!AG21</f>
        <v>0</v>
      </c>
      <c r="AH18">
        <f>Model!AH21</f>
        <v>0</v>
      </c>
      <c r="AI18">
        <f>Model!AI21</f>
        <v>0</v>
      </c>
      <c r="AJ18">
        <f>Model!AJ21</f>
        <v>0</v>
      </c>
      <c r="AK18">
        <f>Model!AK21</f>
        <v>0</v>
      </c>
      <c r="AL18">
        <f>Model!AL21</f>
        <v>0</v>
      </c>
      <c r="AM18">
        <f>Model!AM21</f>
        <v>0</v>
      </c>
      <c r="AN18">
        <f>Model!AN21</f>
        <v>0</v>
      </c>
      <c r="AO18">
        <f>Model!AO21</f>
        <v>0</v>
      </c>
      <c r="AP18">
        <f>Model!AP21</f>
        <v>0</v>
      </c>
      <c r="AQ18">
        <f>Model!AQ21</f>
        <v>0</v>
      </c>
      <c r="AR18">
        <f>Model!AR21</f>
        <v>0</v>
      </c>
      <c r="AS18">
        <f>Model!AS21</f>
        <v>0</v>
      </c>
      <c r="AT18">
        <f>Model!AT21</f>
        <v>0</v>
      </c>
      <c r="AU18">
        <f>Model!AU21</f>
        <v>0</v>
      </c>
      <c r="AV18">
        <f>Model!AV21</f>
        <v>0</v>
      </c>
      <c r="AW18">
        <f>Model!AW21</f>
        <v>0</v>
      </c>
      <c r="AX18">
        <f>Model!AX21</f>
        <v>0</v>
      </c>
      <c r="AY18">
        <f>Model!AY21</f>
        <v>0</v>
      </c>
      <c r="AZ18">
        <f>Model!AZ21</f>
        <v>0</v>
      </c>
      <c r="BA18">
        <f>Model!BA21</f>
        <v>0</v>
      </c>
      <c r="BB18">
        <f>Model!BB21</f>
        <v>0</v>
      </c>
      <c r="BC18">
        <f>Model!BC21</f>
        <v>0</v>
      </c>
      <c r="BD18">
        <f>Model!BD21</f>
        <v>0</v>
      </c>
      <c r="BE18">
        <f>Model!BE21</f>
        <v>0</v>
      </c>
      <c r="BF18">
        <f>Model!BF21</f>
        <v>0</v>
      </c>
      <c r="BG18">
        <f>Model!BG21</f>
        <v>0</v>
      </c>
      <c r="BH18">
        <f>Model!BH21</f>
        <v>0</v>
      </c>
      <c r="BI18">
        <f>Model!BI21</f>
        <v>0</v>
      </c>
      <c r="BJ18">
        <f>Model!BJ21</f>
        <v>0</v>
      </c>
      <c r="BK18">
        <f>Model!BK21</f>
        <v>0</v>
      </c>
      <c r="BL18">
        <f>Model!BL21</f>
        <v>0</v>
      </c>
      <c r="BM18">
        <f>Model!BM21</f>
        <v>0</v>
      </c>
      <c r="BN18">
        <f>Model!BN21</f>
        <v>0</v>
      </c>
      <c r="BO18">
        <f>Model!BO21</f>
        <v>0</v>
      </c>
      <c r="BP18">
        <f>Model!BP21</f>
        <v>0</v>
      </c>
      <c r="BQ18">
        <f>Model!BQ21</f>
        <v>0</v>
      </c>
      <c r="BR18">
        <f>Model!BR21</f>
        <v>18.274999999999999</v>
      </c>
      <c r="BS18">
        <f>Model!BS21</f>
        <v>27.565000000000001</v>
      </c>
      <c r="BT18">
        <f>Model!BT21</f>
        <v>37.918999999999997</v>
      </c>
      <c r="BU18">
        <f>Model!BU21</f>
        <v>40.670999999999999</v>
      </c>
      <c r="BV18">
        <f>Model!BV21</f>
        <v>56.588000000000001</v>
      </c>
      <c r="BW18">
        <f>Model!BW21</f>
        <v>69.111999999999995</v>
      </c>
      <c r="BX18">
        <f>Model!BX21</f>
        <v>97.198999999999998</v>
      </c>
      <c r="BY18">
        <f>Model!BY21</f>
        <v>94.637999999999991</v>
      </c>
      <c r="BZ18">
        <f>Model!BZ21</f>
        <v>127.995</v>
      </c>
      <c r="CA18">
        <f>Model!CA21</f>
        <v>105.575</v>
      </c>
      <c r="CB18">
        <f>Model!CB21</f>
        <v>114.696</v>
      </c>
      <c r="CC18">
        <f>Model!CC21</f>
        <v>93.721000000000004</v>
      </c>
      <c r="CD18">
        <f>Model!CD21</f>
        <v>102.4927</v>
      </c>
      <c r="CE18">
        <f>Model!CE21</f>
        <v>99.497780000000006</v>
      </c>
      <c r="CF18">
        <f>Model!CF21</f>
        <v>100.28384</v>
      </c>
      <c r="CG18">
        <f>Model!CG21</f>
        <v>95.555800000000005</v>
      </c>
      <c r="CH18">
        <f>Model!CH21</f>
        <v>106.80782909971924</v>
      </c>
      <c r="CI18">
        <f>Model!CI21</f>
        <v>103.23415679448749</v>
      </c>
      <c r="CJ18">
        <f>Model!CJ21</f>
        <v>103.99216566186632</v>
      </c>
      <c r="CK18">
        <f>Model!CK21</f>
        <v>99.166193336939642</v>
      </c>
      <c r="CL18">
        <f>Model!CL21</f>
        <v>111.1232139737081</v>
      </c>
      <c r="CM18">
        <f>Model!CM21</f>
        <v>107.61505237266115</v>
      </c>
      <c r="CN18">
        <f>Model!CN21</f>
        <v>107.2248769186898</v>
      </c>
      <c r="CO18">
        <f>Model!CO21</f>
        <v>103.53572730381448</v>
      </c>
      <c r="CP18">
        <f>Model!CP21</f>
        <v>0</v>
      </c>
      <c r="CQ18">
        <f>Model!CQ21</f>
        <v>0</v>
      </c>
      <c r="CR18">
        <f>Model!CR21</f>
        <v>0</v>
      </c>
      <c r="CS18">
        <f>Model!CS21</f>
        <v>0</v>
      </c>
      <c r="CT18">
        <f>Model!CT21</f>
        <v>0</v>
      </c>
      <c r="CU18">
        <f>Model!CU21</f>
        <v>0</v>
      </c>
      <c r="CV18">
        <f>Model!CV21</f>
        <v>0</v>
      </c>
      <c r="CW18">
        <f>Model!CW21</f>
        <v>0</v>
      </c>
      <c r="CX18">
        <f>Model!CX21</f>
        <v>0</v>
      </c>
      <c r="CY18">
        <f>Model!CY21</f>
        <v>0</v>
      </c>
      <c r="CZ18">
        <f>Model!CZ21</f>
        <v>0</v>
      </c>
      <c r="DA18">
        <f>Model!DA21</f>
        <v>0</v>
      </c>
      <c r="DB18">
        <f>Model!DB21</f>
        <v>0</v>
      </c>
      <c r="DC18">
        <f>Model!DC21</f>
        <v>0</v>
      </c>
      <c r="DD18">
        <f>Model!DD21</f>
        <v>0</v>
      </c>
      <c r="DE18">
        <f>Model!DE21</f>
        <v>0</v>
      </c>
      <c r="DF18">
        <f>Model!DF21</f>
        <v>0</v>
      </c>
      <c r="DG18">
        <f>Model!DG21</f>
        <v>0</v>
      </c>
      <c r="DH18">
        <f>Model!DH21</f>
        <v>0</v>
      </c>
      <c r="DI18">
        <f>Model!DI21</f>
        <v>0</v>
      </c>
      <c r="DJ18">
        <f>Model!DJ21</f>
        <v>0</v>
      </c>
      <c r="DK18">
        <f>Model!DK21</f>
        <v>0</v>
      </c>
      <c r="DL18">
        <f>Model!DL21</f>
        <v>0</v>
      </c>
      <c r="DM18">
        <f>Model!DM21</f>
        <v>0</v>
      </c>
      <c r="DN18">
        <f>Model!DN21</f>
        <v>0</v>
      </c>
      <c r="DO18">
        <f>Model!DO21</f>
        <v>0</v>
      </c>
      <c r="DP18">
        <f>Model!DP21</f>
        <v>0</v>
      </c>
      <c r="DQ18">
        <f>Model!DQ21</f>
        <v>0</v>
      </c>
      <c r="DR18">
        <f>Model!DR21</f>
        <v>0</v>
      </c>
      <c r="DS18">
        <f>Model!DS21</f>
        <v>0</v>
      </c>
      <c r="DT18">
        <f>Model!DT21</f>
        <v>0</v>
      </c>
      <c r="DU18">
        <f>Model!DU21</f>
        <v>0</v>
      </c>
      <c r="DV18">
        <f>Model!DV21</f>
        <v>0</v>
      </c>
      <c r="DW18">
        <f>Model!DW21</f>
        <v>0</v>
      </c>
      <c r="DX18">
        <f>Model!DX21</f>
        <v>0</v>
      </c>
      <c r="DY18">
        <f>Model!DY21</f>
        <v>36.381999999999998</v>
      </c>
      <c r="DZ18">
        <f>Model!DZ21</f>
        <v>124.43</v>
      </c>
      <c r="EA18">
        <f>Model!EA21</f>
        <v>317.53700000000003</v>
      </c>
      <c r="EB18">
        <f>Model!EB21</f>
        <v>441.98700000000008</v>
      </c>
      <c r="EC18">
        <f>Model!EC21</f>
        <v>397.83012000000002</v>
      </c>
      <c r="ED18">
        <f>Model!ED21</f>
        <v>413.20034489301264</v>
      </c>
      <c r="EE18">
        <f>Model!EE21</f>
        <v>429.4988705688736</v>
      </c>
      <c r="EF18">
        <f>Model!EF21</f>
        <v>444.21729501409845</v>
      </c>
      <c r="EG18">
        <f>Model!EG21</f>
        <v>452.28320971801247</v>
      </c>
      <c r="EH18">
        <f>Model!EH21</f>
        <v>458.58997030693223</v>
      </c>
      <c r="EI18">
        <f>Model!EI21</f>
        <v>463.10052370194092</v>
      </c>
      <c r="EJ18">
        <f>Model!EJ21</f>
        <v>472.26768591819405</v>
      </c>
      <c r="EK18">
        <f>Model!EK21</f>
        <v>482.18955856880888</v>
      </c>
      <c r="EL18">
        <f>Model!EL21</f>
        <v>492.17530884841983</v>
      </c>
      <c r="EM18">
        <f>Model!EM21</f>
        <v>0</v>
      </c>
      <c r="EN18">
        <f>Model!EN21</f>
        <v>6.0724714887833153E-2</v>
      </c>
    </row>
    <row r="19" spans="1:144" x14ac:dyDescent="0.2">
      <c r="A19">
        <f>Model!A22</f>
        <v>0</v>
      </c>
      <c r="B19">
        <f>Model!B22</f>
        <v>0</v>
      </c>
      <c r="C19">
        <f>Model!C22</f>
        <v>0</v>
      </c>
      <c r="D19">
        <f>Model!D22</f>
        <v>0</v>
      </c>
      <c r="E19">
        <f>Model!E22</f>
        <v>0</v>
      </c>
      <c r="F19">
        <f>Model!F22</f>
        <v>0</v>
      </c>
      <c r="G19">
        <f>Model!G22</f>
        <v>0</v>
      </c>
      <c r="H19">
        <f>Model!H22</f>
        <v>0</v>
      </c>
      <c r="I19">
        <f>Model!I22</f>
        <v>0</v>
      </c>
      <c r="J19">
        <f>Model!J22</f>
        <v>0</v>
      </c>
      <c r="K19">
        <f>Model!K22</f>
        <v>0</v>
      </c>
      <c r="L19">
        <f>Model!L22</f>
        <v>0</v>
      </c>
      <c r="M19">
        <f>Model!M22</f>
        <v>0</v>
      </c>
      <c r="N19">
        <f>Model!N22</f>
        <v>0</v>
      </c>
      <c r="O19">
        <f>Model!O22</f>
        <v>0</v>
      </c>
      <c r="P19">
        <f>Model!P22</f>
        <v>0</v>
      </c>
      <c r="Q19">
        <f>Model!Q22</f>
        <v>0</v>
      </c>
      <c r="R19">
        <f>Model!R22</f>
        <v>0</v>
      </c>
      <c r="S19">
        <f>Model!S22</f>
        <v>0</v>
      </c>
      <c r="T19">
        <f>Model!T22</f>
        <v>0</v>
      </c>
      <c r="U19">
        <f>Model!U22</f>
        <v>0</v>
      </c>
      <c r="V19">
        <f>Model!V22</f>
        <v>0</v>
      </c>
      <c r="W19">
        <f>Model!W22</f>
        <v>0</v>
      </c>
      <c r="X19">
        <f>Model!X22</f>
        <v>0</v>
      </c>
      <c r="Y19">
        <f>Model!Y22</f>
        <v>0</v>
      </c>
      <c r="Z19">
        <f>Model!Z22</f>
        <v>0</v>
      </c>
      <c r="AA19">
        <f>Model!AA22</f>
        <v>0</v>
      </c>
      <c r="AB19">
        <f>Model!AB22</f>
        <v>0</v>
      </c>
      <c r="AC19">
        <f>Model!AC22</f>
        <v>0</v>
      </c>
      <c r="AD19">
        <f>Model!AD22</f>
        <v>0</v>
      </c>
      <c r="AE19">
        <f>Model!AE22</f>
        <v>0</v>
      </c>
      <c r="AF19">
        <f>Model!AF22</f>
        <v>0</v>
      </c>
      <c r="AG19">
        <f>Model!AG22</f>
        <v>0</v>
      </c>
      <c r="AH19">
        <f>Model!AH22</f>
        <v>0</v>
      </c>
      <c r="AI19">
        <f>Model!AI22</f>
        <v>0</v>
      </c>
      <c r="AJ19">
        <f>Model!AJ22</f>
        <v>0</v>
      </c>
      <c r="AK19">
        <f>Model!AK22</f>
        <v>0</v>
      </c>
      <c r="AL19">
        <f>Model!AL22</f>
        <v>0</v>
      </c>
      <c r="AM19">
        <f>Model!AM22</f>
        <v>0</v>
      </c>
      <c r="AN19">
        <f>Model!AN22</f>
        <v>0</v>
      </c>
      <c r="AO19">
        <f>Model!AO22</f>
        <v>0</v>
      </c>
      <c r="AP19">
        <f>Model!AP22</f>
        <v>0</v>
      </c>
      <c r="AQ19">
        <f>Model!AQ22</f>
        <v>0</v>
      </c>
      <c r="AR19">
        <f>Model!AR22</f>
        <v>0</v>
      </c>
      <c r="AS19">
        <f>Model!AS22</f>
        <v>0</v>
      </c>
      <c r="AT19">
        <f>Model!AT22</f>
        <v>0</v>
      </c>
      <c r="AU19">
        <f>Model!AU22</f>
        <v>0</v>
      </c>
      <c r="AV19">
        <f>Model!AV22</f>
        <v>0</v>
      </c>
      <c r="AW19">
        <f>Model!AW22</f>
        <v>0</v>
      </c>
      <c r="AX19">
        <f>Model!AX22</f>
        <v>0</v>
      </c>
      <c r="AY19">
        <f>Model!AY22</f>
        <v>0</v>
      </c>
      <c r="AZ19">
        <f>Model!AZ22</f>
        <v>0</v>
      </c>
      <c r="BA19">
        <f>Model!BA22</f>
        <v>0</v>
      </c>
      <c r="BB19">
        <f>Model!BB22</f>
        <v>0</v>
      </c>
      <c r="BC19">
        <f>Model!BC22</f>
        <v>0</v>
      </c>
      <c r="BD19">
        <f>Model!BD22</f>
        <v>0</v>
      </c>
      <c r="BE19">
        <f>Model!BE22</f>
        <v>0</v>
      </c>
      <c r="BF19">
        <f>Model!BF22</f>
        <v>0</v>
      </c>
      <c r="BG19">
        <f>Model!BG22</f>
        <v>0</v>
      </c>
      <c r="BH19">
        <f>Model!BH22</f>
        <v>0</v>
      </c>
      <c r="BI19">
        <f>Model!BI22</f>
        <v>0</v>
      </c>
      <c r="BJ19">
        <f>Model!BJ22</f>
        <v>0</v>
      </c>
      <c r="BK19">
        <f>Model!BK22</f>
        <v>0</v>
      </c>
      <c r="BL19">
        <f>Model!BL22</f>
        <v>0</v>
      </c>
      <c r="BM19">
        <f>Model!BM22</f>
        <v>0</v>
      </c>
      <c r="BN19">
        <f>Model!BN22</f>
        <v>0</v>
      </c>
      <c r="BO19">
        <f>Model!BO22</f>
        <v>0</v>
      </c>
      <c r="BP19">
        <f>Model!BP22</f>
        <v>0</v>
      </c>
      <c r="BQ19">
        <f>Model!BQ22</f>
        <v>0</v>
      </c>
      <c r="BR19">
        <f>Model!BR22</f>
        <v>0</v>
      </c>
      <c r="BS19">
        <f>Model!BS22</f>
        <v>0</v>
      </c>
      <c r="BT19">
        <f>Model!BT22</f>
        <v>0</v>
      </c>
      <c r="BU19">
        <f>Model!BU22</f>
        <v>0</v>
      </c>
      <c r="BV19">
        <f>Model!BV22</f>
        <v>0</v>
      </c>
      <c r="BW19">
        <f>Model!BW22</f>
        <v>0</v>
      </c>
      <c r="BX19">
        <f>Model!BX22</f>
        <v>0</v>
      </c>
      <c r="BY19">
        <f>Model!BY22</f>
        <v>0</v>
      </c>
      <c r="BZ19">
        <f>Model!BZ22</f>
        <v>0</v>
      </c>
      <c r="CA19">
        <f>Model!CA22</f>
        <v>0</v>
      </c>
      <c r="CB19">
        <f>Model!CB22</f>
        <v>0</v>
      </c>
      <c r="CC19">
        <f>Model!CC22</f>
        <v>0</v>
      </c>
      <c r="CD19">
        <f>Model!CD22</f>
        <v>0</v>
      </c>
      <c r="CE19">
        <f>Model!CE22</f>
        <v>0</v>
      </c>
      <c r="CF19">
        <f>Model!CF22</f>
        <v>0</v>
      </c>
      <c r="CG19">
        <f>Model!CG22</f>
        <v>0</v>
      </c>
      <c r="CH19">
        <f>Model!CH22</f>
        <v>0</v>
      </c>
      <c r="CI19">
        <f>Model!CI22</f>
        <v>0</v>
      </c>
      <c r="CJ19">
        <f>Model!CJ22</f>
        <v>0</v>
      </c>
      <c r="CK19">
        <f>Model!CK22</f>
        <v>0</v>
      </c>
      <c r="CL19">
        <f>Model!CL22</f>
        <v>0</v>
      </c>
      <c r="CM19">
        <f>Model!CM22</f>
        <v>0</v>
      </c>
      <c r="CN19">
        <f>Model!CN22</f>
        <v>0</v>
      </c>
      <c r="CO19">
        <f>Model!CO22</f>
        <v>0</v>
      </c>
      <c r="CP19">
        <f>Model!CP22</f>
        <v>0</v>
      </c>
      <c r="CQ19">
        <f>Model!CQ22</f>
        <v>0</v>
      </c>
      <c r="CR19">
        <f>Model!CR22</f>
        <v>0</v>
      </c>
      <c r="CS19">
        <f>Model!CS22</f>
        <v>0</v>
      </c>
      <c r="CT19">
        <f>Model!CT22</f>
        <v>0</v>
      </c>
      <c r="CU19">
        <f>Model!CU22</f>
        <v>0</v>
      </c>
      <c r="CV19">
        <f>Model!CV22</f>
        <v>0</v>
      </c>
      <c r="CW19">
        <f>Model!CW22</f>
        <v>0</v>
      </c>
      <c r="CX19">
        <f>Model!CX22</f>
        <v>0</v>
      </c>
      <c r="CY19">
        <f>Model!CY22</f>
        <v>0</v>
      </c>
      <c r="CZ19">
        <f>Model!CZ22</f>
        <v>0</v>
      </c>
      <c r="DA19">
        <f>Model!DA22</f>
        <v>0</v>
      </c>
      <c r="DB19">
        <f>Model!DB22</f>
        <v>0</v>
      </c>
      <c r="DC19">
        <f>Model!DC22</f>
        <v>0</v>
      </c>
      <c r="DD19">
        <f>Model!DD22</f>
        <v>0</v>
      </c>
      <c r="DE19">
        <f>Model!DE22</f>
        <v>0</v>
      </c>
      <c r="DF19">
        <f>Model!DF22</f>
        <v>0</v>
      </c>
      <c r="DG19">
        <f>Model!DG22</f>
        <v>0</v>
      </c>
      <c r="DH19">
        <f>Model!DH22</f>
        <v>0</v>
      </c>
      <c r="DI19">
        <f>Model!DI22</f>
        <v>0</v>
      </c>
      <c r="DJ19">
        <f>Model!DJ22</f>
        <v>0</v>
      </c>
      <c r="DK19">
        <f>Model!DK22</f>
        <v>0</v>
      </c>
      <c r="DL19">
        <f>Model!DL22</f>
        <v>0</v>
      </c>
      <c r="DM19">
        <f>Model!DM22</f>
        <v>0</v>
      </c>
      <c r="DN19">
        <f>Model!DN22</f>
        <v>0</v>
      </c>
      <c r="DO19">
        <f>Model!DO22</f>
        <v>0</v>
      </c>
      <c r="DP19">
        <f>Model!DP22</f>
        <v>0</v>
      </c>
      <c r="DQ19">
        <f>Model!DQ22</f>
        <v>0</v>
      </c>
      <c r="DR19">
        <f>Model!DR22</f>
        <v>0</v>
      </c>
      <c r="DS19">
        <f>Model!DS22</f>
        <v>0</v>
      </c>
      <c r="DT19">
        <f>Model!DT22</f>
        <v>0</v>
      </c>
      <c r="DU19">
        <f>Model!DU22</f>
        <v>0</v>
      </c>
      <c r="DV19">
        <f>Model!DV22</f>
        <v>0</v>
      </c>
      <c r="DW19">
        <f>Model!DW22</f>
        <v>0</v>
      </c>
      <c r="DX19">
        <f>Model!DX22</f>
        <v>0</v>
      </c>
      <c r="DY19">
        <f>Model!DY22</f>
        <v>0</v>
      </c>
      <c r="DZ19">
        <f>Model!DZ22</f>
        <v>0</v>
      </c>
      <c r="EA19">
        <f>Model!EA22</f>
        <v>0</v>
      </c>
      <c r="EB19">
        <f>Model!EB22</f>
        <v>0</v>
      </c>
      <c r="EC19">
        <f>Model!EC22</f>
        <v>0</v>
      </c>
      <c r="ED19">
        <f>Model!ED22</f>
        <v>0</v>
      </c>
      <c r="EE19">
        <f>Model!EE22</f>
        <v>0</v>
      </c>
      <c r="EF19">
        <f>Model!EF22</f>
        <v>0</v>
      </c>
      <c r="EG19">
        <f>Model!EG22</f>
        <v>0</v>
      </c>
      <c r="EH19">
        <f>Model!EH22</f>
        <v>0</v>
      </c>
      <c r="EI19">
        <f>Model!EI22</f>
        <v>0</v>
      </c>
      <c r="EJ19">
        <f>Model!EJ22</f>
        <v>0</v>
      </c>
      <c r="EK19">
        <f>Model!EK22</f>
        <v>0</v>
      </c>
      <c r="EL19">
        <f>Model!EL22</f>
        <v>0</v>
      </c>
      <c r="EM19">
        <f>Model!EM22</f>
        <v>0</v>
      </c>
      <c r="EN19">
        <f>Model!EN22</f>
        <v>0</v>
      </c>
    </row>
    <row r="20" spans="1:144" x14ac:dyDescent="0.2">
      <c r="A20">
        <f>Model!A23</f>
        <v>0</v>
      </c>
      <c r="B20">
        <f>Model!B23</f>
        <v>0</v>
      </c>
      <c r="C20">
        <f>Model!C23</f>
        <v>0</v>
      </c>
      <c r="D20">
        <f>Model!D23</f>
        <v>0</v>
      </c>
      <c r="E20">
        <f>Model!E23</f>
        <v>0</v>
      </c>
      <c r="F20">
        <f>Model!F23</f>
        <v>0</v>
      </c>
      <c r="G20">
        <f>Model!G23</f>
        <v>0</v>
      </c>
      <c r="H20">
        <f>Model!H23</f>
        <v>0</v>
      </c>
      <c r="I20" t="str">
        <f>Model!I23</f>
        <v>= Gain/Losses from operations</v>
      </c>
      <c r="J20">
        <f>Model!J23</f>
        <v>0</v>
      </c>
      <c r="K20">
        <f>Model!K23</f>
        <v>0</v>
      </c>
      <c r="L20">
        <f>Model!L23</f>
        <v>0</v>
      </c>
      <c r="M20">
        <f>Model!M23</f>
        <v>0</v>
      </c>
      <c r="N20">
        <f>Model!N23</f>
        <v>0</v>
      </c>
      <c r="O20">
        <f>Model!O23</f>
        <v>0</v>
      </c>
      <c r="P20">
        <f>Model!P23</f>
        <v>0</v>
      </c>
      <c r="Q20">
        <f>Model!Q23</f>
        <v>0</v>
      </c>
      <c r="R20">
        <f>Model!R23</f>
        <v>0</v>
      </c>
      <c r="S20">
        <f>Model!S23</f>
        <v>0</v>
      </c>
      <c r="T20">
        <f>Model!T23</f>
        <v>0</v>
      </c>
      <c r="U20">
        <f>Model!U23</f>
        <v>0</v>
      </c>
      <c r="V20">
        <f>Model!V23</f>
        <v>0</v>
      </c>
      <c r="W20">
        <f>Model!W23</f>
        <v>0</v>
      </c>
      <c r="X20">
        <f>Model!X23</f>
        <v>0</v>
      </c>
      <c r="Y20">
        <f>Model!Y23</f>
        <v>0</v>
      </c>
      <c r="Z20">
        <f>Model!Z23</f>
        <v>0</v>
      </c>
      <c r="AA20">
        <f>Model!AA23</f>
        <v>0</v>
      </c>
      <c r="AB20">
        <f>Model!AB23</f>
        <v>0</v>
      </c>
      <c r="AC20">
        <f>Model!AC23</f>
        <v>0</v>
      </c>
      <c r="AD20">
        <f>Model!AD23</f>
        <v>0</v>
      </c>
      <c r="AE20">
        <f>Model!AE23</f>
        <v>0</v>
      </c>
      <c r="AF20">
        <f>Model!AF23</f>
        <v>0</v>
      </c>
      <c r="AG20">
        <f>Model!AG23</f>
        <v>0</v>
      </c>
      <c r="AH20">
        <f>Model!AH23</f>
        <v>0</v>
      </c>
      <c r="AI20">
        <f>Model!AI23</f>
        <v>0</v>
      </c>
      <c r="AJ20">
        <f>Model!AJ23</f>
        <v>0</v>
      </c>
      <c r="AK20">
        <f>Model!AK23</f>
        <v>0</v>
      </c>
      <c r="AL20">
        <f>Model!AL23</f>
        <v>0</v>
      </c>
      <c r="AM20">
        <f>Model!AM23</f>
        <v>0</v>
      </c>
      <c r="AN20">
        <f>Model!AN23</f>
        <v>0</v>
      </c>
      <c r="AO20">
        <f>Model!AO23</f>
        <v>0</v>
      </c>
      <c r="AP20">
        <f>Model!AP23</f>
        <v>0</v>
      </c>
      <c r="AQ20">
        <f>Model!AQ23</f>
        <v>0</v>
      </c>
      <c r="AR20">
        <f>Model!AR23</f>
        <v>0</v>
      </c>
      <c r="AS20">
        <f>Model!AS23</f>
        <v>0</v>
      </c>
      <c r="AT20">
        <f>Model!AT23</f>
        <v>0</v>
      </c>
      <c r="AU20">
        <f>Model!AU23</f>
        <v>0</v>
      </c>
      <c r="AV20">
        <f>Model!AV23</f>
        <v>0</v>
      </c>
      <c r="AW20">
        <f>Model!AW23</f>
        <v>0</v>
      </c>
      <c r="AX20">
        <f>Model!AX23</f>
        <v>0</v>
      </c>
      <c r="AY20">
        <f>Model!AY23</f>
        <v>0</v>
      </c>
      <c r="AZ20">
        <f>Model!AZ23</f>
        <v>0</v>
      </c>
      <c r="BA20">
        <f>Model!BA23</f>
        <v>0</v>
      </c>
      <c r="BB20">
        <f>Model!BB23</f>
        <v>0</v>
      </c>
      <c r="BC20">
        <f>Model!BC23</f>
        <v>0</v>
      </c>
      <c r="BD20">
        <f>Model!BD23</f>
        <v>0</v>
      </c>
      <c r="BE20">
        <f>Model!BE23</f>
        <v>0</v>
      </c>
      <c r="BF20">
        <f>Model!BF23</f>
        <v>0</v>
      </c>
      <c r="BG20">
        <f>Model!BG23</f>
        <v>0</v>
      </c>
      <c r="BH20">
        <f>Model!BH23</f>
        <v>0</v>
      </c>
      <c r="BI20">
        <f>Model!BI23</f>
        <v>0</v>
      </c>
      <c r="BJ20">
        <f>Model!BJ23</f>
        <v>0</v>
      </c>
      <c r="BK20">
        <f>Model!BK23</f>
        <v>0</v>
      </c>
      <c r="BL20">
        <f>Model!BL23</f>
        <v>0</v>
      </c>
      <c r="BM20">
        <f>Model!BM23</f>
        <v>0</v>
      </c>
      <c r="BN20">
        <f>Model!BN23</f>
        <v>0</v>
      </c>
      <c r="BO20">
        <f>Model!BO23</f>
        <v>0</v>
      </c>
      <c r="BP20">
        <f>Model!BP23</f>
        <v>0</v>
      </c>
      <c r="BQ20">
        <f>Model!BQ23</f>
        <v>0</v>
      </c>
      <c r="BR20">
        <f>Model!BR23</f>
        <v>-7.2680000000000007</v>
      </c>
      <c r="BS20">
        <f>Model!BS23</f>
        <v>-9.2930000000000028</v>
      </c>
      <c r="BT20">
        <f>Model!BT23</f>
        <v>-19.340999999999994</v>
      </c>
      <c r="BU20">
        <f>Model!BU23</f>
        <v>-10.996000000000002</v>
      </c>
      <c r="BV20">
        <f>Model!BV23</f>
        <v>2.9870000000000161</v>
      </c>
      <c r="BW20">
        <f>Model!BW23</f>
        <v>5.4900000000000091</v>
      </c>
      <c r="BX20">
        <f>Model!BX23</f>
        <v>-37.391000000000005</v>
      </c>
      <c r="BY20">
        <f>Model!BY23</f>
        <v>-25.888999999999996</v>
      </c>
      <c r="BZ20">
        <f>Model!BZ23</f>
        <v>-51.683000000000021</v>
      </c>
      <c r="CA20">
        <f>Model!CA23</f>
        <v>-31.038000000000025</v>
      </c>
      <c r="CB20">
        <f>Model!CB23</f>
        <v>-68.501999999999981</v>
      </c>
      <c r="CC20">
        <f>Model!CC23</f>
        <v>-37.537000000000006</v>
      </c>
      <c r="CD20">
        <f>Model!CD23</f>
        <v>-36.845032399225389</v>
      </c>
      <c r="CE20">
        <f>Model!CE23</f>
        <v>-30.219376097320179</v>
      </c>
      <c r="CF20">
        <f>Model!CF23</f>
        <v>-35.24003041057972</v>
      </c>
      <c r="CG20">
        <f>Model!CG23</f>
        <v>-25.538697174158358</v>
      </c>
      <c r="CH20">
        <f>Model!CH23</f>
        <v>-30.938617960908772</v>
      </c>
      <c r="CI20">
        <f>Model!CI23</f>
        <v>-23.183968847652807</v>
      </c>
      <c r="CJ20">
        <f>Model!CJ23</f>
        <v>-28.692893066144592</v>
      </c>
      <c r="CK20">
        <f>Model!CK23</f>
        <v>-19.493594031526641</v>
      </c>
      <c r="CL20">
        <f>Model!CL23</f>
        <v>-25.430897542951655</v>
      </c>
      <c r="CM20">
        <f>Model!CM23</f>
        <v>-17.213526673718576</v>
      </c>
      <c r="CN20">
        <f>Model!CN23</f>
        <v>-22.683498157868939</v>
      </c>
      <c r="CO20">
        <f>Model!CO23</f>
        <v>-14.216059921720174</v>
      </c>
      <c r="CP20">
        <f>Model!CP23</f>
        <v>0</v>
      </c>
      <c r="CQ20">
        <f>Model!CQ23</f>
        <v>0</v>
      </c>
      <c r="CR20">
        <f>Model!CR23</f>
        <v>0</v>
      </c>
      <c r="CS20">
        <f>Model!CS23</f>
        <v>0</v>
      </c>
      <c r="CT20">
        <f>Model!CT23</f>
        <v>0</v>
      </c>
      <c r="CU20">
        <f>Model!CU23</f>
        <v>0</v>
      </c>
      <c r="CV20">
        <f>Model!CV23</f>
        <v>0</v>
      </c>
      <c r="CW20">
        <f>Model!CW23</f>
        <v>0</v>
      </c>
      <c r="CX20">
        <f>Model!CX23</f>
        <v>0</v>
      </c>
      <c r="CY20">
        <f>Model!CY23</f>
        <v>0</v>
      </c>
      <c r="CZ20">
        <f>Model!CZ23</f>
        <v>0</v>
      </c>
      <c r="DA20">
        <f>Model!DA23</f>
        <v>0</v>
      </c>
      <c r="DB20">
        <f>Model!DB23</f>
        <v>0</v>
      </c>
      <c r="DC20">
        <f>Model!DC23</f>
        <v>0</v>
      </c>
      <c r="DD20">
        <f>Model!DD23</f>
        <v>0</v>
      </c>
      <c r="DE20">
        <f>Model!DE23</f>
        <v>0</v>
      </c>
      <c r="DF20">
        <f>Model!DF23</f>
        <v>0</v>
      </c>
      <c r="DG20">
        <f>Model!DG23</f>
        <v>0</v>
      </c>
      <c r="DH20">
        <f>Model!DH23</f>
        <v>0</v>
      </c>
      <c r="DI20">
        <f>Model!DI23</f>
        <v>0</v>
      </c>
      <c r="DJ20">
        <f>Model!DJ23</f>
        <v>0</v>
      </c>
      <c r="DK20">
        <f>Model!DK23</f>
        <v>0</v>
      </c>
      <c r="DL20">
        <f>Model!DL23</f>
        <v>0</v>
      </c>
      <c r="DM20">
        <f>Model!DM23</f>
        <v>0</v>
      </c>
      <c r="DN20">
        <f>Model!DN23</f>
        <v>0</v>
      </c>
      <c r="DO20">
        <f>Model!DO23</f>
        <v>0</v>
      </c>
      <c r="DP20">
        <f>Model!DP23</f>
        <v>0</v>
      </c>
      <c r="DQ20">
        <f>Model!DQ23</f>
        <v>0</v>
      </c>
      <c r="DR20">
        <f>Model!DR23</f>
        <v>0</v>
      </c>
      <c r="DS20">
        <f>Model!DS23</f>
        <v>0</v>
      </c>
      <c r="DT20">
        <f>Model!DT23</f>
        <v>0</v>
      </c>
      <c r="DU20">
        <f>Model!DU23</f>
        <v>0</v>
      </c>
      <c r="DV20">
        <f>Model!DV23</f>
        <v>0</v>
      </c>
      <c r="DW20">
        <f>Model!DW23</f>
        <v>0</v>
      </c>
      <c r="DX20">
        <f>Model!DX23</f>
        <v>0</v>
      </c>
      <c r="DY20">
        <f>Model!DY23</f>
        <v>-30.798999999999999</v>
      </c>
      <c r="DZ20">
        <f>Model!DZ23</f>
        <v>-46.898000000000025</v>
      </c>
      <c r="EA20">
        <f>Model!EA23</f>
        <v>-54.802999999999997</v>
      </c>
      <c r="EB20">
        <f>Model!EB23</f>
        <v>-188.76</v>
      </c>
      <c r="EC20">
        <f>Model!EC23</f>
        <v>-127.84313608128372</v>
      </c>
      <c r="ED20">
        <f>Model!ED23</f>
        <v>-102.30907390623287</v>
      </c>
      <c r="EE20">
        <f>Model!EE23</f>
        <v>-79.543982296259401</v>
      </c>
      <c r="EF20">
        <f>Model!EF23</f>
        <v>-53.760248281329154</v>
      </c>
      <c r="EG20">
        <f>Model!EG23</f>
        <v>-21.832240770850717</v>
      </c>
      <c r="EH20">
        <f>Model!EH23</f>
        <v>12.970208081346357</v>
      </c>
      <c r="EI20">
        <f>Model!EI23</f>
        <v>50.949629732716744</v>
      </c>
      <c r="EJ20">
        <f>Model!EJ23</f>
        <v>83.893271040632044</v>
      </c>
      <c r="EK20">
        <f>Model!EK23</f>
        <v>116.59337170771795</v>
      </c>
      <c r="EL20">
        <f>Model!EL23</f>
        <v>149.33601031015326</v>
      </c>
      <c r="EM20">
        <f>Model!EM23</f>
        <v>0</v>
      </c>
      <c r="EN20" t="str">
        <f>Model!EN23</f>
        <v>N/A</v>
      </c>
    </row>
    <row r="21" spans="1:144" x14ac:dyDescent="0.2">
      <c r="A21">
        <f>Model!A24</f>
        <v>0</v>
      </c>
      <c r="B21">
        <f>Model!B24</f>
        <v>0</v>
      </c>
      <c r="C21">
        <f>Model!C24</f>
        <v>0</v>
      </c>
      <c r="D21">
        <f>Model!D24</f>
        <v>0</v>
      </c>
      <c r="E21">
        <f>Model!E24</f>
        <v>0</v>
      </c>
      <c r="F21">
        <f>Model!F24</f>
        <v>0</v>
      </c>
      <c r="G21">
        <f>Model!G24</f>
        <v>0</v>
      </c>
      <c r="H21">
        <f>Model!H24</f>
        <v>0</v>
      </c>
      <c r="I21">
        <f>Model!I24</f>
        <v>0</v>
      </c>
      <c r="J21">
        <f>Model!J24</f>
        <v>0</v>
      </c>
      <c r="K21">
        <f>Model!K24</f>
        <v>0</v>
      </c>
      <c r="L21">
        <f>Model!L24</f>
        <v>0</v>
      </c>
      <c r="M21">
        <f>Model!M24</f>
        <v>0</v>
      </c>
      <c r="N21">
        <f>Model!N24</f>
        <v>0</v>
      </c>
      <c r="O21">
        <f>Model!O24</f>
        <v>0</v>
      </c>
      <c r="P21">
        <f>Model!P24</f>
        <v>0</v>
      </c>
      <c r="Q21">
        <f>Model!Q24</f>
        <v>0</v>
      </c>
      <c r="R21">
        <f>Model!R24</f>
        <v>0</v>
      </c>
      <c r="S21">
        <f>Model!S24</f>
        <v>0</v>
      </c>
      <c r="T21">
        <f>Model!T24</f>
        <v>0</v>
      </c>
      <c r="U21">
        <f>Model!U24</f>
        <v>0</v>
      </c>
      <c r="V21">
        <f>Model!V24</f>
        <v>0</v>
      </c>
      <c r="W21">
        <f>Model!W24</f>
        <v>0</v>
      </c>
      <c r="X21">
        <f>Model!X24</f>
        <v>0</v>
      </c>
      <c r="Y21">
        <f>Model!Y24</f>
        <v>0</v>
      </c>
      <c r="Z21">
        <f>Model!Z24</f>
        <v>0</v>
      </c>
      <c r="AA21">
        <f>Model!AA24</f>
        <v>0</v>
      </c>
      <c r="AB21">
        <f>Model!AB24</f>
        <v>0</v>
      </c>
      <c r="AC21">
        <f>Model!AC24</f>
        <v>0</v>
      </c>
      <c r="AD21">
        <f>Model!AD24</f>
        <v>0</v>
      </c>
      <c r="AE21">
        <f>Model!AE24</f>
        <v>0</v>
      </c>
      <c r="AF21">
        <f>Model!AF24</f>
        <v>0</v>
      </c>
      <c r="AG21">
        <f>Model!AG24</f>
        <v>0</v>
      </c>
      <c r="AH21">
        <f>Model!AH24</f>
        <v>0</v>
      </c>
      <c r="AI21">
        <f>Model!AI24</f>
        <v>0</v>
      </c>
      <c r="AJ21">
        <f>Model!AJ24</f>
        <v>0</v>
      </c>
      <c r="AK21">
        <f>Model!AK24</f>
        <v>0</v>
      </c>
      <c r="AL21">
        <f>Model!AL24</f>
        <v>0</v>
      </c>
      <c r="AM21">
        <f>Model!AM24</f>
        <v>0</v>
      </c>
      <c r="AN21">
        <f>Model!AN24</f>
        <v>0</v>
      </c>
      <c r="AO21">
        <f>Model!AO24</f>
        <v>0</v>
      </c>
      <c r="AP21">
        <f>Model!AP24</f>
        <v>0</v>
      </c>
      <c r="AQ21">
        <f>Model!AQ24</f>
        <v>0</v>
      </c>
      <c r="AR21">
        <f>Model!AR24</f>
        <v>0</v>
      </c>
      <c r="AS21">
        <f>Model!AS24</f>
        <v>0</v>
      </c>
      <c r="AT21">
        <f>Model!AT24</f>
        <v>0</v>
      </c>
      <c r="AU21">
        <f>Model!AU24</f>
        <v>0</v>
      </c>
      <c r="AV21">
        <f>Model!AV24</f>
        <v>0</v>
      </c>
      <c r="AW21">
        <f>Model!AW24</f>
        <v>0</v>
      </c>
      <c r="AX21">
        <f>Model!AX24</f>
        <v>0</v>
      </c>
      <c r="AY21">
        <f>Model!AY24</f>
        <v>0</v>
      </c>
      <c r="AZ21">
        <f>Model!AZ24</f>
        <v>0</v>
      </c>
      <c r="BA21">
        <f>Model!BA24</f>
        <v>0</v>
      </c>
      <c r="BB21">
        <f>Model!BB24</f>
        <v>0</v>
      </c>
      <c r="BC21">
        <f>Model!BC24</f>
        <v>0</v>
      </c>
      <c r="BD21">
        <f>Model!BD24</f>
        <v>0</v>
      </c>
      <c r="BE21">
        <f>Model!BE24</f>
        <v>0</v>
      </c>
      <c r="BF21">
        <f>Model!BF24</f>
        <v>0</v>
      </c>
      <c r="BG21">
        <f>Model!BG24</f>
        <v>0</v>
      </c>
      <c r="BH21">
        <f>Model!BH24</f>
        <v>0</v>
      </c>
      <c r="BI21">
        <f>Model!BI24</f>
        <v>0</v>
      </c>
      <c r="BJ21">
        <f>Model!BJ24</f>
        <v>0</v>
      </c>
      <c r="BK21">
        <f>Model!BK24</f>
        <v>0</v>
      </c>
      <c r="BL21">
        <f>Model!BL24</f>
        <v>0</v>
      </c>
      <c r="BM21">
        <f>Model!BM24</f>
        <v>0</v>
      </c>
      <c r="BN21">
        <f>Model!BN24</f>
        <v>0</v>
      </c>
      <c r="BO21">
        <f>Model!BO24</f>
        <v>0</v>
      </c>
      <c r="BP21">
        <f>Model!BP24</f>
        <v>0</v>
      </c>
      <c r="BQ21">
        <f>Model!BQ24</f>
        <v>0</v>
      </c>
      <c r="BR21">
        <f>Model!BR24</f>
        <v>0</v>
      </c>
      <c r="BS21">
        <f>Model!BS24</f>
        <v>0</v>
      </c>
      <c r="BT21">
        <f>Model!BT24</f>
        <v>0</v>
      </c>
      <c r="BU21">
        <f>Model!BU24</f>
        <v>0</v>
      </c>
      <c r="BV21">
        <f>Model!BV24</f>
        <v>0</v>
      </c>
      <c r="BW21">
        <f>Model!BW24</f>
        <v>0</v>
      </c>
      <c r="BX21">
        <f>Model!BX24</f>
        <v>0</v>
      </c>
      <c r="BY21">
        <f>Model!BY24</f>
        <v>0</v>
      </c>
      <c r="BZ21">
        <f>Model!BZ24</f>
        <v>0</v>
      </c>
      <c r="CA21">
        <f>Model!CA24</f>
        <v>0</v>
      </c>
      <c r="CB21">
        <f>Model!CB24</f>
        <v>0</v>
      </c>
      <c r="CC21">
        <f>Model!CC24</f>
        <v>0</v>
      </c>
      <c r="CD21">
        <f>Model!CD24</f>
        <v>0</v>
      </c>
      <c r="CE21">
        <f>Model!CE24</f>
        <v>0</v>
      </c>
      <c r="CF21">
        <f>Model!CF24</f>
        <v>0</v>
      </c>
      <c r="CG21">
        <f>Model!CG24</f>
        <v>0</v>
      </c>
      <c r="CH21">
        <f>Model!CH24</f>
        <v>0</v>
      </c>
      <c r="CI21">
        <f>Model!CI24</f>
        <v>0</v>
      </c>
      <c r="CJ21">
        <f>Model!CJ24</f>
        <v>0</v>
      </c>
      <c r="CK21">
        <f>Model!CK24</f>
        <v>0</v>
      </c>
      <c r="CL21">
        <f>Model!CL24</f>
        <v>0</v>
      </c>
      <c r="CM21">
        <f>Model!CM24</f>
        <v>0</v>
      </c>
      <c r="CN21">
        <f>Model!CN24</f>
        <v>0</v>
      </c>
      <c r="CO21">
        <f>Model!CO24</f>
        <v>0</v>
      </c>
      <c r="CP21">
        <f>Model!CP24</f>
        <v>0</v>
      </c>
      <c r="CQ21">
        <f>Model!CQ24</f>
        <v>0</v>
      </c>
      <c r="CR21">
        <f>Model!CR24</f>
        <v>0</v>
      </c>
      <c r="CS21">
        <f>Model!CS24</f>
        <v>0</v>
      </c>
      <c r="CT21">
        <f>Model!CT24</f>
        <v>0</v>
      </c>
      <c r="CU21">
        <f>Model!CU24</f>
        <v>0</v>
      </c>
      <c r="CV21">
        <f>Model!CV24</f>
        <v>0</v>
      </c>
      <c r="CW21">
        <f>Model!CW24</f>
        <v>0</v>
      </c>
      <c r="CX21">
        <f>Model!CX24</f>
        <v>0</v>
      </c>
      <c r="CY21">
        <f>Model!CY24</f>
        <v>0</v>
      </c>
      <c r="CZ21">
        <f>Model!CZ24</f>
        <v>0</v>
      </c>
      <c r="DA21">
        <f>Model!DA24</f>
        <v>0</v>
      </c>
      <c r="DB21">
        <f>Model!DB24</f>
        <v>0</v>
      </c>
      <c r="DC21">
        <f>Model!DC24</f>
        <v>0</v>
      </c>
      <c r="DD21">
        <f>Model!DD24</f>
        <v>0</v>
      </c>
      <c r="DE21">
        <f>Model!DE24</f>
        <v>0</v>
      </c>
      <c r="DF21">
        <f>Model!DF24</f>
        <v>0</v>
      </c>
      <c r="DG21">
        <f>Model!DG24</f>
        <v>0</v>
      </c>
      <c r="DH21">
        <f>Model!DH24</f>
        <v>0</v>
      </c>
      <c r="DI21">
        <f>Model!DI24</f>
        <v>0</v>
      </c>
      <c r="DJ21">
        <f>Model!DJ24</f>
        <v>0</v>
      </c>
      <c r="DK21">
        <f>Model!DK24</f>
        <v>0</v>
      </c>
      <c r="DL21">
        <f>Model!DL24</f>
        <v>0</v>
      </c>
      <c r="DM21">
        <f>Model!DM24</f>
        <v>0</v>
      </c>
      <c r="DN21">
        <f>Model!DN24</f>
        <v>0</v>
      </c>
      <c r="DO21">
        <f>Model!DO24</f>
        <v>0</v>
      </c>
      <c r="DP21">
        <f>Model!DP24</f>
        <v>0</v>
      </c>
      <c r="DQ21">
        <f>Model!DQ24</f>
        <v>0</v>
      </c>
      <c r="DR21">
        <f>Model!DR24</f>
        <v>0</v>
      </c>
      <c r="DS21">
        <f>Model!DS24</f>
        <v>0</v>
      </c>
      <c r="DT21">
        <f>Model!DT24</f>
        <v>0</v>
      </c>
      <c r="DU21">
        <f>Model!DU24</f>
        <v>0</v>
      </c>
      <c r="DV21">
        <f>Model!DV24</f>
        <v>0</v>
      </c>
      <c r="DW21">
        <f>Model!DW24</f>
        <v>0</v>
      </c>
      <c r="DX21">
        <f>Model!DX24</f>
        <v>0</v>
      </c>
      <c r="DY21">
        <f>Model!DY24</f>
        <v>0</v>
      </c>
      <c r="DZ21">
        <f>Model!DZ24</f>
        <v>0</v>
      </c>
      <c r="EA21">
        <f>Model!EA24</f>
        <v>0</v>
      </c>
      <c r="EB21">
        <f>Model!EB24</f>
        <v>0</v>
      </c>
      <c r="EC21">
        <f>Model!EC24</f>
        <v>0</v>
      </c>
      <c r="ED21">
        <f>Model!ED24</f>
        <v>0</v>
      </c>
      <c r="EE21">
        <f>Model!EE24</f>
        <v>0</v>
      </c>
      <c r="EF21">
        <f>Model!EF24</f>
        <v>0</v>
      </c>
      <c r="EG21">
        <f>Model!EG24</f>
        <v>0</v>
      </c>
      <c r="EH21">
        <f>Model!EH24</f>
        <v>0</v>
      </c>
      <c r="EI21">
        <f>Model!EI24</f>
        <v>0</v>
      </c>
      <c r="EJ21">
        <f>Model!EJ24</f>
        <v>0</v>
      </c>
      <c r="EK21">
        <f>Model!EK24</f>
        <v>0</v>
      </c>
      <c r="EL21">
        <f>Model!EL24</f>
        <v>0</v>
      </c>
      <c r="EM21">
        <f>Model!EM24</f>
        <v>0</v>
      </c>
      <c r="EN21">
        <f>Model!EN24</f>
        <v>0</v>
      </c>
    </row>
    <row r="22" spans="1:144" x14ac:dyDescent="0.2">
      <c r="A22">
        <f>Model!A25</f>
        <v>0</v>
      </c>
      <c r="B22">
        <f>Model!B25</f>
        <v>0</v>
      </c>
      <c r="C22">
        <f>Model!C25</f>
        <v>0</v>
      </c>
      <c r="D22">
        <f>Model!D25</f>
        <v>0</v>
      </c>
      <c r="E22">
        <f>Model!E25</f>
        <v>0</v>
      </c>
      <c r="F22">
        <f>Model!F25</f>
        <v>0</v>
      </c>
      <c r="G22">
        <f>Model!G25</f>
        <v>0</v>
      </c>
      <c r="H22">
        <f>Model!H25</f>
        <v>0</v>
      </c>
      <c r="I22" t="str">
        <f>Model!I25</f>
        <v>+ Other expenses (interest income and other)</v>
      </c>
      <c r="J22">
        <f>Model!J25</f>
        <v>0</v>
      </c>
      <c r="K22">
        <f>Model!K25</f>
        <v>0</v>
      </c>
      <c r="L22">
        <f>Model!L25</f>
        <v>0</v>
      </c>
      <c r="M22">
        <f>Model!M25</f>
        <v>0</v>
      </c>
      <c r="N22">
        <f>Model!N25</f>
        <v>0</v>
      </c>
      <c r="O22">
        <f>Model!O25</f>
        <v>0</v>
      </c>
      <c r="P22">
        <f>Model!P25</f>
        <v>0</v>
      </c>
      <c r="Q22">
        <f>Model!Q25</f>
        <v>0</v>
      </c>
      <c r="R22">
        <f>Model!R25</f>
        <v>0</v>
      </c>
      <c r="S22">
        <f>Model!S25</f>
        <v>0</v>
      </c>
      <c r="T22">
        <f>Model!T25</f>
        <v>0</v>
      </c>
      <c r="U22">
        <f>Model!U25</f>
        <v>0</v>
      </c>
      <c r="V22">
        <f>Model!V25</f>
        <v>0</v>
      </c>
      <c r="W22">
        <f>Model!W25</f>
        <v>0</v>
      </c>
      <c r="X22">
        <f>Model!X25</f>
        <v>0</v>
      </c>
      <c r="Y22">
        <f>Model!Y25</f>
        <v>0</v>
      </c>
      <c r="Z22">
        <f>Model!Z25</f>
        <v>0</v>
      </c>
      <c r="AA22">
        <f>Model!AA25</f>
        <v>0</v>
      </c>
      <c r="AB22">
        <f>Model!AB25</f>
        <v>0</v>
      </c>
      <c r="AC22">
        <f>Model!AC25</f>
        <v>0</v>
      </c>
      <c r="AD22">
        <f>Model!AD25</f>
        <v>0</v>
      </c>
      <c r="AE22">
        <f>Model!AE25</f>
        <v>0</v>
      </c>
      <c r="AF22">
        <f>Model!AF25</f>
        <v>0</v>
      </c>
      <c r="AG22">
        <f>Model!AG25</f>
        <v>0</v>
      </c>
      <c r="AH22">
        <f>Model!AH25</f>
        <v>0</v>
      </c>
      <c r="AI22">
        <f>Model!AI25</f>
        <v>0</v>
      </c>
      <c r="AJ22">
        <f>Model!AJ25</f>
        <v>0</v>
      </c>
      <c r="AK22">
        <f>Model!AK25</f>
        <v>0</v>
      </c>
      <c r="AL22">
        <f>Model!AL25</f>
        <v>0</v>
      </c>
      <c r="AM22">
        <f>Model!AM25</f>
        <v>0</v>
      </c>
      <c r="AN22">
        <f>Model!AN25</f>
        <v>0</v>
      </c>
      <c r="AO22">
        <f>Model!AO25</f>
        <v>0</v>
      </c>
      <c r="AP22">
        <f>Model!AP25</f>
        <v>0</v>
      </c>
      <c r="AQ22">
        <f>Model!AQ25</f>
        <v>0</v>
      </c>
      <c r="AR22">
        <f>Model!AR25</f>
        <v>0</v>
      </c>
      <c r="AS22">
        <f>Model!AS25</f>
        <v>0</v>
      </c>
      <c r="AT22">
        <f>Model!AT25</f>
        <v>0</v>
      </c>
      <c r="AU22">
        <f>Model!AU25</f>
        <v>0</v>
      </c>
      <c r="AV22">
        <f>Model!AV25</f>
        <v>0</v>
      </c>
      <c r="AW22">
        <f>Model!AW25</f>
        <v>0</v>
      </c>
      <c r="AX22">
        <f>Model!AX25</f>
        <v>0</v>
      </c>
      <c r="AY22">
        <f>Model!AY25</f>
        <v>0</v>
      </c>
      <c r="AZ22">
        <f>Model!AZ25</f>
        <v>0</v>
      </c>
      <c r="BA22">
        <f>Model!BA25</f>
        <v>0</v>
      </c>
      <c r="BB22">
        <f>Model!BB25</f>
        <v>0</v>
      </c>
      <c r="BC22">
        <f>Model!BC25</f>
        <v>0</v>
      </c>
      <c r="BD22">
        <f>Model!BD25</f>
        <v>0</v>
      </c>
      <c r="BE22">
        <f>Model!BE25</f>
        <v>0</v>
      </c>
      <c r="BF22">
        <f>Model!BF25</f>
        <v>0</v>
      </c>
      <c r="BG22">
        <f>Model!BG25</f>
        <v>0</v>
      </c>
      <c r="BH22">
        <f>Model!BH25</f>
        <v>0</v>
      </c>
      <c r="BI22">
        <f>Model!BI25</f>
        <v>0</v>
      </c>
      <c r="BJ22">
        <f>Model!BJ25</f>
        <v>0</v>
      </c>
      <c r="BK22">
        <f>Model!BK25</f>
        <v>0</v>
      </c>
      <c r="BL22">
        <f>Model!BL25</f>
        <v>0</v>
      </c>
      <c r="BM22">
        <f>Model!BM25</f>
        <v>0</v>
      </c>
      <c r="BN22">
        <f>Model!BN25</f>
        <v>0</v>
      </c>
      <c r="BO22">
        <f>Model!BO25</f>
        <v>0</v>
      </c>
      <c r="BP22">
        <f>Model!BP25</f>
        <v>0</v>
      </c>
      <c r="BQ22">
        <f>Model!BQ25</f>
        <v>0</v>
      </c>
      <c r="BR22">
        <f>Model!BR25</f>
        <v>6.0000000000000001E-3</v>
      </c>
      <c r="BS22">
        <f>Model!BS25</f>
        <v>0</v>
      </c>
      <c r="BT22">
        <f>Model!BT25</f>
        <v>-4.0000000000000001E-3</v>
      </c>
      <c r="BU22">
        <f>Model!BU25</f>
        <v>-8.0000000000000002E-3</v>
      </c>
      <c r="BV22">
        <f>Model!BV25</f>
        <v>5.7000000000000002E-2</v>
      </c>
      <c r="BW22">
        <f>Model!BW25</f>
        <v>7.0999999999999994E-2</v>
      </c>
      <c r="BX22">
        <f>Model!BX25</f>
        <v>5.8999999999999997E-2</v>
      </c>
      <c r="BY22">
        <f>Model!BY25</f>
        <v>-0.16200000000000001</v>
      </c>
      <c r="BZ22">
        <f>Model!BZ25</f>
        <v>-0.47</v>
      </c>
      <c r="CA22">
        <f>Model!CA25</f>
        <v>-0.48499999999999988</v>
      </c>
      <c r="CB22">
        <f>Model!CB25</f>
        <v>-18.831999999999997</v>
      </c>
      <c r="CC22">
        <f>Model!CC25</f>
        <v>-1.581</v>
      </c>
      <c r="CD22">
        <f>Model!CD25</f>
        <v>-0.66980789044116096</v>
      </c>
      <c r="CE22">
        <f>Model!CE25</f>
        <v>-0.66980789044116096</v>
      </c>
      <c r="CF22">
        <f>Model!CF25</f>
        <v>-0.66980789044116096</v>
      </c>
      <c r="CG22">
        <f>Model!CG25</f>
        <v>-0.78844780980610196</v>
      </c>
      <c r="CH22">
        <f>Model!CH25</f>
        <v>-0.90708772917104308</v>
      </c>
      <c r="CI22">
        <f>Model!CI25</f>
        <v>-0.90708772917104308</v>
      </c>
      <c r="CJ22">
        <f>Model!CJ25</f>
        <v>-0.90708772917104308</v>
      </c>
      <c r="CK22">
        <f>Model!CK25</f>
        <v>-0.90708772917104308</v>
      </c>
      <c r="CL22">
        <f>Model!CL25</f>
        <v>-0.90708772917104308</v>
      </c>
      <c r="CM22">
        <f>Model!CM25</f>
        <v>-0.90708772917104308</v>
      </c>
      <c r="CN22">
        <f>Model!CN25</f>
        <v>-0.90708772917104308</v>
      </c>
      <c r="CO22">
        <f>Model!CO25</f>
        <v>-0.90708772917104308</v>
      </c>
      <c r="CP22">
        <f>Model!CP25</f>
        <v>0</v>
      </c>
      <c r="CQ22">
        <f>Model!CQ25</f>
        <v>0</v>
      </c>
      <c r="CR22">
        <f>Model!CR25</f>
        <v>0</v>
      </c>
      <c r="CS22">
        <f>Model!CS25</f>
        <v>0</v>
      </c>
      <c r="CT22">
        <f>Model!CT25</f>
        <v>0</v>
      </c>
      <c r="CU22">
        <f>Model!CU25</f>
        <v>0</v>
      </c>
      <c r="CV22">
        <f>Model!CV25</f>
        <v>0</v>
      </c>
      <c r="CW22">
        <f>Model!CW25</f>
        <v>0</v>
      </c>
      <c r="CX22">
        <f>Model!CX25</f>
        <v>0</v>
      </c>
      <c r="CY22">
        <f>Model!CY25</f>
        <v>0</v>
      </c>
      <c r="CZ22">
        <f>Model!CZ25</f>
        <v>0</v>
      </c>
      <c r="DA22">
        <f>Model!DA25</f>
        <v>0</v>
      </c>
      <c r="DB22">
        <f>Model!DB25</f>
        <v>0</v>
      </c>
      <c r="DC22">
        <f>Model!DC25</f>
        <v>0</v>
      </c>
      <c r="DD22">
        <f>Model!DD25</f>
        <v>0</v>
      </c>
      <c r="DE22">
        <f>Model!DE25</f>
        <v>0</v>
      </c>
      <c r="DF22">
        <f>Model!DF25</f>
        <v>0</v>
      </c>
      <c r="DG22">
        <f>Model!DG25</f>
        <v>0</v>
      </c>
      <c r="DH22">
        <f>Model!DH25</f>
        <v>0</v>
      </c>
      <c r="DI22">
        <f>Model!DI25</f>
        <v>0</v>
      </c>
      <c r="DJ22">
        <f>Model!DJ25</f>
        <v>0</v>
      </c>
      <c r="DK22">
        <f>Model!DK25</f>
        <v>0</v>
      </c>
      <c r="DL22">
        <f>Model!DL25</f>
        <v>0</v>
      </c>
      <c r="DM22">
        <f>Model!DM25</f>
        <v>0</v>
      </c>
      <c r="DN22">
        <f>Model!DN25</f>
        <v>0</v>
      </c>
      <c r="DO22">
        <f>Model!DO25</f>
        <v>0</v>
      </c>
      <c r="DP22">
        <f>Model!DP25</f>
        <v>0</v>
      </c>
      <c r="DQ22">
        <f>Model!DQ25</f>
        <v>0</v>
      </c>
      <c r="DR22">
        <f>Model!DR25</f>
        <v>0</v>
      </c>
      <c r="DS22">
        <f>Model!DS25</f>
        <v>0</v>
      </c>
      <c r="DT22">
        <f>Model!DT25</f>
        <v>0</v>
      </c>
      <c r="DU22">
        <f>Model!DU25</f>
        <v>0</v>
      </c>
      <c r="DV22">
        <f>Model!DV25</f>
        <v>0</v>
      </c>
      <c r="DW22">
        <f>Model!DW25</f>
        <v>0</v>
      </c>
      <c r="DX22">
        <f>Model!DX25</f>
        <v>0</v>
      </c>
      <c r="DY22">
        <f>Model!DY25</f>
        <v>-4.0000000000000001E-3</v>
      </c>
      <c r="DZ22">
        <f>Model!DZ25</f>
        <v>-6.0000000000000001E-3</v>
      </c>
      <c r="EA22">
        <f>Model!EA25</f>
        <v>2.4999999999999994E-2</v>
      </c>
      <c r="EB22">
        <f>Model!EB25</f>
        <v>-20.455552648873244</v>
      </c>
      <c r="EC22">
        <f>Model!EC25</f>
        <v>-2.7978714811295848</v>
      </c>
      <c r="ED22">
        <f>Model!ED25</f>
        <v>-3.6283509166841723</v>
      </c>
      <c r="EE22">
        <f>Model!EE25</f>
        <v>-3.6283509166841723</v>
      </c>
      <c r="EF22">
        <f>Model!EF25</f>
        <v>-3.6283509166841723</v>
      </c>
      <c r="EG22">
        <f>Model!EG25</f>
        <v>-3.6283509166841723</v>
      </c>
      <c r="EH22">
        <f>Model!EH25</f>
        <v>-3.6283509166841723</v>
      </c>
      <c r="EI22">
        <f>Model!EI25</f>
        <v>-3.6283509166841723</v>
      </c>
      <c r="EJ22">
        <f>Model!EJ25</f>
        <v>-3.6283509166841723</v>
      </c>
      <c r="EK22">
        <f>Model!EK25</f>
        <v>-3.6283509166841723</v>
      </c>
      <c r="EL22">
        <f>Model!EL25</f>
        <v>-3.6283509166841723</v>
      </c>
      <c r="EM22">
        <f>Model!EM25</f>
        <v>0</v>
      </c>
      <c r="EN22" t="str">
        <f>Model!EN25</f>
        <v>N/A</v>
      </c>
    </row>
    <row r="23" spans="1:144" x14ac:dyDescent="0.2">
      <c r="A23">
        <f>Model!A26</f>
        <v>0</v>
      </c>
      <c r="B23">
        <f>Model!B26</f>
        <v>0</v>
      </c>
      <c r="C23">
        <f>Model!C26</f>
        <v>0</v>
      </c>
      <c r="D23">
        <f>Model!D26</f>
        <v>0</v>
      </c>
      <c r="E23">
        <f>Model!E26</f>
        <v>0</v>
      </c>
      <c r="F23">
        <f>Model!F26</f>
        <v>0</v>
      </c>
      <c r="G23">
        <f>Model!G26</f>
        <v>0</v>
      </c>
      <c r="H23">
        <f>Model!H26</f>
        <v>0</v>
      </c>
      <c r="I23" t="str">
        <f>Model!I26</f>
        <v>= Pretax Income</v>
      </c>
      <c r="J23">
        <f>Model!J26</f>
        <v>0</v>
      </c>
      <c r="K23">
        <f>Model!K26</f>
        <v>0</v>
      </c>
      <c r="L23">
        <f>Model!L26</f>
        <v>0</v>
      </c>
      <c r="M23">
        <f>Model!M26</f>
        <v>0</v>
      </c>
      <c r="N23">
        <f>Model!N26</f>
        <v>0</v>
      </c>
      <c r="O23">
        <f>Model!O26</f>
        <v>0</v>
      </c>
      <c r="P23">
        <f>Model!P26</f>
        <v>0</v>
      </c>
      <c r="Q23">
        <f>Model!Q26</f>
        <v>0</v>
      </c>
      <c r="R23">
        <f>Model!R26</f>
        <v>0</v>
      </c>
      <c r="S23">
        <f>Model!S26</f>
        <v>0</v>
      </c>
      <c r="T23">
        <f>Model!T26</f>
        <v>0</v>
      </c>
      <c r="U23">
        <f>Model!U26</f>
        <v>0</v>
      </c>
      <c r="V23">
        <f>Model!V26</f>
        <v>0</v>
      </c>
      <c r="W23">
        <f>Model!W26</f>
        <v>0</v>
      </c>
      <c r="X23">
        <f>Model!X26</f>
        <v>0</v>
      </c>
      <c r="Y23">
        <f>Model!Y26</f>
        <v>0</v>
      </c>
      <c r="Z23">
        <f>Model!Z26</f>
        <v>0</v>
      </c>
      <c r="AA23">
        <f>Model!AA26</f>
        <v>0</v>
      </c>
      <c r="AB23">
        <f>Model!AB26</f>
        <v>0</v>
      </c>
      <c r="AC23">
        <f>Model!AC26</f>
        <v>0</v>
      </c>
      <c r="AD23">
        <f>Model!AD26</f>
        <v>0</v>
      </c>
      <c r="AE23">
        <f>Model!AE26</f>
        <v>0</v>
      </c>
      <c r="AF23">
        <f>Model!AF26</f>
        <v>0</v>
      </c>
      <c r="AG23">
        <f>Model!AG26</f>
        <v>0</v>
      </c>
      <c r="AH23">
        <f>Model!AH26</f>
        <v>0</v>
      </c>
      <c r="AI23">
        <f>Model!AI26</f>
        <v>0</v>
      </c>
      <c r="AJ23">
        <f>Model!AJ26</f>
        <v>0</v>
      </c>
      <c r="AK23">
        <f>Model!AK26</f>
        <v>0</v>
      </c>
      <c r="AL23">
        <f>Model!AL26</f>
        <v>0</v>
      </c>
      <c r="AM23">
        <f>Model!AM26</f>
        <v>0</v>
      </c>
      <c r="AN23">
        <f>Model!AN26</f>
        <v>0</v>
      </c>
      <c r="AO23">
        <f>Model!AO26</f>
        <v>0</v>
      </c>
      <c r="AP23">
        <f>Model!AP26</f>
        <v>0</v>
      </c>
      <c r="AQ23">
        <f>Model!AQ26</f>
        <v>0</v>
      </c>
      <c r="AR23">
        <f>Model!AR26</f>
        <v>0</v>
      </c>
      <c r="AS23">
        <f>Model!AS26</f>
        <v>0</v>
      </c>
      <c r="AT23">
        <f>Model!AT26</f>
        <v>0</v>
      </c>
      <c r="AU23">
        <f>Model!AU26</f>
        <v>0</v>
      </c>
      <c r="AV23">
        <f>Model!AV26</f>
        <v>0</v>
      </c>
      <c r="AW23">
        <f>Model!AW26</f>
        <v>0</v>
      </c>
      <c r="AX23">
        <f>Model!AX26</f>
        <v>0</v>
      </c>
      <c r="AY23">
        <f>Model!AY26</f>
        <v>0</v>
      </c>
      <c r="AZ23">
        <f>Model!AZ26</f>
        <v>0</v>
      </c>
      <c r="BA23">
        <f>Model!BA26</f>
        <v>0</v>
      </c>
      <c r="BB23">
        <f>Model!BB26</f>
        <v>0</v>
      </c>
      <c r="BC23">
        <f>Model!BC26</f>
        <v>0</v>
      </c>
      <c r="BD23">
        <f>Model!BD26</f>
        <v>0</v>
      </c>
      <c r="BE23">
        <f>Model!BE26</f>
        <v>0</v>
      </c>
      <c r="BF23">
        <f>Model!BF26</f>
        <v>0</v>
      </c>
      <c r="BG23">
        <f>Model!BG26</f>
        <v>0</v>
      </c>
      <c r="BH23">
        <f>Model!BH26</f>
        <v>0</v>
      </c>
      <c r="BI23">
        <f>Model!BI26</f>
        <v>0</v>
      </c>
      <c r="BJ23">
        <f>Model!BJ26</f>
        <v>0</v>
      </c>
      <c r="BK23">
        <f>Model!BK26</f>
        <v>0</v>
      </c>
      <c r="BL23">
        <f>Model!BL26</f>
        <v>0</v>
      </c>
      <c r="BM23">
        <f>Model!BM26</f>
        <v>0</v>
      </c>
      <c r="BN23">
        <f>Model!BN26</f>
        <v>0</v>
      </c>
      <c r="BO23">
        <f>Model!BO26</f>
        <v>0</v>
      </c>
      <c r="BP23">
        <f>Model!BP26</f>
        <v>0</v>
      </c>
      <c r="BQ23">
        <f>Model!BQ26</f>
        <v>0</v>
      </c>
      <c r="BR23">
        <f>Model!BR26</f>
        <v>-7.2620000000000005</v>
      </c>
      <c r="BS23">
        <f>Model!BS26</f>
        <v>-9.2930000000000028</v>
      </c>
      <c r="BT23">
        <f>Model!BT26</f>
        <v>-19.344999999999995</v>
      </c>
      <c r="BU23">
        <f>Model!BU26</f>
        <v>-11.004000000000001</v>
      </c>
      <c r="BV23">
        <f>Model!BV26</f>
        <v>3.044000000000016</v>
      </c>
      <c r="BW23">
        <f>Model!BW26</f>
        <v>5.5610000000000088</v>
      </c>
      <c r="BX23">
        <f>Model!BX26</f>
        <v>-37.332000000000008</v>
      </c>
      <c r="BY23">
        <f>Model!BY26</f>
        <v>-26.050999999999995</v>
      </c>
      <c r="BZ23">
        <f>Model!BZ26</f>
        <v>-52.15300000000002</v>
      </c>
      <c r="CA23">
        <f>Model!CA26</f>
        <v>-31.523000000000025</v>
      </c>
      <c r="CB23">
        <f>Model!CB26</f>
        <v>-87.333999999999975</v>
      </c>
      <c r="CC23">
        <f>Model!CC26</f>
        <v>-39.118000000000009</v>
      </c>
      <c r="CD23">
        <f>Model!CD26</f>
        <v>-37.514840289666552</v>
      </c>
      <c r="CE23">
        <f>Model!CE26</f>
        <v>-30.889183987761339</v>
      </c>
      <c r="CF23">
        <f>Model!CF26</f>
        <v>-35.909838301020883</v>
      </c>
      <c r="CG23">
        <f>Model!CG26</f>
        <v>-26.327144983964459</v>
      </c>
      <c r="CH23">
        <f>Model!CH26</f>
        <v>-31.845705690079814</v>
      </c>
      <c r="CI23">
        <f>Model!CI26</f>
        <v>-24.091056576823849</v>
      </c>
      <c r="CJ23">
        <f>Model!CJ26</f>
        <v>-29.599980795315634</v>
      </c>
      <c r="CK23">
        <f>Model!CK26</f>
        <v>-20.400681760697683</v>
      </c>
      <c r="CL23">
        <f>Model!CL26</f>
        <v>-26.337985272122697</v>
      </c>
      <c r="CM23">
        <f>Model!CM26</f>
        <v>-18.120614402889618</v>
      </c>
      <c r="CN23">
        <f>Model!CN26</f>
        <v>-23.590585887039982</v>
      </c>
      <c r="CO23">
        <f>Model!CO26</f>
        <v>-15.123147650891216</v>
      </c>
      <c r="CP23">
        <f>Model!CP26</f>
        <v>0</v>
      </c>
      <c r="CQ23">
        <f>Model!CQ26</f>
        <v>0</v>
      </c>
      <c r="CR23">
        <f>Model!CR26</f>
        <v>0</v>
      </c>
      <c r="CS23">
        <f>Model!CS26</f>
        <v>0</v>
      </c>
      <c r="CT23">
        <f>Model!CT26</f>
        <v>0</v>
      </c>
      <c r="CU23">
        <f>Model!CU26</f>
        <v>0</v>
      </c>
      <c r="CV23">
        <f>Model!CV26</f>
        <v>0</v>
      </c>
      <c r="CW23">
        <f>Model!CW26</f>
        <v>0</v>
      </c>
      <c r="CX23">
        <f>Model!CX26</f>
        <v>0</v>
      </c>
      <c r="CY23">
        <f>Model!CY26</f>
        <v>0</v>
      </c>
      <c r="CZ23">
        <f>Model!CZ26</f>
        <v>0</v>
      </c>
      <c r="DA23">
        <f>Model!DA26</f>
        <v>0</v>
      </c>
      <c r="DB23">
        <f>Model!DB26</f>
        <v>0</v>
      </c>
      <c r="DC23">
        <f>Model!DC26</f>
        <v>0</v>
      </c>
      <c r="DD23">
        <f>Model!DD26</f>
        <v>0</v>
      </c>
      <c r="DE23">
        <f>Model!DE26</f>
        <v>0</v>
      </c>
      <c r="DF23">
        <f>Model!DF26</f>
        <v>0</v>
      </c>
      <c r="DG23">
        <f>Model!DG26</f>
        <v>0</v>
      </c>
      <c r="DH23">
        <f>Model!DH26</f>
        <v>0</v>
      </c>
      <c r="DI23">
        <f>Model!DI26</f>
        <v>0</v>
      </c>
      <c r="DJ23">
        <f>Model!DJ26</f>
        <v>0</v>
      </c>
      <c r="DK23">
        <f>Model!DK26</f>
        <v>0</v>
      </c>
      <c r="DL23">
        <f>Model!DL26</f>
        <v>0</v>
      </c>
      <c r="DM23">
        <f>Model!DM26</f>
        <v>0</v>
      </c>
      <c r="DN23">
        <f>Model!DN26</f>
        <v>0</v>
      </c>
      <c r="DO23">
        <f>Model!DO26</f>
        <v>0</v>
      </c>
      <c r="DP23">
        <f>Model!DP26</f>
        <v>0</v>
      </c>
      <c r="DQ23">
        <f>Model!DQ26</f>
        <v>0</v>
      </c>
      <c r="DR23">
        <f>Model!DR26</f>
        <v>0</v>
      </c>
      <c r="DS23">
        <f>Model!DS26</f>
        <v>0</v>
      </c>
      <c r="DT23">
        <f>Model!DT26</f>
        <v>0</v>
      </c>
      <c r="DU23">
        <f>Model!DU26</f>
        <v>0</v>
      </c>
      <c r="DV23">
        <f>Model!DV26</f>
        <v>0</v>
      </c>
      <c r="DW23">
        <f>Model!DW26</f>
        <v>0</v>
      </c>
      <c r="DX23">
        <f>Model!DX26</f>
        <v>0</v>
      </c>
      <c r="DY23">
        <f>Model!DY26</f>
        <v>-30.803000000000001</v>
      </c>
      <c r="DZ23">
        <f>Model!DZ26</f>
        <v>-46.904000000000025</v>
      </c>
      <c r="EA23">
        <f>Model!EA26</f>
        <v>-54.777999999999999</v>
      </c>
      <c r="EB23">
        <f>Model!EB26</f>
        <v>-209.21555264887323</v>
      </c>
      <c r="EC23">
        <f>Model!EC26</f>
        <v>-130.64100756241331</v>
      </c>
      <c r="ED23">
        <f>Model!ED26</f>
        <v>-105.93742482291704</v>
      </c>
      <c r="EE23">
        <f>Model!EE26</f>
        <v>-83.17233321294357</v>
      </c>
      <c r="EF23">
        <f>Model!EF26</f>
        <v>-57.388599198013324</v>
      </c>
      <c r="EG23">
        <f>Model!EG26</f>
        <v>-25.46059168753489</v>
      </c>
      <c r="EH23">
        <f>Model!EH26</f>
        <v>9.3418571646621835</v>
      </c>
      <c r="EI23">
        <f>Model!EI26</f>
        <v>47.321278816032574</v>
      </c>
      <c r="EJ23">
        <f>Model!EJ26</f>
        <v>80.264920123947874</v>
      </c>
      <c r="EK23">
        <f>Model!EK26</f>
        <v>112.96502079103378</v>
      </c>
      <c r="EL23">
        <f>Model!EL26</f>
        <v>145.70765939346907</v>
      </c>
      <c r="EM23">
        <f>Model!EM26</f>
        <v>0</v>
      </c>
      <c r="EN23" t="str">
        <f>Model!EN26</f>
        <v>N/A</v>
      </c>
    </row>
    <row r="24" spans="1:144" x14ac:dyDescent="0.2">
      <c r="A24">
        <f>Model!A27</f>
        <v>0</v>
      </c>
      <c r="B24">
        <f>Model!B27</f>
        <v>0</v>
      </c>
      <c r="C24">
        <f>Model!C27</f>
        <v>0</v>
      </c>
      <c r="D24">
        <f>Model!D27</f>
        <v>0</v>
      </c>
      <c r="E24">
        <f>Model!E27</f>
        <v>0</v>
      </c>
      <c r="F24">
        <f>Model!F27</f>
        <v>0</v>
      </c>
      <c r="G24">
        <f>Model!G27</f>
        <v>0</v>
      </c>
      <c r="H24">
        <f>Model!H27</f>
        <v>0</v>
      </c>
      <c r="I24" t="str">
        <f>Model!I27</f>
        <v>- Provision for income tax</v>
      </c>
      <c r="J24">
        <f>Model!J27</f>
        <v>0</v>
      </c>
      <c r="K24">
        <f>Model!K27</f>
        <v>0</v>
      </c>
      <c r="L24">
        <f>Model!L27</f>
        <v>0</v>
      </c>
      <c r="M24">
        <f>Model!M27</f>
        <v>0</v>
      </c>
      <c r="N24">
        <f>Model!N27</f>
        <v>0</v>
      </c>
      <c r="O24">
        <f>Model!O27</f>
        <v>0</v>
      </c>
      <c r="P24">
        <f>Model!P27</f>
        <v>0</v>
      </c>
      <c r="Q24">
        <f>Model!Q27</f>
        <v>0</v>
      </c>
      <c r="R24">
        <f>Model!R27</f>
        <v>0</v>
      </c>
      <c r="S24">
        <f>Model!S27</f>
        <v>0</v>
      </c>
      <c r="T24">
        <f>Model!T27</f>
        <v>0</v>
      </c>
      <c r="U24">
        <f>Model!U27</f>
        <v>0</v>
      </c>
      <c r="V24">
        <f>Model!V27</f>
        <v>0</v>
      </c>
      <c r="W24">
        <f>Model!W27</f>
        <v>0</v>
      </c>
      <c r="X24">
        <f>Model!X27</f>
        <v>0</v>
      </c>
      <c r="Y24">
        <f>Model!Y27</f>
        <v>0</v>
      </c>
      <c r="Z24">
        <f>Model!Z27</f>
        <v>0</v>
      </c>
      <c r="AA24">
        <f>Model!AA27</f>
        <v>0</v>
      </c>
      <c r="AB24">
        <f>Model!AB27</f>
        <v>0</v>
      </c>
      <c r="AC24">
        <f>Model!AC27</f>
        <v>0</v>
      </c>
      <c r="AD24">
        <f>Model!AD27</f>
        <v>0</v>
      </c>
      <c r="AE24">
        <f>Model!AE27</f>
        <v>0</v>
      </c>
      <c r="AF24">
        <f>Model!AF27</f>
        <v>0</v>
      </c>
      <c r="AG24">
        <f>Model!AG27</f>
        <v>0</v>
      </c>
      <c r="AH24">
        <f>Model!AH27</f>
        <v>0</v>
      </c>
      <c r="AI24">
        <f>Model!AI27</f>
        <v>0</v>
      </c>
      <c r="AJ24">
        <f>Model!AJ27</f>
        <v>0</v>
      </c>
      <c r="AK24">
        <f>Model!AK27</f>
        <v>0</v>
      </c>
      <c r="AL24">
        <f>Model!AL27</f>
        <v>0</v>
      </c>
      <c r="AM24">
        <f>Model!AM27</f>
        <v>0</v>
      </c>
      <c r="AN24">
        <f>Model!AN27</f>
        <v>0</v>
      </c>
      <c r="AO24">
        <f>Model!AO27</f>
        <v>0</v>
      </c>
      <c r="AP24">
        <f>Model!AP27</f>
        <v>0</v>
      </c>
      <c r="AQ24">
        <f>Model!AQ27</f>
        <v>0</v>
      </c>
      <c r="AR24">
        <f>Model!AR27</f>
        <v>0</v>
      </c>
      <c r="AS24">
        <f>Model!AS27</f>
        <v>0</v>
      </c>
      <c r="AT24">
        <f>Model!AT27</f>
        <v>0</v>
      </c>
      <c r="AU24">
        <f>Model!AU27</f>
        <v>0</v>
      </c>
      <c r="AV24">
        <f>Model!AV27</f>
        <v>0</v>
      </c>
      <c r="AW24">
        <f>Model!AW27</f>
        <v>0</v>
      </c>
      <c r="AX24">
        <f>Model!AX27</f>
        <v>0</v>
      </c>
      <c r="AY24">
        <f>Model!AY27</f>
        <v>0</v>
      </c>
      <c r="AZ24">
        <f>Model!AZ27</f>
        <v>0</v>
      </c>
      <c r="BA24">
        <f>Model!BA27</f>
        <v>0</v>
      </c>
      <c r="BB24">
        <f>Model!BB27</f>
        <v>0</v>
      </c>
      <c r="BC24">
        <f>Model!BC27</f>
        <v>0</v>
      </c>
      <c r="BD24">
        <f>Model!BD27</f>
        <v>0</v>
      </c>
      <c r="BE24">
        <f>Model!BE27</f>
        <v>0</v>
      </c>
      <c r="BF24">
        <f>Model!BF27</f>
        <v>0</v>
      </c>
      <c r="BG24">
        <f>Model!BG27</f>
        <v>0</v>
      </c>
      <c r="BH24">
        <f>Model!BH27</f>
        <v>0</v>
      </c>
      <c r="BI24">
        <f>Model!BI27</f>
        <v>0</v>
      </c>
      <c r="BJ24">
        <f>Model!BJ27</f>
        <v>0</v>
      </c>
      <c r="BK24">
        <f>Model!BK27</f>
        <v>0</v>
      </c>
      <c r="BL24">
        <f>Model!BL27</f>
        <v>0</v>
      </c>
      <c r="BM24">
        <f>Model!BM27</f>
        <v>0</v>
      </c>
      <c r="BN24">
        <f>Model!BN27</f>
        <v>0</v>
      </c>
      <c r="BO24">
        <f>Model!BO27</f>
        <v>0</v>
      </c>
      <c r="BP24">
        <f>Model!BP27</f>
        <v>0</v>
      </c>
      <c r="BQ24">
        <f>Model!BQ27</f>
        <v>0</v>
      </c>
      <c r="BR24">
        <f>Model!BR27</f>
        <v>0</v>
      </c>
      <c r="BS24">
        <f>Model!BS27</f>
        <v>1E-3</v>
      </c>
      <c r="BT24">
        <f>Model!BT27</f>
        <v>2.1000000000000001E-2</v>
      </c>
      <c r="BU24">
        <f>Model!BU27</f>
        <v>3.9E-2</v>
      </c>
      <c r="BV24">
        <f>Model!BV27</f>
        <v>2.7E-2</v>
      </c>
      <c r="BW24">
        <f>Model!BW27</f>
        <v>2.8000000000000001E-2</v>
      </c>
      <c r="BX24">
        <f>Model!BX27</f>
        <v>2.7E-2</v>
      </c>
      <c r="BY24">
        <f>Model!BY27</f>
        <v>2.5999999999999999E-2</v>
      </c>
      <c r="BZ24">
        <f>Model!BZ27</f>
        <v>4.1000000000000002E-2</v>
      </c>
      <c r="CA24">
        <f>Model!CA27</f>
        <v>0.105</v>
      </c>
      <c r="CB24">
        <f>Model!CB27</f>
        <v>-0.13300000000000001</v>
      </c>
      <c r="CC24">
        <f>Model!CC27</f>
        <v>2E-3</v>
      </c>
      <c r="CD24">
        <f>Model!CD27</f>
        <v>0</v>
      </c>
      <c r="CE24">
        <f>Model!CE27</f>
        <v>0</v>
      </c>
      <c r="CF24">
        <f>Model!CF27</f>
        <v>0</v>
      </c>
      <c r="CG24">
        <f>Model!CG27</f>
        <v>0</v>
      </c>
      <c r="CH24">
        <f>Model!CH27</f>
        <v>0</v>
      </c>
      <c r="CI24">
        <f>Model!CI27</f>
        <v>0</v>
      </c>
      <c r="CJ24">
        <f>Model!CJ27</f>
        <v>0</v>
      </c>
      <c r="CK24">
        <f>Model!CK27</f>
        <v>0</v>
      </c>
      <c r="CL24">
        <f>Model!CL27</f>
        <v>0</v>
      </c>
      <c r="CM24">
        <f>Model!CM27</f>
        <v>0</v>
      </c>
      <c r="CN24">
        <f>Model!CN27</f>
        <v>0</v>
      </c>
      <c r="CO24">
        <f>Model!CO27</f>
        <v>0</v>
      </c>
      <c r="CP24">
        <f>Model!CP27</f>
        <v>0</v>
      </c>
      <c r="CQ24">
        <f>Model!CQ27</f>
        <v>0</v>
      </c>
      <c r="CR24">
        <f>Model!CR27</f>
        <v>0</v>
      </c>
      <c r="CS24">
        <f>Model!CS27</f>
        <v>0</v>
      </c>
      <c r="CT24">
        <f>Model!CT27</f>
        <v>0</v>
      </c>
      <c r="CU24">
        <f>Model!CU27</f>
        <v>0</v>
      </c>
      <c r="CV24">
        <f>Model!CV27</f>
        <v>0</v>
      </c>
      <c r="CW24">
        <f>Model!CW27</f>
        <v>0</v>
      </c>
      <c r="CX24">
        <f>Model!CX27</f>
        <v>0</v>
      </c>
      <c r="CY24">
        <f>Model!CY27</f>
        <v>0</v>
      </c>
      <c r="CZ24">
        <f>Model!CZ27</f>
        <v>0</v>
      </c>
      <c r="DA24">
        <f>Model!DA27</f>
        <v>0</v>
      </c>
      <c r="DB24">
        <f>Model!DB27</f>
        <v>0</v>
      </c>
      <c r="DC24">
        <f>Model!DC27</f>
        <v>0</v>
      </c>
      <c r="DD24">
        <f>Model!DD27</f>
        <v>0</v>
      </c>
      <c r="DE24">
        <f>Model!DE27</f>
        <v>0</v>
      </c>
      <c r="DF24">
        <f>Model!DF27</f>
        <v>0</v>
      </c>
      <c r="DG24">
        <f>Model!DG27</f>
        <v>0</v>
      </c>
      <c r="DH24">
        <f>Model!DH27</f>
        <v>0</v>
      </c>
      <c r="DI24">
        <f>Model!DI27</f>
        <v>0</v>
      </c>
      <c r="DJ24">
        <f>Model!DJ27</f>
        <v>0</v>
      </c>
      <c r="DK24">
        <f>Model!DK27</f>
        <v>0</v>
      </c>
      <c r="DL24">
        <f>Model!DL27</f>
        <v>0</v>
      </c>
      <c r="DM24">
        <f>Model!DM27</f>
        <v>0</v>
      </c>
      <c r="DN24">
        <f>Model!DN27</f>
        <v>0</v>
      </c>
      <c r="DO24">
        <f>Model!DO27</f>
        <v>0</v>
      </c>
      <c r="DP24">
        <f>Model!DP27</f>
        <v>0</v>
      </c>
      <c r="DQ24">
        <f>Model!DQ27</f>
        <v>0</v>
      </c>
      <c r="DR24">
        <f>Model!DR27</f>
        <v>0</v>
      </c>
      <c r="DS24">
        <f>Model!DS27</f>
        <v>0</v>
      </c>
      <c r="DT24">
        <f>Model!DT27</f>
        <v>0</v>
      </c>
      <c r="DU24">
        <f>Model!DU27</f>
        <v>0</v>
      </c>
      <c r="DV24">
        <f>Model!DV27</f>
        <v>0</v>
      </c>
      <c r="DW24">
        <f>Model!DW27</f>
        <v>0</v>
      </c>
      <c r="DX24">
        <f>Model!DX27</f>
        <v>0</v>
      </c>
      <c r="DY24">
        <f>Model!DY27</f>
        <v>0</v>
      </c>
      <c r="DZ24">
        <f>Model!DZ27</f>
        <v>6.0999999999999999E-2</v>
      </c>
      <c r="EA24">
        <f>Model!EA27</f>
        <v>0.108</v>
      </c>
      <c r="EB24">
        <f>Model!EB27</f>
        <v>1.4999999999999984E-2</v>
      </c>
      <c r="EC24">
        <f>Model!EC27</f>
        <v>0</v>
      </c>
      <c r="ED24">
        <f>Model!ED27</f>
        <v>0</v>
      </c>
      <c r="EE24">
        <f>Model!EE27</f>
        <v>0</v>
      </c>
      <c r="EF24">
        <f>Model!EF27</f>
        <v>0</v>
      </c>
      <c r="EG24">
        <f>Model!EG27</f>
        <v>0</v>
      </c>
      <c r="EH24">
        <f>Model!EH27</f>
        <v>0</v>
      </c>
      <c r="EI24">
        <f>Model!EI27</f>
        <v>0</v>
      </c>
      <c r="EJ24">
        <f>Model!EJ27</f>
        <v>0</v>
      </c>
      <c r="EK24">
        <f>Model!EK27</f>
        <v>0</v>
      </c>
      <c r="EL24">
        <f>Model!EL27</f>
        <v>0</v>
      </c>
      <c r="EM24">
        <f>Model!EM27</f>
        <v>0</v>
      </c>
      <c r="EN24" t="str">
        <f>Model!EN27</f>
        <v>N/A</v>
      </c>
    </row>
    <row r="25" spans="1:144" x14ac:dyDescent="0.2">
      <c r="A25">
        <f>Model!A28</f>
        <v>0</v>
      </c>
      <c r="B25">
        <f>Model!B28</f>
        <v>0</v>
      </c>
      <c r="C25">
        <f>Model!C28</f>
        <v>0</v>
      </c>
      <c r="D25">
        <f>Model!D28</f>
        <v>0</v>
      </c>
      <c r="E25">
        <f>Model!E28</f>
        <v>0</v>
      </c>
      <c r="F25">
        <f>Model!F28</f>
        <v>0</v>
      </c>
      <c r="G25">
        <f>Model!G28</f>
        <v>0</v>
      </c>
      <c r="H25">
        <f>Model!H28</f>
        <v>0</v>
      </c>
      <c r="I25" t="str">
        <f>Model!I28</f>
        <v>Net Loss</v>
      </c>
      <c r="J25">
        <f>Model!J28</f>
        <v>0</v>
      </c>
      <c r="K25">
        <f>Model!K28</f>
        <v>0</v>
      </c>
      <c r="L25">
        <f>Model!L28</f>
        <v>0</v>
      </c>
      <c r="M25">
        <f>Model!M28</f>
        <v>0</v>
      </c>
      <c r="N25">
        <f>Model!N28</f>
        <v>0</v>
      </c>
      <c r="O25">
        <f>Model!O28</f>
        <v>0</v>
      </c>
      <c r="P25">
        <f>Model!P28</f>
        <v>0</v>
      </c>
      <c r="Q25">
        <f>Model!Q28</f>
        <v>0</v>
      </c>
      <c r="R25">
        <f>Model!R28</f>
        <v>0</v>
      </c>
      <c r="S25">
        <f>Model!S28</f>
        <v>0</v>
      </c>
      <c r="T25">
        <f>Model!T28</f>
        <v>0</v>
      </c>
      <c r="U25">
        <f>Model!U28</f>
        <v>0</v>
      </c>
      <c r="V25">
        <f>Model!V28</f>
        <v>0</v>
      </c>
      <c r="W25">
        <f>Model!W28</f>
        <v>0</v>
      </c>
      <c r="X25">
        <f>Model!X28</f>
        <v>0</v>
      </c>
      <c r="Y25">
        <f>Model!Y28</f>
        <v>0</v>
      </c>
      <c r="Z25">
        <f>Model!Z28</f>
        <v>0</v>
      </c>
      <c r="AA25">
        <f>Model!AA28</f>
        <v>0</v>
      </c>
      <c r="AB25">
        <f>Model!AB28</f>
        <v>0</v>
      </c>
      <c r="AC25">
        <f>Model!AC28</f>
        <v>0</v>
      </c>
      <c r="AD25">
        <f>Model!AD28</f>
        <v>0</v>
      </c>
      <c r="AE25">
        <f>Model!AE28</f>
        <v>0</v>
      </c>
      <c r="AF25">
        <f>Model!AF28</f>
        <v>0</v>
      </c>
      <c r="AG25">
        <f>Model!AG28</f>
        <v>0</v>
      </c>
      <c r="AH25">
        <f>Model!AH28</f>
        <v>0</v>
      </c>
      <c r="AI25">
        <f>Model!AI28</f>
        <v>0</v>
      </c>
      <c r="AJ25">
        <f>Model!AJ28</f>
        <v>0</v>
      </c>
      <c r="AK25">
        <f>Model!AK28</f>
        <v>0</v>
      </c>
      <c r="AL25">
        <f>Model!AL28</f>
        <v>0</v>
      </c>
      <c r="AM25">
        <f>Model!AM28</f>
        <v>0</v>
      </c>
      <c r="AN25">
        <f>Model!AN28</f>
        <v>0</v>
      </c>
      <c r="AO25">
        <f>Model!AO28</f>
        <v>0</v>
      </c>
      <c r="AP25">
        <f>Model!AP28</f>
        <v>0</v>
      </c>
      <c r="AQ25">
        <f>Model!AQ28</f>
        <v>0</v>
      </c>
      <c r="AR25">
        <f>Model!AR28</f>
        <v>0</v>
      </c>
      <c r="AS25">
        <f>Model!AS28</f>
        <v>0</v>
      </c>
      <c r="AT25">
        <f>Model!AT28</f>
        <v>0</v>
      </c>
      <c r="AU25">
        <f>Model!AU28</f>
        <v>0</v>
      </c>
      <c r="AV25">
        <f>Model!AV28</f>
        <v>0</v>
      </c>
      <c r="AW25">
        <f>Model!AW28</f>
        <v>0</v>
      </c>
      <c r="AX25">
        <f>Model!AX28</f>
        <v>0</v>
      </c>
      <c r="AY25">
        <f>Model!AY28</f>
        <v>0</v>
      </c>
      <c r="AZ25">
        <f>Model!AZ28</f>
        <v>0</v>
      </c>
      <c r="BA25">
        <f>Model!BA28</f>
        <v>0</v>
      </c>
      <c r="BB25">
        <f>Model!BB28</f>
        <v>0</v>
      </c>
      <c r="BC25">
        <f>Model!BC28</f>
        <v>0</v>
      </c>
      <c r="BD25">
        <f>Model!BD28</f>
        <v>0</v>
      </c>
      <c r="BE25">
        <f>Model!BE28</f>
        <v>0</v>
      </c>
      <c r="BF25">
        <f>Model!BF28</f>
        <v>0</v>
      </c>
      <c r="BG25">
        <f>Model!BG28</f>
        <v>0</v>
      </c>
      <c r="BH25">
        <f>Model!BH28</f>
        <v>0</v>
      </c>
      <c r="BI25">
        <f>Model!BI28</f>
        <v>0</v>
      </c>
      <c r="BJ25">
        <f>Model!BJ28</f>
        <v>0</v>
      </c>
      <c r="BK25">
        <f>Model!BK28</f>
        <v>0</v>
      </c>
      <c r="BL25">
        <f>Model!BL28</f>
        <v>0</v>
      </c>
      <c r="BM25">
        <f>Model!BM28</f>
        <v>0</v>
      </c>
      <c r="BN25">
        <f>Model!BN28</f>
        <v>0</v>
      </c>
      <c r="BO25">
        <f>Model!BO28</f>
        <v>0</v>
      </c>
      <c r="BP25">
        <f>Model!BP28</f>
        <v>0</v>
      </c>
      <c r="BQ25">
        <f>Model!BQ28</f>
        <v>0</v>
      </c>
      <c r="BR25">
        <f>Model!BR28</f>
        <v>-7.2620000000000005</v>
      </c>
      <c r="BS25">
        <f>Model!BS28</f>
        <v>-9.2940000000000023</v>
      </c>
      <c r="BT25">
        <f>Model!BT28</f>
        <v>-19.365999999999996</v>
      </c>
      <c r="BU25">
        <f>Model!BU28</f>
        <v>-11.043000000000001</v>
      </c>
      <c r="BV25">
        <f>Model!BV28</f>
        <v>3.0170000000000159</v>
      </c>
      <c r="BW25">
        <f>Model!BW28</f>
        <v>5.5330000000000092</v>
      </c>
      <c r="BX25">
        <f>Model!BX28</f>
        <v>-37.359000000000009</v>
      </c>
      <c r="BY25">
        <f>Model!BY28</f>
        <v>-26.076999999999995</v>
      </c>
      <c r="BZ25">
        <f>Model!BZ28</f>
        <v>-52.194000000000017</v>
      </c>
      <c r="CA25">
        <f>Model!CA28</f>
        <v>-31.628000000000025</v>
      </c>
      <c r="CB25">
        <f>Model!CB28</f>
        <v>-87.200999999999979</v>
      </c>
      <c r="CC25">
        <f>Model!CC28</f>
        <v>-39.120000000000012</v>
      </c>
      <c r="CD25">
        <f>Model!CD28</f>
        <v>-37.514840289666552</v>
      </c>
      <c r="CE25">
        <f>Model!CE28</f>
        <v>-30.889183987761339</v>
      </c>
      <c r="CF25">
        <f>Model!CF28</f>
        <v>-35.909838301020883</v>
      </c>
      <c r="CG25">
        <f>Model!CG28</f>
        <v>-26.327144983964459</v>
      </c>
      <c r="CH25">
        <f>Model!CH28</f>
        <v>-31.845705690079814</v>
      </c>
      <c r="CI25">
        <f>Model!CI28</f>
        <v>-24.091056576823849</v>
      </c>
      <c r="CJ25">
        <f>Model!CJ28</f>
        <v>-29.599980795315634</v>
      </c>
      <c r="CK25">
        <f>Model!CK28</f>
        <v>-20.400681760697683</v>
      </c>
      <c r="CL25">
        <f>Model!CL28</f>
        <v>-26.337985272122697</v>
      </c>
      <c r="CM25">
        <f>Model!CM28</f>
        <v>-18.120614402889618</v>
      </c>
      <c r="CN25">
        <f>Model!CN28</f>
        <v>-23.590585887039982</v>
      </c>
      <c r="CO25">
        <f>Model!CO28</f>
        <v>-15.123147650891216</v>
      </c>
      <c r="CP25">
        <f>Model!CP28</f>
        <v>0</v>
      </c>
      <c r="CQ25">
        <f>Model!CQ28</f>
        <v>0</v>
      </c>
      <c r="CR25">
        <f>Model!CR28</f>
        <v>0</v>
      </c>
      <c r="CS25">
        <f>Model!CS28</f>
        <v>0</v>
      </c>
      <c r="CT25">
        <f>Model!CT28</f>
        <v>0</v>
      </c>
      <c r="CU25">
        <f>Model!CU28</f>
        <v>0</v>
      </c>
      <c r="CV25">
        <f>Model!CV28</f>
        <v>0</v>
      </c>
      <c r="CW25">
        <f>Model!CW28</f>
        <v>0</v>
      </c>
      <c r="CX25">
        <f>Model!CX28</f>
        <v>0</v>
      </c>
      <c r="CY25">
        <f>Model!CY28</f>
        <v>0</v>
      </c>
      <c r="CZ25">
        <f>Model!CZ28</f>
        <v>0</v>
      </c>
      <c r="DA25">
        <f>Model!DA28</f>
        <v>0</v>
      </c>
      <c r="DB25">
        <f>Model!DB28</f>
        <v>0</v>
      </c>
      <c r="DC25">
        <f>Model!DC28</f>
        <v>0</v>
      </c>
      <c r="DD25">
        <f>Model!DD28</f>
        <v>0</v>
      </c>
      <c r="DE25">
        <f>Model!DE28</f>
        <v>0</v>
      </c>
      <c r="DF25">
        <f>Model!DF28</f>
        <v>0</v>
      </c>
      <c r="DG25">
        <f>Model!DG28</f>
        <v>0</v>
      </c>
      <c r="DH25">
        <f>Model!DH28</f>
        <v>0</v>
      </c>
      <c r="DI25">
        <f>Model!DI28</f>
        <v>0</v>
      </c>
      <c r="DJ25">
        <f>Model!DJ28</f>
        <v>0</v>
      </c>
      <c r="DK25">
        <f>Model!DK28</f>
        <v>0</v>
      </c>
      <c r="DL25">
        <f>Model!DL28</f>
        <v>0</v>
      </c>
      <c r="DM25">
        <f>Model!DM28</f>
        <v>0</v>
      </c>
      <c r="DN25">
        <f>Model!DN28</f>
        <v>0</v>
      </c>
      <c r="DO25">
        <f>Model!DO28</f>
        <v>0</v>
      </c>
      <c r="DP25">
        <f>Model!DP28</f>
        <v>0</v>
      </c>
      <c r="DQ25">
        <f>Model!DQ28</f>
        <v>0</v>
      </c>
      <c r="DR25">
        <f>Model!DR28</f>
        <v>0</v>
      </c>
      <c r="DS25">
        <f>Model!DS28</f>
        <v>0</v>
      </c>
      <c r="DT25">
        <f>Model!DT28</f>
        <v>0</v>
      </c>
      <c r="DU25">
        <f>Model!DU28</f>
        <v>0</v>
      </c>
      <c r="DV25">
        <f>Model!DV28</f>
        <v>0</v>
      </c>
      <c r="DW25">
        <f>Model!DW28</f>
        <v>0</v>
      </c>
      <c r="DX25">
        <f>Model!DX28</f>
        <v>0</v>
      </c>
      <c r="DY25">
        <f>Model!DY28</f>
        <v>-30.803000000000001</v>
      </c>
      <c r="DZ25">
        <f>Model!DZ28</f>
        <v>-46.965000000000025</v>
      </c>
      <c r="EA25">
        <f>Model!EA28</f>
        <v>-54.885999999999996</v>
      </c>
      <c r="EB25">
        <f>Model!EB28</f>
        <v>-209.23055264887321</v>
      </c>
      <c r="EC25">
        <f>Model!EC28</f>
        <v>-130.64100756241331</v>
      </c>
      <c r="ED25">
        <f>Model!ED28</f>
        <v>-105.93742482291704</v>
      </c>
      <c r="EE25">
        <f>Model!EE28</f>
        <v>-83.17233321294357</v>
      </c>
      <c r="EF25">
        <f>Model!EF28</f>
        <v>-57.388599198013324</v>
      </c>
      <c r="EG25">
        <f>Model!EG28</f>
        <v>-25.46059168753489</v>
      </c>
      <c r="EH25">
        <f>Model!EH28</f>
        <v>9.3418571646621835</v>
      </c>
      <c r="EI25">
        <f>Model!EI28</f>
        <v>47.321278816032574</v>
      </c>
      <c r="EJ25">
        <f>Model!EJ28</f>
        <v>80.264920123947874</v>
      </c>
      <c r="EK25">
        <f>Model!EK28</f>
        <v>112.96502079103378</v>
      </c>
      <c r="EL25">
        <f>Model!EL28</f>
        <v>145.70765939346907</v>
      </c>
      <c r="EM25">
        <f>Model!EM28</f>
        <v>0</v>
      </c>
      <c r="EN25" t="str">
        <f>Model!EN28</f>
        <v>N/A</v>
      </c>
    </row>
    <row r="26" spans="1:144" x14ac:dyDescent="0.2">
      <c r="A26">
        <f>Model!A29</f>
        <v>0</v>
      </c>
      <c r="B26">
        <f>Model!B29</f>
        <v>0</v>
      </c>
      <c r="C26">
        <f>Model!C29</f>
        <v>0</v>
      </c>
      <c r="D26">
        <f>Model!D29</f>
        <v>0</v>
      </c>
      <c r="E26">
        <f>Model!E29</f>
        <v>0</v>
      </c>
      <c r="F26">
        <f>Model!F29</f>
        <v>0</v>
      </c>
      <c r="G26">
        <f>Model!G29</f>
        <v>0</v>
      </c>
      <c r="H26">
        <f>Model!H29</f>
        <v>0</v>
      </c>
      <c r="I26">
        <f>Model!I29</f>
        <v>0</v>
      </c>
      <c r="J26">
        <f>Model!J29</f>
        <v>0</v>
      </c>
      <c r="K26">
        <f>Model!K29</f>
        <v>0</v>
      </c>
      <c r="L26">
        <f>Model!L29</f>
        <v>0</v>
      </c>
      <c r="M26">
        <f>Model!M29</f>
        <v>0</v>
      </c>
      <c r="N26">
        <f>Model!N29</f>
        <v>0</v>
      </c>
      <c r="O26">
        <f>Model!O29</f>
        <v>0</v>
      </c>
      <c r="P26">
        <f>Model!P29</f>
        <v>0</v>
      </c>
      <c r="Q26">
        <f>Model!Q29</f>
        <v>0</v>
      </c>
      <c r="R26">
        <f>Model!R29</f>
        <v>0</v>
      </c>
      <c r="S26">
        <f>Model!S29</f>
        <v>0</v>
      </c>
      <c r="T26">
        <f>Model!T29</f>
        <v>0</v>
      </c>
      <c r="U26">
        <f>Model!U29</f>
        <v>0</v>
      </c>
      <c r="V26">
        <f>Model!V29</f>
        <v>0</v>
      </c>
      <c r="W26">
        <f>Model!W29</f>
        <v>0</v>
      </c>
      <c r="X26">
        <f>Model!X29</f>
        <v>0</v>
      </c>
      <c r="Y26">
        <f>Model!Y29</f>
        <v>0</v>
      </c>
      <c r="Z26">
        <f>Model!Z29</f>
        <v>0</v>
      </c>
      <c r="AA26">
        <f>Model!AA29</f>
        <v>0</v>
      </c>
      <c r="AB26">
        <f>Model!AB29</f>
        <v>0</v>
      </c>
      <c r="AC26">
        <f>Model!AC29</f>
        <v>0</v>
      </c>
      <c r="AD26">
        <f>Model!AD29</f>
        <v>0</v>
      </c>
      <c r="AE26">
        <f>Model!AE29</f>
        <v>0</v>
      </c>
      <c r="AF26">
        <f>Model!AF29</f>
        <v>0</v>
      </c>
      <c r="AG26">
        <f>Model!AG29</f>
        <v>0</v>
      </c>
      <c r="AH26">
        <f>Model!AH29</f>
        <v>0</v>
      </c>
      <c r="AI26">
        <f>Model!AI29</f>
        <v>0</v>
      </c>
      <c r="AJ26">
        <f>Model!AJ29</f>
        <v>0</v>
      </c>
      <c r="AK26">
        <f>Model!AK29</f>
        <v>0</v>
      </c>
      <c r="AL26">
        <f>Model!AL29</f>
        <v>0</v>
      </c>
      <c r="AM26">
        <f>Model!AM29</f>
        <v>0</v>
      </c>
      <c r="AN26">
        <f>Model!AN29</f>
        <v>0</v>
      </c>
      <c r="AO26">
        <f>Model!AO29</f>
        <v>0</v>
      </c>
      <c r="AP26">
        <f>Model!AP29</f>
        <v>0</v>
      </c>
      <c r="AQ26">
        <f>Model!AQ29</f>
        <v>0</v>
      </c>
      <c r="AR26">
        <f>Model!AR29</f>
        <v>0</v>
      </c>
      <c r="AS26">
        <f>Model!AS29</f>
        <v>0</v>
      </c>
      <c r="AT26">
        <f>Model!AT29</f>
        <v>0</v>
      </c>
      <c r="AU26">
        <f>Model!AU29</f>
        <v>0</v>
      </c>
      <c r="AV26">
        <f>Model!AV29</f>
        <v>0</v>
      </c>
      <c r="AW26">
        <f>Model!AW29</f>
        <v>0</v>
      </c>
      <c r="AX26">
        <f>Model!AX29</f>
        <v>0</v>
      </c>
      <c r="AY26">
        <f>Model!AY29</f>
        <v>0</v>
      </c>
      <c r="AZ26">
        <f>Model!AZ29</f>
        <v>0</v>
      </c>
      <c r="BA26">
        <f>Model!BA29</f>
        <v>0</v>
      </c>
      <c r="BB26">
        <f>Model!BB29</f>
        <v>0</v>
      </c>
      <c r="BC26">
        <f>Model!BC29</f>
        <v>0</v>
      </c>
      <c r="BD26">
        <f>Model!BD29</f>
        <v>0</v>
      </c>
      <c r="BE26">
        <f>Model!BE29</f>
        <v>0</v>
      </c>
      <c r="BF26">
        <f>Model!BF29</f>
        <v>0</v>
      </c>
      <c r="BG26">
        <f>Model!BG29</f>
        <v>0</v>
      </c>
      <c r="BH26">
        <f>Model!BH29</f>
        <v>0</v>
      </c>
      <c r="BI26">
        <f>Model!BI29</f>
        <v>0</v>
      </c>
      <c r="BJ26">
        <f>Model!BJ29</f>
        <v>0</v>
      </c>
      <c r="BK26">
        <f>Model!BK29</f>
        <v>0</v>
      </c>
      <c r="BL26">
        <f>Model!BL29</f>
        <v>0</v>
      </c>
      <c r="BM26">
        <f>Model!BM29</f>
        <v>0</v>
      </c>
      <c r="BN26">
        <f>Model!BN29</f>
        <v>0</v>
      </c>
      <c r="BO26">
        <f>Model!BO29</f>
        <v>0</v>
      </c>
      <c r="BP26">
        <f>Model!BP29</f>
        <v>0</v>
      </c>
      <c r="BQ26">
        <f>Model!BQ29</f>
        <v>0</v>
      </c>
      <c r="BR26">
        <f>Model!BR29</f>
        <v>0</v>
      </c>
      <c r="BS26">
        <f>Model!BS29</f>
        <v>0</v>
      </c>
      <c r="BT26">
        <f>Model!BT29</f>
        <v>0</v>
      </c>
      <c r="BU26">
        <f>Model!BU29</f>
        <v>0</v>
      </c>
      <c r="BV26">
        <f>Model!BV29</f>
        <v>0</v>
      </c>
      <c r="BW26">
        <f>Model!BW29</f>
        <v>0</v>
      </c>
      <c r="BX26">
        <f>Model!BX29</f>
        <v>0</v>
      </c>
      <c r="BY26">
        <f>Model!BY29</f>
        <v>0</v>
      </c>
      <c r="BZ26">
        <f>Model!BZ29</f>
        <v>0</v>
      </c>
      <c r="CA26">
        <f>Model!CA29</f>
        <v>0</v>
      </c>
      <c r="CB26">
        <f>Model!CB29</f>
        <v>0</v>
      </c>
      <c r="CC26">
        <f>Model!CC29</f>
        <v>0</v>
      </c>
      <c r="CD26">
        <f>Model!CD29</f>
        <v>0</v>
      </c>
      <c r="CE26">
        <f>Model!CE29</f>
        <v>0</v>
      </c>
      <c r="CF26">
        <f>Model!CF29</f>
        <v>0</v>
      </c>
      <c r="CG26">
        <f>Model!CG29</f>
        <v>0</v>
      </c>
      <c r="CH26">
        <f>Model!CH29</f>
        <v>0</v>
      </c>
      <c r="CI26">
        <f>Model!CI29</f>
        <v>0</v>
      </c>
      <c r="CJ26">
        <f>Model!CJ29</f>
        <v>0</v>
      </c>
      <c r="CK26">
        <f>Model!CK29</f>
        <v>0</v>
      </c>
      <c r="CL26">
        <f>Model!CL29</f>
        <v>0</v>
      </c>
      <c r="CM26">
        <f>Model!CM29</f>
        <v>0</v>
      </c>
      <c r="CN26">
        <f>Model!CN29</f>
        <v>0</v>
      </c>
      <c r="CO26">
        <f>Model!CO29</f>
        <v>0</v>
      </c>
      <c r="CP26">
        <f>Model!CP29</f>
        <v>0</v>
      </c>
      <c r="CQ26">
        <f>Model!CQ29</f>
        <v>0</v>
      </c>
      <c r="CR26">
        <f>Model!CR29</f>
        <v>0</v>
      </c>
      <c r="CS26">
        <f>Model!CS29</f>
        <v>0</v>
      </c>
      <c r="CT26">
        <f>Model!CT29</f>
        <v>0</v>
      </c>
      <c r="CU26">
        <f>Model!CU29</f>
        <v>0</v>
      </c>
      <c r="CV26">
        <f>Model!CV29</f>
        <v>0</v>
      </c>
      <c r="CW26">
        <f>Model!CW29</f>
        <v>0</v>
      </c>
      <c r="CX26">
        <f>Model!CX29</f>
        <v>0</v>
      </c>
      <c r="CY26">
        <f>Model!CY29</f>
        <v>0</v>
      </c>
      <c r="CZ26">
        <f>Model!CZ29</f>
        <v>0</v>
      </c>
      <c r="DA26">
        <f>Model!DA29</f>
        <v>0</v>
      </c>
      <c r="DB26">
        <f>Model!DB29</f>
        <v>0</v>
      </c>
      <c r="DC26">
        <f>Model!DC29</f>
        <v>0</v>
      </c>
      <c r="DD26">
        <f>Model!DD29</f>
        <v>0</v>
      </c>
      <c r="DE26">
        <f>Model!DE29</f>
        <v>0</v>
      </c>
      <c r="DF26">
        <f>Model!DF29</f>
        <v>0</v>
      </c>
      <c r="DG26">
        <f>Model!DG29</f>
        <v>0</v>
      </c>
      <c r="DH26">
        <f>Model!DH29</f>
        <v>0</v>
      </c>
      <c r="DI26">
        <f>Model!DI29</f>
        <v>0</v>
      </c>
      <c r="DJ26">
        <f>Model!DJ29</f>
        <v>0</v>
      </c>
      <c r="DK26">
        <f>Model!DK29</f>
        <v>0</v>
      </c>
      <c r="DL26">
        <f>Model!DL29</f>
        <v>0</v>
      </c>
      <c r="DM26">
        <f>Model!DM29</f>
        <v>0</v>
      </c>
      <c r="DN26">
        <f>Model!DN29</f>
        <v>0</v>
      </c>
      <c r="DO26">
        <f>Model!DO29</f>
        <v>0</v>
      </c>
      <c r="DP26">
        <f>Model!DP29</f>
        <v>0</v>
      </c>
      <c r="DQ26">
        <f>Model!DQ29</f>
        <v>0</v>
      </c>
      <c r="DR26">
        <f>Model!DR29</f>
        <v>0</v>
      </c>
      <c r="DS26">
        <f>Model!DS29</f>
        <v>0</v>
      </c>
      <c r="DT26">
        <f>Model!DT29</f>
        <v>0</v>
      </c>
      <c r="DU26">
        <f>Model!DU29</f>
        <v>0</v>
      </c>
      <c r="DV26">
        <f>Model!DV29</f>
        <v>0</v>
      </c>
      <c r="DW26">
        <f>Model!DW29</f>
        <v>0</v>
      </c>
      <c r="DX26">
        <f>Model!DX29</f>
        <v>0</v>
      </c>
      <c r="DY26">
        <f>Model!DY29</f>
        <v>0</v>
      </c>
      <c r="DZ26">
        <f>Model!DZ29</f>
        <v>0</v>
      </c>
      <c r="EA26">
        <f>Model!EA29</f>
        <v>0</v>
      </c>
      <c r="EB26">
        <f>Model!EB29</f>
        <v>0</v>
      </c>
      <c r="EC26">
        <f>Model!EC29</f>
        <v>0</v>
      </c>
      <c r="ED26">
        <f>Model!ED29</f>
        <v>0</v>
      </c>
      <c r="EE26">
        <f>Model!EE29</f>
        <v>0</v>
      </c>
      <c r="EF26">
        <f>Model!EF29</f>
        <v>0</v>
      </c>
      <c r="EG26">
        <f>Model!EG29</f>
        <v>0</v>
      </c>
      <c r="EH26">
        <f>Model!EH29</f>
        <v>0</v>
      </c>
      <c r="EI26">
        <f>Model!EI29</f>
        <v>0</v>
      </c>
      <c r="EJ26">
        <f>Model!EJ29</f>
        <v>0</v>
      </c>
      <c r="EK26">
        <f>Model!EK29</f>
        <v>0</v>
      </c>
      <c r="EL26">
        <f>Model!EL29</f>
        <v>0</v>
      </c>
      <c r="EM26">
        <f>Model!EM29</f>
        <v>0</v>
      </c>
      <c r="EN26">
        <f>Model!EN29</f>
        <v>0</v>
      </c>
    </row>
    <row r="27" spans="1:144" x14ac:dyDescent="0.2">
      <c r="A27">
        <f>Model!A30</f>
        <v>0</v>
      </c>
      <c r="B27">
        <f>Model!B30</f>
        <v>0</v>
      </c>
      <c r="C27">
        <f>Model!C30</f>
        <v>0</v>
      </c>
      <c r="D27">
        <f>Model!D30</f>
        <v>0</v>
      </c>
      <c r="E27">
        <f>Model!E30</f>
        <v>0</v>
      </c>
      <c r="F27">
        <f>Model!F30</f>
        <v>0</v>
      </c>
      <c r="G27">
        <f>Model!G30</f>
        <v>0</v>
      </c>
      <c r="H27">
        <f>Model!H30</f>
        <v>0</v>
      </c>
      <c r="I27" t="str">
        <f>Model!I30</f>
        <v>Basic Shares</v>
      </c>
      <c r="J27">
        <f>Model!J30</f>
        <v>0</v>
      </c>
      <c r="K27">
        <f>Model!K30</f>
        <v>0</v>
      </c>
      <c r="L27">
        <f>Model!L30</f>
        <v>0</v>
      </c>
      <c r="M27">
        <f>Model!M30</f>
        <v>0</v>
      </c>
      <c r="N27">
        <f>Model!N30</f>
        <v>0</v>
      </c>
      <c r="O27">
        <f>Model!O30</f>
        <v>0</v>
      </c>
      <c r="P27">
        <f>Model!P30</f>
        <v>0</v>
      </c>
      <c r="Q27">
        <f>Model!Q30</f>
        <v>0</v>
      </c>
      <c r="R27">
        <f>Model!R30</f>
        <v>0</v>
      </c>
      <c r="S27">
        <f>Model!S30</f>
        <v>0</v>
      </c>
      <c r="T27">
        <f>Model!T30</f>
        <v>0</v>
      </c>
      <c r="U27">
        <f>Model!U30</f>
        <v>0</v>
      </c>
      <c r="V27">
        <f>Model!V30</f>
        <v>0</v>
      </c>
      <c r="W27">
        <f>Model!W30</f>
        <v>0</v>
      </c>
      <c r="X27">
        <f>Model!X30</f>
        <v>0</v>
      </c>
      <c r="Y27">
        <f>Model!Y30</f>
        <v>0</v>
      </c>
      <c r="Z27">
        <f>Model!Z30</f>
        <v>0</v>
      </c>
      <c r="AA27">
        <f>Model!AA30</f>
        <v>0</v>
      </c>
      <c r="AB27">
        <f>Model!AB30</f>
        <v>0</v>
      </c>
      <c r="AC27">
        <f>Model!AC30</f>
        <v>0</v>
      </c>
      <c r="AD27">
        <f>Model!AD30</f>
        <v>0</v>
      </c>
      <c r="AE27">
        <f>Model!AE30</f>
        <v>0</v>
      </c>
      <c r="AF27">
        <f>Model!AF30</f>
        <v>0</v>
      </c>
      <c r="AG27">
        <f>Model!AG30</f>
        <v>0</v>
      </c>
      <c r="AH27">
        <f>Model!AH30</f>
        <v>0</v>
      </c>
      <c r="AI27">
        <f>Model!AI30</f>
        <v>0</v>
      </c>
      <c r="AJ27">
        <f>Model!AJ30</f>
        <v>0</v>
      </c>
      <c r="AK27">
        <f>Model!AK30</f>
        <v>0</v>
      </c>
      <c r="AL27">
        <f>Model!AL30</f>
        <v>0</v>
      </c>
      <c r="AM27">
        <f>Model!AM30</f>
        <v>0</v>
      </c>
      <c r="AN27">
        <f>Model!AN30</f>
        <v>0</v>
      </c>
      <c r="AO27">
        <f>Model!AO30</f>
        <v>0</v>
      </c>
      <c r="AP27">
        <f>Model!AP30</f>
        <v>0</v>
      </c>
      <c r="AQ27">
        <f>Model!AQ30</f>
        <v>0</v>
      </c>
      <c r="AR27">
        <f>Model!AR30</f>
        <v>0</v>
      </c>
      <c r="AS27">
        <f>Model!AS30</f>
        <v>0</v>
      </c>
      <c r="AT27">
        <f>Model!AT30</f>
        <v>0</v>
      </c>
      <c r="AU27">
        <f>Model!AU30</f>
        <v>0</v>
      </c>
      <c r="AV27">
        <f>Model!AV30</f>
        <v>0</v>
      </c>
      <c r="AW27">
        <f>Model!AW30</f>
        <v>0</v>
      </c>
      <c r="AX27">
        <f>Model!AX30</f>
        <v>0</v>
      </c>
      <c r="AY27">
        <f>Model!AY30</f>
        <v>0</v>
      </c>
      <c r="AZ27">
        <f>Model!AZ30</f>
        <v>0</v>
      </c>
      <c r="BA27">
        <f>Model!BA30</f>
        <v>0</v>
      </c>
      <c r="BB27">
        <f>Model!BB30</f>
        <v>0</v>
      </c>
      <c r="BC27">
        <f>Model!BC30</f>
        <v>0</v>
      </c>
      <c r="BD27">
        <f>Model!BD30</f>
        <v>0</v>
      </c>
      <c r="BE27">
        <f>Model!BE30</f>
        <v>0</v>
      </c>
      <c r="BF27">
        <f>Model!BF30</f>
        <v>0</v>
      </c>
      <c r="BG27">
        <f>Model!BG30</f>
        <v>0</v>
      </c>
      <c r="BH27">
        <f>Model!BH30</f>
        <v>0</v>
      </c>
      <c r="BI27">
        <f>Model!BI30</f>
        <v>0</v>
      </c>
      <c r="BJ27">
        <f>Model!BJ30</f>
        <v>0</v>
      </c>
      <c r="BK27">
        <f>Model!BK30</f>
        <v>0</v>
      </c>
      <c r="BL27">
        <f>Model!BL30</f>
        <v>0</v>
      </c>
      <c r="BM27">
        <f>Model!BM30</f>
        <v>0</v>
      </c>
      <c r="BN27">
        <f>Model!BN30</f>
        <v>0</v>
      </c>
      <c r="BO27">
        <f>Model!BO30</f>
        <v>0</v>
      </c>
      <c r="BP27">
        <f>Model!BP30</f>
        <v>0</v>
      </c>
      <c r="BQ27">
        <f>Model!BQ30</f>
        <v>0</v>
      </c>
      <c r="BR27">
        <f>Model!BR30</f>
        <v>0</v>
      </c>
      <c r="BS27">
        <f>Model!BS30</f>
        <v>0</v>
      </c>
      <c r="BT27">
        <f>Model!BT30</f>
        <v>0</v>
      </c>
      <c r="BU27">
        <f>Model!BU30</f>
        <v>0</v>
      </c>
      <c r="BV27">
        <f>Model!BV30</f>
        <v>0</v>
      </c>
      <c r="BW27">
        <f>Model!BW30</f>
        <v>0</v>
      </c>
      <c r="BX27">
        <f>Model!BX30</f>
        <v>0</v>
      </c>
      <c r="BY27">
        <f>Model!BY30</f>
        <v>0</v>
      </c>
      <c r="BZ27">
        <f>Model!BZ30</f>
        <v>67.090001000000001</v>
      </c>
      <c r="CA27">
        <f>Model!CA30</f>
        <v>67.387634000000006</v>
      </c>
      <c r="CB27">
        <f>Model!CB30</f>
        <v>184.73772</v>
      </c>
      <c r="CC27">
        <f>Model!CC30</f>
        <v>191.09134</v>
      </c>
      <c r="CD27">
        <f>Model!CD30</f>
        <v>191.31554349999999</v>
      </c>
      <c r="CE27">
        <f>Model!CE30</f>
        <v>191.88949013049998</v>
      </c>
      <c r="CF27">
        <f>Model!CF30</f>
        <v>192.46515860089147</v>
      </c>
      <c r="CG27">
        <f>Model!CG30</f>
        <v>192.75342394078297</v>
      </c>
      <c r="CH27">
        <f>Model!CH30</f>
        <v>193.04255407669416</v>
      </c>
      <c r="CI27">
        <f>Model!CI30</f>
        <v>193.62168173892422</v>
      </c>
      <c r="CJ27">
        <f>Model!CJ30</f>
        <v>194.20254678414102</v>
      </c>
      <c r="CK27">
        <f>Model!CK30</f>
        <v>194.78515442449344</v>
      </c>
      <c r="CL27">
        <f>Model!CL30</f>
        <v>195.36950988776692</v>
      </c>
      <c r="CM27">
        <f>Model!CM30</f>
        <v>195.9556184174302</v>
      </c>
      <c r="CN27">
        <f>Model!CN30</f>
        <v>196.54348527268249</v>
      </c>
      <c r="CO27">
        <f>Model!CO30</f>
        <v>197.13311572850051</v>
      </c>
      <c r="CP27">
        <f>Model!CP30</f>
        <v>0</v>
      </c>
      <c r="CQ27">
        <f>Model!CQ30</f>
        <v>0</v>
      </c>
      <c r="CR27">
        <f>Model!CR30</f>
        <v>0</v>
      </c>
      <c r="CS27">
        <f>Model!CS30</f>
        <v>0</v>
      </c>
      <c r="CT27">
        <f>Model!CT30</f>
        <v>0</v>
      </c>
      <c r="CU27">
        <f>Model!CU30</f>
        <v>0</v>
      </c>
      <c r="CV27">
        <f>Model!CV30</f>
        <v>0</v>
      </c>
      <c r="CW27">
        <f>Model!CW30</f>
        <v>0</v>
      </c>
      <c r="CX27">
        <f>Model!CX30</f>
        <v>0</v>
      </c>
      <c r="CY27">
        <f>Model!CY30</f>
        <v>0</v>
      </c>
      <c r="CZ27">
        <f>Model!CZ30</f>
        <v>0</v>
      </c>
      <c r="DA27">
        <f>Model!DA30</f>
        <v>0</v>
      </c>
      <c r="DB27">
        <f>Model!DB30</f>
        <v>0</v>
      </c>
      <c r="DC27">
        <f>Model!DC30</f>
        <v>0</v>
      </c>
      <c r="DD27">
        <f>Model!DD30</f>
        <v>0</v>
      </c>
      <c r="DE27">
        <f>Model!DE30</f>
        <v>0</v>
      </c>
      <c r="DF27">
        <f>Model!DF30</f>
        <v>0</v>
      </c>
      <c r="DG27">
        <f>Model!DG30</f>
        <v>0</v>
      </c>
      <c r="DH27">
        <f>Model!DH30</f>
        <v>0</v>
      </c>
      <c r="DI27">
        <f>Model!DI30</f>
        <v>0</v>
      </c>
      <c r="DJ27">
        <f>Model!DJ30</f>
        <v>0</v>
      </c>
      <c r="DK27">
        <f>Model!DK30</f>
        <v>0</v>
      </c>
      <c r="DL27">
        <f>Model!DL30</f>
        <v>0</v>
      </c>
      <c r="DM27">
        <f>Model!DM30</f>
        <v>0</v>
      </c>
      <c r="DN27">
        <f>Model!DN30</f>
        <v>0</v>
      </c>
      <c r="DO27">
        <f>Model!DO30</f>
        <v>0</v>
      </c>
      <c r="DP27">
        <f>Model!DP30</f>
        <v>0</v>
      </c>
      <c r="DQ27">
        <f>Model!DQ30</f>
        <v>0</v>
      </c>
      <c r="DR27">
        <f>Model!DR30</f>
        <v>0</v>
      </c>
      <c r="DS27">
        <f>Model!DS30</f>
        <v>0</v>
      </c>
      <c r="DT27">
        <f>Model!DT30</f>
        <v>0</v>
      </c>
      <c r="DU27">
        <f>Model!DU30</f>
        <v>0</v>
      </c>
      <c r="DV27">
        <f>Model!DV30</f>
        <v>0</v>
      </c>
      <c r="DW27">
        <f>Model!DW30</f>
        <v>0</v>
      </c>
      <c r="DX27">
        <f>Model!DX30</f>
        <v>0</v>
      </c>
      <c r="DY27">
        <f>Model!DY30</f>
        <v>34.841852000000003</v>
      </c>
      <c r="DZ27">
        <f>Model!DZ30</f>
        <v>51.137405999999999</v>
      </c>
      <c r="EA27">
        <f>Model!EA30</f>
        <v>150.61616000000001</v>
      </c>
      <c r="EB27">
        <f>Model!EB30</f>
        <v>147.718118</v>
      </c>
      <c r="EC27">
        <f>Model!EC30</f>
        <v>170.01978751782073</v>
      </c>
      <c r="ED27">
        <f>Model!ED30</f>
        <v>193.26243755867515</v>
      </c>
      <c r="EE27">
        <f>Model!EE30</f>
        <v>195.3738925773371</v>
      </c>
      <c r="EF27">
        <f>Model!EF30</f>
        <v>197.72363327540316</v>
      </c>
      <c r="EG27">
        <f>Model!EG30</f>
        <v>200.09631687470801</v>
      </c>
      <c r="EH27">
        <f>Model!EH30</f>
        <v>202.49747267720448</v>
      </c>
      <c r="EI27">
        <f>Model!EI30</f>
        <v>204.92744234933096</v>
      </c>
      <c r="EJ27">
        <f>Model!EJ30</f>
        <v>207.38657165752295</v>
      </c>
      <c r="EK27">
        <f>Model!EK30</f>
        <v>209.87521051741322</v>
      </c>
      <c r="EL27">
        <f>Model!EL30</f>
        <v>212.39371304362214</v>
      </c>
      <c r="EM27">
        <f>Model!EM30</f>
        <v>0</v>
      </c>
      <c r="EN27">
        <f>Model!EN30</f>
        <v>0</v>
      </c>
    </row>
    <row r="28" spans="1:144" x14ac:dyDescent="0.2">
      <c r="A28">
        <f>Model!A31</f>
        <v>0</v>
      </c>
      <c r="B28">
        <f>Model!B31</f>
        <v>0</v>
      </c>
      <c r="C28">
        <f>Model!C31</f>
        <v>0</v>
      </c>
      <c r="D28">
        <f>Model!D31</f>
        <v>0</v>
      </c>
      <c r="E28">
        <f>Model!E31</f>
        <v>0</v>
      </c>
      <c r="F28">
        <f>Model!F31</f>
        <v>0</v>
      </c>
      <c r="G28">
        <f>Model!G31</f>
        <v>0</v>
      </c>
      <c r="H28">
        <f>Model!H31</f>
        <v>0</v>
      </c>
      <c r="I28" t="str">
        <f>Model!I31</f>
        <v>Diluted Shares</v>
      </c>
      <c r="J28">
        <f>Model!J31</f>
        <v>0</v>
      </c>
      <c r="K28">
        <f>Model!K31</f>
        <v>0</v>
      </c>
      <c r="L28">
        <f>Model!L31</f>
        <v>0</v>
      </c>
      <c r="M28">
        <f>Model!M31</f>
        <v>0</v>
      </c>
      <c r="N28">
        <f>Model!N31</f>
        <v>0</v>
      </c>
      <c r="O28">
        <f>Model!O31</f>
        <v>0</v>
      </c>
      <c r="P28">
        <f>Model!P31</f>
        <v>0</v>
      </c>
      <c r="Q28">
        <f>Model!Q31</f>
        <v>0</v>
      </c>
      <c r="R28">
        <f>Model!R31</f>
        <v>0</v>
      </c>
      <c r="S28">
        <f>Model!S31</f>
        <v>0</v>
      </c>
      <c r="T28">
        <f>Model!T31</f>
        <v>0</v>
      </c>
      <c r="U28">
        <f>Model!U31</f>
        <v>0</v>
      </c>
      <c r="V28">
        <f>Model!V31</f>
        <v>0</v>
      </c>
      <c r="W28">
        <f>Model!W31</f>
        <v>0</v>
      </c>
      <c r="X28">
        <f>Model!X31</f>
        <v>0</v>
      </c>
      <c r="Y28">
        <f>Model!Y31</f>
        <v>0</v>
      </c>
      <c r="Z28">
        <f>Model!Z31</f>
        <v>0</v>
      </c>
      <c r="AA28">
        <f>Model!AA31</f>
        <v>0</v>
      </c>
      <c r="AB28">
        <f>Model!AB31</f>
        <v>0</v>
      </c>
      <c r="AC28">
        <f>Model!AC31</f>
        <v>0</v>
      </c>
      <c r="AD28">
        <f>Model!AD31</f>
        <v>0</v>
      </c>
      <c r="AE28">
        <f>Model!AE31</f>
        <v>0</v>
      </c>
      <c r="AF28">
        <f>Model!AF31</f>
        <v>0</v>
      </c>
      <c r="AG28">
        <f>Model!AG31</f>
        <v>0</v>
      </c>
      <c r="AH28">
        <f>Model!AH31</f>
        <v>0</v>
      </c>
      <c r="AI28">
        <f>Model!AI31</f>
        <v>0</v>
      </c>
      <c r="AJ28">
        <f>Model!AJ31</f>
        <v>0</v>
      </c>
      <c r="AK28">
        <f>Model!AK31</f>
        <v>0</v>
      </c>
      <c r="AL28">
        <f>Model!AL31</f>
        <v>0</v>
      </c>
      <c r="AM28">
        <f>Model!AM31</f>
        <v>0</v>
      </c>
      <c r="AN28">
        <f>Model!AN31</f>
        <v>0</v>
      </c>
      <c r="AO28">
        <f>Model!AO31</f>
        <v>0</v>
      </c>
      <c r="AP28">
        <f>Model!AP31</f>
        <v>0</v>
      </c>
      <c r="AQ28">
        <f>Model!AQ31</f>
        <v>0</v>
      </c>
      <c r="AR28">
        <f>Model!AR31</f>
        <v>0</v>
      </c>
      <c r="AS28">
        <f>Model!AS31</f>
        <v>0</v>
      </c>
      <c r="AT28">
        <f>Model!AT31</f>
        <v>0</v>
      </c>
      <c r="AU28">
        <f>Model!AU31</f>
        <v>0</v>
      </c>
      <c r="AV28">
        <f>Model!AV31</f>
        <v>0</v>
      </c>
      <c r="AW28">
        <f>Model!AW31</f>
        <v>0</v>
      </c>
      <c r="AX28">
        <f>Model!AX31</f>
        <v>0</v>
      </c>
      <c r="AY28">
        <f>Model!AY31</f>
        <v>0</v>
      </c>
      <c r="AZ28">
        <f>Model!AZ31</f>
        <v>0</v>
      </c>
      <c r="BA28">
        <f>Model!BA31</f>
        <v>0</v>
      </c>
      <c r="BB28">
        <f>Model!BB31</f>
        <v>0</v>
      </c>
      <c r="BC28">
        <f>Model!BC31</f>
        <v>0</v>
      </c>
      <c r="BD28">
        <f>Model!BD31</f>
        <v>0</v>
      </c>
      <c r="BE28">
        <f>Model!BE31</f>
        <v>0</v>
      </c>
      <c r="BF28">
        <f>Model!BF31</f>
        <v>0</v>
      </c>
      <c r="BG28">
        <f>Model!BG31</f>
        <v>0</v>
      </c>
      <c r="BH28">
        <f>Model!BH31</f>
        <v>0</v>
      </c>
      <c r="BI28">
        <f>Model!BI31</f>
        <v>0</v>
      </c>
      <c r="BJ28">
        <f>Model!BJ31</f>
        <v>0</v>
      </c>
      <c r="BK28">
        <f>Model!BK31</f>
        <v>0</v>
      </c>
      <c r="BL28">
        <f>Model!BL31</f>
        <v>0</v>
      </c>
      <c r="BM28">
        <f>Model!BM31</f>
        <v>0</v>
      </c>
      <c r="BN28">
        <f>Model!BN31</f>
        <v>0</v>
      </c>
      <c r="BO28">
        <f>Model!BO31</f>
        <v>0</v>
      </c>
      <c r="BP28">
        <f>Model!BP31</f>
        <v>0</v>
      </c>
      <c r="BQ28">
        <f>Model!BQ31</f>
        <v>0</v>
      </c>
      <c r="BR28">
        <f>Model!BR31</f>
        <v>0</v>
      </c>
      <c r="BS28">
        <f>Model!BS31</f>
        <v>0</v>
      </c>
      <c r="BT28">
        <f>Model!BT31</f>
        <v>0</v>
      </c>
      <c r="BU28">
        <f>Model!BU31</f>
        <v>0</v>
      </c>
      <c r="BV28">
        <f>Model!BV31</f>
        <v>0</v>
      </c>
      <c r="BW28">
        <f>Model!BW31</f>
        <v>0</v>
      </c>
      <c r="BX28">
        <f>Model!BX31</f>
        <v>0</v>
      </c>
      <c r="BY28">
        <f>Model!BY31</f>
        <v>0</v>
      </c>
      <c r="BZ28">
        <f>Model!BZ31</f>
        <v>67.090001000000001</v>
      </c>
      <c r="CA28">
        <f>Model!CA31</f>
        <v>67.387634000000006</v>
      </c>
      <c r="CB28">
        <f>Model!CB31</f>
        <v>184.73772</v>
      </c>
      <c r="CC28">
        <f>Model!CC31</f>
        <v>191.09134</v>
      </c>
      <c r="CD28">
        <f>Model!CD31</f>
        <v>191.31554349999999</v>
      </c>
      <c r="CE28">
        <f>Model!CE31</f>
        <v>191.88949013049998</v>
      </c>
      <c r="CF28">
        <f>Model!CF31</f>
        <v>192.46515860089147</v>
      </c>
      <c r="CG28">
        <f>Model!CG31</f>
        <v>192.75342394078297</v>
      </c>
      <c r="CH28">
        <f>Model!CH31</f>
        <v>193.04255407669416</v>
      </c>
      <c r="CI28">
        <f>Model!CI31</f>
        <v>193.62168173892422</v>
      </c>
      <c r="CJ28">
        <f>Model!CJ31</f>
        <v>194.20254678414102</v>
      </c>
      <c r="CK28">
        <f>Model!CK31</f>
        <v>194.78515442449344</v>
      </c>
      <c r="CL28">
        <f>Model!CL31</f>
        <v>195.36950988776692</v>
      </c>
      <c r="CM28">
        <f>Model!CM31</f>
        <v>195.9556184174302</v>
      </c>
      <c r="CN28">
        <f>Model!CN31</f>
        <v>196.54348527268249</v>
      </c>
      <c r="CO28">
        <f>Model!CO31</f>
        <v>197.13311572850051</v>
      </c>
      <c r="CP28">
        <f>Model!CP31</f>
        <v>0</v>
      </c>
      <c r="CQ28">
        <f>Model!CQ31</f>
        <v>0</v>
      </c>
      <c r="CR28">
        <f>Model!CR31</f>
        <v>0</v>
      </c>
      <c r="CS28">
        <f>Model!CS31</f>
        <v>0</v>
      </c>
      <c r="CT28">
        <f>Model!CT31</f>
        <v>0</v>
      </c>
      <c r="CU28">
        <f>Model!CU31</f>
        <v>0</v>
      </c>
      <c r="CV28">
        <f>Model!CV31</f>
        <v>0</v>
      </c>
      <c r="CW28">
        <f>Model!CW31</f>
        <v>0</v>
      </c>
      <c r="CX28">
        <f>Model!CX31</f>
        <v>0</v>
      </c>
      <c r="CY28">
        <f>Model!CY31</f>
        <v>0</v>
      </c>
      <c r="CZ28">
        <f>Model!CZ31</f>
        <v>0</v>
      </c>
      <c r="DA28">
        <f>Model!DA31</f>
        <v>0</v>
      </c>
      <c r="DB28">
        <f>Model!DB31</f>
        <v>0</v>
      </c>
      <c r="DC28">
        <f>Model!DC31</f>
        <v>0</v>
      </c>
      <c r="DD28">
        <f>Model!DD31</f>
        <v>0</v>
      </c>
      <c r="DE28">
        <f>Model!DE31</f>
        <v>0</v>
      </c>
      <c r="DF28">
        <f>Model!DF31</f>
        <v>0</v>
      </c>
      <c r="DG28">
        <f>Model!DG31</f>
        <v>0</v>
      </c>
      <c r="DH28">
        <f>Model!DH31</f>
        <v>0</v>
      </c>
      <c r="DI28">
        <f>Model!DI31</f>
        <v>0</v>
      </c>
      <c r="DJ28">
        <f>Model!DJ31</f>
        <v>0</v>
      </c>
      <c r="DK28">
        <f>Model!DK31</f>
        <v>0</v>
      </c>
      <c r="DL28">
        <f>Model!DL31</f>
        <v>0</v>
      </c>
      <c r="DM28">
        <f>Model!DM31</f>
        <v>0</v>
      </c>
      <c r="DN28">
        <f>Model!DN31</f>
        <v>0</v>
      </c>
      <c r="DO28">
        <f>Model!DO31</f>
        <v>0</v>
      </c>
      <c r="DP28">
        <f>Model!DP31</f>
        <v>0</v>
      </c>
      <c r="DQ28">
        <f>Model!DQ31</f>
        <v>0</v>
      </c>
      <c r="DR28">
        <f>Model!DR31</f>
        <v>0</v>
      </c>
      <c r="DS28">
        <f>Model!DS31</f>
        <v>0</v>
      </c>
      <c r="DT28">
        <f>Model!DT31</f>
        <v>0</v>
      </c>
      <c r="DU28">
        <f>Model!DU31</f>
        <v>0</v>
      </c>
      <c r="DV28">
        <f>Model!DV31</f>
        <v>0</v>
      </c>
      <c r="DW28">
        <f>Model!DW31</f>
        <v>0</v>
      </c>
      <c r="DX28">
        <f>Model!DX31</f>
        <v>0</v>
      </c>
      <c r="DY28">
        <f>Model!DY31</f>
        <v>34.841852000000003</v>
      </c>
      <c r="DZ28">
        <f>Model!DZ31</f>
        <v>51.137405999999999</v>
      </c>
      <c r="EA28">
        <f>Model!EA31</f>
        <v>150.61616000000001</v>
      </c>
      <c r="EB28">
        <f>Model!EB31</f>
        <v>147.718118</v>
      </c>
      <c r="EC28">
        <f>Model!EC31</f>
        <v>170.01978751782073</v>
      </c>
      <c r="ED28">
        <f>Model!ED31</f>
        <v>193.26243755867515</v>
      </c>
      <c r="EE28">
        <f>Model!EE31</f>
        <v>195.3738925773371</v>
      </c>
      <c r="EF28">
        <f>Model!EF31</f>
        <v>197.72363327540316</v>
      </c>
      <c r="EG28">
        <f>Model!EG31</f>
        <v>200.09631687470801</v>
      </c>
      <c r="EH28">
        <f>Model!EH31</f>
        <v>202.49747267720448</v>
      </c>
      <c r="EI28">
        <f>Model!EI31</f>
        <v>204.92744234933096</v>
      </c>
      <c r="EJ28">
        <f>Model!EJ31</f>
        <v>207.38657165752295</v>
      </c>
      <c r="EK28">
        <f>Model!EK31</f>
        <v>209.87521051741322</v>
      </c>
      <c r="EL28">
        <f>Model!EL31</f>
        <v>212.39371304362214</v>
      </c>
      <c r="EM28">
        <f>Model!EM31</f>
        <v>0</v>
      </c>
      <c r="EN28">
        <f>Model!EN31</f>
        <v>0</v>
      </c>
    </row>
    <row r="29" spans="1:144" x14ac:dyDescent="0.2">
      <c r="A29">
        <f>Model!A32</f>
        <v>0</v>
      </c>
      <c r="B29">
        <f>Model!B32</f>
        <v>0</v>
      </c>
      <c r="C29">
        <f>Model!C32</f>
        <v>0</v>
      </c>
      <c r="D29">
        <f>Model!D32</f>
        <v>0</v>
      </c>
      <c r="E29">
        <f>Model!E32</f>
        <v>0</v>
      </c>
      <c r="F29">
        <f>Model!F32</f>
        <v>0</v>
      </c>
      <c r="G29">
        <f>Model!G32</f>
        <v>0</v>
      </c>
      <c r="H29">
        <f>Model!H32</f>
        <v>0</v>
      </c>
      <c r="I29">
        <f>Model!I32</f>
        <v>0</v>
      </c>
      <c r="J29">
        <f>Model!J32</f>
        <v>0</v>
      </c>
      <c r="K29">
        <f>Model!K32</f>
        <v>0</v>
      </c>
      <c r="L29">
        <f>Model!L32</f>
        <v>0</v>
      </c>
      <c r="M29">
        <f>Model!M32</f>
        <v>0</v>
      </c>
      <c r="N29">
        <f>Model!N32</f>
        <v>0</v>
      </c>
      <c r="O29">
        <f>Model!O32</f>
        <v>0</v>
      </c>
      <c r="P29">
        <f>Model!P32</f>
        <v>0</v>
      </c>
      <c r="Q29">
        <f>Model!Q32</f>
        <v>0</v>
      </c>
      <c r="R29">
        <f>Model!R32</f>
        <v>0</v>
      </c>
      <c r="S29">
        <f>Model!S32</f>
        <v>0</v>
      </c>
      <c r="T29">
        <f>Model!T32</f>
        <v>0</v>
      </c>
      <c r="U29">
        <f>Model!U32</f>
        <v>0</v>
      </c>
      <c r="V29">
        <f>Model!V32</f>
        <v>0</v>
      </c>
      <c r="W29">
        <f>Model!W32</f>
        <v>0</v>
      </c>
      <c r="X29">
        <f>Model!X32</f>
        <v>0</v>
      </c>
      <c r="Y29">
        <f>Model!Y32</f>
        <v>0</v>
      </c>
      <c r="Z29">
        <f>Model!Z32</f>
        <v>0</v>
      </c>
      <c r="AA29">
        <f>Model!AA32</f>
        <v>0</v>
      </c>
      <c r="AB29">
        <f>Model!AB32</f>
        <v>0</v>
      </c>
      <c r="AC29">
        <f>Model!AC32</f>
        <v>0</v>
      </c>
      <c r="AD29">
        <f>Model!AD32</f>
        <v>0</v>
      </c>
      <c r="AE29">
        <f>Model!AE32</f>
        <v>0</v>
      </c>
      <c r="AF29">
        <f>Model!AF32</f>
        <v>0</v>
      </c>
      <c r="AG29">
        <f>Model!AG32</f>
        <v>0</v>
      </c>
      <c r="AH29">
        <f>Model!AH32</f>
        <v>0</v>
      </c>
      <c r="AI29">
        <f>Model!AI32</f>
        <v>0</v>
      </c>
      <c r="AJ29">
        <f>Model!AJ32</f>
        <v>0</v>
      </c>
      <c r="AK29">
        <f>Model!AK32</f>
        <v>0</v>
      </c>
      <c r="AL29">
        <f>Model!AL32</f>
        <v>0</v>
      </c>
      <c r="AM29">
        <f>Model!AM32</f>
        <v>0</v>
      </c>
      <c r="AN29">
        <f>Model!AN32</f>
        <v>0</v>
      </c>
      <c r="AO29">
        <f>Model!AO32</f>
        <v>0</v>
      </c>
      <c r="AP29">
        <f>Model!AP32</f>
        <v>0</v>
      </c>
      <c r="AQ29">
        <f>Model!AQ32</f>
        <v>0</v>
      </c>
      <c r="AR29">
        <f>Model!AR32</f>
        <v>0</v>
      </c>
      <c r="AS29">
        <f>Model!AS32</f>
        <v>0</v>
      </c>
      <c r="AT29">
        <f>Model!AT32</f>
        <v>0</v>
      </c>
      <c r="AU29">
        <f>Model!AU32</f>
        <v>0</v>
      </c>
      <c r="AV29">
        <f>Model!AV32</f>
        <v>0</v>
      </c>
      <c r="AW29">
        <f>Model!AW32</f>
        <v>0</v>
      </c>
      <c r="AX29">
        <f>Model!AX32</f>
        <v>0</v>
      </c>
      <c r="AY29">
        <f>Model!AY32</f>
        <v>0</v>
      </c>
      <c r="AZ29">
        <f>Model!AZ32</f>
        <v>0</v>
      </c>
      <c r="BA29">
        <f>Model!BA32</f>
        <v>0</v>
      </c>
      <c r="BB29">
        <f>Model!BB32</f>
        <v>0</v>
      </c>
      <c r="BC29">
        <f>Model!BC32</f>
        <v>0</v>
      </c>
      <c r="BD29">
        <f>Model!BD32</f>
        <v>0</v>
      </c>
      <c r="BE29">
        <f>Model!BE32</f>
        <v>0</v>
      </c>
      <c r="BF29">
        <f>Model!BF32</f>
        <v>0</v>
      </c>
      <c r="BG29">
        <f>Model!BG32</f>
        <v>0</v>
      </c>
      <c r="BH29">
        <f>Model!BH32</f>
        <v>0</v>
      </c>
      <c r="BI29">
        <f>Model!BI32</f>
        <v>0</v>
      </c>
      <c r="BJ29">
        <f>Model!BJ32</f>
        <v>0</v>
      </c>
      <c r="BK29">
        <f>Model!BK32</f>
        <v>0</v>
      </c>
      <c r="BL29">
        <f>Model!BL32</f>
        <v>0</v>
      </c>
      <c r="BM29">
        <f>Model!BM32</f>
        <v>0</v>
      </c>
      <c r="BN29">
        <f>Model!BN32</f>
        <v>0</v>
      </c>
      <c r="BO29">
        <f>Model!BO32</f>
        <v>0</v>
      </c>
      <c r="BP29">
        <f>Model!BP32</f>
        <v>0</v>
      </c>
      <c r="BQ29">
        <f>Model!BQ32</f>
        <v>0</v>
      </c>
      <c r="BR29">
        <f>Model!BR32</f>
        <v>0</v>
      </c>
      <c r="BS29">
        <f>Model!BS32</f>
        <v>0</v>
      </c>
      <c r="BT29">
        <f>Model!BT32</f>
        <v>0</v>
      </c>
      <c r="BU29">
        <f>Model!BU32</f>
        <v>0</v>
      </c>
      <c r="BV29">
        <f>Model!BV32</f>
        <v>0</v>
      </c>
      <c r="BW29">
        <f>Model!BW32</f>
        <v>0</v>
      </c>
      <c r="BX29">
        <f>Model!BX32</f>
        <v>0</v>
      </c>
      <c r="BY29">
        <f>Model!BY32</f>
        <v>0</v>
      </c>
      <c r="BZ29">
        <f>Model!BZ32</f>
        <v>0</v>
      </c>
      <c r="CA29">
        <f>Model!CA32</f>
        <v>0</v>
      </c>
      <c r="CB29">
        <f>Model!CB32</f>
        <v>0</v>
      </c>
      <c r="CC29">
        <f>Model!CC32</f>
        <v>0</v>
      </c>
      <c r="CD29">
        <f>Model!CD32</f>
        <v>0</v>
      </c>
      <c r="CE29">
        <f>Model!CE32</f>
        <v>0</v>
      </c>
      <c r="CF29">
        <f>Model!CF32</f>
        <v>0</v>
      </c>
      <c r="CG29">
        <f>Model!CG32</f>
        <v>0</v>
      </c>
      <c r="CH29">
        <f>Model!CH32</f>
        <v>0</v>
      </c>
      <c r="CI29">
        <f>Model!CI32</f>
        <v>0</v>
      </c>
      <c r="CJ29">
        <f>Model!CJ32</f>
        <v>0</v>
      </c>
      <c r="CK29">
        <f>Model!CK32</f>
        <v>0</v>
      </c>
      <c r="CL29">
        <f>Model!CL32</f>
        <v>0</v>
      </c>
      <c r="CM29">
        <f>Model!CM32</f>
        <v>0</v>
      </c>
      <c r="CN29">
        <f>Model!CN32</f>
        <v>0</v>
      </c>
      <c r="CO29">
        <f>Model!CO32</f>
        <v>0</v>
      </c>
      <c r="CP29">
        <f>Model!CP32</f>
        <v>0</v>
      </c>
      <c r="CQ29">
        <f>Model!CQ32</f>
        <v>0</v>
      </c>
      <c r="CR29">
        <f>Model!CR32</f>
        <v>0</v>
      </c>
      <c r="CS29">
        <f>Model!CS32</f>
        <v>0</v>
      </c>
      <c r="CT29">
        <f>Model!CT32</f>
        <v>0</v>
      </c>
      <c r="CU29">
        <f>Model!CU32</f>
        <v>0</v>
      </c>
      <c r="CV29">
        <f>Model!CV32</f>
        <v>0</v>
      </c>
      <c r="CW29">
        <f>Model!CW32</f>
        <v>0</v>
      </c>
      <c r="CX29">
        <f>Model!CX32</f>
        <v>0</v>
      </c>
      <c r="CY29">
        <f>Model!CY32</f>
        <v>0</v>
      </c>
      <c r="CZ29">
        <f>Model!CZ32</f>
        <v>0</v>
      </c>
      <c r="DA29">
        <f>Model!DA32</f>
        <v>0</v>
      </c>
      <c r="DB29">
        <f>Model!DB32</f>
        <v>0</v>
      </c>
      <c r="DC29">
        <f>Model!DC32</f>
        <v>0</v>
      </c>
      <c r="DD29">
        <f>Model!DD32</f>
        <v>0</v>
      </c>
      <c r="DE29">
        <f>Model!DE32</f>
        <v>0</v>
      </c>
      <c r="DF29">
        <f>Model!DF32</f>
        <v>0</v>
      </c>
      <c r="DG29">
        <f>Model!DG32</f>
        <v>0</v>
      </c>
      <c r="DH29">
        <f>Model!DH32</f>
        <v>0</v>
      </c>
      <c r="DI29">
        <f>Model!DI32</f>
        <v>0</v>
      </c>
      <c r="DJ29">
        <f>Model!DJ32</f>
        <v>0</v>
      </c>
      <c r="DK29">
        <f>Model!DK32</f>
        <v>0</v>
      </c>
      <c r="DL29">
        <f>Model!DL32</f>
        <v>0</v>
      </c>
      <c r="DM29">
        <f>Model!DM32</f>
        <v>0</v>
      </c>
      <c r="DN29">
        <f>Model!DN32</f>
        <v>0</v>
      </c>
      <c r="DO29">
        <f>Model!DO32</f>
        <v>0</v>
      </c>
      <c r="DP29">
        <f>Model!DP32</f>
        <v>0</v>
      </c>
      <c r="DQ29">
        <f>Model!DQ32</f>
        <v>0</v>
      </c>
      <c r="DR29">
        <f>Model!DR32</f>
        <v>0</v>
      </c>
      <c r="DS29">
        <f>Model!DS32</f>
        <v>0</v>
      </c>
      <c r="DT29">
        <f>Model!DT32</f>
        <v>0</v>
      </c>
      <c r="DU29">
        <f>Model!DU32</f>
        <v>0</v>
      </c>
      <c r="DV29">
        <f>Model!DV32</f>
        <v>0</v>
      </c>
      <c r="DW29">
        <f>Model!DW32</f>
        <v>0</v>
      </c>
      <c r="DX29">
        <f>Model!DX32</f>
        <v>0</v>
      </c>
      <c r="DY29">
        <f>Model!DY32</f>
        <v>0</v>
      </c>
      <c r="DZ29">
        <f>Model!DZ32</f>
        <v>0</v>
      </c>
      <c r="EA29">
        <f>Model!EA32</f>
        <v>0</v>
      </c>
      <c r="EB29">
        <f>Model!EB32</f>
        <v>0</v>
      </c>
      <c r="EC29">
        <f>Model!EC32</f>
        <v>0</v>
      </c>
      <c r="ED29">
        <f>Model!ED32</f>
        <v>0</v>
      </c>
      <c r="EE29">
        <f>Model!EE32</f>
        <v>0</v>
      </c>
      <c r="EF29">
        <f>Model!EF32</f>
        <v>0</v>
      </c>
      <c r="EG29">
        <f>Model!EG32</f>
        <v>0</v>
      </c>
      <c r="EH29">
        <f>Model!EH32</f>
        <v>0</v>
      </c>
      <c r="EI29">
        <f>Model!EI32</f>
        <v>0</v>
      </c>
      <c r="EJ29">
        <f>Model!EJ32</f>
        <v>0</v>
      </c>
      <c r="EK29">
        <f>Model!EK32</f>
        <v>0</v>
      </c>
      <c r="EL29">
        <f>Model!EL32</f>
        <v>0</v>
      </c>
      <c r="EM29">
        <f>Model!EM32</f>
        <v>0</v>
      </c>
      <c r="EN29">
        <f>Model!EN32</f>
        <v>0</v>
      </c>
    </row>
    <row r="30" spans="1:144" x14ac:dyDescent="0.2">
      <c r="A30">
        <f>Model!A33</f>
        <v>0</v>
      </c>
      <c r="B30">
        <f>Model!B33</f>
        <v>0</v>
      </c>
      <c r="C30">
        <f>Model!C33</f>
        <v>0</v>
      </c>
      <c r="D30">
        <f>Model!D33</f>
        <v>0</v>
      </c>
      <c r="E30">
        <f>Model!E33</f>
        <v>0</v>
      </c>
      <c r="F30">
        <f>Model!F33</f>
        <v>0</v>
      </c>
      <c r="G30">
        <f>Model!G33</f>
        <v>0</v>
      </c>
      <c r="H30">
        <f>Model!H33</f>
        <v>0</v>
      </c>
      <c r="I30" t="str">
        <f>Model!I33</f>
        <v>Basic EPS</v>
      </c>
      <c r="J30">
        <f>Model!J33</f>
        <v>0</v>
      </c>
      <c r="K30">
        <f>Model!K33</f>
        <v>0</v>
      </c>
      <c r="L30">
        <f>Model!L33</f>
        <v>0</v>
      </c>
      <c r="M30">
        <f>Model!M33</f>
        <v>0</v>
      </c>
      <c r="N30">
        <f>Model!N33</f>
        <v>0</v>
      </c>
      <c r="O30">
        <f>Model!O33</f>
        <v>0</v>
      </c>
      <c r="P30">
        <f>Model!P33</f>
        <v>0</v>
      </c>
      <c r="Q30">
        <f>Model!Q33</f>
        <v>0</v>
      </c>
      <c r="R30">
        <f>Model!R33</f>
        <v>0</v>
      </c>
      <c r="S30">
        <f>Model!S33</f>
        <v>0</v>
      </c>
      <c r="T30">
        <f>Model!T33</f>
        <v>0</v>
      </c>
      <c r="U30">
        <f>Model!U33</f>
        <v>0</v>
      </c>
      <c r="V30">
        <f>Model!V33</f>
        <v>0</v>
      </c>
      <c r="W30">
        <f>Model!W33</f>
        <v>0</v>
      </c>
      <c r="X30">
        <f>Model!X33</f>
        <v>0</v>
      </c>
      <c r="Y30">
        <f>Model!Y33</f>
        <v>0</v>
      </c>
      <c r="Z30">
        <f>Model!Z33</f>
        <v>0</v>
      </c>
      <c r="AA30">
        <f>Model!AA33</f>
        <v>0</v>
      </c>
      <c r="AB30">
        <f>Model!AB33</f>
        <v>0</v>
      </c>
      <c r="AC30">
        <f>Model!AC33</f>
        <v>0</v>
      </c>
      <c r="AD30">
        <f>Model!AD33</f>
        <v>0</v>
      </c>
      <c r="AE30">
        <f>Model!AE33</f>
        <v>0</v>
      </c>
      <c r="AF30">
        <f>Model!AF33</f>
        <v>0</v>
      </c>
      <c r="AG30">
        <f>Model!AG33</f>
        <v>0</v>
      </c>
      <c r="AH30">
        <f>Model!AH33</f>
        <v>0</v>
      </c>
      <c r="AI30">
        <f>Model!AI33</f>
        <v>0</v>
      </c>
      <c r="AJ30">
        <f>Model!AJ33</f>
        <v>0</v>
      </c>
      <c r="AK30">
        <f>Model!AK33</f>
        <v>0</v>
      </c>
      <c r="AL30">
        <f>Model!AL33</f>
        <v>0</v>
      </c>
      <c r="AM30">
        <f>Model!AM33</f>
        <v>0</v>
      </c>
      <c r="AN30">
        <f>Model!AN33</f>
        <v>0</v>
      </c>
      <c r="AO30">
        <f>Model!AO33</f>
        <v>0</v>
      </c>
      <c r="AP30">
        <f>Model!AP33</f>
        <v>0</v>
      </c>
      <c r="AQ30">
        <f>Model!AQ33</f>
        <v>0</v>
      </c>
      <c r="AR30">
        <f>Model!AR33</f>
        <v>0</v>
      </c>
      <c r="AS30">
        <f>Model!AS33</f>
        <v>0</v>
      </c>
      <c r="AT30">
        <f>Model!AT33</f>
        <v>0</v>
      </c>
      <c r="AU30">
        <f>Model!AU33</f>
        <v>0</v>
      </c>
      <c r="AV30">
        <f>Model!AV33</f>
        <v>0</v>
      </c>
      <c r="AW30">
        <f>Model!AW33</f>
        <v>0</v>
      </c>
      <c r="AX30">
        <f>Model!AX33</f>
        <v>0</v>
      </c>
      <c r="AY30">
        <f>Model!AY33</f>
        <v>0</v>
      </c>
      <c r="AZ30">
        <f>Model!AZ33</f>
        <v>0</v>
      </c>
      <c r="BA30">
        <f>Model!BA33</f>
        <v>0</v>
      </c>
      <c r="BB30">
        <f>Model!BB33</f>
        <v>0</v>
      </c>
      <c r="BC30">
        <f>Model!BC33</f>
        <v>0</v>
      </c>
      <c r="BD30">
        <f>Model!BD33</f>
        <v>0</v>
      </c>
      <c r="BE30">
        <f>Model!BE33</f>
        <v>0</v>
      </c>
      <c r="BF30">
        <f>Model!BF33</f>
        <v>0</v>
      </c>
      <c r="BG30">
        <f>Model!BG33</f>
        <v>0</v>
      </c>
      <c r="BH30">
        <f>Model!BH33</f>
        <v>0</v>
      </c>
      <c r="BI30">
        <f>Model!BI33</f>
        <v>0</v>
      </c>
      <c r="BJ30">
        <f>Model!BJ33</f>
        <v>0</v>
      </c>
      <c r="BK30">
        <f>Model!BK33</f>
        <v>0</v>
      </c>
      <c r="BL30">
        <f>Model!BL33</f>
        <v>0</v>
      </c>
      <c r="BM30">
        <f>Model!BM33</f>
        <v>0</v>
      </c>
      <c r="BN30">
        <f>Model!BN33</f>
        <v>0</v>
      </c>
      <c r="BO30">
        <f>Model!BO33</f>
        <v>0</v>
      </c>
      <c r="BP30">
        <f>Model!BP33</f>
        <v>0</v>
      </c>
      <c r="BQ30">
        <f>Model!BQ33</f>
        <v>0</v>
      </c>
      <c r="BR30">
        <f>Model!BR33</f>
        <v>0</v>
      </c>
      <c r="BS30">
        <f>Model!BS33</f>
        <v>0</v>
      </c>
      <c r="BT30">
        <f>Model!BT33</f>
        <v>0</v>
      </c>
      <c r="BU30">
        <f>Model!BU33</f>
        <v>0</v>
      </c>
      <c r="BV30">
        <f>Model!BV33</f>
        <v>0</v>
      </c>
      <c r="BW30">
        <f>Model!BW33</f>
        <v>0</v>
      </c>
      <c r="BX30">
        <f>Model!BX33</f>
        <v>0</v>
      </c>
      <c r="BY30">
        <f>Model!BY33</f>
        <v>0</v>
      </c>
      <c r="BZ30">
        <f>Model!BZ33</f>
        <v>0</v>
      </c>
      <c r="CA30">
        <f>Model!CA33</f>
        <v>0</v>
      </c>
      <c r="CB30">
        <f>Model!CB33</f>
        <v>0</v>
      </c>
      <c r="CC30">
        <f>Model!CC33</f>
        <v>0</v>
      </c>
      <c r="CD30">
        <f>Model!CD33</f>
        <v>0</v>
      </c>
      <c r="CE30">
        <f>Model!CE33</f>
        <v>0</v>
      </c>
      <c r="CF30">
        <f>Model!CF33</f>
        <v>0</v>
      </c>
      <c r="CG30">
        <f>Model!CG33</f>
        <v>0</v>
      </c>
      <c r="CH30">
        <f>Model!CH33</f>
        <v>0</v>
      </c>
      <c r="CI30">
        <f>Model!CI33</f>
        <v>0</v>
      </c>
      <c r="CJ30">
        <f>Model!CJ33</f>
        <v>0</v>
      </c>
      <c r="CK30">
        <f>Model!CK33</f>
        <v>0</v>
      </c>
      <c r="CL30">
        <f>Model!CL33</f>
        <v>0</v>
      </c>
      <c r="CM30">
        <f>Model!CM33</f>
        <v>0</v>
      </c>
      <c r="CN30">
        <f>Model!CN33</f>
        <v>0</v>
      </c>
      <c r="CO30">
        <f>Model!CO33</f>
        <v>0</v>
      </c>
      <c r="CP30">
        <f>Model!CP33</f>
        <v>0</v>
      </c>
      <c r="CQ30">
        <f>Model!CQ33</f>
        <v>0</v>
      </c>
      <c r="CR30">
        <f>Model!CR33</f>
        <v>0</v>
      </c>
      <c r="CS30">
        <f>Model!CS33</f>
        <v>0</v>
      </c>
      <c r="CT30">
        <f>Model!CT33</f>
        <v>0</v>
      </c>
      <c r="CU30">
        <f>Model!CU33</f>
        <v>0</v>
      </c>
      <c r="CV30">
        <f>Model!CV33</f>
        <v>0</v>
      </c>
      <c r="CW30">
        <f>Model!CW33</f>
        <v>0</v>
      </c>
      <c r="CX30">
        <f>Model!CX33</f>
        <v>0</v>
      </c>
      <c r="CY30">
        <f>Model!CY33</f>
        <v>0</v>
      </c>
      <c r="CZ30">
        <f>Model!CZ33</f>
        <v>0</v>
      </c>
      <c r="DA30">
        <f>Model!DA33</f>
        <v>0</v>
      </c>
      <c r="DB30">
        <f>Model!DB33</f>
        <v>0</v>
      </c>
      <c r="DC30">
        <f>Model!DC33</f>
        <v>0</v>
      </c>
      <c r="DD30">
        <f>Model!DD33</f>
        <v>0</v>
      </c>
      <c r="DE30">
        <f>Model!DE33</f>
        <v>0</v>
      </c>
      <c r="DF30">
        <f>Model!DF33</f>
        <v>0</v>
      </c>
      <c r="DG30">
        <f>Model!DG33</f>
        <v>0</v>
      </c>
      <c r="DH30">
        <f>Model!DH33</f>
        <v>0</v>
      </c>
      <c r="DI30">
        <f>Model!DI33</f>
        <v>0</v>
      </c>
      <c r="DJ30">
        <f>Model!DJ33</f>
        <v>0</v>
      </c>
      <c r="DK30">
        <f>Model!DK33</f>
        <v>0</v>
      </c>
      <c r="DL30">
        <f>Model!DL33</f>
        <v>0</v>
      </c>
      <c r="DM30">
        <f>Model!DM33</f>
        <v>0</v>
      </c>
      <c r="DN30">
        <f>Model!DN33</f>
        <v>0</v>
      </c>
      <c r="DO30">
        <f>Model!DO33</f>
        <v>0</v>
      </c>
      <c r="DP30">
        <f>Model!DP33</f>
        <v>0</v>
      </c>
      <c r="DQ30">
        <f>Model!DQ33</f>
        <v>0</v>
      </c>
      <c r="DR30">
        <f>Model!DR33</f>
        <v>0</v>
      </c>
      <c r="DS30">
        <f>Model!DS33</f>
        <v>0</v>
      </c>
      <c r="DT30">
        <f>Model!DT33</f>
        <v>0</v>
      </c>
      <c r="DU30">
        <f>Model!DU33</f>
        <v>0</v>
      </c>
      <c r="DV30">
        <f>Model!DV33</f>
        <v>0</v>
      </c>
      <c r="DW30">
        <f>Model!DW33</f>
        <v>0</v>
      </c>
      <c r="DX30">
        <f>Model!DX33</f>
        <v>0</v>
      </c>
      <c r="DY30">
        <f>Model!DY33</f>
        <v>0</v>
      </c>
      <c r="DZ30">
        <f>Model!DZ33</f>
        <v>0</v>
      </c>
      <c r="EA30">
        <f>Model!EA33</f>
        <v>0</v>
      </c>
      <c r="EB30">
        <f>Model!EB33</f>
        <v>0</v>
      </c>
      <c r="EC30">
        <f>Model!EC33</f>
        <v>0</v>
      </c>
      <c r="ED30">
        <f>Model!ED33</f>
        <v>0</v>
      </c>
      <c r="EE30">
        <f>Model!EE33</f>
        <v>0</v>
      </c>
      <c r="EF30">
        <f>Model!EF33</f>
        <v>0</v>
      </c>
      <c r="EG30">
        <f>Model!EG33</f>
        <v>0</v>
      </c>
      <c r="EH30">
        <f>Model!EH33</f>
        <v>0</v>
      </c>
      <c r="EI30">
        <f>Model!EI33</f>
        <v>0</v>
      </c>
      <c r="EJ30">
        <f>Model!EJ33</f>
        <v>0</v>
      </c>
      <c r="EK30">
        <f>Model!EK33</f>
        <v>0</v>
      </c>
      <c r="EL30">
        <f>Model!EL33</f>
        <v>0</v>
      </c>
      <c r="EM30">
        <f>Model!EM33</f>
        <v>0</v>
      </c>
      <c r="EN30">
        <f>Model!EN33</f>
        <v>0</v>
      </c>
    </row>
    <row r="31" spans="1:144" x14ac:dyDescent="0.2">
      <c r="A31">
        <f>Model!A34</f>
        <v>0</v>
      </c>
      <c r="B31">
        <f>Model!B34</f>
        <v>0</v>
      </c>
      <c r="C31">
        <f>Model!C34</f>
        <v>0</v>
      </c>
      <c r="D31">
        <f>Model!D34</f>
        <v>0</v>
      </c>
      <c r="E31">
        <f>Model!E34</f>
        <v>0</v>
      </c>
      <c r="F31">
        <f>Model!F34</f>
        <v>0</v>
      </c>
      <c r="G31">
        <f>Model!G34</f>
        <v>0</v>
      </c>
      <c r="H31">
        <f>Model!H34</f>
        <v>0</v>
      </c>
      <c r="I31" t="str">
        <f>Model!I34</f>
        <v>Diluted EPS</v>
      </c>
      <c r="J31">
        <f>Model!J34</f>
        <v>0</v>
      </c>
      <c r="K31">
        <f>Model!K34</f>
        <v>0</v>
      </c>
      <c r="L31">
        <f>Model!L34</f>
        <v>0</v>
      </c>
      <c r="M31">
        <f>Model!M34</f>
        <v>0</v>
      </c>
      <c r="N31">
        <f>Model!N34</f>
        <v>0</v>
      </c>
      <c r="O31">
        <f>Model!O34</f>
        <v>0</v>
      </c>
      <c r="P31">
        <f>Model!P34</f>
        <v>0</v>
      </c>
      <c r="Q31">
        <f>Model!Q34</f>
        <v>0</v>
      </c>
      <c r="R31">
        <f>Model!R34</f>
        <v>0</v>
      </c>
      <c r="S31">
        <f>Model!S34</f>
        <v>0</v>
      </c>
      <c r="T31">
        <f>Model!T34</f>
        <v>0</v>
      </c>
      <c r="U31">
        <f>Model!U34</f>
        <v>0</v>
      </c>
      <c r="V31">
        <f>Model!V34</f>
        <v>0</v>
      </c>
      <c r="W31">
        <f>Model!W34</f>
        <v>0</v>
      </c>
      <c r="X31">
        <f>Model!X34</f>
        <v>0</v>
      </c>
      <c r="Y31">
        <f>Model!Y34</f>
        <v>0</v>
      </c>
      <c r="Z31">
        <f>Model!Z34</f>
        <v>0</v>
      </c>
      <c r="AA31">
        <f>Model!AA34</f>
        <v>0</v>
      </c>
      <c r="AB31">
        <f>Model!AB34</f>
        <v>0</v>
      </c>
      <c r="AC31">
        <f>Model!AC34</f>
        <v>0</v>
      </c>
      <c r="AD31">
        <f>Model!AD34</f>
        <v>0</v>
      </c>
      <c r="AE31">
        <f>Model!AE34</f>
        <v>0</v>
      </c>
      <c r="AF31">
        <f>Model!AF34</f>
        <v>0</v>
      </c>
      <c r="AG31">
        <f>Model!AG34</f>
        <v>0</v>
      </c>
      <c r="AH31">
        <f>Model!AH34</f>
        <v>0</v>
      </c>
      <c r="AI31">
        <f>Model!AI34</f>
        <v>0</v>
      </c>
      <c r="AJ31">
        <f>Model!AJ34</f>
        <v>0</v>
      </c>
      <c r="AK31">
        <f>Model!AK34</f>
        <v>0</v>
      </c>
      <c r="AL31">
        <f>Model!AL34</f>
        <v>0</v>
      </c>
      <c r="AM31">
        <f>Model!AM34</f>
        <v>0</v>
      </c>
      <c r="AN31">
        <f>Model!AN34</f>
        <v>0</v>
      </c>
      <c r="AO31">
        <f>Model!AO34</f>
        <v>0</v>
      </c>
      <c r="AP31">
        <f>Model!AP34</f>
        <v>0</v>
      </c>
      <c r="AQ31">
        <f>Model!AQ34</f>
        <v>0</v>
      </c>
      <c r="AR31">
        <f>Model!AR34</f>
        <v>0</v>
      </c>
      <c r="AS31">
        <f>Model!AS34</f>
        <v>0</v>
      </c>
      <c r="AT31">
        <f>Model!AT34</f>
        <v>0</v>
      </c>
      <c r="AU31">
        <f>Model!AU34</f>
        <v>0</v>
      </c>
      <c r="AV31">
        <f>Model!AV34</f>
        <v>0</v>
      </c>
      <c r="AW31">
        <f>Model!AW34</f>
        <v>0</v>
      </c>
      <c r="AX31">
        <f>Model!AX34</f>
        <v>0</v>
      </c>
      <c r="AY31">
        <f>Model!AY34</f>
        <v>0</v>
      </c>
      <c r="AZ31">
        <f>Model!AZ34</f>
        <v>0</v>
      </c>
      <c r="BA31">
        <f>Model!BA34</f>
        <v>0</v>
      </c>
      <c r="BB31">
        <f>Model!BB34</f>
        <v>0</v>
      </c>
      <c r="BC31">
        <f>Model!BC34</f>
        <v>0</v>
      </c>
      <c r="BD31">
        <f>Model!BD34</f>
        <v>0</v>
      </c>
      <c r="BE31">
        <f>Model!BE34</f>
        <v>0</v>
      </c>
      <c r="BF31">
        <f>Model!BF34</f>
        <v>0</v>
      </c>
      <c r="BG31">
        <f>Model!BG34</f>
        <v>0</v>
      </c>
      <c r="BH31">
        <f>Model!BH34</f>
        <v>0</v>
      </c>
      <c r="BI31">
        <f>Model!BI34</f>
        <v>0</v>
      </c>
      <c r="BJ31">
        <f>Model!BJ34</f>
        <v>0</v>
      </c>
      <c r="BK31">
        <f>Model!BK34</f>
        <v>0</v>
      </c>
      <c r="BL31">
        <f>Model!BL34</f>
        <v>0</v>
      </c>
      <c r="BM31">
        <f>Model!BM34</f>
        <v>0</v>
      </c>
      <c r="BN31">
        <f>Model!BN34</f>
        <v>0</v>
      </c>
      <c r="BO31">
        <f>Model!BO34</f>
        <v>0</v>
      </c>
      <c r="BP31">
        <f>Model!BP34</f>
        <v>0</v>
      </c>
      <c r="BQ31">
        <f>Model!BQ34</f>
        <v>0</v>
      </c>
      <c r="BR31">
        <f>Model!BR34</f>
        <v>0</v>
      </c>
      <c r="BS31">
        <f>Model!BS34</f>
        <v>0</v>
      </c>
      <c r="BT31">
        <f>Model!BT34</f>
        <v>0</v>
      </c>
      <c r="BU31">
        <f>Model!BU34</f>
        <v>0</v>
      </c>
      <c r="BV31">
        <f>Model!BV34</f>
        <v>0</v>
      </c>
      <c r="BW31">
        <f>Model!BW34</f>
        <v>0</v>
      </c>
      <c r="BX31">
        <f>Model!BX34</f>
        <v>0</v>
      </c>
      <c r="BY31">
        <f>Model!BY34</f>
        <v>0</v>
      </c>
      <c r="BZ31">
        <f>Model!BZ34</f>
        <v>-0.77796987959502362</v>
      </c>
      <c r="CA31">
        <f>Model!CA34</f>
        <v>-0.46934427168046916</v>
      </c>
      <c r="CB31">
        <f>Model!CB34</f>
        <v>-0.47202596199628305</v>
      </c>
      <c r="CC31">
        <f>Model!CC34</f>
        <v>-0.20471885329811393</v>
      </c>
      <c r="CD31">
        <f>Model!CD34</f>
        <v>-0.19608882583900744</v>
      </c>
      <c r="CE31">
        <f>Model!CE34</f>
        <v>-0.16097381866382707</v>
      </c>
      <c r="CF31">
        <f>Model!CF34</f>
        <v>-0.1865783841712666</v>
      </c>
      <c r="CG31">
        <f>Model!CG34</f>
        <v>-0.13658457756917766</v>
      </c>
      <c r="CH31">
        <f>Model!CH34</f>
        <v>-0.16496728321066342</v>
      </c>
      <c r="CI31">
        <f>Model!CI34</f>
        <v>-0.12442334123152472</v>
      </c>
      <c r="CJ31">
        <f>Model!CJ34</f>
        <v>-0.15241808763824527</v>
      </c>
      <c r="CK31">
        <f>Model!CK34</f>
        <v>-0.1047342741338422</v>
      </c>
      <c r="CL31">
        <f>Model!CL34</f>
        <v>-0.13481113448691645</v>
      </c>
      <c r="CM31">
        <f>Model!CM34</f>
        <v>-9.24730535885354E-2</v>
      </c>
      <c r="CN31">
        <f>Model!CN34</f>
        <v>-0.12002731026322565</v>
      </c>
      <c r="CO31">
        <f>Model!CO34</f>
        <v>-7.6715409255334904E-2</v>
      </c>
      <c r="CP31">
        <f>Model!CP34</f>
        <v>0</v>
      </c>
      <c r="CQ31">
        <f>Model!CQ34</f>
        <v>0</v>
      </c>
      <c r="CR31">
        <f>Model!CR34</f>
        <v>0</v>
      </c>
      <c r="CS31">
        <f>Model!CS34</f>
        <v>0</v>
      </c>
      <c r="CT31">
        <f>Model!CT34</f>
        <v>0</v>
      </c>
      <c r="CU31">
        <f>Model!CU34</f>
        <v>0</v>
      </c>
      <c r="CV31">
        <f>Model!CV34</f>
        <v>0</v>
      </c>
      <c r="CW31">
        <f>Model!CW34</f>
        <v>0</v>
      </c>
      <c r="CX31">
        <f>Model!CX34</f>
        <v>0</v>
      </c>
      <c r="CY31">
        <f>Model!CY34</f>
        <v>0</v>
      </c>
      <c r="CZ31">
        <f>Model!CZ34</f>
        <v>0</v>
      </c>
      <c r="DA31">
        <f>Model!DA34</f>
        <v>0</v>
      </c>
      <c r="DB31">
        <f>Model!DB34</f>
        <v>0</v>
      </c>
      <c r="DC31">
        <f>Model!DC34</f>
        <v>0</v>
      </c>
      <c r="DD31">
        <f>Model!DD34</f>
        <v>0</v>
      </c>
      <c r="DE31">
        <f>Model!DE34</f>
        <v>0</v>
      </c>
      <c r="DF31">
        <f>Model!DF34</f>
        <v>0</v>
      </c>
      <c r="DG31">
        <f>Model!DG34</f>
        <v>0</v>
      </c>
      <c r="DH31">
        <f>Model!DH34</f>
        <v>0</v>
      </c>
      <c r="DI31">
        <f>Model!DI34</f>
        <v>0</v>
      </c>
      <c r="DJ31">
        <f>Model!DJ34</f>
        <v>0</v>
      </c>
      <c r="DK31">
        <f>Model!DK34</f>
        <v>0</v>
      </c>
      <c r="DL31">
        <f>Model!DL34</f>
        <v>0</v>
      </c>
      <c r="DM31">
        <f>Model!DM34</f>
        <v>0</v>
      </c>
      <c r="DN31">
        <f>Model!DN34</f>
        <v>0</v>
      </c>
      <c r="DO31">
        <f>Model!DO34</f>
        <v>0</v>
      </c>
      <c r="DP31">
        <f>Model!DP34</f>
        <v>0</v>
      </c>
      <c r="DQ31">
        <f>Model!DQ34</f>
        <v>0</v>
      </c>
      <c r="DR31">
        <f>Model!DR34</f>
        <v>0</v>
      </c>
      <c r="DS31">
        <f>Model!DS34</f>
        <v>0</v>
      </c>
      <c r="DT31">
        <f>Model!DT34</f>
        <v>0</v>
      </c>
      <c r="DU31">
        <f>Model!DU34</f>
        <v>0</v>
      </c>
      <c r="DV31">
        <f>Model!DV34</f>
        <v>0</v>
      </c>
      <c r="DW31">
        <f>Model!DW34</f>
        <v>0</v>
      </c>
      <c r="DX31">
        <f>Model!DX34</f>
        <v>0</v>
      </c>
      <c r="DY31">
        <f>Model!DY34</f>
        <v>-0.884080444403472</v>
      </c>
      <c r="DZ31">
        <f>Model!DZ34</f>
        <v>-0.91840794583909924</v>
      </c>
      <c r="EA31">
        <f>Model!EA34</f>
        <v>-0.36440976851355122</v>
      </c>
      <c r="EB31">
        <f>Model!EB34</f>
        <v>-1.4164176709107086</v>
      </c>
      <c r="EC31">
        <f>Model!EC34</f>
        <v>-0.76838707699667064</v>
      </c>
      <c r="ED31">
        <f>Model!ED34</f>
        <v>-0.54815320639197707</v>
      </c>
      <c r="EE31">
        <f>Model!EE34</f>
        <v>-0.42570853308878259</v>
      </c>
      <c r="EF31">
        <f>Model!EF34</f>
        <v>-0.2902465337468208</v>
      </c>
      <c r="EG31">
        <f>Model!EG34</f>
        <v>-0.12724168083252255</v>
      </c>
      <c r="EH31">
        <f>Model!EH34</f>
        <v>4.6133203743998201E-2</v>
      </c>
      <c r="EI31">
        <f>Model!EI34</f>
        <v>0.2309172372110419</v>
      </c>
      <c r="EJ31">
        <f>Model!EJ34</f>
        <v>0.38703045950582049</v>
      </c>
      <c r="EK31">
        <f>Model!EK34</f>
        <v>0.53824851688075448</v>
      </c>
      <c r="EL31">
        <f>Model!EL34</f>
        <v>0.68602623545426289</v>
      </c>
      <c r="EM31">
        <f>Model!EM34</f>
        <v>0</v>
      </c>
      <c r="EN31">
        <f>Model!EN34</f>
        <v>0</v>
      </c>
    </row>
    <row r="32" spans="1:144" x14ac:dyDescent="0.2">
      <c r="A32">
        <f>Model!A35</f>
        <v>0</v>
      </c>
      <c r="B32">
        <f>Model!B35</f>
        <v>0</v>
      </c>
      <c r="C32">
        <f>Model!C35</f>
        <v>0</v>
      </c>
      <c r="D32">
        <f>Model!D35</f>
        <v>0</v>
      </c>
      <c r="E32">
        <f>Model!E35</f>
        <v>0</v>
      </c>
      <c r="F32">
        <f>Model!F35</f>
        <v>0</v>
      </c>
      <c r="G32">
        <f>Model!G35</f>
        <v>0</v>
      </c>
      <c r="H32">
        <f>Model!H35</f>
        <v>0</v>
      </c>
      <c r="I32">
        <f>Model!I35</f>
        <v>0</v>
      </c>
      <c r="J32">
        <f>Model!J35</f>
        <v>0</v>
      </c>
      <c r="K32">
        <f>Model!K35</f>
        <v>0</v>
      </c>
      <c r="L32">
        <f>Model!L35</f>
        <v>0</v>
      </c>
      <c r="M32">
        <f>Model!M35</f>
        <v>0</v>
      </c>
      <c r="N32">
        <f>Model!N35</f>
        <v>0</v>
      </c>
      <c r="O32">
        <f>Model!O35</f>
        <v>0</v>
      </c>
      <c r="P32">
        <f>Model!P35</f>
        <v>0</v>
      </c>
      <c r="Q32">
        <f>Model!Q35</f>
        <v>0</v>
      </c>
      <c r="R32">
        <f>Model!R35</f>
        <v>0</v>
      </c>
      <c r="S32">
        <f>Model!S35</f>
        <v>0</v>
      </c>
      <c r="T32">
        <f>Model!T35</f>
        <v>0</v>
      </c>
      <c r="U32">
        <f>Model!U35</f>
        <v>0</v>
      </c>
      <c r="V32">
        <f>Model!V35</f>
        <v>0</v>
      </c>
      <c r="W32">
        <f>Model!W35</f>
        <v>0</v>
      </c>
      <c r="X32">
        <f>Model!X35</f>
        <v>0</v>
      </c>
      <c r="Y32">
        <f>Model!Y35</f>
        <v>0</v>
      </c>
      <c r="Z32">
        <f>Model!Z35</f>
        <v>0</v>
      </c>
      <c r="AA32">
        <f>Model!AA35</f>
        <v>0</v>
      </c>
      <c r="AB32">
        <f>Model!AB35</f>
        <v>0</v>
      </c>
      <c r="AC32">
        <f>Model!AC35</f>
        <v>0</v>
      </c>
      <c r="AD32">
        <f>Model!AD35</f>
        <v>0</v>
      </c>
      <c r="AE32">
        <f>Model!AE35</f>
        <v>0</v>
      </c>
      <c r="AF32">
        <f>Model!AF35</f>
        <v>0</v>
      </c>
      <c r="AG32">
        <f>Model!AG35</f>
        <v>0</v>
      </c>
      <c r="AH32">
        <f>Model!AH35</f>
        <v>0</v>
      </c>
      <c r="AI32">
        <f>Model!AI35</f>
        <v>0</v>
      </c>
      <c r="AJ32">
        <f>Model!AJ35</f>
        <v>0</v>
      </c>
      <c r="AK32">
        <f>Model!AK35</f>
        <v>0</v>
      </c>
      <c r="AL32">
        <f>Model!AL35</f>
        <v>0</v>
      </c>
      <c r="AM32">
        <f>Model!AM35</f>
        <v>0</v>
      </c>
      <c r="AN32">
        <f>Model!AN35</f>
        <v>0</v>
      </c>
      <c r="AO32">
        <f>Model!AO35</f>
        <v>0</v>
      </c>
      <c r="AP32">
        <f>Model!AP35</f>
        <v>0</v>
      </c>
      <c r="AQ32">
        <f>Model!AQ35</f>
        <v>0</v>
      </c>
      <c r="AR32">
        <f>Model!AR35</f>
        <v>0</v>
      </c>
      <c r="AS32">
        <f>Model!AS35</f>
        <v>0</v>
      </c>
      <c r="AT32">
        <f>Model!AT35</f>
        <v>0</v>
      </c>
      <c r="AU32">
        <f>Model!AU35</f>
        <v>0</v>
      </c>
      <c r="AV32">
        <f>Model!AV35</f>
        <v>0</v>
      </c>
      <c r="AW32">
        <f>Model!AW35</f>
        <v>0</v>
      </c>
      <c r="AX32">
        <f>Model!AX35</f>
        <v>0</v>
      </c>
      <c r="AY32">
        <f>Model!AY35</f>
        <v>0</v>
      </c>
      <c r="AZ32">
        <f>Model!AZ35</f>
        <v>0</v>
      </c>
      <c r="BA32">
        <f>Model!BA35</f>
        <v>0</v>
      </c>
      <c r="BB32">
        <f>Model!BB35</f>
        <v>0</v>
      </c>
      <c r="BC32">
        <f>Model!BC35</f>
        <v>0</v>
      </c>
      <c r="BD32">
        <f>Model!BD35</f>
        <v>0</v>
      </c>
      <c r="BE32">
        <f>Model!BE35</f>
        <v>0</v>
      </c>
      <c r="BF32">
        <f>Model!BF35</f>
        <v>0</v>
      </c>
      <c r="BG32">
        <f>Model!BG35</f>
        <v>0</v>
      </c>
      <c r="BH32">
        <f>Model!BH35</f>
        <v>0</v>
      </c>
      <c r="BI32">
        <f>Model!BI35</f>
        <v>0</v>
      </c>
      <c r="BJ32">
        <f>Model!BJ35</f>
        <v>0</v>
      </c>
      <c r="BK32">
        <f>Model!BK35</f>
        <v>0</v>
      </c>
      <c r="BL32">
        <f>Model!BL35</f>
        <v>0</v>
      </c>
      <c r="BM32">
        <f>Model!BM35</f>
        <v>0</v>
      </c>
      <c r="BN32">
        <f>Model!BN35</f>
        <v>0</v>
      </c>
      <c r="BO32">
        <f>Model!BO35</f>
        <v>0</v>
      </c>
      <c r="BP32">
        <f>Model!BP35</f>
        <v>0</v>
      </c>
      <c r="BQ32">
        <f>Model!BQ35</f>
        <v>0</v>
      </c>
      <c r="BR32">
        <f>Model!BR35</f>
        <v>0</v>
      </c>
      <c r="BS32">
        <f>Model!BS35</f>
        <v>0</v>
      </c>
      <c r="BT32">
        <f>Model!BT35</f>
        <v>0</v>
      </c>
      <c r="BU32">
        <f>Model!BU35</f>
        <v>0</v>
      </c>
      <c r="BV32">
        <f>Model!BV35</f>
        <v>0</v>
      </c>
      <c r="BW32">
        <f>Model!BW35</f>
        <v>0</v>
      </c>
      <c r="BX32">
        <f>Model!BX35</f>
        <v>0</v>
      </c>
      <c r="BY32">
        <f>Model!BY35</f>
        <v>0</v>
      </c>
      <c r="BZ32">
        <f>Model!BZ35</f>
        <v>0</v>
      </c>
      <c r="CA32">
        <f>Model!CA35</f>
        <v>0</v>
      </c>
      <c r="CB32">
        <f>Model!CB35</f>
        <v>0</v>
      </c>
      <c r="CC32">
        <f>Model!CC35</f>
        <v>0</v>
      </c>
      <c r="CD32">
        <f>Model!CD35</f>
        <v>0</v>
      </c>
      <c r="CE32">
        <f>Model!CE35</f>
        <v>0</v>
      </c>
      <c r="CF32">
        <f>Model!CF35</f>
        <v>0</v>
      </c>
      <c r="CG32">
        <f>Model!CG35</f>
        <v>0</v>
      </c>
      <c r="CH32">
        <f>Model!CH35</f>
        <v>0</v>
      </c>
      <c r="CI32">
        <f>Model!CI35</f>
        <v>0</v>
      </c>
      <c r="CJ32">
        <f>Model!CJ35</f>
        <v>0</v>
      </c>
      <c r="CK32">
        <f>Model!CK35</f>
        <v>0</v>
      </c>
      <c r="CL32">
        <f>Model!CL35</f>
        <v>0</v>
      </c>
      <c r="CM32">
        <f>Model!CM35</f>
        <v>0</v>
      </c>
      <c r="CN32">
        <f>Model!CN35</f>
        <v>0</v>
      </c>
      <c r="CO32">
        <f>Model!CO35</f>
        <v>0</v>
      </c>
      <c r="CP32">
        <f>Model!CP35</f>
        <v>0</v>
      </c>
      <c r="CQ32">
        <f>Model!CQ35</f>
        <v>0</v>
      </c>
      <c r="CR32">
        <f>Model!CR35</f>
        <v>0</v>
      </c>
      <c r="CS32">
        <f>Model!CS35</f>
        <v>0</v>
      </c>
      <c r="CT32">
        <f>Model!CT35</f>
        <v>0</v>
      </c>
      <c r="CU32">
        <f>Model!CU35</f>
        <v>0</v>
      </c>
      <c r="CV32">
        <f>Model!CV35</f>
        <v>0</v>
      </c>
      <c r="CW32">
        <f>Model!CW35</f>
        <v>0</v>
      </c>
      <c r="CX32">
        <f>Model!CX35</f>
        <v>0</v>
      </c>
      <c r="CY32">
        <f>Model!CY35</f>
        <v>0</v>
      </c>
      <c r="CZ32">
        <f>Model!CZ35</f>
        <v>0</v>
      </c>
      <c r="DA32">
        <f>Model!DA35</f>
        <v>0</v>
      </c>
      <c r="DB32">
        <f>Model!DB35</f>
        <v>0</v>
      </c>
      <c r="DC32">
        <f>Model!DC35</f>
        <v>0</v>
      </c>
      <c r="DD32">
        <f>Model!DD35</f>
        <v>0</v>
      </c>
      <c r="DE32">
        <f>Model!DE35</f>
        <v>0</v>
      </c>
      <c r="DF32">
        <f>Model!DF35</f>
        <v>0</v>
      </c>
      <c r="DG32">
        <f>Model!DG35</f>
        <v>0</v>
      </c>
      <c r="DH32">
        <f>Model!DH35</f>
        <v>0</v>
      </c>
      <c r="DI32">
        <f>Model!DI35</f>
        <v>0</v>
      </c>
      <c r="DJ32">
        <f>Model!DJ35</f>
        <v>0</v>
      </c>
      <c r="DK32">
        <f>Model!DK35</f>
        <v>0</v>
      </c>
      <c r="DL32">
        <f>Model!DL35</f>
        <v>0</v>
      </c>
      <c r="DM32">
        <f>Model!DM35</f>
        <v>0</v>
      </c>
      <c r="DN32">
        <f>Model!DN35</f>
        <v>0</v>
      </c>
      <c r="DO32">
        <f>Model!DO35</f>
        <v>0</v>
      </c>
      <c r="DP32">
        <f>Model!DP35</f>
        <v>0</v>
      </c>
      <c r="DQ32">
        <f>Model!DQ35</f>
        <v>0</v>
      </c>
      <c r="DR32">
        <f>Model!DR35</f>
        <v>0</v>
      </c>
      <c r="DS32">
        <f>Model!DS35</f>
        <v>0</v>
      </c>
      <c r="DT32">
        <f>Model!DT35</f>
        <v>0</v>
      </c>
      <c r="DU32">
        <f>Model!DU35</f>
        <v>0</v>
      </c>
      <c r="DV32">
        <f>Model!DV35</f>
        <v>0</v>
      </c>
      <c r="DW32">
        <f>Model!DW35</f>
        <v>0</v>
      </c>
      <c r="DX32">
        <f>Model!DX35</f>
        <v>0</v>
      </c>
      <c r="DY32">
        <f>Model!DY35</f>
        <v>0</v>
      </c>
      <c r="DZ32">
        <f>Model!DZ35</f>
        <v>0</v>
      </c>
      <c r="EA32">
        <f>Model!EA35</f>
        <v>0</v>
      </c>
      <c r="EB32">
        <f>Model!EB35</f>
        <v>0</v>
      </c>
      <c r="EC32">
        <f>Model!EC35</f>
        <v>0</v>
      </c>
      <c r="ED32">
        <f>Model!ED35</f>
        <v>0</v>
      </c>
      <c r="EE32">
        <f>Model!EE35</f>
        <v>0</v>
      </c>
      <c r="EF32">
        <f>Model!EF35</f>
        <v>0</v>
      </c>
      <c r="EG32">
        <f>Model!EG35</f>
        <v>0</v>
      </c>
      <c r="EH32">
        <f>Model!EH35</f>
        <v>0</v>
      </c>
      <c r="EI32">
        <f>Model!EI35</f>
        <v>0</v>
      </c>
      <c r="EJ32">
        <f>Model!EJ35</f>
        <v>0</v>
      </c>
      <c r="EK32">
        <f>Model!EK35</f>
        <v>0</v>
      </c>
      <c r="EL32">
        <f>Model!EL35</f>
        <v>0</v>
      </c>
      <c r="EM32">
        <f>Model!EM35</f>
        <v>0</v>
      </c>
      <c r="EN32">
        <f>Model!EN35</f>
        <v>0</v>
      </c>
    </row>
    <row r="33" spans="1:144" x14ac:dyDescent="0.2">
      <c r="A33">
        <f>Model!A36</f>
        <v>0</v>
      </c>
      <c r="B33">
        <f>Model!B36</f>
        <v>0</v>
      </c>
      <c r="C33">
        <f>Model!C36</f>
        <v>0</v>
      </c>
      <c r="D33">
        <f>Model!D36</f>
        <v>0</v>
      </c>
      <c r="E33">
        <f>Model!E36</f>
        <v>0</v>
      </c>
      <c r="F33">
        <f>Model!F36</f>
        <v>0</v>
      </c>
      <c r="G33">
        <f>Model!G36</f>
        <v>0</v>
      </c>
      <c r="H33">
        <f>Model!H36</f>
        <v>0</v>
      </c>
      <c r="I33" t="str">
        <f>Model!I36</f>
        <v>Adj. EBITDA</v>
      </c>
      <c r="J33">
        <f>Model!J36</f>
        <v>0</v>
      </c>
      <c r="K33">
        <f>Model!K36</f>
        <v>0</v>
      </c>
      <c r="L33">
        <f>Model!L36</f>
        <v>0</v>
      </c>
      <c r="M33">
        <f>Model!M36</f>
        <v>0</v>
      </c>
      <c r="N33">
        <f>Model!N36</f>
        <v>0</v>
      </c>
      <c r="O33">
        <f>Model!O36</f>
        <v>0</v>
      </c>
      <c r="P33">
        <f>Model!P36</f>
        <v>0</v>
      </c>
      <c r="Q33">
        <f>Model!Q36</f>
        <v>0</v>
      </c>
      <c r="R33">
        <f>Model!R36</f>
        <v>0</v>
      </c>
      <c r="S33">
        <f>Model!S36</f>
        <v>0</v>
      </c>
      <c r="T33">
        <f>Model!T36</f>
        <v>0</v>
      </c>
      <c r="U33">
        <f>Model!U36</f>
        <v>0</v>
      </c>
      <c r="V33">
        <f>Model!V36</f>
        <v>0</v>
      </c>
      <c r="W33">
        <f>Model!W36</f>
        <v>0</v>
      </c>
      <c r="X33">
        <f>Model!X36</f>
        <v>0</v>
      </c>
      <c r="Y33">
        <f>Model!Y36</f>
        <v>0</v>
      </c>
      <c r="Z33">
        <f>Model!Z36</f>
        <v>0</v>
      </c>
      <c r="AA33">
        <f>Model!AA36</f>
        <v>0</v>
      </c>
      <c r="AB33">
        <f>Model!AB36</f>
        <v>0</v>
      </c>
      <c r="AC33">
        <f>Model!AC36</f>
        <v>0</v>
      </c>
      <c r="AD33">
        <f>Model!AD36</f>
        <v>0</v>
      </c>
      <c r="AE33">
        <f>Model!AE36</f>
        <v>0</v>
      </c>
      <c r="AF33">
        <f>Model!AF36</f>
        <v>0</v>
      </c>
      <c r="AG33">
        <f>Model!AG36</f>
        <v>0</v>
      </c>
      <c r="AH33">
        <f>Model!AH36</f>
        <v>0</v>
      </c>
      <c r="AI33">
        <f>Model!AI36</f>
        <v>0</v>
      </c>
      <c r="AJ33">
        <f>Model!AJ36</f>
        <v>0</v>
      </c>
      <c r="AK33">
        <f>Model!AK36</f>
        <v>0</v>
      </c>
      <c r="AL33">
        <f>Model!AL36</f>
        <v>0</v>
      </c>
      <c r="AM33">
        <f>Model!AM36</f>
        <v>0</v>
      </c>
      <c r="AN33">
        <f>Model!AN36</f>
        <v>0</v>
      </c>
      <c r="AO33">
        <f>Model!AO36</f>
        <v>0</v>
      </c>
      <c r="AP33">
        <f>Model!AP36</f>
        <v>0</v>
      </c>
      <c r="AQ33">
        <f>Model!AQ36</f>
        <v>0</v>
      </c>
      <c r="AR33">
        <f>Model!AR36</f>
        <v>0</v>
      </c>
      <c r="AS33">
        <f>Model!AS36</f>
        <v>0</v>
      </c>
      <c r="AT33">
        <f>Model!AT36</f>
        <v>0</v>
      </c>
      <c r="AU33">
        <f>Model!AU36</f>
        <v>0</v>
      </c>
      <c r="AV33">
        <f>Model!AV36</f>
        <v>0</v>
      </c>
      <c r="AW33">
        <f>Model!AW36</f>
        <v>0</v>
      </c>
      <c r="AX33">
        <f>Model!AX36</f>
        <v>0</v>
      </c>
      <c r="AY33">
        <f>Model!AY36</f>
        <v>0</v>
      </c>
      <c r="AZ33">
        <f>Model!AZ36</f>
        <v>0</v>
      </c>
      <c r="BA33">
        <f>Model!BA36</f>
        <v>0</v>
      </c>
      <c r="BB33">
        <f>Model!BB36</f>
        <v>0</v>
      </c>
      <c r="BC33">
        <f>Model!BC36</f>
        <v>0</v>
      </c>
      <c r="BD33">
        <f>Model!BD36</f>
        <v>0</v>
      </c>
      <c r="BE33">
        <f>Model!BE36</f>
        <v>0</v>
      </c>
      <c r="BF33">
        <f>Model!BF36</f>
        <v>0</v>
      </c>
      <c r="BG33">
        <f>Model!BG36</f>
        <v>0</v>
      </c>
      <c r="BH33">
        <f>Model!BH36</f>
        <v>0</v>
      </c>
      <c r="BI33">
        <f>Model!BI36</f>
        <v>0</v>
      </c>
      <c r="BJ33">
        <f>Model!BJ36</f>
        <v>0</v>
      </c>
      <c r="BK33">
        <f>Model!BK36</f>
        <v>0</v>
      </c>
      <c r="BL33">
        <f>Model!BL36</f>
        <v>0</v>
      </c>
      <c r="BM33">
        <f>Model!BM36</f>
        <v>0</v>
      </c>
      <c r="BN33">
        <f>Model!BN36</f>
        <v>0</v>
      </c>
      <c r="BO33">
        <f>Model!BO36</f>
        <v>0</v>
      </c>
      <c r="BP33">
        <f>Model!BP36</f>
        <v>0</v>
      </c>
      <c r="BQ33">
        <f>Model!BQ36</f>
        <v>0</v>
      </c>
      <c r="BR33">
        <f>Model!BR36</f>
        <v>0</v>
      </c>
      <c r="BS33">
        <f>Model!BS36</f>
        <v>0</v>
      </c>
      <c r="BT33">
        <f>Model!BT36</f>
        <v>0</v>
      </c>
      <c r="BU33">
        <f>Model!BU36</f>
        <v>0</v>
      </c>
      <c r="BV33">
        <f>Model!BV36</f>
        <v>5.048000000000016</v>
      </c>
      <c r="BW33">
        <f>Model!BW36</f>
        <v>7.9760000000000089</v>
      </c>
      <c r="BX33">
        <f>Model!BX36</f>
        <v>-34.62700000000001</v>
      </c>
      <c r="BY33">
        <f>Model!BY36</f>
        <v>-22.017999999999994</v>
      </c>
      <c r="BZ33">
        <f>Model!BZ36</f>
        <v>-46.265000000000022</v>
      </c>
      <c r="CA33">
        <f>Model!CA36</f>
        <v>-23.901000000000025</v>
      </c>
      <c r="CB33">
        <f>Model!CB36</f>
        <v>-48.033999999999978</v>
      </c>
      <c r="CC33">
        <f>Model!CC36</f>
        <v>-19.739000000000015</v>
      </c>
      <c r="CD33">
        <f>Model!CD36</f>
        <v>-25.357868139555368</v>
      </c>
      <c r="CE33">
        <f>Model!CE36</f>
        <v>-17.504502277528807</v>
      </c>
      <c r="CF33">
        <f>Model!CF36</f>
        <v>-21.620516883187751</v>
      </c>
      <c r="CG33">
        <f>Model!CG36</f>
        <v>-12.897071653229878</v>
      </c>
      <c r="CH33">
        <f>Model!CH36</f>
        <v>-18.263523154227176</v>
      </c>
      <c r="CI33">
        <f>Model!CI36</f>
        <v>-9.8656525995662268</v>
      </c>
      <c r="CJ33">
        <f>Model!CJ36</f>
        <v>-14.509254219478464</v>
      </c>
      <c r="CK33">
        <f>Model!CK36</f>
        <v>-6.3821855494115214</v>
      </c>
      <c r="CL33">
        <f>Model!CL36</f>
        <v>-11.616425789002639</v>
      </c>
      <c r="CM33">
        <f>Model!CM36</f>
        <v>-2.6980136597752464</v>
      </c>
      <c r="CN33">
        <f>Model!CN36</f>
        <v>-8.4615674577356845</v>
      </c>
      <c r="CO33">
        <f>Model!CO36</f>
        <v>7.3946180260757499E-2</v>
      </c>
      <c r="CP33">
        <f>Model!CP36</f>
        <v>0</v>
      </c>
      <c r="CQ33">
        <f>Model!CQ36</f>
        <v>0</v>
      </c>
      <c r="CR33">
        <f>Model!CR36</f>
        <v>0</v>
      </c>
      <c r="CS33">
        <f>Model!CS36</f>
        <v>0</v>
      </c>
      <c r="CT33">
        <f>Model!CT36</f>
        <v>0</v>
      </c>
      <c r="CU33">
        <f>Model!CU36</f>
        <v>0</v>
      </c>
      <c r="CV33">
        <f>Model!CV36</f>
        <v>0</v>
      </c>
      <c r="CW33">
        <f>Model!CW36</f>
        <v>0</v>
      </c>
      <c r="CX33">
        <f>Model!CX36</f>
        <v>0</v>
      </c>
      <c r="CY33">
        <f>Model!CY36</f>
        <v>0</v>
      </c>
      <c r="CZ33">
        <f>Model!CZ36</f>
        <v>0</v>
      </c>
      <c r="DA33">
        <f>Model!DA36</f>
        <v>0</v>
      </c>
      <c r="DB33">
        <f>Model!DB36</f>
        <v>0</v>
      </c>
      <c r="DC33">
        <f>Model!DC36</f>
        <v>0</v>
      </c>
      <c r="DD33">
        <f>Model!DD36</f>
        <v>0</v>
      </c>
      <c r="DE33">
        <f>Model!DE36</f>
        <v>0</v>
      </c>
      <c r="DF33">
        <f>Model!DF36</f>
        <v>0</v>
      </c>
      <c r="DG33">
        <f>Model!DG36</f>
        <v>0</v>
      </c>
      <c r="DH33">
        <f>Model!DH36</f>
        <v>0</v>
      </c>
      <c r="DI33">
        <f>Model!DI36</f>
        <v>0</v>
      </c>
      <c r="DJ33">
        <f>Model!DJ36</f>
        <v>0</v>
      </c>
      <c r="DK33">
        <f>Model!DK36</f>
        <v>0</v>
      </c>
      <c r="DL33">
        <f>Model!DL36</f>
        <v>0</v>
      </c>
      <c r="DM33">
        <f>Model!DM36</f>
        <v>0</v>
      </c>
      <c r="DN33">
        <f>Model!DN36</f>
        <v>0</v>
      </c>
      <c r="DO33">
        <f>Model!DO36</f>
        <v>0</v>
      </c>
      <c r="DP33">
        <f>Model!DP36</f>
        <v>0</v>
      </c>
      <c r="DQ33">
        <f>Model!DQ36</f>
        <v>0</v>
      </c>
      <c r="DR33">
        <f>Model!DR36</f>
        <v>0</v>
      </c>
      <c r="DS33">
        <f>Model!DS36</f>
        <v>0</v>
      </c>
      <c r="DT33">
        <f>Model!DT36</f>
        <v>0</v>
      </c>
      <c r="DU33">
        <f>Model!DU36</f>
        <v>0</v>
      </c>
      <c r="DV33">
        <f>Model!DV36</f>
        <v>0</v>
      </c>
      <c r="DW33">
        <f>Model!DW36</f>
        <v>0</v>
      </c>
      <c r="DX33">
        <f>Model!DX36</f>
        <v>0</v>
      </c>
      <c r="DY33">
        <f>Model!DY36</f>
        <v>-26.591999999999999</v>
      </c>
      <c r="DZ33">
        <f>Model!DZ36</f>
        <v>-42.876000000000026</v>
      </c>
      <c r="EA33">
        <f>Model!EA36</f>
        <v>-43.620999999999995</v>
      </c>
      <c r="EB33">
        <f>Model!EB36</f>
        <v>-137.93899999999996</v>
      </c>
      <c r="EC33">
        <f>Model!EC36</f>
        <v>-77.37995895350187</v>
      </c>
      <c r="ED33">
        <f>Model!ED36</f>
        <v>-49.020615522683435</v>
      </c>
      <c r="EE33">
        <f>Model!EE36</f>
        <v>-22.702060726252871</v>
      </c>
      <c r="EF33">
        <f>Model!EF36</f>
        <v>-5.3573403547226066</v>
      </c>
      <c r="EG33">
        <f>Model!EG36</f>
        <v>24.648664521606644</v>
      </c>
      <c r="EH33">
        <f>Model!EH36</f>
        <v>56.671973565462402</v>
      </c>
      <c r="EI33">
        <f>Model!EI36</f>
        <v>90.968062221986699</v>
      </c>
      <c r="EJ33">
        <f>Model!EJ36</f>
        <v>125.76652937780501</v>
      </c>
      <c r="EK33">
        <f>Model!EK36</f>
        <v>160.94693368567431</v>
      </c>
      <c r="EL33">
        <f>Model!EL36</f>
        <v>196.09357950969769</v>
      </c>
      <c r="EM33">
        <f>Model!EM36</f>
        <v>0</v>
      </c>
      <c r="EN33" t="str">
        <f>Model!EN36</f>
        <v>N/A</v>
      </c>
    </row>
    <row r="34" spans="1:144" x14ac:dyDescent="0.2">
      <c r="A34">
        <f>Model!A37</f>
        <v>0</v>
      </c>
      <c r="B34">
        <f>Model!B37</f>
        <v>0</v>
      </c>
      <c r="C34">
        <f>Model!C37</f>
        <v>0</v>
      </c>
      <c r="D34">
        <f>Model!D37</f>
        <v>0</v>
      </c>
      <c r="E34">
        <f>Model!E37</f>
        <v>0</v>
      </c>
      <c r="F34">
        <f>Model!F37</f>
        <v>0</v>
      </c>
      <c r="G34">
        <f>Model!G37</f>
        <v>0</v>
      </c>
      <c r="H34">
        <f>Model!H37</f>
        <v>0</v>
      </c>
      <c r="I34" t="str">
        <f>Model!I37</f>
        <v>EBITDA Margin (%)</v>
      </c>
      <c r="J34">
        <f>Model!J37</f>
        <v>0</v>
      </c>
      <c r="K34">
        <f>Model!K37</f>
        <v>0</v>
      </c>
      <c r="L34">
        <f>Model!L37</f>
        <v>0</v>
      </c>
      <c r="M34">
        <f>Model!M37</f>
        <v>0</v>
      </c>
      <c r="N34">
        <f>Model!N37</f>
        <v>0</v>
      </c>
      <c r="O34">
        <f>Model!O37</f>
        <v>0</v>
      </c>
      <c r="P34">
        <f>Model!P37</f>
        <v>0</v>
      </c>
      <c r="Q34">
        <f>Model!Q37</f>
        <v>0</v>
      </c>
      <c r="R34">
        <f>Model!R37</f>
        <v>0</v>
      </c>
      <c r="S34">
        <f>Model!S37</f>
        <v>0</v>
      </c>
      <c r="T34">
        <f>Model!T37</f>
        <v>0</v>
      </c>
      <c r="U34">
        <f>Model!U37</f>
        <v>0</v>
      </c>
      <c r="V34">
        <f>Model!V37</f>
        <v>0</v>
      </c>
      <c r="W34">
        <f>Model!W37</f>
        <v>0</v>
      </c>
      <c r="X34">
        <f>Model!X37</f>
        <v>0</v>
      </c>
      <c r="Y34">
        <f>Model!Y37</f>
        <v>0</v>
      </c>
      <c r="Z34">
        <f>Model!Z37</f>
        <v>0</v>
      </c>
      <c r="AA34">
        <f>Model!AA37</f>
        <v>0</v>
      </c>
      <c r="AB34">
        <f>Model!AB37</f>
        <v>0</v>
      </c>
      <c r="AC34">
        <f>Model!AC37</f>
        <v>0</v>
      </c>
      <c r="AD34">
        <f>Model!AD37</f>
        <v>0</v>
      </c>
      <c r="AE34">
        <f>Model!AE37</f>
        <v>0</v>
      </c>
      <c r="AF34">
        <f>Model!AF37</f>
        <v>0</v>
      </c>
      <c r="AG34">
        <f>Model!AG37</f>
        <v>0</v>
      </c>
      <c r="AH34">
        <f>Model!AH37</f>
        <v>0</v>
      </c>
      <c r="AI34">
        <f>Model!AI37</f>
        <v>0</v>
      </c>
      <c r="AJ34">
        <f>Model!AJ37</f>
        <v>0</v>
      </c>
      <c r="AK34">
        <f>Model!AK37</f>
        <v>0</v>
      </c>
      <c r="AL34">
        <f>Model!AL37</f>
        <v>0</v>
      </c>
      <c r="AM34">
        <f>Model!AM37</f>
        <v>0</v>
      </c>
      <c r="AN34">
        <f>Model!AN37</f>
        <v>0</v>
      </c>
      <c r="AO34">
        <f>Model!AO37</f>
        <v>0</v>
      </c>
      <c r="AP34">
        <f>Model!AP37</f>
        <v>0</v>
      </c>
      <c r="AQ34">
        <f>Model!AQ37</f>
        <v>0</v>
      </c>
      <c r="AR34">
        <f>Model!AR37</f>
        <v>0</v>
      </c>
      <c r="AS34">
        <f>Model!AS37</f>
        <v>0</v>
      </c>
      <c r="AT34">
        <f>Model!AT37</f>
        <v>0</v>
      </c>
      <c r="AU34">
        <f>Model!AU37</f>
        <v>0</v>
      </c>
      <c r="AV34">
        <f>Model!AV37</f>
        <v>0</v>
      </c>
      <c r="AW34">
        <f>Model!AW37</f>
        <v>0</v>
      </c>
      <c r="AX34">
        <f>Model!AX37</f>
        <v>0</v>
      </c>
      <c r="AY34">
        <f>Model!AY37</f>
        <v>0</v>
      </c>
      <c r="AZ34">
        <f>Model!AZ37</f>
        <v>0</v>
      </c>
      <c r="BA34">
        <f>Model!BA37</f>
        <v>0</v>
      </c>
      <c r="BB34">
        <f>Model!BB37</f>
        <v>0</v>
      </c>
      <c r="BC34">
        <f>Model!BC37</f>
        <v>0</v>
      </c>
      <c r="BD34">
        <f>Model!BD37</f>
        <v>0</v>
      </c>
      <c r="BE34">
        <f>Model!BE37</f>
        <v>0</v>
      </c>
      <c r="BF34">
        <f>Model!BF37</f>
        <v>0</v>
      </c>
      <c r="BG34">
        <f>Model!BG37</f>
        <v>0</v>
      </c>
      <c r="BH34">
        <f>Model!BH37</f>
        <v>0</v>
      </c>
      <c r="BI34">
        <f>Model!BI37</f>
        <v>0</v>
      </c>
      <c r="BJ34">
        <f>Model!BJ37</f>
        <v>0</v>
      </c>
      <c r="BK34">
        <f>Model!BK37</f>
        <v>0</v>
      </c>
      <c r="BL34">
        <f>Model!BL37</f>
        <v>0</v>
      </c>
      <c r="BM34">
        <f>Model!BM37</f>
        <v>0</v>
      </c>
      <c r="BN34">
        <f>Model!BN37</f>
        <v>0</v>
      </c>
      <c r="BO34">
        <f>Model!BO37</f>
        <v>0</v>
      </c>
      <c r="BP34">
        <f>Model!BP37</f>
        <v>0</v>
      </c>
      <c r="BQ34">
        <f>Model!BQ37</f>
        <v>0</v>
      </c>
      <c r="BR34">
        <f>Model!BR37</f>
        <v>0</v>
      </c>
      <c r="BS34">
        <f>Model!BS37</f>
        <v>0</v>
      </c>
      <c r="BT34">
        <f>Model!BT37</f>
        <v>0</v>
      </c>
      <c r="BU34">
        <f>Model!BU37</f>
        <v>0</v>
      </c>
      <c r="BV34">
        <f>Model!BV37</f>
        <v>2.9332124719636577E-2</v>
      </c>
      <c r="BW34">
        <f>Model!BW37</f>
        <v>3.9500009904716665E-2</v>
      </c>
      <c r="BX34">
        <f>Model!BX37</f>
        <v>-0.16854058368864752</v>
      </c>
      <c r="BY34">
        <f>Model!BY37</f>
        <v>-0.10196256402182063</v>
      </c>
      <c r="BZ34">
        <f>Model!BZ37</f>
        <v>-0.18895782195120964</v>
      </c>
      <c r="CA34">
        <f>Model!CA37</f>
        <v>-0.10040032429208141</v>
      </c>
      <c r="CB34">
        <f>Model!CB37</f>
        <v>-0.22804052450175172</v>
      </c>
      <c r="CC34">
        <f>Model!CC37</f>
        <v>-0.10518883257928206</v>
      </c>
      <c r="CD34">
        <f>Model!CD37</f>
        <v>-0.12715202745485257</v>
      </c>
      <c r="CE34">
        <f>Model!CE37</f>
        <v>-8.3533794603611614E-2</v>
      </c>
      <c r="CF34">
        <f>Model!CF37</f>
        <v>-0.10530581347736952</v>
      </c>
      <c r="CG34">
        <f>Model!CG37</f>
        <v>-6.2517777638301547E-2</v>
      </c>
      <c r="CH34">
        <f>Model!CH37</f>
        <v>-8.2851654948922451E-2</v>
      </c>
      <c r="CI34">
        <f>Model!CI37</f>
        <v>-4.2593599213906451E-2</v>
      </c>
      <c r="CJ34">
        <f>Model!CJ37</f>
        <v>-6.3934819443781488E-2</v>
      </c>
      <c r="CK34">
        <f>Model!CK37</f>
        <v>-2.7989034861643055E-2</v>
      </c>
      <c r="CL34">
        <f>Model!CL37</f>
        <v>-4.8351069426647651E-2</v>
      </c>
      <c r="CM34">
        <f>Model!CM37</f>
        <v>-1.0687585432775001E-2</v>
      </c>
      <c r="CN34">
        <f>Model!CN37</f>
        <v>-3.4210554043498695E-2</v>
      </c>
      <c r="CO34">
        <f>Model!CO37</f>
        <v>2.9754398526142984E-4</v>
      </c>
      <c r="CP34">
        <f>Model!CP37</f>
        <v>0</v>
      </c>
      <c r="CQ34">
        <f>Model!CQ37</f>
        <v>0</v>
      </c>
      <c r="CR34">
        <f>Model!CR37</f>
        <v>0</v>
      </c>
      <c r="CS34">
        <f>Model!CS37</f>
        <v>0</v>
      </c>
      <c r="CT34">
        <f>Model!CT37</f>
        <v>0</v>
      </c>
      <c r="CU34">
        <f>Model!CU37</f>
        <v>0</v>
      </c>
      <c r="CV34">
        <f>Model!CV37</f>
        <v>0</v>
      </c>
      <c r="CW34">
        <f>Model!CW37</f>
        <v>0</v>
      </c>
      <c r="CX34">
        <f>Model!CX37</f>
        <v>0</v>
      </c>
      <c r="CY34">
        <f>Model!CY37</f>
        <v>0</v>
      </c>
      <c r="CZ34">
        <f>Model!CZ37</f>
        <v>0</v>
      </c>
      <c r="DA34">
        <f>Model!DA37</f>
        <v>0</v>
      </c>
      <c r="DB34">
        <f>Model!DB37</f>
        <v>0</v>
      </c>
      <c r="DC34">
        <f>Model!DC37</f>
        <v>0</v>
      </c>
      <c r="DD34">
        <f>Model!DD37</f>
        <v>0</v>
      </c>
      <c r="DE34">
        <f>Model!DE37</f>
        <v>0</v>
      </c>
      <c r="DF34">
        <f>Model!DF37</f>
        <v>0</v>
      </c>
      <c r="DG34">
        <f>Model!DG37</f>
        <v>0</v>
      </c>
      <c r="DH34">
        <f>Model!DH37</f>
        <v>0</v>
      </c>
      <c r="DI34">
        <f>Model!DI37</f>
        <v>0</v>
      </c>
      <c r="DJ34">
        <f>Model!DJ37</f>
        <v>0</v>
      </c>
      <c r="DK34">
        <f>Model!DK37</f>
        <v>0</v>
      </c>
      <c r="DL34">
        <f>Model!DL37</f>
        <v>0</v>
      </c>
      <c r="DM34">
        <f>Model!DM37</f>
        <v>0</v>
      </c>
      <c r="DN34">
        <f>Model!DN37</f>
        <v>0</v>
      </c>
      <c r="DO34">
        <f>Model!DO37</f>
        <v>0</v>
      </c>
      <c r="DP34">
        <f>Model!DP37</f>
        <v>0</v>
      </c>
      <c r="DQ34">
        <f>Model!DQ37</f>
        <v>0</v>
      </c>
      <c r="DR34">
        <f>Model!DR37</f>
        <v>0</v>
      </c>
      <c r="DS34">
        <f>Model!DS37</f>
        <v>0</v>
      </c>
      <c r="DT34">
        <f>Model!DT37</f>
        <v>0</v>
      </c>
      <c r="DU34">
        <f>Model!DU37</f>
        <v>0</v>
      </c>
      <c r="DV34">
        <f>Model!DV37</f>
        <v>0</v>
      </c>
      <c r="DW34">
        <f>Model!DW37</f>
        <v>0</v>
      </c>
      <c r="DX34">
        <f>Model!DX37</f>
        <v>0</v>
      </c>
      <c r="DY34">
        <f>Model!DY37</f>
        <v>-0.3417731280363982</v>
      </c>
      <c r="DZ34">
        <f>Model!DZ37</f>
        <v>-0.12580875168352398</v>
      </c>
      <c r="EA34">
        <f>Model!EA37</f>
        <v>-5.484048598469228E-2</v>
      </c>
      <c r="EB34">
        <f>Model!EB37</f>
        <v>-0.15653700503069137</v>
      </c>
      <c r="EC34">
        <f>Model!EC37</f>
        <v>-9.4298454941105822E-2</v>
      </c>
      <c r="ED34">
        <f>Model!ED37</f>
        <v>-5.4045671861969805E-2</v>
      </c>
      <c r="EE34">
        <f>Model!EE37</f>
        <v>-2.2964890272962498E-2</v>
      </c>
      <c r="EF34">
        <f>Model!EF37</f>
        <v>-4.9806990176719957E-3</v>
      </c>
      <c r="EG34">
        <f>Model!EG37</f>
        <v>2.1158833035287258E-2</v>
      </c>
      <c r="EH34">
        <f>Model!EH37</f>
        <v>4.5128261026317271E-2</v>
      </c>
      <c r="EI34">
        <f>Model!EI37</f>
        <v>6.7512675533141372E-2</v>
      </c>
      <c r="EJ34">
        <f>Model!EJ37</f>
        <v>8.7401987574612386E-2</v>
      </c>
      <c r="EK34">
        <f>Model!EK37</f>
        <v>0.10523306063229544</v>
      </c>
      <c r="EL34">
        <f>Model!EL37</f>
        <v>0.12120186196260774</v>
      </c>
      <c r="EM34">
        <f>Model!EM37</f>
        <v>0</v>
      </c>
      <c r="EN34">
        <f>Model!EN37</f>
        <v>0</v>
      </c>
    </row>
    <row r="35" spans="1:144" x14ac:dyDescent="0.2">
      <c r="A35">
        <f>Model!A38</f>
        <v>0</v>
      </c>
      <c r="B35">
        <f>Model!B38</f>
        <v>0</v>
      </c>
      <c r="C35">
        <f>Model!C38</f>
        <v>0</v>
      </c>
      <c r="D35">
        <f>Model!D38</f>
        <v>0</v>
      </c>
      <c r="E35">
        <f>Model!E38</f>
        <v>0</v>
      </c>
      <c r="F35">
        <f>Model!F38</f>
        <v>0</v>
      </c>
      <c r="G35">
        <f>Model!G38</f>
        <v>0</v>
      </c>
      <c r="H35">
        <f>Model!H38</f>
        <v>0</v>
      </c>
      <c r="I35">
        <f>Model!I38</f>
        <v>0</v>
      </c>
      <c r="J35">
        <f>Model!J38</f>
        <v>0</v>
      </c>
      <c r="K35">
        <f>Model!K38</f>
        <v>0</v>
      </c>
      <c r="L35">
        <f>Model!L38</f>
        <v>0</v>
      </c>
      <c r="M35">
        <f>Model!M38</f>
        <v>0</v>
      </c>
      <c r="N35">
        <f>Model!N38</f>
        <v>0</v>
      </c>
      <c r="O35">
        <f>Model!O38</f>
        <v>0</v>
      </c>
      <c r="P35">
        <f>Model!P38</f>
        <v>0</v>
      </c>
      <c r="Q35">
        <f>Model!Q38</f>
        <v>0</v>
      </c>
      <c r="R35">
        <f>Model!R38</f>
        <v>0</v>
      </c>
      <c r="S35">
        <f>Model!S38</f>
        <v>0</v>
      </c>
      <c r="T35">
        <f>Model!T38</f>
        <v>0</v>
      </c>
      <c r="U35">
        <f>Model!U38</f>
        <v>0</v>
      </c>
      <c r="V35">
        <f>Model!V38</f>
        <v>0</v>
      </c>
      <c r="W35">
        <f>Model!W38</f>
        <v>0</v>
      </c>
      <c r="X35">
        <f>Model!X38</f>
        <v>0</v>
      </c>
      <c r="Y35">
        <f>Model!Y38</f>
        <v>0</v>
      </c>
      <c r="Z35">
        <f>Model!Z38</f>
        <v>0</v>
      </c>
      <c r="AA35">
        <f>Model!AA38</f>
        <v>0</v>
      </c>
      <c r="AB35">
        <f>Model!AB38</f>
        <v>0</v>
      </c>
      <c r="AC35">
        <f>Model!AC38</f>
        <v>0</v>
      </c>
      <c r="AD35">
        <f>Model!AD38</f>
        <v>0</v>
      </c>
      <c r="AE35">
        <f>Model!AE38</f>
        <v>0</v>
      </c>
      <c r="AF35">
        <f>Model!AF38</f>
        <v>0</v>
      </c>
      <c r="AG35">
        <f>Model!AG38</f>
        <v>0</v>
      </c>
      <c r="AH35">
        <f>Model!AH38</f>
        <v>0</v>
      </c>
      <c r="AI35">
        <f>Model!AI38</f>
        <v>0</v>
      </c>
      <c r="AJ35">
        <f>Model!AJ38</f>
        <v>0</v>
      </c>
      <c r="AK35">
        <f>Model!AK38</f>
        <v>0</v>
      </c>
      <c r="AL35">
        <f>Model!AL38</f>
        <v>0</v>
      </c>
      <c r="AM35">
        <f>Model!AM38</f>
        <v>0</v>
      </c>
      <c r="AN35">
        <f>Model!AN38</f>
        <v>0</v>
      </c>
      <c r="AO35">
        <f>Model!AO38</f>
        <v>0</v>
      </c>
      <c r="AP35">
        <f>Model!AP38</f>
        <v>0</v>
      </c>
      <c r="AQ35">
        <f>Model!AQ38</f>
        <v>0</v>
      </c>
      <c r="AR35">
        <f>Model!AR38</f>
        <v>0</v>
      </c>
      <c r="AS35">
        <f>Model!AS38</f>
        <v>0</v>
      </c>
      <c r="AT35">
        <f>Model!AT38</f>
        <v>0</v>
      </c>
      <c r="AU35">
        <f>Model!AU38</f>
        <v>0</v>
      </c>
      <c r="AV35">
        <f>Model!AV38</f>
        <v>0</v>
      </c>
      <c r="AW35">
        <f>Model!AW38</f>
        <v>0</v>
      </c>
      <c r="AX35">
        <f>Model!AX38</f>
        <v>0</v>
      </c>
      <c r="AY35">
        <f>Model!AY38</f>
        <v>0</v>
      </c>
      <c r="AZ35">
        <f>Model!AZ38</f>
        <v>0</v>
      </c>
      <c r="BA35">
        <f>Model!BA38</f>
        <v>0</v>
      </c>
      <c r="BB35">
        <f>Model!BB38</f>
        <v>0</v>
      </c>
      <c r="BC35">
        <f>Model!BC38</f>
        <v>0</v>
      </c>
      <c r="BD35">
        <f>Model!BD38</f>
        <v>0</v>
      </c>
      <c r="BE35">
        <f>Model!BE38</f>
        <v>0</v>
      </c>
      <c r="BF35">
        <f>Model!BF38</f>
        <v>0</v>
      </c>
      <c r="BG35">
        <f>Model!BG38</f>
        <v>0</v>
      </c>
      <c r="BH35">
        <f>Model!BH38</f>
        <v>0</v>
      </c>
      <c r="BI35">
        <f>Model!BI38</f>
        <v>0</v>
      </c>
      <c r="BJ35">
        <f>Model!BJ38</f>
        <v>0</v>
      </c>
      <c r="BK35">
        <f>Model!BK38</f>
        <v>0</v>
      </c>
      <c r="BL35">
        <f>Model!BL38</f>
        <v>0</v>
      </c>
      <c r="BM35">
        <f>Model!BM38</f>
        <v>0</v>
      </c>
      <c r="BN35">
        <f>Model!BN38</f>
        <v>0</v>
      </c>
      <c r="BO35">
        <f>Model!BO38</f>
        <v>0</v>
      </c>
      <c r="BP35">
        <f>Model!BP38</f>
        <v>0</v>
      </c>
      <c r="BQ35">
        <f>Model!BQ38</f>
        <v>0</v>
      </c>
      <c r="BR35">
        <f>Model!BR38</f>
        <v>0</v>
      </c>
      <c r="BS35">
        <f>Model!BS38</f>
        <v>0</v>
      </c>
      <c r="BT35">
        <f>Model!BT38</f>
        <v>0</v>
      </c>
      <c r="BU35">
        <f>Model!BU38</f>
        <v>0</v>
      </c>
      <c r="BV35">
        <f>Model!BV38</f>
        <v>0</v>
      </c>
      <c r="BW35">
        <f>Model!BW38</f>
        <v>0</v>
      </c>
      <c r="BX35">
        <f>Model!BX38</f>
        <v>0</v>
      </c>
      <c r="BY35">
        <f>Model!BY38</f>
        <v>0</v>
      </c>
      <c r="BZ35">
        <f>Model!BZ38</f>
        <v>0</v>
      </c>
      <c r="CA35">
        <f>Model!CA38</f>
        <v>0</v>
      </c>
      <c r="CB35">
        <f>Model!CB38</f>
        <v>0</v>
      </c>
      <c r="CC35">
        <f>Model!CC38</f>
        <v>0</v>
      </c>
      <c r="CD35">
        <f>Model!CD38</f>
        <v>0</v>
      </c>
      <c r="CE35">
        <f>Model!CE38</f>
        <v>0</v>
      </c>
      <c r="CF35">
        <f>Model!CF38</f>
        <v>0</v>
      </c>
      <c r="CG35">
        <f>Model!CG38</f>
        <v>0</v>
      </c>
      <c r="CH35">
        <f>Model!CH38</f>
        <v>0</v>
      </c>
      <c r="CI35">
        <f>Model!CI38</f>
        <v>0</v>
      </c>
      <c r="CJ35">
        <f>Model!CJ38</f>
        <v>0</v>
      </c>
      <c r="CK35">
        <f>Model!CK38</f>
        <v>0</v>
      </c>
      <c r="CL35">
        <f>Model!CL38</f>
        <v>0</v>
      </c>
      <c r="CM35">
        <f>Model!CM38</f>
        <v>0</v>
      </c>
      <c r="CN35">
        <f>Model!CN38</f>
        <v>0</v>
      </c>
      <c r="CO35">
        <f>Model!CO38</f>
        <v>0</v>
      </c>
      <c r="CP35">
        <f>Model!CP38</f>
        <v>0</v>
      </c>
      <c r="CQ35">
        <f>Model!CQ38</f>
        <v>0</v>
      </c>
      <c r="CR35">
        <f>Model!CR38</f>
        <v>0</v>
      </c>
      <c r="CS35">
        <f>Model!CS38</f>
        <v>0</v>
      </c>
      <c r="CT35">
        <f>Model!CT38</f>
        <v>0</v>
      </c>
      <c r="CU35">
        <f>Model!CU38</f>
        <v>0</v>
      </c>
      <c r="CV35">
        <f>Model!CV38</f>
        <v>0</v>
      </c>
      <c r="CW35">
        <f>Model!CW38</f>
        <v>0</v>
      </c>
      <c r="CX35">
        <f>Model!CX38</f>
        <v>0</v>
      </c>
      <c r="CY35">
        <f>Model!CY38</f>
        <v>0</v>
      </c>
      <c r="CZ35">
        <f>Model!CZ38</f>
        <v>0</v>
      </c>
      <c r="DA35">
        <f>Model!DA38</f>
        <v>0</v>
      </c>
      <c r="DB35">
        <f>Model!DB38</f>
        <v>0</v>
      </c>
      <c r="DC35">
        <f>Model!DC38</f>
        <v>0</v>
      </c>
      <c r="DD35">
        <f>Model!DD38</f>
        <v>0</v>
      </c>
      <c r="DE35">
        <f>Model!DE38</f>
        <v>0</v>
      </c>
      <c r="DF35">
        <f>Model!DF38</f>
        <v>0</v>
      </c>
      <c r="DG35">
        <f>Model!DG38</f>
        <v>0</v>
      </c>
      <c r="DH35">
        <f>Model!DH38</f>
        <v>0</v>
      </c>
      <c r="DI35">
        <f>Model!DI38</f>
        <v>0</v>
      </c>
      <c r="DJ35">
        <f>Model!DJ38</f>
        <v>0</v>
      </c>
      <c r="DK35">
        <f>Model!DK38</f>
        <v>0</v>
      </c>
      <c r="DL35">
        <f>Model!DL38</f>
        <v>0</v>
      </c>
      <c r="DM35">
        <f>Model!DM38</f>
        <v>0</v>
      </c>
      <c r="DN35">
        <f>Model!DN38</f>
        <v>0</v>
      </c>
      <c r="DO35">
        <f>Model!DO38</f>
        <v>0</v>
      </c>
      <c r="DP35">
        <f>Model!DP38</f>
        <v>0</v>
      </c>
      <c r="DQ35">
        <f>Model!DQ38</f>
        <v>0</v>
      </c>
      <c r="DR35">
        <f>Model!DR38</f>
        <v>0</v>
      </c>
      <c r="DS35">
        <f>Model!DS38</f>
        <v>0</v>
      </c>
      <c r="DT35">
        <f>Model!DT38</f>
        <v>0</v>
      </c>
      <c r="DU35">
        <f>Model!DU38</f>
        <v>0</v>
      </c>
      <c r="DV35">
        <f>Model!DV38</f>
        <v>0</v>
      </c>
      <c r="DW35">
        <f>Model!DW38</f>
        <v>0</v>
      </c>
      <c r="DX35">
        <f>Model!DX38</f>
        <v>0</v>
      </c>
      <c r="DY35">
        <f>Model!DY38</f>
        <v>0</v>
      </c>
      <c r="DZ35">
        <f>Model!DZ38</f>
        <v>0</v>
      </c>
      <c r="EA35">
        <f>Model!EA38</f>
        <v>0</v>
      </c>
      <c r="EB35">
        <f>Model!EB38</f>
        <v>0</v>
      </c>
      <c r="EC35">
        <f>Model!EC38</f>
        <v>0</v>
      </c>
      <c r="ED35">
        <f>Model!ED38</f>
        <v>0</v>
      </c>
      <c r="EE35">
        <f>Model!EE38</f>
        <v>0</v>
      </c>
      <c r="EF35">
        <f>Model!EF38</f>
        <v>0</v>
      </c>
      <c r="EG35">
        <f>Model!EG38</f>
        <v>0</v>
      </c>
      <c r="EH35">
        <f>Model!EH38</f>
        <v>0</v>
      </c>
      <c r="EI35">
        <f>Model!EI38</f>
        <v>0</v>
      </c>
      <c r="EJ35">
        <f>Model!EJ38</f>
        <v>0</v>
      </c>
      <c r="EK35">
        <f>Model!EK38</f>
        <v>0</v>
      </c>
      <c r="EL35">
        <f>Model!EL38</f>
        <v>0</v>
      </c>
      <c r="EM35">
        <f>Model!EM38</f>
        <v>0</v>
      </c>
      <c r="EN35">
        <f>Model!EN38</f>
        <v>0</v>
      </c>
    </row>
    <row r="36" spans="1:144" x14ac:dyDescent="0.2">
      <c r="A36">
        <f>Model!A39</f>
        <v>0</v>
      </c>
      <c r="B36">
        <f>Model!B39</f>
        <v>0</v>
      </c>
      <c r="C36">
        <f>Model!C39</f>
        <v>0</v>
      </c>
      <c r="D36">
        <f>Model!D39</f>
        <v>0</v>
      </c>
      <c r="E36">
        <f>Model!E39</f>
        <v>0</v>
      </c>
      <c r="F36">
        <f>Model!F39</f>
        <v>0</v>
      </c>
      <c r="G36">
        <f>Model!G39</f>
        <v>0</v>
      </c>
      <c r="H36">
        <f>Model!H39</f>
        <v>0</v>
      </c>
      <c r="I36" t="str">
        <f>Model!I39</f>
        <v>EBITDA Reconciliation</v>
      </c>
      <c r="J36">
        <f>Model!J39</f>
        <v>0</v>
      </c>
      <c r="K36">
        <f>Model!K39</f>
        <v>0</v>
      </c>
      <c r="L36">
        <f>Model!L39</f>
        <v>0</v>
      </c>
      <c r="M36">
        <f>Model!M39</f>
        <v>0</v>
      </c>
      <c r="N36">
        <f>Model!N39</f>
        <v>0</v>
      </c>
      <c r="O36">
        <f>Model!O39</f>
        <v>0</v>
      </c>
      <c r="P36">
        <f>Model!P39</f>
        <v>0</v>
      </c>
      <c r="Q36">
        <f>Model!Q39</f>
        <v>0</v>
      </c>
      <c r="R36">
        <f>Model!R39</f>
        <v>0</v>
      </c>
      <c r="S36">
        <f>Model!S39</f>
        <v>0</v>
      </c>
      <c r="T36">
        <f>Model!T39</f>
        <v>0</v>
      </c>
      <c r="U36">
        <f>Model!U39</f>
        <v>0</v>
      </c>
      <c r="V36">
        <f>Model!V39</f>
        <v>0</v>
      </c>
      <c r="W36">
        <f>Model!W39</f>
        <v>0</v>
      </c>
      <c r="X36">
        <f>Model!X39</f>
        <v>0</v>
      </c>
      <c r="Y36">
        <f>Model!Y39</f>
        <v>0</v>
      </c>
      <c r="Z36">
        <f>Model!Z39</f>
        <v>0</v>
      </c>
      <c r="AA36">
        <f>Model!AA39</f>
        <v>0</v>
      </c>
      <c r="AB36">
        <f>Model!AB39</f>
        <v>0</v>
      </c>
      <c r="AC36">
        <f>Model!AC39</f>
        <v>0</v>
      </c>
      <c r="AD36">
        <f>Model!AD39</f>
        <v>0</v>
      </c>
      <c r="AE36">
        <f>Model!AE39</f>
        <v>0</v>
      </c>
      <c r="AF36">
        <f>Model!AF39</f>
        <v>0</v>
      </c>
      <c r="AG36">
        <f>Model!AG39</f>
        <v>0</v>
      </c>
      <c r="AH36">
        <f>Model!AH39</f>
        <v>0</v>
      </c>
      <c r="AI36">
        <f>Model!AI39</f>
        <v>0</v>
      </c>
      <c r="AJ36">
        <f>Model!AJ39</f>
        <v>0</v>
      </c>
      <c r="AK36">
        <f>Model!AK39</f>
        <v>0</v>
      </c>
      <c r="AL36">
        <f>Model!AL39</f>
        <v>0</v>
      </c>
      <c r="AM36">
        <f>Model!AM39</f>
        <v>0</v>
      </c>
      <c r="AN36">
        <f>Model!AN39</f>
        <v>0</v>
      </c>
      <c r="AO36">
        <f>Model!AO39</f>
        <v>0</v>
      </c>
      <c r="AP36">
        <f>Model!AP39</f>
        <v>0</v>
      </c>
      <c r="AQ36">
        <f>Model!AQ39</f>
        <v>0</v>
      </c>
      <c r="AR36">
        <f>Model!AR39</f>
        <v>0</v>
      </c>
      <c r="AS36">
        <f>Model!AS39</f>
        <v>0</v>
      </c>
      <c r="AT36">
        <f>Model!AT39</f>
        <v>0</v>
      </c>
      <c r="AU36">
        <f>Model!AU39</f>
        <v>0</v>
      </c>
      <c r="AV36">
        <f>Model!AV39</f>
        <v>0</v>
      </c>
      <c r="AW36">
        <f>Model!AW39</f>
        <v>0</v>
      </c>
      <c r="AX36">
        <f>Model!AX39</f>
        <v>0</v>
      </c>
      <c r="AY36">
        <f>Model!AY39</f>
        <v>0</v>
      </c>
      <c r="AZ36">
        <f>Model!AZ39</f>
        <v>0</v>
      </c>
      <c r="BA36">
        <f>Model!BA39</f>
        <v>0</v>
      </c>
      <c r="BB36">
        <f>Model!BB39</f>
        <v>0</v>
      </c>
      <c r="BC36">
        <f>Model!BC39</f>
        <v>0</v>
      </c>
      <c r="BD36">
        <f>Model!BD39</f>
        <v>0</v>
      </c>
      <c r="BE36">
        <f>Model!BE39</f>
        <v>0</v>
      </c>
      <c r="BF36">
        <f>Model!BF39</f>
        <v>0</v>
      </c>
      <c r="BG36">
        <f>Model!BG39</f>
        <v>0</v>
      </c>
      <c r="BH36">
        <f>Model!BH39</f>
        <v>0</v>
      </c>
      <c r="BI36">
        <f>Model!BI39</f>
        <v>0</v>
      </c>
      <c r="BJ36">
        <f>Model!BJ39</f>
        <v>0</v>
      </c>
      <c r="BK36">
        <f>Model!BK39</f>
        <v>0</v>
      </c>
      <c r="BL36">
        <f>Model!BL39</f>
        <v>0</v>
      </c>
      <c r="BM36">
        <f>Model!BM39</f>
        <v>0</v>
      </c>
      <c r="BN36">
        <f>Model!BN39</f>
        <v>0</v>
      </c>
      <c r="BO36">
        <f>Model!BO39</f>
        <v>0</v>
      </c>
      <c r="BP36">
        <f>Model!BP39</f>
        <v>0</v>
      </c>
      <c r="BQ36">
        <f>Model!BQ39</f>
        <v>0</v>
      </c>
      <c r="BR36">
        <f>Model!BR39</f>
        <v>0</v>
      </c>
      <c r="BS36">
        <f>Model!BS39</f>
        <v>0</v>
      </c>
      <c r="BT36">
        <f>Model!BT39</f>
        <v>0</v>
      </c>
      <c r="BU36">
        <f>Model!BU39</f>
        <v>0</v>
      </c>
      <c r="BV36">
        <f>Model!BV39</f>
        <v>0</v>
      </c>
      <c r="BW36">
        <f>Model!BW39</f>
        <v>0</v>
      </c>
      <c r="BX36">
        <f>Model!BX39</f>
        <v>0</v>
      </c>
      <c r="BY36">
        <f>Model!BY39</f>
        <v>0</v>
      </c>
      <c r="BZ36">
        <f>Model!BZ39</f>
        <v>0</v>
      </c>
      <c r="CA36">
        <f>Model!CA39</f>
        <v>0</v>
      </c>
      <c r="CB36">
        <f>Model!CB39</f>
        <v>0</v>
      </c>
      <c r="CC36">
        <f>Model!CC39</f>
        <v>0</v>
      </c>
      <c r="CD36">
        <f>Model!CD39</f>
        <v>0</v>
      </c>
      <c r="CE36">
        <f>Model!CE39</f>
        <v>0</v>
      </c>
      <c r="CF36">
        <f>Model!CF39</f>
        <v>0</v>
      </c>
      <c r="CG36">
        <f>Model!CG39</f>
        <v>0</v>
      </c>
      <c r="CH36">
        <f>Model!CH39</f>
        <v>0</v>
      </c>
      <c r="CI36">
        <f>Model!CI39</f>
        <v>0</v>
      </c>
      <c r="CJ36">
        <f>Model!CJ39</f>
        <v>0</v>
      </c>
      <c r="CK36">
        <f>Model!CK39</f>
        <v>0</v>
      </c>
      <c r="CL36">
        <f>Model!CL39</f>
        <v>0</v>
      </c>
      <c r="CM36">
        <f>Model!CM39</f>
        <v>0</v>
      </c>
      <c r="CN36">
        <f>Model!CN39</f>
        <v>0</v>
      </c>
      <c r="CO36">
        <f>Model!CO39</f>
        <v>0</v>
      </c>
      <c r="CP36">
        <f>Model!CP39</f>
        <v>0</v>
      </c>
      <c r="CQ36">
        <f>Model!CQ39</f>
        <v>0</v>
      </c>
      <c r="CR36">
        <f>Model!CR39</f>
        <v>0</v>
      </c>
      <c r="CS36">
        <f>Model!CS39</f>
        <v>0</v>
      </c>
      <c r="CT36">
        <f>Model!CT39</f>
        <v>0</v>
      </c>
      <c r="CU36">
        <f>Model!CU39</f>
        <v>0</v>
      </c>
      <c r="CV36">
        <f>Model!CV39</f>
        <v>0</v>
      </c>
      <c r="CW36">
        <f>Model!CW39</f>
        <v>0</v>
      </c>
      <c r="CX36">
        <f>Model!CX39</f>
        <v>0</v>
      </c>
      <c r="CY36">
        <f>Model!CY39</f>
        <v>0</v>
      </c>
      <c r="CZ36">
        <f>Model!CZ39</f>
        <v>0</v>
      </c>
      <c r="DA36">
        <f>Model!DA39</f>
        <v>0</v>
      </c>
      <c r="DB36">
        <f>Model!DB39</f>
        <v>0</v>
      </c>
      <c r="DC36">
        <f>Model!DC39</f>
        <v>0</v>
      </c>
      <c r="DD36">
        <f>Model!DD39</f>
        <v>0</v>
      </c>
      <c r="DE36">
        <f>Model!DE39</f>
        <v>0</v>
      </c>
      <c r="DF36">
        <f>Model!DF39</f>
        <v>0</v>
      </c>
      <c r="DG36">
        <f>Model!DG39</f>
        <v>0</v>
      </c>
      <c r="DH36">
        <f>Model!DH39</f>
        <v>0</v>
      </c>
      <c r="DI36">
        <f>Model!DI39</f>
        <v>0</v>
      </c>
      <c r="DJ36">
        <f>Model!DJ39</f>
        <v>0</v>
      </c>
      <c r="DK36">
        <f>Model!DK39</f>
        <v>0</v>
      </c>
      <c r="DL36">
        <f>Model!DL39</f>
        <v>0</v>
      </c>
      <c r="DM36">
        <f>Model!DM39</f>
        <v>0</v>
      </c>
      <c r="DN36">
        <f>Model!DN39</f>
        <v>0</v>
      </c>
      <c r="DO36">
        <f>Model!DO39</f>
        <v>0</v>
      </c>
      <c r="DP36">
        <f>Model!DP39</f>
        <v>0</v>
      </c>
      <c r="DQ36">
        <f>Model!DQ39</f>
        <v>0</v>
      </c>
      <c r="DR36">
        <f>Model!DR39</f>
        <v>0</v>
      </c>
      <c r="DS36">
        <f>Model!DS39</f>
        <v>0</v>
      </c>
      <c r="DT36">
        <f>Model!DT39</f>
        <v>0</v>
      </c>
      <c r="DU36">
        <f>Model!DU39</f>
        <v>0</v>
      </c>
      <c r="DV36">
        <f>Model!DV39</f>
        <v>0</v>
      </c>
      <c r="DW36">
        <f>Model!DW39</f>
        <v>0</v>
      </c>
      <c r="DX36">
        <f>Model!DX39</f>
        <v>0</v>
      </c>
      <c r="DY36">
        <f>Model!DY39</f>
        <v>0</v>
      </c>
      <c r="DZ36">
        <f>Model!DZ39</f>
        <v>0</v>
      </c>
      <c r="EA36">
        <f>Model!EA39</f>
        <v>0</v>
      </c>
      <c r="EB36">
        <f>Model!EB39</f>
        <v>0</v>
      </c>
      <c r="EC36">
        <f>Model!EC39</f>
        <v>0</v>
      </c>
      <c r="ED36">
        <f>Model!ED39</f>
        <v>0</v>
      </c>
      <c r="EE36">
        <f>Model!EE39</f>
        <v>0</v>
      </c>
      <c r="EF36">
        <f>Model!EF39</f>
        <v>0</v>
      </c>
      <c r="EG36">
        <f>Model!EG39</f>
        <v>0</v>
      </c>
      <c r="EH36">
        <f>Model!EH39</f>
        <v>0</v>
      </c>
      <c r="EI36">
        <f>Model!EI39</f>
        <v>0</v>
      </c>
      <c r="EJ36">
        <f>Model!EJ39</f>
        <v>0</v>
      </c>
      <c r="EK36">
        <f>Model!EK39</f>
        <v>0</v>
      </c>
      <c r="EL36">
        <f>Model!EL39</f>
        <v>0</v>
      </c>
      <c r="EM36">
        <f>Model!EM39</f>
        <v>0</v>
      </c>
      <c r="EN36">
        <f>Model!EN39</f>
        <v>0</v>
      </c>
    </row>
    <row r="37" spans="1:144" x14ac:dyDescent="0.2">
      <c r="A37">
        <f>Model!A40</f>
        <v>0</v>
      </c>
      <c r="B37">
        <f>Model!B40</f>
        <v>0</v>
      </c>
      <c r="C37">
        <f>Model!C40</f>
        <v>0</v>
      </c>
      <c r="D37">
        <f>Model!D40</f>
        <v>0</v>
      </c>
      <c r="E37">
        <f>Model!E40</f>
        <v>0</v>
      </c>
      <c r="F37">
        <f>Model!F40</f>
        <v>0</v>
      </c>
      <c r="G37">
        <f>Model!G40</f>
        <v>0</v>
      </c>
      <c r="H37">
        <f>Model!H40</f>
        <v>0</v>
      </c>
      <c r="I37" t="str">
        <f>Model!I40</f>
        <v>Net Loss</v>
      </c>
      <c r="J37">
        <f>Model!J40</f>
        <v>0</v>
      </c>
      <c r="K37">
        <f>Model!K40</f>
        <v>0</v>
      </c>
      <c r="L37">
        <f>Model!L40</f>
        <v>0</v>
      </c>
      <c r="M37">
        <f>Model!M40</f>
        <v>0</v>
      </c>
      <c r="N37">
        <f>Model!N40</f>
        <v>0</v>
      </c>
      <c r="O37">
        <f>Model!O40</f>
        <v>0</v>
      </c>
      <c r="P37">
        <f>Model!P40</f>
        <v>0</v>
      </c>
      <c r="Q37">
        <f>Model!Q40</f>
        <v>0</v>
      </c>
      <c r="R37">
        <f>Model!R40</f>
        <v>0</v>
      </c>
      <c r="S37">
        <f>Model!S40</f>
        <v>0</v>
      </c>
      <c r="T37">
        <f>Model!T40</f>
        <v>0</v>
      </c>
      <c r="U37">
        <f>Model!U40</f>
        <v>0</v>
      </c>
      <c r="V37">
        <f>Model!V40</f>
        <v>0</v>
      </c>
      <c r="W37">
        <f>Model!W40</f>
        <v>0</v>
      </c>
      <c r="X37">
        <f>Model!X40</f>
        <v>0</v>
      </c>
      <c r="Y37">
        <f>Model!Y40</f>
        <v>0</v>
      </c>
      <c r="Z37">
        <f>Model!Z40</f>
        <v>0</v>
      </c>
      <c r="AA37">
        <f>Model!AA40</f>
        <v>0</v>
      </c>
      <c r="AB37">
        <f>Model!AB40</f>
        <v>0</v>
      </c>
      <c r="AC37">
        <f>Model!AC40</f>
        <v>0</v>
      </c>
      <c r="AD37">
        <f>Model!AD40</f>
        <v>0</v>
      </c>
      <c r="AE37">
        <f>Model!AE40</f>
        <v>0</v>
      </c>
      <c r="AF37">
        <f>Model!AF40</f>
        <v>0</v>
      </c>
      <c r="AG37">
        <f>Model!AG40</f>
        <v>0</v>
      </c>
      <c r="AH37">
        <f>Model!AH40</f>
        <v>0</v>
      </c>
      <c r="AI37">
        <f>Model!AI40</f>
        <v>0</v>
      </c>
      <c r="AJ37">
        <f>Model!AJ40</f>
        <v>0</v>
      </c>
      <c r="AK37">
        <f>Model!AK40</f>
        <v>0</v>
      </c>
      <c r="AL37">
        <f>Model!AL40</f>
        <v>0</v>
      </c>
      <c r="AM37">
        <f>Model!AM40</f>
        <v>0</v>
      </c>
      <c r="AN37">
        <f>Model!AN40</f>
        <v>0</v>
      </c>
      <c r="AO37">
        <f>Model!AO40</f>
        <v>0</v>
      </c>
      <c r="AP37">
        <f>Model!AP40</f>
        <v>0</v>
      </c>
      <c r="AQ37">
        <f>Model!AQ40</f>
        <v>0</v>
      </c>
      <c r="AR37">
        <f>Model!AR40</f>
        <v>0</v>
      </c>
      <c r="AS37">
        <f>Model!AS40</f>
        <v>0</v>
      </c>
      <c r="AT37">
        <f>Model!AT40</f>
        <v>0</v>
      </c>
      <c r="AU37">
        <f>Model!AU40</f>
        <v>0</v>
      </c>
      <c r="AV37">
        <f>Model!AV40</f>
        <v>0</v>
      </c>
      <c r="AW37">
        <f>Model!AW40</f>
        <v>0</v>
      </c>
      <c r="AX37">
        <f>Model!AX40</f>
        <v>0</v>
      </c>
      <c r="AY37">
        <f>Model!AY40</f>
        <v>0</v>
      </c>
      <c r="AZ37">
        <f>Model!AZ40</f>
        <v>0</v>
      </c>
      <c r="BA37">
        <f>Model!BA40</f>
        <v>0</v>
      </c>
      <c r="BB37">
        <f>Model!BB40</f>
        <v>0</v>
      </c>
      <c r="BC37">
        <f>Model!BC40</f>
        <v>0</v>
      </c>
      <c r="BD37">
        <f>Model!BD40</f>
        <v>0</v>
      </c>
      <c r="BE37">
        <f>Model!BE40</f>
        <v>0</v>
      </c>
      <c r="BF37">
        <f>Model!BF40</f>
        <v>0</v>
      </c>
      <c r="BG37">
        <f>Model!BG40</f>
        <v>0</v>
      </c>
      <c r="BH37">
        <f>Model!BH40</f>
        <v>0</v>
      </c>
      <c r="BI37">
        <f>Model!BI40</f>
        <v>0</v>
      </c>
      <c r="BJ37">
        <f>Model!BJ40</f>
        <v>0</v>
      </c>
      <c r="BK37">
        <f>Model!BK40</f>
        <v>0</v>
      </c>
      <c r="BL37">
        <f>Model!BL40</f>
        <v>0</v>
      </c>
      <c r="BM37">
        <f>Model!BM40</f>
        <v>0</v>
      </c>
      <c r="BN37">
        <f>Model!BN40</f>
        <v>0</v>
      </c>
      <c r="BO37">
        <f>Model!BO40</f>
        <v>0</v>
      </c>
      <c r="BP37">
        <f>Model!BP40</f>
        <v>0</v>
      </c>
      <c r="BQ37">
        <f>Model!BQ40</f>
        <v>0</v>
      </c>
      <c r="BR37">
        <f>Model!BR40</f>
        <v>-7.2620000000000005</v>
      </c>
      <c r="BS37">
        <f>Model!BS40</f>
        <v>-9.2940000000000023</v>
      </c>
      <c r="BT37">
        <f>Model!BT40</f>
        <v>-19.365999999999996</v>
      </c>
      <c r="BU37">
        <f>Model!BU40</f>
        <v>-11.043000000000001</v>
      </c>
      <c r="BV37">
        <f>Model!BV40</f>
        <v>3.0170000000000159</v>
      </c>
      <c r="BW37">
        <f>Model!BW40</f>
        <v>5.5330000000000092</v>
      </c>
      <c r="BX37">
        <f>Model!BX40</f>
        <v>-37.359000000000009</v>
      </c>
      <c r="BY37">
        <f>Model!BY40</f>
        <v>-26.076999999999995</v>
      </c>
      <c r="BZ37">
        <f>Model!BZ40</f>
        <v>-52.194000000000017</v>
      </c>
      <c r="CA37">
        <f>Model!CA40</f>
        <v>-31.628000000000025</v>
      </c>
      <c r="CB37">
        <f>Model!CB40</f>
        <v>-87.200999999999979</v>
      </c>
      <c r="CC37">
        <f>Model!CC40</f>
        <v>-39.120000000000012</v>
      </c>
      <c r="CD37">
        <f>Model!CD40</f>
        <v>-37.514840289666552</v>
      </c>
      <c r="CE37">
        <f>Model!CE40</f>
        <v>-30.889183987761339</v>
      </c>
      <c r="CF37">
        <f>Model!CF40</f>
        <v>-35.909838301020883</v>
      </c>
      <c r="CG37">
        <f>Model!CG40</f>
        <v>-26.327144983964459</v>
      </c>
      <c r="CH37">
        <f>Model!CH40</f>
        <v>-31.845705690079814</v>
      </c>
      <c r="CI37">
        <f>Model!CI40</f>
        <v>-24.091056576823849</v>
      </c>
      <c r="CJ37">
        <f>Model!CJ40</f>
        <v>-29.599980795315634</v>
      </c>
      <c r="CK37">
        <f>Model!CK40</f>
        <v>-20.400681760697683</v>
      </c>
      <c r="CL37">
        <f>Model!CL40</f>
        <v>-26.337985272122697</v>
      </c>
      <c r="CM37">
        <f>Model!CM40</f>
        <v>-18.120614402889618</v>
      </c>
      <c r="CN37">
        <f>Model!CN40</f>
        <v>-23.590585887039982</v>
      </c>
      <c r="CO37">
        <f>Model!CO40</f>
        <v>-15.123147650891216</v>
      </c>
      <c r="CP37">
        <f>Model!CP40</f>
        <v>0</v>
      </c>
      <c r="CQ37">
        <f>Model!CQ40</f>
        <v>0</v>
      </c>
      <c r="CR37">
        <f>Model!CR40</f>
        <v>0</v>
      </c>
      <c r="CS37">
        <f>Model!CS40</f>
        <v>0</v>
      </c>
      <c r="CT37">
        <f>Model!CT40</f>
        <v>0</v>
      </c>
      <c r="CU37">
        <f>Model!CU40</f>
        <v>0</v>
      </c>
      <c r="CV37">
        <f>Model!CV40</f>
        <v>0</v>
      </c>
      <c r="CW37">
        <f>Model!CW40</f>
        <v>0</v>
      </c>
      <c r="CX37">
        <f>Model!CX40</f>
        <v>0</v>
      </c>
      <c r="CY37">
        <f>Model!CY40</f>
        <v>0</v>
      </c>
      <c r="CZ37">
        <f>Model!CZ40</f>
        <v>0</v>
      </c>
      <c r="DA37">
        <f>Model!DA40</f>
        <v>0</v>
      </c>
      <c r="DB37">
        <f>Model!DB40</f>
        <v>0</v>
      </c>
      <c r="DC37">
        <f>Model!DC40</f>
        <v>0</v>
      </c>
      <c r="DD37">
        <f>Model!DD40</f>
        <v>0</v>
      </c>
      <c r="DE37">
        <f>Model!DE40</f>
        <v>0</v>
      </c>
      <c r="DF37">
        <f>Model!DF40</f>
        <v>0</v>
      </c>
      <c r="DG37">
        <f>Model!DG40</f>
        <v>0</v>
      </c>
      <c r="DH37">
        <f>Model!DH40</f>
        <v>0</v>
      </c>
      <c r="DI37">
        <f>Model!DI40</f>
        <v>0</v>
      </c>
      <c r="DJ37">
        <f>Model!DJ40</f>
        <v>0</v>
      </c>
      <c r="DK37">
        <f>Model!DK40</f>
        <v>0</v>
      </c>
      <c r="DL37">
        <f>Model!DL40</f>
        <v>0</v>
      </c>
      <c r="DM37">
        <f>Model!DM40</f>
        <v>0</v>
      </c>
      <c r="DN37">
        <f>Model!DN40</f>
        <v>0</v>
      </c>
      <c r="DO37">
        <f>Model!DO40</f>
        <v>0</v>
      </c>
      <c r="DP37">
        <f>Model!DP40</f>
        <v>0</v>
      </c>
      <c r="DQ37">
        <f>Model!DQ40</f>
        <v>0</v>
      </c>
      <c r="DR37">
        <f>Model!DR40</f>
        <v>0</v>
      </c>
      <c r="DS37">
        <f>Model!DS40</f>
        <v>0</v>
      </c>
      <c r="DT37">
        <f>Model!DT40</f>
        <v>0</v>
      </c>
      <c r="DU37">
        <f>Model!DU40</f>
        <v>0</v>
      </c>
      <c r="DV37">
        <f>Model!DV40</f>
        <v>0</v>
      </c>
      <c r="DW37">
        <f>Model!DW40</f>
        <v>0</v>
      </c>
      <c r="DX37">
        <f>Model!DX40</f>
        <v>0</v>
      </c>
      <c r="DY37">
        <f>Model!DY40</f>
        <v>-30.803000000000001</v>
      </c>
      <c r="DZ37">
        <f>Model!DZ40</f>
        <v>-46.965000000000025</v>
      </c>
      <c r="EA37">
        <f>Model!EA40</f>
        <v>-54.885999999999996</v>
      </c>
      <c r="EB37">
        <f>Model!EB40</f>
        <v>-209.23055264887321</v>
      </c>
      <c r="EC37">
        <f>Model!EC40</f>
        <v>-130.64100756241331</v>
      </c>
      <c r="ED37">
        <f>Model!ED40</f>
        <v>-105.93742482291704</v>
      </c>
      <c r="EE37">
        <f>Model!EE40</f>
        <v>-83.17233321294357</v>
      </c>
      <c r="EF37">
        <f>Model!EF40</f>
        <v>-57.388599198013324</v>
      </c>
      <c r="EG37">
        <f>Model!EG40</f>
        <v>-25.46059168753489</v>
      </c>
      <c r="EH37">
        <f>Model!EH40</f>
        <v>9.3418571646621835</v>
      </c>
      <c r="EI37">
        <f>Model!EI40</f>
        <v>47.321278816032574</v>
      </c>
      <c r="EJ37">
        <f>Model!EJ40</f>
        <v>80.264920123947874</v>
      </c>
      <c r="EK37">
        <f>Model!EK40</f>
        <v>112.96502079103378</v>
      </c>
      <c r="EL37">
        <f>Model!EL40</f>
        <v>145.70765939346907</v>
      </c>
      <c r="EM37">
        <f>Model!EM40</f>
        <v>0</v>
      </c>
      <c r="EN37" t="str">
        <f>Model!EN40</f>
        <v>N/A</v>
      </c>
    </row>
    <row r="38" spans="1:144" x14ac:dyDescent="0.2">
      <c r="A38">
        <f>Model!A41</f>
        <v>0</v>
      </c>
      <c r="B38">
        <f>Model!B41</f>
        <v>0</v>
      </c>
      <c r="C38">
        <f>Model!C41</f>
        <v>0</v>
      </c>
      <c r="D38">
        <f>Model!D41</f>
        <v>0</v>
      </c>
      <c r="E38">
        <f>Model!E41</f>
        <v>0</v>
      </c>
      <c r="F38">
        <f>Model!F41</f>
        <v>0</v>
      </c>
      <c r="G38">
        <f>Model!G41</f>
        <v>0</v>
      </c>
      <c r="H38">
        <f>Model!H41</f>
        <v>0</v>
      </c>
      <c r="I38" t="str">
        <f>Model!I41</f>
        <v>+ Stock-based compensation</v>
      </c>
      <c r="J38">
        <f>Model!J41</f>
        <v>0</v>
      </c>
      <c r="K38">
        <f>Model!K41</f>
        <v>0</v>
      </c>
      <c r="L38">
        <f>Model!L41</f>
        <v>0</v>
      </c>
      <c r="M38">
        <f>Model!M41</f>
        <v>0</v>
      </c>
      <c r="N38">
        <f>Model!N41</f>
        <v>0</v>
      </c>
      <c r="O38">
        <f>Model!O41</f>
        <v>0</v>
      </c>
      <c r="P38">
        <f>Model!P41</f>
        <v>0</v>
      </c>
      <c r="Q38">
        <f>Model!Q41</f>
        <v>0</v>
      </c>
      <c r="R38">
        <f>Model!R41</f>
        <v>0</v>
      </c>
      <c r="S38">
        <f>Model!S41</f>
        <v>0</v>
      </c>
      <c r="T38">
        <f>Model!T41</f>
        <v>0</v>
      </c>
      <c r="U38">
        <f>Model!U41</f>
        <v>0</v>
      </c>
      <c r="V38">
        <f>Model!V41</f>
        <v>0</v>
      </c>
      <c r="W38">
        <f>Model!W41</f>
        <v>0</v>
      </c>
      <c r="X38">
        <f>Model!X41</f>
        <v>0</v>
      </c>
      <c r="Y38">
        <f>Model!Y41</f>
        <v>0</v>
      </c>
      <c r="Z38">
        <f>Model!Z41</f>
        <v>0</v>
      </c>
      <c r="AA38">
        <f>Model!AA41</f>
        <v>0</v>
      </c>
      <c r="AB38">
        <f>Model!AB41</f>
        <v>0</v>
      </c>
      <c r="AC38">
        <f>Model!AC41</f>
        <v>0</v>
      </c>
      <c r="AD38">
        <f>Model!AD41</f>
        <v>0</v>
      </c>
      <c r="AE38">
        <f>Model!AE41</f>
        <v>0</v>
      </c>
      <c r="AF38">
        <f>Model!AF41</f>
        <v>0</v>
      </c>
      <c r="AG38">
        <f>Model!AG41</f>
        <v>0</v>
      </c>
      <c r="AH38">
        <f>Model!AH41</f>
        <v>0</v>
      </c>
      <c r="AI38">
        <f>Model!AI41</f>
        <v>0</v>
      </c>
      <c r="AJ38">
        <f>Model!AJ41</f>
        <v>0</v>
      </c>
      <c r="AK38">
        <f>Model!AK41</f>
        <v>0</v>
      </c>
      <c r="AL38">
        <f>Model!AL41</f>
        <v>0</v>
      </c>
      <c r="AM38">
        <f>Model!AM41</f>
        <v>0</v>
      </c>
      <c r="AN38">
        <f>Model!AN41</f>
        <v>0</v>
      </c>
      <c r="AO38">
        <f>Model!AO41</f>
        <v>0</v>
      </c>
      <c r="AP38">
        <f>Model!AP41</f>
        <v>0</v>
      </c>
      <c r="AQ38">
        <f>Model!AQ41</f>
        <v>0</v>
      </c>
      <c r="AR38">
        <f>Model!AR41</f>
        <v>0</v>
      </c>
      <c r="AS38">
        <f>Model!AS41</f>
        <v>0</v>
      </c>
      <c r="AT38">
        <f>Model!AT41</f>
        <v>0</v>
      </c>
      <c r="AU38">
        <f>Model!AU41</f>
        <v>0</v>
      </c>
      <c r="AV38">
        <f>Model!AV41</f>
        <v>0</v>
      </c>
      <c r="AW38">
        <f>Model!AW41</f>
        <v>0</v>
      </c>
      <c r="AX38">
        <f>Model!AX41</f>
        <v>0</v>
      </c>
      <c r="AY38">
        <f>Model!AY41</f>
        <v>0</v>
      </c>
      <c r="AZ38">
        <f>Model!AZ41</f>
        <v>0</v>
      </c>
      <c r="BA38">
        <f>Model!BA41</f>
        <v>0</v>
      </c>
      <c r="BB38">
        <f>Model!BB41</f>
        <v>0</v>
      </c>
      <c r="BC38">
        <f>Model!BC41</f>
        <v>0</v>
      </c>
      <c r="BD38">
        <f>Model!BD41</f>
        <v>0</v>
      </c>
      <c r="BE38">
        <f>Model!BE41</f>
        <v>0</v>
      </c>
      <c r="BF38">
        <f>Model!BF41</f>
        <v>0</v>
      </c>
      <c r="BG38">
        <f>Model!BG41</f>
        <v>0</v>
      </c>
      <c r="BH38">
        <f>Model!BH41</f>
        <v>0</v>
      </c>
      <c r="BI38">
        <f>Model!BI41</f>
        <v>0</v>
      </c>
      <c r="BJ38">
        <f>Model!BJ41</f>
        <v>0</v>
      </c>
      <c r="BK38">
        <f>Model!BK41</f>
        <v>0</v>
      </c>
      <c r="BL38">
        <f>Model!BL41</f>
        <v>0</v>
      </c>
      <c r="BM38">
        <f>Model!BM41</f>
        <v>0</v>
      </c>
      <c r="BN38">
        <f>Model!BN41</f>
        <v>0</v>
      </c>
      <c r="BO38">
        <f>Model!BO41</f>
        <v>0</v>
      </c>
      <c r="BP38">
        <f>Model!BP41</f>
        <v>0</v>
      </c>
      <c r="BQ38">
        <f>Model!BQ41</f>
        <v>0</v>
      </c>
      <c r="BR38">
        <f>Model!BR41</f>
        <v>0.19800000000000001</v>
      </c>
      <c r="BS38">
        <f>Model!BS41</f>
        <v>0.24199999999999999</v>
      </c>
      <c r="BT38">
        <f>Model!BT41</f>
        <v>0.26300000000000001</v>
      </c>
      <c r="BU38">
        <f>Model!BU41</f>
        <v>0.40200000000000002</v>
      </c>
      <c r="BV38">
        <f>Model!BV41</f>
        <v>0.57599999999999996</v>
      </c>
      <c r="BW38">
        <f>Model!BW41</f>
        <v>0.71199999999999997</v>
      </c>
      <c r="BX38">
        <f>Model!BX41</f>
        <v>0.77200000000000002</v>
      </c>
      <c r="BY38">
        <f>Model!BY41</f>
        <v>0.90500000000000003</v>
      </c>
      <c r="BZ38">
        <f>Model!BZ41</f>
        <v>1.238</v>
      </c>
      <c r="CA38">
        <f>Model!CA41</f>
        <v>1.754</v>
      </c>
      <c r="CB38">
        <f>Model!CB41</f>
        <v>5.76</v>
      </c>
      <c r="CC38">
        <f>Model!CC41</f>
        <v>2.5179999999999998</v>
      </c>
      <c r="CD38">
        <f>Model!CD41</f>
        <v>4.4871642596700214</v>
      </c>
      <c r="CE38">
        <f>Model!CE41</f>
        <v>4.7148738197913715</v>
      </c>
      <c r="CF38">
        <f>Model!CF41</f>
        <v>4.6195135273919723</v>
      </c>
      <c r="CG38">
        <f>Model!CG41</f>
        <v>4.6416255209284794</v>
      </c>
      <c r="CH38">
        <f>Model!CH41</f>
        <v>4.9598197069623637</v>
      </c>
      <c r="CI38">
        <f>Model!CI41</f>
        <v>5.2115150535990953</v>
      </c>
      <c r="CJ38">
        <f>Model!CJ41</f>
        <v>5.1061099847998062</v>
      </c>
      <c r="CK38">
        <f>Model!CK41</f>
        <v>5.1305511451754802</v>
      </c>
      <c r="CL38">
        <f>Model!CL41</f>
        <v>5.405662860240918</v>
      </c>
      <c r="CM38">
        <f>Model!CM41</f>
        <v>5.6799833532821715</v>
      </c>
      <c r="CN38">
        <f>Model!CN41</f>
        <v>5.5651033174434463</v>
      </c>
      <c r="CO38">
        <f>Model!CO41</f>
        <v>5.59174151816645</v>
      </c>
      <c r="CP38">
        <f>Model!CP41</f>
        <v>0</v>
      </c>
      <c r="CQ38">
        <f>Model!CQ41</f>
        <v>0</v>
      </c>
      <c r="CR38">
        <f>Model!CR41</f>
        <v>0</v>
      </c>
      <c r="CS38">
        <f>Model!CS41</f>
        <v>0</v>
      </c>
      <c r="CT38">
        <f>Model!CT41</f>
        <v>0</v>
      </c>
      <c r="CU38">
        <f>Model!CU41</f>
        <v>0</v>
      </c>
      <c r="CV38">
        <f>Model!CV41</f>
        <v>0</v>
      </c>
      <c r="CW38">
        <f>Model!CW41</f>
        <v>0</v>
      </c>
      <c r="CX38">
        <f>Model!CX41</f>
        <v>0</v>
      </c>
      <c r="CY38">
        <f>Model!CY41</f>
        <v>0</v>
      </c>
      <c r="CZ38">
        <f>Model!CZ41</f>
        <v>0</v>
      </c>
      <c r="DA38">
        <f>Model!DA41</f>
        <v>0</v>
      </c>
      <c r="DB38">
        <f>Model!DB41</f>
        <v>0</v>
      </c>
      <c r="DC38">
        <f>Model!DC41</f>
        <v>0</v>
      </c>
      <c r="DD38">
        <f>Model!DD41</f>
        <v>0</v>
      </c>
      <c r="DE38">
        <f>Model!DE41</f>
        <v>0</v>
      </c>
      <c r="DF38">
        <f>Model!DF41</f>
        <v>0</v>
      </c>
      <c r="DG38">
        <f>Model!DG41</f>
        <v>0</v>
      </c>
      <c r="DH38">
        <f>Model!DH41</f>
        <v>0</v>
      </c>
      <c r="DI38">
        <f>Model!DI41</f>
        <v>0</v>
      </c>
      <c r="DJ38">
        <f>Model!DJ41</f>
        <v>0</v>
      </c>
      <c r="DK38">
        <f>Model!DK41</f>
        <v>0</v>
      </c>
      <c r="DL38">
        <f>Model!DL41</f>
        <v>0</v>
      </c>
      <c r="DM38">
        <f>Model!DM41</f>
        <v>0</v>
      </c>
      <c r="DN38">
        <f>Model!DN41</f>
        <v>0</v>
      </c>
      <c r="DO38">
        <f>Model!DO41</f>
        <v>0</v>
      </c>
      <c r="DP38">
        <f>Model!DP41</f>
        <v>0</v>
      </c>
      <c r="DQ38">
        <f>Model!DQ41</f>
        <v>0</v>
      </c>
      <c r="DR38">
        <f>Model!DR41</f>
        <v>0</v>
      </c>
      <c r="DS38">
        <f>Model!DS41</f>
        <v>0</v>
      </c>
      <c r="DT38">
        <f>Model!DT41</f>
        <v>0</v>
      </c>
      <c r="DU38">
        <f>Model!DU41</f>
        <v>0</v>
      </c>
      <c r="DV38">
        <f>Model!DV41</f>
        <v>0</v>
      </c>
      <c r="DW38">
        <f>Model!DW41</f>
        <v>0</v>
      </c>
      <c r="DX38">
        <f>Model!DX41</f>
        <v>0</v>
      </c>
      <c r="DY38">
        <f>Model!DY41</f>
        <v>3.6</v>
      </c>
      <c r="DZ38">
        <f>Model!DZ41</f>
        <v>1.105</v>
      </c>
      <c r="EA38">
        <f>Model!EA41</f>
        <v>2.9649999999999999</v>
      </c>
      <c r="EB38">
        <f>Model!EB41</f>
        <v>11.27</v>
      </c>
      <c r="EC38">
        <f>Model!EC41</f>
        <v>18.463177127781844</v>
      </c>
      <c r="ED38">
        <f>Model!ED41</f>
        <v>20.407995890536746</v>
      </c>
      <c r="EE38">
        <f>Model!EE41</f>
        <v>22.242491049132987</v>
      </c>
      <c r="EF38">
        <f>Model!EF41</f>
        <v>10.756201761468121</v>
      </c>
      <c r="EG38">
        <f>Model!EG41</f>
        <v>11.532856200384158</v>
      </c>
      <c r="EH38">
        <f>Model!EH41</f>
        <v>12.306819015641876</v>
      </c>
      <c r="EI38">
        <f>Model!EI41</f>
        <v>13.069993102556179</v>
      </c>
      <c r="EJ38">
        <f>Model!EJ41</f>
        <v>13.813858420510673</v>
      </c>
      <c r="EK38">
        <f>Model!EK41</f>
        <v>14.529615130709844</v>
      </c>
      <c r="EL38">
        <f>Model!EL41</f>
        <v>15.208344307118264</v>
      </c>
      <c r="EM38">
        <f>Model!EM41</f>
        <v>0</v>
      </c>
      <c r="EN38">
        <f>Model!EN41</f>
        <v>0.25406109990409154</v>
      </c>
    </row>
    <row r="39" spans="1:144" x14ac:dyDescent="0.2">
      <c r="A39">
        <f>Model!A42</f>
        <v>0</v>
      </c>
      <c r="B39">
        <f>Model!B42</f>
        <v>0</v>
      </c>
      <c r="C39">
        <f>Model!C42</f>
        <v>0</v>
      </c>
      <c r="D39">
        <f>Model!D42</f>
        <v>0</v>
      </c>
      <c r="E39">
        <f>Model!E42</f>
        <v>0</v>
      </c>
      <c r="F39">
        <f>Model!F42</f>
        <v>0</v>
      </c>
      <c r="G39">
        <f>Model!G42</f>
        <v>0</v>
      </c>
      <c r="H39">
        <f>Model!H42</f>
        <v>0</v>
      </c>
      <c r="I39" t="str">
        <f>Model!I42</f>
        <v>+ Depreciation and amortization</v>
      </c>
      <c r="J39">
        <f>Model!J42</f>
        <v>0</v>
      </c>
      <c r="K39">
        <f>Model!K42</f>
        <v>0</v>
      </c>
      <c r="L39">
        <f>Model!L42</f>
        <v>0</v>
      </c>
      <c r="M39">
        <f>Model!M42</f>
        <v>0</v>
      </c>
      <c r="N39">
        <f>Model!N42</f>
        <v>0</v>
      </c>
      <c r="O39">
        <f>Model!O42</f>
        <v>0</v>
      </c>
      <c r="P39">
        <f>Model!P42</f>
        <v>0</v>
      </c>
      <c r="Q39">
        <f>Model!Q42</f>
        <v>0</v>
      </c>
      <c r="R39">
        <f>Model!R42</f>
        <v>0</v>
      </c>
      <c r="S39">
        <f>Model!S42</f>
        <v>0</v>
      </c>
      <c r="T39">
        <f>Model!T42</f>
        <v>0</v>
      </c>
      <c r="U39">
        <f>Model!U42</f>
        <v>0</v>
      </c>
      <c r="V39">
        <f>Model!V42</f>
        <v>0</v>
      </c>
      <c r="W39">
        <f>Model!W42</f>
        <v>0</v>
      </c>
      <c r="X39">
        <f>Model!X42</f>
        <v>0</v>
      </c>
      <c r="Y39">
        <f>Model!Y42</f>
        <v>0</v>
      </c>
      <c r="Z39">
        <f>Model!Z42</f>
        <v>0</v>
      </c>
      <c r="AA39">
        <f>Model!AA42</f>
        <v>0</v>
      </c>
      <c r="AB39">
        <f>Model!AB42</f>
        <v>0</v>
      </c>
      <c r="AC39">
        <f>Model!AC42</f>
        <v>0</v>
      </c>
      <c r="AD39">
        <f>Model!AD42</f>
        <v>0</v>
      </c>
      <c r="AE39">
        <f>Model!AE42</f>
        <v>0</v>
      </c>
      <c r="AF39">
        <f>Model!AF42</f>
        <v>0</v>
      </c>
      <c r="AG39">
        <f>Model!AG42</f>
        <v>0</v>
      </c>
      <c r="AH39">
        <f>Model!AH42</f>
        <v>0</v>
      </c>
      <c r="AI39">
        <f>Model!AI42</f>
        <v>0</v>
      </c>
      <c r="AJ39">
        <f>Model!AJ42</f>
        <v>0</v>
      </c>
      <c r="AK39">
        <f>Model!AK42</f>
        <v>0</v>
      </c>
      <c r="AL39">
        <f>Model!AL42</f>
        <v>0</v>
      </c>
      <c r="AM39">
        <f>Model!AM42</f>
        <v>0</v>
      </c>
      <c r="AN39">
        <f>Model!AN42</f>
        <v>0</v>
      </c>
      <c r="AO39">
        <f>Model!AO42</f>
        <v>0</v>
      </c>
      <c r="AP39">
        <f>Model!AP42</f>
        <v>0</v>
      </c>
      <c r="AQ39">
        <f>Model!AQ42</f>
        <v>0</v>
      </c>
      <c r="AR39">
        <f>Model!AR42</f>
        <v>0</v>
      </c>
      <c r="AS39">
        <f>Model!AS42</f>
        <v>0</v>
      </c>
      <c r="AT39">
        <f>Model!AT42</f>
        <v>0</v>
      </c>
      <c r="AU39">
        <f>Model!AU42</f>
        <v>0</v>
      </c>
      <c r="AV39">
        <f>Model!AV42</f>
        <v>0</v>
      </c>
      <c r="AW39">
        <f>Model!AW42</f>
        <v>0</v>
      </c>
      <c r="AX39">
        <f>Model!AX42</f>
        <v>0</v>
      </c>
      <c r="AY39">
        <f>Model!AY42</f>
        <v>0</v>
      </c>
      <c r="AZ39">
        <f>Model!AZ42</f>
        <v>0</v>
      </c>
      <c r="BA39">
        <f>Model!BA42</f>
        <v>0</v>
      </c>
      <c r="BB39">
        <f>Model!BB42</f>
        <v>0</v>
      </c>
      <c r="BC39">
        <f>Model!BC42</f>
        <v>0</v>
      </c>
      <c r="BD39">
        <f>Model!BD42</f>
        <v>0</v>
      </c>
      <c r="BE39">
        <f>Model!BE42</f>
        <v>0</v>
      </c>
      <c r="BF39">
        <f>Model!BF42</f>
        <v>0</v>
      </c>
      <c r="BG39">
        <f>Model!BG42</f>
        <v>0</v>
      </c>
      <c r="BH39">
        <f>Model!BH42</f>
        <v>0</v>
      </c>
      <c r="BI39">
        <f>Model!BI42</f>
        <v>0</v>
      </c>
      <c r="BJ39">
        <f>Model!BJ42</f>
        <v>0</v>
      </c>
      <c r="BK39">
        <f>Model!BK42</f>
        <v>0</v>
      </c>
      <c r="BL39">
        <f>Model!BL42</f>
        <v>0</v>
      </c>
      <c r="BM39">
        <f>Model!BM42</f>
        <v>0</v>
      </c>
      <c r="BN39">
        <f>Model!BN42</f>
        <v>0</v>
      </c>
      <c r="BO39">
        <f>Model!BO42</f>
        <v>0</v>
      </c>
      <c r="BP39">
        <f>Model!BP42</f>
        <v>0</v>
      </c>
      <c r="BQ39">
        <f>Model!BQ42</f>
        <v>0</v>
      </c>
      <c r="BR39">
        <f>Model!BR42</f>
        <v>0.38100000000000001</v>
      </c>
      <c r="BS39">
        <f>Model!BS42</f>
        <v>0.52600000000000002</v>
      </c>
      <c r="BT39">
        <f>Model!BT42</f>
        <v>0.76800000000000002</v>
      </c>
      <c r="BU39">
        <f>Model!BU42</f>
        <v>1.242</v>
      </c>
      <c r="BV39">
        <f>Model!BV42</f>
        <v>1.4850000000000001</v>
      </c>
      <c r="BW39">
        <f>Model!BW42</f>
        <v>1.774</v>
      </c>
      <c r="BX39">
        <f>Model!BX42</f>
        <v>1.992</v>
      </c>
      <c r="BY39">
        <f>Model!BY42</f>
        <v>2.9660000000000002</v>
      </c>
      <c r="BZ39">
        <f>Model!BZ42</f>
        <v>4.18</v>
      </c>
      <c r="CA39">
        <f>Model!CA42</f>
        <v>5.383</v>
      </c>
      <c r="CB39">
        <f>Model!CB42</f>
        <v>8.7739999999999991</v>
      </c>
      <c r="CC39">
        <f>Model!CC42</f>
        <v>8.5009999999999994</v>
      </c>
      <c r="CD39">
        <f>Model!CD42</f>
        <v>7</v>
      </c>
      <c r="CE39">
        <f>Model!CE42</f>
        <v>8</v>
      </c>
      <c r="CF39">
        <f>Model!CF42</f>
        <v>9</v>
      </c>
      <c r="CG39">
        <f>Model!CG42</f>
        <v>8</v>
      </c>
      <c r="CH39">
        <f>Model!CH42</f>
        <v>7.7152750997192339</v>
      </c>
      <c r="CI39">
        <f>Model!CI42</f>
        <v>8.1068011944874829</v>
      </c>
      <c r="CJ39">
        <f>Model!CJ42</f>
        <v>9.0775288618663232</v>
      </c>
      <c r="CK39">
        <f>Model!CK42</f>
        <v>7.9808573369396374</v>
      </c>
      <c r="CL39">
        <f>Model!CL42</f>
        <v>8.4088088937080965</v>
      </c>
      <c r="CM39">
        <f>Model!CM42</f>
        <v>8.8355296606611571</v>
      </c>
      <c r="CN39">
        <f>Model!CN42</f>
        <v>8.6568273826898068</v>
      </c>
      <c r="CO39">
        <f>Model!CO42</f>
        <v>8.6982645838144794</v>
      </c>
      <c r="CP39">
        <f>Model!CP42</f>
        <v>0</v>
      </c>
      <c r="CQ39">
        <f>Model!CQ42</f>
        <v>0</v>
      </c>
      <c r="CR39">
        <f>Model!CR42</f>
        <v>0</v>
      </c>
      <c r="CS39">
        <f>Model!CS42</f>
        <v>0</v>
      </c>
      <c r="CT39">
        <f>Model!CT42</f>
        <v>0</v>
      </c>
      <c r="CU39">
        <f>Model!CU42</f>
        <v>0</v>
      </c>
      <c r="CV39">
        <f>Model!CV42</f>
        <v>0</v>
      </c>
      <c r="CW39">
        <f>Model!CW42</f>
        <v>0</v>
      </c>
      <c r="CX39">
        <f>Model!CX42</f>
        <v>0</v>
      </c>
      <c r="CY39">
        <f>Model!CY42</f>
        <v>0</v>
      </c>
      <c r="CZ39">
        <f>Model!CZ42</f>
        <v>0</v>
      </c>
      <c r="DA39">
        <f>Model!DA42</f>
        <v>0</v>
      </c>
      <c r="DB39">
        <f>Model!DB42</f>
        <v>0</v>
      </c>
      <c r="DC39">
        <f>Model!DC42</f>
        <v>0</v>
      </c>
      <c r="DD39">
        <f>Model!DD42</f>
        <v>0</v>
      </c>
      <c r="DE39">
        <f>Model!DE42</f>
        <v>0</v>
      </c>
      <c r="DF39">
        <f>Model!DF42</f>
        <v>0</v>
      </c>
      <c r="DG39">
        <f>Model!DG42</f>
        <v>0</v>
      </c>
      <c r="DH39">
        <f>Model!DH42</f>
        <v>0</v>
      </c>
      <c r="DI39">
        <f>Model!DI42</f>
        <v>0</v>
      </c>
      <c r="DJ39">
        <f>Model!DJ42</f>
        <v>0</v>
      </c>
      <c r="DK39">
        <f>Model!DK42</f>
        <v>0</v>
      </c>
      <c r="DL39">
        <f>Model!DL42</f>
        <v>0</v>
      </c>
      <c r="DM39">
        <f>Model!DM42</f>
        <v>0</v>
      </c>
      <c r="DN39">
        <f>Model!DN42</f>
        <v>0</v>
      </c>
      <c r="DO39">
        <f>Model!DO42</f>
        <v>0</v>
      </c>
      <c r="DP39">
        <f>Model!DP42</f>
        <v>0</v>
      </c>
      <c r="DQ39">
        <f>Model!DQ42</f>
        <v>0</v>
      </c>
      <c r="DR39">
        <f>Model!DR42</f>
        <v>0</v>
      </c>
      <c r="DS39">
        <f>Model!DS42</f>
        <v>0</v>
      </c>
      <c r="DT39">
        <f>Model!DT42</f>
        <v>0</v>
      </c>
      <c r="DU39">
        <f>Model!DU42</f>
        <v>0</v>
      </c>
      <c r="DV39">
        <f>Model!DV42</f>
        <v>0</v>
      </c>
      <c r="DW39">
        <f>Model!DW42</f>
        <v>0</v>
      </c>
      <c r="DX39">
        <f>Model!DX42</f>
        <v>0</v>
      </c>
      <c r="DY39">
        <f>Model!DY42</f>
        <v>0.61099999999999999</v>
      </c>
      <c r="DZ39">
        <f>Model!DZ42</f>
        <v>2.9169999999999998</v>
      </c>
      <c r="EA39">
        <f>Model!EA42</f>
        <v>8.2170000000000005</v>
      </c>
      <c r="EB39">
        <f>Model!EB42</f>
        <v>26.838000000000001</v>
      </c>
      <c r="EC39">
        <f>Model!EC42</f>
        <v>32</v>
      </c>
      <c r="ED39">
        <f>Model!ED42</f>
        <v>32.880462493012679</v>
      </c>
      <c r="EE39">
        <f>Model!EE42</f>
        <v>34.59943052087354</v>
      </c>
      <c r="EF39">
        <f>Model!EF42</f>
        <v>37.646706165138426</v>
      </c>
      <c r="EG39">
        <f>Model!EG42</f>
        <v>34.948049092073205</v>
      </c>
      <c r="EH39">
        <f>Model!EH42</f>
        <v>31.394946468474174</v>
      </c>
      <c r="EI39">
        <f>Model!EI42</f>
        <v>26.948439386713769</v>
      </c>
      <c r="EJ39">
        <f>Model!EJ42</f>
        <v>28.059399916662297</v>
      </c>
      <c r="EK39">
        <f>Model!EK42</f>
        <v>29.823946847246514</v>
      </c>
      <c r="EL39">
        <f>Model!EL42</f>
        <v>31.549224892426171</v>
      </c>
      <c r="EM39">
        <f>Model!EM42</f>
        <v>0</v>
      </c>
      <c r="EN39">
        <f>Model!EN42</f>
        <v>0.27287261105884331</v>
      </c>
    </row>
    <row r="40" spans="1:144" x14ac:dyDescent="0.2">
      <c r="A40">
        <f>Model!A43</f>
        <v>0</v>
      </c>
      <c r="B40">
        <f>Model!B43</f>
        <v>0</v>
      </c>
      <c r="C40">
        <f>Model!C43</f>
        <v>0</v>
      </c>
      <c r="D40">
        <f>Model!D43</f>
        <v>0</v>
      </c>
      <c r="E40">
        <f>Model!E43</f>
        <v>0</v>
      </c>
      <c r="F40">
        <f>Model!F43</f>
        <v>0</v>
      </c>
      <c r="G40">
        <f>Model!G43</f>
        <v>0</v>
      </c>
      <c r="H40">
        <f>Model!H43</f>
        <v>0</v>
      </c>
      <c r="I40" t="str">
        <f>Model!I43</f>
        <v>+ Interest/Other expense/opex, net</v>
      </c>
      <c r="J40">
        <f>Model!J43</f>
        <v>0</v>
      </c>
      <c r="K40">
        <f>Model!K43</f>
        <v>0</v>
      </c>
      <c r="L40">
        <f>Model!L43</f>
        <v>0</v>
      </c>
      <c r="M40">
        <f>Model!M43</f>
        <v>0</v>
      </c>
      <c r="N40">
        <f>Model!N43</f>
        <v>0</v>
      </c>
      <c r="O40">
        <f>Model!O43</f>
        <v>0</v>
      </c>
      <c r="P40">
        <f>Model!P43</f>
        <v>0</v>
      </c>
      <c r="Q40">
        <f>Model!Q43</f>
        <v>0</v>
      </c>
      <c r="R40">
        <f>Model!R43</f>
        <v>0</v>
      </c>
      <c r="S40">
        <f>Model!S43</f>
        <v>0</v>
      </c>
      <c r="T40">
        <f>Model!T43</f>
        <v>0</v>
      </c>
      <c r="U40">
        <f>Model!U43</f>
        <v>0</v>
      </c>
      <c r="V40">
        <f>Model!V43</f>
        <v>0</v>
      </c>
      <c r="W40">
        <f>Model!W43</f>
        <v>0</v>
      </c>
      <c r="X40">
        <f>Model!X43</f>
        <v>0</v>
      </c>
      <c r="Y40">
        <f>Model!Y43</f>
        <v>0</v>
      </c>
      <c r="Z40">
        <f>Model!Z43</f>
        <v>0</v>
      </c>
      <c r="AA40">
        <f>Model!AA43</f>
        <v>0</v>
      </c>
      <c r="AB40">
        <f>Model!AB43</f>
        <v>0</v>
      </c>
      <c r="AC40">
        <f>Model!AC43</f>
        <v>0</v>
      </c>
      <c r="AD40">
        <f>Model!AD43</f>
        <v>0</v>
      </c>
      <c r="AE40">
        <f>Model!AE43</f>
        <v>0</v>
      </c>
      <c r="AF40">
        <f>Model!AF43</f>
        <v>0</v>
      </c>
      <c r="AG40">
        <f>Model!AG43</f>
        <v>0</v>
      </c>
      <c r="AH40">
        <f>Model!AH43</f>
        <v>0</v>
      </c>
      <c r="AI40">
        <f>Model!AI43</f>
        <v>0</v>
      </c>
      <c r="AJ40">
        <f>Model!AJ43</f>
        <v>0</v>
      </c>
      <c r="AK40">
        <f>Model!AK43</f>
        <v>0</v>
      </c>
      <c r="AL40">
        <f>Model!AL43</f>
        <v>0</v>
      </c>
      <c r="AM40">
        <f>Model!AM43</f>
        <v>0</v>
      </c>
      <c r="AN40">
        <f>Model!AN43</f>
        <v>0</v>
      </c>
      <c r="AO40">
        <f>Model!AO43</f>
        <v>0</v>
      </c>
      <c r="AP40">
        <f>Model!AP43</f>
        <v>0</v>
      </c>
      <c r="AQ40">
        <f>Model!AQ43</f>
        <v>0</v>
      </c>
      <c r="AR40">
        <f>Model!AR43</f>
        <v>0</v>
      </c>
      <c r="AS40">
        <f>Model!AS43</f>
        <v>0</v>
      </c>
      <c r="AT40">
        <f>Model!AT43</f>
        <v>0</v>
      </c>
      <c r="AU40">
        <f>Model!AU43</f>
        <v>0</v>
      </c>
      <c r="AV40">
        <f>Model!AV43</f>
        <v>0</v>
      </c>
      <c r="AW40">
        <f>Model!AW43</f>
        <v>0</v>
      </c>
      <c r="AX40">
        <f>Model!AX43</f>
        <v>0</v>
      </c>
      <c r="AY40">
        <f>Model!AY43</f>
        <v>0</v>
      </c>
      <c r="AZ40">
        <f>Model!AZ43</f>
        <v>0</v>
      </c>
      <c r="BA40">
        <f>Model!BA43</f>
        <v>0</v>
      </c>
      <c r="BB40">
        <f>Model!BB43</f>
        <v>0</v>
      </c>
      <c r="BC40">
        <f>Model!BC43</f>
        <v>0</v>
      </c>
      <c r="BD40">
        <f>Model!BD43</f>
        <v>0</v>
      </c>
      <c r="BE40">
        <f>Model!BE43</f>
        <v>0</v>
      </c>
      <c r="BF40">
        <f>Model!BF43</f>
        <v>0</v>
      </c>
      <c r="BG40">
        <f>Model!BG43</f>
        <v>0</v>
      </c>
      <c r="BH40">
        <f>Model!BH43</f>
        <v>0</v>
      </c>
      <c r="BI40">
        <f>Model!BI43</f>
        <v>0</v>
      </c>
      <c r="BJ40">
        <f>Model!BJ43</f>
        <v>0</v>
      </c>
      <c r="BK40">
        <f>Model!BK43</f>
        <v>0</v>
      </c>
      <c r="BL40">
        <f>Model!BL43</f>
        <v>0</v>
      </c>
      <c r="BM40">
        <f>Model!BM43</f>
        <v>0</v>
      </c>
      <c r="BN40">
        <f>Model!BN43</f>
        <v>0</v>
      </c>
      <c r="BO40">
        <f>Model!BO43</f>
        <v>0</v>
      </c>
      <c r="BP40">
        <f>Model!BP43</f>
        <v>0</v>
      </c>
      <c r="BQ40">
        <f>Model!BQ43</f>
        <v>0</v>
      </c>
      <c r="BR40">
        <f>Model!BR43</f>
        <v>-6.0000000000000001E-3</v>
      </c>
      <c r="BS40">
        <f>Model!BS43</f>
        <v>0</v>
      </c>
      <c r="BT40">
        <f>Model!BT43</f>
        <v>4.0000000000000001E-3</v>
      </c>
      <c r="BU40">
        <f>Model!BU43</f>
        <v>8.0000000000000002E-3</v>
      </c>
      <c r="BV40">
        <f>Model!BV43</f>
        <v>-5.7000000000000002E-2</v>
      </c>
      <c r="BW40">
        <f>Model!BW43</f>
        <v>-7.0999999999999994E-2</v>
      </c>
      <c r="BX40">
        <f>Model!BX43</f>
        <v>-5.8999999999999997E-2</v>
      </c>
      <c r="BY40">
        <f>Model!BY43</f>
        <v>0.16200000000000001</v>
      </c>
      <c r="BZ40">
        <f>Model!BZ43</f>
        <v>0.47</v>
      </c>
      <c r="CA40">
        <f>Model!CA43</f>
        <v>0.48499999999999988</v>
      </c>
      <c r="CB40">
        <f>Model!CB43</f>
        <v>24.765999999999998</v>
      </c>
      <c r="CC40">
        <f>Model!CC43</f>
        <v>8.36</v>
      </c>
      <c r="CD40">
        <f>Model!CD43</f>
        <v>0.66980789044116096</v>
      </c>
      <c r="CE40">
        <f>Model!CE43</f>
        <v>0.66980789044116096</v>
      </c>
      <c r="CF40">
        <f>Model!CF43</f>
        <v>0.66980789044116096</v>
      </c>
      <c r="CG40">
        <f>Model!CG43</f>
        <v>0.78844780980610196</v>
      </c>
      <c r="CH40">
        <f>Model!CH43</f>
        <v>0.90708772917104308</v>
      </c>
      <c r="CI40">
        <f>Model!CI43</f>
        <v>0.90708772917104308</v>
      </c>
      <c r="CJ40">
        <f>Model!CJ43</f>
        <v>0.90708772917104308</v>
      </c>
      <c r="CK40">
        <f>Model!CK43</f>
        <v>0.90708772917104308</v>
      </c>
      <c r="CL40">
        <f>Model!CL43</f>
        <v>0.90708772917104308</v>
      </c>
      <c r="CM40">
        <f>Model!CM43</f>
        <v>0.90708772917104308</v>
      </c>
      <c r="CN40">
        <f>Model!CN43</f>
        <v>0.90708772917104308</v>
      </c>
      <c r="CO40">
        <f>Model!CO43</f>
        <v>0.90708772917104308</v>
      </c>
      <c r="CP40">
        <f>Model!CP43</f>
        <v>0</v>
      </c>
      <c r="CQ40">
        <f>Model!CQ43</f>
        <v>0</v>
      </c>
      <c r="CR40">
        <f>Model!CR43</f>
        <v>0</v>
      </c>
      <c r="CS40">
        <f>Model!CS43</f>
        <v>0</v>
      </c>
      <c r="CT40">
        <f>Model!CT43</f>
        <v>0</v>
      </c>
      <c r="CU40">
        <f>Model!CU43</f>
        <v>0</v>
      </c>
      <c r="CV40">
        <f>Model!CV43</f>
        <v>0</v>
      </c>
      <c r="CW40">
        <f>Model!CW43</f>
        <v>0</v>
      </c>
      <c r="CX40">
        <f>Model!CX43</f>
        <v>0</v>
      </c>
      <c r="CY40">
        <f>Model!CY43</f>
        <v>0</v>
      </c>
      <c r="CZ40">
        <f>Model!CZ43</f>
        <v>0</v>
      </c>
      <c r="DA40">
        <f>Model!DA43</f>
        <v>0</v>
      </c>
      <c r="DB40">
        <f>Model!DB43</f>
        <v>0</v>
      </c>
      <c r="DC40">
        <f>Model!DC43</f>
        <v>0</v>
      </c>
      <c r="DD40">
        <f>Model!DD43</f>
        <v>0</v>
      </c>
      <c r="DE40">
        <f>Model!DE43</f>
        <v>0</v>
      </c>
      <c r="DF40">
        <f>Model!DF43</f>
        <v>0</v>
      </c>
      <c r="DG40">
        <f>Model!DG43</f>
        <v>0</v>
      </c>
      <c r="DH40">
        <f>Model!DH43</f>
        <v>0</v>
      </c>
      <c r="DI40">
        <f>Model!DI43</f>
        <v>0</v>
      </c>
      <c r="DJ40">
        <f>Model!DJ43</f>
        <v>0</v>
      </c>
      <c r="DK40">
        <f>Model!DK43</f>
        <v>0</v>
      </c>
      <c r="DL40">
        <f>Model!DL43</f>
        <v>0</v>
      </c>
      <c r="DM40">
        <f>Model!DM43</f>
        <v>0</v>
      </c>
      <c r="DN40">
        <f>Model!DN43</f>
        <v>0</v>
      </c>
      <c r="DO40">
        <f>Model!DO43</f>
        <v>0</v>
      </c>
      <c r="DP40">
        <f>Model!DP43</f>
        <v>0</v>
      </c>
      <c r="DQ40">
        <f>Model!DQ43</f>
        <v>0</v>
      </c>
      <c r="DR40">
        <f>Model!DR43</f>
        <v>0</v>
      </c>
      <c r="DS40">
        <f>Model!DS43</f>
        <v>0</v>
      </c>
      <c r="DT40">
        <f>Model!DT43</f>
        <v>0</v>
      </c>
      <c r="DU40">
        <f>Model!DU43</f>
        <v>0</v>
      </c>
      <c r="DV40">
        <f>Model!DV43</f>
        <v>0</v>
      </c>
      <c r="DW40">
        <f>Model!DW43</f>
        <v>0</v>
      </c>
      <c r="DX40">
        <f>Model!DX43</f>
        <v>0</v>
      </c>
      <c r="DY40">
        <f>Model!DY43</f>
        <v>0</v>
      </c>
      <c r="DZ40">
        <f>Model!DZ43</f>
        <v>6.0000000000000001E-3</v>
      </c>
      <c r="EA40">
        <f>Model!EA43</f>
        <v>-2.4999999999999994E-2</v>
      </c>
      <c r="EB40">
        <f>Model!EB43</f>
        <v>33.168552648873245</v>
      </c>
      <c r="EC40">
        <f>Model!EC43</f>
        <v>2.7978714811295848</v>
      </c>
      <c r="ED40">
        <f>Model!ED43</f>
        <v>3.6283509166841723</v>
      </c>
      <c r="EE40">
        <f>Model!EE43</f>
        <v>3.6283509166841723</v>
      </c>
      <c r="EF40">
        <f>Model!EF43</f>
        <v>3.6283509166841723</v>
      </c>
      <c r="EG40">
        <f>Model!EG43</f>
        <v>3.6283509166841723</v>
      </c>
      <c r="EH40">
        <f>Model!EH43</f>
        <v>3.6283509166841723</v>
      </c>
      <c r="EI40">
        <f>Model!EI43</f>
        <v>3.6283509166841723</v>
      </c>
      <c r="EJ40">
        <f>Model!EJ43</f>
        <v>3.6283509166841723</v>
      </c>
      <c r="EK40">
        <f>Model!EK43</f>
        <v>3.6283509166841723</v>
      </c>
      <c r="EL40">
        <f>Model!EL43</f>
        <v>3.6283509166841723</v>
      </c>
      <c r="EM40">
        <f>Model!EM43</f>
        <v>0</v>
      </c>
      <c r="EN40" t="str">
        <f>Model!EN43</f>
        <v>N/A</v>
      </c>
    </row>
    <row r="41" spans="1:144" x14ac:dyDescent="0.2">
      <c r="A41">
        <f>Model!A44</f>
        <v>0</v>
      </c>
      <c r="B41">
        <f>Model!B44</f>
        <v>0</v>
      </c>
      <c r="C41">
        <f>Model!C44</f>
        <v>0</v>
      </c>
      <c r="D41">
        <f>Model!D44</f>
        <v>0</v>
      </c>
      <c r="E41">
        <f>Model!E44</f>
        <v>0</v>
      </c>
      <c r="F41">
        <f>Model!F44</f>
        <v>0</v>
      </c>
      <c r="G41">
        <f>Model!G44</f>
        <v>0</v>
      </c>
      <c r="H41">
        <f>Model!H44</f>
        <v>0</v>
      </c>
      <c r="I41" t="str">
        <f>Model!I44</f>
        <v>+ Provision for income taxes</v>
      </c>
      <c r="J41">
        <f>Model!J44</f>
        <v>0</v>
      </c>
      <c r="K41">
        <f>Model!K44</f>
        <v>0</v>
      </c>
      <c r="L41">
        <f>Model!L44</f>
        <v>0</v>
      </c>
      <c r="M41">
        <f>Model!M44</f>
        <v>0</v>
      </c>
      <c r="N41">
        <f>Model!N44</f>
        <v>0</v>
      </c>
      <c r="O41">
        <f>Model!O44</f>
        <v>0</v>
      </c>
      <c r="P41">
        <f>Model!P44</f>
        <v>0</v>
      </c>
      <c r="Q41">
        <f>Model!Q44</f>
        <v>0</v>
      </c>
      <c r="R41">
        <f>Model!R44</f>
        <v>0</v>
      </c>
      <c r="S41">
        <f>Model!S44</f>
        <v>0</v>
      </c>
      <c r="T41">
        <f>Model!T44</f>
        <v>0</v>
      </c>
      <c r="U41">
        <f>Model!U44</f>
        <v>0</v>
      </c>
      <c r="V41">
        <f>Model!V44</f>
        <v>0</v>
      </c>
      <c r="W41">
        <f>Model!W44</f>
        <v>0</v>
      </c>
      <c r="X41">
        <f>Model!X44</f>
        <v>0</v>
      </c>
      <c r="Y41">
        <f>Model!Y44</f>
        <v>0</v>
      </c>
      <c r="Z41">
        <f>Model!Z44</f>
        <v>0</v>
      </c>
      <c r="AA41">
        <f>Model!AA44</f>
        <v>0</v>
      </c>
      <c r="AB41">
        <f>Model!AB44</f>
        <v>0</v>
      </c>
      <c r="AC41">
        <f>Model!AC44</f>
        <v>0</v>
      </c>
      <c r="AD41">
        <f>Model!AD44</f>
        <v>0</v>
      </c>
      <c r="AE41">
        <f>Model!AE44</f>
        <v>0</v>
      </c>
      <c r="AF41">
        <f>Model!AF44</f>
        <v>0</v>
      </c>
      <c r="AG41">
        <f>Model!AG44</f>
        <v>0</v>
      </c>
      <c r="AH41">
        <f>Model!AH44</f>
        <v>0</v>
      </c>
      <c r="AI41">
        <f>Model!AI44</f>
        <v>0</v>
      </c>
      <c r="AJ41">
        <f>Model!AJ44</f>
        <v>0</v>
      </c>
      <c r="AK41">
        <f>Model!AK44</f>
        <v>0</v>
      </c>
      <c r="AL41">
        <f>Model!AL44</f>
        <v>0</v>
      </c>
      <c r="AM41">
        <f>Model!AM44</f>
        <v>0</v>
      </c>
      <c r="AN41">
        <f>Model!AN44</f>
        <v>0</v>
      </c>
      <c r="AO41">
        <f>Model!AO44</f>
        <v>0</v>
      </c>
      <c r="AP41">
        <f>Model!AP44</f>
        <v>0</v>
      </c>
      <c r="AQ41">
        <f>Model!AQ44</f>
        <v>0</v>
      </c>
      <c r="AR41">
        <f>Model!AR44</f>
        <v>0</v>
      </c>
      <c r="AS41">
        <f>Model!AS44</f>
        <v>0</v>
      </c>
      <c r="AT41">
        <f>Model!AT44</f>
        <v>0</v>
      </c>
      <c r="AU41">
        <f>Model!AU44</f>
        <v>0</v>
      </c>
      <c r="AV41">
        <f>Model!AV44</f>
        <v>0</v>
      </c>
      <c r="AW41">
        <f>Model!AW44</f>
        <v>0</v>
      </c>
      <c r="AX41">
        <f>Model!AX44</f>
        <v>0</v>
      </c>
      <c r="AY41">
        <f>Model!AY44</f>
        <v>0</v>
      </c>
      <c r="AZ41">
        <f>Model!AZ44</f>
        <v>0</v>
      </c>
      <c r="BA41">
        <f>Model!BA44</f>
        <v>0</v>
      </c>
      <c r="BB41">
        <f>Model!BB44</f>
        <v>0</v>
      </c>
      <c r="BC41">
        <f>Model!BC44</f>
        <v>0</v>
      </c>
      <c r="BD41">
        <f>Model!BD44</f>
        <v>0</v>
      </c>
      <c r="BE41">
        <f>Model!BE44</f>
        <v>0</v>
      </c>
      <c r="BF41">
        <f>Model!BF44</f>
        <v>0</v>
      </c>
      <c r="BG41">
        <f>Model!BG44</f>
        <v>0</v>
      </c>
      <c r="BH41">
        <f>Model!BH44</f>
        <v>0</v>
      </c>
      <c r="BI41">
        <f>Model!BI44</f>
        <v>0</v>
      </c>
      <c r="BJ41">
        <f>Model!BJ44</f>
        <v>0</v>
      </c>
      <c r="BK41">
        <f>Model!BK44</f>
        <v>0</v>
      </c>
      <c r="BL41">
        <f>Model!BL44</f>
        <v>0</v>
      </c>
      <c r="BM41">
        <f>Model!BM44</f>
        <v>0</v>
      </c>
      <c r="BN41">
        <f>Model!BN44</f>
        <v>0</v>
      </c>
      <c r="BO41">
        <f>Model!BO44</f>
        <v>0</v>
      </c>
      <c r="BP41">
        <f>Model!BP44</f>
        <v>0</v>
      </c>
      <c r="BQ41">
        <f>Model!BQ44</f>
        <v>0</v>
      </c>
      <c r="BR41">
        <f>Model!BR44</f>
        <v>0</v>
      </c>
      <c r="BS41">
        <f>Model!BS44</f>
        <v>1E-3</v>
      </c>
      <c r="BT41">
        <f>Model!BT44</f>
        <v>2.1000000000000001E-2</v>
      </c>
      <c r="BU41">
        <f>Model!BU44</f>
        <v>3.9E-2</v>
      </c>
      <c r="BV41">
        <f>Model!BV44</f>
        <v>2.7E-2</v>
      </c>
      <c r="BW41">
        <f>Model!BW44</f>
        <v>2.8000000000000001E-2</v>
      </c>
      <c r="BX41">
        <f>Model!BX44</f>
        <v>2.7E-2</v>
      </c>
      <c r="BY41">
        <f>Model!BY44</f>
        <v>2.5999999999999999E-2</v>
      </c>
      <c r="BZ41">
        <f>Model!BZ44</f>
        <v>4.1000000000000002E-2</v>
      </c>
      <c r="CA41">
        <f>Model!CA44</f>
        <v>0.105</v>
      </c>
      <c r="CB41">
        <f>Model!CB44</f>
        <v>-0.13300000000000001</v>
      </c>
      <c r="CC41">
        <f>Model!CC44</f>
        <v>2E-3</v>
      </c>
      <c r="CD41">
        <f>Model!CD44</f>
        <v>0</v>
      </c>
      <c r="CE41">
        <f>Model!CE44</f>
        <v>0</v>
      </c>
      <c r="CF41">
        <f>Model!CF44</f>
        <v>0</v>
      </c>
      <c r="CG41">
        <f>Model!CG44</f>
        <v>0</v>
      </c>
      <c r="CH41">
        <f>Model!CH44</f>
        <v>0</v>
      </c>
      <c r="CI41">
        <f>Model!CI44</f>
        <v>0</v>
      </c>
      <c r="CJ41">
        <f>Model!CJ44</f>
        <v>0</v>
      </c>
      <c r="CK41">
        <f>Model!CK44</f>
        <v>0</v>
      </c>
      <c r="CL41">
        <f>Model!CL44</f>
        <v>0</v>
      </c>
      <c r="CM41">
        <f>Model!CM44</f>
        <v>0</v>
      </c>
      <c r="CN41">
        <f>Model!CN44</f>
        <v>0</v>
      </c>
      <c r="CO41">
        <f>Model!CO44</f>
        <v>0</v>
      </c>
      <c r="CP41">
        <f>Model!CP44</f>
        <v>0</v>
      </c>
      <c r="CQ41">
        <f>Model!CQ44</f>
        <v>0</v>
      </c>
      <c r="CR41">
        <f>Model!CR44</f>
        <v>0</v>
      </c>
      <c r="CS41">
        <f>Model!CS44</f>
        <v>0</v>
      </c>
      <c r="CT41">
        <f>Model!CT44</f>
        <v>0</v>
      </c>
      <c r="CU41">
        <f>Model!CU44</f>
        <v>0</v>
      </c>
      <c r="CV41">
        <f>Model!CV44</f>
        <v>0</v>
      </c>
      <c r="CW41">
        <f>Model!CW44</f>
        <v>0</v>
      </c>
      <c r="CX41">
        <f>Model!CX44</f>
        <v>0</v>
      </c>
      <c r="CY41">
        <f>Model!CY44</f>
        <v>0</v>
      </c>
      <c r="CZ41">
        <f>Model!CZ44</f>
        <v>0</v>
      </c>
      <c r="DA41">
        <f>Model!DA44</f>
        <v>0</v>
      </c>
      <c r="DB41">
        <f>Model!DB44</f>
        <v>0</v>
      </c>
      <c r="DC41">
        <f>Model!DC44</f>
        <v>0</v>
      </c>
      <c r="DD41">
        <f>Model!DD44</f>
        <v>0</v>
      </c>
      <c r="DE41">
        <f>Model!DE44</f>
        <v>0</v>
      </c>
      <c r="DF41">
        <f>Model!DF44</f>
        <v>0</v>
      </c>
      <c r="DG41">
        <f>Model!DG44</f>
        <v>0</v>
      </c>
      <c r="DH41">
        <f>Model!DH44</f>
        <v>0</v>
      </c>
      <c r="DI41">
        <f>Model!DI44</f>
        <v>0</v>
      </c>
      <c r="DJ41">
        <f>Model!DJ44</f>
        <v>0</v>
      </c>
      <c r="DK41">
        <f>Model!DK44</f>
        <v>0</v>
      </c>
      <c r="DL41">
        <f>Model!DL44</f>
        <v>0</v>
      </c>
      <c r="DM41">
        <f>Model!DM44</f>
        <v>0</v>
      </c>
      <c r="DN41">
        <f>Model!DN44</f>
        <v>0</v>
      </c>
      <c r="DO41">
        <f>Model!DO44</f>
        <v>0</v>
      </c>
      <c r="DP41">
        <f>Model!DP44</f>
        <v>0</v>
      </c>
      <c r="DQ41">
        <f>Model!DQ44</f>
        <v>0</v>
      </c>
      <c r="DR41">
        <f>Model!DR44</f>
        <v>0</v>
      </c>
      <c r="DS41">
        <f>Model!DS44</f>
        <v>0</v>
      </c>
      <c r="DT41">
        <f>Model!DT44</f>
        <v>0</v>
      </c>
      <c r="DU41">
        <f>Model!DU44</f>
        <v>0</v>
      </c>
      <c r="DV41">
        <f>Model!DV44</f>
        <v>0</v>
      </c>
      <c r="DW41">
        <f>Model!DW44</f>
        <v>0</v>
      </c>
      <c r="DX41">
        <f>Model!DX44</f>
        <v>0</v>
      </c>
      <c r="DY41">
        <f>Model!DY44</f>
        <v>0</v>
      </c>
      <c r="DZ41">
        <f>Model!DZ44</f>
        <v>6.0999999999999999E-2</v>
      </c>
      <c r="EA41">
        <f>Model!EA44</f>
        <v>0.108</v>
      </c>
      <c r="EB41">
        <f>Model!EB44</f>
        <v>1.4999999999999984E-2</v>
      </c>
      <c r="EC41">
        <f>Model!EC44</f>
        <v>0</v>
      </c>
      <c r="ED41">
        <f>Model!ED44</f>
        <v>0</v>
      </c>
      <c r="EE41">
        <f>Model!EE44</f>
        <v>0</v>
      </c>
      <c r="EF41">
        <f>Model!EF44</f>
        <v>0</v>
      </c>
      <c r="EG41">
        <f>Model!EG44</f>
        <v>0</v>
      </c>
      <c r="EH41">
        <f>Model!EH44</f>
        <v>0</v>
      </c>
      <c r="EI41">
        <f>Model!EI44</f>
        <v>0</v>
      </c>
      <c r="EJ41">
        <f>Model!EJ44</f>
        <v>0</v>
      </c>
      <c r="EK41">
        <f>Model!EK44</f>
        <v>0</v>
      </c>
      <c r="EL41">
        <f>Model!EL44</f>
        <v>0</v>
      </c>
      <c r="EM41">
        <f>Model!EM44</f>
        <v>0</v>
      </c>
      <c r="EN41" t="str">
        <f>Model!EN44</f>
        <v>N/A</v>
      </c>
    </row>
    <row r="42" spans="1:144" x14ac:dyDescent="0.2">
      <c r="A42">
        <f>Model!A45</f>
        <v>0</v>
      </c>
      <c r="B42">
        <f>Model!B45</f>
        <v>0</v>
      </c>
      <c r="C42">
        <f>Model!C45</f>
        <v>0</v>
      </c>
      <c r="D42">
        <f>Model!D45</f>
        <v>0</v>
      </c>
      <c r="E42">
        <f>Model!E45</f>
        <v>0</v>
      </c>
      <c r="F42">
        <f>Model!F45</f>
        <v>0</v>
      </c>
      <c r="G42">
        <f>Model!G45</f>
        <v>0</v>
      </c>
      <c r="H42">
        <f>Model!H45</f>
        <v>0</v>
      </c>
      <c r="I42" t="str">
        <f>Model!I45</f>
        <v>= Adj. EBITDA</v>
      </c>
      <c r="J42">
        <f>Model!J45</f>
        <v>0</v>
      </c>
      <c r="K42">
        <f>Model!K45</f>
        <v>0</v>
      </c>
      <c r="L42">
        <f>Model!L45</f>
        <v>0</v>
      </c>
      <c r="M42">
        <f>Model!M45</f>
        <v>0</v>
      </c>
      <c r="N42">
        <f>Model!N45</f>
        <v>0</v>
      </c>
      <c r="O42">
        <f>Model!O45</f>
        <v>0</v>
      </c>
      <c r="P42">
        <f>Model!P45</f>
        <v>0</v>
      </c>
      <c r="Q42">
        <f>Model!Q45</f>
        <v>0</v>
      </c>
      <c r="R42">
        <f>Model!R45</f>
        <v>0</v>
      </c>
      <c r="S42">
        <f>Model!S45</f>
        <v>0</v>
      </c>
      <c r="T42">
        <f>Model!T45</f>
        <v>0</v>
      </c>
      <c r="U42">
        <f>Model!U45</f>
        <v>0</v>
      </c>
      <c r="V42">
        <f>Model!V45</f>
        <v>0</v>
      </c>
      <c r="W42">
        <f>Model!W45</f>
        <v>0</v>
      </c>
      <c r="X42">
        <f>Model!X45</f>
        <v>0</v>
      </c>
      <c r="Y42">
        <f>Model!Y45</f>
        <v>0</v>
      </c>
      <c r="Z42">
        <f>Model!Z45</f>
        <v>0</v>
      </c>
      <c r="AA42">
        <f>Model!AA45</f>
        <v>0</v>
      </c>
      <c r="AB42">
        <f>Model!AB45</f>
        <v>0</v>
      </c>
      <c r="AC42">
        <f>Model!AC45</f>
        <v>0</v>
      </c>
      <c r="AD42">
        <f>Model!AD45</f>
        <v>0</v>
      </c>
      <c r="AE42">
        <f>Model!AE45</f>
        <v>0</v>
      </c>
      <c r="AF42">
        <f>Model!AF45</f>
        <v>0</v>
      </c>
      <c r="AG42">
        <f>Model!AG45</f>
        <v>0</v>
      </c>
      <c r="AH42">
        <f>Model!AH45</f>
        <v>0</v>
      </c>
      <c r="AI42">
        <f>Model!AI45</f>
        <v>0</v>
      </c>
      <c r="AJ42">
        <f>Model!AJ45</f>
        <v>0</v>
      </c>
      <c r="AK42">
        <f>Model!AK45</f>
        <v>0</v>
      </c>
      <c r="AL42">
        <f>Model!AL45</f>
        <v>0</v>
      </c>
      <c r="AM42">
        <f>Model!AM45</f>
        <v>0</v>
      </c>
      <c r="AN42">
        <f>Model!AN45</f>
        <v>0</v>
      </c>
      <c r="AO42">
        <f>Model!AO45</f>
        <v>0</v>
      </c>
      <c r="AP42">
        <f>Model!AP45</f>
        <v>0</v>
      </c>
      <c r="AQ42">
        <f>Model!AQ45</f>
        <v>0</v>
      </c>
      <c r="AR42">
        <f>Model!AR45</f>
        <v>0</v>
      </c>
      <c r="AS42">
        <f>Model!AS45</f>
        <v>0</v>
      </c>
      <c r="AT42">
        <f>Model!AT45</f>
        <v>0</v>
      </c>
      <c r="AU42">
        <f>Model!AU45</f>
        <v>0</v>
      </c>
      <c r="AV42">
        <f>Model!AV45</f>
        <v>0</v>
      </c>
      <c r="AW42">
        <f>Model!AW45</f>
        <v>0</v>
      </c>
      <c r="AX42">
        <f>Model!AX45</f>
        <v>0</v>
      </c>
      <c r="AY42">
        <f>Model!AY45</f>
        <v>0</v>
      </c>
      <c r="AZ42">
        <f>Model!AZ45</f>
        <v>0</v>
      </c>
      <c r="BA42">
        <f>Model!BA45</f>
        <v>0</v>
      </c>
      <c r="BB42">
        <f>Model!BB45</f>
        <v>0</v>
      </c>
      <c r="BC42">
        <f>Model!BC45</f>
        <v>0</v>
      </c>
      <c r="BD42">
        <f>Model!BD45</f>
        <v>0</v>
      </c>
      <c r="BE42">
        <f>Model!BE45</f>
        <v>0</v>
      </c>
      <c r="BF42">
        <f>Model!BF45</f>
        <v>0</v>
      </c>
      <c r="BG42">
        <f>Model!BG45</f>
        <v>0</v>
      </c>
      <c r="BH42">
        <f>Model!BH45</f>
        <v>0</v>
      </c>
      <c r="BI42">
        <f>Model!BI45</f>
        <v>0</v>
      </c>
      <c r="BJ42">
        <f>Model!BJ45</f>
        <v>0</v>
      </c>
      <c r="BK42">
        <f>Model!BK45</f>
        <v>0</v>
      </c>
      <c r="BL42">
        <f>Model!BL45</f>
        <v>0</v>
      </c>
      <c r="BM42">
        <f>Model!BM45</f>
        <v>0</v>
      </c>
      <c r="BN42">
        <f>Model!BN45</f>
        <v>0</v>
      </c>
      <c r="BO42">
        <f>Model!BO45</f>
        <v>0</v>
      </c>
      <c r="BP42">
        <f>Model!BP45</f>
        <v>0</v>
      </c>
      <c r="BQ42">
        <f>Model!BQ45</f>
        <v>0</v>
      </c>
      <c r="BR42">
        <f>Model!BR45</f>
        <v>-6.6890000000000001</v>
      </c>
      <c r="BS42">
        <f>Model!BS45</f>
        <v>-8.5250000000000039</v>
      </c>
      <c r="BT42">
        <f>Model!BT45</f>
        <v>-18.309999999999992</v>
      </c>
      <c r="BU42">
        <f>Model!BU45</f>
        <v>-9.3520000000000021</v>
      </c>
      <c r="BV42">
        <f>Model!BV45</f>
        <v>5.048000000000016</v>
      </c>
      <c r="BW42">
        <f>Model!BW45</f>
        <v>7.9760000000000089</v>
      </c>
      <c r="BX42">
        <f>Model!BX45</f>
        <v>-34.62700000000001</v>
      </c>
      <c r="BY42">
        <f>Model!BY45</f>
        <v>-22.017999999999994</v>
      </c>
      <c r="BZ42">
        <f>Model!BZ45</f>
        <v>-46.265000000000022</v>
      </c>
      <c r="CA42">
        <f>Model!CA45</f>
        <v>-23.901000000000025</v>
      </c>
      <c r="CB42">
        <f>Model!CB45</f>
        <v>-48.033999999999978</v>
      </c>
      <c r="CC42">
        <f>Model!CC45</f>
        <v>-19.739000000000015</v>
      </c>
      <c r="CD42">
        <f>Model!CD45</f>
        <v>-25.357868139555368</v>
      </c>
      <c r="CE42">
        <f>Model!CE45</f>
        <v>-17.504502277528807</v>
      </c>
      <c r="CF42">
        <f>Model!CF45</f>
        <v>-21.620516883187751</v>
      </c>
      <c r="CG42">
        <f>Model!CG45</f>
        <v>-12.897071653229878</v>
      </c>
      <c r="CH42">
        <f>Model!CH45</f>
        <v>-18.263523154227176</v>
      </c>
      <c r="CI42">
        <f>Model!CI45</f>
        <v>-9.8656525995662268</v>
      </c>
      <c r="CJ42">
        <f>Model!CJ45</f>
        <v>-14.509254219478464</v>
      </c>
      <c r="CK42">
        <f>Model!CK45</f>
        <v>-6.3821855494115214</v>
      </c>
      <c r="CL42">
        <f>Model!CL45</f>
        <v>-11.616425789002639</v>
      </c>
      <c r="CM42">
        <f>Model!CM45</f>
        <v>-2.6980136597752464</v>
      </c>
      <c r="CN42">
        <f>Model!CN45</f>
        <v>-8.4615674577356845</v>
      </c>
      <c r="CO42">
        <f>Model!CO45</f>
        <v>7.3946180260757499E-2</v>
      </c>
      <c r="CP42">
        <f>Model!CP45</f>
        <v>0</v>
      </c>
      <c r="CQ42">
        <f>Model!CQ45</f>
        <v>0</v>
      </c>
      <c r="CR42">
        <f>Model!CR45</f>
        <v>0</v>
      </c>
      <c r="CS42">
        <f>Model!CS45</f>
        <v>0</v>
      </c>
      <c r="CT42">
        <f>Model!CT45</f>
        <v>0</v>
      </c>
      <c r="CU42">
        <f>Model!CU45</f>
        <v>0</v>
      </c>
      <c r="CV42">
        <f>Model!CV45</f>
        <v>0</v>
      </c>
      <c r="CW42">
        <f>Model!CW45</f>
        <v>0</v>
      </c>
      <c r="CX42">
        <f>Model!CX45</f>
        <v>0</v>
      </c>
      <c r="CY42">
        <f>Model!CY45</f>
        <v>0</v>
      </c>
      <c r="CZ42">
        <f>Model!CZ45</f>
        <v>0</v>
      </c>
      <c r="DA42">
        <f>Model!DA45</f>
        <v>0</v>
      </c>
      <c r="DB42">
        <f>Model!DB45</f>
        <v>0</v>
      </c>
      <c r="DC42">
        <f>Model!DC45</f>
        <v>0</v>
      </c>
      <c r="DD42">
        <f>Model!DD45</f>
        <v>0</v>
      </c>
      <c r="DE42">
        <f>Model!DE45</f>
        <v>0</v>
      </c>
      <c r="DF42">
        <f>Model!DF45</f>
        <v>0</v>
      </c>
      <c r="DG42">
        <f>Model!DG45</f>
        <v>0</v>
      </c>
      <c r="DH42">
        <f>Model!DH45</f>
        <v>0</v>
      </c>
      <c r="DI42">
        <f>Model!DI45</f>
        <v>0</v>
      </c>
      <c r="DJ42">
        <f>Model!DJ45</f>
        <v>0</v>
      </c>
      <c r="DK42">
        <f>Model!DK45</f>
        <v>0</v>
      </c>
      <c r="DL42">
        <f>Model!DL45</f>
        <v>0</v>
      </c>
      <c r="DM42">
        <f>Model!DM45</f>
        <v>0</v>
      </c>
      <c r="DN42">
        <f>Model!DN45</f>
        <v>0</v>
      </c>
      <c r="DO42">
        <f>Model!DO45</f>
        <v>0</v>
      </c>
      <c r="DP42">
        <f>Model!DP45</f>
        <v>0</v>
      </c>
      <c r="DQ42">
        <f>Model!DQ45</f>
        <v>0</v>
      </c>
      <c r="DR42">
        <f>Model!DR45</f>
        <v>0</v>
      </c>
      <c r="DS42">
        <f>Model!DS45</f>
        <v>0</v>
      </c>
      <c r="DT42">
        <f>Model!DT45</f>
        <v>0</v>
      </c>
      <c r="DU42">
        <f>Model!DU45</f>
        <v>0</v>
      </c>
      <c r="DV42">
        <f>Model!DV45</f>
        <v>0</v>
      </c>
      <c r="DW42">
        <f>Model!DW45</f>
        <v>0</v>
      </c>
      <c r="DX42">
        <f>Model!DX45</f>
        <v>0</v>
      </c>
      <c r="DY42">
        <f>Model!DY45</f>
        <v>-26.591999999999999</v>
      </c>
      <c r="DZ42">
        <f>Model!DZ45</f>
        <v>-42.876000000000026</v>
      </c>
      <c r="EA42">
        <f>Model!EA45</f>
        <v>-43.620999999999995</v>
      </c>
      <c r="EB42">
        <f>Model!EB45</f>
        <v>-137.93899999999996</v>
      </c>
      <c r="EC42">
        <f>Model!EC45</f>
        <v>-77.37995895350187</v>
      </c>
      <c r="ED42">
        <f>Model!ED45</f>
        <v>-49.020615522683435</v>
      </c>
      <c r="EE42">
        <f>Model!EE45</f>
        <v>-22.702060726252871</v>
      </c>
      <c r="EF42">
        <f>Model!EF45</f>
        <v>-5.3573403547226066</v>
      </c>
      <c r="EG42">
        <f>Model!EG45</f>
        <v>24.648664521606644</v>
      </c>
      <c r="EH42">
        <f>Model!EH45</f>
        <v>56.671973565462402</v>
      </c>
      <c r="EI42">
        <f>Model!EI45</f>
        <v>90.968062221986699</v>
      </c>
      <c r="EJ42">
        <f>Model!EJ45</f>
        <v>125.76652937780501</v>
      </c>
      <c r="EK42">
        <f>Model!EK45</f>
        <v>160.94693368567431</v>
      </c>
      <c r="EL42">
        <f>Model!EL45</f>
        <v>196.09357950969769</v>
      </c>
      <c r="EM42">
        <f>Model!EM45</f>
        <v>0</v>
      </c>
      <c r="EN42" t="str">
        <f>Model!EN45</f>
        <v>N/A</v>
      </c>
    </row>
    <row r="43" spans="1:144" x14ac:dyDescent="0.2">
      <c r="A43">
        <f>Model!A46</f>
        <v>0</v>
      </c>
      <c r="B43">
        <f>Model!B46</f>
        <v>0</v>
      </c>
      <c r="C43">
        <f>Model!C46</f>
        <v>0</v>
      </c>
      <c r="D43">
        <f>Model!D46</f>
        <v>0</v>
      </c>
      <c r="E43">
        <f>Model!E46</f>
        <v>0</v>
      </c>
      <c r="F43">
        <f>Model!F46</f>
        <v>0</v>
      </c>
      <c r="G43">
        <f>Model!G46</f>
        <v>0</v>
      </c>
      <c r="H43">
        <f>Model!H46</f>
        <v>0</v>
      </c>
      <c r="I43" t="str">
        <f>Model!I46</f>
        <v>- Depreciation and amortization</v>
      </c>
      <c r="J43">
        <f>Model!J46</f>
        <v>0</v>
      </c>
      <c r="K43">
        <f>Model!K46</f>
        <v>0</v>
      </c>
      <c r="L43">
        <f>Model!L46</f>
        <v>0</v>
      </c>
      <c r="M43">
        <f>Model!M46</f>
        <v>0</v>
      </c>
      <c r="N43">
        <f>Model!N46</f>
        <v>0</v>
      </c>
      <c r="O43">
        <f>Model!O46</f>
        <v>0</v>
      </c>
      <c r="P43">
        <f>Model!P46</f>
        <v>0</v>
      </c>
      <c r="Q43">
        <f>Model!Q46</f>
        <v>0</v>
      </c>
      <c r="R43">
        <f>Model!R46</f>
        <v>0</v>
      </c>
      <c r="S43">
        <f>Model!S46</f>
        <v>0</v>
      </c>
      <c r="T43">
        <f>Model!T46</f>
        <v>0</v>
      </c>
      <c r="U43">
        <f>Model!U46</f>
        <v>0</v>
      </c>
      <c r="V43">
        <f>Model!V46</f>
        <v>0</v>
      </c>
      <c r="W43">
        <f>Model!W46</f>
        <v>0</v>
      </c>
      <c r="X43">
        <f>Model!X46</f>
        <v>0</v>
      </c>
      <c r="Y43">
        <f>Model!Y46</f>
        <v>0</v>
      </c>
      <c r="Z43">
        <f>Model!Z46</f>
        <v>0</v>
      </c>
      <c r="AA43">
        <f>Model!AA46</f>
        <v>0</v>
      </c>
      <c r="AB43">
        <f>Model!AB46</f>
        <v>0</v>
      </c>
      <c r="AC43">
        <f>Model!AC46</f>
        <v>0</v>
      </c>
      <c r="AD43">
        <f>Model!AD46</f>
        <v>0</v>
      </c>
      <c r="AE43">
        <f>Model!AE46</f>
        <v>0</v>
      </c>
      <c r="AF43">
        <f>Model!AF46</f>
        <v>0</v>
      </c>
      <c r="AG43">
        <f>Model!AG46</f>
        <v>0</v>
      </c>
      <c r="AH43">
        <f>Model!AH46</f>
        <v>0</v>
      </c>
      <c r="AI43">
        <f>Model!AI46</f>
        <v>0</v>
      </c>
      <c r="AJ43">
        <f>Model!AJ46</f>
        <v>0</v>
      </c>
      <c r="AK43">
        <f>Model!AK46</f>
        <v>0</v>
      </c>
      <c r="AL43">
        <f>Model!AL46</f>
        <v>0</v>
      </c>
      <c r="AM43">
        <f>Model!AM46</f>
        <v>0</v>
      </c>
      <c r="AN43">
        <f>Model!AN46</f>
        <v>0</v>
      </c>
      <c r="AO43">
        <f>Model!AO46</f>
        <v>0</v>
      </c>
      <c r="AP43">
        <f>Model!AP46</f>
        <v>0</v>
      </c>
      <c r="AQ43">
        <f>Model!AQ46</f>
        <v>0</v>
      </c>
      <c r="AR43">
        <f>Model!AR46</f>
        <v>0</v>
      </c>
      <c r="AS43">
        <f>Model!AS46</f>
        <v>0</v>
      </c>
      <c r="AT43">
        <f>Model!AT46</f>
        <v>0</v>
      </c>
      <c r="AU43">
        <f>Model!AU46</f>
        <v>0</v>
      </c>
      <c r="AV43">
        <f>Model!AV46</f>
        <v>0</v>
      </c>
      <c r="AW43">
        <f>Model!AW46</f>
        <v>0</v>
      </c>
      <c r="AX43">
        <f>Model!AX46</f>
        <v>0</v>
      </c>
      <c r="AY43">
        <f>Model!AY46</f>
        <v>0</v>
      </c>
      <c r="AZ43">
        <f>Model!AZ46</f>
        <v>0</v>
      </c>
      <c r="BA43">
        <f>Model!BA46</f>
        <v>0</v>
      </c>
      <c r="BB43">
        <f>Model!BB46</f>
        <v>0</v>
      </c>
      <c r="BC43">
        <f>Model!BC46</f>
        <v>0</v>
      </c>
      <c r="BD43">
        <f>Model!BD46</f>
        <v>0</v>
      </c>
      <c r="BE43">
        <f>Model!BE46</f>
        <v>0</v>
      </c>
      <c r="BF43">
        <f>Model!BF46</f>
        <v>0</v>
      </c>
      <c r="BG43">
        <f>Model!BG46</f>
        <v>0</v>
      </c>
      <c r="BH43">
        <f>Model!BH46</f>
        <v>0</v>
      </c>
      <c r="BI43">
        <f>Model!BI46</f>
        <v>0</v>
      </c>
      <c r="BJ43">
        <f>Model!BJ46</f>
        <v>0</v>
      </c>
      <c r="BK43">
        <f>Model!BK46</f>
        <v>0</v>
      </c>
      <c r="BL43">
        <f>Model!BL46</f>
        <v>0</v>
      </c>
      <c r="BM43">
        <f>Model!BM46</f>
        <v>0</v>
      </c>
      <c r="BN43">
        <f>Model!BN46</f>
        <v>0</v>
      </c>
      <c r="BO43">
        <f>Model!BO46</f>
        <v>0</v>
      </c>
      <c r="BP43">
        <f>Model!BP46</f>
        <v>0</v>
      </c>
      <c r="BQ43">
        <f>Model!BQ46</f>
        <v>0</v>
      </c>
      <c r="BR43">
        <f>Model!BR46</f>
        <v>0.38100000000000001</v>
      </c>
      <c r="BS43">
        <f>Model!BS46</f>
        <v>0.52600000000000002</v>
      </c>
      <c r="BT43">
        <f>Model!BT46</f>
        <v>0.76800000000000002</v>
      </c>
      <c r="BU43">
        <f>Model!BU46</f>
        <v>1.242</v>
      </c>
      <c r="BV43">
        <f>Model!BV46</f>
        <v>1.4850000000000001</v>
      </c>
      <c r="BW43">
        <f>Model!BW46</f>
        <v>1.774</v>
      </c>
      <c r="BX43">
        <f>Model!BX46</f>
        <v>1.992</v>
      </c>
      <c r="BY43">
        <f>Model!BY46</f>
        <v>2.9660000000000002</v>
      </c>
      <c r="BZ43">
        <f>Model!BZ46</f>
        <v>4.18</v>
      </c>
      <c r="CA43">
        <f>Model!CA46</f>
        <v>5.383</v>
      </c>
      <c r="CB43">
        <f>Model!CB46</f>
        <v>8.7739999999999991</v>
      </c>
      <c r="CC43">
        <f>Model!CC46</f>
        <v>8.5009999999999994</v>
      </c>
      <c r="CD43">
        <f>Model!CD46</f>
        <v>7</v>
      </c>
      <c r="CE43">
        <f>Model!CE46</f>
        <v>8</v>
      </c>
      <c r="CF43">
        <f>Model!CF46</f>
        <v>9</v>
      </c>
      <c r="CG43">
        <f>Model!CG46</f>
        <v>8</v>
      </c>
      <c r="CH43">
        <f>Model!CH46</f>
        <v>7.7152750997192339</v>
      </c>
      <c r="CI43">
        <f>Model!CI46</f>
        <v>8.1068011944874829</v>
      </c>
      <c r="CJ43">
        <f>Model!CJ46</f>
        <v>9.0775288618663232</v>
      </c>
      <c r="CK43">
        <f>Model!CK46</f>
        <v>7.9808573369396374</v>
      </c>
      <c r="CL43">
        <f>Model!CL46</f>
        <v>8.4088088937080965</v>
      </c>
      <c r="CM43">
        <f>Model!CM46</f>
        <v>8.8355296606611571</v>
      </c>
      <c r="CN43">
        <f>Model!CN46</f>
        <v>8.6568273826898068</v>
      </c>
      <c r="CO43">
        <f>Model!CO46</f>
        <v>8.6982645838144794</v>
      </c>
      <c r="CP43">
        <f>Model!CP46</f>
        <v>0</v>
      </c>
      <c r="CQ43">
        <f>Model!CQ46</f>
        <v>0</v>
      </c>
      <c r="CR43">
        <f>Model!CR46</f>
        <v>0</v>
      </c>
      <c r="CS43">
        <f>Model!CS46</f>
        <v>0</v>
      </c>
      <c r="CT43">
        <f>Model!CT46</f>
        <v>0</v>
      </c>
      <c r="CU43">
        <f>Model!CU46</f>
        <v>0</v>
      </c>
      <c r="CV43">
        <f>Model!CV46</f>
        <v>0</v>
      </c>
      <c r="CW43">
        <f>Model!CW46</f>
        <v>0</v>
      </c>
      <c r="CX43">
        <f>Model!CX46</f>
        <v>0</v>
      </c>
      <c r="CY43">
        <f>Model!CY46</f>
        <v>0</v>
      </c>
      <c r="CZ43">
        <f>Model!CZ46</f>
        <v>0</v>
      </c>
      <c r="DA43">
        <f>Model!DA46</f>
        <v>0</v>
      </c>
      <c r="DB43">
        <f>Model!DB46</f>
        <v>0</v>
      </c>
      <c r="DC43">
        <f>Model!DC46</f>
        <v>0</v>
      </c>
      <c r="DD43">
        <f>Model!DD46</f>
        <v>0</v>
      </c>
      <c r="DE43">
        <f>Model!DE46</f>
        <v>0</v>
      </c>
      <c r="DF43">
        <f>Model!DF46</f>
        <v>0</v>
      </c>
      <c r="DG43">
        <f>Model!DG46</f>
        <v>0</v>
      </c>
      <c r="DH43">
        <f>Model!DH46</f>
        <v>0</v>
      </c>
      <c r="DI43">
        <f>Model!DI46</f>
        <v>0</v>
      </c>
      <c r="DJ43">
        <f>Model!DJ46</f>
        <v>0</v>
      </c>
      <c r="DK43">
        <f>Model!DK46</f>
        <v>0</v>
      </c>
      <c r="DL43">
        <f>Model!DL46</f>
        <v>0</v>
      </c>
      <c r="DM43">
        <f>Model!DM46</f>
        <v>0</v>
      </c>
      <c r="DN43">
        <f>Model!DN46</f>
        <v>0</v>
      </c>
      <c r="DO43">
        <f>Model!DO46</f>
        <v>0</v>
      </c>
      <c r="DP43">
        <f>Model!DP46</f>
        <v>0</v>
      </c>
      <c r="DQ43">
        <f>Model!DQ46</f>
        <v>0</v>
      </c>
      <c r="DR43">
        <f>Model!DR46</f>
        <v>0</v>
      </c>
      <c r="DS43">
        <f>Model!DS46</f>
        <v>0</v>
      </c>
      <c r="DT43">
        <f>Model!DT46</f>
        <v>0</v>
      </c>
      <c r="DU43">
        <f>Model!DU46</f>
        <v>0</v>
      </c>
      <c r="DV43">
        <f>Model!DV46</f>
        <v>0</v>
      </c>
      <c r="DW43">
        <f>Model!DW46</f>
        <v>0</v>
      </c>
      <c r="DX43">
        <f>Model!DX46</f>
        <v>0</v>
      </c>
      <c r="DY43">
        <f>Model!DY46</f>
        <v>0.61099999999999999</v>
      </c>
      <c r="DZ43">
        <f>Model!DZ46</f>
        <v>2.9169999999999998</v>
      </c>
      <c r="EA43">
        <f>Model!EA46</f>
        <v>8.2170000000000005</v>
      </c>
      <c r="EB43">
        <f>Model!EB46</f>
        <v>26.838000000000001</v>
      </c>
      <c r="EC43">
        <f>Model!EC46</f>
        <v>32</v>
      </c>
      <c r="ED43">
        <f>Model!ED46</f>
        <v>32.880462493012679</v>
      </c>
      <c r="EE43">
        <f>Model!EE46</f>
        <v>34.59943052087354</v>
      </c>
      <c r="EF43">
        <f>Model!EF46</f>
        <v>37.646706165138426</v>
      </c>
      <c r="EG43">
        <f>Model!EG46</f>
        <v>34.948049092073205</v>
      </c>
      <c r="EH43">
        <f>Model!EH46</f>
        <v>31.394946468474174</v>
      </c>
      <c r="EI43">
        <f>Model!EI46</f>
        <v>26.948439386713769</v>
      </c>
      <c r="EJ43">
        <f>Model!EJ46</f>
        <v>28.059399916662297</v>
      </c>
      <c r="EK43">
        <f>Model!EK46</f>
        <v>29.823946847246514</v>
      </c>
      <c r="EL43">
        <f>Model!EL46</f>
        <v>31.549224892426171</v>
      </c>
      <c r="EM43">
        <f>Model!EM46</f>
        <v>0</v>
      </c>
      <c r="EN43">
        <f>Model!EN46</f>
        <v>0</v>
      </c>
    </row>
    <row r="44" spans="1:144" x14ac:dyDescent="0.2">
      <c r="A44">
        <f>Model!A47</f>
        <v>0</v>
      </c>
      <c r="B44">
        <f>Model!B47</f>
        <v>0</v>
      </c>
      <c r="C44">
        <f>Model!C47</f>
        <v>0</v>
      </c>
      <c r="D44">
        <f>Model!D47</f>
        <v>0</v>
      </c>
      <c r="E44">
        <f>Model!E47</f>
        <v>0</v>
      </c>
      <c r="F44">
        <f>Model!F47</f>
        <v>0</v>
      </c>
      <c r="G44">
        <f>Model!G47</f>
        <v>0</v>
      </c>
      <c r="H44">
        <f>Model!H47</f>
        <v>0</v>
      </c>
      <c r="I44" t="str">
        <f>Model!I47</f>
        <v>= Adj. EBIT</v>
      </c>
      <c r="J44">
        <f>Model!J47</f>
        <v>0</v>
      </c>
      <c r="K44">
        <f>Model!K47</f>
        <v>0</v>
      </c>
      <c r="L44">
        <f>Model!L47</f>
        <v>0</v>
      </c>
      <c r="M44">
        <f>Model!M47</f>
        <v>0</v>
      </c>
      <c r="N44">
        <f>Model!N47</f>
        <v>0</v>
      </c>
      <c r="O44">
        <f>Model!O47</f>
        <v>0</v>
      </c>
      <c r="P44">
        <f>Model!P47</f>
        <v>0</v>
      </c>
      <c r="Q44">
        <f>Model!Q47</f>
        <v>0</v>
      </c>
      <c r="R44">
        <f>Model!R47</f>
        <v>0</v>
      </c>
      <c r="S44">
        <f>Model!S47</f>
        <v>0</v>
      </c>
      <c r="T44">
        <f>Model!T47</f>
        <v>0</v>
      </c>
      <c r="U44">
        <f>Model!U47</f>
        <v>0</v>
      </c>
      <c r="V44">
        <f>Model!V47</f>
        <v>0</v>
      </c>
      <c r="W44">
        <f>Model!W47</f>
        <v>0</v>
      </c>
      <c r="X44">
        <f>Model!X47</f>
        <v>0</v>
      </c>
      <c r="Y44">
        <f>Model!Y47</f>
        <v>0</v>
      </c>
      <c r="Z44">
        <f>Model!Z47</f>
        <v>0</v>
      </c>
      <c r="AA44">
        <f>Model!AA47</f>
        <v>0</v>
      </c>
      <c r="AB44">
        <f>Model!AB47</f>
        <v>0</v>
      </c>
      <c r="AC44">
        <f>Model!AC47</f>
        <v>0</v>
      </c>
      <c r="AD44">
        <f>Model!AD47</f>
        <v>0</v>
      </c>
      <c r="AE44">
        <f>Model!AE47</f>
        <v>0</v>
      </c>
      <c r="AF44">
        <f>Model!AF47</f>
        <v>0</v>
      </c>
      <c r="AG44">
        <f>Model!AG47</f>
        <v>0</v>
      </c>
      <c r="AH44">
        <f>Model!AH47</f>
        <v>0</v>
      </c>
      <c r="AI44">
        <f>Model!AI47</f>
        <v>0</v>
      </c>
      <c r="AJ44">
        <f>Model!AJ47</f>
        <v>0</v>
      </c>
      <c r="AK44">
        <f>Model!AK47</f>
        <v>0</v>
      </c>
      <c r="AL44">
        <f>Model!AL47</f>
        <v>0</v>
      </c>
      <c r="AM44">
        <f>Model!AM47</f>
        <v>0</v>
      </c>
      <c r="AN44">
        <f>Model!AN47</f>
        <v>0</v>
      </c>
      <c r="AO44">
        <f>Model!AO47</f>
        <v>0</v>
      </c>
      <c r="AP44">
        <f>Model!AP47</f>
        <v>0</v>
      </c>
      <c r="AQ44">
        <f>Model!AQ47</f>
        <v>0</v>
      </c>
      <c r="AR44">
        <f>Model!AR47</f>
        <v>0</v>
      </c>
      <c r="AS44">
        <f>Model!AS47</f>
        <v>0</v>
      </c>
      <c r="AT44">
        <f>Model!AT47</f>
        <v>0</v>
      </c>
      <c r="AU44">
        <f>Model!AU47</f>
        <v>0</v>
      </c>
      <c r="AV44">
        <f>Model!AV47</f>
        <v>0</v>
      </c>
      <c r="AW44">
        <f>Model!AW47</f>
        <v>0</v>
      </c>
      <c r="AX44">
        <f>Model!AX47</f>
        <v>0</v>
      </c>
      <c r="AY44">
        <f>Model!AY47</f>
        <v>0</v>
      </c>
      <c r="AZ44">
        <f>Model!AZ47</f>
        <v>0</v>
      </c>
      <c r="BA44">
        <f>Model!BA47</f>
        <v>0</v>
      </c>
      <c r="BB44">
        <f>Model!BB47</f>
        <v>0</v>
      </c>
      <c r="BC44">
        <f>Model!BC47</f>
        <v>0</v>
      </c>
      <c r="BD44">
        <f>Model!BD47</f>
        <v>0</v>
      </c>
      <c r="BE44">
        <f>Model!BE47</f>
        <v>0</v>
      </c>
      <c r="BF44">
        <f>Model!BF47</f>
        <v>0</v>
      </c>
      <c r="BG44">
        <f>Model!BG47</f>
        <v>0</v>
      </c>
      <c r="BH44">
        <f>Model!BH47</f>
        <v>0</v>
      </c>
      <c r="BI44">
        <f>Model!BI47</f>
        <v>0</v>
      </c>
      <c r="BJ44">
        <f>Model!BJ47</f>
        <v>0</v>
      </c>
      <c r="BK44">
        <f>Model!BK47</f>
        <v>0</v>
      </c>
      <c r="BL44">
        <f>Model!BL47</f>
        <v>0</v>
      </c>
      <c r="BM44">
        <f>Model!BM47</f>
        <v>0</v>
      </c>
      <c r="BN44">
        <f>Model!BN47</f>
        <v>0</v>
      </c>
      <c r="BO44">
        <f>Model!BO47</f>
        <v>0</v>
      </c>
      <c r="BP44">
        <f>Model!BP47</f>
        <v>0</v>
      </c>
      <c r="BQ44">
        <f>Model!BQ47</f>
        <v>0</v>
      </c>
      <c r="BR44">
        <f>Model!BR47</f>
        <v>-7.07</v>
      </c>
      <c r="BS44">
        <f>Model!BS47</f>
        <v>-9.0510000000000037</v>
      </c>
      <c r="BT44">
        <f>Model!BT47</f>
        <v>-19.077999999999992</v>
      </c>
      <c r="BU44">
        <f>Model!BU47</f>
        <v>-10.594000000000001</v>
      </c>
      <c r="BV44">
        <f>Model!BV47</f>
        <v>3.5630000000000157</v>
      </c>
      <c r="BW44">
        <f>Model!BW47</f>
        <v>6.2020000000000088</v>
      </c>
      <c r="BX44">
        <f>Model!BX47</f>
        <v>-36.619000000000007</v>
      </c>
      <c r="BY44">
        <f>Model!BY47</f>
        <v>-24.983999999999995</v>
      </c>
      <c r="BZ44">
        <f>Model!BZ47</f>
        <v>-50.445000000000022</v>
      </c>
      <c r="CA44">
        <f>Model!CA47</f>
        <v>-29.284000000000024</v>
      </c>
      <c r="CB44">
        <f>Model!CB47</f>
        <v>-56.807999999999979</v>
      </c>
      <c r="CC44">
        <f>Model!CC47</f>
        <v>-28.240000000000016</v>
      </c>
      <c r="CD44">
        <f>Model!CD47</f>
        <v>-32.357868139555364</v>
      </c>
      <c r="CE44">
        <f>Model!CE47</f>
        <v>-25.504502277528807</v>
      </c>
      <c r="CF44">
        <f>Model!CF47</f>
        <v>-30.620516883187751</v>
      </c>
      <c r="CG44">
        <f>Model!CG47</f>
        <v>-20.897071653229879</v>
      </c>
      <c r="CH44">
        <f>Model!CH47</f>
        <v>-25.978798253946408</v>
      </c>
      <c r="CI44">
        <f>Model!CI47</f>
        <v>-17.97245379405371</v>
      </c>
      <c r="CJ44">
        <f>Model!CJ47</f>
        <v>-23.586783081344787</v>
      </c>
      <c r="CK44">
        <f>Model!CK47</f>
        <v>-14.36304288635116</v>
      </c>
      <c r="CL44">
        <f>Model!CL47</f>
        <v>-20.025234682710735</v>
      </c>
      <c r="CM44">
        <f>Model!CM47</f>
        <v>-11.533543320436404</v>
      </c>
      <c r="CN44">
        <f>Model!CN47</f>
        <v>-17.118394840425491</v>
      </c>
      <c r="CO44">
        <f>Model!CO47</f>
        <v>-8.6243184035537226</v>
      </c>
      <c r="CP44">
        <f>Model!CP47</f>
        <v>0</v>
      </c>
      <c r="CQ44">
        <f>Model!CQ47</f>
        <v>0</v>
      </c>
      <c r="CR44">
        <f>Model!CR47</f>
        <v>0</v>
      </c>
      <c r="CS44">
        <f>Model!CS47</f>
        <v>0</v>
      </c>
      <c r="CT44">
        <f>Model!CT47</f>
        <v>0</v>
      </c>
      <c r="CU44">
        <f>Model!CU47</f>
        <v>0</v>
      </c>
      <c r="CV44">
        <f>Model!CV47</f>
        <v>0</v>
      </c>
      <c r="CW44">
        <f>Model!CW47</f>
        <v>0</v>
      </c>
      <c r="CX44">
        <f>Model!CX47</f>
        <v>0</v>
      </c>
      <c r="CY44">
        <f>Model!CY47</f>
        <v>0</v>
      </c>
      <c r="CZ44">
        <f>Model!CZ47</f>
        <v>0</v>
      </c>
      <c r="DA44">
        <f>Model!DA47</f>
        <v>0</v>
      </c>
      <c r="DB44">
        <f>Model!DB47</f>
        <v>0</v>
      </c>
      <c r="DC44">
        <f>Model!DC47</f>
        <v>0</v>
      </c>
      <c r="DD44">
        <f>Model!DD47</f>
        <v>0</v>
      </c>
      <c r="DE44">
        <f>Model!DE47</f>
        <v>0</v>
      </c>
      <c r="DF44">
        <f>Model!DF47</f>
        <v>0</v>
      </c>
      <c r="DG44">
        <f>Model!DG47</f>
        <v>0</v>
      </c>
      <c r="DH44">
        <f>Model!DH47</f>
        <v>0</v>
      </c>
      <c r="DI44">
        <f>Model!DI47</f>
        <v>0</v>
      </c>
      <c r="DJ44">
        <f>Model!DJ47</f>
        <v>0</v>
      </c>
      <c r="DK44">
        <f>Model!DK47</f>
        <v>0</v>
      </c>
      <c r="DL44">
        <f>Model!DL47</f>
        <v>0</v>
      </c>
      <c r="DM44">
        <f>Model!DM47</f>
        <v>0</v>
      </c>
      <c r="DN44">
        <f>Model!DN47</f>
        <v>0</v>
      </c>
      <c r="DO44">
        <f>Model!DO47</f>
        <v>0</v>
      </c>
      <c r="DP44">
        <f>Model!DP47</f>
        <v>0</v>
      </c>
      <c r="DQ44">
        <f>Model!DQ47</f>
        <v>0</v>
      </c>
      <c r="DR44">
        <f>Model!DR47</f>
        <v>0</v>
      </c>
      <c r="DS44">
        <f>Model!DS47</f>
        <v>0</v>
      </c>
      <c r="DT44">
        <f>Model!DT47</f>
        <v>0</v>
      </c>
      <c r="DU44">
        <f>Model!DU47</f>
        <v>0</v>
      </c>
      <c r="DV44">
        <f>Model!DV47</f>
        <v>0</v>
      </c>
      <c r="DW44">
        <f>Model!DW47</f>
        <v>0</v>
      </c>
      <c r="DX44">
        <f>Model!DX47</f>
        <v>0</v>
      </c>
      <c r="DY44">
        <f>Model!DY47</f>
        <v>-27.202999999999999</v>
      </c>
      <c r="DZ44">
        <f>Model!DZ47</f>
        <v>-45.793000000000028</v>
      </c>
      <c r="EA44">
        <f>Model!EA47</f>
        <v>-51.837999999999994</v>
      </c>
      <c r="EB44">
        <f>Model!EB47</f>
        <v>-164.77699999999996</v>
      </c>
      <c r="EC44">
        <f>Model!EC47</f>
        <v>-109.37995895350187</v>
      </c>
      <c r="ED44">
        <f>Model!ED47</f>
        <v>-81.901078015696115</v>
      </c>
      <c r="EE44">
        <f>Model!EE47</f>
        <v>-57.301491247126407</v>
      </c>
      <c r="EF44">
        <f>Model!EF47</f>
        <v>-43.004046519861035</v>
      </c>
      <c r="EG44">
        <f>Model!EG47</f>
        <v>-10.299384570466561</v>
      </c>
      <c r="EH44">
        <f>Model!EH47</f>
        <v>25.277027096988228</v>
      </c>
      <c r="EI44">
        <f>Model!EI47</f>
        <v>64.019622835272926</v>
      </c>
      <c r="EJ44">
        <f>Model!EJ47</f>
        <v>97.707129461142713</v>
      </c>
      <c r="EK44">
        <f>Model!EK47</f>
        <v>131.12298683842781</v>
      </c>
      <c r="EL44">
        <f>Model!EL47</f>
        <v>164.54435461727152</v>
      </c>
      <c r="EM44">
        <f>Model!EM47</f>
        <v>0</v>
      </c>
      <c r="EN44">
        <f>Model!EN47</f>
        <v>0</v>
      </c>
    </row>
    <row r="45" spans="1:144" x14ac:dyDescent="0.2">
      <c r="A45">
        <f>Model!A48</f>
        <v>0</v>
      </c>
      <c r="B45">
        <f>Model!B48</f>
        <v>0</v>
      </c>
      <c r="C45">
        <f>Model!C48</f>
        <v>0</v>
      </c>
      <c r="D45">
        <f>Model!D48</f>
        <v>0</v>
      </c>
      <c r="E45">
        <f>Model!E48</f>
        <v>0</v>
      </c>
      <c r="F45">
        <f>Model!F48</f>
        <v>0</v>
      </c>
      <c r="G45">
        <f>Model!G48</f>
        <v>0</v>
      </c>
      <c r="H45">
        <f>Model!H48</f>
        <v>0</v>
      </c>
      <c r="I45">
        <f>Model!I48</f>
        <v>0</v>
      </c>
      <c r="J45">
        <f>Model!J48</f>
        <v>0</v>
      </c>
      <c r="K45">
        <f>Model!K48</f>
        <v>0</v>
      </c>
      <c r="L45">
        <f>Model!L48</f>
        <v>0</v>
      </c>
      <c r="M45">
        <f>Model!M48</f>
        <v>0</v>
      </c>
      <c r="N45">
        <f>Model!N48</f>
        <v>0</v>
      </c>
      <c r="O45">
        <f>Model!O48</f>
        <v>0</v>
      </c>
      <c r="P45">
        <f>Model!P48</f>
        <v>0</v>
      </c>
      <c r="Q45">
        <f>Model!Q48</f>
        <v>0</v>
      </c>
      <c r="R45">
        <f>Model!R48</f>
        <v>0</v>
      </c>
      <c r="S45">
        <f>Model!S48</f>
        <v>0</v>
      </c>
      <c r="T45">
        <f>Model!T48</f>
        <v>0</v>
      </c>
      <c r="U45">
        <f>Model!U48</f>
        <v>0</v>
      </c>
      <c r="V45">
        <f>Model!V48</f>
        <v>0</v>
      </c>
      <c r="W45">
        <f>Model!W48</f>
        <v>0</v>
      </c>
      <c r="X45">
        <f>Model!X48</f>
        <v>0</v>
      </c>
      <c r="Y45">
        <f>Model!Y48</f>
        <v>0</v>
      </c>
      <c r="Z45">
        <f>Model!Z48</f>
        <v>0</v>
      </c>
      <c r="AA45">
        <f>Model!AA48</f>
        <v>0</v>
      </c>
      <c r="AB45">
        <f>Model!AB48</f>
        <v>0</v>
      </c>
      <c r="AC45">
        <f>Model!AC48</f>
        <v>0</v>
      </c>
      <c r="AD45">
        <f>Model!AD48</f>
        <v>0</v>
      </c>
      <c r="AE45">
        <f>Model!AE48</f>
        <v>0</v>
      </c>
      <c r="AF45">
        <f>Model!AF48</f>
        <v>0</v>
      </c>
      <c r="AG45">
        <f>Model!AG48</f>
        <v>0</v>
      </c>
      <c r="AH45">
        <f>Model!AH48</f>
        <v>0</v>
      </c>
      <c r="AI45">
        <f>Model!AI48</f>
        <v>0</v>
      </c>
      <c r="AJ45">
        <f>Model!AJ48</f>
        <v>0</v>
      </c>
      <c r="AK45">
        <f>Model!AK48</f>
        <v>0</v>
      </c>
      <c r="AL45">
        <f>Model!AL48</f>
        <v>0</v>
      </c>
      <c r="AM45">
        <f>Model!AM48</f>
        <v>0</v>
      </c>
      <c r="AN45">
        <f>Model!AN48</f>
        <v>0</v>
      </c>
      <c r="AO45">
        <f>Model!AO48</f>
        <v>0</v>
      </c>
      <c r="AP45">
        <f>Model!AP48</f>
        <v>0</v>
      </c>
      <c r="AQ45">
        <f>Model!AQ48</f>
        <v>0</v>
      </c>
      <c r="AR45">
        <f>Model!AR48</f>
        <v>0</v>
      </c>
      <c r="AS45">
        <f>Model!AS48</f>
        <v>0</v>
      </c>
      <c r="AT45">
        <f>Model!AT48</f>
        <v>0</v>
      </c>
      <c r="AU45">
        <f>Model!AU48</f>
        <v>0</v>
      </c>
      <c r="AV45">
        <f>Model!AV48</f>
        <v>0</v>
      </c>
      <c r="AW45">
        <f>Model!AW48</f>
        <v>0</v>
      </c>
      <c r="AX45">
        <f>Model!AX48</f>
        <v>0</v>
      </c>
      <c r="AY45">
        <f>Model!AY48</f>
        <v>0</v>
      </c>
      <c r="AZ45">
        <f>Model!AZ48</f>
        <v>0</v>
      </c>
      <c r="BA45">
        <f>Model!BA48</f>
        <v>0</v>
      </c>
      <c r="BB45">
        <f>Model!BB48</f>
        <v>0</v>
      </c>
      <c r="BC45">
        <f>Model!BC48</f>
        <v>0</v>
      </c>
      <c r="BD45">
        <f>Model!BD48</f>
        <v>0</v>
      </c>
      <c r="BE45">
        <f>Model!BE48</f>
        <v>0</v>
      </c>
      <c r="BF45">
        <f>Model!BF48</f>
        <v>0</v>
      </c>
      <c r="BG45">
        <f>Model!BG48</f>
        <v>0</v>
      </c>
      <c r="BH45">
        <f>Model!BH48</f>
        <v>0</v>
      </c>
      <c r="BI45">
        <f>Model!BI48</f>
        <v>0</v>
      </c>
      <c r="BJ45">
        <f>Model!BJ48</f>
        <v>0</v>
      </c>
      <c r="BK45">
        <f>Model!BK48</f>
        <v>0</v>
      </c>
      <c r="BL45">
        <f>Model!BL48</f>
        <v>0</v>
      </c>
      <c r="BM45">
        <f>Model!BM48</f>
        <v>0</v>
      </c>
      <c r="BN45">
        <f>Model!BN48</f>
        <v>0</v>
      </c>
      <c r="BO45">
        <f>Model!BO48</f>
        <v>0</v>
      </c>
      <c r="BP45">
        <f>Model!BP48</f>
        <v>0</v>
      </c>
      <c r="BQ45">
        <f>Model!BQ48</f>
        <v>0</v>
      </c>
      <c r="BR45">
        <f>Model!BR48</f>
        <v>0</v>
      </c>
      <c r="BS45">
        <f>Model!BS48</f>
        <v>0</v>
      </c>
      <c r="BT45">
        <f>Model!BT48</f>
        <v>0</v>
      </c>
      <c r="BU45">
        <f>Model!BU48</f>
        <v>0</v>
      </c>
      <c r="BV45">
        <f>Model!BV48</f>
        <v>0</v>
      </c>
      <c r="BW45">
        <f>Model!BW48</f>
        <v>0</v>
      </c>
      <c r="BX45">
        <f>Model!BX48</f>
        <v>0</v>
      </c>
      <c r="BY45">
        <f>Model!BY48</f>
        <v>0</v>
      </c>
      <c r="BZ45">
        <f>Model!BZ48</f>
        <v>0</v>
      </c>
      <c r="CA45">
        <f>Model!CA48</f>
        <v>0</v>
      </c>
      <c r="CB45">
        <f>Model!CB48</f>
        <v>0</v>
      </c>
      <c r="CC45">
        <f>Model!CC48</f>
        <v>0</v>
      </c>
      <c r="CD45">
        <f>Model!CD48</f>
        <v>0</v>
      </c>
      <c r="CE45">
        <f>Model!CE48</f>
        <v>0</v>
      </c>
      <c r="CF45">
        <f>Model!CF48</f>
        <v>0</v>
      </c>
      <c r="CG45">
        <f>Model!CG48</f>
        <v>0</v>
      </c>
      <c r="CH45">
        <f>Model!CH48</f>
        <v>0</v>
      </c>
      <c r="CI45">
        <f>Model!CI48</f>
        <v>0</v>
      </c>
      <c r="CJ45">
        <f>Model!CJ48</f>
        <v>0</v>
      </c>
      <c r="CK45">
        <f>Model!CK48</f>
        <v>0</v>
      </c>
      <c r="CL45">
        <f>Model!CL48</f>
        <v>0</v>
      </c>
      <c r="CM45">
        <f>Model!CM48</f>
        <v>0</v>
      </c>
      <c r="CN45">
        <f>Model!CN48</f>
        <v>0</v>
      </c>
      <c r="CO45">
        <f>Model!CO48</f>
        <v>0</v>
      </c>
      <c r="CP45">
        <f>Model!CP48</f>
        <v>0</v>
      </c>
      <c r="CQ45">
        <f>Model!CQ48</f>
        <v>0</v>
      </c>
      <c r="CR45">
        <f>Model!CR48</f>
        <v>0</v>
      </c>
      <c r="CS45">
        <f>Model!CS48</f>
        <v>0</v>
      </c>
      <c r="CT45">
        <f>Model!CT48</f>
        <v>0</v>
      </c>
      <c r="CU45">
        <f>Model!CU48</f>
        <v>0</v>
      </c>
      <c r="CV45">
        <f>Model!CV48</f>
        <v>0</v>
      </c>
      <c r="CW45">
        <f>Model!CW48</f>
        <v>0</v>
      </c>
      <c r="CX45">
        <f>Model!CX48</f>
        <v>0</v>
      </c>
      <c r="CY45">
        <f>Model!CY48</f>
        <v>0</v>
      </c>
      <c r="CZ45">
        <f>Model!CZ48</f>
        <v>0</v>
      </c>
      <c r="DA45">
        <f>Model!DA48</f>
        <v>0</v>
      </c>
      <c r="DB45">
        <f>Model!DB48</f>
        <v>0</v>
      </c>
      <c r="DC45">
        <f>Model!DC48</f>
        <v>0</v>
      </c>
      <c r="DD45">
        <f>Model!DD48</f>
        <v>0</v>
      </c>
      <c r="DE45">
        <f>Model!DE48</f>
        <v>0</v>
      </c>
      <c r="DF45">
        <f>Model!DF48</f>
        <v>0</v>
      </c>
      <c r="DG45">
        <f>Model!DG48</f>
        <v>0</v>
      </c>
      <c r="DH45">
        <f>Model!DH48</f>
        <v>0</v>
      </c>
      <c r="DI45">
        <f>Model!DI48</f>
        <v>0</v>
      </c>
      <c r="DJ45">
        <f>Model!DJ48</f>
        <v>0</v>
      </c>
      <c r="DK45">
        <f>Model!DK48</f>
        <v>0</v>
      </c>
      <c r="DL45">
        <f>Model!DL48</f>
        <v>0</v>
      </c>
      <c r="DM45">
        <f>Model!DM48</f>
        <v>0</v>
      </c>
      <c r="DN45">
        <f>Model!DN48</f>
        <v>0</v>
      </c>
      <c r="DO45">
        <f>Model!DO48</f>
        <v>0</v>
      </c>
      <c r="DP45">
        <f>Model!DP48</f>
        <v>0</v>
      </c>
      <c r="DQ45">
        <f>Model!DQ48</f>
        <v>0</v>
      </c>
      <c r="DR45">
        <f>Model!DR48</f>
        <v>0</v>
      </c>
      <c r="DS45">
        <f>Model!DS48</f>
        <v>0</v>
      </c>
      <c r="DT45">
        <f>Model!DT48</f>
        <v>0</v>
      </c>
      <c r="DU45">
        <f>Model!DU48</f>
        <v>0</v>
      </c>
      <c r="DV45">
        <f>Model!DV48</f>
        <v>0</v>
      </c>
      <c r="DW45">
        <f>Model!DW48</f>
        <v>0</v>
      </c>
      <c r="DX45">
        <f>Model!DX48</f>
        <v>0</v>
      </c>
      <c r="DY45">
        <f>Model!DY48</f>
        <v>0</v>
      </c>
      <c r="DZ45">
        <f>Model!DZ48</f>
        <v>0</v>
      </c>
      <c r="EA45">
        <f>Model!EA48</f>
        <v>0</v>
      </c>
      <c r="EB45">
        <f>Model!EB48</f>
        <v>0</v>
      </c>
      <c r="EC45">
        <f>Model!EC48</f>
        <v>0</v>
      </c>
      <c r="ED45">
        <f>Model!ED48</f>
        <v>0</v>
      </c>
      <c r="EE45">
        <f>Model!EE48</f>
        <v>0</v>
      </c>
      <c r="EF45">
        <f>Model!EF48</f>
        <v>0</v>
      </c>
      <c r="EG45">
        <f>Model!EG48</f>
        <v>0</v>
      </c>
      <c r="EH45">
        <f>Model!EH48</f>
        <v>0</v>
      </c>
      <c r="EI45">
        <f>Model!EI48</f>
        <v>0</v>
      </c>
      <c r="EJ45">
        <f>Model!EJ48</f>
        <v>0</v>
      </c>
      <c r="EK45">
        <f>Model!EK48</f>
        <v>0</v>
      </c>
      <c r="EL45">
        <f>Model!EL48</f>
        <v>0</v>
      </c>
      <c r="EM45">
        <f>Model!EM48</f>
        <v>0</v>
      </c>
      <c r="EN45">
        <f>Model!EN48</f>
        <v>0</v>
      </c>
    </row>
    <row r="46" spans="1:144" x14ac:dyDescent="0.2">
      <c r="A46">
        <f>Model!A49</f>
        <v>0</v>
      </c>
      <c r="B46">
        <f>Model!B49</f>
        <v>0</v>
      </c>
      <c r="C46">
        <f>Model!C49</f>
        <v>0</v>
      </c>
      <c r="D46">
        <f>Model!D49</f>
        <v>0</v>
      </c>
      <c r="E46">
        <f>Model!E49</f>
        <v>0</v>
      </c>
      <c r="F46">
        <f>Model!F49</f>
        <v>0</v>
      </c>
      <c r="G46">
        <f>Model!G49</f>
        <v>0</v>
      </c>
      <c r="H46">
        <f>Model!H49</f>
        <v>0</v>
      </c>
      <c r="I46" t="str">
        <f>Model!I49</f>
        <v>GAAP EBIT</v>
      </c>
      <c r="J46">
        <f>Model!J49</f>
        <v>0</v>
      </c>
      <c r="K46">
        <f>Model!K49</f>
        <v>0</v>
      </c>
      <c r="L46">
        <f>Model!L49</f>
        <v>0</v>
      </c>
      <c r="M46">
        <f>Model!M49</f>
        <v>0</v>
      </c>
      <c r="N46">
        <f>Model!N49</f>
        <v>0</v>
      </c>
      <c r="O46">
        <f>Model!O49</f>
        <v>0</v>
      </c>
      <c r="P46">
        <f>Model!P49</f>
        <v>0</v>
      </c>
      <c r="Q46">
        <f>Model!Q49</f>
        <v>0</v>
      </c>
      <c r="R46">
        <f>Model!R49</f>
        <v>0</v>
      </c>
      <c r="S46">
        <f>Model!S49</f>
        <v>0</v>
      </c>
      <c r="T46">
        <f>Model!T49</f>
        <v>0</v>
      </c>
      <c r="U46">
        <f>Model!U49</f>
        <v>0</v>
      </c>
      <c r="V46">
        <f>Model!V49</f>
        <v>0</v>
      </c>
      <c r="W46">
        <f>Model!W49</f>
        <v>0</v>
      </c>
      <c r="X46">
        <f>Model!X49</f>
        <v>0</v>
      </c>
      <c r="Y46">
        <f>Model!Y49</f>
        <v>0</v>
      </c>
      <c r="Z46">
        <f>Model!Z49</f>
        <v>0</v>
      </c>
      <c r="AA46">
        <f>Model!AA49</f>
        <v>0</v>
      </c>
      <c r="AB46">
        <f>Model!AB49</f>
        <v>0</v>
      </c>
      <c r="AC46">
        <f>Model!AC49</f>
        <v>0</v>
      </c>
      <c r="AD46">
        <f>Model!AD49</f>
        <v>0</v>
      </c>
      <c r="AE46">
        <f>Model!AE49</f>
        <v>0</v>
      </c>
      <c r="AF46">
        <f>Model!AF49</f>
        <v>0</v>
      </c>
      <c r="AG46">
        <f>Model!AG49</f>
        <v>0</v>
      </c>
      <c r="AH46">
        <f>Model!AH49</f>
        <v>0</v>
      </c>
      <c r="AI46">
        <f>Model!AI49</f>
        <v>0</v>
      </c>
      <c r="AJ46">
        <f>Model!AJ49</f>
        <v>0</v>
      </c>
      <c r="AK46">
        <f>Model!AK49</f>
        <v>0</v>
      </c>
      <c r="AL46">
        <f>Model!AL49</f>
        <v>0</v>
      </c>
      <c r="AM46">
        <f>Model!AM49</f>
        <v>0</v>
      </c>
      <c r="AN46">
        <f>Model!AN49</f>
        <v>0</v>
      </c>
      <c r="AO46">
        <f>Model!AO49</f>
        <v>0</v>
      </c>
      <c r="AP46">
        <f>Model!AP49</f>
        <v>0</v>
      </c>
      <c r="AQ46">
        <f>Model!AQ49</f>
        <v>0</v>
      </c>
      <c r="AR46">
        <f>Model!AR49</f>
        <v>0</v>
      </c>
      <c r="AS46">
        <f>Model!AS49</f>
        <v>0</v>
      </c>
      <c r="AT46">
        <f>Model!AT49</f>
        <v>0</v>
      </c>
      <c r="AU46">
        <f>Model!AU49</f>
        <v>0</v>
      </c>
      <c r="AV46">
        <f>Model!AV49</f>
        <v>0</v>
      </c>
      <c r="AW46">
        <f>Model!AW49</f>
        <v>0</v>
      </c>
      <c r="AX46">
        <f>Model!AX49</f>
        <v>0</v>
      </c>
      <c r="AY46">
        <f>Model!AY49</f>
        <v>0</v>
      </c>
      <c r="AZ46">
        <f>Model!AZ49</f>
        <v>0</v>
      </c>
      <c r="BA46">
        <f>Model!BA49</f>
        <v>0</v>
      </c>
      <c r="BB46">
        <f>Model!BB49</f>
        <v>0</v>
      </c>
      <c r="BC46">
        <f>Model!BC49</f>
        <v>0</v>
      </c>
      <c r="BD46">
        <f>Model!BD49</f>
        <v>0</v>
      </c>
      <c r="BE46">
        <f>Model!BE49</f>
        <v>0</v>
      </c>
      <c r="BF46">
        <f>Model!BF49</f>
        <v>0</v>
      </c>
      <c r="BG46">
        <f>Model!BG49</f>
        <v>0</v>
      </c>
      <c r="BH46">
        <f>Model!BH49</f>
        <v>0</v>
      </c>
      <c r="BI46">
        <f>Model!BI49</f>
        <v>0</v>
      </c>
      <c r="BJ46">
        <f>Model!BJ49</f>
        <v>0</v>
      </c>
      <c r="BK46">
        <f>Model!BK49</f>
        <v>0</v>
      </c>
      <c r="BL46">
        <f>Model!BL49</f>
        <v>0</v>
      </c>
      <c r="BM46">
        <f>Model!BM49</f>
        <v>0</v>
      </c>
      <c r="BN46">
        <f>Model!BN49</f>
        <v>0</v>
      </c>
      <c r="BO46">
        <f>Model!BO49</f>
        <v>0</v>
      </c>
      <c r="BP46">
        <f>Model!BP49</f>
        <v>0</v>
      </c>
      <c r="BQ46">
        <f>Model!BQ49</f>
        <v>0</v>
      </c>
      <c r="BR46">
        <f>Model!BR49</f>
        <v>-7.2680000000000007</v>
      </c>
      <c r="BS46">
        <f>Model!BS49</f>
        <v>-9.2930000000000028</v>
      </c>
      <c r="BT46">
        <f>Model!BT49</f>
        <v>-19.340999999999994</v>
      </c>
      <c r="BU46">
        <f>Model!BU49</f>
        <v>-10.996000000000002</v>
      </c>
      <c r="BV46">
        <f>Model!BV49</f>
        <v>2.9870000000000161</v>
      </c>
      <c r="BW46">
        <f>Model!BW49</f>
        <v>5.4900000000000091</v>
      </c>
      <c r="BX46">
        <f>Model!BX49</f>
        <v>-37.391000000000005</v>
      </c>
      <c r="BY46">
        <f>Model!BY49</f>
        <v>-25.888999999999996</v>
      </c>
      <c r="BZ46">
        <f>Model!BZ49</f>
        <v>-51.683000000000021</v>
      </c>
      <c r="CA46">
        <f>Model!CA49</f>
        <v>-31.038000000000025</v>
      </c>
      <c r="CB46">
        <f>Model!CB49</f>
        <v>-68.501999999999981</v>
      </c>
      <c r="CC46">
        <f>Model!CC49</f>
        <v>-37.537000000000006</v>
      </c>
      <c r="CD46">
        <f>Model!CD49</f>
        <v>-36.845032399225389</v>
      </c>
      <c r="CE46">
        <f>Model!CE49</f>
        <v>-30.219376097320179</v>
      </c>
      <c r="CF46">
        <f>Model!CF49</f>
        <v>-35.24003041057972</v>
      </c>
      <c r="CG46">
        <f>Model!CG49</f>
        <v>-25.538697174158358</v>
      </c>
      <c r="CH46">
        <f>Model!CH49</f>
        <v>-30.938617960908772</v>
      </c>
      <c r="CI46">
        <f>Model!CI49</f>
        <v>-23.183968847652807</v>
      </c>
      <c r="CJ46">
        <f>Model!CJ49</f>
        <v>-28.692893066144592</v>
      </c>
      <c r="CK46">
        <f>Model!CK49</f>
        <v>-19.493594031526641</v>
      </c>
      <c r="CL46">
        <f>Model!CL49</f>
        <v>-25.430897542951655</v>
      </c>
      <c r="CM46">
        <f>Model!CM49</f>
        <v>-17.213526673718576</v>
      </c>
      <c r="CN46">
        <f>Model!CN49</f>
        <v>-22.683498157868939</v>
      </c>
      <c r="CO46">
        <f>Model!CO49</f>
        <v>-14.216059921720174</v>
      </c>
      <c r="CP46">
        <f>Model!CP49</f>
        <v>0</v>
      </c>
      <c r="CQ46">
        <f>Model!CQ49</f>
        <v>0</v>
      </c>
      <c r="CR46">
        <f>Model!CR49</f>
        <v>0</v>
      </c>
      <c r="CS46">
        <f>Model!CS49</f>
        <v>0</v>
      </c>
      <c r="CT46">
        <f>Model!CT49</f>
        <v>0</v>
      </c>
      <c r="CU46">
        <f>Model!CU49</f>
        <v>0</v>
      </c>
      <c r="CV46">
        <f>Model!CV49</f>
        <v>0</v>
      </c>
      <c r="CW46">
        <f>Model!CW49</f>
        <v>0</v>
      </c>
      <c r="CX46">
        <f>Model!CX49</f>
        <v>0</v>
      </c>
      <c r="CY46">
        <f>Model!CY49</f>
        <v>0</v>
      </c>
      <c r="CZ46">
        <f>Model!CZ49</f>
        <v>0</v>
      </c>
      <c r="DA46">
        <f>Model!DA49</f>
        <v>0</v>
      </c>
      <c r="DB46">
        <f>Model!DB49</f>
        <v>0</v>
      </c>
      <c r="DC46">
        <f>Model!DC49</f>
        <v>0</v>
      </c>
      <c r="DD46">
        <f>Model!DD49</f>
        <v>0</v>
      </c>
      <c r="DE46">
        <f>Model!DE49</f>
        <v>0</v>
      </c>
      <c r="DF46">
        <f>Model!DF49</f>
        <v>0</v>
      </c>
      <c r="DG46">
        <f>Model!DG49</f>
        <v>0</v>
      </c>
      <c r="DH46">
        <f>Model!DH49</f>
        <v>0</v>
      </c>
      <c r="DI46">
        <f>Model!DI49</f>
        <v>0</v>
      </c>
      <c r="DJ46">
        <f>Model!DJ49</f>
        <v>0</v>
      </c>
      <c r="DK46">
        <f>Model!DK49</f>
        <v>0</v>
      </c>
      <c r="DL46">
        <f>Model!DL49</f>
        <v>0</v>
      </c>
      <c r="DM46">
        <f>Model!DM49</f>
        <v>0</v>
      </c>
      <c r="DN46">
        <f>Model!DN49</f>
        <v>0</v>
      </c>
      <c r="DO46">
        <f>Model!DO49</f>
        <v>0</v>
      </c>
      <c r="DP46">
        <f>Model!DP49</f>
        <v>0</v>
      </c>
      <c r="DQ46">
        <f>Model!DQ49</f>
        <v>0</v>
      </c>
      <c r="DR46">
        <f>Model!DR49</f>
        <v>0</v>
      </c>
      <c r="DS46">
        <f>Model!DS49</f>
        <v>0</v>
      </c>
      <c r="DT46">
        <f>Model!DT49</f>
        <v>0</v>
      </c>
      <c r="DU46">
        <f>Model!DU49</f>
        <v>0</v>
      </c>
      <c r="DV46">
        <f>Model!DV49</f>
        <v>0</v>
      </c>
      <c r="DW46">
        <f>Model!DW49</f>
        <v>0</v>
      </c>
      <c r="DX46">
        <f>Model!DX49</f>
        <v>0</v>
      </c>
      <c r="DY46">
        <f>Model!DY49</f>
        <v>-30.798999999999999</v>
      </c>
      <c r="DZ46">
        <f>Model!DZ49</f>
        <v>-46.898000000000025</v>
      </c>
      <c r="EA46">
        <f>Model!EA49</f>
        <v>-54.802999999999997</v>
      </c>
      <c r="EB46">
        <f>Model!EB49</f>
        <v>-188.76</v>
      </c>
      <c r="EC46">
        <f>Model!EC49</f>
        <v>-127.84313608128372</v>
      </c>
      <c r="ED46">
        <f>Model!ED49</f>
        <v>-102.30907390623287</v>
      </c>
      <c r="EE46">
        <f>Model!EE49</f>
        <v>-79.543982296259401</v>
      </c>
      <c r="EF46">
        <f>Model!EF49</f>
        <v>-53.760248281329154</v>
      </c>
      <c r="EG46">
        <f>Model!EG49</f>
        <v>-21.832240770850717</v>
      </c>
      <c r="EH46">
        <f>Model!EH49</f>
        <v>12.970208081346357</v>
      </c>
      <c r="EI46">
        <f>Model!EI49</f>
        <v>50.949629732716744</v>
      </c>
      <c r="EJ46">
        <f>Model!EJ49</f>
        <v>83.893271040632044</v>
      </c>
      <c r="EK46">
        <f>Model!EK49</f>
        <v>116.59337170771795</v>
      </c>
      <c r="EL46">
        <f>Model!EL49</f>
        <v>149.33601031015326</v>
      </c>
      <c r="EM46">
        <f>Model!EM49</f>
        <v>0</v>
      </c>
      <c r="EN46">
        <f>Model!EN49</f>
        <v>0</v>
      </c>
    </row>
    <row r="47" spans="1:144" x14ac:dyDescent="0.2">
      <c r="A47">
        <f>Model!A50</f>
        <v>0</v>
      </c>
      <c r="B47">
        <f>Model!B50</f>
        <v>0</v>
      </c>
      <c r="C47">
        <f>Model!C50</f>
        <v>0</v>
      </c>
      <c r="D47">
        <f>Model!D50</f>
        <v>0</v>
      </c>
      <c r="E47">
        <f>Model!E50</f>
        <v>0</v>
      </c>
      <c r="F47">
        <f>Model!F50</f>
        <v>0</v>
      </c>
      <c r="G47">
        <f>Model!G50</f>
        <v>0</v>
      </c>
      <c r="H47">
        <f>Model!H50</f>
        <v>0</v>
      </c>
      <c r="I47" t="str">
        <f>Model!I50</f>
        <v>+ SBC/Other</v>
      </c>
      <c r="J47">
        <f>Model!J50</f>
        <v>0</v>
      </c>
      <c r="K47">
        <f>Model!K50</f>
        <v>0</v>
      </c>
      <c r="L47">
        <f>Model!L50</f>
        <v>0</v>
      </c>
      <c r="M47">
        <f>Model!M50</f>
        <v>0</v>
      </c>
      <c r="N47">
        <f>Model!N50</f>
        <v>0</v>
      </c>
      <c r="O47">
        <f>Model!O50</f>
        <v>0</v>
      </c>
      <c r="P47">
        <f>Model!P50</f>
        <v>0</v>
      </c>
      <c r="Q47">
        <f>Model!Q50</f>
        <v>0</v>
      </c>
      <c r="R47">
        <f>Model!R50</f>
        <v>0</v>
      </c>
      <c r="S47">
        <f>Model!S50</f>
        <v>0</v>
      </c>
      <c r="T47">
        <f>Model!T50</f>
        <v>0</v>
      </c>
      <c r="U47">
        <f>Model!U50</f>
        <v>0</v>
      </c>
      <c r="V47">
        <f>Model!V50</f>
        <v>0</v>
      </c>
      <c r="W47">
        <f>Model!W50</f>
        <v>0</v>
      </c>
      <c r="X47">
        <f>Model!X50</f>
        <v>0</v>
      </c>
      <c r="Y47">
        <f>Model!Y50</f>
        <v>0</v>
      </c>
      <c r="Z47">
        <f>Model!Z50</f>
        <v>0</v>
      </c>
      <c r="AA47">
        <f>Model!AA50</f>
        <v>0</v>
      </c>
      <c r="AB47">
        <f>Model!AB50</f>
        <v>0</v>
      </c>
      <c r="AC47">
        <f>Model!AC50</f>
        <v>0</v>
      </c>
      <c r="AD47">
        <f>Model!AD50</f>
        <v>0</v>
      </c>
      <c r="AE47">
        <f>Model!AE50</f>
        <v>0</v>
      </c>
      <c r="AF47">
        <f>Model!AF50</f>
        <v>0</v>
      </c>
      <c r="AG47">
        <f>Model!AG50</f>
        <v>0</v>
      </c>
      <c r="AH47">
        <f>Model!AH50</f>
        <v>0</v>
      </c>
      <c r="AI47">
        <f>Model!AI50</f>
        <v>0</v>
      </c>
      <c r="AJ47">
        <f>Model!AJ50</f>
        <v>0</v>
      </c>
      <c r="AK47">
        <f>Model!AK50</f>
        <v>0</v>
      </c>
      <c r="AL47">
        <f>Model!AL50</f>
        <v>0</v>
      </c>
      <c r="AM47">
        <f>Model!AM50</f>
        <v>0</v>
      </c>
      <c r="AN47">
        <f>Model!AN50</f>
        <v>0</v>
      </c>
      <c r="AO47">
        <f>Model!AO50</f>
        <v>0</v>
      </c>
      <c r="AP47">
        <f>Model!AP50</f>
        <v>0</v>
      </c>
      <c r="AQ47">
        <f>Model!AQ50</f>
        <v>0</v>
      </c>
      <c r="AR47">
        <f>Model!AR50</f>
        <v>0</v>
      </c>
      <c r="AS47">
        <f>Model!AS50</f>
        <v>0</v>
      </c>
      <c r="AT47">
        <f>Model!AT50</f>
        <v>0</v>
      </c>
      <c r="AU47">
        <f>Model!AU50</f>
        <v>0</v>
      </c>
      <c r="AV47">
        <f>Model!AV50</f>
        <v>0</v>
      </c>
      <c r="AW47">
        <f>Model!AW50</f>
        <v>0</v>
      </c>
      <c r="AX47">
        <f>Model!AX50</f>
        <v>0</v>
      </c>
      <c r="AY47">
        <f>Model!AY50</f>
        <v>0</v>
      </c>
      <c r="AZ47">
        <f>Model!AZ50</f>
        <v>0</v>
      </c>
      <c r="BA47">
        <f>Model!BA50</f>
        <v>0</v>
      </c>
      <c r="BB47">
        <f>Model!BB50</f>
        <v>0</v>
      </c>
      <c r="BC47">
        <f>Model!BC50</f>
        <v>0</v>
      </c>
      <c r="BD47">
        <f>Model!BD50</f>
        <v>0</v>
      </c>
      <c r="BE47">
        <f>Model!BE50</f>
        <v>0</v>
      </c>
      <c r="BF47">
        <f>Model!BF50</f>
        <v>0</v>
      </c>
      <c r="BG47">
        <f>Model!BG50</f>
        <v>0</v>
      </c>
      <c r="BH47">
        <f>Model!BH50</f>
        <v>0</v>
      </c>
      <c r="BI47">
        <f>Model!BI50</f>
        <v>0</v>
      </c>
      <c r="BJ47">
        <f>Model!BJ50</f>
        <v>0</v>
      </c>
      <c r="BK47">
        <f>Model!BK50</f>
        <v>0</v>
      </c>
      <c r="BL47">
        <f>Model!BL50</f>
        <v>0</v>
      </c>
      <c r="BM47">
        <f>Model!BM50</f>
        <v>0</v>
      </c>
      <c r="BN47">
        <f>Model!BN50</f>
        <v>0</v>
      </c>
      <c r="BO47">
        <f>Model!BO50</f>
        <v>0</v>
      </c>
      <c r="BP47">
        <f>Model!BP50</f>
        <v>0</v>
      </c>
      <c r="BQ47">
        <f>Model!BQ50</f>
        <v>0</v>
      </c>
      <c r="BR47">
        <f>Model!BR50</f>
        <v>0.19800000000000001</v>
      </c>
      <c r="BS47">
        <f>Model!BS50</f>
        <v>0.24199999999999999</v>
      </c>
      <c r="BT47">
        <f>Model!BT50</f>
        <v>0.26300000000000001</v>
      </c>
      <c r="BU47">
        <f>Model!BU50</f>
        <v>0.40200000000000002</v>
      </c>
      <c r="BV47">
        <f>Model!BV50</f>
        <v>0.57599999999999996</v>
      </c>
      <c r="BW47">
        <f>Model!BW50</f>
        <v>0.71199999999999997</v>
      </c>
      <c r="BX47">
        <f>Model!BX50</f>
        <v>0.77200000000000002</v>
      </c>
      <c r="BY47">
        <f>Model!BY50</f>
        <v>0.90500000000000003</v>
      </c>
      <c r="BZ47">
        <f>Model!BZ50</f>
        <v>1.238</v>
      </c>
      <c r="CA47">
        <f>Model!CA50</f>
        <v>1.754</v>
      </c>
      <c r="CB47">
        <f>Model!CB50</f>
        <v>11.693999999999999</v>
      </c>
      <c r="CC47">
        <f>Model!CC50</f>
        <v>9.2970000000000006</v>
      </c>
      <c r="CD47">
        <f>Model!CD50</f>
        <v>4.4871642596700214</v>
      </c>
      <c r="CE47">
        <f>Model!CE50</f>
        <v>4.7148738197913715</v>
      </c>
      <c r="CF47">
        <f>Model!CF50</f>
        <v>4.6195135273919723</v>
      </c>
      <c r="CG47">
        <f>Model!CG50</f>
        <v>4.6416255209284794</v>
      </c>
      <c r="CH47">
        <f>Model!CH50</f>
        <v>4.9598197069623637</v>
      </c>
      <c r="CI47">
        <f>Model!CI50</f>
        <v>5.2115150535990953</v>
      </c>
      <c r="CJ47">
        <f>Model!CJ50</f>
        <v>5.1061099847998062</v>
      </c>
      <c r="CK47">
        <f>Model!CK50</f>
        <v>5.1305511451754802</v>
      </c>
      <c r="CL47">
        <f>Model!CL50</f>
        <v>5.405662860240918</v>
      </c>
      <c r="CM47">
        <f>Model!CM50</f>
        <v>5.6799833532821715</v>
      </c>
      <c r="CN47">
        <f>Model!CN50</f>
        <v>5.5651033174434463</v>
      </c>
      <c r="CO47">
        <f>Model!CO50</f>
        <v>5.59174151816645</v>
      </c>
      <c r="CP47">
        <f>Model!CP50</f>
        <v>0</v>
      </c>
      <c r="CQ47">
        <f>Model!CQ50</f>
        <v>0</v>
      </c>
      <c r="CR47">
        <f>Model!CR50</f>
        <v>0</v>
      </c>
      <c r="CS47">
        <f>Model!CS50</f>
        <v>0</v>
      </c>
      <c r="CT47">
        <f>Model!CT50</f>
        <v>0</v>
      </c>
      <c r="CU47">
        <f>Model!CU50</f>
        <v>0</v>
      </c>
      <c r="CV47">
        <f>Model!CV50</f>
        <v>0</v>
      </c>
      <c r="CW47">
        <f>Model!CW50</f>
        <v>0</v>
      </c>
      <c r="CX47">
        <f>Model!CX50</f>
        <v>0</v>
      </c>
      <c r="CY47">
        <f>Model!CY50</f>
        <v>0</v>
      </c>
      <c r="CZ47">
        <f>Model!CZ50</f>
        <v>0</v>
      </c>
      <c r="DA47">
        <f>Model!DA50</f>
        <v>0</v>
      </c>
      <c r="DB47">
        <f>Model!DB50</f>
        <v>0</v>
      </c>
      <c r="DC47">
        <f>Model!DC50</f>
        <v>0</v>
      </c>
      <c r="DD47">
        <f>Model!DD50</f>
        <v>0</v>
      </c>
      <c r="DE47">
        <f>Model!DE50</f>
        <v>0</v>
      </c>
      <c r="DF47">
        <f>Model!DF50</f>
        <v>0</v>
      </c>
      <c r="DG47">
        <f>Model!DG50</f>
        <v>0</v>
      </c>
      <c r="DH47">
        <f>Model!DH50</f>
        <v>0</v>
      </c>
      <c r="DI47">
        <f>Model!DI50</f>
        <v>0</v>
      </c>
      <c r="DJ47">
        <f>Model!DJ50</f>
        <v>0</v>
      </c>
      <c r="DK47">
        <f>Model!DK50</f>
        <v>0</v>
      </c>
      <c r="DL47">
        <f>Model!DL50</f>
        <v>0</v>
      </c>
      <c r="DM47">
        <f>Model!DM50</f>
        <v>0</v>
      </c>
      <c r="DN47">
        <f>Model!DN50</f>
        <v>0</v>
      </c>
      <c r="DO47">
        <f>Model!DO50</f>
        <v>0</v>
      </c>
      <c r="DP47">
        <f>Model!DP50</f>
        <v>0</v>
      </c>
      <c r="DQ47">
        <f>Model!DQ50</f>
        <v>0</v>
      </c>
      <c r="DR47">
        <f>Model!DR50</f>
        <v>0</v>
      </c>
      <c r="DS47">
        <f>Model!DS50</f>
        <v>0</v>
      </c>
      <c r="DT47">
        <f>Model!DT50</f>
        <v>0</v>
      </c>
      <c r="DU47">
        <f>Model!DU50</f>
        <v>0</v>
      </c>
      <c r="DV47">
        <f>Model!DV50</f>
        <v>0</v>
      </c>
      <c r="DW47">
        <f>Model!DW50</f>
        <v>0</v>
      </c>
      <c r="DX47">
        <f>Model!DX50</f>
        <v>0</v>
      </c>
      <c r="DY47">
        <f>Model!DY50</f>
        <v>3.6</v>
      </c>
      <c r="DZ47">
        <f>Model!DZ50</f>
        <v>1.105</v>
      </c>
      <c r="EA47">
        <f>Model!EA50</f>
        <v>2.9649999999999999</v>
      </c>
      <c r="EB47">
        <f>Model!EB50</f>
        <v>23.983000000000001</v>
      </c>
      <c r="EC47">
        <f>Model!EC50</f>
        <v>18.463177127781844</v>
      </c>
      <c r="ED47">
        <f>Model!ED50</f>
        <v>20.407995890536746</v>
      </c>
      <c r="EE47">
        <f>Model!EE50</f>
        <v>22.242491049132987</v>
      </c>
      <c r="EF47">
        <f>Model!EF50</f>
        <v>10.756201761468121</v>
      </c>
      <c r="EG47">
        <f>Model!EG50</f>
        <v>11.532856200384158</v>
      </c>
      <c r="EH47">
        <f>Model!EH50</f>
        <v>12.306819015641876</v>
      </c>
      <c r="EI47">
        <f>Model!EI50</f>
        <v>13.069993102556179</v>
      </c>
      <c r="EJ47">
        <f>Model!EJ50</f>
        <v>13.813858420510673</v>
      </c>
      <c r="EK47">
        <f>Model!EK50</f>
        <v>14.529615130709844</v>
      </c>
      <c r="EL47">
        <f>Model!EL50</f>
        <v>15.208344307118264</v>
      </c>
      <c r="EM47">
        <f>Model!EM50</f>
        <v>0</v>
      </c>
      <c r="EN47">
        <f>Model!EN50</f>
        <v>0</v>
      </c>
    </row>
    <row r="48" spans="1:144" x14ac:dyDescent="0.2">
      <c r="A48">
        <f>Model!A51</f>
        <v>0</v>
      </c>
      <c r="B48">
        <f>Model!B51</f>
        <v>0</v>
      </c>
      <c r="C48">
        <f>Model!C51</f>
        <v>0</v>
      </c>
      <c r="D48">
        <f>Model!D51</f>
        <v>0</v>
      </c>
      <c r="E48">
        <f>Model!E51</f>
        <v>0</v>
      </c>
      <c r="F48">
        <f>Model!F51</f>
        <v>0</v>
      </c>
      <c r="G48">
        <f>Model!G51</f>
        <v>0</v>
      </c>
      <c r="H48">
        <f>Model!H51</f>
        <v>0</v>
      </c>
      <c r="I48" t="str">
        <f>Model!I51</f>
        <v>= Adj. EBIT</v>
      </c>
      <c r="J48">
        <f>Model!J51</f>
        <v>0</v>
      </c>
      <c r="K48">
        <f>Model!K51</f>
        <v>0</v>
      </c>
      <c r="L48">
        <f>Model!L51</f>
        <v>0</v>
      </c>
      <c r="M48">
        <f>Model!M51</f>
        <v>0</v>
      </c>
      <c r="N48">
        <f>Model!N51</f>
        <v>0</v>
      </c>
      <c r="O48">
        <f>Model!O51</f>
        <v>0</v>
      </c>
      <c r="P48">
        <f>Model!P51</f>
        <v>0</v>
      </c>
      <c r="Q48">
        <f>Model!Q51</f>
        <v>0</v>
      </c>
      <c r="R48">
        <f>Model!R51</f>
        <v>0</v>
      </c>
      <c r="S48">
        <f>Model!S51</f>
        <v>0</v>
      </c>
      <c r="T48">
        <f>Model!T51</f>
        <v>0</v>
      </c>
      <c r="U48">
        <f>Model!U51</f>
        <v>0</v>
      </c>
      <c r="V48">
        <f>Model!V51</f>
        <v>0</v>
      </c>
      <c r="W48">
        <f>Model!W51</f>
        <v>0</v>
      </c>
      <c r="X48">
        <f>Model!X51</f>
        <v>0</v>
      </c>
      <c r="Y48">
        <f>Model!Y51</f>
        <v>0</v>
      </c>
      <c r="Z48">
        <f>Model!Z51</f>
        <v>0</v>
      </c>
      <c r="AA48">
        <f>Model!AA51</f>
        <v>0</v>
      </c>
      <c r="AB48">
        <f>Model!AB51</f>
        <v>0</v>
      </c>
      <c r="AC48">
        <f>Model!AC51</f>
        <v>0</v>
      </c>
      <c r="AD48">
        <f>Model!AD51</f>
        <v>0</v>
      </c>
      <c r="AE48">
        <f>Model!AE51</f>
        <v>0</v>
      </c>
      <c r="AF48">
        <f>Model!AF51</f>
        <v>0</v>
      </c>
      <c r="AG48">
        <f>Model!AG51</f>
        <v>0</v>
      </c>
      <c r="AH48">
        <f>Model!AH51</f>
        <v>0</v>
      </c>
      <c r="AI48">
        <f>Model!AI51</f>
        <v>0</v>
      </c>
      <c r="AJ48">
        <f>Model!AJ51</f>
        <v>0</v>
      </c>
      <c r="AK48">
        <f>Model!AK51</f>
        <v>0</v>
      </c>
      <c r="AL48">
        <f>Model!AL51</f>
        <v>0</v>
      </c>
      <c r="AM48">
        <f>Model!AM51</f>
        <v>0</v>
      </c>
      <c r="AN48">
        <f>Model!AN51</f>
        <v>0</v>
      </c>
      <c r="AO48">
        <f>Model!AO51</f>
        <v>0</v>
      </c>
      <c r="AP48">
        <f>Model!AP51</f>
        <v>0</v>
      </c>
      <c r="AQ48">
        <f>Model!AQ51</f>
        <v>0</v>
      </c>
      <c r="AR48">
        <f>Model!AR51</f>
        <v>0</v>
      </c>
      <c r="AS48">
        <f>Model!AS51</f>
        <v>0</v>
      </c>
      <c r="AT48">
        <f>Model!AT51</f>
        <v>0</v>
      </c>
      <c r="AU48">
        <f>Model!AU51</f>
        <v>0</v>
      </c>
      <c r="AV48">
        <f>Model!AV51</f>
        <v>0</v>
      </c>
      <c r="AW48">
        <f>Model!AW51</f>
        <v>0</v>
      </c>
      <c r="AX48">
        <f>Model!AX51</f>
        <v>0</v>
      </c>
      <c r="AY48">
        <f>Model!AY51</f>
        <v>0</v>
      </c>
      <c r="AZ48">
        <f>Model!AZ51</f>
        <v>0</v>
      </c>
      <c r="BA48">
        <f>Model!BA51</f>
        <v>0</v>
      </c>
      <c r="BB48">
        <f>Model!BB51</f>
        <v>0</v>
      </c>
      <c r="BC48">
        <f>Model!BC51</f>
        <v>0</v>
      </c>
      <c r="BD48">
        <f>Model!BD51</f>
        <v>0</v>
      </c>
      <c r="BE48">
        <f>Model!BE51</f>
        <v>0</v>
      </c>
      <c r="BF48">
        <f>Model!BF51</f>
        <v>0</v>
      </c>
      <c r="BG48">
        <f>Model!BG51</f>
        <v>0</v>
      </c>
      <c r="BH48">
        <f>Model!BH51</f>
        <v>0</v>
      </c>
      <c r="BI48">
        <f>Model!BI51</f>
        <v>0</v>
      </c>
      <c r="BJ48">
        <f>Model!BJ51</f>
        <v>0</v>
      </c>
      <c r="BK48">
        <f>Model!BK51</f>
        <v>0</v>
      </c>
      <c r="BL48">
        <f>Model!BL51</f>
        <v>0</v>
      </c>
      <c r="BM48">
        <f>Model!BM51</f>
        <v>0</v>
      </c>
      <c r="BN48">
        <f>Model!BN51</f>
        <v>0</v>
      </c>
      <c r="BO48">
        <f>Model!BO51</f>
        <v>0</v>
      </c>
      <c r="BP48">
        <f>Model!BP51</f>
        <v>0</v>
      </c>
      <c r="BQ48">
        <f>Model!BQ51</f>
        <v>0</v>
      </c>
      <c r="BR48">
        <f>Model!BR51</f>
        <v>-7.07</v>
      </c>
      <c r="BS48">
        <f>Model!BS51</f>
        <v>-9.0510000000000019</v>
      </c>
      <c r="BT48">
        <f>Model!BT51</f>
        <v>-19.077999999999992</v>
      </c>
      <c r="BU48">
        <f>Model!BU51</f>
        <v>-10.594000000000003</v>
      </c>
      <c r="BV48">
        <f>Model!BV51</f>
        <v>3.5630000000000162</v>
      </c>
      <c r="BW48">
        <f>Model!BW51</f>
        <v>6.2020000000000088</v>
      </c>
      <c r="BX48">
        <f>Model!BX51</f>
        <v>-36.619000000000007</v>
      </c>
      <c r="BY48">
        <f>Model!BY51</f>
        <v>-24.983999999999995</v>
      </c>
      <c r="BZ48">
        <f>Model!BZ51</f>
        <v>-50.445000000000022</v>
      </c>
      <c r="CA48">
        <f>Model!CA51</f>
        <v>-29.284000000000024</v>
      </c>
      <c r="CB48">
        <f>Model!CB51</f>
        <v>-56.807999999999979</v>
      </c>
      <c r="CC48">
        <f>Model!CC51</f>
        <v>-28.240000000000006</v>
      </c>
      <c r="CD48">
        <f>Model!CD51</f>
        <v>-32.357868139555364</v>
      </c>
      <c r="CE48">
        <f>Model!CE51</f>
        <v>-25.504502277528807</v>
      </c>
      <c r="CF48">
        <f>Model!CF51</f>
        <v>-30.620516883187747</v>
      </c>
      <c r="CG48">
        <f>Model!CG51</f>
        <v>-20.897071653229879</v>
      </c>
      <c r="CH48">
        <f>Model!CH51</f>
        <v>-25.978798253946408</v>
      </c>
      <c r="CI48">
        <f>Model!CI51</f>
        <v>-17.972453794053713</v>
      </c>
      <c r="CJ48">
        <f>Model!CJ51</f>
        <v>-23.586783081344784</v>
      </c>
      <c r="CK48">
        <f>Model!CK51</f>
        <v>-14.36304288635116</v>
      </c>
      <c r="CL48">
        <f>Model!CL51</f>
        <v>-20.025234682710739</v>
      </c>
      <c r="CM48">
        <f>Model!CM51</f>
        <v>-11.533543320436404</v>
      </c>
      <c r="CN48">
        <f>Model!CN51</f>
        <v>-17.118394840425495</v>
      </c>
      <c r="CO48">
        <f>Model!CO51</f>
        <v>-8.6243184035537226</v>
      </c>
      <c r="CP48">
        <f>Model!CP51</f>
        <v>0</v>
      </c>
      <c r="CQ48">
        <f>Model!CQ51</f>
        <v>0</v>
      </c>
      <c r="CR48">
        <f>Model!CR51</f>
        <v>0</v>
      </c>
      <c r="CS48">
        <f>Model!CS51</f>
        <v>0</v>
      </c>
      <c r="CT48">
        <f>Model!CT51</f>
        <v>0</v>
      </c>
      <c r="CU48">
        <f>Model!CU51</f>
        <v>0</v>
      </c>
      <c r="CV48">
        <f>Model!CV51</f>
        <v>0</v>
      </c>
      <c r="CW48">
        <f>Model!CW51</f>
        <v>0</v>
      </c>
      <c r="CX48">
        <f>Model!CX51</f>
        <v>0</v>
      </c>
      <c r="CY48">
        <f>Model!CY51</f>
        <v>0</v>
      </c>
      <c r="CZ48">
        <f>Model!CZ51</f>
        <v>0</v>
      </c>
      <c r="DA48">
        <f>Model!DA51</f>
        <v>0</v>
      </c>
      <c r="DB48">
        <f>Model!DB51</f>
        <v>0</v>
      </c>
      <c r="DC48">
        <f>Model!DC51</f>
        <v>0</v>
      </c>
      <c r="DD48">
        <f>Model!DD51</f>
        <v>0</v>
      </c>
      <c r="DE48">
        <f>Model!DE51</f>
        <v>0</v>
      </c>
      <c r="DF48">
        <f>Model!DF51</f>
        <v>0</v>
      </c>
      <c r="DG48">
        <f>Model!DG51</f>
        <v>0</v>
      </c>
      <c r="DH48">
        <f>Model!DH51</f>
        <v>0</v>
      </c>
      <c r="DI48">
        <f>Model!DI51</f>
        <v>0</v>
      </c>
      <c r="DJ48">
        <f>Model!DJ51</f>
        <v>0</v>
      </c>
      <c r="DK48">
        <f>Model!DK51</f>
        <v>0</v>
      </c>
      <c r="DL48">
        <f>Model!DL51</f>
        <v>0</v>
      </c>
      <c r="DM48">
        <f>Model!DM51</f>
        <v>0</v>
      </c>
      <c r="DN48">
        <f>Model!DN51</f>
        <v>0</v>
      </c>
      <c r="DO48">
        <f>Model!DO51</f>
        <v>0</v>
      </c>
      <c r="DP48">
        <f>Model!DP51</f>
        <v>0</v>
      </c>
      <c r="DQ48">
        <f>Model!DQ51</f>
        <v>0</v>
      </c>
      <c r="DR48">
        <f>Model!DR51</f>
        <v>0</v>
      </c>
      <c r="DS48">
        <f>Model!DS51</f>
        <v>0</v>
      </c>
      <c r="DT48">
        <f>Model!DT51</f>
        <v>0</v>
      </c>
      <c r="DU48">
        <f>Model!DU51</f>
        <v>0</v>
      </c>
      <c r="DV48">
        <f>Model!DV51</f>
        <v>0</v>
      </c>
      <c r="DW48">
        <f>Model!DW51</f>
        <v>0</v>
      </c>
      <c r="DX48">
        <f>Model!DX51</f>
        <v>0</v>
      </c>
      <c r="DY48">
        <f>Model!DY51</f>
        <v>-27.198999999999998</v>
      </c>
      <c r="DZ48">
        <f>Model!DZ51</f>
        <v>-45.793000000000028</v>
      </c>
      <c r="EA48">
        <f>Model!EA51</f>
        <v>-51.837999999999994</v>
      </c>
      <c r="EB48">
        <f>Model!EB51</f>
        <v>-164.77699999999999</v>
      </c>
      <c r="EC48">
        <f>Model!EC51</f>
        <v>-109.37995895350187</v>
      </c>
      <c r="ED48">
        <f>Model!ED51</f>
        <v>-81.901078015696129</v>
      </c>
      <c r="EE48">
        <f>Model!EE51</f>
        <v>-57.301491247126414</v>
      </c>
      <c r="EF48">
        <f>Model!EF51</f>
        <v>-43.004046519861035</v>
      </c>
      <c r="EG48">
        <f>Model!EG51</f>
        <v>-10.299384570466559</v>
      </c>
      <c r="EH48">
        <f>Model!EH51</f>
        <v>25.277027096988235</v>
      </c>
      <c r="EI48">
        <f>Model!EI51</f>
        <v>64.019622835272926</v>
      </c>
      <c r="EJ48">
        <f>Model!EJ51</f>
        <v>97.707129461142713</v>
      </c>
      <c r="EK48">
        <f>Model!EK51</f>
        <v>131.12298683842781</v>
      </c>
      <c r="EL48">
        <f>Model!EL51</f>
        <v>164.54435461727152</v>
      </c>
      <c r="EM48">
        <f>Model!EM51</f>
        <v>0</v>
      </c>
      <c r="EN48">
        <f>Model!EN51</f>
        <v>0</v>
      </c>
    </row>
    <row r="49" spans="1:144" x14ac:dyDescent="0.2">
      <c r="A49">
        <f>Model!A52</f>
        <v>0</v>
      </c>
      <c r="B49">
        <f>Model!B52</f>
        <v>0</v>
      </c>
      <c r="C49">
        <f>Model!C52</f>
        <v>0</v>
      </c>
      <c r="D49">
        <f>Model!D52</f>
        <v>0</v>
      </c>
      <c r="E49">
        <f>Model!E52</f>
        <v>0</v>
      </c>
      <c r="F49">
        <f>Model!F52</f>
        <v>0</v>
      </c>
      <c r="G49">
        <f>Model!G52</f>
        <v>0</v>
      </c>
      <c r="H49">
        <f>Model!H52</f>
        <v>0</v>
      </c>
      <c r="I49" t="str">
        <f>Model!I52</f>
        <v>+ Depreciation and amortization</v>
      </c>
      <c r="J49">
        <f>Model!J52</f>
        <v>0</v>
      </c>
      <c r="K49">
        <f>Model!K52</f>
        <v>0</v>
      </c>
      <c r="L49">
        <f>Model!L52</f>
        <v>0</v>
      </c>
      <c r="M49">
        <f>Model!M52</f>
        <v>0</v>
      </c>
      <c r="N49">
        <f>Model!N52</f>
        <v>0</v>
      </c>
      <c r="O49">
        <f>Model!O52</f>
        <v>0</v>
      </c>
      <c r="P49">
        <f>Model!P52</f>
        <v>0</v>
      </c>
      <c r="Q49">
        <f>Model!Q52</f>
        <v>0</v>
      </c>
      <c r="R49">
        <f>Model!R52</f>
        <v>0</v>
      </c>
      <c r="S49">
        <f>Model!S52</f>
        <v>0</v>
      </c>
      <c r="T49">
        <f>Model!T52</f>
        <v>0</v>
      </c>
      <c r="U49">
        <f>Model!U52</f>
        <v>0</v>
      </c>
      <c r="V49">
        <f>Model!V52</f>
        <v>0</v>
      </c>
      <c r="W49">
        <f>Model!W52</f>
        <v>0</v>
      </c>
      <c r="X49">
        <f>Model!X52</f>
        <v>0</v>
      </c>
      <c r="Y49">
        <f>Model!Y52</f>
        <v>0</v>
      </c>
      <c r="Z49">
        <f>Model!Z52</f>
        <v>0</v>
      </c>
      <c r="AA49">
        <f>Model!AA52</f>
        <v>0</v>
      </c>
      <c r="AB49">
        <f>Model!AB52</f>
        <v>0</v>
      </c>
      <c r="AC49">
        <f>Model!AC52</f>
        <v>0</v>
      </c>
      <c r="AD49">
        <f>Model!AD52</f>
        <v>0</v>
      </c>
      <c r="AE49">
        <f>Model!AE52</f>
        <v>0</v>
      </c>
      <c r="AF49">
        <f>Model!AF52</f>
        <v>0</v>
      </c>
      <c r="AG49">
        <f>Model!AG52</f>
        <v>0</v>
      </c>
      <c r="AH49">
        <f>Model!AH52</f>
        <v>0</v>
      </c>
      <c r="AI49">
        <f>Model!AI52</f>
        <v>0</v>
      </c>
      <c r="AJ49">
        <f>Model!AJ52</f>
        <v>0</v>
      </c>
      <c r="AK49">
        <f>Model!AK52</f>
        <v>0</v>
      </c>
      <c r="AL49">
        <f>Model!AL52</f>
        <v>0</v>
      </c>
      <c r="AM49">
        <f>Model!AM52</f>
        <v>0</v>
      </c>
      <c r="AN49">
        <f>Model!AN52</f>
        <v>0</v>
      </c>
      <c r="AO49">
        <f>Model!AO52</f>
        <v>0</v>
      </c>
      <c r="AP49">
        <f>Model!AP52</f>
        <v>0</v>
      </c>
      <c r="AQ49">
        <f>Model!AQ52</f>
        <v>0</v>
      </c>
      <c r="AR49">
        <f>Model!AR52</f>
        <v>0</v>
      </c>
      <c r="AS49">
        <f>Model!AS52</f>
        <v>0</v>
      </c>
      <c r="AT49">
        <f>Model!AT52</f>
        <v>0</v>
      </c>
      <c r="AU49">
        <f>Model!AU52</f>
        <v>0</v>
      </c>
      <c r="AV49">
        <f>Model!AV52</f>
        <v>0</v>
      </c>
      <c r="AW49">
        <f>Model!AW52</f>
        <v>0</v>
      </c>
      <c r="AX49">
        <f>Model!AX52</f>
        <v>0</v>
      </c>
      <c r="AY49">
        <f>Model!AY52</f>
        <v>0</v>
      </c>
      <c r="AZ49">
        <f>Model!AZ52</f>
        <v>0</v>
      </c>
      <c r="BA49">
        <f>Model!BA52</f>
        <v>0</v>
      </c>
      <c r="BB49">
        <f>Model!BB52</f>
        <v>0</v>
      </c>
      <c r="BC49">
        <f>Model!BC52</f>
        <v>0</v>
      </c>
      <c r="BD49">
        <f>Model!BD52</f>
        <v>0</v>
      </c>
      <c r="BE49">
        <f>Model!BE52</f>
        <v>0</v>
      </c>
      <c r="BF49">
        <f>Model!BF52</f>
        <v>0</v>
      </c>
      <c r="BG49">
        <f>Model!BG52</f>
        <v>0</v>
      </c>
      <c r="BH49">
        <f>Model!BH52</f>
        <v>0</v>
      </c>
      <c r="BI49">
        <f>Model!BI52</f>
        <v>0</v>
      </c>
      <c r="BJ49">
        <f>Model!BJ52</f>
        <v>0</v>
      </c>
      <c r="BK49">
        <f>Model!BK52</f>
        <v>0</v>
      </c>
      <c r="BL49">
        <f>Model!BL52</f>
        <v>0</v>
      </c>
      <c r="BM49">
        <f>Model!BM52</f>
        <v>0</v>
      </c>
      <c r="BN49">
        <f>Model!BN52</f>
        <v>0</v>
      </c>
      <c r="BO49">
        <f>Model!BO52</f>
        <v>0</v>
      </c>
      <c r="BP49">
        <f>Model!BP52</f>
        <v>0</v>
      </c>
      <c r="BQ49">
        <f>Model!BQ52</f>
        <v>0</v>
      </c>
      <c r="BR49">
        <f>Model!BR52</f>
        <v>0.38100000000000001</v>
      </c>
      <c r="BS49">
        <f>Model!BS52</f>
        <v>0.52600000000000002</v>
      </c>
      <c r="BT49">
        <f>Model!BT52</f>
        <v>0.76800000000000002</v>
      </c>
      <c r="BU49">
        <f>Model!BU52</f>
        <v>1.242</v>
      </c>
      <c r="BV49">
        <f>Model!BV52</f>
        <v>1.4850000000000001</v>
      </c>
      <c r="BW49">
        <f>Model!BW52</f>
        <v>1.774</v>
      </c>
      <c r="BX49">
        <f>Model!BX52</f>
        <v>1.992</v>
      </c>
      <c r="BY49">
        <f>Model!BY52</f>
        <v>2.9660000000000002</v>
      </c>
      <c r="BZ49">
        <f>Model!BZ52</f>
        <v>4.18</v>
      </c>
      <c r="CA49">
        <f>Model!CA52</f>
        <v>5.383</v>
      </c>
      <c r="CB49">
        <f>Model!CB52</f>
        <v>8.7739999999999991</v>
      </c>
      <c r="CC49">
        <f>Model!CC52</f>
        <v>8.5009999999999994</v>
      </c>
      <c r="CD49">
        <f>Model!CD52</f>
        <v>7</v>
      </c>
      <c r="CE49">
        <f>Model!CE52</f>
        <v>8</v>
      </c>
      <c r="CF49">
        <f>Model!CF52</f>
        <v>9</v>
      </c>
      <c r="CG49">
        <f>Model!CG52</f>
        <v>8</v>
      </c>
      <c r="CH49">
        <f>Model!CH52</f>
        <v>7.7152750997192339</v>
      </c>
      <c r="CI49">
        <f>Model!CI52</f>
        <v>8.1068011944874829</v>
      </c>
      <c r="CJ49">
        <f>Model!CJ52</f>
        <v>9.0775288618663232</v>
      </c>
      <c r="CK49">
        <f>Model!CK52</f>
        <v>7.9808573369396374</v>
      </c>
      <c r="CL49">
        <f>Model!CL52</f>
        <v>8.4088088937080965</v>
      </c>
      <c r="CM49">
        <f>Model!CM52</f>
        <v>8.8355296606611571</v>
      </c>
      <c r="CN49">
        <f>Model!CN52</f>
        <v>8.6568273826898068</v>
      </c>
      <c r="CO49">
        <f>Model!CO52</f>
        <v>8.6982645838144794</v>
      </c>
      <c r="CP49">
        <f>Model!CP52</f>
        <v>0</v>
      </c>
      <c r="CQ49">
        <f>Model!CQ52</f>
        <v>0</v>
      </c>
      <c r="CR49">
        <f>Model!CR52</f>
        <v>0</v>
      </c>
      <c r="CS49">
        <f>Model!CS52</f>
        <v>0</v>
      </c>
      <c r="CT49">
        <f>Model!CT52</f>
        <v>0</v>
      </c>
      <c r="CU49">
        <f>Model!CU52</f>
        <v>0</v>
      </c>
      <c r="CV49">
        <f>Model!CV52</f>
        <v>0</v>
      </c>
      <c r="CW49">
        <f>Model!CW52</f>
        <v>0</v>
      </c>
      <c r="CX49">
        <f>Model!CX52</f>
        <v>0</v>
      </c>
      <c r="CY49">
        <f>Model!CY52</f>
        <v>0</v>
      </c>
      <c r="CZ49">
        <f>Model!CZ52</f>
        <v>0</v>
      </c>
      <c r="DA49">
        <f>Model!DA52</f>
        <v>0</v>
      </c>
      <c r="DB49">
        <f>Model!DB52</f>
        <v>0</v>
      </c>
      <c r="DC49">
        <f>Model!DC52</f>
        <v>0</v>
      </c>
      <c r="DD49">
        <f>Model!DD52</f>
        <v>0</v>
      </c>
      <c r="DE49">
        <f>Model!DE52</f>
        <v>0</v>
      </c>
      <c r="DF49">
        <f>Model!DF52</f>
        <v>0</v>
      </c>
      <c r="DG49">
        <f>Model!DG52</f>
        <v>0</v>
      </c>
      <c r="DH49">
        <f>Model!DH52</f>
        <v>0</v>
      </c>
      <c r="DI49">
        <f>Model!DI52</f>
        <v>0</v>
      </c>
      <c r="DJ49">
        <f>Model!DJ52</f>
        <v>0</v>
      </c>
      <c r="DK49">
        <f>Model!DK52</f>
        <v>0</v>
      </c>
      <c r="DL49">
        <f>Model!DL52</f>
        <v>0</v>
      </c>
      <c r="DM49">
        <f>Model!DM52</f>
        <v>0</v>
      </c>
      <c r="DN49">
        <f>Model!DN52</f>
        <v>0</v>
      </c>
      <c r="DO49">
        <f>Model!DO52</f>
        <v>0</v>
      </c>
      <c r="DP49">
        <f>Model!DP52</f>
        <v>0</v>
      </c>
      <c r="DQ49">
        <f>Model!DQ52</f>
        <v>0</v>
      </c>
      <c r="DR49">
        <f>Model!DR52</f>
        <v>0</v>
      </c>
      <c r="DS49">
        <f>Model!DS52</f>
        <v>0</v>
      </c>
      <c r="DT49">
        <f>Model!DT52</f>
        <v>0</v>
      </c>
      <c r="DU49">
        <f>Model!DU52</f>
        <v>0</v>
      </c>
      <c r="DV49">
        <f>Model!DV52</f>
        <v>0</v>
      </c>
      <c r="DW49">
        <f>Model!DW52</f>
        <v>0</v>
      </c>
      <c r="DX49">
        <f>Model!DX52</f>
        <v>0</v>
      </c>
      <c r="DY49">
        <f>Model!DY52</f>
        <v>0.61099999999999999</v>
      </c>
      <c r="DZ49">
        <f>Model!DZ52</f>
        <v>2.9169999999999998</v>
      </c>
      <c r="EA49">
        <f>Model!EA52</f>
        <v>8.2170000000000005</v>
      </c>
      <c r="EB49">
        <f>Model!EB52</f>
        <v>26.838000000000001</v>
      </c>
      <c r="EC49">
        <f>Model!EC52</f>
        <v>32</v>
      </c>
      <c r="ED49">
        <f>Model!ED52</f>
        <v>32.880462493012679</v>
      </c>
      <c r="EE49">
        <f>Model!EE52</f>
        <v>34.59943052087354</v>
      </c>
      <c r="EF49">
        <f>Model!EF52</f>
        <v>37.646706165138426</v>
      </c>
      <c r="EG49">
        <f>Model!EG52</f>
        <v>34.948049092073205</v>
      </c>
      <c r="EH49">
        <f>Model!EH52</f>
        <v>31.394946468474174</v>
      </c>
      <c r="EI49">
        <f>Model!EI52</f>
        <v>26.948439386713769</v>
      </c>
      <c r="EJ49">
        <f>Model!EJ52</f>
        <v>28.059399916662297</v>
      </c>
      <c r="EK49">
        <f>Model!EK52</f>
        <v>29.823946847246514</v>
      </c>
      <c r="EL49">
        <f>Model!EL52</f>
        <v>31.549224892426171</v>
      </c>
      <c r="EM49">
        <f>Model!EM52</f>
        <v>0</v>
      </c>
      <c r="EN49">
        <f>Model!EN52</f>
        <v>0</v>
      </c>
    </row>
    <row r="50" spans="1:144" x14ac:dyDescent="0.2">
      <c r="A50">
        <f>Model!A53</f>
        <v>0</v>
      </c>
      <c r="B50">
        <f>Model!B53</f>
        <v>0</v>
      </c>
      <c r="C50">
        <f>Model!C53</f>
        <v>0</v>
      </c>
      <c r="D50">
        <f>Model!D53</f>
        <v>0</v>
      </c>
      <c r="E50">
        <f>Model!E53</f>
        <v>0</v>
      </c>
      <c r="F50">
        <f>Model!F53</f>
        <v>0</v>
      </c>
      <c r="G50">
        <f>Model!G53</f>
        <v>0</v>
      </c>
      <c r="H50">
        <f>Model!H53</f>
        <v>0</v>
      </c>
      <c r="I50" t="str">
        <f>Model!I53</f>
        <v>= Adj. EBITDA</v>
      </c>
      <c r="J50">
        <f>Model!J53</f>
        <v>0</v>
      </c>
      <c r="K50">
        <f>Model!K53</f>
        <v>0</v>
      </c>
      <c r="L50">
        <f>Model!L53</f>
        <v>0</v>
      </c>
      <c r="M50">
        <f>Model!M53</f>
        <v>0</v>
      </c>
      <c r="N50">
        <f>Model!N53</f>
        <v>0</v>
      </c>
      <c r="O50">
        <f>Model!O53</f>
        <v>0</v>
      </c>
      <c r="P50">
        <f>Model!P53</f>
        <v>0</v>
      </c>
      <c r="Q50">
        <f>Model!Q53</f>
        <v>0</v>
      </c>
      <c r="R50">
        <f>Model!R53</f>
        <v>0</v>
      </c>
      <c r="S50">
        <f>Model!S53</f>
        <v>0</v>
      </c>
      <c r="T50">
        <f>Model!T53</f>
        <v>0</v>
      </c>
      <c r="U50">
        <f>Model!U53</f>
        <v>0</v>
      </c>
      <c r="V50">
        <f>Model!V53</f>
        <v>0</v>
      </c>
      <c r="W50">
        <f>Model!W53</f>
        <v>0</v>
      </c>
      <c r="X50">
        <f>Model!X53</f>
        <v>0</v>
      </c>
      <c r="Y50">
        <f>Model!Y53</f>
        <v>0</v>
      </c>
      <c r="Z50">
        <f>Model!Z53</f>
        <v>0</v>
      </c>
      <c r="AA50">
        <f>Model!AA53</f>
        <v>0</v>
      </c>
      <c r="AB50">
        <f>Model!AB53</f>
        <v>0</v>
      </c>
      <c r="AC50">
        <f>Model!AC53</f>
        <v>0</v>
      </c>
      <c r="AD50">
        <f>Model!AD53</f>
        <v>0</v>
      </c>
      <c r="AE50">
        <f>Model!AE53</f>
        <v>0</v>
      </c>
      <c r="AF50">
        <f>Model!AF53</f>
        <v>0</v>
      </c>
      <c r="AG50">
        <f>Model!AG53</f>
        <v>0</v>
      </c>
      <c r="AH50">
        <f>Model!AH53</f>
        <v>0</v>
      </c>
      <c r="AI50">
        <f>Model!AI53</f>
        <v>0</v>
      </c>
      <c r="AJ50">
        <f>Model!AJ53</f>
        <v>0</v>
      </c>
      <c r="AK50">
        <f>Model!AK53</f>
        <v>0</v>
      </c>
      <c r="AL50">
        <f>Model!AL53</f>
        <v>0</v>
      </c>
      <c r="AM50">
        <f>Model!AM53</f>
        <v>0</v>
      </c>
      <c r="AN50">
        <f>Model!AN53</f>
        <v>0</v>
      </c>
      <c r="AO50">
        <f>Model!AO53</f>
        <v>0</v>
      </c>
      <c r="AP50">
        <f>Model!AP53</f>
        <v>0</v>
      </c>
      <c r="AQ50">
        <f>Model!AQ53</f>
        <v>0</v>
      </c>
      <c r="AR50">
        <f>Model!AR53</f>
        <v>0</v>
      </c>
      <c r="AS50">
        <f>Model!AS53</f>
        <v>0</v>
      </c>
      <c r="AT50">
        <f>Model!AT53</f>
        <v>0</v>
      </c>
      <c r="AU50">
        <f>Model!AU53</f>
        <v>0</v>
      </c>
      <c r="AV50">
        <f>Model!AV53</f>
        <v>0</v>
      </c>
      <c r="AW50">
        <f>Model!AW53</f>
        <v>0</v>
      </c>
      <c r="AX50">
        <f>Model!AX53</f>
        <v>0</v>
      </c>
      <c r="AY50">
        <f>Model!AY53</f>
        <v>0</v>
      </c>
      <c r="AZ50">
        <f>Model!AZ53</f>
        <v>0</v>
      </c>
      <c r="BA50">
        <f>Model!BA53</f>
        <v>0</v>
      </c>
      <c r="BB50">
        <f>Model!BB53</f>
        <v>0</v>
      </c>
      <c r="BC50">
        <f>Model!BC53</f>
        <v>0</v>
      </c>
      <c r="BD50">
        <f>Model!BD53</f>
        <v>0</v>
      </c>
      <c r="BE50">
        <f>Model!BE53</f>
        <v>0</v>
      </c>
      <c r="BF50">
        <f>Model!BF53</f>
        <v>0</v>
      </c>
      <c r="BG50">
        <f>Model!BG53</f>
        <v>0</v>
      </c>
      <c r="BH50">
        <f>Model!BH53</f>
        <v>0</v>
      </c>
      <c r="BI50">
        <f>Model!BI53</f>
        <v>0</v>
      </c>
      <c r="BJ50">
        <f>Model!BJ53</f>
        <v>0</v>
      </c>
      <c r="BK50">
        <f>Model!BK53</f>
        <v>0</v>
      </c>
      <c r="BL50">
        <f>Model!BL53</f>
        <v>0</v>
      </c>
      <c r="BM50">
        <f>Model!BM53</f>
        <v>0</v>
      </c>
      <c r="BN50">
        <f>Model!BN53</f>
        <v>0</v>
      </c>
      <c r="BO50">
        <f>Model!BO53</f>
        <v>0</v>
      </c>
      <c r="BP50">
        <f>Model!BP53</f>
        <v>0</v>
      </c>
      <c r="BQ50">
        <f>Model!BQ53</f>
        <v>0</v>
      </c>
      <c r="BR50">
        <f>Model!BR53</f>
        <v>-6.6890000000000001</v>
      </c>
      <c r="BS50">
        <f>Model!BS53</f>
        <v>-8.5250000000000021</v>
      </c>
      <c r="BT50">
        <f>Model!BT53</f>
        <v>-18.309999999999992</v>
      </c>
      <c r="BU50">
        <f>Model!BU53</f>
        <v>-9.3520000000000039</v>
      </c>
      <c r="BV50">
        <f>Model!BV53</f>
        <v>5.048000000000016</v>
      </c>
      <c r="BW50">
        <f>Model!BW53</f>
        <v>7.9760000000000089</v>
      </c>
      <c r="BX50">
        <f>Model!BX53</f>
        <v>-34.62700000000001</v>
      </c>
      <c r="BY50">
        <f>Model!BY53</f>
        <v>-22.017999999999994</v>
      </c>
      <c r="BZ50">
        <f>Model!BZ53</f>
        <v>-46.265000000000022</v>
      </c>
      <c r="CA50">
        <f>Model!CA53</f>
        <v>-23.901000000000025</v>
      </c>
      <c r="CB50">
        <f>Model!CB53</f>
        <v>-48.033999999999978</v>
      </c>
      <c r="CC50">
        <f>Model!CC53</f>
        <v>-19.739000000000004</v>
      </c>
      <c r="CD50">
        <f>Model!CD53</f>
        <v>-25.357868139555364</v>
      </c>
      <c r="CE50">
        <f>Model!CE53</f>
        <v>-17.504502277528807</v>
      </c>
      <c r="CF50">
        <f>Model!CF53</f>
        <v>-21.620516883187747</v>
      </c>
      <c r="CG50">
        <f>Model!CG53</f>
        <v>-12.897071653229879</v>
      </c>
      <c r="CH50">
        <f>Model!CH53</f>
        <v>-18.263523154227173</v>
      </c>
      <c r="CI50">
        <f>Model!CI53</f>
        <v>-9.8656525995662303</v>
      </c>
      <c r="CJ50">
        <f>Model!CJ53</f>
        <v>-14.509254219478461</v>
      </c>
      <c r="CK50">
        <f>Model!CK53</f>
        <v>-6.3821855494115223</v>
      </c>
      <c r="CL50">
        <f>Model!CL53</f>
        <v>-11.616425789002642</v>
      </c>
      <c r="CM50">
        <f>Model!CM53</f>
        <v>-2.6980136597752473</v>
      </c>
      <c r="CN50">
        <f>Model!CN53</f>
        <v>-8.4615674577356881</v>
      </c>
      <c r="CO50">
        <f>Model!CO53</f>
        <v>7.3946180260756833E-2</v>
      </c>
      <c r="CP50">
        <f>Model!CP53</f>
        <v>0</v>
      </c>
      <c r="CQ50">
        <f>Model!CQ53</f>
        <v>0</v>
      </c>
      <c r="CR50">
        <f>Model!CR53</f>
        <v>0</v>
      </c>
      <c r="CS50">
        <f>Model!CS53</f>
        <v>0</v>
      </c>
      <c r="CT50">
        <f>Model!CT53</f>
        <v>0</v>
      </c>
      <c r="CU50">
        <f>Model!CU53</f>
        <v>0</v>
      </c>
      <c r="CV50">
        <f>Model!CV53</f>
        <v>0</v>
      </c>
      <c r="CW50">
        <f>Model!CW53</f>
        <v>0</v>
      </c>
      <c r="CX50">
        <f>Model!CX53</f>
        <v>0</v>
      </c>
      <c r="CY50">
        <f>Model!CY53</f>
        <v>0</v>
      </c>
      <c r="CZ50">
        <f>Model!CZ53</f>
        <v>0</v>
      </c>
      <c r="DA50">
        <f>Model!DA53</f>
        <v>0</v>
      </c>
      <c r="DB50">
        <f>Model!DB53</f>
        <v>0</v>
      </c>
      <c r="DC50">
        <f>Model!DC53</f>
        <v>0</v>
      </c>
      <c r="DD50">
        <f>Model!DD53</f>
        <v>0</v>
      </c>
      <c r="DE50">
        <f>Model!DE53</f>
        <v>0</v>
      </c>
      <c r="DF50">
        <f>Model!DF53</f>
        <v>0</v>
      </c>
      <c r="DG50">
        <f>Model!DG53</f>
        <v>0</v>
      </c>
      <c r="DH50">
        <f>Model!DH53</f>
        <v>0</v>
      </c>
      <c r="DI50">
        <f>Model!DI53</f>
        <v>0</v>
      </c>
      <c r="DJ50">
        <f>Model!DJ53</f>
        <v>0</v>
      </c>
      <c r="DK50">
        <f>Model!DK53</f>
        <v>0</v>
      </c>
      <c r="DL50">
        <f>Model!DL53</f>
        <v>0</v>
      </c>
      <c r="DM50">
        <f>Model!DM53</f>
        <v>0</v>
      </c>
      <c r="DN50">
        <f>Model!DN53</f>
        <v>0</v>
      </c>
      <c r="DO50">
        <f>Model!DO53</f>
        <v>0</v>
      </c>
      <c r="DP50">
        <f>Model!DP53</f>
        <v>0</v>
      </c>
      <c r="DQ50">
        <f>Model!DQ53</f>
        <v>0</v>
      </c>
      <c r="DR50">
        <f>Model!DR53</f>
        <v>0</v>
      </c>
      <c r="DS50">
        <f>Model!DS53</f>
        <v>0</v>
      </c>
      <c r="DT50">
        <f>Model!DT53</f>
        <v>0</v>
      </c>
      <c r="DU50">
        <f>Model!DU53</f>
        <v>0</v>
      </c>
      <c r="DV50">
        <f>Model!DV53</f>
        <v>0</v>
      </c>
      <c r="DW50">
        <f>Model!DW53</f>
        <v>0</v>
      </c>
      <c r="DX50">
        <f>Model!DX53</f>
        <v>0</v>
      </c>
      <c r="DY50">
        <f>Model!DY53</f>
        <v>-26.587999999999997</v>
      </c>
      <c r="DZ50">
        <f>Model!DZ53</f>
        <v>-42.876000000000026</v>
      </c>
      <c r="EA50">
        <f>Model!EA53</f>
        <v>-43.620999999999995</v>
      </c>
      <c r="EB50">
        <f>Model!EB53</f>
        <v>-137.93899999999999</v>
      </c>
      <c r="EC50">
        <f>Model!EC53</f>
        <v>-77.37995895350187</v>
      </c>
      <c r="ED50">
        <f>Model!ED53</f>
        <v>-49.02061552268345</v>
      </c>
      <c r="EE50">
        <f>Model!EE53</f>
        <v>-22.702060726252874</v>
      </c>
      <c r="EF50">
        <f>Model!EF53</f>
        <v>-5.3573403547226093</v>
      </c>
      <c r="EG50">
        <f>Model!EG53</f>
        <v>24.648664521606648</v>
      </c>
      <c r="EH50">
        <f>Model!EH53</f>
        <v>56.671973565462409</v>
      </c>
      <c r="EI50">
        <f>Model!EI53</f>
        <v>90.968062221986699</v>
      </c>
      <c r="EJ50">
        <f>Model!EJ53</f>
        <v>125.76652937780501</v>
      </c>
      <c r="EK50">
        <f>Model!EK53</f>
        <v>160.94693368567431</v>
      </c>
      <c r="EL50">
        <f>Model!EL53</f>
        <v>196.09357950969769</v>
      </c>
      <c r="EM50">
        <f>Model!EM53</f>
        <v>0</v>
      </c>
      <c r="EN50">
        <f>Model!EN53</f>
        <v>0</v>
      </c>
    </row>
    <row r="51" spans="1:144" x14ac:dyDescent="0.2">
      <c r="A51">
        <f>Model!A54</f>
        <v>0</v>
      </c>
      <c r="B51">
        <f>Model!B54</f>
        <v>0</v>
      </c>
      <c r="C51">
        <f>Model!C54</f>
        <v>0</v>
      </c>
      <c r="D51">
        <f>Model!D54</f>
        <v>0</v>
      </c>
      <c r="E51">
        <f>Model!E54</f>
        <v>0</v>
      </c>
      <c r="F51">
        <f>Model!F54</f>
        <v>0</v>
      </c>
      <c r="G51">
        <f>Model!G54</f>
        <v>0</v>
      </c>
      <c r="H51">
        <f>Model!H54</f>
        <v>0</v>
      </c>
      <c r="I51" t="str">
        <f>Model!I54</f>
        <v>Check</v>
      </c>
      <c r="J51">
        <f>Model!J54</f>
        <v>0</v>
      </c>
      <c r="K51">
        <f>Model!K54</f>
        <v>0</v>
      </c>
      <c r="L51">
        <f>Model!L54</f>
        <v>0</v>
      </c>
      <c r="M51">
        <f>Model!M54</f>
        <v>0</v>
      </c>
      <c r="N51">
        <f>Model!N54</f>
        <v>0</v>
      </c>
      <c r="O51">
        <f>Model!O54</f>
        <v>0</v>
      </c>
      <c r="P51">
        <f>Model!P54</f>
        <v>0</v>
      </c>
      <c r="Q51">
        <f>Model!Q54</f>
        <v>0</v>
      </c>
      <c r="R51">
        <f>Model!R54</f>
        <v>0</v>
      </c>
      <c r="S51">
        <f>Model!S54</f>
        <v>0</v>
      </c>
      <c r="T51">
        <f>Model!T54</f>
        <v>0</v>
      </c>
      <c r="U51">
        <f>Model!U54</f>
        <v>0</v>
      </c>
      <c r="V51">
        <f>Model!V54</f>
        <v>0</v>
      </c>
      <c r="W51">
        <f>Model!W54</f>
        <v>0</v>
      </c>
      <c r="X51">
        <f>Model!X54</f>
        <v>0</v>
      </c>
      <c r="Y51">
        <f>Model!Y54</f>
        <v>0</v>
      </c>
      <c r="Z51">
        <f>Model!Z54</f>
        <v>0</v>
      </c>
      <c r="AA51">
        <f>Model!AA54</f>
        <v>0</v>
      </c>
      <c r="AB51">
        <f>Model!AB54</f>
        <v>0</v>
      </c>
      <c r="AC51">
        <f>Model!AC54</f>
        <v>0</v>
      </c>
      <c r="AD51">
        <f>Model!AD54</f>
        <v>0</v>
      </c>
      <c r="AE51">
        <f>Model!AE54</f>
        <v>0</v>
      </c>
      <c r="AF51">
        <f>Model!AF54</f>
        <v>0</v>
      </c>
      <c r="AG51">
        <f>Model!AG54</f>
        <v>0</v>
      </c>
      <c r="AH51">
        <f>Model!AH54</f>
        <v>0</v>
      </c>
      <c r="AI51">
        <f>Model!AI54</f>
        <v>0</v>
      </c>
      <c r="AJ51">
        <f>Model!AJ54</f>
        <v>0</v>
      </c>
      <c r="AK51">
        <f>Model!AK54</f>
        <v>0</v>
      </c>
      <c r="AL51">
        <f>Model!AL54</f>
        <v>0</v>
      </c>
      <c r="AM51">
        <f>Model!AM54</f>
        <v>0</v>
      </c>
      <c r="AN51">
        <f>Model!AN54</f>
        <v>0</v>
      </c>
      <c r="AO51">
        <f>Model!AO54</f>
        <v>0</v>
      </c>
      <c r="AP51">
        <f>Model!AP54</f>
        <v>0</v>
      </c>
      <c r="AQ51">
        <f>Model!AQ54</f>
        <v>0</v>
      </c>
      <c r="AR51">
        <f>Model!AR54</f>
        <v>0</v>
      </c>
      <c r="AS51">
        <f>Model!AS54</f>
        <v>0</v>
      </c>
      <c r="AT51">
        <f>Model!AT54</f>
        <v>0</v>
      </c>
      <c r="AU51">
        <f>Model!AU54</f>
        <v>0</v>
      </c>
      <c r="AV51">
        <f>Model!AV54</f>
        <v>0</v>
      </c>
      <c r="AW51">
        <f>Model!AW54</f>
        <v>0</v>
      </c>
      <c r="AX51">
        <f>Model!AX54</f>
        <v>0</v>
      </c>
      <c r="AY51">
        <f>Model!AY54</f>
        <v>0</v>
      </c>
      <c r="AZ51">
        <f>Model!AZ54</f>
        <v>0</v>
      </c>
      <c r="BA51">
        <f>Model!BA54</f>
        <v>0</v>
      </c>
      <c r="BB51">
        <f>Model!BB54</f>
        <v>0</v>
      </c>
      <c r="BC51">
        <f>Model!BC54</f>
        <v>0</v>
      </c>
      <c r="BD51">
        <f>Model!BD54</f>
        <v>0</v>
      </c>
      <c r="BE51">
        <f>Model!BE54</f>
        <v>0</v>
      </c>
      <c r="BF51">
        <f>Model!BF54</f>
        <v>0</v>
      </c>
      <c r="BG51">
        <f>Model!BG54</f>
        <v>0</v>
      </c>
      <c r="BH51">
        <f>Model!BH54</f>
        <v>0</v>
      </c>
      <c r="BI51">
        <f>Model!BI54</f>
        <v>0</v>
      </c>
      <c r="BJ51">
        <f>Model!BJ54</f>
        <v>0</v>
      </c>
      <c r="BK51">
        <f>Model!BK54</f>
        <v>0</v>
      </c>
      <c r="BL51">
        <f>Model!BL54</f>
        <v>0</v>
      </c>
      <c r="BM51">
        <f>Model!BM54</f>
        <v>0</v>
      </c>
      <c r="BN51">
        <f>Model!BN54</f>
        <v>0</v>
      </c>
      <c r="BO51">
        <f>Model!BO54</f>
        <v>0</v>
      </c>
      <c r="BP51">
        <f>Model!BP54</f>
        <v>0</v>
      </c>
      <c r="BQ51">
        <f>Model!BQ54</f>
        <v>0</v>
      </c>
      <c r="BR51">
        <f>Model!BR54</f>
        <v>0</v>
      </c>
      <c r="BS51">
        <f>Model!BS54</f>
        <v>0</v>
      </c>
      <c r="BT51">
        <f>Model!BT54</f>
        <v>0</v>
      </c>
      <c r="BU51">
        <f>Model!BU54</f>
        <v>0</v>
      </c>
      <c r="BV51">
        <f>Model!BV54</f>
        <v>0</v>
      </c>
      <c r="BW51">
        <f>Model!BW54</f>
        <v>0</v>
      </c>
      <c r="BX51">
        <f>Model!BX54</f>
        <v>0</v>
      </c>
      <c r="BY51">
        <f>Model!BY54</f>
        <v>0</v>
      </c>
      <c r="BZ51">
        <f>Model!BZ54</f>
        <v>0</v>
      </c>
      <c r="CA51">
        <f>Model!CA54</f>
        <v>0</v>
      </c>
      <c r="CB51">
        <f>Model!CB54</f>
        <v>0</v>
      </c>
      <c r="CC51">
        <f>Model!CC54</f>
        <v>0</v>
      </c>
      <c r="CD51">
        <f>Model!CD54</f>
        <v>0</v>
      </c>
      <c r="CE51">
        <f>Model!CE54</f>
        <v>0</v>
      </c>
      <c r="CF51">
        <f>Model!CF54</f>
        <v>0</v>
      </c>
      <c r="CG51">
        <f>Model!CG54</f>
        <v>0</v>
      </c>
      <c r="CH51">
        <f>Model!CH54</f>
        <v>0</v>
      </c>
      <c r="CI51">
        <f>Model!CI54</f>
        <v>0</v>
      </c>
      <c r="CJ51">
        <f>Model!CJ54</f>
        <v>0</v>
      </c>
      <c r="CK51">
        <f>Model!CK54</f>
        <v>0</v>
      </c>
      <c r="CL51">
        <f>Model!CL54</f>
        <v>0</v>
      </c>
      <c r="CM51">
        <f>Model!CM54</f>
        <v>0</v>
      </c>
      <c r="CN51">
        <f>Model!CN54</f>
        <v>0</v>
      </c>
      <c r="CO51">
        <f>Model!CO54</f>
        <v>6.6613381477509392E-16</v>
      </c>
      <c r="CP51">
        <f>Model!CP54</f>
        <v>0</v>
      </c>
      <c r="CQ51">
        <f>Model!CQ54</f>
        <v>0</v>
      </c>
      <c r="CR51">
        <f>Model!CR54</f>
        <v>0</v>
      </c>
      <c r="CS51">
        <f>Model!CS54</f>
        <v>0</v>
      </c>
      <c r="CT51">
        <f>Model!CT54</f>
        <v>0</v>
      </c>
      <c r="CU51">
        <f>Model!CU54</f>
        <v>0</v>
      </c>
      <c r="CV51">
        <f>Model!CV54</f>
        <v>0</v>
      </c>
      <c r="CW51">
        <f>Model!CW54</f>
        <v>0</v>
      </c>
      <c r="CX51">
        <f>Model!CX54</f>
        <v>0</v>
      </c>
      <c r="CY51">
        <f>Model!CY54</f>
        <v>0</v>
      </c>
      <c r="CZ51">
        <f>Model!CZ54</f>
        <v>0</v>
      </c>
      <c r="DA51">
        <f>Model!DA54</f>
        <v>0</v>
      </c>
      <c r="DB51">
        <f>Model!DB54</f>
        <v>0</v>
      </c>
      <c r="DC51">
        <f>Model!DC54</f>
        <v>0</v>
      </c>
      <c r="DD51">
        <f>Model!DD54</f>
        <v>0</v>
      </c>
      <c r="DE51">
        <f>Model!DE54</f>
        <v>0</v>
      </c>
      <c r="DF51">
        <f>Model!DF54</f>
        <v>0</v>
      </c>
      <c r="DG51">
        <f>Model!DG54</f>
        <v>0</v>
      </c>
      <c r="DH51">
        <f>Model!DH54</f>
        <v>0</v>
      </c>
      <c r="DI51">
        <f>Model!DI54</f>
        <v>0</v>
      </c>
      <c r="DJ51">
        <f>Model!DJ54</f>
        <v>0</v>
      </c>
      <c r="DK51">
        <f>Model!DK54</f>
        <v>0</v>
      </c>
      <c r="DL51">
        <f>Model!DL54</f>
        <v>0</v>
      </c>
      <c r="DM51">
        <f>Model!DM54</f>
        <v>0</v>
      </c>
      <c r="DN51">
        <f>Model!DN54</f>
        <v>0</v>
      </c>
      <c r="DO51">
        <f>Model!DO54</f>
        <v>0</v>
      </c>
      <c r="DP51">
        <f>Model!DP54</f>
        <v>0</v>
      </c>
      <c r="DQ51">
        <f>Model!DQ54</f>
        <v>0</v>
      </c>
      <c r="DR51">
        <f>Model!DR54</f>
        <v>0</v>
      </c>
      <c r="DS51">
        <f>Model!DS54</f>
        <v>0</v>
      </c>
      <c r="DT51">
        <f>Model!DT54</f>
        <v>0</v>
      </c>
      <c r="DU51">
        <f>Model!DU54</f>
        <v>0</v>
      </c>
      <c r="DV51">
        <f>Model!DV54</f>
        <v>0</v>
      </c>
      <c r="DW51">
        <f>Model!DW54</f>
        <v>0</v>
      </c>
      <c r="DX51">
        <f>Model!DX54</f>
        <v>0</v>
      </c>
      <c r="DY51">
        <f>Model!DY54</f>
        <v>-4.0000000000013358E-3</v>
      </c>
      <c r="DZ51">
        <f>Model!DZ54</f>
        <v>0</v>
      </c>
      <c r="EA51">
        <f>Model!EA54</f>
        <v>0</v>
      </c>
      <c r="EB51">
        <f>Model!EB54</f>
        <v>0</v>
      </c>
      <c r="EC51">
        <f>Model!EC54</f>
        <v>0</v>
      </c>
      <c r="ED51">
        <f>Model!ED54</f>
        <v>0</v>
      </c>
      <c r="EE51">
        <f>Model!EE54</f>
        <v>0</v>
      </c>
      <c r="EF51">
        <f>Model!EF54</f>
        <v>0</v>
      </c>
      <c r="EG51">
        <f>Model!EG54</f>
        <v>0</v>
      </c>
      <c r="EH51">
        <f>Model!EH54</f>
        <v>0</v>
      </c>
      <c r="EI51">
        <f>Model!EI54</f>
        <v>0</v>
      </c>
      <c r="EJ51">
        <f>Model!EJ54</f>
        <v>0</v>
      </c>
      <c r="EK51">
        <f>Model!EK54</f>
        <v>0</v>
      </c>
      <c r="EL51">
        <f>Model!EL54</f>
        <v>0</v>
      </c>
      <c r="EM51">
        <f>Model!EM54</f>
        <v>0</v>
      </c>
      <c r="EN51">
        <f>Model!EN54</f>
        <v>0</v>
      </c>
    </row>
    <row r="52" spans="1:144" x14ac:dyDescent="0.2">
      <c r="A52">
        <f>Model!A57</f>
        <v>0</v>
      </c>
      <c r="B52">
        <f>Model!B57</f>
        <v>0</v>
      </c>
      <c r="C52">
        <f>Model!C57</f>
        <v>0</v>
      </c>
      <c r="D52">
        <f>Model!D57</f>
        <v>0</v>
      </c>
      <c r="E52">
        <f>Model!E57</f>
        <v>0</v>
      </c>
      <c r="F52">
        <f>Model!F57</f>
        <v>0</v>
      </c>
      <c r="G52">
        <f>Model!G57</f>
        <v>0</v>
      </c>
      <c r="H52">
        <f>Model!H57</f>
        <v>0</v>
      </c>
      <c r="I52">
        <f>Model!I57</f>
        <v>0</v>
      </c>
      <c r="J52">
        <f>Model!J57</f>
        <v>0</v>
      </c>
      <c r="K52">
        <f>Model!K57</f>
        <v>0</v>
      </c>
      <c r="L52">
        <f>Model!L57</f>
        <v>0</v>
      </c>
      <c r="M52">
        <f>Model!M57</f>
        <v>0</v>
      </c>
      <c r="N52">
        <f>Model!N57</f>
        <v>0</v>
      </c>
      <c r="O52">
        <f>Model!O57</f>
        <v>0</v>
      </c>
      <c r="P52">
        <f>Model!P57</f>
        <v>0</v>
      </c>
      <c r="Q52">
        <f>Model!Q57</f>
        <v>0</v>
      </c>
      <c r="R52">
        <f>Model!R57</f>
        <v>0</v>
      </c>
      <c r="S52">
        <f>Model!S57</f>
        <v>0</v>
      </c>
      <c r="T52">
        <f>Model!T57</f>
        <v>0</v>
      </c>
      <c r="U52">
        <f>Model!U57</f>
        <v>0</v>
      </c>
      <c r="V52">
        <f>Model!V57</f>
        <v>0</v>
      </c>
      <c r="W52">
        <f>Model!W57</f>
        <v>0</v>
      </c>
      <c r="X52">
        <f>Model!X57</f>
        <v>0</v>
      </c>
      <c r="Y52">
        <f>Model!Y57</f>
        <v>0</v>
      </c>
      <c r="Z52">
        <f>Model!Z57</f>
        <v>0</v>
      </c>
      <c r="AA52">
        <f>Model!AA57</f>
        <v>0</v>
      </c>
      <c r="AB52">
        <f>Model!AB57</f>
        <v>0</v>
      </c>
      <c r="AC52">
        <f>Model!AC57</f>
        <v>0</v>
      </c>
      <c r="AD52">
        <f>Model!AD57</f>
        <v>0</v>
      </c>
      <c r="AE52">
        <f>Model!AE57</f>
        <v>0</v>
      </c>
      <c r="AF52">
        <f>Model!AF57</f>
        <v>0</v>
      </c>
      <c r="AG52">
        <f>Model!AG57</f>
        <v>0</v>
      </c>
      <c r="AH52">
        <f>Model!AH57</f>
        <v>0</v>
      </c>
      <c r="AI52">
        <f>Model!AI57</f>
        <v>0</v>
      </c>
      <c r="AJ52">
        <f>Model!AJ57</f>
        <v>0</v>
      </c>
      <c r="AK52">
        <f>Model!AK57</f>
        <v>0</v>
      </c>
      <c r="AL52">
        <f>Model!AL57</f>
        <v>0</v>
      </c>
      <c r="AM52">
        <f>Model!AM57</f>
        <v>0</v>
      </c>
      <c r="AN52">
        <f>Model!AN57</f>
        <v>0</v>
      </c>
      <c r="AO52">
        <f>Model!AO57</f>
        <v>0</v>
      </c>
      <c r="AP52">
        <f>Model!AP57</f>
        <v>0</v>
      </c>
      <c r="AQ52">
        <f>Model!AQ57</f>
        <v>0</v>
      </c>
      <c r="AR52">
        <f>Model!AR57</f>
        <v>0</v>
      </c>
      <c r="AS52">
        <f>Model!AS57</f>
        <v>0</v>
      </c>
      <c r="AT52">
        <f>Model!AT57</f>
        <v>0</v>
      </c>
      <c r="AU52">
        <f>Model!AU57</f>
        <v>0</v>
      </c>
      <c r="AV52">
        <f>Model!AV57</f>
        <v>0</v>
      </c>
      <c r="AW52">
        <f>Model!AW57</f>
        <v>0</v>
      </c>
      <c r="AX52">
        <f>Model!AX57</f>
        <v>0</v>
      </c>
      <c r="AY52">
        <f>Model!AY57</f>
        <v>0</v>
      </c>
      <c r="AZ52">
        <f>Model!AZ57</f>
        <v>0</v>
      </c>
      <c r="BA52">
        <f>Model!BA57</f>
        <v>0</v>
      </c>
      <c r="BB52">
        <f>Model!BB57</f>
        <v>0</v>
      </c>
      <c r="BC52">
        <f>Model!BC57</f>
        <v>0</v>
      </c>
      <c r="BD52">
        <f>Model!BD57</f>
        <v>0</v>
      </c>
      <c r="BE52">
        <f>Model!BE57</f>
        <v>0</v>
      </c>
      <c r="BF52">
        <f>Model!BF57</f>
        <v>0</v>
      </c>
      <c r="BG52">
        <f>Model!BG57</f>
        <v>0</v>
      </c>
      <c r="BH52">
        <f>Model!BH57</f>
        <v>0</v>
      </c>
      <c r="BI52">
        <f>Model!BI57</f>
        <v>0</v>
      </c>
      <c r="BJ52">
        <f>Model!BJ57</f>
        <v>0</v>
      </c>
      <c r="BK52">
        <f>Model!BK57</f>
        <v>0</v>
      </c>
      <c r="BL52">
        <f>Model!BL57</f>
        <v>0</v>
      </c>
      <c r="BM52">
        <f>Model!BM57</f>
        <v>0</v>
      </c>
      <c r="BN52">
        <f>Model!BN57</f>
        <v>0</v>
      </c>
      <c r="BO52">
        <f>Model!BO57</f>
        <v>0</v>
      </c>
      <c r="BP52">
        <f>Model!BP57</f>
        <v>0</v>
      </c>
      <c r="BQ52">
        <f>Model!BQ57</f>
        <v>0</v>
      </c>
      <c r="BR52">
        <f>Model!BR57</f>
        <v>0</v>
      </c>
      <c r="BS52">
        <f>Model!BS57</f>
        <v>0</v>
      </c>
      <c r="BT52">
        <f>Model!BT57</f>
        <v>0</v>
      </c>
      <c r="BU52">
        <f>Model!BU57</f>
        <v>0</v>
      </c>
      <c r="BV52">
        <f>Model!BV57</f>
        <v>0</v>
      </c>
      <c r="BW52">
        <f>Model!BW57</f>
        <v>0</v>
      </c>
      <c r="BX52">
        <f>Model!BX57</f>
        <v>0</v>
      </c>
      <c r="BY52">
        <f>Model!BY57</f>
        <v>0</v>
      </c>
      <c r="BZ52">
        <f>Model!BZ57</f>
        <v>0</v>
      </c>
      <c r="CA52">
        <f>Model!CA57</f>
        <v>0</v>
      </c>
      <c r="CB52">
        <f>Model!CB57</f>
        <v>0</v>
      </c>
      <c r="CC52">
        <f>Model!CC57</f>
        <v>0</v>
      </c>
      <c r="CD52">
        <f>Model!CD57</f>
        <v>0</v>
      </c>
      <c r="CE52">
        <f>Model!CE57</f>
        <v>0</v>
      </c>
      <c r="CF52">
        <f>Model!CF57</f>
        <v>0</v>
      </c>
      <c r="CG52">
        <f>Model!CG57</f>
        <v>0</v>
      </c>
      <c r="CH52">
        <f>Model!CH57</f>
        <v>0</v>
      </c>
      <c r="CI52">
        <f>Model!CI57</f>
        <v>0</v>
      </c>
      <c r="CJ52">
        <f>Model!CJ57</f>
        <v>0</v>
      </c>
      <c r="CK52">
        <f>Model!CK57</f>
        <v>0</v>
      </c>
      <c r="CL52">
        <f>Model!CL57</f>
        <v>0</v>
      </c>
      <c r="CM52">
        <f>Model!CM57</f>
        <v>0</v>
      </c>
      <c r="CN52">
        <f>Model!CN57</f>
        <v>0</v>
      </c>
      <c r="CO52">
        <f>Model!CO57</f>
        <v>0</v>
      </c>
      <c r="CP52">
        <f>Model!CP57</f>
        <v>0</v>
      </c>
      <c r="CQ52">
        <f>Model!CQ57</f>
        <v>0</v>
      </c>
      <c r="CR52">
        <f>Model!CR57</f>
        <v>0</v>
      </c>
      <c r="CS52">
        <f>Model!CS57</f>
        <v>0</v>
      </c>
      <c r="CT52">
        <f>Model!CT57</f>
        <v>0</v>
      </c>
      <c r="CU52">
        <f>Model!CU57</f>
        <v>0</v>
      </c>
      <c r="CV52">
        <f>Model!CV57</f>
        <v>0</v>
      </c>
      <c r="CW52">
        <f>Model!CW57</f>
        <v>0</v>
      </c>
      <c r="CX52">
        <f>Model!CX57</f>
        <v>0</v>
      </c>
      <c r="CY52">
        <f>Model!CY57</f>
        <v>0</v>
      </c>
      <c r="CZ52">
        <f>Model!CZ57</f>
        <v>0</v>
      </c>
      <c r="DA52">
        <f>Model!DA57</f>
        <v>0</v>
      </c>
      <c r="DB52">
        <f>Model!DB57</f>
        <v>0</v>
      </c>
      <c r="DC52">
        <f>Model!DC57</f>
        <v>0</v>
      </c>
      <c r="DD52">
        <f>Model!DD57</f>
        <v>0</v>
      </c>
      <c r="DE52">
        <f>Model!DE57</f>
        <v>0</v>
      </c>
      <c r="DF52">
        <f>Model!DF57</f>
        <v>0</v>
      </c>
      <c r="DG52">
        <f>Model!DG57</f>
        <v>0</v>
      </c>
      <c r="DH52">
        <f>Model!DH57</f>
        <v>0</v>
      </c>
      <c r="DI52">
        <f>Model!DI57</f>
        <v>0</v>
      </c>
      <c r="DJ52">
        <f>Model!DJ57</f>
        <v>0</v>
      </c>
      <c r="DK52">
        <f>Model!DK57</f>
        <v>0</v>
      </c>
      <c r="DL52">
        <f>Model!DL57</f>
        <v>0</v>
      </c>
      <c r="DM52">
        <f>Model!DM57</f>
        <v>0</v>
      </c>
      <c r="DN52">
        <f>Model!DN57</f>
        <v>0</v>
      </c>
      <c r="DO52">
        <f>Model!DO57</f>
        <v>0</v>
      </c>
      <c r="DP52">
        <f>Model!DP57</f>
        <v>0</v>
      </c>
      <c r="DQ52">
        <f>Model!DQ57</f>
        <v>0</v>
      </c>
      <c r="DR52">
        <f>Model!DR57</f>
        <v>0</v>
      </c>
      <c r="DS52">
        <f>Model!DS57</f>
        <v>0</v>
      </c>
      <c r="DT52">
        <f>Model!DT57</f>
        <v>0</v>
      </c>
      <c r="DU52">
        <f>Model!DU57</f>
        <v>0</v>
      </c>
      <c r="DV52">
        <f>Model!DV57</f>
        <v>0</v>
      </c>
      <c r="DW52">
        <f>Model!DW57</f>
        <v>0</v>
      </c>
      <c r="DX52">
        <f>Model!DX57</f>
        <v>0</v>
      </c>
      <c r="DY52">
        <f>Model!DY57</f>
        <v>0</v>
      </c>
      <c r="DZ52">
        <f>Model!DZ57</f>
        <v>0</v>
      </c>
      <c r="EA52">
        <f>Model!EA57</f>
        <v>0</v>
      </c>
      <c r="EB52">
        <f>Model!EB57</f>
        <v>0</v>
      </c>
      <c r="EC52">
        <f>Model!EC57</f>
        <v>0</v>
      </c>
      <c r="ED52">
        <f>Model!ED57</f>
        <v>0</v>
      </c>
      <c r="EE52">
        <f>Model!EE57</f>
        <v>0</v>
      </c>
      <c r="EF52">
        <f>Model!EF57</f>
        <v>0</v>
      </c>
      <c r="EG52">
        <f>Model!EG57</f>
        <v>0</v>
      </c>
      <c r="EH52">
        <f>Model!EH57</f>
        <v>0</v>
      </c>
      <c r="EI52">
        <f>Model!EI57</f>
        <v>0</v>
      </c>
      <c r="EJ52">
        <f>Model!EJ57</f>
        <v>0</v>
      </c>
      <c r="EK52">
        <f>Model!EK57</f>
        <v>0</v>
      </c>
      <c r="EL52">
        <f>Model!EL57</f>
        <v>0</v>
      </c>
      <c r="EM52">
        <f>Model!EM57</f>
        <v>0</v>
      </c>
      <c r="EN52">
        <f>Model!EN57</f>
        <v>0</v>
      </c>
    </row>
    <row r="53" spans="1:144" x14ac:dyDescent="0.2">
      <c r="A53">
        <f>Model!A58</f>
        <v>0</v>
      </c>
      <c r="B53">
        <f>Model!B58</f>
        <v>0</v>
      </c>
      <c r="C53">
        <f>Model!C58</f>
        <v>0</v>
      </c>
      <c r="D53">
        <f>Model!D58</f>
        <v>0</v>
      </c>
      <c r="E53">
        <f>Model!E58</f>
        <v>0</v>
      </c>
      <c r="F53">
        <f>Model!F58</f>
        <v>0</v>
      </c>
      <c r="G53">
        <f>Model!G58</f>
        <v>0</v>
      </c>
      <c r="H53">
        <f>Model!H58</f>
        <v>0</v>
      </c>
      <c r="I53" t="str">
        <f>Model!I58</f>
        <v>Balance Sheet</v>
      </c>
      <c r="J53">
        <f>Model!J58</f>
        <v>0</v>
      </c>
      <c r="K53">
        <f>Model!K58</f>
        <v>0</v>
      </c>
      <c r="L53">
        <f>Model!L58</f>
        <v>0</v>
      </c>
      <c r="M53">
        <f>Model!M58</f>
        <v>0</v>
      </c>
      <c r="N53">
        <f>Model!N58</f>
        <v>0</v>
      </c>
      <c r="O53">
        <f>Model!O58</f>
        <v>0</v>
      </c>
      <c r="P53">
        <f>Model!P58</f>
        <v>0</v>
      </c>
      <c r="Q53">
        <f>Model!Q58</f>
        <v>0</v>
      </c>
      <c r="R53">
        <f>Model!R58</f>
        <v>0</v>
      </c>
      <c r="S53">
        <f>Model!S58</f>
        <v>0</v>
      </c>
      <c r="T53">
        <f>Model!T58</f>
        <v>0</v>
      </c>
      <c r="U53">
        <f>Model!U58</f>
        <v>0</v>
      </c>
      <c r="V53">
        <f>Model!V58</f>
        <v>0</v>
      </c>
      <c r="W53">
        <f>Model!W58</f>
        <v>0</v>
      </c>
      <c r="X53">
        <f>Model!X58</f>
        <v>0</v>
      </c>
      <c r="Y53">
        <f>Model!Y58</f>
        <v>0</v>
      </c>
      <c r="Z53">
        <f>Model!Z58</f>
        <v>0</v>
      </c>
      <c r="AA53">
        <f>Model!AA58</f>
        <v>0</v>
      </c>
      <c r="AB53">
        <f>Model!AB58</f>
        <v>0</v>
      </c>
      <c r="AC53">
        <f>Model!AC58</f>
        <v>0</v>
      </c>
      <c r="AD53">
        <f>Model!AD58</f>
        <v>0</v>
      </c>
      <c r="AE53">
        <f>Model!AE58</f>
        <v>0</v>
      </c>
      <c r="AF53">
        <f>Model!AF58</f>
        <v>0</v>
      </c>
      <c r="AG53">
        <f>Model!AG58</f>
        <v>0</v>
      </c>
      <c r="AH53">
        <f>Model!AH58</f>
        <v>0</v>
      </c>
      <c r="AI53">
        <f>Model!AI58</f>
        <v>0</v>
      </c>
      <c r="AJ53">
        <f>Model!AJ58</f>
        <v>0</v>
      </c>
      <c r="AK53">
        <f>Model!AK58</f>
        <v>0</v>
      </c>
      <c r="AL53">
        <f>Model!AL58</f>
        <v>0</v>
      </c>
      <c r="AM53">
        <f>Model!AM58</f>
        <v>0</v>
      </c>
      <c r="AN53">
        <f>Model!AN58</f>
        <v>0</v>
      </c>
      <c r="AO53">
        <f>Model!AO58</f>
        <v>0</v>
      </c>
      <c r="AP53">
        <f>Model!AP58</f>
        <v>0</v>
      </c>
      <c r="AQ53">
        <f>Model!AQ58</f>
        <v>0</v>
      </c>
      <c r="AR53">
        <f>Model!AR58</f>
        <v>0</v>
      </c>
      <c r="AS53">
        <f>Model!AS58</f>
        <v>0</v>
      </c>
      <c r="AT53">
        <f>Model!AT58</f>
        <v>0</v>
      </c>
      <c r="AU53">
        <f>Model!AU58</f>
        <v>0</v>
      </c>
      <c r="AV53">
        <f>Model!AV58</f>
        <v>0</v>
      </c>
      <c r="AW53">
        <f>Model!AW58</f>
        <v>0</v>
      </c>
      <c r="AX53">
        <f>Model!AX58</f>
        <v>0</v>
      </c>
      <c r="AY53">
        <f>Model!AY58</f>
        <v>0</v>
      </c>
      <c r="AZ53">
        <f>Model!AZ58</f>
        <v>0</v>
      </c>
      <c r="BA53">
        <f>Model!BA58</f>
        <v>0</v>
      </c>
      <c r="BB53">
        <f>Model!BB58</f>
        <v>0</v>
      </c>
      <c r="BC53">
        <f>Model!BC58</f>
        <v>0</v>
      </c>
      <c r="BD53">
        <f>Model!BD58</f>
        <v>0</v>
      </c>
      <c r="BE53">
        <f>Model!BE58</f>
        <v>0</v>
      </c>
      <c r="BF53">
        <f>Model!BF58</f>
        <v>0</v>
      </c>
      <c r="BG53">
        <f>Model!BG58</f>
        <v>0</v>
      </c>
      <c r="BH53">
        <f>Model!BH58</f>
        <v>0</v>
      </c>
      <c r="BI53">
        <f>Model!BI58</f>
        <v>0</v>
      </c>
      <c r="BJ53">
        <f>Model!BJ58</f>
        <v>0</v>
      </c>
      <c r="BK53">
        <f>Model!BK58</f>
        <v>0</v>
      </c>
      <c r="BL53">
        <f>Model!BL58</f>
        <v>0</v>
      </c>
      <c r="BM53">
        <f>Model!BM58</f>
        <v>0</v>
      </c>
      <c r="BN53">
        <f>Model!BN58</f>
        <v>0</v>
      </c>
      <c r="BO53">
        <f>Model!BO58</f>
        <v>0</v>
      </c>
      <c r="BP53">
        <f>Model!BP58</f>
        <v>0</v>
      </c>
      <c r="BQ53">
        <f>Model!BQ58</f>
        <v>0</v>
      </c>
      <c r="BR53">
        <f>Model!BR58</f>
        <v>0</v>
      </c>
      <c r="BS53">
        <f>Model!BS58</f>
        <v>0</v>
      </c>
      <c r="BT53">
        <f>Model!BT58</f>
        <v>0</v>
      </c>
      <c r="BU53">
        <f>Model!BU58</f>
        <v>0</v>
      </c>
      <c r="BV53">
        <f>Model!BV58</f>
        <v>0</v>
      </c>
      <c r="BW53">
        <f>Model!BW58</f>
        <v>0</v>
      </c>
      <c r="BX53">
        <f>Model!BX58</f>
        <v>0</v>
      </c>
      <c r="BY53">
        <f>Model!BY58</f>
        <v>0</v>
      </c>
      <c r="BZ53">
        <f>Model!BZ58</f>
        <v>0</v>
      </c>
      <c r="CA53">
        <f>Model!CA58</f>
        <v>0</v>
      </c>
      <c r="CB53">
        <f>Model!CB58</f>
        <v>0</v>
      </c>
      <c r="CC53">
        <f>Model!CC58</f>
        <v>0</v>
      </c>
      <c r="CD53">
        <f>Model!CD58</f>
        <v>0</v>
      </c>
      <c r="CE53">
        <f>Model!CE58</f>
        <v>0</v>
      </c>
      <c r="CF53">
        <f>Model!CF58</f>
        <v>0</v>
      </c>
      <c r="CG53">
        <f>Model!CG58</f>
        <v>0</v>
      </c>
      <c r="CH53">
        <f>Model!CH58</f>
        <v>0</v>
      </c>
      <c r="CI53">
        <f>Model!CI58</f>
        <v>0</v>
      </c>
      <c r="CJ53">
        <f>Model!CJ58</f>
        <v>0</v>
      </c>
      <c r="CK53">
        <f>Model!CK58</f>
        <v>0</v>
      </c>
      <c r="CL53">
        <f>Model!CL58</f>
        <v>0</v>
      </c>
      <c r="CM53">
        <f>Model!CM58</f>
        <v>0</v>
      </c>
      <c r="CN53">
        <f>Model!CN58</f>
        <v>0</v>
      </c>
      <c r="CO53">
        <f>Model!CO58</f>
        <v>0</v>
      </c>
      <c r="CP53">
        <f>Model!CP58</f>
        <v>0</v>
      </c>
      <c r="CQ53">
        <f>Model!CQ58</f>
        <v>0</v>
      </c>
      <c r="CR53">
        <f>Model!CR58</f>
        <v>0</v>
      </c>
      <c r="CS53">
        <f>Model!CS58</f>
        <v>0</v>
      </c>
      <c r="CT53">
        <f>Model!CT58</f>
        <v>0</v>
      </c>
      <c r="CU53">
        <f>Model!CU58</f>
        <v>0</v>
      </c>
      <c r="CV53">
        <f>Model!CV58</f>
        <v>0</v>
      </c>
      <c r="CW53">
        <f>Model!CW58</f>
        <v>0</v>
      </c>
      <c r="CX53">
        <f>Model!CX58</f>
        <v>0</v>
      </c>
      <c r="CY53">
        <f>Model!CY58</f>
        <v>0</v>
      </c>
      <c r="CZ53">
        <f>Model!CZ58</f>
        <v>0</v>
      </c>
      <c r="DA53">
        <f>Model!DA58</f>
        <v>0</v>
      </c>
      <c r="DB53">
        <f>Model!DB58</f>
        <v>0</v>
      </c>
      <c r="DC53">
        <f>Model!DC58</f>
        <v>0</v>
      </c>
      <c r="DD53">
        <f>Model!DD58</f>
        <v>0</v>
      </c>
      <c r="DE53">
        <f>Model!DE58</f>
        <v>0</v>
      </c>
      <c r="DF53">
        <f>Model!DF58</f>
        <v>0</v>
      </c>
      <c r="DG53">
        <f>Model!DG58</f>
        <v>0</v>
      </c>
      <c r="DH53">
        <f>Model!DH58</f>
        <v>0</v>
      </c>
      <c r="DI53">
        <f>Model!DI58</f>
        <v>0</v>
      </c>
      <c r="DJ53">
        <f>Model!DJ58</f>
        <v>0</v>
      </c>
      <c r="DK53">
        <f>Model!DK58</f>
        <v>0</v>
      </c>
      <c r="DL53">
        <f>Model!DL58</f>
        <v>0</v>
      </c>
      <c r="DM53">
        <f>Model!DM58</f>
        <v>0</v>
      </c>
      <c r="DN53">
        <f>Model!DN58</f>
        <v>0</v>
      </c>
      <c r="DO53">
        <f>Model!DO58</f>
        <v>0</v>
      </c>
      <c r="DP53">
        <f>Model!DP58</f>
        <v>0</v>
      </c>
      <c r="DQ53">
        <f>Model!DQ58</f>
        <v>0</v>
      </c>
      <c r="DR53">
        <f>Model!DR58</f>
        <v>0</v>
      </c>
      <c r="DS53">
        <f>Model!DS58</f>
        <v>0</v>
      </c>
      <c r="DT53">
        <f>Model!DT58</f>
        <v>0</v>
      </c>
      <c r="DU53">
        <f>Model!DU58</f>
        <v>0</v>
      </c>
      <c r="DV53">
        <f>Model!DV58</f>
        <v>0</v>
      </c>
      <c r="DW53">
        <f>Model!DW58</f>
        <v>0</v>
      </c>
      <c r="DX53">
        <f>Model!DX58</f>
        <v>0</v>
      </c>
      <c r="DY53">
        <f>Model!DY58</f>
        <v>0</v>
      </c>
      <c r="DZ53">
        <f>Model!DZ58</f>
        <v>0</v>
      </c>
      <c r="EA53">
        <f>Model!EA58</f>
        <v>0</v>
      </c>
      <c r="EB53">
        <f>Model!EB58</f>
        <v>0</v>
      </c>
      <c r="EC53">
        <f>Model!EC58</f>
        <v>0</v>
      </c>
      <c r="ED53">
        <f>Model!ED58</f>
        <v>0</v>
      </c>
      <c r="EE53">
        <f>Model!EE58</f>
        <v>0</v>
      </c>
      <c r="EF53">
        <f>Model!EF58</f>
        <v>0</v>
      </c>
      <c r="EG53">
        <f>Model!EG58</f>
        <v>0</v>
      </c>
      <c r="EH53">
        <f>Model!EH58</f>
        <v>0</v>
      </c>
      <c r="EI53">
        <f>Model!EI58</f>
        <v>0</v>
      </c>
      <c r="EJ53">
        <f>Model!EJ58</f>
        <v>0</v>
      </c>
      <c r="EK53">
        <f>Model!EK58</f>
        <v>0</v>
      </c>
      <c r="EL53">
        <f>Model!EL58</f>
        <v>0</v>
      </c>
      <c r="EM53">
        <f>Model!EM58</f>
        <v>0</v>
      </c>
      <c r="EN53">
        <f>Model!EN58</f>
        <v>0</v>
      </c>
    </row>
    <row r="54" spans="1:144" x14ac:dyDescent="0.2">
      <c r="A54">
        <f>Model!A59</f>
        <v>0</v>
      </c>
      <c r="B54">
        <f>Model!B59</f>
        <v>0</v>
      </c>
      <c r="C54">
        <f>Model!C59</f>
        <v>0</v>
      </c>
      <c r="D54">
        <f>Model!D59</f>
        <v>0</v>
      </c>
      <c r="E54">
        <f>Model!E59</f>
        <v>0</v>
      </c>
      <c r="F54">
        <f>Model!F59</f>
        <v>0</v>
      </c>
      <c r="G54">
        <f>Model!G59</f>
        <v>0</v>
      </c>
      <c r="H54">
        <f>Model!H59</f>
        <v>0</v>
      </c>
      <c r="I54" t="str">
        <f>Model!I59</f>
        <v>ASSETS</v>
      </c>
      <c r="J54">
        <f>Model!J59</f>
        <v>0</v>
      </c>
      <c r="K54">
        <f>Model!K59</f>
        <v>0</v>
      </c>
      <c r="L54">
        <f>Model!L59</f>
        <v>0</v>
      </c>
      <c r="M54">
        <f>Model!M59</f>
        <v>0</v>
      </c>
      <c r="N54">
        <f>Model!N59</f>
        <v>0</v>
      </c>
      <c r="O54">
        <f>Model!O59</f>
        <v>0</v>
      </c>
      <c r="P54">
        <f>Model!P59</f>
        <v>0</v>
      </c>
      <c r="Q54">
        <f>Model!Q59</f>
        <v>0</v>
      </c>
      <c r="R54">
        <f>Model!R59</f>
        <v>0</v>
      </c>
      <c r="S54">
        <f>Model!S59</f>
        <v>0</v>
      </c>
      <c r="T54">
        <f>Model!T59</f>
        <v>0</v>
      </c>
      <c r="U54">
        <f>Model!U59</f>
        <v>0</v>
      </c>
      <c r="V54">
        <f>Model!V59</f>
        <v>0</v>
      </c>
      <c r="W54">
        <f>Model!W59</f>
        <v>0</v>
      </c>
      <c r="X54">
        <f>Model!X59</f>
        <v>0</v>
      </c>
      <c r="Y54">
        <f>Model!Y59</f>
        <v>0</v>
      </c>
      <c r="Z54">
        <f>Model!Z59</f>
        <v>0</v>
      </c>
      <c r="AA54">
        <f>Model!AA59</f>
        <v>0</v>
      </c>
      <c r="AB54">
        <f>Model!AB59</f>
        <v>0</v>
      </c>
      <c r="AC54">
        <f>Model!AC59</f>
        <v>0</v>
      </c>
      <c r="AD54">
        <f>Model!AD59</f>
        <v>0</v>
      </c>
      <c r="AE54">
        <f>Model!AE59</f>
        <v>0</v>
      </c>
      <c r="AF54">
        <f>Model!AF59</f>
        <v>0</v>
      </c>
      <c r="AG54">
        <f>Model!AG59</f>
        <v>0</v>
      </c>
      <c r="AH54">
        <f>Model!AH59</f>
        <v>0</v>
      </c>
      <c r="AI54">
        <f>Model!AI59</f>
        <v>0</v>
      </c>
      <c r="AJ54">
        <f>Model!AJ59</f>
        <v>0</v>
      </c>
      <c r="AK54">
        <f>Model!AK59</f>
        <v>0</v>
      </c>
      <c r="AL54">
        <f>Model!AL59</f>
        <v>0</v>
      </c>
      <c r="AM54">
        <f>Model!AM59</f>
        <v>0</v>
      </c>
      <c r="AN54">
        <f>Model!AN59</f>
        <v>0</v>
      </c>
      <c r="AO54">
        <f>Model!AO59</f>
        <v>0</v>
      </c>
      <c r="AP54">
        <f>Model!AP59</f>
        <v>0</v>
      </c>
      <c r="AQ54">
        <f>Model!AQ59</f>
        <v>0</v>
      </c>
      <c r="AR54">
        <f>Model!AR59</f>
        <v>0</v>
      </c>
      <c r="AS54">
        <f>Model!AS59</f>
        <v>0</v>
      </c>
      <c r="AT54">
        <f>Model!AT59</f>
        <v>0</v>
      </c>
      <c r="AU54">
        <f>Model!AU59</f>
        <v>0</v>
      </c>
      <c r="AV54">
        <f>Model!AV59</f>
        <v>0</v>
      </c>
      <c r="AW54">
        <f>Model!AW59</f>
        <v>0</v>
      </c>
      <c r="AX54">
        <f>Model!AX59</f>
        <v>0</v>
      </c>
      <c r="AY54">
        <f>Model!AY59</f>
        <v>0</v>
      </c>
      <c r="AZ54">
        <f>Model!AZ59</f>
        <v>0</v>
      </c>
      <c r="BA54">
        <f>Model!BA59</f>
        <v>0</v>
      </c>
      <c r="BB54">
        <f>Model!BB59</f>
        <v>0</v>
      </c>
      <c r="BC54">
        <f>Model!BC59</f>
        <v>0</v>
      </c>
      <c r="BD54">
        <f>Model!BD59</f>
        <v>0</v>
      </c>
      <c r="BE54">
        <f>Model!BE59</f>
        <v>0</v>
      </c>
      <c r="BF54">
        <f>Model!BF59</f>
        <v>0</v>
      </c>
      <c r="BG54">
        <f>Model!BG59</f>
        <v>0</v>
      </c>
      <c r="BH54">
        <f>Model!BH59</f>
        <v>0</v>
      </c>
      <c r="BI54">
        <f>Model!BI59</f>
        <v>0</v>
      </c>
      <c r="BJ54">
        <f>Model!BJ59</f>
        <v>0</v>
      </c>
      <c r="BK54">
        <f>Model!BK59</f>
        <v>0</v>
      </c>
      <c r="BL54">
        <f>Model!BL59</f>
        <v>0</v>
      </c>
      <c r="BM54">
        <f>Model!BM59</f>
        <v>0</v>
      </c>
      <c r="BN54">
        <f>Model!BN59</f>
        <v>0</v>
      </c>
      <c r="BO54">
        <f>Model!BO59</f>
        <v>0</v>
      </c>
      <c r="BP54">
        <f>Model!BP59</f>
        <v>0</v>
      </c>
      <c r="BQ54">
        <f>Model!BQ59</f>
        <v>0</v>
      </c>
      <c r="BR54">
        <f>Model!BR59</f>
        <v>0</v>
      </c>
      <c r="BS54">
        <f>Model!BS59</f>
        <v>0</v>
      </c>
      <c r="BT54">
        <f>Model!BT59</f>
        <v>0</v>
      </c>
      <c r="BU54">
        <f>Model!BU59</f>
        <v>0</v>
      </c>
      <c r="BV54">
        <f>Model!BV59</f>
        <v>0</v>
      </c>
      <c r="BW54">
        <f>Model!BW59</f>
        <v>0</v>
      </c>
      <c r="BX54">
        <f>Model!BX59</f>
        <v>0</v>
      </c>
      <c r="BY54">
        <f>Model!BY59</f>
        <v>0</v>
      </c>
      <c r="BZ54">
        <f>Model!BZ59</f>
        <v>0</v>
      </c>
      <c r="CA54">
        <f>Model!CA59</f>
        <v>0</v>
      </c>
      <c r="CB54">
        <f>Model!CB59</f>
        <v>0</v>
      </c>
      <c r="CC54">
        <f>Model!CC59</f>
        <v>0</v>
      </c>
      <c r="CD54">
        <f>Model!CD59</f>
        <v>0</v>
      </c>
      <c r="CE54">
        <f>Model!CE59</f>
        <v>0</v>
      </c>
      <c r="CF54">
        <f>Model!CF59</f>
        <v>0</v>
      </c>
      <c r="CG54">
        <f>Model!CG59</f>
        <v>0</v>
      </c>
      <c r="CH54">
        <f>Model!CH59</f>
        <v>0</v>
      </c>
      <c r="CI54">
        <f>Model!CI59</f>
        <v>0</v>
      </c>
      <c r="CJ54">
        <f>Model!CJ59</f>
        <v>0</v>
      </c>
      <c r="CK54">
        <f>Model!CK59</f>
        <v>0</v>
      </c>
      <c r="CL54">
        <f>Model!CL59</f>
        <v>0</v>
      </c>
      <c r="CM54">
        <f>Model!CM59</f>
        <v>0</v>
      </c>
      <c r="CN54">
        <f>Model!CN59</f>
        <v>0</v>
      </c>
      <c r="CO54">
        <f>Model!CO59</f>
        <v>0</v>
      </c>
      <c r="CP54">
        <f>Model!CP59</f>
        <v>0</v>
      </c>
      <c r="CQ54">
        <f>Model!CQ59</f>
        <v>0</v>
      </c>
      <c r="CR54">
        <f>Model!CR59</f>
        <v>0</v>
      </c>
      <c r="CS54">
        <f>Model!CS59</f>
        <v>0</v>
      </c>
      <c r="CT54">
        <f>Model!CT59</f>
        <v>0</v>
      </c>
      <c r="CU54">
        <f>Model!CU59</f>
        <v>0</v>
      </c>
      <c r="CV54">
        <f>Model!CV59</f>
        <v>0</v>
      </c>
      <c r="CW54">
        <f>Model!CW59</f>
        <v>0</v>
      </c>
      <c r="CX54">
        <f>Model!CX59</f>
        <v>0</v>
      </c>
      <c r="CY54">
        <f>Model!CY59</f>
        <v>0</v>
      </c>
      <c r="CZ54">
        <f>Model!CZ59</f>
        <v>0</v>
      </c>
      <c r="DA54">
        <f>Model!DA59</f>
        <v>0</v>
      </c>
      <c r="DB54">
        <f>Model!DB59</f>
        <v>0</v>
      </c>
      <c r="DC54">
        <f>Model!DC59</f>
        <v>0</v>
      </c>
      <c r="DD54">
        <f>Model!DD59</f>
        <v>0</v>
      </c>
      <c r="DE54">
        <f>Model!DE59</f>
        <v>0</v>
      </c>
      <c r="DF54">
        <f>Model!DF59</f>
        <v>0</v>
      </c>
      <c r="DG54">
        <f>Model!DG59</f>
        <v>0</v>
      </c>
      <c r="DH54">
        <f>Model!DH59</f>
        <v>0</v>
      </c>
      <c r="DI54">
        <f>Model!DI59</f>
        <v>0</v>
      </c>
      <c r="DJ54">
        <f>Model!DJ59</f>
        <v>0</v>
      </c>
      <c r="DK54">
        <f>Model!DK59</f>
        <v>0</v>
      </c>
      <c r="DL54">
        <f>Model!DL59</f>
        <v>0</v>
      </c>
      <c r="DM54">
        <f>Model!DM59</f>
        <v>0</v>
      </c>
      <c r="DN54">
        <f>Model!DN59</f>
        <v>0</v>
      </c>
      <c r="DO54">
        <f>Model!DO59</f>
        <v>0</v>
      </c>
      <c r="DP54">
        <f>Model!DP59</f>
        <v>0</v>
      </c>
      <c r="DQ54">
        <f>Model!DQ59</f>
        <v>0</v>
      </c>
      <c r="DR54">
        <f>Model!DR59</f>
        <v>0</v>
      </c>
      <c r="DS54">
        <f>Model!DS59</f>
        <v>0</v>
      </c>
      <c r="DT54">
        <f>Model!DT59</f>
        <v>0</v>
      </c>
      <c r="DU54">
        <f>Model!DU59</f>
        <v>0</v>
      </c>
      <c r="DV54">
        <f>Model!DV59</f>
        <v>0</v>
      </c>
      <c r="DW54">
        <f>Model!DW59</f>
        <v>0</v>
      </c>
      <c r="DX54">
        <f>Model!DX59</f>
        <v>0</v>
      </c>
      <c r="DY54">
        <f>Model!DY59</f>
        <v>0</v>
      </c>
      <c r="DZ54">
        <f>Model!DZ59</f>
        <v>0</v>
      </c>
      <c r="EA54">
        <f>Model!EA59</f>
        <v>0</v>
      </c>
      <c r="EB54">
        <f>Model!EB59</f>
        <v>0</v>
      </c>
      <c r="EC54">
        <f>Model!EC59</f>
        <v>0</v>
      </c>
      <c r="ED54">
        <f>Model!ED59</f>
        <v>0</v>
      </c>
      <c r="EE54">
        <f>Model!EE59</f>
        <v>0</v>
      </c>
      <c r="EF54">
        <f>Model!EF59</f>
        <v>0</v>
      </c>
      <c r="EG54">
        <f>Model!EG59</f>
        <v>0</v>
      </c>
      <c r="EH54">
        <f>Model!EH59</f>
        <v>0</v>
      </c>
      <c r="EI54">
        <f>Model!EI59</f>
        <v>0</v>
      </c>
      <c r="EJ54">
        <f>Model!EJ59</f>
        <v>0</v>
      </c>
      <c r="EK54">
        <f>Model!EK59</f>
        <v>0</v>
      </c>
      <c r="EL54">
        <f>Model!EL59</f>
        <v>0</v>
      </c>
      <c r="EM54">
        <f>Model!EM59</f>
        <v>0</v>
      </c>
      <c r="EN54">
        <f>Model!EN59</f>
        <v>0</v>
      </c>
    </row>
    <row r="55" spans="1:144" x14ac:dyDescent="0.2">
      <c r="A55">
        <f>Model!A60</f>
        <v>0</v>
      </c>
      <c r="B55">
        <f>Model!B60</f>
        <v>0</v>
      </c>
      <c r="C55">
        <f>Model!C60</f>
        <v>0</v>
      </c>
      <c r="D55">
        <f>Model!D60</f>
        <v>0</v>
      </c>
      <c r="E55">
        <f>Model!E60</f>
        <v>0</v>
      </c>
      <c r="F55">
        <f>Model!F60</f>
        <v>0</v>
      </c>
      <c r="G55">
        <f>Model!G60</f>
        <v>0</v>
      </c>
      <c r="H55">
        <f>Model!H60</f>
        <v>0</v>
      </c>
      <c r="I55" t="str">
        <f>Model!I60</f>
        <v>Cash &amp; Cash Equivalents</v>
      </c>
      <c r="J55">
        <f>Model!J60</f>
        <v>0</v>
      </c>
      <c r="K55">
        <f>Model!K60</f>
        <v>0</v>
      </c>
      <c r="L55">
        <f>Model!L60</f>
        <v>0</v>
      </c>
      <c r="M55">
        <f>Model!M60</f>
        <v>0</v>
      </c>
      <c r="N55">
        <f>Model!N60</f>
        <v>0</v>
      </c>
      <c r="O55">
        <f>Model!O60</f>
        <v>0</v>
      </c>
      <c r="P55">
        <f>Model!P60</f>
        <v>0</v>
      </c>
      <c r="Q55">
        <f>Model!Q60</f>
        <v>0</v>
      </c>
      <c r="R55">
        <f>Model!R60</f>
        <v>0</v>
      </c>
      <c r="S55">
        <f>Model!S60</f>
        <v>0</v>
      </c>
      <c r="T55">
        <f>Model!T60</f>
        <v>0</v>
      </c>
      <c r="U55">
        <f>Model!U60</f>
        <v>0</v>
      </c>
      <c r="V55">
        <f>Model!V60</f>
        <v>0</v>
      </c>
      <c r="W55">
        <f>Model!W60</f>
        <v>0</v>
      </c>
      <c r="X55">
        <f>Model!X60</f>
        <v>0</v>
      </c>
      <c r="Y55">
        <f>Model!Y60</f>
        <v>0</v>
      </c>
      <c r="Z55">
        <f>Model!Z60</f>
        <v>0</v>
      </c>
      <c r="AA55">
        <f>Model!AA60</f>
        <v>0</v>
      </c>
      <c r="AB55">
        <f>Model!AB60</f>
        <v>0</v>
      </c>
      <c r="AC55">
        <f>Model!AC60</f>
        <v>0</v>
      </c>
      <c r="AD55">
        <f>Model!AD60</f>
        <v>0</v>
      </c>
      <c r="AE55">
        <f>Model!AE60</f>
        <v>0</v>
      </c>
      <c r="AF55">
        <f>Model!AF60</f>
        <v>0</v>
      </c>
      <c r="AG55">
        <f>Model!AG60</f>
        <v>0</v>
      </c>
      <c r="AH55">
        <f>Model!AH60</f>
        <v>0</v>
      </c>
      <c r="AI55">
        <f>Model!AI60</f>
        <v>0</v>
      </c>
      <c r="AJ55">
        <f>Model!AJ60</f>
        <v>0</v>
      </c>
      <c r="AK55">
        <f>Model!AK60</f>
        <v>0</v>
      </c>
      <c r="AL55">
        <f>Model!AL60</f>
        <v>0</v>
      </c>
      <c r="AM55">
        <f>Model!AM60</f>
        <v>0</v>
      </c>
      <c r="AN55">
        <f>Model!AN60</f>
        <v>0</v>
      </c>
      <c r="AO55">
        <f>Model!AO60</f>
        <v>0</v>
      </c>
      <c r="AP55">
        <f>Model!AP60</f>
        <v>0</v>
      </c>
      <c r="AQ55">
        <f>Model!AQ60</f>
        <v>0</v>
      </c>
      <c r="AR55">
        <f>Model!AR60</f>
        <v>0</v>
      </c>
      <c r="AS55">
        <f>Model!AS60</f>
        <v>0</v>
      </c>
      <c r="AT55">
        <f>Model!AT60</f>
        <v>0</v>
      </c>
      <c r="AU55">
        <f>Model!AU60</f>
        <v>0</v>
      </c>
      <c r="AV55">
        <f>Model!AV60</f>
        <v>0</v>
      </c>
      <c r="AW55">
        <f>Model!AW60</f>
        <v>0</v>
      </c>
      <c r="AX55">
        <f>Model!AX60</f>
        <v>0</v>
      </c>
      <c r="AY55">
        <f>Model!AY60</f>
        <v>0</v>
      </c>
      <c r="AZ55">
        <f>Model!AZ60</f>
        <v>0</v>
      </c>
      <c r="BA55">
        <f>Model!BA60</f>
        <v>0</v>
      </c>
      <c r="BB55">
        <f>Model!BB60</f>
        <v>0</v>
      </c>
      <c r="BC55">
        <f>Model!BC60</f>
        <v>0</v>
      </c>
      <c r="BD55">
        <f>Model!BD60</f>
        <v>0</v>
      </c>
      <c r="BE55">
        <f>Model!BE60</f>
        <v>0</v>
      </c>
      <c r="BF55">
        <f>Model!BF60</f>
        <v>0</v>
      </c>
      <c r="BG55">
        <f>Model!BG60</f>
        <v>0</v>
      </c>
      <c r="BH55">
        <f>Model!BH60</f>
        <v>0</v>
      </c>
      <c r="BI55">
        <f>Model!BI60</f>
        <v>0</v>
      </c>
      <c r="BJ55">
        <f>Model!BJ60</f>
        <v>0</v>
      </c>
      <c r="BK55">
        <f>Model!BK60</f>
        <v>0</v>
      </c>
      <c r="BL55">
        <f>Model!BL60</f>
        <v>0</v>
      </c>
      <c r="BM55">
        <f>Model!BM60</f>
        <v>0</v>
      </c>
      <c r="BN55">
        <f>Model!BN60</f>
        <v>0</v>
      </c>
      <c r="BO55">
        <f>Model!BO60</f>
        <v>0</v>
      </c>
      <c r="BP55">
        <f>Model!BP60</f>
        <v>0</v>
      </c>
      <c r="BQ55">
        <f>Model!BQ60</f>
        <v>0</v>
      </c>
      <c r="BR55">
        <f>Model!BR60</f>
        <v>0</v>
      </c>
      <c r="BS55">
        <f>Model!BS60</f>
        <v>0</v>
      </c>
      <c r="BT55">
        <f>Model!BT60</f>
        <v>0</v>
      </c>
      <c r="BU55">
        <f>Model!BU60</f>
        <v>126.86</v>
      </c>
      <c r="BV55">
        <f>Model!BV60</f>
        <v>0</v>
      </c>
      <c r="BW55">
        <f>Model!BW60</f>
        <v>0</v>
      </c>
      <c r="BX55">
        <f>Model!BX60</f>
        <v>0</v>
      </c>
      <c r="BY55">
        <f>Model!BY60</f>
        <v>81.468000000000004</v>
      </c>
      <c r="BZ55">
        <f>Model!BZ60</f>
        <v>61.167000000000002</v>
      </c>
      <c r="CA55">
        <f>Model!CA60</f>
        <v>61.628</v>
      </c>
      <c r="CB55">
        <f>Model!CB60</f>
        <v>266.29399999999998</v>
      </c>
      <c r="CC55">
        <f>Model!CC60</f>
        <v>228.51400000000001</v>
      </c>
      <c r="CD55">
        <f>Model!CD60</f>
        <v>228.85470757911813</v>
      </c>
      <c r="CE55">
        <f>Model!CE60</f>
        <v>203.12275419113629</v>
      </c>
      <c r="CF55">
        <f>Model!CF60</f>
        <v>150.9852450081508</v>
      </c>
      <c r="CG55">
        <f>Model!CG60</f>
        <v>197.05485703600471</v>
      </c>
      <c r="CH55">
        <f>Model!CH60</f>
        <v>208.42741854971797</v>
      </c>
      <c r="CI55">
        <f>Model!CI60</f>
        <v>191.37321823252742</v>
      </c>
      <c r="CJ55">
        <f>Model!CJ60</f>
        <v>146.40618848379293</v>
      </c>
      <c r="CK55">
        <f>Model!CK60</f>
        <v>131.19149704426363</v>
      </c>
      <c r="CL55">
        <f>Model!CL60</f>
        <v>150.78530846910934</v>
      </c>
      <c r="CM55">
        <f>Model!CM60</f>
        <v>140.42588539990032</v>
      </c>
      <c r="CN55">
        <f>Model!CN60</f>
        <v>99.379040417426779</v>
      </c>
      <c r="CO55">
        <f>Model!CO60</f>
        <v>90.507519328805884</v>
      </c>
      <c r="CP55">
        <f>Model!CP60</f>
        <v>0</v>
      </c>
      <c r="CQ55">
        <f>Model!CQ60</f>
        <v>0</v>
      </c>
      <c r="CR55">
        <f>Model!CR60</f>
        <v>0</v>
      </c>
      <c r="CS55">
        <f>Model!CS60</f>
        <v>0</v>
      </c>
      <c r="CT55">
        <f>Model!CT60</f>
        <v>0</v>
      </c>
      <c r="CU55">
        <f>Model!CU60</f>
        <v>0</v>
      </c>
      <c r="CV55">
        <f>Model!CV60</f>
        <v>0</v>
      </c>
      <c r="CW55">
        <f>Model!CW60</f>
        <v>0</v>
      </c>
      <c r="CX55">
        <f>Model!CX60</f>
        <v>0</v>
      </c>
      <c r="CY55">
        <f>Model!CY60</f>
        <v>0</v>
      </c>
      <c r="CZ55">
        <f>Model!CZ60</f>
        <v>0</v>
      </c>
      <c r="DA55">
        <f>Model!DA60</f>
        <v>0</v>
      </c>
      <c r="DB55">
        <f>Model!DB60</f>
        <v>0</v>
      </c>
      <c r="DC55">
        <f>Model!DC60</f>
        <v>0</v>
      </c>
      <c r="DD55">
        <f>Model!DD60</f>
        <v>0</v>
      </c>
      <c r="DE55">
        <f>Model!DE60</f>
        <v>0</v>
      </c>
      <c r="DF55">
        <f>Model!DF60</f>
        <v>0</v>
      </c>
      <c r="DG55">
        <f>Model!DG60</f>
        <v>0</v>
      </c>
      <c r="DH55">
        <f>Model!DH60</f>
        <v>0</v>
      </c>
      <c r="DI55">
        <f>Model!DI60</f>
        <v>0</v>
      </c>
      <c r="DJ55">
        <f>Model!DJ60</f>
        <v>0</v>
      </c>
      <c r="DK55">
        <f>Model!DK60</f>
        <v>0</v>
      </c>
      <c r="DL55">
        <f>Model!DL60</f>
        <v>0</v>
      </c>
      <c r="DM55">
        <f>Model!DM60</f>
        <v>0</v>
      </c>
      <c r="DN55">
        <f>Model!DN60</f>
        <v>0</v>
      </c>
      <c r="DO55">
        <f>Model!DO60</f>
        <v>0</v>
      </c>
      <c r="DP55">
        <f>Model!DP60</f>
        <v>0</v>
      </c>
      <c r="DQ55">
        <f>Model!DQ60</f>
        <v>0</v>
      </c>
      <c r="DR55">
        <f>Model!DR60</f>
        <v>0</v>
      </c>
      <c r="DS55">
        <f>Model!DS60</f>
        <v>0</v>
      </c>
      <c r="DT55">
        <f>Model!DT60</f>
        <v>0</v>
      </c>
      <c r="DU55">
        <f>Model!DU60</f>
        <v>0</v>
      </c>
      <c r="DV55">
        <f>Model!DV60</f>
        <v>0</v>
      </c>
      <c r="DW55">
        <f>Model!DW60</f>
        <v>0</v>
      </c>
      <c r="DX55">
        <f>Model!DX60</f>
        <v>0</v>
      </c>
      <c r="DY55">
        <f>Model!DY60</f>
        <v>22.146000000000001</v>
      </c>
      <c r="DZ55">
        <f>Model!DZ60</f>
        <v>126.86</v>
      </c>
      <c r="EA55">
        <f>Model!EA60</f>
        <v>81.468000000000004</v>
      </c>
      <c r="EB55">
        <f>Model!EB60</f>
        <v>228.51400000000001</v>
      </c>
      <c r="EC55">
        <f>Model!EC60</f>
        <v>197.05485703600471</v>
      </c>
      <c r="ED55">
        <f>Model!ED60</f>
        <v>131.19149704426363</v>
      </c>
      <c r="EE55">
        <f>Model!EE60</f>
        <v>90.507519328805884</v>
      </c>
      <c r="EF55">
        <f>Model!EF60</f>
        <v>64.939054587927785</v>
      </c>
      <c r="EG55">
        <f>Model!EG60</f>
        <v>67.164637554151554</v>
      </c>
      <c r="EH55">
        <f>Model!EH60</f>
        <v>99.631276651606754</v>
      </c>
      <c r="EI55">
        <f>Model!EI60</f>
        <v>164.5734706019457</v>
      </c>
      <c r="EJ55">
        <f>Model!EJ60</f>
        <v>263.10479375406896</v>
      </c>
      <c r="EK55">
        <f>Model!EK60</f>
        <v>395.24100767095388</v>
      </c>
      <c r="EL55">
        <f>Model!EL60</f>
        <v>560.88931052716225</v>
      </c>
      <c r="EM55">
        <f>Model!EM60</f>
        <v>0</v>
      </c>
      <c r="EN55">
        <f>Model!EN60</f>
        <v>0</v>
      </c>
    </row>
    <row r="56" spans="1:144" x14ac:dyDescent="0.2">
      <c r="A56">
        <f>Model!A61</f>
        <v>0</v>
      </c>
      <c r="B56">
        <f>Model!B61</f>
        <v>0</v>
      </c>
      <c r="C56">
        <f>Model!C61</f>
        <v>0</v>
      </c>
      <c r="D56">
        <f>Model!D61</f>
        <v>0</v>
      </c>
      <c r="E56">
        <f>Model!E61</f>
        <v>0</v>
      </c>
      <c r="F56">
        <f>Model!F61</f>
        <v>0</v>
      </c>
      <c r="G56">
        <f>Model!G61</f>
        <v>0</v>
      </c>
      <c r="H56">
        <f>Model!H61</f>
        <v>0</v>
      </c>
      <c r="I56" t="str">
        <f>Model!I61</f>
        <v>Accounts Receivable</v>
      </c>
      <c r="J56">
        <f>Model!J61</f>
        <v>0</v>
      </c>
      <c r="K56">
        <f>Model!K61</f>
        <v>0</v>
      </c>
      <c r="L56">
        <f>Model!L61</f>
        <v>0</v>
      </c>
      <c r="M56">
        <f>Model!M61</f>
        <v>0</v>
      </c>
      <c r="N56">
        <f>Model!N61</f>
        <v>0</v>
      </c>
      <c r="O56">
        <f>Model!O61</f>
        <v>0</v>
      </c>
      <c r="P56">
        <f>Model!P61</f>
        <v>0</v>
      </c>
      <c r="Q56">
        <f>Model!Q61</f>
        <v>0</v>
      </c>
      <c r="R56">
        <f>Model!R61</f>
        <v>0</v>
      </c>
      <c r="S56">
        <f>Model!S61</f>
        <v>0</v>
      </c>
      <c r="T56">
        <f>Model!T61</f>
        <v>0</v>
      </c>
      <c r="U56">
        <f>Model!U61</f>
        <v>0</v>
      </c>
      <c r="V56">
        <f>Model!V61</f>
        <v>0</v>
      </c>
      <c r="W56">
        <f>Model!W61</f>
        <v>0</v>
      </c>
      <c r="X56">
        <f>Model!X61</f>
        <v>0</v>
      </c>
      <c r="Y56">
        <f>Model!Y61</f>
        <v>0</v>
      </c>
      <c r="Z56">
        <f>Model!Z61</f>
        <v>0</v>
      </c>
      <c r="AA56">
        <f>Model!AA61</f>
        <v>0</v>
      </c>
      <c r="AB56">
        <f>Model!AB61</f>
        <v>0</v>
      </c>
      <c r="AC56">
        <f>Model!AC61</f>
        <v>0</v>
      </c>
      <c r="AD56">
        <f>Model!AD61</f>
        <v>0</v>
      </c>
      <c r="AE56">
        <f>Model!AE61</f>
        <v>0</v>
      </c>
      <c r="AF56">
        <f>Model!AF61</f>
        <v>0</v>
      </c>
      <c r="AG56">
        <f>Model!AG61</f>
        <v>0</v>
      </c>
      <c r="AH56">
        <f>Model!AH61</f>
        <v>0</v>
      </c>
      <c r="AI56">
        <f>Model!AI61</f>
        <v>0</v>
      </c>
      <c r="AJ56">
        <f>Model!AJ61</f>
        <v>0</v>
      </c>
      <c r="AK56">
        <f>Model!AK61</f>
        <v>0</v>
      </c>
      <c r="AL56">
        <f>Model!AL61</f>
        <v>0</v>
      </c>
      <c r="AM56">
        <f>Model!AM61</f>
        <v>0</v>
      </c>
      <c r="AN56">
        <f>Model!AN61</f>
        <v>0</v>
      </c>
      <c r="AO56">
        <f>Model!AO61</f>
        <v>0</v>
      </c>
      <c r="AP56">
        <f>Model!AP61</f>
        <v>0</v>
      </c>
      <c r="AQ56">
        <f>Model!AQ61</f>
        <v>0</v>
      </c>
      <c r="AR56">
        <f>Model!AR61</f>
        <v>0</v>
      </c>
      <c r="AS56">
        <f>Model!AS61</f>
        <v>0</v>
      </c>
      <c r="AT56">
        <f>Model!AT61</f>
        <v>0</v>
      </c>
      <c r="AU56">
        <f>Model!AU61</f>
        <v>0</v>
      </c>
      <c r="AV56">
        <f>Model!AV61</f>
        <v>0</v>
      </c>
      <c r="AW56">
        <f>Model!AW61</f>
        <v>0</v>
      </c>
      <c r="AX56">
        <f>Model!AX61</f>
        <v>0</v>
      </c>
      <c r="AY56">
        <f>Model!AY61</f>
        <v>0</v>
      </c>
      <c r="AZ56">
        <f>Model!AZ61</f>
        <v>0</v>
      </c>
      <c r="BA56">
        <f>Model!BA61</f>
        <v>0</v>
      </c>
      <c r="BB56">
        <f>Model!BB61</f>
        <v>0</v>
      </c>
      <c r="BC56">
        <f>Model!BC61</f>
        <v>0</v>
      </c>
      <c r="BD56">
        <f>Model!BD61</f>
        <v>0</v>
      </c>
      <c r="BE56">
        <f>Model!BE61</f>
        <v>0</v>
      </c>
      <c r="BF56">
        <f>Model!BF61</f>
        <v>0</v>
      </c>
      <c r="BG56">
        <f>Model!BG61</f>
        <v>0</v>
      </c>
      <c r="BH56">
        <f>Model!BH61</f>
        <v>0</v>
      </c>
      <c r="BI56">
        <f>Model!BI61</f>
        <v>0</v>
      </c>
      <c r="BJ56">
        <f>Model!BJ61</f>
        <v>0</v>
      </c>
      <c r="BK56">
        <f>Model!BK61</f>
        <v>0</v>
      </c>
      <c r="BL56">
        <f>Model!BL61</f>
        <v>0</v>
      </c>
      <c r="BM56">
        <f>Model!BM61</f>
        <v>0</v>
      </c>
      <c r="BN56">
        <f>Model!BN61</f>
        <v>0</v>
      </c>
      <c r="BO56">
        <f>Model!BO61</f>
        <v>0</v>
      </c>
      <c r="BP56">
        <f>Model!BP61</f>
        <v>0</v>
      </c>
      <c r="BQ56">
        <f>Model!BQ61</f>
        <v>0</v>
      </c>
      <c r="BR56">
        <f>Model!BR61</f>
        <v>0</v>
      </c>
      <c r="BS56">
        <f>Model!BS61</f>
        <v>0</v>
      </c>
      <c r="BT56">
        <f>Model!BT61</f>
        <v>0</v>
      </c>
      <c r="BU56">
        <f>Model!BU61</f>
        <v>0.35499999999999998</v>
      </c>
      <c r="BV56">
        <f>Model!BV61</f>
        <v>0</v>
      </c>
      <c r="BW56">
        <f>Model!BW61</f>
        <v>0</v>
      </c>
      <c r="BX56">
        <f>Model!BX61</f>
        <v>0</v>
      </c>
      <c r="BY56">
        <f>Model!BY61</f>
        <v>0.48499999999999999</v>
      </c>
      <c r="BZ56">
        <f>Model!BZ61</f>
        <v>0.624</v>
      </c>
      <c r="CA56">
        <f>Model!CA61</f>
        <v>0.52600000000000002</v>
      </c>
      <c r="CB56">
        <f>Model!CB61</f>
        <v>0.82199999999999995</v>
      </c>
      <c r="CC56">
        <f>Model!CC61</f>
        <v>1.9450000000000001</v>
      </c>
      <c r="CD56">
        <f>Model!CD61</f>
        <v>0.50826048584132943</v>
      </c>
      <c r="CE56">
        <f>Model!CE61</f>
        <v>0.46301210386312924</v>
      </c>
      <c r="CF56">
        <f>Model!CF61</f>
        <v>0.8012145364751535</v>
      </c>
      <c r="CG56">
        <f>Model!CG61</f>
        <v>2.1382164925464417</v>
      </c>
      <c r="CH56">
        <f>Model!CH61</f>
        <v>0.56179810411742592</v>
      </c>
      <c r="CI56">
        <f>Model!CI61</f>
        <v>0.51178348382355199</v>
      </c>
      <c r="CJ56">
        <f>Model!CJ61</f>
        <v>0.88561046967476398</v>
      </c>
      <c r="CK56">
        <f>Model!CK61</f>
        <v>2.3634455267888215</v>
      </c>
      <c r="CL56">
        <f>Model!CL61</f>
        <v>0.61229869749464549</v>
      </c>
      <c r="CM56">
        <f>Model!CM61</f>
        <v>0.5577882129679349</v>
      </c>
      <c r="CN56">
        <f>Model!CN61</f>
        <v>0.96521888040429826</v>
      </c>
      <c r="CO56">
        <f>Model!CO61</f>
        <v>2.5758980086373957</v>
      </c>
      <c r="CP56">
        <f>Model!CP61</f>
        <v>0</v>
      </c>
      <c r="CQ56">
        <f>Model!CQ61</f>
        <v>0</v>
      </c>
      <c r="CR56">
        <f>Model!CR61</f>
        <v>0</v>
      </c>
      <c r="CS56">
        <f>Model!CS61</f>
        <v>0</v>
      </c>
      <c r="CT56">
        <f>Model!CT61</f>
        <v>0</v>
      </c>
      <c r="CU56">
        <f>Model!CU61</f>
        <v>0</v>
      </c>
      <c r="CV56">
        <f>Model!CV61</f>
        <v>0</v>
      </c>
      <c r="CW56">
        <f>Model!CW61</f>
        <v>0</v>
      </c>
      <c r="CX56">
        <f>Model!CX61</f>
        <v>0</v>
      </c>
      <c r="CY56">
        <f>Model!CY61</f>
        <v>0</v>
      </c>
      <c r="CZ56">
        <f>Model!CZ61</f>
        <v>0</v>
      </c>
      <c r="DA56">
        <f>Model!DA61</f>
        <v>0</v>
      </c>
      <c r="DB56">
        <f>Model!DB61</f>
        <v>0</v>
      </c>
      <c r="DC56">
        <f>Model!DC61</f>
        <v>0</v>
      </c>
      <c r="DD56">
        <f>Model!DD61</f>
        <v>0</v>
      </c>
      <c r="DE56">
        <f>Model!DE61</f>
        <v>0</v>
      </c>
      <c r="DF56">
        <f>Model!DF61</f>
        <v>0</v>
      </c>
      <c r="DG56">
        <f>Model!DG61</f>
        <v>0</v>
      </c>
      <c r="DH56">
        <f>Model!DH61</f>
        <v>0</v>
      </c>
      <c r="DI56">
        <f>Model!DI61</f>
        <v>0</v>
      </c>
      <c r="DJ56">
        <f>Model!DJ61</f>
        <v>0</v>
      </c>
      <c r="DK56">
        <f>Model!DK61</f>
        <v>0</v>
      </c>
      <c r="DL56">
        <f>Model!DL61</f>
        <v>0</v>
      </c>
      <c r="DM56">
        <f>Model!DM61</f>
        <v>0</v>
      </c>
      <c r="DN56">
        <f>Model!DN61</f>
        <v>0</v>
      </c>
      <c r="DO56">
        <f>Model!DO61</f>
        <v>0</v>
      </c>
      <c r="DP56">
        <f>Model!DP61</f>
        <v>0</v>
      </c>
      <c r="DQ56">
        <f>Model!DQ61</f>
        <v>0</v>
      </c>
      <c r="DR56">
        <f>Model!DR61</f>
        <v>0</v>
      </c>
      <c r="DS56">
        <f>Model!DS61</f>
        <v>0</v>
      </c>
      <c r="DT56">
        <f>Model!DT61</f>
        <v>0</v>
      </c>
      <c r="DU56">
        <f>Model!DU61</f>
        <v>0</v>
      </c>
      <c r="DV56">
        <f>Model!DV61</f>
        <v>0</v>
      </c>
      <c r="DW56">
        <f>Model!DW61</f>
        <v>0</v>
      </c>
      <c r="DX56">
        <f>Model!DX61</f>
        <v>0</v>
      </c>
      <c r="DY56">
        <f>Model!DY61</f>
        <v>0</v>
      </c>
      <c r="DZ56">
        <f>Model!DZ61</f>
        <v>0.35499999999999998</v>
      </c>
      <c r="EA56">
        <f>Model!EA61</f>
        <v>0.48499999999999999</v>
      </c>
      <c r="EB56">
        <f>Model!EB61</f>
        <v>1.9450000000000001</v>
      </c>
      <c r="EC56">
        <f>Model!EC61</f>
        <v>2.1382164925464417</v>
      </c>
      <c r="ED56">
        <f>Model!ED61</f>
        <v>2.3634455267888215</v>
      </c>
      <c r="EE56">
        <f>Model!EE61</f>
        <v>2.5758980086373957</v>
      </c>
      <c r="EF56">
        <f>Model!EF61</f>
        <v>2.8027650739521164</v>
      </c>
      <c r="EG56">
        <f>Model!EG61</f>
        <v>3.0354944235959036</v>
      </c>
      <c r="EH56">
        <f>Model!EH61</f>
        <v>3.2722576765211433</v>
      </c>
      <c r="EI56">
        <f>Model!EI61</f>
        <v>3.5110044598255925</v>
      </c>
      <c r="EJ56">
        <f>Model!EJ61</f>
        <v>3.7494841712525577</v>
      </c>
      <c r="EK56">
        <f>Model!EK61</f>
        <v>3.985274701531468</v>
      </c>
      <c r="EL56">
        <f>Model!EL61</f>
        <v>4.2158178614216872</v>
      </c>
      <c r="EM56">
        <f>Model!EM61</f>
        <v>0</v>
      </c>
      <c r="EN56">
        <f>Model!EN61</f>
        <v>0</v>
      </c>
    </row>
    <row r="57" spans="1:144" x14ac:dyDescent="0.2">
      <c r="A57">
        <f>Model!A62</f>
        <v>0</v>
      </c>
      <c r="B57">
        <f>Model!B62</f>
        <v>0</v>
      </c>
      <c r="C57">
        <f>Model!C62</f>
        <v>0</v>
      </c>
      <c r="D57">
        <f>Model!D62</f>
        <v>0</v>
      </c>
      <c r="E57">
        <f>Model!E62</f>
        <v>0</v>
      </c>
      <c r="F57">
        <f>Model!F62</f>
        <v>0</v>
      </c>
      <c r="G57">
        <f>Model!G62</f>
        <v>0</v>
      </c>
      <c r="H57">
        <f>Model!H62</f>
        <v>0</v>
      </c>
      <c r="I57" t="str">
        <f>Model!I62</f>
        <v>Inventory</v>
      </c>
      <c r="J57">
        <f>Model!J62</f>
        <v>0</v>
      </c>
      <c r="K57">
        <f>Model!K62</f>
        <v>0</v>
      </c>
      <c r="L57">
        <f>Model!L62</f>
        <v>0</v>
      </c>
      <c r="M57">
        <f>Model!M62</f>
        <v>0</v>
      </c>
      <c r="N57">
        <f>Model!N62</f>
        <v>0</v>
      </c>
      <c r="O57">
        <f>Model!O62</f>
        <v>0</v>
      </c>
      <c r="P57">
        <f>Model!P62</f>
        <v>0</v>
      </c>
      <c r="Q57">
        <f>Model!Q62</f>
        <v>0</v>
      </c>
      <c r="R57">
        <f>Model!R62</f>
        <v>0</v>
      </c>
      <c r="S57">
        <f>Model!S62</f>
        <v>0</v>
      </c>
      <c r="T57">
        <f>Model!T62</f>
        <v>0</v>
      </c>
      <c r="U57">
        <f>Model!U62</f>
        <v>0</v>
      </c>
      <c r="V57">
        <f>Model!V62</f>
        <v>0</v>
      </c>
      <c r="W57">
        <f>Model!W62</f>
        <v>0</v>
      </c>
      <c r="X57">
        <f>Model!X62</f>
        <v>0</v>
      </c>
      <c r="Y57">
        <f>Model!Y62</f>
        <v>0</v>
      </c>
      <c r="Z57">
        <f>Model!Z62</f>
        <v>0</v>
      </c>
      <c r="AA57">
        <f>Model!AA62</f>
        <v>0</v>
      </c>
      <c r="AB57">
        <f>Model!AB62</f>
        <v>0</v>
      </c>
      <c r="AC57">
        <f>Model!AC62</f>
        <v>0</v>
      </c>
      <c r="AD57">
        <f>Model!AD62</f>
        <v>0</v>
      </c>
      <c r="AE57">
        <f>Model!AE62</f>
        <v>0</v>
      </c>
      <c r="AF57">
        <f>Model!AF62</f>
        <v>0</v>
      </c>
      <c r="AG57">
        <f>Model!AG62</f>
        <v>0</v>
      </c>
      <c r="AH57">
        <f>Model!AH62</f>
        <v>0</v>
      </c>
      <c r="AI57">
        <f>Model!AI62</f>
        <v>0</v>
      </c>
      <c r="AJ57">
        <f>Model!AJ62</f>
        <v>0</v>
      </c>
      <c r="AK57">
        <f>Model!AK62</f>
        <v>0</v>
      </c>
      <c r="AL57">
        <f>Model!AL62</f>
        <v>0</v>
      </c>
      <c r="AM57">
        <f>Model!AM62</f>
        <v>0</v>
      </c>
      <c r="AN57">
        <f>Model!AN62</f>
        <v>0</v>
      </c>
      <c r="AO57">
        <f>Model!AO62</f>
        <v>0</v>
      </c>
      <c r="AP57">
        <f>Model!AP62</f>
        <v>0</v>
      </c>
      <c r="AQ57">
        <f>Model!AQ62</f>
        <v>0</v>
      </c>
      <c r="AR57">
        <f>Model!AR62</f>
        <v>0</v>
      </c>
      <c r="AS57">
        <f>Model!AS62</f>
        <v>0</v>
      </c>
      <c r="AT57">
        <f>Model!AT62</f>
        <v>0</v>
      </c>
      <c r="AU57">
        <f>Model!AU62</f>
        <v>0</v>
      </c>
      <c r="AV57">
        <f>Model!AV62</f>
        <v>0</v>
      </c>
      <c r="AW57">
        <f>Model!AW62</f>
        <v>0</v>
      </c>
      <c r="AX57">
        <f>Model!AX62</f>
        <v>0</v>
      </c>
      <c r="AY57">
        <f>Model!AY62</f>
        <v>0</v>
      </c>
      <c r="AZ57">
        <f>Model!AZ62</f>
        <v>0</v>
      </c>
      <c r="BA57">
        <f>Model!BA62</f>
        <v>0</v>
      </c>
      <c r="BB57">
        <f>Model!BB62</f>
        <v>0</v>
      </c>
      <c r="BC57">
        <f>Model!BC62</f>
        <v>0</v>
      </c>
      <c r="BD57">
        <f>Model!BD62</f>
        <v>0</v>
      </c>
      <c r="BE57">
        <f>Model!BE62</f>
        <v>0</v>
      </c>
      <c r="BF57">
        <f>Model!BF62</f>
        <v>0</v>
      </c>
      <c r="BG57">
        <f>Model!BG62</f>
        <v>0</v>
      </c>
      <c r="BH57">
        <f>Model!BH62</f>
        <v>0</v>
      </c>
      <c r="BI57">
        <f>Model!BI62</f>
        <v>0</v>
      </c>
      <c r="BJ57">
        <f>Model!BJ62</f>
        <v>0</v>
      </c>
      <c r="BK57">
        <f>Model!BK62</f>
        <v>0</v>
      </c>
      <c r="BL57">
        <f>Model!BL62</f>
        <v>0</v>
      </c>
      <c r="BM57">
        <f>Model!BM62</f>
        <v>0</v>
      </c>
      <c r="BN57">
        <f>Model!BN62</f>
        <v>0</v>
      </c>
      <c r="BO57">
        <f>Model!BO62</f>
        <v>0</v>
      </c>
      <c r="BP57">
        <f>Model!BP62</f>
        <v>0</v>
      </c>
      <c r="BQ57">
        <f>Model!BQ62</f>
        <v>0</v>
      </c>
      <c r="BR57">
        <f>Model!BR62</f>
        <v>0</v>
      </c>
      <c r="BS57">
        <f>Model!BS62</f>
        <v>0</v>
      </c>
      <c r="BT57">
        <f>Model!BT62</f>
        <v>0</v>
      </c>
      <c r="BU57">
        <f>Model!BU62</f>
        <v>17.475999999999999</v>
      </c>
      <c r="BV57">
        <f>Model!BV62</f>
        <v>0</v>
      </c>
      <c r="BW57">
        <f>Model!BW62</f>
        <v>0</v>
      </c>
      <c r="BX57">
        <f>Model!BX62</f>
        <v>0</v>
      </c>
      <c r="BY57">
        <f>Model!BY62</f>
        <v>42.887</v>
      </c>
      <c r="BZ57">
        <f>Model!BZ62</f>
        <v>49.994</v>
      </c>
      <c r="CA57">
        <f>Model!CA62</f>
        <v>46.923000000000002</v>
      </c>
      <c r="CB57">
        <f>Model!CB62</f>
        <v>43.518999999999998</v>
      </c>
      <c r="CC57">
        <f>Model!CC62</f>
        <v>41.927</v>
      </c>
      <c r="CD57">
        <f>Model!CD62</f>
        <v>39.612509717688475</v>
      </c>
      <c r="CE57">
        <f>Model!CE62</f>
        <v>40.174861252925233</v>
      </c>
      <c r="CF57">
        <f>Model!CF62</f>
        <v>37.044099130322046</v>
      </c>
      <c r="CG57">
        <f>Model!CG62</f>
        <v>43.385771171035586</v>
      </c>
      <c r="CH57">
        <f>Model!CH62</f>
        <v>42.726817457977532</v>
      </c>
      <c r="CI57">
        <f>Model!CI62</f>
        <v>43.328547759585582</v>
      </c>
      <c r="CJ57">
        <f>Model!CJ62</f>
        <v>39.964049583618944</v>
      </c>
      <c r="CK57">
        <f>Model!CK62</f>
        <v>47.148575361632517</v>
      </c>
      <c r="CL57">
        <f>Model!CL62</f>
        <v>45.595304441074703</v>
      </c>
      <c r="CM57">
        <f>Model!CM62</f>
        <v>46.232560068701332</v>
      </c>
      <c r="CN57">
        <f>Model!CN62</f>
        <v>42.815401725284886</v>
      </c>
      <c r="CO57">
        <f>Model!CO62</f>
        <v>50.50973220814452</v>
      </c>
      <c r="CP57">
        <f>Model!CP62</f>
        <v>0</v>
      </c>
      <c r="CQ57">
        <f>Model!CQ62</f>
        <v>0</v>
      </c>
      <c r="CR57">
        <f>Model!CR62</f>
        <v>0</v>
      </c>
      <c r="CS57">
        <f>Model!CS62</f>
        <v>0</v>
      </c>
      <c r="CT57">
        <f>Model!CT62</f>
        <v>0</v>
      </c>
      <c r="CU57">
        <f>Model!CU62</f>
        <v>0</v>
      </c>
      <c r="CV57">
        <f>Model!CV62</f>
        <v>0</v>
      </c>
      <c r="CW57">
        <f>Model!CW62</f>
        <v>0</v>
      </c>
      <c r="CX57">
        <f>Model!CX62</f>
        <v>0</v>
      </c>
      <c r="CY57">
        <f>Model!CY62</f>
        <v>0</v>
      </c>
      <c r="CZ57">
        <f>Model!CZ62</f>
        <v>0</v>
      </c>
      <c r="DA57">
        <f>Model!DA62</f>
        <v>0</v>
      </c>
      <c r="DB57">
        <f>Model!DB62</f>
        <v>0</v>
      </c>
      <c r="DC57">
        <f>Model!DC62</f>
        <v>0</v>
      </c>
      <c r="DD57">
        <f>Model!DD62</f>
        <v>0</v>
      </c>
      <c r="DE57">
        <f>Model!DE62</f>
        <v>0</v>
      </c>
      <c r="DF57">
        <f>Model!DF62</f>
        <v>0</v>
      </c>
      <c r="DG57">
        <f>Model!DG62</f>
        <v>0</v>
      </c>
      <c r="DH57">
        <f>Model!DH62</f>
        <v>0</v>
      </c>
      <c r="DI57">
        <f>Model!DI62</f>
        <v>0</v>
      </c>
      <c r="DJ57">
        <f>Model!DJ62</f>
        <v>0</v>
      </c>
      <c r="DK57">
        <f>Model!DK62</f>
        <v>0</v>
      </c>
      <c r="DL57">
        <f>Model!DL62</f>
        <v>0</v>
      </c>
      <c r="DM57">
        <f>Model!DM62</f>
        <v>0</v>
      </c>
      <c r="DN57">
        <f>Model!DN62</f>
        <v>0</v>
      </c>
      <c r="DO57">
        <f>Model!DO62</f>
        <v>0</v>
      </c>
      <c r="DP57">
        <f>Model!DP62</f>
        <v>0</v>
      </c>
      <c r="DQ57">
        <f>Model!DQ62</f>
        <v>0</v>
      </c>
      <c r="DR57">
        <f>Model!DR62</f>
        <v>0</v>
      </c>
      <c r="DS57">
        <f>Model!DS62</f>
        <v>0</v>
      </c>
      <c r="DT57">
        <f>Model!DT62</f>
        <v>0</v>
      </c>
      <c r="DU57">
        <f>Model!DU62</f>
        <v>0</v>
      </c>
      <c r="DV57">
        <f>Model!DV62</f>
        <v>0</v>
      </c>
      <c r="DW57">
        <f>Model!DW62</f>
        <v>0</v>
      </c>
      <c r="DX57">
        <f>Model!DX62</f>
        <v>0</v>
      </c>
      <c r="DY57">
        <f>Model!DY62</f>
        <v>0</v>
      </c>
      <c r="DZ57">
        <f>Model!DZ62</f>
        <v>17.475999999999999</v>
      </c>
      <c r="EA57">
        <f>Model!EA62</f>
        <v>42.887</v>
      </c>
      <c r="EB57">
        <f>Model!EB62</f>
        <v>41.927</v>
      </c>
      <c r="EC57">
        <f>Model!EC62</f>
        <v>43.385771171035586</v>
      </c>
      <c r="ED57">
        <f>Model!ED62</f>
        <v>47.148575361632517</v>
      </c>
      <c r="EE57">
        <f>Model!EE62</f>
        <v>50.50973220814452</v>
      </c>
      <c r="EF57">
        <f>Model!EF62</f>
        <v>53.254016021310029</v>
      </c>
      <c r="EG57">
        <f>Model!EG62</f>
        <v>56.08131753534623</v>
      </c>
      <c r="EH57">
        <f>Model!EH62</f>
        <v>58.805947432841641</v>
      </c>
      <c r="EI57">
        <f>Model!EI62</f>
        <v>61.348658153060953</v>
      </c>
      <c r="EJ57">
        <f>Model!EJ62</f>
        <v>63.776743372674886</v>
      </c>
      <c r="EK57">
        <f>Model!EK62</f>
        <v>65.960081813255002</v>
      </c>
      <c r="EL57">
        <f>Model!EL62</f>
        <v>67.864910440317445</v>
      </c>
      <c r="EM57">
        <f>Model!EM62</f>
        <v>0</v>
      </c>
      <c r="EN57">
        <f>Model!EN62</f>
        <v>0</v>
      </c>
    </row>
    <row r="58" spans="1:144" x14ac:dyDescent="0.2">
      <c r="A58">
        <f>Model!A63</f>
        <v>0</v>
      </c>
      <c r="B58">
        <f>Model!B63</f>
        <v>0</v>
      </c>
      <c r="C58">
        <f>Model!C63</f>
        <v>0</v>
      </c>
      <c r="D58">
        <f>Model!D63</f>
        <v>0</v>
      </c>
      <c r="E58">
        <f>Model!E63</f>
        <v>0</v>
      </c>
      <c r="F58">
        <f>Model!F63</f>
        <v>0</v>
      </c>
      <c r="G58">
        <f>Model!G63</f>
        <v>0</v>
      </c>
      <c r="H58">
        <f>Model!H63</f>
        <v>0</v>
      </c>
      <c r="I58" t="str">
        <f>Model!I63</f>
        <v>Prepaids Expenses and Other Current Assets</v>
      </c>
      <c r="J58">
        <f>Model!J63</f>
        <v>0</v>
      </c>
      <c r="K58">
        <f>Model!K63</f>
        <v>0</v>
      </c>
      <c r="L58">
        <f>Model!L63</f>
        <v>0</v>
      </c>
      <c r="M58">
        <f>Model!M63</f>
        <v>0</v>
      </c>
      <c r="N58">
        <f>Model!N63</f>
        <v>0</v>
      </c>
      <c r="O58">
        <f>Model!O63</f>
        <v>0</v>
      </c>
      <c r="P58">
        <f>Model!P63</f>
        <v>0</v>
      </c>
      <c r="Q58">
        <f>Model!Q63</f>
        <v>0</v>
      </c>
      <c r="R58">
        <f>Model!R63</f>
        <v>0</v>
      </c>
      <c r="S58">
        <f>Model!S63</f>
        <v>0</v>
      </c>
      <c r="T58">
        <f>Model!T63</f>
        <v>0</v>
      </c>
      <c r="U58">
        <f>Model!U63</f>
        <v>0</v>
      </c>
      <c r="V58">
        <f>Model!V63</f>
        <v>0</v>
      </c>
      <c r="W58">
        <f>Model!W63</f>
        <v>0</v>
      </c>
      <c r="X58">
        <f>Model!X63</f>
        <v>0</v>
      </c>
      <c r="Y58">
        <f>Model!Y63</f>
        <v>0</v>
      </c>
      <c r="Z58">
        <f>Model!Z63</f>
        <v>0</v>
      </c>
      <c r="AA58">
        <f>Model!AA63</f>
        <v>0</v>
      </c>
      <c r="AB58">
        <f>Model!AB63</f>
        <v>0</v>
      </c>
      <c r="AC58">
        <f>Model!AC63</f>
        <v>0</v>
      </c>
      <c r="AD58">
        <f>Model!AD63</f>
        <v>0</v>
      </c>
      <c r="AE58">
        <f>Model!AE63</f>
        <v>0</v>
      </c>
      <c r="AF58">
        <f>Model!AF63</f>
        <v>0</v>
      </c>
      <c r="AG58">
        <f>Model!AG63</f>
        <v>0</v>
      </c>
      <c r="AH58">
        <f>Model!AH63</f>
        <v>0</v>
      </c>
      <c r="AI58">
        <f>Model!AI63</f>
        <v>0</v>
      </c>
      <c r="AJ58">
        <f>Model!AJ63</f>
        <v>0</v>
      </c>
      <c r="AK58">
        <f>Model!AK63</f>
        <v>0</v>
      </c>
      <c r="AL58">
        <f>Model!AL63</f>
        <v>0</v>
      </c>
      <c r="AM58">
        <f>Model!AM63</f>
        <v>0</v>
      </c>
      <c r="AN58">
        <f>Model!AN63</f>
        <v>0</v>
      </c>
      <c r="AO58">
        <f>Model!AO63</f>
        <v>0</v>
      </c>
      <c r="AP58">
        <f>Model!AP63</f>
        <v>0</v>
      </c>
      <c r="AQ58">
        <f>Model!AQ63</f>
        <v>0</v>
      </c>
      <c r="AR58">
        <f>Model!AR63</f>
        <v>0</v>
      </c>
      <c r="AS58">
        <f>Model!AS63</f>
        <v>0</v>
      </c>
      <c r="AT58">
        <f>Model!AT63</f>
        <v>0</v>
      </c>
      <c r="AU58">
        <f>Model!AU63</f>
        <v>0</v>
      </c>
      <c r="AV58">
        <f>Model!AV63</f>
        <v>0</v>
      </c>
      <c r="AW58">
        <f>Model!AW63</f>
        <v>0</v>
      </c>
      <c r="AX58">
        <f>Model!AX63</f>
        <v>0</v>
      </c>
      <c r="AY58">
        <f>Model!AY63</f>
        <v>0</v>
      </c>
      <c r="AZ58">
        <f>Model!AZ63</f>
        <v>0</v>
      </c>
      <c r="BA58">
        <f>Model!BA63</f>
        <v>0</v>
      </c>
      <c r="BB58">
        <f>Model!BB63</f>
        <v>0</v>
      </c>
      <c r="BC58">
        <f>Model!BC63</f>
        <v>0</v>
      </c>
      <c r="BD58">
        <f>Model!BD63</f>
        <v>0</v>
      </c>
      <c r="BE58">
        <f>Model!BE63</f>
        <v>0</v>
      </c>
      <c r="BF58">
        <f>Model!BF63</f>
        <v>0</v>
      </c>
      <c r="BG58">
        <f>Model!BG63</f>
        <v>0</v>
      </c>
      <c r="BH58">
        <f>Model!BH63</f>
        <v>0</v>
      </c>
      <c r="BI58">
        <f>Model!BI63</f>
        <v>0</v>
      </c>
      <c r="BJ58">
        <f>Model!BJ63</f>
        <v>0</v>
      </c>
      <c r="BK58">
        <f>Model!BK63</f>
        <v>0</v>
      </c>
      <c r="BL58">
        <f>Model!BL63</f>
        <v>0</v>
      </c>
      <c r="BM58">
        <f>Model!BM63</f>
        <v>0</v>
      </c>
      <c r="BN58">
        <f>Model!BN63</f>
        <v>0</v>
      </c>
      <c r="BO58">
        <f>Model!BO63</f>
        <v>0</v>
      </c>
      <c r="BP58">
        <f>Model!BP63</f>
        <v>0</v>
      </c>
      <c r="BQ58">
        <f>Model!BQ63</f>
        <v>0</v>
      </c>
      <c r="BR58">
        <f>Model!BR63</f>
        <v>0</v>
      </c>
      <c r="BS58">
        <f>Model!BS63</f>
        <v>0</v>
      </c>
      <c r="BT58">
        <f>Model!BT63</f>
        <v>0</v>
      </c>
      <c r="BU58">
        <f>Model!BU63</f>
        <v>4.0289999999999999</v>
      </c>
      <c r="BV58">
        <f>Model!BV63</f>
        <v>0</v>
      </c>
      <c r="BW58">
        <f>Model!BW63</f>
        <v>0</v>
      </c>
      <c r="BX58">
        <f>Model!BX63</f>
        <v>0</v>
      </c>
      <c r="BY58">
        <f>Model!BY63</f>
        <v>8.2669999999999995</v>
      </c>
      <c r="BZ58">
        <f>Model!BZ63</f>
        <v>7.6619999999999999</v>
      </c>
      <c r="CA58">
        <f>Model!CA63</f>
        <v>12.555999999999999</v>
      </c>
      <c r="CB58">
        <f>Model!CB63</f>
        <v>11.087</v>
      </c>
      <c r="CC58">
        <f>Model!CC63</f>
        <v>7.8239999999999998</v>
      </c>
      <c r="CD58">
        <f>Model!CD63</f>
        <v>6.1353886276807685</v>
      </c>
      <c r="CE58">
        <f>Model!CE63</f>
        <v>11.833238225716315</v>
      </c>
      <c r="CF58">
        <f>Model!CF63</f>
        <v>9.6938597168166272</v>
      </c>
      <c r="CG58">
        <f>Model!CG63</f>
        <v>7.977172450144578</v>
      </c>
      <c r="CH58">
        <f>Model!CH63</f>
        <v>6.3936996489085418</v>
      </c>
      <c r="CI58">
        <f>Model!CI63</f>
        <v>12.277604288056686</v>
      </c>
      <c r="CJ58">
        <f>Model!CJ63</f>
        <v>10.052322144565737</v>
      </c>
      <c r="CK58">
        <f>Model!CK63</f>
        <v>8.2785746702256251</v>
      </c>
      <c r="CL58">
        <f>Model!CL63</f>
        <v>6.6520259812223248</v>
      </c>
      <c r="CM58">
        <f>Model!CM63</f>
        <v>12.798622757197569</v>
      </c>
      <c r="CN58">
        <f>Model!CN63</f>
        <v>10.364809674247697</v>
      </c>
      <c r="CO58">
        <f>Model!CO63</f>
        <v>8.6433513345466277</v>
      </c>
      <c r="CP58">
        <f>Model!CP63</f>
        <v>0</v>
      </c>
      <c r="CQ58">
        <f>Model!CQ63</f>
        <v>0</v>
      </c>
      <c r="CR58">
        <f>Model!CR63</f>
        <v>0</v>
      </c>
      <c r="CS58">
        <f>Model!CS63</f>
        <v>0</v>
      </c>
      <c r="CT58">
        <f>Model!CT63</f>
        <v>0</v>
      </c>
      <c r="CU58">
        <f>Model!CU63</f>
        <v>0</v>
      </c>
      <c r="CV58">
        <f>Model!CV63</f>
        <v>0</v>
      </c>
      <c r="CW58">
        <f>Model!CW63</f>
        <v>0</v>
      </c>
      <c r="CX58">
        <f>Model!CX63</f>
        <v>0</v>
      </c>
      <c r="CY58">
        <f>Model!CY63</f>
        <v>0</v>
      </c>
      <c r="CZ58">
        <f>Model!CZ63</f>
        <v>0</v>
      </c>
      <c r="DA58">
        <f>Model!DA63</f>
        <v>0</v>
      </c>
      <c r="DB58">
        <f>Model!DB63</f>
        <v>0</v>
      </c>
      <c r="DC58">
        <f>Model!DC63</f>
        <v>0</v>
      </c>
      <c r="DD58">
        <f>Model!DD63</f>
        <v>0</v>
      </c>
      <c r="DE58">
        <f>Model!DE63</f>
        <v>0</v>
      </c>
      <c r="DF58">
        <f>Model!DF63</f>
        <v>0</v>
      </c>
      <c r="DG58">
        <f>Model!DG63</f>
        <v>0</v>
      </c>
      <c r="DH58">
        <f>Model!DH63</f>
        <v>0</v>
      </c>
      <c r="DI58">
        <f>Model!DI63</f>
        <v>0</v>
      </c>
      <c r="DJ58">
        <f>Model!DJ63</f>
        <v>0</v>
      </c>
      <c r="DK58">
        <f>Model!DK63</f>
        <v>0</v>
      </c>
      <c r="DL58">
        <f>Model!DL63</f>
        <v>0</v>
      </c>
      <c r="DM58">
        <f>Model!DM63</f>
        <v>0</v>
      </c>
      <c r="DN58">
        <f>Model!DN63</f>
        <v>0</v>
      </c>
      <c r="DO58">
        <f>Model!DO63</f>
        <v>0</v>
      </c>
      <c r="DP58">
        <f>Model!DP63</f>
        <v>0</v>
      </c>
      <c r="DQ58">
        <f>Model!DQ63</f>
        <v>0</v>
      </c>
      <c r="DR58">
        <f>Model!DR63</f>
        <v>0</v>
      </c>
      <c r="DS58">
        <f>Model!DS63</f>
        <v>0</v>
      </c>
      <c r="DT58">
        <f>Model!DT63</f>
        <v>0</v>
      </c>
      <c r="DU58">
        <f>Model!DU63</f>
        <v>0</v>
      </c>
      <c r="DV58">
        <f>Model!DV63</f>
        <v>0</v>
      </c>
      <c r="DW58">
        <f>Model!DW63</f>
        <v>0</v>
      </c>
      <c r="DX58">
        <f>Model!DX63</f>
        <v>0</v>
      </c>
      <c r="DY58">
        <f>Model!DY63</f>
        <v>0</v>
      </c>
      <c r="DZ58">
        <f>Model!DZ63</f>
        <v>4.0289999999999999</v>
      </c>
      <c r="EA58">
        <f>Model!EA63</f>
        <v>8.2669999999999995</v>
      </c>
      <c r="EB58">
        <f>Model!EB63</f>
        <v>7.8239999999999998</v>
      </c>
      <c r="EC58">
        <f>Model!EC63</f>
        <v>7.977172450144578</v>
      </c>
      <c r="ED58">
        <f>Model!ED63</f>
        <v>8.2785746702256251</v>
      </c>
      <c r="EE58">
        <f>Model!EE63</f>
        <v>8.6433513345466277</v>
      </c>
      <c r="EF58">
        <f>Model!EF63</f>
        <v>8.9395488854332203</v>
      </c>
      <c r="EG58">
        <f>Model!EG63</f>
        <v>9.1018695325820129</v>
      </c>
      <c r="EH58">
        <f>Model!EH63</f>
        <v>9.2287884869455112</v>
      </c>
      <c r="EI58">
        <f>Model!EI63</f>
        <v>9.3195600823507672</v>
      </c>
      <c r="EJ58">
        <f>Model!EJ63</f>
        <v>9.5040425320273165</v>
      </c>
      <c r="EK58">
        <f>Model!EK63</f>
        <v>9.7037129784299037</v>
      </c>
      <c r="EL58">
        <f>Model!EL63</f>
        <v>9.9046689155000198</v>
      </c>
      <c r="EM58">
        <f>Model!EM63</f>
        <v>0</v>
      </c>
      <c r="EN58">
        <f>Model!EN63</f>
        <v>0</v>
      </c>
    </row>
    <row r="59" spans="1:144" x14ac:dyDescent="0.2">
      <c r="A59">
        <f>Model!A64</f>
        <v>0</v>
      </c>
      <c r="B59">
        <f>Model!B64</f>
        <v>0</v>
      </c>
      <c r="C59">
        <f>Model!C64</f>
        <v>0</v>
      </c>
      <c r="D59">
        <f>Model!D64</f>
        <v>0</v>
      </c>
      <c r="E59">
        <f>Model!E64</f>
        <v>0</v>
      </c>
      <c r="F59">
        <f>Model!F64</f>
        <v>0</v>
      </c>
      <c r="G59">
        <f>Model!G64</f>
        <v>0</v>
      </c>
      <c r="H59">
        <f>Model!H64</f>
        <v>0</v>
      </c>
      <c r="I59" t="str">
        <f>Model!I64</f>
        <v>Other Receivables</v>
      </c>
      <c r="J59">
        <f>Model!J64</f>
        <v>0</v>
      </c>
      <c r="K59">
        <f>Model!K64</f>
        <v>0</v>
      </c>
      <c r="L59">
        <f>Model!L64</f>
        <v>0</v>
      </c>
      <c r="M59">
        <f>Model!M64</f>
        <v>0</v>
      </c>
      <c r="N59">
        <f>Model!N64</f>
        <v>0</v>
      </c>
      <c r="O59">
        <f>Model!O64</f>
        <v>0</v>
      </c>
      <c r="P59">
        <f>Model!P64</f>
        <v>0</v>
      </c>
      <c r="Q59">
        <f>Model!Q64</f>
        <v>0</v>
      </c>
      <c r="R59">
        <f>Model!R64</f>
        <v>0</v>
      </c>
      <c r="S59">
        <f>Model!S64</f>
        <v>0</v>
      </c>
      <c r="T59">
        <f>Model!T64</f>
        <v>0</v>
      </c>
      <c r="U59">
        <f>Model!U64</f>
        <v>0</v>
      </c>
      <c r="V59">
        <f>Model!V64</f>
        <v>0</v>
      </c>
      <c r="W59">
        <f>Model!W64</f>
        <v>0</v>
      </c>
      <c r="X59">
        <f>Model!X64</f>
        <v>0</v>
      </c>
      <c r="Y59">
        <f>Model!Y64</f>
        <v>0</v>
      </c>
      <c r="Z59">
        <f>Model!Z64</f>
        <v>0</v>
      </c>
      <c r="AA59">
        <f>Model!AA64</f>
        <v>0</v>
      </c>
      <c r="AB59">
        <f>Model!AB64</f>
        <v>0</v>
      </c>
      <c r="AC59">
        <f>Model!AC64</f>
        <v>0</v>
      </c>
      <c r="AD59">
        <f>Model!AD64</f>
        <v>0</v>
      </c>
      <c r="AE59">
        <f>Model!AE64</f>
        <v>0</v>
      </c>
      <c r="AF59">
        <f>Model!AF64</f>
        <v>0</v>
      </c>
      <c r="AG59">
        <f>Model!AG64</f>
        <v>0</v>
      </c>
      <c r="AH59">
        <f>Model!AH64</f>
        <v>0</v>
      </c>
      <c r="AI59">
        <f>Model!AI64</f>
        <v>0</v>
      </c>
      <c r="AJ59">
        <f>Model!AJ64</f>
        <v>0</v>
      </c>
      <c r="AK59">
        <f>Model!AK64</f>
        <v>0</v>
      </c>
      <c r="AL59">
        <f>Model!AL64</f>
        <v>0</v>
      </c>
      <c r="AM59">
        <f>Model!AM64</f>
        <v>0</v>
      </c>
      <c r="AN59">
        <f>Model!AN64</f>
        <v>0</v>
      </c>
      <c r="AO59">
        <f>Model!AO64</f>
        <v>0</v>
      </c>
      <c r="AP59">
        <f>Model!AP64</f>
        <v>0</v>
      </c>
      <c r="AQ59">
        <f>Model!AQ64</f>
        <v>0</v>
      </c>
      <c r="AR59">
        <f>Model!AR64</f>
        <v>0</v>
      </c>
      <c r="AS59">
        <f>Model!AS64</f>
        <v>0</v>
      </c>
      <c r="AT59">
        <f>Model!AT64</f>
        <v>0</v>
      </c>
      <c r="AU59">
        <f>Model!AU64</f>
        <v>0</v>
      </c>
      <c r="AV59">
        <f>Model!AV64</f>
        <v>0</v>
      </c>
      <c r="AW59">
        <f>Model!AW64</f>
        <v>0</v>
      </c>
      <c r="AX59">
        <f>Model!AX64</f>
        <v>0</v>
      </c>
      <c r="AY59">
        <f>Model!AY64</f>
        <v>0</v>
      </c>
      <c r="AZ59">
        <f>Model!AZ64</f>
        <v>0</v>
      </c>
      <c r="BA59">
        <f>Model!BA64</f>
        <v>0</v>
      </c>
      <c r="BB59">
        <f>Model!BB64</f>
        <v>0</v>
      </c>
      <c r="BC59">
        <f>Model!BC64</f>
        <v>0</v>
      </c>
      <c r="BD59">
        <f>Model!BD64</f>
        <v>0</v>
      </c>
      <c r="BE59">
        <f>Model!BE64</f>
        <v>0</v>
      </c>
      <c r="BF59">
        <f>Model!BF64</f>
        <v>0</v>
      </c>
      <c r="BG59">
        <f>Model!BG64</f>
        <v>0</v>
      </c>
      <c r="BH59">
        <f>Model!BH64</f>
        <v>0</v>
      </c>
      <c r="BI59">
        <f>Model!BI64</f>
        <v>0</v>
      </c>
      <c r="BJ59">
        <f>Model!BJ64</f>
        <v>0</v>
      </c>
      <c r="BK59">
        <f>Model!BK64</f>
        <v>0</v>
      </c>
      <c r="BL59">
        <f>Model!BL64</f>
        <v>0</v>
      </c>
      <c r="BM59">
        <f>Model!BM64</f>
        <v>0</v>
      </c>
      <c r="BN59">
        <f>Model!BN64</f>
        <v>0</v>
      </c>
      <c r="BO59">
        <f>Model!BO64</f>
        <v>0</v>
      </c>
      <c r="BP59">
        <f>Model!BP64</f>
        <v>0</v>
      </c>
      <c r="BQ59">
        <f>Model!BQ64</f>
        <v>0</v>
      </c>
      <c r="BR59">
        <f>Model!BR64</f>
        <v>0</v>
      </c>
      <c r="BS59">
        <f>Model!BS64</f>
        <v>0</v>
      </c>
      <c r="BT59">
        <f>Model!BT64</f>
        <v>0</v>
      </c>
      <c r="BU59">
        <f>Model!BU64</f>
        <v>0.94799999999999995</v>
      </c>
      <c r="BV59">
        <f>Model!BV64</f>
        <v>0</v>
      </c>
      <c r="BW59">
        <f>Model!BW64</f>
        <v>0</v>
      </c>
      <c r="BX59">
        <f>Model!BX64</f>
        <v>0</v>
      </c>
      <c r="BY59">
        <f>Model!BY64</f>
        <v>4.9909999999999997</v>
      </c>
      <c r="BZ59">
        <f>Model!BZ64</f>
        <v>8.3970000000000002</v>
      </c>
      <c r="CA59">
        <f>Model!CA64</f>
        <v>1.5129999999999999</v>
      </c>
      <c r="CB59">
        <f>Model!CB64</f>
        <v>1.304</v>
      </c>
      <c r="CC59">
        <f>Model!CC64</f>
        <v>2.5390000000000001</v>
      </c>
      <c r="CD59">
        <f>Model!CD64</f>
        <v>6.6400949959531967</v>
      </c>
      <c r="CE59">
        <f>Model!CE64</f>
        <v>1.1222700394212348</v>
      </c>
      <c r="CF59">
        <f>Model!CF64</f>
        <v>1.0657147542938525</v>
      </c>
      <c r="CG59">
        <f>Model!CG64</f>
        <v>2.5849300437530069</v>
      </c>
      <c r="CH59">
        <f>Model!CH64</f>
        <v>7.1190929709313782</v>
      </c>
      <c r="CI59">
        <f>Model!CI64</f>
        <v>1.0088614627525996</v>
      </c>
      <c r="CJ59">
        <f>Model!CJ64</f>
        <v>0.9510335963907377</v>
      </c>
      <c r="CK59">
        <f>Model!CK64</f>
        <v>2.629189154570597</v>
      </c>
      <c r="CL59">
        <f>Model!CL64</f>
        <v>7.5187836745039967</v>
      </c>
      <c r="CM59">
        <f>Model!CM64</f>
        <v>0.8471053239105748</v>
      </c>
      <c r="CN59">
        <f>Model!CN64</f>
        <v>0.78918503218418878</v>
      </c>
      <c r="CO59">
        <f>Model!CO64</f>
        <v>2.6170077516122605</v>
      </c>
      <c r="CP59">
        <f>Model!CP64</f>
        <v>0</v>
      </c>
      <c r="CQ59">
        <f>Model!CQ64</f>
        <v>0</v>
      </c>
      <c r="CR59">
        <f>Model!CR64</f>
        <v>0</v>
      </c>
      <c r="CS59">
        <f>Model!CS64</f>
        <v>0</v>
      </c>
      <c r="CT59">
        <f>Model!CT64</f>
        <v>0</v>
      </c>
      <c r="CU59">
        <f>Model!CU64</f>
        <v>0</v>
      </c>
      <c r="CV59">
        <f>Model!CV64</f>
        <v>0</v>
      </c>
      <c r="CW59">
        <f>Model!CW64</f>
        <v>0</v>
      </c>
      <c r="CX59">
        <f>Model!CX64</f>
        <v>0</v>
      </c>
      <c r="CY59">
        <f>Model!CY64</f>
        <v>0</v>
      </c>
      <c r="CZ59">
        <f>Model!CZ64</f>
        <v>0</v>
      </c>
      <c r="DA59">
        <f>Model!DA64</f>
        <v>0</v>
      </c>
      <c r="DB59">
        <f>Model!DB64</f>
        <v>0</v>
      </c>
      <c r="DC59">
        <f>Model!DC64</f>
        <v>0</v>
      </c>
      <c r="DD59">
        <f>Model!DD64</f>
        <v>0</v>
      </c>
      <c r="DE59">
        <f>Model!DE64</f>
        <v>0</v>
      </c>
      <c r="DF59">
        <f>Model!DF64</f>
        <v>0</v>
      </c>
      <c r="DG59">
        <f>Model!DG64</f>
        <v>0</v>
      </c>
      <c r="DH59">
        <f>Model!DH64</f>
        <v>0</v>
      </c>
      <c r="DI59">
        <f>Model!DI64</f>
        <v>0</v>
      </c>
      <c r="DJ59">
        <f>Model!DJ64</f>
        <v>0</v>
      </c>
      <c r="DK59">
        <f>Model!DK64</f>
        <v>0</v>
      </c>
      <c r="DL59">
        <f>Model!DL64</f>
        <v>0</v>
      </c>
      <c r="DM59">
        <f>Model!DM64</f>
        <v>0</v>
      </c>
      <c r="DN59">
        <f>Model!DN64</f>
        <v>0</v>
      </c>
      <c r="DO59">
        <f>Model!DO64</f>
        <v>0</v>
      </c>
      <c r="DP59">
        <f>Model!DP64</f>
        <v>0</v>
      </c>
      <c r="DQ59">
        <f>Model!DQ64</f>
        <v>0</v>
      </c>
      <c r="DR59">
        <f>Model!DR64</f>
        <v>0</v>
      </c>
      <c r="DS59">
        <f>Model!DS64</f>
        <v>0</v>
      </c>
      <c r="DT59">
        <f>Model!DT64</f>
        <v>0</v>
      </c>
      <c r="DU59">
        <f>Model!DU64</f>
        <v>0</v>
      </c>
      <c r="DV59">
        <f>Model!DV64</f>
        <v>0</v>
      </c>
      <c r="DW59">
        <f>Model!DW64</f>
        <v>0</v>
      </c>
      <c r="DX59">
        <f>Model!DX64</f>
        <v>0</v>
      </c>
      <c r="DY59">
        <f>Model!DY64</f>
        <v>0</v>
      </c>
      <c r="DZ59">
        <f>Model!DZ64</f>
        <v>0.94799999999999995</v>
      </c>
      <c r="EA59">
        <f>Model!EA64</f>
        <v>4.9909999999999997</v>
      </c>
      <c r="EB59">
        <f>Model!EB64</f>
        <v>2.5390000000000001</v>
      </c>
      <c r="EC59">
        <f>Model!EC64</f>
        <v>2.5849300437530069</v>
      </c>
      <c r="ED59">
        <f>Model!ED64</f>
        <v>2.629189154570597</v>
      </c>
      <c r="EE59">
        <f>Model!EE64</f>
        <v>2.6170077516122605</v>
      </c>
      <c r="EF59">
        <f>Model!EF64</f>
        <v>2.8474954753200068</v>
      </c>
      <c r="EG59">
        <f>Model!EG64</f>
        <v>3.0839390417978771</v>
      </c>
      <c r="EH59">
        <f>Model!EH64</f>
        <v>3.3244808901647889</v>
      </c>
      <c r="EI59">
        <f>Model!EI64</f>
        <v>3.567037924831991</v>
      </c>
      <c r="EJ59">
        <f>Model!EJ64</f>
        <v>3.8093236253193177</v>
      </c>
      <c r="EK59">
        <f>Model!EK64</f>
        <v>4.048877226986602</v>
      </c>
      <c r="EL59">
        <f>Model!EL64</f>
        <v>4.2830997134712439</v>
      </c>
      <c r="EM59">
        <f>Model!EM64</f>
        <v>0</v>
      </c>
      <c r="EN59">
        <f>Model!EN64</f>
        <v>0</v>
      </c>
    </row>
    <row r="60" spans="1:144" x14ac:dyDescent="0.2">
      <c r="A60">
        <f>Model!A65</f>
        <v>0</v>
      </c>
      <c r="B60">
        <f>Model!B65</f>
        <v>0</v>
      </c>
      <c r="C60">
        <f>Model!C65</f>
        <v>0</v>
      </c>
      <c r="D60">
        <f>Model!D65</f>
        <v>0</v>
      </c>
      <c r="E60">
        <f>Model!E65</f>
        <v>0</v>
      </c>
      <c r="F60">
        <f>Model!F65</f>
        <v>0</v>
      </c>
      <c r="G60">
        <f>Model!G65</f>
        <v>0</v>
      </c>
      <c r="H60">
        <f>Model!H65</f>
        <v>0</v>
      </c>
      <c r="I60" t="str">
        <f>Model!I65</f>
        <v>Total Current Assets</v>
      </c>
      <c r="J60">
        <f>Model!J65</f>
        <v>0</v>
      </c>
      <c r="K60">
        <f>Model!K65</f>
        <v>0</v>
      </c>
      <c r="L60">
        <f>Model!L65</f>
        <v>0</v>
      </c>
      <c r="M60">
        <f>Model!M65</f>
        <v>0</v>
      </c>
      <c r="N60">
        <f>Model!N65</f>
        <v>0</v>
      </c>
      <c r="O60">
        <f>Model!O65</f>
        <v>0</v>
      </c>
      <c r="P60">
        <f>Model!P65</f>
        <v>0</v>
      </c>
      <c r="Q60">
        <f>Model!Q65</f>
        <v>0</v>
      </c>
      <c r="R60">
        <f>Model!R65</f>
        <v>0</v>
      </c>
      <c r="S60">
        <f>Model!S65</f>
        <v>0</v>
      </c>
      <c r="T60">
        <f>Model!T65</f>
        <v>0</v>
      </c>
      <c r="U60">
        <f>Model!U65</f>
        <v>0</v>
      </c>
      <c r="V60">
        <f>Model!V65</f>
        <v>0</v>
      </c>
      <c r="W60">
        <f>Model!W65</f>
        <v>0</v>
      </c>
      <c r="X60">
        <f>Model!X65</f>
        <v>0</v>
      </c>
      <c r="Y60">
        <f>Model!Y65</f>
        <v>0</v>
      </c>
      <c r="Z60">
        <f>Model!Z65</f>
        <v>0</v>
      </c>
      <c r="AA60">
        <f>Model!AA65</f>
        <v>0</v>
      </c>
      <c r="AB60">
        <f>Model!AB65</f>
        <v>0</v>
      </c>
      <c r="AC60">
        <f>Model!AC65</f>
        <v>0</v>
      </c>
      <c r="AD60">
        <f>Model!AD65</f>
        <v>0</v>
      </c>
      <c r="AE60">
        <f>Model!AE65</f>
        <v>0</v>
      </c>
      <c r="AF60">
        <f>Model!AF65</f>
        <v>0</v>
      </c>
      <c r="AG60">
        <f>Model!AG65</f>
        <v>0</v>
      </c>
      <c r="AH60">
        <f>Model!AH65</f>
        <v>0</v>
      </c>
      <c r="AI60">
        <f>Model!AI65</f>
        <v>0</v>
      </c>
      <c r="AJ60">
        <f>Model!AJ65</f>
        <v>0</v>
      </c>
      <c r="AK60">
        <f>Model!AK65</f>
        <v>0</v>
      </c>
      <c r="AL60">
        <f>Model!AL65</f>
        <v>0</v>
      </c>
      <c r="AM60">
        <f>Model!AM65</f>
        <v>0</v>
      </c>
      <c r="AN60">
        <f>Model!AN65</f>
        <v>0</v>
      </c>
      <c r="AO60">
        <f>Model!AO65</f>
        <v>0</v>
      </c>
      <c r="AP60">
        <f>Model!AP65</f>
        <v>0</v>
      </c>
      <c r="AQ60">
        <f>Model!AQ65</f>
        <v>0</v>
      </c>
      <c r="AR60">
        <f>Model!AR65</f>
        <v>0</v>
      </c>
      <c r="AS60">
        <f>Model!AS65</f>
        <v>0</v>
      </c>
      <c r="AT60">
        <f>Model!AT65</f>
        <v>0</v>
      </c>
      <c r="AU60">
        <f>Model!AU65</f>
        <v>0</v>
      </c>
      <c r="AV60">
        <f>Model!AV65</f>
        <v>0</v>
      </c>
      <c r="AW60">
        <f>Model!AW65</f>
        <v>0</v>
      </c>
      <c r="AX60">
        <f>Model!AX65</f>
        <v>0</v>
      </c>
      <c r="AY60">
        <f>Model!AY65</f>
        <v>0</v>
      </c>
      <c r="AZ60">
        <f>Model!AZ65</f>
        <v>0</v>
      </c>
      <c r="BA60">
        <f>Model!BA65</f>
        <v>0</v>
      </c>
      <c r="BB60">
        <f>Model!BB65</f>
        <v>0</v>
      </c>
      <c r="BC60">
        <f>Model!BC65</f>
        <v>0</v>
      </c>
      <c r="BD60">
        <f>Model!BD65</f>
        <v>0</v>
      </c>
      <c r="BE60">
        <f>Model!BE65</f>
        <v>0</v>
      </c>
      <c r="BF60">
        <f>Model!BF65</f>
        <v>0</v>
      </c>
      <c r="BG60">
        <f>Model!BG65</f>
        <v>0</v>
      </c>
      <c r="BH60">
        <f>Model!BH65</f>
        <v>0</v>
      </c>
      <c r="BI60">
        <f>Model!BI65</f>
        <v>0</v>
      </c>
      <c r="BJ60">
        <f>Model!BJ65</f>
        <v>0</v>
      </c>
      <c r="BK60">
        <f>Model!BK65</f>
        <v>0</v>
      </c>
      <c r="BL60">
        <f>Model!BL65</f>
        <v>0</v>
      </c>
      <c r="BM60">
        <f>Model!BM65</f>
        <v>0</v>
      </c>
      <c r="BN60">
        <f>Model!BN65</f>
        <v>0</v>
      </c>
      <c r="BO60">
        <f>Model!BO65</f>
        <v>0</v>
      </c>
      <c r="BP60">
        <f>Model!BP65</f>
        <v>0</v>
      </c>
      <c r="BQ60">
        <f>Model!BQ65</f>
        <v>0</v>
      </c>
      <c r="BR60">
        <f>Model!BR65</f>
        <v>0</v>
      </c>
      <c r="BS60">
        <f>Model!BS65</f>
        <v>0</v>
      </c>
      <c r="BT60">
        <f>Model!BT65</f>
        <v>0</v>
      </c>
      <c r="BU60">
        <f>Model!BU65</f>
        <v>149.66800000000001</v>
      </c>
      <c r="BV60">
        <f>Model!BV65</f>
        <v>0</v>
      </c>
      <c r="BW60">
        <f>Model!BW65</f>
        <v>0</v>
      </c>
      <c r="BX60">
        <f>Model!BX65</f>
        <v>0</v>
      </c>
      <c r="BY60">
        <f>Model!BY65</f>
        <v>138.09800000000001</v>
      </c>
      <c r="BZ60">
        <f>Model!BZ65</f>
        <v>127.84400000000001</v>
      </c>
      <c r="CA60">
        <f>Model!CA65</f>
        <v>123.146</v>
      </c>
      <c r="CB60">
        <f>Model!CB65</f>
        <v>323.02599999999995</v>
      </c>
      <c r="CC60">
        <f>Model!CC65</f>
        <v>282.74900000000002</v>
      </c>
      <c r="CD60">
        <f>Model!CD65</f>
        <v>281.75096140628187</v>
      </c>
      <c r="CE60">
        <f>Model!CE65</f>
        <v>256.71613581306218</v>
      </c>
      <c r="CF60">
        <f>Model!CF65</f>
        <v>199.59013314605849</v>
      </c>
      <c r="CG60">
        <f>Model!CG65</f>
        <v>253.14094719348432</v>
      </c>
      <c r="CH60">
        <f>Model!CH65</f>
        <v>265.22882673165282</v>
      </c>
      <c r="CI60">
        <f>Model!CI65</f>
        <v>248.50001522674586</v>
      </c>
      <c r="CJ60">
        <f>Model!CJ65</f>
        <v>198.25920427804314</v>
      </c>
      <c r="CK60">
        <f>Model!CK65</f>
        <v>191.61128175748118</v>
      </c>
      <c r="CL60">
        <f>Model!CL65</f>
        <v>211.16372126340502</v>
      </c>
      <c r="CM60">
        <f>Model!CM65</f>
        <v>200.86196176267771</v>
      </c>
      <c r="CN60">
        <f>Model!CN65</f>
        <v>154.31365572954786</v>
      </c>
      <c r="CO60">
        <f>Model!CO65</f>
        <v>154.85350863174668</v>
      </c>
      <c r="CP60">
        <f>Model!CP65</f>
        <v>0</v>
      </c>
      <c r="CQ60">
        <f>Model!CQ65</f>
        <v>0</v>
      </c>
      <c r="CR60">
        <f>Model!CR65</f>
        <v>0</v>
      </c>
      <c r="CS60">
        <f>Model!CS65</f>
        <v>0</v>
      </c>
      <c r="CT60">
        <f>Model!CT65</f>
        <v>0</v>
      </c>
      <c r="CU60">
        <f>Model!CU65</f>
        <v>0</v>
      </c>
      <c r="CV60">
        <f>Model!CV65</f>
        <v>0</v>
      </c>
      <c r="CW60">
        <f>Model!CW65</f>
        <v>0</v>
      </c>
      <c r="CX60">
        <f>Model!CX65</f>
        <v>0</v>
      </c>
      <c r="CY60">
        <f>Model!CY65</f>
        <v>0</v>
      </c>
      <c r="CZ60">
        <f>Model!CZ65</f>
        <v>0</v>
      </c>
      <c r="DA60">
        <f>Model!DA65</f>
        <v>0</v>
      </c>
      <c r="DB60">
        <f>Model!DB65</f>
        <v>0</v>
      </c>
      <c r="DC60">
        <f>Model!DC65</f>
        <v>0</v>
      </c>
      <c r="DD60">
        <f>Model!DD65</f>
        <v>0</v>
      </c>
      <c r="DE60">
        <f>Model!DE65</f>
        <v>0</v>
      </c>
      <c r="DF60">
        <f>Model!DF65</f>
        <v>0</v>
      </c>
      <c r="DG60">
        <f>Model!DG65</f>
        <v>0</v>
      </c>
      <c r="DH60">
        <f>Model!DH65</f>
        <v>0</v>
      </c>
      <c r="DI60">
        <f>Model!DI65</f>
        <v>0</v>
      </c>
      <c r="DJ60">
        <f>Model!DJ65</f>
        <v>0</v>
      </c>
      <c r="DK60">
        <f>Model!DK65</f>
        <v>0</v>
      </c>
      <c r="DL60">
        <f>Model!DL65</f>
        <v>0</v>
      </c>
      <c r="DM60">
        <f>Model!DM65</f>
        <v>0</v>
      </c>
      <c r="DN60">
        <f>Model!DN65</f>
        <v>0</v>
      </c>
      <c r="DO60">
        <f>Model!DO65</f>
        <v>0</v>
      </c>
      <c r="DP60">
        <f>Model!DP65</f>
        <v>0</v>
      </c>
      <c r="DQ60">
        <f>Model!DQ65</f>
        <v>0</v>
      </c>
      <c r="DR60">
        <f>Model!DR65</f>
        <v>0</v>
      </c>
      <c r="DS60">
        <f>Model!DS65</f>
        <v>0</v>
      </c>
      <c r="DT60">
        <f>Model!DT65</f>
        <v>0</v>
      </c>
      <c r="DU60">
        <f>Model!DU65</f>
        <v>0</v>
      </c>
      <c r="DV60">
        <f>Model!DV65</f>
        <v>0</v>
      </c>
      <c r="DW60">
        <f>Model!DW65</f>
        <v>0</v>
      </c>
      <c r="DX60">
        <f>Model!DX65</f>
        <v>0</v>
      </c>
      <c r="DY60">
        <f>Model!DY65</f>
        <v>0</v>
      </c>
      <c r="DZ60">
        <f>Model!DZ65</f>
        <v>149.66800000000001</v>
      </c>
      <c r="EA60">
        <f>Model!EA65</f>
        <v>138.09800000000001</v>
      </c>
      <c r="EB60">
        <f>Model!EB65</f>
        <v>282.74900000000002</v>
      </c>
      <c r="EC60">
        <f>Model!EC65</f>
        <v>253.14094719348432</v>
      </c>
      <c r="ED60">
        <f>Model!ED65</f>
        <v>191.61128175748118</v>
      </c>
      <c r="EE60">
        <f>Model!EE65</f>
        <v>154.85350863174668</v>
      </c>
      <c r="EF60">
        <f>Model!EF65</f>
        <v>132.78288004394318</v>
      </c>
      <c r="EG60">
        <f>Model!EG65</f>
        <v>138.4672580874736</v>
      </c>
      <c r="EH60">
        <f>Model!EH65</f>
        <v>174.26275113807984</v>
      </c>
      <c r="EI60">
        <f>Model!EI65</f>
        <v>242.31973122201501</v>
      </c>
      <c r="EJ60">
        <f>Model!EJ65</f>
        <v>343.94438745534308</v>
      </c>
      <c r="EK60">
        <f>Model!EK65</f>
        <v>478.93895439115681</v>
      </c>
      <c r="EL60">
        <f>Model!EL65</f>
        <v>647.15780745787254</v>
      </c>
      <c r="EM60">
        <f>Model!EM65</f>
        <v>0</v>
      </c>
      <c r="EN60">
        <f>Model!EN65</f>
        <v>0</v>
      </c>
    </row>
    <row r="61" spans="1:144" x14ac:dyDescent="0.2">
      <c r="A61">
        <f>Model!A66</f>
        <v>0</v>
      </c>
      <c r="B61">
        <f>Model!B66</f>
        <v>0</v>
      </c>
      <c r="C61">
        <f>Model!C66</f>
        <v>0</v>
      </c>
      <c r="D61">
        <f>Model!D66</f>
        <v>0</v>
      </c>
      <c r="E61">
        <f>Model!E66</f>
        <v>0</v>
      </c>
      <c r="F61">
        <f>Model!F66</f>
        <v>0</v>
      </c>
      <c r="G61">
        <f>Model!G66</f>
        <v>0</v>
      </c>
      <c r="H61">
        <f>Model!H66</f>
        <v>0</v>
      </c>
      <c r="I61">
        <f>Model!I66</f>
        <v>0</v>
      </c>
      <c r="J61">
        <f>Model!J66</f>
        <v>0</v>
      </c>
      <c r="K61">
        <f>Model!K66</f>
        <v>0</v>
      </c>
      <c r="L61">
        <f>Model!L66</f>
        <v>0</v>
      </c>
      <c r="M61">
        <f>Model!M66</f>
        <v>0</v>
      </c>
      <c r="N61">
        <f>Model!N66</f>
        <v>0</v>
      </c>
      <c r="O61">
        <f>Model!O66</f>
        <v>0</v>
      </c>
      <c r="P61">
        <f>Model!P66</f>
        <v>0</v>
      </c>
      <c r="Q61">
        <f>Model!Q66</f>
        <v>0</v>
      </c>
      <c r="R61">
        <f>Model!R66</f>
        <v>0</v>
      </c>
      <c r="S61">
        <f>Model!S66</f>
        <v>0</v>
      </c>
      <c r="T61">
        <f>Model!T66</f>
        <v>0</v>
      </c>
      <c r="U61">
        <f>Model!U66</f>
        <v>0</v>
      </c>
      <c r="V61">
        <f>Model!V66</f>
        <v>0</v>
      </c>
      <c r="W61">
        <f>Model!W66</f>
        <v>0</v>
      </c>
      <c r="X61">
        <f>Model!X66</f>
        <v>0</v>
      </c>
      <c r="Y61">
        <f>Model!Y66</f>
        <v>0</v>
      </c>
      <c r="Z61">
        <f>Model!Z66</f>
        <v>0</v>
      </c>
      <c r="AA61">
        <f>Model!AA66</f>
        <v>0</v>
      </c>
      <c r="AB61">
        <f>Model!AB66</f>
        <v>0</v>
      </c>
      <c r="AC61">
        <f>Model!AC66</f>
        <v>0</v>
      </c>
      <c r="AD61">
        <f>Model!AD66</f>
        <v>0</v>
      </c>
      <c r="AE61">
        <f>Model!AE66</f>
        <v>0</v>
      </c>
      <c r="AF61">
        <f>Model!AF66</f>
        <v>0</v>
      </c>
      <c r="AG61">
        <f>Model!AG66</f>
        <v>0</v>
      </c>
      <c r="AH61">
        <f>Model!AH66</f>
        <v>0</v>
      </c>
      <c r="AI61">
        <f>Model!AI66</f>
        <v>0</v>
      </c>
      <c r="AJ61">
        <f>Model!AJ66</f>
        <v>0</v>
      </c>
      <c r="AK61">
        <f>Model!AK66</f>
        <v>0</v>
      </c>
      <c r="AL61">
        <f>Model!AL66</f>
        <v>0</v>
      </c>
      <c r="AM61">
        <f>Model!AM66</f>
        <v>0</v>
      </c>
      <c r="AN61">
        <f>Model!AN66</f>
        <v>0</v>
      </c>
      <c r="AO61">
        <f>Model!AO66</f>
        <v>0</v>
      </c>
      <c r="AP61">
        <f>Model!AP66</f>
        <v>0</v>
      </c>
      <c r="AQ61">
        <f>Model!AQ66</f>
        <v>0</v>
      </c>
      <c r="AR61">
        <f>Model!AR66</f>
        <v>0</v>
      </c>
      <c r="AS61">
        <f>Model!AS66</f>
        <v>0</v>
      </c>
      <c r="AT61">
        <f>Model!AT66</f>
        <v>0</v>
      </c>
      <c r="AU61">
        <f>Model!AU66</f>
        <v>0</v>
      </c>
      <c r="AV61">
        <f>Model!AV66</f>
        <v>0</v>
      </c>
      <c r="AW61">
        <f>Model!AW66</f>
        <v>0</v>
      </c>
      <c r="AX61">
        <f>Model!AX66</f>
        <v>0</v>
      </c>
      <c r="AY61">
        <f>Model!AY66</f>
        <v>0</v>
      </c>
      <c r="AZ61">
        <f>Model!AZ66</f>
        <v>0</v>
      </c>
      <c r="BA61">
        <f>Model!BA66</f>
        <v>0</v>
      </c>
      <c r="BB61">
        <f>Model!BB66</f>
        <v>0</v>
      </c>
      <c r="BC61">
        <f>Model!BC66</f>
        <v>0</v>
      </c>
      <c r="BD61">
        <f>Model!BD66</f>
        <v>0</v>
      </c>
      <c r="BE61">
        <f>Model!BE66</f>
        <v>0</v>
      </c>
      <c r="BF61">
        <f>Model!BF66</f>
        <v>0</v>
      </c>
      <c r="BG61">
        <f>Model!BG66</f>
        <v>0</v>
      </c>
      <c r="BH61">
        <f>Model!BH66</f>
        <v>0</v>
      </c>
      <c r="BI61">
        <f>Model!BI66</f>
        <v>0</v>
      </c>
      <c r="BJ61">
        <f>Model!BJ66</f>
        <v>0</v>
      </c>
      <c r="BK61">
        <f>Model!BK66</f>
        <v>0</v>
      </c>
      <c r="BL61">
        <f>Model!BL66</f>
        <v>0</v>
      </c>
      <c r="BM61">
        <f>Model!BM66</f>
        <v>0</v>
      </c>
      <c r="BN61">
        <f>Model!BN66</f>
        <v>0</v>
      </c>
      <c r="BO61">
        <f>Model!BO66</f>
        <v>0</v>
      </c>
      <c r="BP61">
        <f>Model!BP66</f>
        <v>0</v>
      </c>
      <c r="BQ61">
        <f>Model!BQ66</f>
        <v>0</v>
      </c>
      <c r="BR61">
        <f>Model!BR66</f>
        <v>0</v>
      </c>
      <c r="BS61">
        <f>Model!BS66</f>
        <v>0</v>
      </c>
      <c r="BT61">
        <f>Model!BT66</f>
        <v>0</v>
      </c>
      <c r="BU61">
        <f>Model!BU66</f>
        <v>0</v>
      </c>
      <c r="BV61">
        <f>Model!BV66</f>
        <v>0</v>
      </c>
      <c r="BW61">
        <f>Model!BW66</f>
        <v>0</v>
      </c>
      <c r="BX61">
        <f>Model!BX66</f>
        <v>0</v>
      </c>
      <c r="BY61">
        <f>Model!BY66</f>
        <v>0</v>
      </c>
      <c r="BZ61">
        <f>Model!BZ66</f>
        <v>0</v>
      </c>
      <c r="CA61">
        <f>Model!CA66</f>
        <v>0</v>
      </c>
      <c r="CB61">
        <f>Model!CB66</f>
        <v>0</v>
      </c>
      <c r="CC61">
        <f>Model!CC66</f>
        <v>0</v>
      </c>
      <c r="CD61">
        <f>Model!CD66</f>
        <v>0</v>
      </c>
      <c r="CE61">
        <f>Model!CE66</f>
        <v>0</v>
      </c>
      <c r="CF61">
        <f>Model!CF66</f>
        <v>0</v>
      </c>
      <c r="CG61">
        <f>Model!CG66</f>
        <v>0</v>
      </c>
      <c r="CH61">
        <f>Model!CH66</f>
        <v>0</v>
      </c>
      <c r="CI61">
        <f>Model!CI66</f>
        <v>0</v>
      </c>
      <c r="CJ61">
        <f>Model!CJ66</f>
        <v>0</v>
      </c>
      <c r="CK61">
        <f>Model!CK66</f>
        <v>0</v>
      </c>
      <c r="CL61">
        <f>Model!CL66</f>
        <v>0</v>
      </c>
      <c r="CM61">
        <f>Model!CM66</f>
        <v>0</v>
      </c>
      <c r="CN61">
        <f>Model!CN66</f>
        <v>0</v>
      </c>
      <c r="CO61">
        <f>Model!CO66</f>
        <v>0</v>
      </c>
      <c r="CP61">
        <f>Model!CP66</f>
        <v>0</v>
      </c>
      <c r="CQ61">
        <f>Model!CQ66</f>
        <v>0</v>
      </c>
      <c r="CR61">
        <f>Model!CR66</f>
        <v>0</v>
      </c>
      <c r="CS61">
        <f>Model!CS66</f>
        <v>0</v>
      </c>
      <c r="CT61">
        <f>Model!CT66</f>
        <v>0</v>
      </c>
      <c r="CU61">
        <f>Model!CU66</f>
        <v>0</v>
      </c>
      <c r="CV61">
        <f>Model!CV66</f>
        <v>0</v>
      </c>
      <c r="CW61">
        <f>Model!CW66</f>
        <v>0</v>
      </c>
      <c r="CX61">
        <f>Model!CX66</f>
        <v>0</v>
      </c>
      <c r="CY61">
        <f>Model!CY66</f>
        <v>0</v>
      </c>
      <c r="CZ61">
        <f>Model!CZ66</f>
        <v>0</v>
      </c>
      <c r="DA61">
        <f>Model!DA66</f>
        <v>0</v>
      </c>
      <c r="DB61">
        <f>Model!DB66</f>
        <v>0</v>
      </c>
      <c r="DC61">
        <f>Model!DC66</f>
        <v>0</v>
      </c>
      <c r="DD61">
        <f>Model!DD66</f>
        <v>0</v>
      </c>
      <c r="DE61">
        <f>Model!DE66</f>
        <v>0</v>
      </c>
      <c r="DF61">
        <f>Model!DF66</f>
        <v>0</v>
      </c>
      <c r="DG61">
        <f>Model!DG66</f>
        <v>0</v>
      </c>
      <c r="DH61">
        <f>Model!DH66</f>
        <v>0</v>
      </c>
      <c r="DI61">
        <f>Model!DI66</f>
        <v>0</v>
      </c>
      <c r="DJ61">
        <f>Model!DJ66</f>
        <v>0</v>
      </c>
      <c r="DK61">
        <f>Model!DK66</f>
        <v>0</v>
      </c>
      <c r="DL61">
        <f>Model!DL66</f>
        <v>0</v>
      </c>
      <c r="DM61">
        <f>Model!DM66</f>
        <v>0</v>
      </c>
      <c r="DN61">
        <f>Model!DN66</f>
        <v>0</v>
      </c>
      <c r="DO61">
        <f>Model!DO66</f>
        <v>0</v>
      </c>
      <c r="DP61">
        <f>Model!DP66</f>
        <v>0</v>
      </c>
      <c r="DQ61">
        <f>Model!DQ66</f>
        <v>0</v>
      </c>
      <c r="DR61">
        <f>Model!DR66</f>
        <v>0</v>
      </c>
      <c r="DS61">
        <f>Model!DS66</f>
        <v>0</v>
      </c>
      <c r="DT61">
        <f>Model!DT66</f>
        <v>0</v>
      </c>
      <c r="DU61">
        <f>Model!DU66</f>
        <v>0</v>
      </c>
      <c r="DV61">
        <f>Model!DV66</f>
        <v>0</v>
      </c>
      <c r="DW61">
        <f>Model!DW66</f>
        <v>0</v>
      </c>
      <c r="DX61">
        <f>Model!DX66</f>
        <v>0</v>
      </c>
      <c r="DY61">
        <f>Model!DY66</f>
        <v>0</v>
      </c>
      <c r="DZ61">
        <f>Model!DZ66</f>
        <v>0</v>
      </c>
      <c r="EA61">
        <f>Model!EA66</f>
        <v>0</v>
      </c>
      <c r="EB61">
        <f>Model!EB66</f>
        <v>0</v>
      </c>
      <c r="EC61">
        <f>Model!EC66</f>
        <v>0</v>
      </c>
      <c r="ED61">
        <f>Model!ED66</f>
        <v>0</v>
      </c>
      <c r="EE61">
        <f>Model!EE66</f>
        <v>0</v>
      </c>
      <c r="EF61">
        <f>Model!EF66</f>
        <v>0</v>
      </c>
      <c r="EG61">
        <f>Model!EG66</f>
        <v>0</v>
      </c>
      <c r="EH61">
        <f>Model!EH66</f>
        <v>0</v>
      </c>
      <c r="EI61">
        <f>Model!EI66</f>
        <v>0</v>
      </c>
      <c r="EJ61">
        <f>Model!EJ66</f>
        <v>0</v>
      </c>
      <c r="EK61">
        <f>Model!EK66</f>
        <v>0</v>
      </c>
      <c r="EL61">
        <f>Model!EL66</f>
        <v>0</v>
      </c>
      <c r="EM61">
        <f>Model!EM66</f>
        <v>0</v>
      </c>
      <c r="EN61">
        <f>Model!EN66</f>
        <v>0</v>
      </c>
    </row>
    <row r="62" spans="1:144" x14ac:dyDescent="0.2">
      <c r="A62">
        <f>Model!A67</f>
        <v>0</v>
      </c>
      <c r="B62">
        <f>Model!B67</f>
        <v>0</v>
      </c>
      <c r="C62">
        <f>Model!C67</f>
        <v>0</v>
      </c>
      <c r="D62">
        <f>Model!D67</f>
        <v>0</v>
      </c>
      <c r="E62">
        <f>Model!E67</f>
        <v>0</v>
      </c>
      <c r="F62">
        <f>Model!F67</f>
        <v>0</v>
      </c>
      <c r="G62">
        <f>Model!G67</f>
        <v>0</v>
      </c>
      <c r="H62">
        <f>Model!H67</f>
        <v>0</v>
      </c>
      <c r="I62" t="str">
        <f>Model!I67</f>
        <v>Restricted Cash</v>
      </c>
      <c r="J62">
        <f>Model!J67</f>
        <v>0</v>
      </c>
      <c r="K62">
        <f>Model!K67</f>
        <v>0</v>
      </c>
      <c r="L62">
        <f>Model!L67</f>
        <v>0</v>
      </c>
      <c r="M62">
        <f>Model!M67</f>
        <v>0</v>
      </c>
      <c r="N62">
        <f>Model!N67</f>
        <v>0</v>
      </c>
      <c r="O62">
        <f>Model!O67</f>
        <v>0</v>
      </c>
      <c r="P62">
        <f>Model!P67</f>
        <v>0</v>
      </c>
      <c r="Q62">
        <f>Model!Q67</f>
        <v>0</v>
      </c>
      <c r="R62">
        <f>Model!R67</f>
        <v>0</v>
      </c>
      <c r="S62">
        <f>Model!S67</f>
        <v>0</v>
      </c>
      <c r="T62">
        <f>Model!T67</f>
        <v>0</v>
      </c>
      <c r="U62">
        <f>Model!U67</f>
        <v>0</v>
      </c>
      <c r="V62">
        <f>Model!V67</f>
        <v>0</v>
      </c>
      <c r="W62">
        <f>Model!W67</f>
        <v>0</v>
      </c>
      <c r="X62">
        <f>Model!X67</f>
        <v>0</v>
      </c>
      <c r="Y62">
        <f>Model!Y67</f>
        <v>0</v>
      </c>
      <c r="Z62">
        <f>Model!Z67</f>
        <v>0</v>
      </c>
      <c r="AA62">
        <f>Model!AA67</f>
        <v>0</v>
      </c>
      <c r="AB62">
        <f>Model!AB67</f>
        <v>0</v>
      </c>
      <c r="AC62">
        <f>Model!AC67</f>
        <v>0</v>
      </c>
      <c r="AD62">
        <f>Model!AD67</f>
        <v>0</v>
      </c>
      <c r="AE62">
        <f>Model!AE67</f>
        <v>0</v>
      </c>
      <c r="AF62">
        <f>Model!AF67</f>
        <v>0</v>
      </c>
      <c r="AG62">
        <f>Model!AG67</f>
        <v>0</v>
      </c>
      <c r="AH62">
        <f>Model!AH67</f>
        <v>0</v>
      </c>
      <c r="AI62">
        <f>Model!AI67</f>
        <v>0</v>
      </c>
      <c r="AJ62">
        <f>Model!AJ67</f>
        <v>0</v>
      </c>
      <c r="AK62">
        <f>Model!AK67</f>
        <v>0</v>
      </c>
      <c r="AL62">
        <f>Model!AL67</f>
        <v>0</v>
      </c>
      <c r="AM62">
        <f>Model!AM67</f>
        <v>0</v>
      </c>
      <c r="AN62">
        <f>Model!AN67</f>
        <v>0</v>
      </c>
      <c r="AO62">
        <f>Model!AO67</f>
        <v>0</v>
      </c>
      <c r="AP62">
        <f>Model!AP67</f>
        <v>0</v>
      </c>
      <c r="AQ62">
        <f>Model!AQ67</f>
        <v>0</v>
      </c>
      <c r="AR62">
        <f>Model!AR67</f>
        <v>0</v>
      </c>
      <c r="AS62">
        <f>Model!AS67</f>
        <v>0</v>
      </c>
      <c r="AT62">
        <f>Model!AT67</f>
        <v>0</v>
      </c>
      <c r="AU62">
        <f>Model!AU67</f>
        <v>0</v>
      </c>
      <c r="AV62">
        <f>Model!AV67</f>
        <v>0</v>
      </c>
      <c r="AW62">
        <f>Model!AW67</f>
        <v>0</v>
      </c>
      <c r="AX62">
        <f>Model!AX67</f>
        <v>0</v>
      </c>
      <c r="AY62">
        <f>Model!AY67</f>
        <v>0</v>
      </c>
      <c r="AZ62">
        <f>Model!AZ67</f>
        <v>0</v>
      </c>
      <c r="BA62">
        <f>Model!BA67</f>
        <v>0</v>
      </c>
      <c r="BB62">
        <f>Model!BB67</f>
        <v>0</v>
      </c>
      <c r="BC62">
        <f>Model!BC67</f>
        <v>0</v>
      </c>
      <c r="BD62">
        <f>Model!BD67</f>
        <v>0</v>
      </c>
      <c r="BE62">
        <f>Model!BE67</f>
        <v>0</v>
      </c>
      <c r="BF62">
        <f>Model!BF67</f>
        <v>0</v>
      </c>
      <c r="BG62">
        <f>Model!BG67</f>
        <v>0</v>
      </c>
      <c r="BH62">
        <f>Model!BH67</f>
        <v>0</v>
      </c>
      <c r="BI62">
        <f>Model!BI67</f>
        <v>0</v>
      </c>
      <c r="BJ62">
        <f>Model!BJ67</f>
        <v>0</v>
      </c>
      <c r="BK62">
        <f>Model!BK67</f>
        <v>0</v>
      </c>
      <c r="BL62">
        <f>Model!BL67</f>
        <v>0</v>
      </c>
      <c r="BM62">
        <f>Model!BM67</f>
        <v>0</v>
      </c>
      <c r="BN62">
        <f>Model!BN67</f>
        <v>0</v>
      </c>
      <c r="BO62">
        <f>Model!BO67</f>
        <v>0</v>
      </c>
      <c r="BP62">
        <f>Model!BP67</f>
        <v>0</v>
      </c>
      <c r="BQ62">
        <f>Model!BQ67</f>
        <v>0</v>
      </c>
      <c r="BR62">
        <f>Model!BR67</f>
        <v>0</v>
      </c>
      <c r="BS62">
        <f>Model!BS67</f>
        <v>0</v>
      </c>
      <c r="BT62">
        <f>Model!BT67</f>
        <v>0</v>
      </c>
      <c r="BU62">
        <f>Model!BU67</f>
        <v>0.33700000000000002</v>
      </c>
      <c r="BV62">
        <f>Model!BV67</f>
        <v>0</v>
      </c>
      <c r="BW62">
        <f>Model!BW67</f>
        <v>0</v>
      </c>
      <c r="BX62">
        <f>Model!BX67</f>
        <v>0</v>
      </c>
      <c r="BY62">
        <f>Model!BY67</f>
        <v>3.9660000000000002</v>
      </c>
      <c r="BZ62">
        <f>Model!BZ67</f>
        <v>3.9660000000000002</v>
      </c>
      <c r="CA62">
        <f>Model!CA67</f>
        <v>2.371</v>
      </c>
      <c r="CB62">
        <f>Model!CB67</f>
        <v>2.371</v>
      </c>
      <c r="CC62">
        <f>Model!CC67</f>
        <v>2.371</v>
      </c>
      <c r="CD62">
        <f>Model!CD67</f>
        <v>2.371</v>
      </c>
      <c r="CE62">
        <f>Model!CE67</f>
        <v>2.371</v>
      </c>
      <c r="CF62">
        <f>Model!CF67</f>
        <v>2.371</v>
      </c>
      <c r="CG62">
        <f>Model!CG67</f>
        <v>2.371</v>
      </c>
      <c r="CH62">
        <f>Model!CH67</f>
        <v>2.371</v>
      </c>
      <c r="CI62">
        <f>Model!CI67</f>
        <v>2.371</v>
      </c>
      <c r="CJ62">
        <f>Model!CJ67</f>
        <v>2.371</v>
      </c>
      <c r="CK62">
        <f>Model!CK67</f>
        <v>2.371</v>
      </c>
      <c r="CL62">
        <f>Model!CL67</f>
        <v>2.371</v>
      </c>
      <c r="CM62">
        <f>Model!CM67</f>
        <v>2.371</v>
      </c>
      <c r="CN62">
        <f>Model!CN67</f>
        <v>2.371</v>
      </c>
      <c r="CO62">
        <f>Model!CO67</f>
        <v>2.371</v>
      </c>
      <c r="CP62">
        <f>Model!CP67</f>
        <v>0</v>
      </c>
      <c r="CQ62">
        <f>Model!CQ67</f>
        <v>0</v>
      </c>
      <c r="CR62">
        <f>Model!CR67</f>
        <v>0</v>
      </c>
      <c r="CS62">
        <f>Model!CS67</f>
        <v>0</v>
      </c>
      <c r="CT62">
        <f>Model!CT67</f>
        <v>0</v>
      </c>
      <c r="CU62">
        <f>Model!CU67</f>
        <v>0</v>
      </c>
      <c r="CV62">
        <f>Model!CV67</f>
        <v>0</v>
      </c>
      <c r="CW62">
        <f>Model!CW67</f>
        <v>0</v>
      </c>
      <c r="CX62">
        <f>Model!CX67</f>
        <v>0</v>
      </c>
      <c r="CY62">
        <f>Model!CY67</f>
        <v>0</v>
      </c>
      <c r="CZ62">
        <f>Model!CZ67</f>
        <v>0</v>
      </c>
      <c r="DA62">
        <f>Model!DA67</f>
        <v>0</v>
      </c>
      <c r="DB62">
        <f>Model!DB67</f>
        <v>0</v>
      </c>
      <c r="DC62">
        <f>Model!DC67</f>
        <v>0</v>
      </c>
      <c r="DD62">
        <f>Model!DD67</f>
        <v>0</v>
      </c>
      <c r="DE62">
        <f>Model!DE67</f>
        <v>0</v>
      </c>
      <c r="DF62">
        <f>Model!DF67</f>
        <v>0</v>
      </c>
      <c r="DG62">
        <f>Model!DG67</f>
        <v>0</v>
      </c>
      <c r="DH62">
        <f>Model!DH67</f>
        <v>0</v>
      </c>
      <c r="DI62">
        <f>Model!DI67</f>
        <v>0</v>
      </c>
      <c r="DJ62">
        <f>Model!DJ67</f>
        <v>0</v>
      </c>
      <c r="DK62">
        <f>Model!DK67</f>
        <v>0</v>
      </c>
      <c r="DL62">
        <f>Model!DL67</f>
        <v>0</v>
      </c>
      <c r="DM62">
        <f>Model!DM67</f>
        <v>0</v>
      </c>
      <c r="DN62">
        <f>Model!DN67</f>
        <v>0</v>
      </c>
      <c r="DO62">
        <f>Model!DO67</f>
        <v>0</v>
      </c>
      <c r="DP62">
        <f>Model!DP67</f>
        <v>0</v>
      </c>
      <c r="DQ62">
        <f>Model!DQ67</f>
        <v>0</v>
      </c>
      <c r="DR62">
        <f>Model!DR67</f>
        <v>0</v>
      </c>
      <c r="DS62">
        <f>Model!DS67</f>
        <v>0</v>
      </c>
      <c r="DT62">
        <f>Model!DT67</f>
        <v>0</v>
      </c>
      <c r="DU62">
        <f>Model!DU67</f>
        <v>0</v>
      </c>
      <c r="DV62">
        <f>Model!DV67</f>
        <v>0</v>
      </c>
      <c r="DW62">
        <f>Model!DW67</f>
        <v>0</v>
      </c>
      <c r="DX62">
        <f>Model!DX67</f>
        <v>0</v>
      </c>
      <c r="DY62">
        <f>Model!DY67</f>
        <v>0</v>
      </c>
      <c r="DZ62">
        <f>Model!DZ67</f>
        <v>0.33700000000000002</v>
      </c>
      <c r="EA62">
        <f>Model!EA67</f>
        <v>3.9660000000000002</v>
      </c>
      <c r="EB62">
        <f>Model!EB67</f>
        <v>2.371</v>
      </c>
      <c r="EC62">
        <f>Model!EC67</f>
        <v>2.371</v>
      </c>
      <c r="ED62">
        <f>Model!ED67</f>
        <v>2.371</v>
      </c>
      <c r="EE62">
        <f>Model!EE67</f>
        <v>2.371</v>
      </c>
      <c r="EF62">
        <f>Model!EF67</f>
        <v>2.371</v>
      </c>
      <c r="EG62">
        <f>Model!EG67</f>
        <v>2.371</v>
      </c>
      <c r="EH62">
        <f>Model!EH67</f>
        <v>2.371</v>
      </c>
      <c r="EI62">
        <f>Model!EI67</f>
        <v>2.371</v>
      </c>
      <c r="EJ62">
        <f>Model!EJ67</f>
        <v>2.371</v>
      </c>
      <c r="EK62">
        <f>Model!EK67</f>
        <v>2.371</v>
      </c>
      <c r="EL62">
        <f>Model!EL67</f>
        <v>2.371</v>
      </c>
      <c r="EM62">
        <f>Model!EM67</f>
        <v>0</v>
      </c>
      <c r="EN62">
        <f>Model!EN67</f>
        <v>0</v>
      </c>
    </row>
    <row r="63" spans="1:144" x14ac:dyDescent="0.2">
      <c r="A63">
        <f>Model!A68</f>
        <v>0</v>
      </c>
      <c r="B63">
        <f>Model!B68</f>
        <v>0</v>
      </c>
      <c r="C63">
        <f>Model!C68</f>
        <v>0</v>
      </c>
      <c r="D63">
        <f>Model!D68</f>
        <v>0</v>
      </c>
      <c r="E63">
        <f>Model!E68</f>
        <v>0</v>
      </c>
      <c r="F63">
        <f>Model!F68</f>
        <v>0</v>
      </c>
      <c r="G63">
        <f>Model!G68</f>
        <v>0</v>
      </c>
      <c r="H63">
        <f>Model!H68</f>
        <v>0</v>
      </c>
      <c r="I63" t="str">
        <f>Model!I68</f>
        <v>Property and Equipment</v>
      </c>
      <c r="J63">
        <f>Model!J68</f>
        <v>0</v>
      </c>
      <c r="K63">
        <f>Model!K68</f>
        <v>0</v>
      </c>
      <c r="L63">
        <f>Model!L68</f>
        <v>0</v>
      </c>
      <c r="M63">
        <f>Model!M68</f>
        <v>0</v>
      </c>
      <c r="N63">
        <f>Model!N68</f>
        <v>0</v>
      </c>
      <c r="O63">
        <f>Model!O68</f>
        <v>0</v>
      </c>
      <c r="P63">
        <f>Model!P68</f>
        <v>0</v>
      </c>
      <c r="Q63">
        <f>Model!Q68</f>
        <v>0</v>
      </c>
      <c r="R63">
        <f>Model!R68</f>
        <v>0</v>
      </c>
      <c r="S63">
        <f>Model!S68</f>
        <v>0</v>
      </c>
      <c r="T63">
        <f>Model!T68</f>
        <v>0</v>
      </c>
      <c r="U63">
        <f>Model!U68</f>
        <v>0</v>
      </c>
      <c r="V63">
        <f>Model!V68</f>
        <v>0</v>
      </c>
      <c r="W63">
        <f>Model!W68</f>
        <v>0</v>
      </c>
      <c r="X63">
        <f>Model!X68</f>
        <v>0</v>
      </c>
      <c r="Y63">
        <f>Model!Y68</f>
        <v>0</v>
      </c>
      <c r="Z63">
        <f>Model!Z68</f>
        <v>0</v>
      </c>
      <c r="AA63">
        <f>Model!AA68</f>
        <v>0</v>
      </c>
      <c r="AB63">
        <f>Model!AB68</f>
        <v>0</v>
      </c>
      <c r="AC63">
        <f>Model!AC68</f>
        <v>0</v>
      </c>
      <c r="AD63">
        <f>Model!AD68</f>
        <v>0</v>
      </c>
      <c r="AE63">
        <f>Model!AE68</f>
        <v>0</v>
      </c>
      <c r="AF63">
        <f>Model!AF68</f>
        <v>0</v>
      </c>
      <c r="AG63">
        <f>Model!AG68</f>
        <v>0</v>
      </c>
      <c r="AH63">
        <f>Model!AH68</f>
        <v>0</v>
      </c>
      <c r="AI63">
        <f>Model!AI68</f>
        <v>0</v>
      </c>
      <c r="AJ63">
        <f>Model!AJ68</f>
        <v>0</v>
      </c>
      <c r="AK63">
        <f>Model!AK68</f>
        <v>0</v>
      </c>
      <c r="AL63">
        <f>Model!AL68</f>
        <v>0</v>
      </c>
      <c r="AM63">
        <f>Model!AM68</f>
        <v>0</v>
      </c>
      <c r="AN63">
        <f>Model!AN68</f>
        <v>0</v>
      </c>
      <c r="AO63">
        <f>Model!AO68</f>
        <v>0</v>
      </c>
      <c r="AP63">
        <f>Model!AP68</f>
        <v>0</v>
      </c>
      <c r="AQ63">
        <f>Model!AQ68</f>
        <v>0</v>
      </c>
      <c r="AR63">
        <f>Model!AR68</f>
        <v>0</v>
      </c>
      <c r="AS63">
        <f>Model!AS68</f>
        <v>0</v>
      </c>
      <c r="AT63">
        <f>Model!AT68</f>
        <v>0</v>
      </c>
      <c r="AU63">
        <f>Model!AU68</f>
        <v>0</v>
      </c>
      <c r="AV63">
        <f>Model!AV68</f>
        <v>0</v>
      </c>
      <c r="AW63">
        <f>Model!AW68</f>
        <v>0</v>
      </c>
      <c r="AX63">
        <f>Model!AX68</f>
        <v>0</v>
      </c>
      <c r="AY63">
        <f>Model!AY68</f>
        <v>0</v>
      </c>
      <c r="AZ63">
        <f>Model!AZ68</f>
        <v>0</v>
      </c>
      <c r="BA63">
        <f>Model!BA68</f>
        <v>0</v>
      </c>
      <c r="BB63">
        <f>Model!BB68</f>
        <v>0</v>
      </c>
      <c r="BC63">
        <f>Model!BC68</f>
        <v>0</v>
      </c>
      <c r="BD63">
        <f>Model!BD68</f>
        <v>0</v>
      </c>
      <c r="BE63">
        <f>Model!BE68</f>
        <v>0</v>
      </c>
      <c r="BF63">
        <f>Model!BF68</f>
        <v>0</v>
      </c>
      <c r="BG63">
        <f>Model!BG68</f>
        <v>0</v>
      </c>
      <c r="BH63">
        <f>Model!BH68</f>
        <v>0</v>
      </c>
      <c r="BI63">
        <f>Model!BI68</f>
        <v>0</v>
      </c>
      <c r="BJ63">
        <f>Model!BJ68</f>
        <v>0</v>
      </c>
      <c r="BK63">
        <f>Model!BK68</f>
        <v>0</v>
      </c>
      <c r="BL63">
        <f>Model!BL68</f>
        <v>0</v>
      </c>
      <c r="BM63">
        <f>Model!BM68</f>
        <v>0</v>
      </c>
      <c r="BN63">
        <f>Model!BN68</f>
        <v>0</v>
      </c>
      <c r="BO63">
        <f>Model!BO68</f>
        <v>0</v>
      </c>
      <c r="BP63">
        <f>Model!BP68</f>
        <v>0</v>
      </c>
      <c r="BQ63">
        <f>Model!BQ68</f>
        <v>0</v>
      </c>
      <c r="BR63">
        <f>Model!BR68</f>
        <v>0</v>
      </c>
      <c r="BS63">
        <f>Model!BS68</f>
        <v>0</v>
      </c>
      <c r="BT63">
        <f>Model!BT68</f>
        <v>0</v>
      </c>
      <c r="BU63">
        <f>Model!BU68</f>
        <v>14.632999999999999</v>
      </c>
      <c r="BV63">
        <f>Model!BV68</f>
        <v>0</v>
      </c>
      <c r="BW63">
        <f>Model!BW68</f>
        <v>0</v>
      </c>
      <c r="BX63">
        <f>Model!BX68</f>
        <v>0</v>
      </c>
      <c r="BY63">
        <f>Model!BY68</f>
        <v>130.96100000000001</v>
      </c>
      <c r="BZ63">
        <f>Model!BZ68</f>
        <v>190.29499999999999</v>
      </c>
      <c r="CA63">
        <f>Model!CA68</f>
        <v>233.35599999999999</v>
      </c>
      <c r="CB63">
        <f>Model!CB68</f>
        <v>239.00200000000001</v>
      </c>
      <c r="CC63">
        <f>Model!CC68</f>
        <v>230.828</v>
      </c>
      <c r="CD63">
        <f>Model!CD68</f>
        <v>229.81088567956004</v>
      </c>
      <c r="CE63">
        <f>Model!CE68</f>
        <v>228.09738410594855</v>
      </c>
      <c r="CF63">
        <f>Model!CF68</f>
        <v>225.2567354758045</v>
      </c>
      <c r="CG63">
        <f>Model!CG68</f>
        <v>223.44556950370915</v>
      </c>
      <c r="CH63">
        <f>Model!CH68</f>
        <v>220.1390230324009</v>
      </c>
      <c r="CI63">
        <f>Model!CI68</f>
        <v>216.66467966333485</v>
      </c>
      <c r="CJ63">
        <f>Model!CJ68</f>
        <v>212.1259152324017</v>
      </c>
      <c r="CK63">
        <f>Model!CK68</f>
        <v>208.70554780228471</v>
      </c>
      <c r="CL63">
        <f>Model!CL68</f>
        <v>205.10177256212413</v>
      </c>
      <c r="CM63">
        <f>Model!CM68</f>
        <v>201.31511699326933</v>
      </c>
      <c r="CN63">
        <f>Model!CN68</f>
        <v>197.6050481149737</v>
      </c>
      <c r="CO63">
        <f>Model!CO68</f>
        <v>193.87722043619607</v>
      </c>
      <c r="CP63">
        <f>Model!CP68</f>
        <v>0</v>
      </c>
      <c r="CQ63">
        <f>Model!CQ68</f>
        <v>0</v>
      </c>
      <c r="CR63">
        <f>Model!CR68</f>
        <v>0</v>
      </c>
      <c r="CS63">
        <f>Model!CS68</f>
        <v>0</v>
      </c>
      <c r="CT63">
        <f>Model!CT68</f>
        <v>0</v>
      </c>
      <c r="CU63">
        <f>Model!CU68</f>
        <v>0</v>
      </c>
      <c r="CV63">
        <f>Model!CV68</f>
        <v>0</v>
      </c>
      <c r="CW63">
        <f>Model!CW68</f>
        <v>0</v>
      </c>
      <c r="CX63">
        <f>Model!CX68</f>
        <v>0</v>
      </c>
      <c r="CY63">
        <f>Model!CY68</f>
        <v>0</v>
      </c>
      <c r="CZ63">
        <f>Model!CZ68</f>
        <v>0</v>
      </c>
      <c r="DA63">
        <f>Model!DA68</f>
        <v>0</v>
      </c>
      <c r="DB63">
        <f>Model!DB68</f>
        <v>0</v>
      </c>
      <c r="DC63">
        <f>Model!DC68</f>
        <v>0</v>
      </c>
      <c r="DD63">
        <f>Model!DD68</f>
        <v>0</v>
      </c>
      <c r="DE63">
        <f>Model!DE68</f>
        <v>0</v>
      </c>
      <c r="DF63">
        <f>Model!DF68</f>
        <v>0</v>
      </c>
      <c r="DG63">
        <f>Model!DG68</f>
        <v>0</v>
      </c>
      <c r="DH63">
        <f>Model!DH68</f>
        <v>0</v>
      </c>
      <c r="DI63">
        <f>Model!DI68</f>
        <v>0</v>
      </c>
      <c r="DJ63">
        <f>Model!DJ68</f>
        <v>0</v>
      </c>
      <c r="DK63">
        <f>Model!DK68</f>
        <v>0</v>
      </c>
      <c r="DL63">
        <f>Model!DL68</f>
        <v>0</v>
      </c>
      <c r="DM63">
        <f>Model!DM68</f>
        <v>0</v>
      </c>
      <c r="DN63">
        <f>Model!DN68</f>
        <v>0</v>
      </c>
      <c r="DO63">
        <f>Model!DO68</f>
        <v>0</v>
      </c>
      <c r="DP63">
        <f>Model!DP68</f>
        <v>0</v>
      </c>
      <c r="DQ63">
        <f>Model!DQ68</f>
        <v>0</v>
      </c>
      <c r="DR63">
        <f>Model!DR68</f>
        <v>0</v>
      </c>
      <c r="DS63">
        <f>Model!DS68</f>
        <v>0</v>
      </c>
      <c r="DT63">
        <f>Model!DT68</f>
        <v>0</v>
      </c>
      <c r="DU63">
        <f>Model!DU68</f>
        <v>0</v>
      </c>
      <c r="DV63">
        <f>Model!DV68</f>
        <v>0</v>
      </c>
      <c r="DW63">
        <f>Model!DW68</f>
        <v>0</v>
      </c>
      <c r="DX63">
        <f>Model!DX68</f>
        <v>0</v>
      </c>
      <c r="DY63">
        <f>Model!DY68</f>
        <v>0</v>
      </c>
      <c r="DZ63">
        <f>Model!DZ68</f>
        <v>14.632999999999999</v>
      </c>
      <c r="EA63">
        <f>Model!EA68</f>
        <v>130.96100000000001</v>
      </c>
      <c r="EB63">
        <f>Model!EB68</f>
        <v>230.828</v>
      </c>
      <c r="EC63">
        <f>Model!EC68</f>
        <v>223.44556950370915</v>
      </c>
      <c r="ED63">
        <f>Model!ED68</f>
        <v>208.70554780228471</v>
      </c>
      <c r="EE63">
        <f>Model!EE68</f>
        <v>193.87722043619607</v>
      </c>
      <c r="EF63">
        <f>Model!EF68</f>
        <v>177.7429177939938</v>
      </c>
      <c r="EG63">
        <f>Model!EG68</f>
        <v>166.09356809663606</v>
      </c>
      <c r="EH63">
        <f>Model!EH68</f>
        <v>159.81457880294124</v>
      </c>
      <c r="EI63">
        <f>Model!EI68</f>
        <v>159.81457880294124</v>
      </c>
      <c r="EJ63">
        <f>Model!EJ68</f>
        <v>160.53405059567618</v>
      </c>
      <c r="EK63">
        <f>Model!EK68</f>
        <v>161.29876718150302</v>
      </c>
      <c r="EL63">
        <f>Model!EL68</f>
        <v>162.10772166592423</v>
      </c>
      <c r="EM63">
        <f>Model!EM68</f>
        <v>0</v>
      </c>
      <c r="EN63">
        <f>Model!EN68</f>
        <v>0</v>
      </c>
    </row>
    <row r="64" spans="1:144" x14ac:dyDescent="0.2">
      <c r="A64">
        <f>Model!A69</f>
        <v>0</v>
      </c>
      <c r="B64">
        <f>Model!B69</f>
        <v>0</v>
      </c>
      <c r="C64">
        <f>Model!C69</f>
        <v>0</v>
      </c>
      <c r="D64">
        <f>Model!D69</f>
        <v>0</v>
      </c>
      <c r="E64">
        <f>Model!E69</f>
        <v>0</v>
      </c>
      <c r="F64">
        <f>Model!F69</f>
        <v>0</v>
      </c>
      <c r="G64">
        <f>Model!G69</f>
        <v>0</v>
      </c>
      <c r="H64">
        <f>Model!H69</f>
        <v>0</v>
      </c>
      <c r="I64" t="str">
        <f>Model!I69</f>
        <v>Other Noncurrent Assets</v>
      </c>
      <c r="J64">
        <f>Model!J69</f>
        <v>0</v>
      </c>
      <c r="K64">
        <f>Model!K69</f>
        <v>0</v>
      </c>
      <c r="L64">
        <f>Model!L69</f>
        <v>0</v>
      </c>
      <c r="M64">
        <f>Model!M69</f>
        <v>0</v>
      </c>
      <c r="N64">
        <f>Model!N69</f>
        <v>0</v>
      </c>
      <c r="O64">
        <f>Model!O69</f>
        <v>0</v>
      </c>
      <c r="P64">
        <f>Model!P69</f>
        <v>0</v>
      </c>
      <c r="Q64">
        <f>Model!Q69</f>
        <v>0</v>
      </c>
      <c r="R64">
        <f>Model!R69</f>
        <v>0</v>
      </c>
      <c r="S64">
        <f>Model!S69</f>
        <v>0</v>
      </c>
      <c r="T64">
        <f>Model!T69</f>
        <v>0</v>
      </c>
      <c r="U64">
        <f>Model!U69</f>
        <v>0</v>
      </c>
      <c r="V64">
        <f>Model!V69</f>
        <v>0</v>
      </c>
      <c r="W64">
        <f>Model!W69</f>
        <v>0</v>
      </c>
      <c r="X64">
        <f>Model!X69</f>
        <v>0</v>
      </c>
      <c r="Y64">
        <f>Model!Y69</f>
        <v>0</v>
      </c>
      <c r="Z64">
        <f>Model!Z69</f>
        <v>0</v>
      </c>
      <c r="AA64">
        <f>Model!AA69</f>
        <v>0</v>
      </c>
      <c r="AB64">
        <f>Model!AB69</f>
        <v>0</v>
      </c>
      <c r="AC64">
        <f>Model!AC69</f>
        <v>0</v>
      </c>
      <c r="AD64">
        <f>Model!AD69</f>
        <v>0</v>
      </c>
      <c r="AE64">
        <f>Model!AE69</f>
        <v>0</v>
      </c>
      <c r="AF64">
        <f>Model!AF69</f>
        <v>0</v>
      </c>
      <c r="AG64">
        <f>Model!AG69</f>
        <v>0</v>
      </c>
      <c r="AH64">
        <f>Model!AH69</f>
        <v>0</v>
      </c>
      <c r="AI64">
        <f>Model!AI69</f>
        <v>0</v>
      </c>
      <c r="AJ64">
        <f>Model!AJ69</f>
        <v>0</v>
      </c>
      <c r="AK64">
        <f>Model!AK69</f>
        <v>0</v>
      </c>
      <c r="AL64">
        <f>Model!AL69</f>
        <v>0</v>
      </c>
      <c r="AM64">
        <f>Model!AM69</f>
        <v>0</v>
      </c>
      <c r="AN64">
        <f>Model!AN69</f>
        <v>0</v>
      </c>
      <c r="AO64">
        <f>Model!AO69</f>
        <v>0</v>
      </c>
      <c r="AP64">
        <f>Model!AP69</f>
        <v>0</v>
      </c>
      <c r="AQ64">
        <f>Model!AQ69</f>
        <v>0</v>
      </c>
      <c r="AR64">
        <f>Model!AR69</f>
        <v>0</v>
      </c>
      <c r="AS64">
        <f>Model!AS69</f>
        <v>0</v>
      </c>
      <c r="AT64">
        <f>Model!AT69</f>
        <v>0</v>
      </c>
      <c r="AU64">
        <f>Model!AU69</f>
        <v>0</v>
      </c>
      <c r="AV64">
        <f>Model!AV69</f>
        <v>0</v>
      </c>
      <c r="AW64">
        <f>Model!AW69</f>
        <v>0</v>
      </c>
      <c r="AX64">
        <f>Model!AX69</f>
        <v>0</v>
      </c>
      <c r="AY64">
        <f>Model!AY69</f>
        <v>0</v>
      </c>
      <c r="AZ64">
        <f>Model!AZ69</f>
        <v>0</v>
      </c>
      <c r="BA64">
        <f>Model!BA69</f>
        <v>0</v>
      </c>
      <c r="BB64">
        <f>Model!BB69</f>
        <v>0</v>
      </c>
      <c r="BC64">
        <f>Model!BC69</f>
        <v>0</v>
      </c>
      <c r="BD64">
        <f>Model!BD69</f>
        <v>0</v>
      </c>
      <c r="BE64">
        <f>Model!BE69</f>
        <v>0</v>
      </c>
      <c r="BF64">
        <f>Model!BF69</f>
        <v>0</v>
      </c>
      <c r="BG64">
        <f>Model!BG69</f>
        <v>0</v>
      </c>
      <c r="BH64">
        <f>Model!BH69</f>
        <v>0</v>
      </c>
      <c r="BI64">
        <f>Model!BI69</f>
        <v>0</v>
      </c>
      <c r="BJ64">
        <f>Model!BJ69</f>
        <v>0</v>
      </c>
      <c r="BK64">
        <f>Model!BK69</f>
        <v>0</v>
      </c>
      <c r="BL64">
        <f>Model!BL69</f>
        <v>0</v>
      </c>
      <c r="BM64">
        <f>Model!BM69</f>
        <v>0</v>
      </c>
      <c r="BN64">
        <f>Model!BN69</f>
        <v>0</v>
      </c>
      <c r="BO64">
        <f>Model!BO69</f>
        <v>0</v>
      </c>
      <c r="BP64">
        <f>Model!BP69</f>
        <v>0</v>
      </c>
      <c r="BQ64">
        <f>Model!BQ69</f>
        <v>0</v>
      </c>
      <c r="BR64">
        <f>Model!BR69</f>
        <v>0</v>
      </c>
      <c r="BS64">
        <f>Model!BS69</f>
        <v>0</v>
      </c>
      <c r="BT64">
        <f>Model!BT69</f>
        <v>0</v>
      </c>
      <c r="BU64">
        <f>Model!BU69</f>
        <v>0.33500000000000002</v>
      </c>
      <c r="BV64">
        <f>Model!BV69</f>
        <v>0</v>
      </c>
      <c r="BW64">
        <f>Model!BW69</f>
        <v>0</v>
      </c>
      <c r="BX64">
        <f>Model!BX69</f>
        <v>0</v>
      </c>
      <c r="BY64">
        <f>Model!BY69</f>
        <v>0.38200000000000001</v>
      </c>
      <c r="BZ64">
        <f>Model!BZ69</f>
        <v>0.36</v>
      </c>
      <c r="CA64">
        <f>Model!CA69</f>
        <v>0.41599999999999998</v>
      </c>
      <c r="CB64">
        <f>Model!CB69</f>
        <v>0.39900000000000002</v>
      </c>
      <c r="CC64">
        <f>Model!CC69</f>
        <v>1.7609999999999999</v>
      </c>
      <c r="CD64">
        <f>Model!CD69</f>
        <v>0.29322720336999769</v>
      </c>
      <c r="CE64">
        <f>Model!CE69</f>
        <v>0.36618447757996531</v>
      </c>
      <c r="CF64">
        <f>Model!CF69</f>
        <v>0.38891070566129721</v>
      </c>
      <c r="CG64">
        <f>Model!CG69</f>
        <v>1.9359379143312514</v>
      </c>
      <c r="CH64">
        <f>Model!CH69</f>
        <v>0.32411429083697646</v>
      </c>
      <c r="CI64">
        <f>Model!CI69</f>
        <v>0.40475651952585096</v>
      </c>
      <c r="CJ64">
        <f>Model!CJ69</f>
        <v>0.42987661484212997</v>
      </c>
      <c r="CK64">
        <f>Model!CK69</f>
        <v>2.1398599345373337</v>
      </c>
      <c r="CL64">
        <f>Model!CL69</f>
        <v>0.35324924855460316</v>
      </c>
      <c r="CM64">
        <f>Model!CM69</f>
        <v>0.44114048782254922</v>
      </c>
      <c r="CN64">
        <f>Model!CN69</f>
        <v>0.46851865362690392</v>
      </c>
      <c r="CO64">
        <f>Model!CO69</f>
        <v>2.3322140839128296</v>
      </c>
      <c r="CP64">
        <f>Model!CP69</f>
        <v>0</v>
      </c>
      <c r="CQ64">
        <f>Model!CQ69</f>
        <v>0</v>
      </c>
      <c r="CR64">
        <f>Model!CR69</f>
        <v>0</v>
      </c>
      <c r="CS64">
        <f>Model!CS69</f>
        <v>0</v>
      </c>
      <c r="CT64">
        <f>Model!CT69</f>
        <v>0</v>
      </c>
      <c r="CU64">
        <f>Model!CU69</f>
        <v>0</v>
      </c>
      <c r="CV64">
        <f>Model!CV69</f>
        <v>0</v>
      </c>
      <c r="CW64">
        <f>Model!CW69</f>
        <v>0</v>
      </c>
      <c r="CX64">
        <f>Model!CX69</f>
        <v>0</v>
      </c>
      <c r="CY64">
        <f>Model!CY69</f>
        <v>0</v>
      </c>
      <c r="CZ64">
        <f>Model!CZ69</f>
        <v>0</v>
      </c>
      <c r="DA64">
        <f>Model!DA69</f>
        <v>0</v>
      </c>
      <c r="DB64">
        <f>Model!DB69</f>
        <v>0</v>
      </c>
      <c r="DC64">
        <f>Model!DC69</f>
        <v>0</v>
      </c>
      <c r="DD64">
        <f>Model!DD69</f>
        <v>0</v>
      </c>
      <c r="DE64">
        <f>Model!DE69</f>
        <v>0</v>
      </c>
      <c r="DF64">
        <f>Model!DF69</f>
        <v>0</v>
      </c>
      <c r="DG64">
        <f>Model!DG69</f>
        <v>0</v>
      </c>
      <c r="DH64">
        <f>Model!DH69</f>
        <v>0</v>
      </c>
      <c r="DI64">
        <f>Model!DI69</f>
        <v>0</v>
      </c>
      <c r="DJ64">
        <f>Model!DJ69</f>
        <v>0</v>
      </c>
      <c r="DK64">
        <f>Model!DK69</f>
        <v>0</v>
      </c>
      <c r="DL64">
        <f>Model!DL69</f>
        <v>0</v>
      </c>
      <c r="DM64">
        <f>Model!DM69</f>
        <v>0</v>
      </c>
      <c r="DN64">
        <f>Model!DN69</f>
        <v>0</v>
      </c>
      <c r="DO64">
        <f>Model!DO69</f>
        <v>0</v>
      </c>
      <c r="DP64">
        <f>Model!DP69</f>
        <v>0</v>
      </c>
      <c r="DQ64">
        <f>Model!DQ69</f>
        <v>0</v>
      </c>
      <c r="DR64">
        <f>Model!DR69</f>
        <v>0</v>
      </c>
      <c r="DS64">
        <f>Model!DS69</f>
        <v>0</v>
      </c>
      <c r="DT64">
        <f>Model!DT69</f>
        <v>0</v>
      </c>
      <c r="DU64">
        <f>Model!DU69</f>
        <v>0</v>
      </c>
      <c r="DV64">
        <f>Model!DV69</f>
        <v>0</v>
      </c>
      <c r="DW64">
        <f>Model!DW69</f>
        <v>0</v>
      </c>
      <c r="DX64">
        <f>Model!DX69</f>
        <v>0</v>
      </c>
      <c r="DY64">
        <f>Model!DY69</f>
        <v>0</v>
      </c>
      <c r="DZ64">
        <f>Model!DZ69</f>
        <v>0.33500000000000002</v>
      </c>
      <c r="EA64">
        <f>Model!EA69</f>
        <v>0.38200000000000001</v>
      </c>
      <c r="EB64">
        <f>Model!EB69</f>
        <v>1.7609999999999999</v>
      </c>
      <c r="EC64">
        <f>Model!EC69</f>
        <v>1.9359379143312514</v>
      </c>
      <c r="ED64">
        <f>Model!ED69</f>
        <v>2.1398599345373337</v>
      </c>
      <c r="EE64">
        <f>Model!EE69</f>
        <v>2.3322140839128296</v>
      </c>
      <c r="EF64">
        <f>Model!EF69</f>
        <v>2.5376191749252839</v>
      </c>
      <c r="EG64">
        <f>Model!EG69</f>
        <v>2.7483319691271908</v>
      </c>
      <c r="EH64">
        <f>Model!EH69</f>
        <v>2.9626970531381662</v>
      </c>
      <c r="EI64">
        <f>Model!EI69</f>
        <v>3.1788580224950485</v>
      </c>
      <c r="EJ64">
        <f>Model!EJ69</f>
        <v>3.3947771853859914</v>
      </c>
      <c r="EK64">
        <f>Model!EK69</f>
        <v>3.6082615678133236</v>
      </c>
      <c r="EL64">
        <f>Model!EL69</f>
        <v>3.8169949891843653</v>
      </c>
      <c r="EM64">
        <f>Model!EM69</f>
        <v>0</v>
      </c>
      <c r="EN64">
        <f>Model!EN69</f>
        <v>0</v>
      </c>
    </row>
    <row r="65" spans="1:144" x14ac:dyDescent="0.2">
      <c r="A65">
        <f>Model!A70</f>
        <v>0</v>
      </c>
      <c r="B65">
        <f>Model!B70</f>
        <v>0</v>
      </c>
      <c r="C65">
        <f>Model!C70</f>
        <v>0</v>
      </c>
      <c r="D65">
        <f>Model!D70</f>
        <v>0</v>
      </c>
      <c r="E65">
        <f>Model!E70</f>
        <v>0</v>
      </c>
      <c r="F65">
        <f>Model!F70</f>
        <v>0</v>
      </c>
      <c r="G65">
        <f>Model!G70</f>
        <v>0</v>
      </c>
      <c r="H65">
        <f>Model!H70</f>
        <v>0</v>
      </c>
      <c r="I65" t="str">
        <f>Model!I70</f>
        <v>Total Assets</v>
      </c>
      <c r="J65">
        <f>Model!J70</f>
        <v>0</v>
      </c>
      <c r="K65">
        <f>Model!K70</f>
        <v>0</v>
      </c>
      <c r="L65">
        <f>Model!L70</f>
        <v>0</v>
      </c>
      <c r="M65">
        <f>Model!M70</f>
        <v>0</v>
      </c>
      <c r="N65">
        <f>Model!N70</f>
        <v>0</v>
      </c>
      <c r="O65">
        <f>Model!O70</f>
        <v>0</v>
      </c>
      <c r="P65">
        <f>Model!P70</f>
        <v>0</v>
      </c>
      <c r="Q65">
        <f>Model!Q70</f>
        <v>0</v>
      </c>
      <c r="R65">
        <f>Model!R70</f>
        <v>0</v>
      </c>
      <c r="S65">
        <f>Model!S70</f>
        <v>0</v>
      </c>
      <c r="T65">
        <f>Model!T70</f>
        <v>0</v>
      </c>
      <c r="U65">
        <f>Model!U70</f>
        <v>0</v>
      </c>
      <c r="V65">
        <f>Model!V70</f>
        <v>0</v>
      </c>
      <c r="W65">
        <f>Model!W70</f>
        <v>0</v>
      </c>
      <c r="X65">
        <f>Model!X70</f>
        <v>0</v>
      </c>
      <c r="Y65">
        <f>Model!Y70</f>
        <v>0</v>
      </c>
      <c r="Z65">
        <f>Model!Z70</f>
        <v>0</v>
      </c>
      <c r="AA65">
        <f>Model!AA70</f>
        <v>0</v>
      </c>
      <c r="AB65">
        <f>Model!AB70</f>
        <v>0</v>
      </c>
      <c r="AC65">
        <f>Model!AC70</f>
        <v>0</v>
      </c>
      <c r="AD65">
        <f>Model!AD70</f>
        <v>0</v>
      </c>
      <c r="AE65">
        <f>Model!AE70</f>
        <v>0</v>
      </c>
      <c r="AF65">
        <f>Model!AF70</f>
        <v>0</v>
      </c>
      <c r="AG65">
        <f>Model!AG70</f>
        <v>0</v>
      </c>
      <c r="AH65">
        <f>Model!AH70</f>
        <v>0</v>
      </c>
      <c r="AI65">
        <f>Model!AI70</f>
        <v>0</v>
      </c>
      <c r="AJ65">
        <f>Model!AJ70</f>
        <v>0</v>
      </c>
      <c r="AK65">
        <f>Model!AK70</f>
        <v>0</v>
      </c>
      <c r="AL65">
        <f>Model!AL70</f>
        <v>0</v>
      </c>
      <c r="AM65">
        <f>Model!AM70</f>
        <v>0</v>
      </c>
      <c r="AN65">
        <f>Model!AN70</f>
        <v>0</v>
      </c>
      <c r="AO65">
        <f>Model!AO70</f>
        <v>0</v>
      </c>
      <c r="AP65">
        <f>Model!AP70</f>
        <v>0</v>
      </c>
      <c r="AQ65">
        <f>Model!AQ70</f>
        <v>0</v>
      </c>
      <c r="AR65">
        <f>Model!AR70</f>
        <v>0</v>
      </c>
      <c r="AS65">
        <f>Model!AS70</f>
        <v>0</v>
      </c>
      <c r="AT65">
        <f>Model!AT70</f>
        <v>0</v>
      </c>
      <c r="AU65">
        <f>Model!AU70</f>
        <v>0</v>
      </c>
      <c r="AV65">
        <f>Model!AV70</f>
        <v>0</v>
      </c>
      <c r="AW65">
        <f>Model!AW70</f>
        <v>0</v>
      </c>
      <c r="AX65">
        <f>Model!AX70</f>
        <v>0</v>
      </c>
      <c r="AY65">
        <f>Model!AY70</f>
        <v>0</v>
      </c>
      <c r="AZ65">
        <f>Model!AZ70</f>
        <v>0</v>
      </c>
      <c r="BA65">
        <f>Model!BA70</f>
        <v>0</v>
      </c>
      <c r="BB65">
        <f>Model!BB70</f>
        <v>0</v>
      </c>
      <c r="BC65">
        <f>Model!BC70</f>
        <v>0</v>
      </c>
      <c r="BD65">
        <f>Model!BD70</f>
        <v>0</v>
      </c>
      <c r="BE65">
        <f>Model!BE70</f>
        <v>0</v>
      </c>
      <c r="BF65">
        <f>Model!BF70</f>
        <v>0</v>
      </c>
      <c r="BG65">
        <f>Model!BG70</f>
        <v>0</v>
      </c>
      <c r="BH65">
        <f>Model!BH70</f>
        <v>0</v>
      </c>
      <c r="BI65">
        <f>Model!BI70</f>
        <v>0</v>
      </c>
      <c r="BJ65">
        <f>Model!BJ70</f>
        <v>0</v>
      </c>
      <c r="BK65">
        <f>Model!BK70</f>
        <v>0</v>
      </c>
      <c r="BL65">
        <f>Model!BL70</f>
        <v>0</v>
      </c>
      <c r="BM65">
        <f>Model!BM70</f>
        <v>0</v>
      </c>
      <c r="BN65">
        <f>Model!BN70</f>
        <v>0</v>
      </c>
      <c r="BO65">
        <f>Model!BO70</f>
        <v>0</v>
      </c>
      <c r="BP65">
        <f>Model!BP70</f>
        <v>0</v>
      </c>
      <c r="BQ65">
        <f>Model!BQ70</f>
        <v>0</v>
      </c>
      <c r="BR65">
        <f>Model!BR70</f>
        <v>0</v>
      </c>
      <c r="BS65">
        <f>Model!BS70</f>
        <v>0</v>
      </c>
      <c r="BT65">
        <f>Model!BT70</f>
        <v>0</v>
      </c>
      <c r="BU65">
        <f>Model!BU70</f>
        <v>164.97300000000001</v>
      </c>
      <c r="BV65">
        <f>Model!BV70</f>
        <v>0</v>
      </c>
      <c r="BW65">
        <f>Model!BW70</f>
        <v>0</v>
      </c>
      <c r="BX65">
        <f>Model!BX70</f>
        <v>0</v>
      </c>
      <c r="BY65">
        <f>Model!BY70</f>
        <v>273.40700000000004</v>
      </c>
      <c r="BZ65">
        <f>Model!BZ70</f>
        <v>322.46500000000003</v>
      </c>
      <c r="CA65">
        <f>Model!CA70</f>
        <v>359.28899999999999</v>
      </c>
      <c r="CB65">
        <f>Model!CB70</f>
        <v>564.79799999999989</v>
      </c>
      <c r="CC65">
        <f>Model!CC70</f>
        <v>517.70899999999995</v>
      </c>
      <c r="CD65">
        <f>Model!CD70</f>
        <v>514.22607428921185</v>
      </c>
      <c r="CE65">
        <f>Model!CE70</f>
        <v>487.55070439659067</v>
      </c>
      <c r="CF65">
        <f>Model!CF70</f>
        <v>427.60677932752429</v>
      </c>
      <c r="CG65">
        <f>Model!CG70</f>
        <v>480.8934546115247</v>
      </c>
      <c r="CH65">
        <f>Model!CH70</f>
        <v>488.0629640548907</v>
      </c>
      <c r="CI65">
        <f>Model!CI70</f>
        <v>467.94045140960657</v>
      </c>
      <c r="CJ65">
        <f>Model!CJ70</f>
        <v>413.18599612528698</v>
      </c>
      <c r="CK65">
        <f>Model!CK70</f>
        <v>404.82768949430323</v>
      </c>
      <c r="CL65">
        <f>Model!CL70</f>
        <v>418.98974307408378</v>
      </c>
      <c r="CM65">
        <f>Model!CM70</f>
        <v>404.98921924376958</v>
      </c>
      <c r="CN65">
        <f>Model!CN70</f>
        <v>354.75822249814848</v>
      </c>
      <c r="CO65">
        <f>Model!CO70</f>
        <v>353.4339431518556</v>
      </c>
      <c r="CP65">
        <f>Model!CP70</f>
        <v>0</v>
      </c>
      <c r="CQ65">
        <f>Model!CQ70</f>
        <v>0</v>
      </c>
      <c r="CR65">
        <f>Model!CR70</f>
        <v>0</v>
      </c>
      <c r="CS65">
        <f>Model!CS70</f>
        <v>0</v>
      </c>
      <c r="CT65">
        <f>Model!CT70</f>
        <v>0</v>
      </c>
      <c r="CU65">
        <f>Model!CU70</f>
        <v>0</v>
      </c>
      <c r="CV65">
        <f>Model!CV70</f>
        <v>0</v>
      </c>
      <c r="CW65">
        <f>Model!CW70</f>
        <v>0</v>
      </c>
      <c r="CX65">
        <f>Model!CX70</f>
        <v>0</v>
      </c>
      <c r="CY65">
        <f>Model!CY70</f>
        <v>0</v>
      </c>
      <c r="CZ65">
        <f>Model!CZ70</f>
        <v>0</v>
      </c>
      <c r="DA65">
        <f>Model!DA70</f>
        <v>0</v>
      </c>
      <c r="DB65">
        <f>Model!DB70</f>
        <v>0</v>
      </c>
      <c r="DC65">
        <f>Model!DC70</f>
        <v>0</v>
      </c>
      <c r="DD65">
        <f>Model!DD70</f>
        <v>0</v>
      </c>
      <c r="DE65">
        <f>Model!DE70</f>
        <v>0</v>
      </c>
      <c r="DF65">
        <f>Model!DF70</f>
        <v>0</v>
      </c>
      <c r="DG65">
        <f>Model!DG70</f>
        <v>0</v>
      </c>
      <c r="DH65">
        <f>Model!DH70</f>
        <v>0</v>
      </c>
      <c r="DI65">
        <f>Model!DI70</f>
        <v>0</v>
      </c>
      <c r="DJ65">
        <f>Model!DJ70</f>
        <v>0</v>
      </c>
      <c r="DK65">
        <f>Model!DK70</f>
        <v>0</v>
      </c>
      <c r="DL65">
        <f>Model!DL70</f>
        <v>0</v>
      </c>
      <c r="DM65">
        <f>Model!DM70</f>
        <v>0</v>
      </c>
      <c r="DN65">
        <f>Model!DN70</f>
        <v>0</v>
      </c>
      <c r="DO65">
        <f>Model!DO70</f>
        <v>0</v>
      </c>
      <c r="DP65">
        <f>Model!DP70</f>
        <v>0</v>
      </c>
      <c r="DQ65">
        <f>Model!DQ70</f>
        <v>0</v>
      </c>
      <c r="DR65">
        <f>Model!DR70</f>
        <v>0</v>
      </c>
      <c r="DS65">
        <f>Model!DS70</f>
        <v>0</v>
      </c>
      <c r="DT65">
        <f>Model!DT70</f>
        <v>0</v>
      </c>
      <c r="DU65">
        <f>Model!DU70</f>
        <v>0</v>
      </c>
      <c r="DV65">
        <f>Model!DV70</f>
        <v>0</v>
      </c>
      <c r="DW65">
        <f>Model!DW70</f>
        <v>0</v>
      </c>
      <c r="DX65">
        <f>Model!DX70</f>
        <v>0</v>
      </c>
      <c r="DY65">
        <f>Model!DY70</f>
        <v>0</v>
      </c>
      <c r="DZ65">
        <f>Model!DZ70</f>
        <v>164.97300000000001</v>
      </c>
      <c r="EA65">
        <f>Model!EA70</f>
        <v>273.40700000000004</v>
      </c>
      <c r="EB65">
        <f>Model!EB70</f>
        <v>517.70899999999995</v>
      </c>
      <c r="EC65">
        <f>Model!EC70</f>
        <v>480.8934546115247</v>
      </c>
      <c r="ED65">
        <f>Model!ED70</f>
        <v>404.82768949430323</v>
      </c>
      <c r="EE65">
        <f>Model!EE70</f>
        <v>353.4339431518556</v>
      </c>
      <c r="EF65">
        <f>Model!EF70</f>
        <v>315.4344170128623</v>
      </c>
      <c r="EG65">
        <f>Model!EG70</f>
        <v>309.6801581532369</v>
      </c>
      <c r="EH65">
        <f>Model!EH70</f>
        <v>339.41102699415927</v>
      </c>
      <c r="EI65">
        <f>Model!EI70</f>
        <v>407.68416804745129</v>
      </c>
      <c r="EJ65">
        <f>Model!EJ70</f>
        <v>510.24421523640518</v>
      </c>
      <c r="EK65">
        <f>Model!EK70</f>
        <v>646.21698314047308</v>
      </c>
      <c r="EL65">
        <f>Model!EL70</f>
        <v>815.45352411298109</v>
      </c>
      <c r="EM65">
        <f>Model!EM70</f>
        <v>0</v>
      </c>
      <c r="EN65">
        <f>Model!EN70</f>
        <v>0</v>
      </c>
    </row>
    <row r="66" spans="1:144" x14ac:dyDescent="0.2">
      <c r="A66">
        <f>Model!A71</f>
        <v>0</v>
      </c>
      <c r="B66">
        <f>Model!B71</f>
        <v>0</v>
      </c>
      <c r="C66">
        <f>Model!C71</f>
        <v>0</v>
      </c>
      <c r="D66">
        <f>Model!D71</f>
        <v>0</v>
      </c>
      <c r="E66">
        <f>Model!E71</f>
        <v>0</v>
      </c>
      <c r="F66">
        <f>Model!F71</f>
        <v>0</v>
      </c>
      <c r="G66">
        <f>Model!G71</f>
        <v>0</v>
      </c>
      <c r="H66">
        <f>Model!H71</f>
        <v>0</v>
      </c>
      <c r="I66">
        <f>Model!I71</f>
        <v>0</v>
      </c>
      <c r="J66">
        <f>Model!J71</f>
        <v>0</v>
      </c>
      <c r="K66">
        <f>Model!K71</f>
        <v>0</v>
      </c>
      <c r="L66">
        <f>Model!L71</f>
        <v>0</v>
      </c>
      <c r="M66">
        <f>Model!M71</f>
        <v>0</v>
      </c>
      <c r="N66">
        <f>Model!N71</f>
        <v>0</v>
      </c>
      <c r="O66">
        <f>Model!O71</f>
        <v>0</v>
      </c>
      <c r="P66">
        <f>Model!P71</f>
        <v>0</v>
      </c>
      <c r="Q66">
        <f>Model!Q71</f>
        <v>0</v>
      </c>
      <c r="R66">
        <f>Model!R71</f>
        <v>0</v>
      </c>
      <c r="S66">
        <f>Model!S71</f>
        <v>0</v>
      </c>
      <c r="T66">
        <f>Model!T71</f>
        <v>0</v>
      </c>
      <c r="U66">
        <f>Model!U71</f>
        <v>0</v>
      </c>
      <c r="V66">
        <f>Model!V71</f>
        <v>0</v>
      </c>
      <c r="W66">
        <f>Model!W71</f>
        <v>0</v>
      </c>
      <c r="X66">
        <f>Model!X71</f>
        <v>0</v>
      </c>
      <c r="Y66">
        <f>Model!Y71</f>
        <v>0</v>
      </c>
      <c r="Z66">
        <f>Model!Z71</f>
        <v>0</v>
      </c>
      <c r="AA66">
        <f>Model!AA71</f>
        <v>0</v>
      </c>
      <c r="AB66">
        <f>Model!AB71</f>
        <v>0</v>
      </c>
      <c r="AC66">
        <f>Model!AC71</f>
        <v>0</v>
      </c>
      <c r="AD66">
        <f>Model!AD71</f>
        <v>0</v>
      </c>
      <c r="AE66">
        <f>Model!AE71</f>
        <v>0</v>
      </c>
      <c r="AF66">
        <f>Model!AF71</f>
        <v>0</v>
      </c>
      <c r="AG66">
        <f>Model!AG71</f>
        <v>0</v>
      </c>
      <c r="AH66">
        <f>Model!AH71</f>
        <v>0</v>
      </c>
      <c r="AI66">
        <f>Model!AI71</f>
        <v>0</v>
      </c>
      <c r="AJ66">
        <f>Model!AJ71</f>
        <v>0</v>
      </c>
      <c r="AK66">
        <f>Model!AK71</f>
        <v>0</v>
      </c>
      <c r="AL66">
        <f>Model!AL71</f>
        <v>0</v>
      </c>
      <c r="AM66">
        <f>Model!AM71</f>
        <v>0</v>
      </c>
      <c r="AN66">
        <f>Model!AN71</f>
        <v>0</v>
      </c>
      <c r="AO66">
        <f>Model!AO71</f>
        <v>0</v>
      </c>
      <c r="AP66">
        <f>Model!AP71</f>
        <v>0</v>
      </c>
      <c r="AQ66">
        <f>Model!AQ71</f>
        <v>0</v>
      </c>
      <c r="AR66">
        <f>Model!AR71</f>
        <v>0</v>
      </c>
      <c r="AS66">
        <f>Model!AS71</f>
        <v>0</v>
      </c>
      <c r="AT66">
        <f>Model!AT71</f>
        <v>0</v>
      </c>
      <c r="AU66">
        <f>Model!AU71</f>
        <v>0</v>
      </c>
      <c r="AV66">
        <f>Model!AV71</f>
        <v>0</v>
      </c>
      <c r="AW66">
        <f>Model!AW71</f>
        <v>0</v>
      </c>
      <c r="AX66">
        <f>Model!AX71</f>
        <v>0</v>
      </c>
      <c r="AY66">
        <f>Model!AY71</f>
        <v>0</v>
      </c>
      <c r="AZ66">
        <f>Model!AZ71</f>
        <v>0</v>
      </c>
      <c r="BA66">
        <f>Model!BA71</f>
        <v>0</v>
      </c>
      <c r="BB66">
        <f>Model!BB71</f>
        <v>0</v>
      </c>
      <c r="BC66">
        <f>Model!BC71</f>
        <v>0</v>
      </c>
      <c r="BD66">
        <f>Model!BD71</f>
        <v>0</v>
      </c>
      <c r="BE66">
        <f>Model!BE71</f>
        <v>0</v>
      </c>
      <c r="BF66">
        <f>Model!BF71</f>
        <v>0</v>
      </c>
      <c r="BG66">
        <f>Model!BG71</f>
        <v>0</v>
      </c>
      <c r="BH66">
        <f>Model!BH71</f>
        <v>0</v>
      </c>
      <c r="BI66">
        <f>Model!BI71</f>
        <v>0</v>
      </c>
      <c r="BJ66">
        <f>Model!BJ71</f>
        <v>0</v>
      </c>
      <c r="BK66">
        <f>Model!BK71</f>
        <v>0</v>
      </c>
      <c r="BL66">
        <f>Model!BL71</f>
        <v>0</v>
      </c>
      <c r="BM66">
        <f>Model!BM71</f>
        <v>0</v>
      </c>
      <c r="BN66">
        <f>Model!BN71</f>
        <v>0</v>
      </c>
      <c r="BO66">
        <f>Model!BO71</f>
        <v>0</v>
      </c>
      <c r="BP66">
        <f>Model!BP71</f>
        <v>0</v>
      </c>
      <c r="BQ66">
        <f>Model!BQ71</f>
        <v>0</v>
      </c>
      <c r="BR66">
        <f>Model!BR71</f>
        <v>0</v>
      </c>
      <c r="BS66">
        <f>Model!BS71</f>
        <v>0</v>
      </c>
      <c r="BT66">
        <f>Model!BT71</f>
        <v>0</v>
      </c>
      <c r="BU66">
        <f>Model!BU71</f>
        <v>0</v>
      </c>
      <c r="BV66">
        <f>Model!BV71</f>
        <v>0</v>
      </c>
      <c r="BW66">
        <f>Model!BW71</f>
        <v>0</v>
      </c>
      <c r="BX66">
        <f>Model!BX71</f>
        <v>0</v>
      </c>
      <c r="BY66">
        <f>Model!BY71</f>
        <v>0</v>
      </c>
      <c r="BZ66">
        <f>Model!BZ71</f>
        <v>0</v>
      </c>
      <c r="CA66">
        <f>Model!CA71</f>
        <v>0</v>
      </c>
      <c r="CB66">
        <f>Model!CB71</f>
        <v>0</v>
      </c>
      <c r="CC66">
        <f>Model!CC71</f>
        <v>0</v>
      </c>
      <c r="CD66">
        <f>Model!CD71</f>
        <v>0</v>
      </c>
      <c r="CE66">
        <f>Model!CE71</f>
        <v>0</v>
      </c>
      <c r="CF66">
        <f>Model!CF71</f>
        <v>0</v>
      </c>
      <c r="CG66">
        <f>Model!CG71</f>
        <v>0</v>
      </c>
      <c r="CH66">
        <f>Model!CH71</f>
        <v>0</v>
      </c>
      <c r="CI66">
        <f>Model!CI71</f>
        <v>0</v>
      </c>
      <c r="CJ66">
        <f>Model!CJ71</f>
        <v>0</v>
      </c>
      <c r="CK66">
        <f>Model!CK71</f>
        <v>0</v>
      </c>
      <c r="CL66">
        <f>Model!CL71</f>
        <v>0</v>
      </c>
      <c r="CM66">
        <f>Model!CM71</f>
        <v>0</v>
      </c>
      <c r="CN66">
        <f>Model!CN71</f>
        <v>0</v>
      </c>
      <c r="CO66">
        <f>Model!CO71</f>
        <v>0</v>
      </c>
      <c r="CP66">
        <f>Model!CP71</f>
        <v>0</v>
      </c>
      <c r="CQ66">
        <f>Model!CQ71</f>
        <v>0</v>
      </c>
      <c r="CR66">
        <f>Model!CR71</f>
        <v>0</v>
      </c>
      <c r="CS66">
        <f>Model!CS71</f>
        <v>0</v>
      </c>
      <c r="CT66">
        <f>Model!CT71</f>
        <v>0</v>
      </c>
      <c r="CU66">
        <f>Model!CU71</f>
        <v>0</v>
      </c>
      <c r="CV66">
        <f>Model!CV71</f>
        <v>0</v>
      </c>
      <c r="CW66">
        <f>Model!CW71</f>
        <v>0</v>
      </c>
      <c r="CX66">
        <f>Model!CX71</f>
        <v>0</v>
      </c>
      <c r="CY66">
        <f>Model!CY71</f>
        <v>0</v>
      </c>
      <c r="CZ66">
        <f>Model!CZ71</f>
        <v>0</v>
      </c>
      <c r="DA66">
        <f>Model!DA71</f>
        <v>0</v>
      </c>
      <c r="DB66">
        <f>Model!DB71</f>
        <v>0</v>
      </c>
      <c r="DC66">
        <f>Model!DC71</f>
        <v>0</v>
      </c>
      <c r="DD66">
        <f>Model!DD71</f>
        <v>0</v>
      </c>
      <c r="DE66">
        <f>Model!DE71</f>
        <v>0</v>
      </c>
      <c r="DF66">
        <f>Model!DF71</f>
        <v>0</v>
      </c>
      <c r="DG66">
        <f>Model!DG71</f>
        <v>0</v>
      </c>
      <c r="DH66">
        <f>Model!DH71</f>
        <v>0</v>
      </c>
      <c r="DI66">
        <f>Model!DI71</f>
        <v>0</v>
      </c>
      <c r="DJ66">
        <f>Model!DJ71</f>
        <v>0</v>
      </c>
      <c r="DK66">
        <f>Model!DK71</f>
        <v>0</v>
      </c>
      <c r="DL66">
        <f>Model!DL71</f>
        <v>0</v>
      </c>
      <c r="DM66">
        <f>Model!DM71</f>
        <v>0</v>
      </c>
      <c r="DN66">
        <f>Model!DN71</f>
        <v>0</v>
      </c>
      <c r="DO66">
        <f>Model!DO71</f>
        <v>0</v>
      </c>
      <c r="DP66">
        <f>Model!DP71</f>
        <v>0</v>
      </c>
      <c r="DQ66">
        <f>Model!DQ71</f>
        <v>0</v>
      </c>
      <c r="DR66">
        <f>Model!DR71</f>
        <v>0</v>
      </c>
      <c r="DS66">
        <f>Model!DS71</f>
        <v>0</v>
      </c>
      <c r="DT66">
        <f>Model!DT71</f>
        <v>0</v>
      </c>
      <c r="DU66">
        <f>Model!DU71</f>
        <v>0</v>
      </c>
      <c r="DV66">
        <f>Model!DV71</f>
        <v>0</v>
      </c>
      <c r="DW66">
        <f>Model!DW71</f>
        <v>0</v>
      </c>
      <c r="DX66">
        <f>Model!DX71</f>
        <v>0</v>
      </c>
      <c r="DY66">
        <f>Model!DY71</f>
        <v>0</v>
      </c>
      <c r="DZ66">
        <f>Model!DZ71</f>
        <v>0</v>
      </c>
      <c r="EA66">
        <f>Model!EA71</f>
        <v>0</v>
      </c>
      <c r="EB66">
        <f>Model!EB71</f>
        <v>0</v>
      </c>
      <c r="EC66">
        <f>Model!EC71</f>
        <v>0</v>
      </c>
      <c r="ED66">
        <f>Model!ED71</f>
        <v>0</v>
      </c>
      <c r="EE66">
        <f>Model!EE71</f>
        <v>0</v>
      </c>
      <c r="EF66">
        <f>Model!EF71</f>
        <v>0</v>
      </c>
      <c r="EG66">
        <f>Model!EG71</f>
        <v>0</v>
      </c>
      <c r="EH66">
        <f>Model!EH71</f>
        <v>0</v>
      </c>
      <c r="EI66">
        <f>Model!EI71</f>
        <v>0</v>
      </c>
      <c r="EJ66">
        <f>Model!EJ71</f>
        <v>0</v>
      </c>
      <c r="EK66">
        <f>Model!EK71</f>
        <v>0</v>
      </c>
      <c r="EL66">
        <f>Model!EL71</f>
        <v>0</v>
      </c>
      <c r="EM66">
        <f>Model!EM71</f>
        <v>0</v>
      </c>
      <c r="EN66">
        <f>Model!EN71</f>
        <v>0</v>
      </c>
    </row>
    <row r="67" spans="1:144" x14ac:dyDescent="0.2">
      <c r="A67">
        <f>Model!A72</f>
        <v>0</v>
      </c>
      <c r="B67">
        <f>Model!B72</f>
        <v>0</v>
      </c>
      <c r="C67">
        <f>Model!C72</f>
        <v>0</v>
      </c>
      <c r="D67">
        <f>Model!D72</f>
        <v>0</v>
      </c>
      <c r="E67">
        <f>Model!E72</f>
        <v>0</v>
      </c>
      <c r="F67">
        <f>Model!F72</f>
        <v>0</v>
      </c>
      <c r="G67">
        <f>Model!G72</f>
        <v>0</v>
      </c>
      <c r="H67">
        <f>Model!H72</f>
        <v>0</v>
      </c>
      <c r="I67" t="str">
        <f>Model!I72</f>
        <v>LIABILITIES &amp; SHAREHOLDERS EQUITY</v>
      </c>
      <c r="J67">
        <f>Model!J72</f>
        <v>0</v>
      </c>
      <c r="K67">
        <f>Model!K72</f>
        <v>0</v>
      </c>
      <c r="L67">
        <f>Model!L72</f>
        <v>0</v>
      </c>
      <c r="M67">
        <f>Model!M72</f>
        <v>0</v>
      </c>
      <c r="N67">
        <f>Model!N72</f>
        <v>0</v>
      </c>
      <c r="O67">
        <f>Model!O72</f>
        <v>0</v>
      </c>
      <c r="P67">
        <f>Model!P72</f>
        <v>0</v>
      </c>
      <c r="Q67">
        <f>Model!Q72</f>
        <v>0</v>
      </c>
      <c r="R67">
        <f>Model!R72</f>
        <v>0</v>
      </c>
      <c r="S67">
        <f>Model!S72</f>
        <v>0</v>
      </c>
      <c r="T67">
        <f>Model!T72</f>
        <v>0</v>
      </c>
      <c r="U67">
        <f>Model!U72</f>
        <v>0</v>
      </c>
      <c r="V67">
        <f>Model!V72</f>
        <v>0</v>
      </c>
      <c r="W67">
        <f>Model!W72</f>
        <v>0</v>
      </c>
      <c r="X67">
        <f>Model!X72</f>
        <v>0</v>
      </c>
      <c r="Y67">
        <f>Model!Y72</f>
        <v>0</v>
      </c>
      <c r="Z67">
        <f>Model!Z72</f>
        <v>0</v>
      </c>
      <c r="AA67">
        <f>Model!AA72</f>
        <v>0</v>
      </c>
      <c r="AB67">
        <f>Model!AB72</f>
        <v>0</v>
      </c>
      <c r="AC67">
        <f>Model!AC72</f>
        <v>0</v>
      </c>
      <c r="AD67">
        <f>Model!AD72</f>
        <v>0</v>
      </c>
      <c r="AE67">
        <f>Model!AE72</f>
        <v>0</v>
      </c>
      <c r="AF67">
        <f>Model!AF72</f>
        <v>0</v>
      </c>
      <c r="AG67">
        <f>Model!AG72</f>
        <v>0</v>
      </c>
      <c r="AH67">
        <f>Model!AH72</f>
        <v>0</v>
      </c>
      <c r="AI67">
        <f>Model!AI72</f>
        <v>0</v>
      </c>
      <c r="AJ67">
        <f>Model!AJ72</f>
        <v>0</v>
      </c>
      <c r="AK67">
        <f>Model!AK72</f>
        <v>0</v>
      </c>
      <c r="AL67">
        <f>Model!AL72</f>
        <v>0</v>
      </c>
      <c r="AM67">
        <f>Model!AM72</f>
        <v>0</v>
      </c>
      <c r="AN67">
        <f>Model!AN72</f>
        <v>0</v>
      </c>
      <c r="AO67">
        <f>Model!AO72</f>
        <v>0</v>
      </c>
      <c r="AP67">
        <f>Model!AP72</f>
        <v>0</v>
      </c>
      <c r="AQ67">
        <f>Model!AQ72</f>
        <v>0</v>
      </c>
      <c r="AR67">
        <f>Model!AR72</f>
        <v>0</v>
      </c>
      <c r="AS67">
        <f>Model!AS72</f>
        <v>0</v>
      </c>
      <c r="AT67">
        <f>Model!AT72</f>
        <v>0</v>
      </c>
      <c r="AU67">
        <f>Model!AU72</f>
        <v>0</v>
      </c>
      <c r="AV67">
        <f>Model!AV72</f>
        <v>0</v>
      </c>
      <c r="AW67">
        <f>Model!AW72</f>
        <v>0</v>
      </c>
      <c r="AX67">
        <f>Model!AX72</f>
        <v>0</v>
      </c>
      <c r="AY67">
        <f>Model!AY72</f>
        <v>0</v>
      </c>
      <c r="AZ67">
        <f>Model!AZ72</f>
        <v>0</v>
      </c>
      <c r="BA67">
        <f>Model!BA72</f>
        <v>0</v>
      </c>
      <c r="BB67">
        <f>Model!BB72</f>
        <v>0</v>
      </c>
      <c r="BC67">
        <f>Model!BC72</f>
        <v>0</v>
      </c>
      <c r="BD67">
        <f>Model!BD72</f>
        <v>0</v>
      </c>
      <c r="BE67">
        <f>Model!BE72</f>
        <v>0</v>
      </c>
      <c r="BF67">
        <f>Model!BF72</f>
        <v>0</v>
      </c>
      <c r="BG67">
        <f>Model!BG72</f>
        <v>0</v>
      </c>
      <c r="BH67">
        <f>Model!BH72</f>
        <v>0</v>
      </c>
      <c r="BI67">
        <f>Model!BI72</f>
        <v>0</v>
      </c>
      <c r="BJ67">
        <f>Model!BJ72</f>
        <v>0</v>
      </c>
      <c r="BK67">
        <f>Model!BK72</f>
        <v>0</v>
      </c>
      <c r="BL67">
        <f>Model!BL72</f>
        <v>0</v>
      </c>
      <c r="BM67">
        <f>Model!BM72</f>
        <v>0</v>
      </c>
      <c r="BN67">
        <f>Model!BN72</f>
        <v>0</v>
      </c>
      <c r="BO67">
        <f>Model!BO72</f>
        <v>0</v>
      </c>
      <c r="BP67">
        <f>Model!BP72</f>
        <v>0</v>
      </c>
      <c r="BQ67">
        <f>Model!BQ72</f>
        <v>0</v>
      </c>
      <c r="BR67">
        <f>Model!BR72</f>
        <v>0</v>
      </c>
      <c r="BS67">
        <f>Model!BS72</f>
        <v>0</v>
      </c>
      <c r="BT67">
        <f>Model!BT72</f>
        <v>0</v>
      </c>
      <c r="BU67">
        <f>Model!BU72</f>
        <v>0</v>
      </c>
      <c r="BV67">
        <f>Model!BV72</f>
        <v>0</v>
      </c>
      <c r="BW67">
        <f>Model!BW72</f>
        <v>0</v>
      </c>
      <c r="BX67">
        <f>Model!BX72</f>
        <v>0</v>
      </c>
      <c r="BY67">
        <f>Model!BY72</f>
        <v>0</v>
      </c>
      <c r="BZ67">
        <f>Model!BZ72</f>
        <v>0</v>
      </c>
      <c r="CA67">
        <f>Model!CA72</f>
        <v>0</v>
      </c>
      <c r="CB67">
        <f>Model!CB72</f>
        <v>0</v>
      </c>
      <c r="CC67">
        <f>Model!CC72</f>
        <v>0</v>
      </c>
      <c r="CD67">
        <f>Model!CD72</f>
        <v>0</v>
      </c>
      <c r="CE67">
        <f>Model!CE72</f>
        <v>0</v>
      </c>
      <c r="CF67">
        <f>Model!CF72</f>
        <v>0</v>
      </c>
      <c r="CG67">
        <f>Model!CG72</f>
        <v>0</v>
      </c>
      <c r="CH67">
        <f>Model!CH72</f>
        <v>0</v>
      </c>
      <c r="CI67">
        <f>Model!CI72</f>
        <v>0</v>
      </c>
      <c r="CJ67">
        <f>Model!CJ72</f>
        <v>0</v>
      </c>
      <c r="CK67">
        <f>Model!CK72</f>
        <v>0</v>
      </c>
      <c r="CL67">
        <f>Model!CL72</f>
        <v>0</v>
      </c>
      <c r="CM67">
        <f>Model!CM72</f>
        <v>0</v>
      </c>
      <c r="CN67">
        <f>Model!CN72</f>
        <v>0</v>
      </c>
      <c r="CO67">
        <f>Model!CO72</f>
        <v>0</v>
      </c>
      <c r="CP67">
        <f>Model!CP72</f>
        <v>0</v>
      </c>
      <c r="CQ67">
        <f>Model!CQ72</f>
        <v>0</v>
      </c>
      <c r="CR67">
        <f>Model!CR72</f>
        <v>0</v>
      </c>
      <c r="CS67">
        <f>Model!CS72</f>
        <v>0</v>
      </c>
      <c r="CT67">
        <f>Model!CT72</f>
        <v>0</v>
      </c>
      <c r="CU67">
        <f>Model!CU72</f>
        <v>0</v>
      </c>
      <c r="CV67">
        <f>Model!CV72</f>
        <v>0</v>
      </c>
      <c r="CW67">
        <f>Model!CW72</f>
        <v>0</v>
      </c>
      <c r="CX67">
        <f>Model!CX72</f>
        <v>0</v>
      </c>
      <c r="CY67">
        <f>Model!CY72</f>
        <v>0</v>
      </c>
      <c r="CZ67">
        <f>Model!CZ72</f>
        <v>0</v>
      </c>
      <c r="DA67">
        <f>Model!DA72</f>
        <v>0</v>
      </c>
      <c r="DB67">
        <f>Model!DB72</f>
        <v>0</v>
      </c>
      <c r="DC67">
        <f>Model!DC72</f>
        <v>0</v>
      </c>
      <c r="DD67">
        <f>Model!DD72</f>
        <v>0</v>
      </c>
      <c r="DE67">
        <f>Model!DE72</f>
        <v>0</v>
      </c>
      <c r="DF67">
        <f>Model!DF72</f>
        <v>0</v>
      </c>
      <c r="DG67">
        <f>Model!DG72</f>
        <v>0</v>
      </c>
      <c r="DH67">
        <f>Model!DH72</f>
        <v>0</v>
      </c>
      <c r="DI67">
        <f>Model!DI72</f>
        <v>0</v>
      </c>
      <c r="DJ67">
        <f>Model!DJ72</f>
        <v>0</v>
      </c>
      <c r="DK67">
        <f>Model!DK72</f>
        <v>0</v>
      </c>
      <c r="DL67">
        <f>Model!DL72</f>
        <v>0</v>
      </c>
      <c r="DM67">
        <f>Model!DM72</f>
        <v>0</v>
      </c>
      <c r="DN67">
        <f>Model!DN72</f>
        <v>0</v>
      </c>
      <c r="DO67">
        <f>Model!DO72</f>
        <v>0</v>
      </c>
      <c r="DP67">
        <f>Model!DP72</f>
        <v>0</v>
      </c>
      <c r="DQ67">
        <f>Model!DQ72</f>
        <v>0</v>
      </c>
      <c r="DR67">
        <f>Model!DR72</f>
        <v>0</v>
      </c>
      <c r="DS67">
        <f>Model!DS72</f>
        <v>0</v>
      </c>
      <c r="DT67">
        <f>Model!DT72</f>
        <v>0</v>
      </c>
      <c r="DU67">
        <f>Model!DU72</f>
        <v>0</v>
      </c>
      <c r="DV67">
        <f>Model!DV72</f>
        <v>0</v>
      </c>
      <c r="DW67">
        <f>Model!DW72</f>
        <v>0</v>
      </c>
      <c r="DX67">
        <f>Model!DX72</f>
        <v>0</v>
      </c>
      <c r="DY67">
        <f>Model!DY72</f>
        <v>0</v>
      </c>
      <c r="DZ67">
        <f>Model!DZ72</f>
        <v>0</v>
      </c>
      <c r="EA67">
        <f>Model!EA72</f>
        <v>0</v>
      </c>
      <c r="EB67">
        <f>Model!EB72</f>
        <v>0</v>
      </c>
      <c r="EC67">
        <f>Model!EC72</f>
        <v>0</v>
      </c>
      <c r="ED67">
        <f>Model!ED72</f>
        <v>0</v>
      </c>
      <c r="EE67">
        <f>Model!EE72</f>
        <v>0</v>
      </c>
      <c r="EF67">
        <f>Model!EF72</f>
        <v>0</v>
      </c>
      <c r="EG67">
        <f>Model!EG72</f>
        <v>0</v>
      </c>
      <c r="EH67">
        <f>Model!EH72</f>
        <v>0</v>
      </c>
      <c r="EI67">
        <f>Model!EI72</f>
        <v>0</v>
      </c>
      <c r="EJ67">
        <f>Model!EJ72</f>
        <v>0</v>
      </c>
      <c r="EK67">
        <f>Model!EK72</f>
        <v>0</v>
      </c>
      <c r="EL67">
        <f>Model!EL72</f>
        <v>0</v>
      </c>
      <c r="EM67">
        <f>Model!EM72</f>
        <v>0</v>
      </c>
      <c r="EN67">
        <f>Model!EN72</f>
        <v>0</v>
      </c>
    </row>
    <row r="68" spans="1:144" x14ac:dyDescent="0.2">
      <c r="A68">
        <f>Model!A73</f>
        <v>0</v>
      </c>
      <c r="B68">
        <f>Model!B73</f>
        <v>0</v>
      </c>
      <c r="C68">
        <f>Model!C73</f>
        <v>0</v>
      </c>
      <c r="D68">
        <f>Model!D73</f>
        <v>0</v>
      </c>
      <c r="E68">
        <f>Model!E73</f>
        <v>0</v>
      </c>
      <c r="F68">
        <f>Model!F73</f>
        <v>0</v>
      </c>
      <c r="G68">
        <f>Model!G73</f>
        <v>0</v>
      </c>
      <c r="H68">
        <f>Model!H73</f>
        <v>0</v>
      </c>
      <c r="I68" t="str">
        <f>Model!I73</f>
        <v>Accounts Payable</v>
      </c>
      <c r="J68">
        <f>Model!J73</f>
        <v>0</v>
      </c>
      <c r="K68">
        <f>Model!K73</f>
        <v>0</v>
      </c>
      <c r="L68">
        <f>Model!L73</f>
        <v>0</v>
      </c>
      <c r="M68">
        <f>Model!M73</f>
        <v>0</v>
      </c>
      <c r="N68">
        <f>Model!N73</f>
        <v>0</v>
      </c>
      <c r="O68">
        <f>Model!O73</f>
        <v>0</v>
      </c>
      <c r="P68">
        <f>Model!P73</f>
        <v>0</v>
      </c>
      <c r="Q68">
        <f>Model!Q73</f>
        <v>0</v>
      </c>
      <c r="R68">
        <f>Model!R73</f>
        <v>0</v>
      </c>
      <c r="S68">
        <f>Model!S73</f>
        <v>0</v>
      </c>
      <c r="T68">
        <f>Model!T73</f>
        <v>0</v>
      </c>
      <c r="U68">
        <f>Model!U73</f>
        <v>0</v>
      </c>
      <c r="V68">
        <f>Model!V73</f>
        <v>0</v>
      </c>
      <c r="W68">
        <f>Model!W73</f>
        <v>0</v>
      </c>
      <c r="X68">
        <f>Model!X73</f>
        <v>0</v>
      </c>
      <c r="Y68">
        <f>Model!Y73</f>
        <v>0</v>
      </c>
      <c r="Z68">
        <f>Model!Z73</f>
        <v>0</v>
      </c>
      <c r="AA68">
        <f>Model!AA73</f>
        <v>0</v>
      </c>
      <c r="AB68">
        <f>Model!AB73</f>
        <v>0</v>
      </c>
      <c r="AC68">
        <f>Model!AC73</f>
        <v>0</v>
      </c>
      <c r="AD68">
        <f>Model!AD73</f>
        <v>0</v>
      </c>
      <c r="AE68">
        <f>Model!AE73</f>
        <v>0</v>
      </c>
      <c r="AF68">
        <f>Model!AF73</f>
        <v>0</v>
      </c>
      <c r="AG68">
        <f>Model!AG73</f>
        <v>0</v>
      </c>
      <c r="AH68">
        <f>Model!AH73</f>
        <v>0</v>
      </c>
      <c r="AI68">
        <f>Model!AI73</f>
        <v>0</v>
      </c>
      <c r="AJ68">
        <f>Model!AJ73</f>
        <v>0</v>
      </c>
      <c r="AK68">
        <f>Model!AK73</f>
        <v>0</v>
      </c>
      <c r="AL68">
        <f>Model!AL73</f>
        <v>0</v>
      </c>
      <c r="AM68">
        <f>Model!AM73</f>
        <v>0</v>
      </c>
      <c r="AN68">
        <f>Model!AN73</f>
        <v>0</v>
      </c>
      <c r="AO68">
        <f>Model!AO73</f>
        <v>0</v>
      </c>
      <c r="AP68">
        <f>Model!AP73</f>
        <v>0</v>
      </c>
      <c r="AQ68">
        <f>Model!AQ73</f>
        <v>0</v>
      </c>
      <c r="AR68">
        <f>Model!AR73</f>
        <v>0</v>
      </c>
      <c r="AS68">
        <f>Model!AS73</f>
        <v>0</v>
      </c>
      <c r="AT68">
        <f>Model!AT73</f>
        <v>0</v>
      </c>
      <c r="AU68">
        <f>Model!AU73</f>
        <v>0</v>
      </c>
      <c r="AV68">
        <f>Model!AV73</f>
        <v>0</v>
      </c>
      <c r="AW68">
        <f>Model!AW73</f>
        <v>0</v>
      </c>
      <c r="AX68">
        <f>Model!AX73</f>
        <v>0</v>
      </c>
      <c r="AY68">
        <f>Model!AY73</f>
        <v>0</v>
      </c>
      <c r="AZ68">
        <f>Model!AZ73</f>
        <v>0</v>
      </c>
      <c r="BA68">
        <f>Model!BA73</f>
        <v>0</v>
      </c>
      <c r="BB68">
        <f>Model!BB73</f>
        <v>0</v>
      </c>
      <c r="BC68">
        <f>Model!BC73</f>
        <v>0</v>
      </c>
      <c r="BD68">
        <f>Model!BD73</f>
        <v>0</v>
      </c>
      <c r="BE68">
        <f>Model!BE73</f>
        <v>0</v>
      </c>
      <c r="BF68">
        <f>Model!BF73</f>
        <v>0</v>
      </c>
      <c r="BG68">
        <f>Model!BG73</f>
        <v>0</v>
      </c>
      <c r="BH68">
        <f>Model!BH73</f>
        <v>0</v>
      </c>
      <c r="BI68">
        <f>Model!BI73</f>
        <v>0</v>
      </c>
      <c r="BJ68">
        <f>Model!BJ73</f>
        <v>0</v>
      </c>
      <c r="BK68">
        <f>Model!BK73</f>
        <v>0</v>
      </c>
      <c r="BL68">
        <f>Model!BL73</f>
        <v>0</v>
      </c>
      <c r="BM68">
        <f>Model!BM73</f>
        <v>0</v>
      </c>
      <c r="BN68">
        <f>Model!BN73</f>
        <v>0</v>
      </c>
      <c r="BO68">
        <f>Model!BO73</f>
        <v>0</v>
      </c>
      <c r="BP68">
        <f>Model!BP73</f>
        <v>0</v>
      </c>
      <c r="BQ68">
        <f>Model!BQ73</f>
        <v>0</v>
      </c>
      <c r="BR68">
        <f>Model!BR73</f>
        <v>0</v>
      </c>
      <c r="BS68">
        <f>Model!BS73</f>
        <v>0</v>
      </c>
      <c r="BT68">
        <f>Model!BT73</f>
        <v>0</v>
      </c>
      <c r="BU68">
        <f>Model!BU73</f>
        <v>29.914999999999999</v>
      </c>
      <c r="BV68">
        <f>Model!BV73</f>
        <v>0</v>
      </c>
      <c r="BW68">
        <f>Model!BW73</f>
        <v>0</v>
      </c>
      <c r="BX68">
        <f>Model!BX73</f>
        <v>0</v>
      </c>
      <c r="BY68">
        <f>Model!BY73</f>
        <v>49.548999999999999</v>
      </c>
      <c r="BZ68">
        <f>Model!BZ73</f>
        <v>77.668000000000006</v>
      </c>
      <c r="CA68">
        <f>Model!CA73</f>
        <v>67.659000000000006</v>
      </c>
      <c r="CB68">
        <f>Model!CB73</f>
        <v>41.203000000000003</v>
      </c>
      <c r="CC68">
        <f>Model!CC73</f>
        <v>30.448</v>
      </c>
      <c r="CD68">
        <f>Model!CD73</f>
        <v>62.216351299942176</v>
      </c>
      <c r="CE68">
        <f>Model!CE73</f>
        <v>58.647514603381332</v>
      </c>
      <c r="CF68">
        <f>Model!CF73</f>
        <v>35.815915553764746</v>
      </c>
      <c r="CG68">
        <f>Model!CG73</f>
        <v>32.220060368440443</v>
      </c>
      <c r="CH68">
        <f>Model!CH73</f>
        <v>68.022158860050112</v>
      </c>
      <c r="CI68">
        <f>Model!CI73</f>
        <v>64.200794170640194</v>
      </c>
      <c r="CJ68">
        <f>Model!CJ73</f>
        <v>39.548019274527611</v>
      </c>
      <c r="CK68">
        <f>Model!CK73</f>
        <v>35.885508161112121</v>
      </c>
      <c r="CL68">
        <f>Model!CL73</f>
        <v>73.568277061914827</v>
      </c>
      <c r="CM68">
        <f>Model!CM73</f>
        <v>69.520767213551679</v>
      </c>
      <c r="CN68">
        <f>Model!CN73</f>
        <v>43.347562097682903</v>
      </c>
      <c r="CO68">
        <f>Model!CO73</f>
        <v>39.380088948915684</v>
      </c>
      <c r="CP68">
        <f>Model!CP73</f>
        <v>0</v>
      </c>
      <c r="CQ68">
        <f>Model!CQ73</f>
        <v>0</v>
      </c>
      <c r="CR68">
        <f>Model!CR73</f>
        <v>0</v>
      </c>
      <c r="CS68">
        <f>Model!CS73</f>
        <v>0</v>
      </c>
      <c r="CT68">
        <f>Model!CT73</f>
        <v>0</v>
      </c>
      <c r="CU68">
        <f>Model!CU73</f>
        <v>0</v>
      </c>
      <c r="CV68">
        <f>Model!CV73</f>
        <v>0</v>
      </c>
      <c r="CW68">
        <f>Model!CW73</f>
        <v>0</v>
      </c>
      <c r="CX68">
        <f>Model!CX73</f>
        <v>0</v>
      </c>
      <c r="CY68">
        <f>Model!CY73</f>
        <v>0</v>
      </c>
      <c r="CZ68">
        <f>Model!CZ73</f>
        <v>0</v>
      </c>
      <c r="DA68">
        <f>Model!DA73</f>
        <v>0</v>
      </c>
      <c r="DB68">
        <f>Model!DB73</f>
        <v>0</v>
      </c>
      <c r="DC68">
        <f>Model!DC73</f>
        <v>0</v>
      </c>
      <c r="DD68">
        <f>Model!DD73</f>
        <v>0</v>
      </c>
      <c r="DE68">
        <f>Model!DE73</f>
        <v>0</v>
      </c>
      <c r="DF68">
        <f>Model!DF73</f>
        <v>0</v>
      </c>
      <c r="DG68">
        <f>Model!DG73</f>
        <v>0</v>
      </c>
      <c r="DH68">
        <f>Model!DH73</f>
        <v>0</v>
      </c>
      <c r="DI68">
        <f>Model!DI73</f>
        <v>0</v>
      </c>
      <c r="DJ68">
        <f>Model!DJ73</f>
        <v>0</v>
      </c>
      <c r="DK68">
        <f>Model!DK73</f>
        <v>0</v>
      </c>
      <c r="DL68">
        <f>Model!DL73</f>
        <v>0</v>
      </c>
      <c r="DM68">
        <f>Model!DM73</f>
        <v>0</v>
      </c>
      <c r="DN68">
        <f>Model!DN73</f>
        <v>0</v>
      </c>
      <c r="DO68">
        <f>Model!DO73</f>
        <v>0</v>
      </c>
      <c r="DP68">
        <f>Model!DP73</f>
        <v>0</v>
      </c>
      <c r="DQ68">
        <f>Model!DQ73</f>
        <v>0</v>
      </c>
      <c r="DR68">
        <f>Model!DR73</f>
        <v>0</v>
      </c>
      <c r="DS68">
        <f>Model!DS73</f>
        <v>0</v>
      </c>
      <c r="DT68">
        <f>Model!DT73</f>
        <v>0</v>
      </c>
      <c r="DU68">
        <f>Model!DU73</f>
        <v>0</v>
      </c>
      <c r="DV68">
        <f>Model!DV73</f>
        <v>0</v>
      </c>
      <c r="DW68">
        <f>Model!DW73</f>
        <v>0</v>
      </c>
      <c r="DX68">
        <f>Model!DX73</f>
        <v>0</v>
      </c>
      <c r="DY68">
        <f>Model!DY73</f>
        <v>0</v>
      </c>
      <c r="DZ68">
        <f>Model!DZ73</f>
        <v>29.914999999999999</v>
      </c>
      <c r="EA68">
        <f>Model!EA73</f>
        <v>49.548999999999999</v>
      </c>
      <c r="EB68">
        <f>Model!EB73</f>
        <v>30.448</v>
      </c>
      <c r="EC68">
        <f>Model!EC73</f>
        <v>32.220060368440443</v>
      </c>
      <c r="ED68">
        <f>Model!ED73</f>
        <v>35.885508161112121</v>
      </c>
      <c r="EE68">
        <f>Model!EE73</f>
        <v>39.380088948915684</v>
      </c>
      <c r="EF68">
        <f>Model!EF73</f>
        <v>42.251446281690583</v>
      </c>
      <c r="EG68">
        <f>Model!EG73</f>
        <v>45.292879858583305</v>
      </c>
      <c r="EH68">
        <f>Model!EH73</f>
        <v>48.361003096813185</v>
      </c>
      <c r="EI68">
        <f>Model!EI73</f>
        <v>51.390921374199181</v>
      </c>
      <c r="EJ68">
        <f>Model!EJ73</f>
        <v>54.437901290517338</v>
      </c>
      <c r="EK68">
        <f>Model!EK73</f>
        <v>57.389717853347634</v>
      </c>
      <c r="EL68">
        <f>Model!EL73</f>
        <v>60.210789334891288</v>
      </c>
      <c r="EM68">
        <f>Model!EM73</f>
        <v>0</v>
      </c>
      <c r="EN68">
        <f>Model!EN73</f>
        <v>0</v>
      </c>
    </row>
    <row r="69" spans="1:144" x14ac:dyDescent="0.2">
      <c r="A69">
        <f>Model!A74</f>
        <v>0</v>
      </c>
      <c r="B69">
        <f>Model!B74</f>
        <v>0</v>
      </c>
      <c r="C69">
        <f>Model!C74</f>
        <v>0</v>
      </c>
      <c r="D69">
        <f>Model!D74</f>
        <v>0</v>
      </c>
      <c r="E69">
        <f>Model!E74</f>
        <v>0</v>
      </c>
      <c r="F69">
        <f>Model!F74</f>
        <v>0</v>
      </c>
      <c r="G69">
        <f>Model!G74</f>
        <v>0</v>
      </c>
      <c r="H69">
        <f>Model!H74</f>
        <v>0</v>
      </c>
      <c r="I69" t="str">
        <f>Model!I74</f>
        <v>Accrued Expenses and Other</v>
      </c>
      <c r="J69">
        <f>Model!J74</f>
        <v>0</v>
      </c>
      <c r="K69">
        <f>Model!K74</f>
        <v>0</v>
      </c>
      <c r="L69">
        <f>Model!L74</f>
        <v>0</v>
      </c>
      <c r="M69">
        <f>Model!M74</f>
        <v>0</v>
      </c>
      <c r="N69">
        <f>Model!N74</f>
        <v>0</v>
      </c>
      <c r="O69">
        <f>Model!O74</f>
        <v>0</v>
      </c>
      <c r="P69">
        <f>Model!P74</f>
        <v>0</v>
      </c>
      <c r="Q69">
        <f>Model!Q74</f>
        <v>0</v>
      </c>
      <c r="R69">
        <f>Model!R74</f>
        <v>0</v>
      </c>
      <c r="S69">
        <f>Model!S74</f>
        <v>0</v>
      </c>
      <c r="T69">
        <f>Model!T74</f>
        <v>0</v>
      </c>
      <c r="U69">
        <f>Model!U74</f>
        <v>0</v>
      </c>
      <c r="V69">
        <f>Model!V74</f>
        <v>0</v>
      </c>
      <c r="W69">
        <f>Model!W74</f>
        <v>0</v>
      </c>
      <c r="X69">
        <f>Model!X74</f>
        <v>0</v>
      </c>
      <c r="Y69">
        <f>Model!Y74</f>
        <v>0</v>
      </c>
      <c r="Z69">
        <f>Model!Z74</f>
        <v>0</v>
      </c>
      <c r="AA69">
        <f>Model!AA74</f>
        <v>0</v>
      </c>
      <c r="AB69">
        <f>Model!AB74</f>
        <v>0</v>
      </c>
      <c r="AC69">
        <f>Model!AC74</f>
        <v>0</v>
      </c>
      <c r="AD69">
        <f>Model!AD74</f>
        <v>0</v>
      </c>
      <c r="AE69">
        <f>Model!AE74</f>
        <v>0</v>
      </c>
      <c r="AF69">
        <f>Model!AF74</f>
        <v>0</v>
      </c>
      <c r="AG69">
        <f>Model!AG74</f>
        <v>0</v>
      </c>
      <c r="AH69">
        <f>Model!AH74</f>
        <v>0</v>
      </c>
      <c r="AI69">
        <f>Model!AI74</f>
        <v>0</v>
      </c>
      <c r="AJ69">
        <f>Model!AJ74</f>
        <v>0</v>
      </c>
      <c r="AK69">
        <f>Model!AK74</f>
        <v>0</v>
      </c>
      <c r="AL69">
        <f>Model!AL74</f>
        <v>0</v>
      </c>
      <c r="AM69">
        <f>Model!AM74</f>
        <v>0</v>
      </c>
      <c r="AN69">
        <f>Model!AN74</f>
        <v>0</v>
      </c>
      <c r="AO69">
        <f>Model!AO74</f>
        <v>0</v>
      </c>
      <c r="AP69">
        <f>Model!AP74</f>
        <v>0</v>
      </c>
      <c r="AQ69">
        <f>Model!AQ74</f>
        <v>0</v>
      </c>
      <c r="AR69">
        <f>Model!AR74</f>
        <v>0</v>
      </c>
      <c r="AS69">
        <f>Model!AS74</f>
        <v>0</v>
      </c>
      <c r="AT69">
        <f>Model!AT74</f>
        <v>0</v>
      </c>
      <c r="AU69">
        <f>Model!AU74</f>
        <v>0</v>
      </c>
      <c r="AV69">
        <f>Model!AV74</f>
        <v>0</v>
      </c>
      <c r="AW69">
        <f>Model!AW74</f>
        <v>0</v>
      </c>
      <c r="AX69">
        <f>Model!AX74</f>
        <v>0</v>
      </c>
      <c r="AY69">
        <f>Model!AY74</f>
        <v>0</v>
      </c>
      <c r="AZ69">
        <f>Model!AZ74</f>
        <v>0</v>
      </c>
      <c r="BA69">
        <f>Model!BA74</f>
        <v>0</v>
      </c>
      <c r="BB69">
        <f>Model!BB74</f>
        <v>0</v>
      </c>
      <c r="BC69">
        <f>Model!BC74</f>
        <v>0</v>
      </c>
      <c r="BD69">
        <f>Model!BD74</f>
        <v>0</v>
      </c>
      <c r="BE69">
        <f>Model!BE74</f>
        <v>0</v>
      </c>
      <c r="BF69">
        <f>Model!BF74</f>
        <v>0</v>
      </c>
      <c r="BG69">
        <f>Model!BG74</f>
        <v>0</v>
      </c>
      <c r="BH69">
        <f>Model!BH74</f>
        <v>0</v>
      </c>
      <c r="BI69">
        <f>Model!BI74</f>
        <v>0</v>
      </c>
      <c r="BJ69">
        <f>Model!BJ74</f>
        <v>0</v>
      </c>
      <c r="BK69">
        <f>Model!BK74</f>
        <v>0</v>
      </c>
      <c r="BL69">
        <f>Model!BL74</f>
        <v>0</v>
      </c>
      <c r="BM69">
        <f>Model!BM74</f>
        <v>0</v>
      </c>
      <c r="BN69">
        <f>Model!BN74</f>
        <v>0</v>
      </c>
      <c r="BO69">
        <f>Model!BO74</f>
        <v>0</v>
      </c>
      <c r="BP69">
        <f>Model!BP74</f>
        <v>0</v>
      </c>
      <c r="BQ69">
        <f>Model!BQ74</f>
        <v>0</v>
      </c>
      <c r="BR69">
        <f>Model!BR74</f>
        <v>0</v>
      </c>
      <c r="BS69">
        <f>Model!BS74</f>
        <v>0</v>
      </c>
      <c r="BT69">
        <f>Model!BT74</f>
        <v>0</v>
      </c>
      <c r="BU69">
        <f>Model!BU74</f>
        <v>14.222</v>
      </c>
      <c r="BV69">
        <f>Model!BV74</f>
        <v>0</v>
      </c>
      <c r="BW69">
        <f>Model!BW74</f>
        <v>0</v>
      </c>
      <c r="BX69">
        <f>Model!BX74</f>
        <v>0</v>
      </c>
      <c r="BY69">
        <f>Model!BY74</f>
        <v>40.911000000000001</v>
      </c>
      <c r="BZ69">
        <f>Model!BZ74</f>
        <v>52.031999999999996</v>
      </c>
      <c r="CA69">
        <f>Model!CA74</f>
        <v>51.317</v>
      </c>
      <c r="CB69">
        <f>Model!CB74</f>
        <v>41.496000000000002</v>
      </c>
      <c r="CC69">
        <f>Model!CC74</f>
        <v>32.615000000000002</v>
      </c>
      <c r="CD69">
        <f>Model!CD74</f>
        <v>42.689837085550209</v>
      </c>
      <c r="CE69">
        <f>Model!CE74</f>
        <v>49.358014278901258</v>
      </c>
      <c r="CF69">
        <f>Model!CF74</f>
        <v>37.284646175685289</v>
      </c>
      <c r="CG69">
        <f>Model!CG74</f>
        <v>34.209070201107551</v>
      </c>
      <c r="CH69">
        <f>Model!CH74</f>
        <v>45.555235168787547</v>
      </c>
      <c r="CI69">
        <f>Model!CI74</f>
        <v>52.243865936957377</v>
      </c>
      <c r="CJ69">
        <f>Model!CJ74</f>
        <v>39.703290567760632</v>
      </c>
      <c r="CK69">
        <f>Model!CK74</f>
        <v>36.493256493196967</v>
      </c>
      <c r="CL69">
        <f>Model!CL74</f>
        <v>48.507047483549535</v>
      </c>
      <c r="CM69">
        <f>Model!CM74</f>
        <v>55.537062914848818</v>
      </c>
      <c r="CN69">
        <f>Model!CN74</f>
        <v>42.009759948995033</v>
      </c>
      <c r="CO69">
        <f>Model!CO74</f>
        <v>39.13660655534121</v>
      </c>
      <c r="CP69">
        <f>Model!CP74</f>
        <v>0</v>
      </c>
      <c r="CQ69">
        <f>Model!CQ74</f>
        <v>0</v>
      </c>
      <c r="CR69">
        <f>Model!CR74</f>
        <v>0</v>
      </c>
      <c r="CS69">
        <f>Model!CS74</f>
        <v>0</v>
      </c>
      <c r="CT69">
        <f>Model!CT74</f>
        <v>0</v>
      </c>
      <c r="CU69">
        <f>Model!CU74</f>
        <v>0</v>
      </c>
      <c r="CV69">
        <f>Model!CV74</f>
        <v>0</v>
      </c>
      <c r="CW69">
        <f>Model!CW74</f>
        <v>0</v>
      </c>
      <c r="CX69">
        <f>Model!CX74</f>
        <v>0</v>
      </c>
      <c r="CY69">
        <f>Model!CY74</f>
        <v>0</v>
      </c>
      <c r="CZ69">
        <f>Model!CZ74</f>
        <v>0</v>
      </c>
      <c r="DA69">
        <f>Model!DA74</f>
        <v>0</v>
      </c>
      <c r="DB69">
        <f>Model!DB74</f>
        <v>0</v>
      </c>
      <c r="DC69">
        <f>Model!DC74</f>
        <v>0</v>
      </c>
      <c r="DD69">
        <f>Model!DD74</f>
        <v>0</v>
      </c>
      <c r="DE69">
        <f>Model!DE74</f>
        <v>0</v>
      </c>
      <c r="DF69">
        <f>Model!DF74</f>
        <v>0</v>
      </c>
      <c r="DG69">
        <f>Model!DG74</f>
        <v>0</v>
      </c>
      <c r="DH69">
        <f>Model!DH74</f>
        <v>0</v>
      </c>
      <c r="DI69">
        <f>Model!DI74</f>
        <v>0</v>
      </c>
      <c r="DJ69">
        <f>Model!DJ74</f>
        <v>0</v>
      </c>
      <c r="DK69">
        <f>Model!DK74</f>
        <v>0</v>
      </c>
      <c r="DL69">
        <f>Model!DL74</f>
        <v>0</v>
      </c>
      <c r="DM69">
        <f>Model!DM74</f>
        <v>0</v>
      </c>
      <c r="DN69">
        <f>Model!DN74</f>
        <v>0</v>
      </c>
      <c r="DO69">
        <f>Model!DO74</f>
        <v>0</v>
      </c>
      <c r="DP69">
        <f>Model!DP74</f>
        <v>0</v>
      </c>
      <c r="DQ69">
        <f>Model!DQ74</f>
        <v>0</v>
      </c>
      <c r="DR69">
        <f>Model!DR74</f>
        <v>0</v>
      </c>
      <c r="DS69">
        <f>Model!DS74</f>
        <v>0</v>
      </c>
      <c r="DT69">
        <f>Model!DT74</f>
        <v>0</v>
      </c>
      <c r="DU69">
        <f>Model!DU74</f>
        <v>0</v>
      </c>
      <c r="DV69">
        <f>Model!DV74</f>
        <v>0</v>
      </c>
      <c r="DW69">
        <f>Model!DW74</f>
        <v>0</v>
      </c>
      <c r="DX69">
        <f>Model!DX74</f>
        <v>0</v>
      </c>
      <c r="DY69">
        <f>Model!DY74</f>
        <v>0</v>
      </c>
      <c r="DZ69">
        <f>Model!DZ74</f>
        <v>14.222</v>
      </c>
      <c r="EA69">
        <f>Model!EA74</f>
        <v>40.911000000000001</v>
      </c>
      <c r="EB69">
        <f>Model!EB74</f>
        <v>32.615000000000002</v>
      </c>
      <c r="EC69">
        <f>Model!EC74</f>
        <v>34.209070201107551</v>
      </c>
      <c r="ED69">
        <f>Model!ED74</f>
        <v>36.493256493196967</v>
      </c>
      <c r="EE69">
        <f>Model!EE74</f>
        <v>39.13660655534121</v>
      </c>
      <c r="EF69">
        <f>Model!EF74</f>
        <v>41.3662069227423</v>
      </c>
      <c r="EG69">
        <f>Model!EG74</f>
        <v>43.021883891921121</v>
      </c>
      <c r="EH69">
        <f>Model!EH74</f>
        <v>44.53897273023609</v>
      </c>
      <c r="EI69">
        <f>Model!EI74</f>
        <v>45.903245754059576</v>
      </c>
      <c r="EJ69">
        <f>Model!EJ74</f>
        <v>47.756444533823426</v>
      </c>
      <c r="EK69">
        <f>Model!EK74</f>
        <v>49.724138878827013</v>
      </c>
      <c r="EL69">
        <f>Model!EL74</f>
        <v>51.738235630360563</v>
      </c>
      <c r="EM69">
        <f>Model!EM74</f>
        <v>0</v>
      </c>
      <c r="EN69">
        <f>Model!EN74</f>
        <v>0</v>
      </c>
    </row>
    <row r="70" spans="1:144" x14ac:dyDescent="0.2">
      <c r="A70">
        <f>Model!A75</f>
        <v>0</v>
      </c>
      <c r="B70">
        <f>Model!B75</f>
        <v>0</v>
      </c>
      <c r="C70">
        <f>Model!C75</f>
        <v>0</v>
      </c>
      <c r="D70">
        <f>Model!D75</f>
        <v>0</v>
      </c>
      <c r="E70">
        <f>Model!E75</f>
        <v>0</v>
      </c>
      <c r="F70">
        <f>Model!F75</f>
        <v>0</v>
      </c>
      <c r="G70">
        <f>Model!G75</f>
        <v>0</v>
      </c>
      <c r="H70">
        <f>Model!H75</f>
        <v>0</v>
      </c>
      <c r="I70" t="str">
        <f>Model!I75</f>
        <v>Deferred Revenue</v>
      </c>
      <c r="J70">
        <f>Model!J75</f>
        <v>0</v>
      </c>
      <c r="K70">
        <f>Model!K75</f>
        <v>0</v>
      </c>
      <c r="L70">
        <f>Model!L75</f>
        <v>0</v>
      </c>
      <c r="M70">
        <f>Model!M75</f>
        <v>0</v>
      </c>
      <c r="N70">
        <f>Model!N75</f>
        <v>0</v>
      </c>
      <c r="O70">
        <f>Model!O75</f>
        <v>0</v>
      </c>
      <c r="P70">
        <f>Model!P75</f>
        <v>0</v>
      </c>
      <c r="Q70">
        <f>Model!Q75</f>
        <v>0</v>
      </c>
      <c r="R70">
        <f>Model!R75</f>
        <v>0</v>
      </c>
      <c r="S70">
        <f>Model!S75</f>
        <v>0</v>
      </c>
      <c r="T70">
        <f>Model!T75</f>
        <v>0</v>
      </c>
      <c r="U70">
        <f>Model!U75</f>
        <v>0</v>
      </c>
      <c r="V70">
        <f>Model!V75</f>
        <v>0</v>
      </c>
      <c r="W70">
        <f>Model!W75</f>
        <v>0</v>
      </c>
      <c r="X70">
        <f>Model!X75</f>
        <v>0</v>
      </c>
      <c r="Y70">
        <f>Model!Y75</f>
        <v>0</v>
      </c>
      <c r="Z70">
        <f>Model!Z75</f>
        <v>0</v>
      </c>
      <c r="AA70">
        <f>Model!AA75</f>
        <v>0</v>
      </c>
      <c r="AB70">
        <f>Model!AB75</f>
        <v>0</v>
      </c>
      <c r="AC70">
        <f>Model!AC75</f>
        <v>0</v>
      </c>
      <c r="AD70">
        <f>Model!AD75</f>
        <v>0</v>
      </c>
      <c r="AE70">
        <f>Model!AE75</f>
        <v>0</v>
      </c>
      <c r="AF70">
        <f>Model!AF75</f>
        <v>0</v>
      </c>
      <c r="AG70">
        <f>Model!AG75</f>
        <v>0</v>
      </c>
      <c r="AH70">
        <f>Model!AH75</f>
        <v>0</v>
      </c>
      <c r="AI70">
        <f>Model!AI75</f>
        <v>0</v>
      </c>
      <c r="AJ70">
        <f>Model!AJ75</f>
        <v>0</v>
      </c>
      <c r="AK70">
        <f>Model!AK75</f>
        <v>0</v>
      </c>
      <c r="AL70">
        <f>Model!AL75</f>
        <v>0</v>
      </c>
      <c r="AM70">
        <f>Model!AM75</f>
        <v>0</v>
      </c>
      <c r="AN70">
        <f>Model!AN75</f>
        <v>0</v>
      </c>
      <c r="AO70">
        <f>Model!AO75</f>
        <v>0</v>
      </c>
      <c r="AP70">
        <f>Model!AP75</f>
        <v>0</v>
      </c>
      <c r="AQ70">
        <f>Model!AQ75</f>
        <v>0</v>
      </c>
      <c r="AR70">
        <f>Model!AR75</f>
        <v>0</v>
      </c>
      <c r="AS70">
        <f>Model!AS75</f>
        <v>0</v>
      </c>
      <c r="AT70">
        <f>Model!AT75</f>
        <v>0</v>
      </c>
      <c r="AU70">
        <f>Model!AU75</f>
        <v>0</v>
      </c>
      <c r="AV70">
        <f>Model!AV75</f>
        <v>0</v>
      </c>
      <c r="AW70">
        <f>Model!AW75</f>
        <v>0</v>
      </c>
      <c r="AX70">
        <f>Model!AX75</f>
        <v>0</v>
      </c>
      <c r="AY70">
        <f>Model!AY75</f>
        <v>0</v>
      </c>
      <c r="AZ70">
        <f>Model!AZ75</f>
        <v>0</v>
      </c>
      <c r="BA70">
        <f>Model!BA75</f>
        <v>0</v>
      </c>
      <c r="BB70">
        <f>Model!BB75</f>
        <v>0</v>
      </c>
      <c r="BC70">
        <f>Model!BC75</f>
        <v>0</v>
      </c>
      <c r="BD70">
        <f>Model!BD75</f>
        <v>0</v>
      </c>
      <c r="BE70">
        <f>Model!BE75</f>
        <v>0</v>
      </c>
      <c r="BF70">
        <f>Model!BF75</f>
        <v>0</v>
      </c>
      <c r="BG70">
        <f>Model!BG75</f>
        <v>0</v>
      </c>
      <c r="BH70">
        <f>Model!BH75</f>
        <v>0</v>
      </c>
      <c r="BI70">
        <f>Model!BI75</f>
        <v>0</v>
      </c>
      <c r="BJ70">
        <f>Model!BJ75</f>
        <v>0</v>
      </c>
      <c r="BK70">
        <f>Model!BK75</f>
        <v>0</v>
      </c>
      <c r="BL70">
        <f>Model!BL75</f>
        <v>0</v>
      </c>
      <c r="BM70">
        <f>Model!BM75</f>
        <v>0</v>
      </c>
      <c r="BN70">
        <f>Model!BN75</f>
        <v>0</v>
      </c>
      <c r="BO70">
        <f>Model!BO75</f>
        <v>0</v>
      </c>
      <c r="BP70">
        <f>Model!BP75</f>
        <v>0</v>
      </c>
      <c r="BQ70">
        <f>Model!BQ75</f>
        <v>0</v>
      </c>
      <c r="BR70">
        <f>Model!BR75</f>
        <v>0</v>
      </c>
      <c r="BS70">
        <f>Model!BS75</f>
        <v>0</v>
      </c>
      <c r="BT70">
        <f>Model!BT75</f>
        <v>0</v>
      </c>
      <c r="BU70">
        <f>Model!BU75</f>
        <v>6.2519999999999998</v>
      </c>
      <c r="BV70">
        <f>Model!BV75</f>
        <v>0</v>
      </c>
      <c r="BW70">
        <f>Model!BW75</f>
        <v>0</v>
      </c>
      <c r="BX70">
        <f>Model!BX75</f>
        <v>0</v>
      </c>
      <c r="BY70">
        <f>Model!BY75</f>
        <v>24.277999999999999</v>
      </c>
      <c r="BZ70">
        <f>Model!BZ75</f>
        <v>21.803000000000001</v>
      </c>
      <c r="CA70">
        <f>Model!CA75</f>
        <v>14.331</v>
      </c>
      <c r="CB70">
        <f>Model!CB75</f>
        <v>19.762</v>
      </c>
      <c r="CC70">
        <f>Model!CC75</f>
        <v>27.646000000000001</v>
      </c>
      <c r="CD70">
        <f>Model!CD75</f>
        <v>17.758979764100168</v>
      </c>
      <c r="CE70">
        <f>Model!CE75</f>
        <v>12.614879202400202</v>
      </c>
      <c r="CF70">
        <f>Model!CF75</f>
        <v>19.262289136036475</v>
      </c>
      <c r="CG70">
        <f>Model!CG75</f>
        <v>30.392356376832357</v>
      </c>
      <c r="CH70">
        <f>Model!CH75</f>
        <v>19.629621897551662</v>
      </c>
      <c r="CI70">
        <f>Model!CI75</f>
        <v>13.943667503185026</v>
      </c>
      <c r="CJ70">
        <f>Model!CJ75</f>
        <v>21.291282362180883</v>
      </c>
      <c r="CK70">
        <f>Model!CK75</f>
        <v>33.593735235785992</v>
      </c>
      <c r="CL70">
        <f>Model!CL75</f>
        <v>21.394148239544482</v>
      </c>
      <c r="CM70">
        <f>Model!CM75</f>
        <v>15.19707771871383</v>
      </c>
      <c r="CN70">
        <f>Model!CN75</f>
        <v>23.205177024999685</v>
      </c>
      <c r="CO70">
        <f>Model!CO75</f>
        <v>36.613509689866035</v>
      </c>
      <c r="CP70">
        <f>Model!CP75</f>
        <v>0</v>
      </c>
      <c r="CQ70">
        <f>Model!CQ75</f>
        <v>0</v>
      </c>
      <c r="CR70">
        <f>Model!CR75</f>
        <v>0</v>
      </c>
      <c r="CS70">
        <f>Model!CS75</f>
        <v>0</v>
      </c>
      <c r="CT70">
        <f>Model!CT75</f>
        <v>0</v>
      </c>
      <c r="CU70">
        <f>Model!CU75</f>
        <v>0</v>
      </c>
      <c r="CV70">
        <f>Model!CV75</f>
        <v>0</v>
      </c>
      <c r="CW70">
        <f>Model!CW75</f>
        <v>0</v>
      </c>
      <c r="CX70">
        <f>Model!CX75</f>
        <v>0</v>
      </c>
      <c r="CY70">
        <f>Model!CY75</f>
        <v>0</v>
      </c>
      <c r="CZ70">
        <f>Model!CZ75</f>
        <v>0</v>
      </c>
      <c r="DA70">
        <f>Model!DA75</f>
        <v>0</v>
      </c>
      <c r="DB70">
        <f>Model!DB75</f>
        <v>0</v>
      </c>
      <c r="DC70">
        <f>Model!DC75</f>
        <v>0</v>
      </c>
      <c r="DD70">
        <f>Model!DD75</f>
        <v>0</v>
      </c>
      <c r="DE70">
        <f>Model!DE75</f>
        <v>0</v>
      </c>
      <c r="DF70">
        <f>Model!DF75</f>
        <v>0</v>
      </c>
      <c r="DG70">
        <f>Model!DG75</f>
        <v>0</v>
      </c>
      <c r="DH70">
        <f>Model!DH75</f>
        <v>0</v>
      </c>
      <c r="DI70">
        <f>Model!DI75</f>
        <v>0</v>
      </c>
      <c r="DJ70">
        <f>Model!DJ75</f>
        <v>0</v>
      </c>
      <c r="DK70">
        <f>Model!DK75</f>
        <v>0</v>
      </c>
      <c r="DL70">
        <f>Model!DL75</f>
        <v>0</v>
      </c>
      <c r="DM70">
        <f>Model!DM75</f>
        <v>0</v>
      </c>
      <c r="DN70">
        <f>Model!DN75</f>
        <v>0</v>
      </c>
      <c r="DO70">
        <f>Model!DO75</f>
        <v>0</v>
      </c>
      <c r="DP70">
        <f>Model!DP75</f>
        <v>0</v>
      </c>
      <c r="DQ70">
        <f>Model!DQ75</f>
        <v>0</v>
      </c>
      <c r="DR70">
        <f>Model!DR75</f>
        <v>0</v>
      </c>
      <c r="DS70">
        <f>Model!DS75</f>
        <v>0</v>
      </c>
      <c r="DT70">
        <f>Model!DT75</f>
        <v>0</v>
      </c>
      <c r="DU70">
        <f>Model!DU75</f>
        <v>0</v>
      </c>
      <c r="DV70">
        <f>Model!DV75</f>
        <v>0</v>
      </c>
      <c r="DW70">
        <f>Model!DW75</f>
        <v>0</v>
      </c>
      <c r="DX70">
        <f>Model!DX75</f>
        <v>0</v>
      </c>
      <c r="DY70">
        <f>Model!DY75</f>
        <v>0</v>
      </c>
      <c r="DZ70">
        <f>Model!DZ75</f>
        <v>6.2519999999999998</v>
      </c>
      <c r="EA70">
        <f>Model!EA75</f>
        <v>24.277999999999999</v>
      </c>
      <c r="EB70">
        <f>Model!EB75</f>
        <v>27.646000000000001</v>
      </c>
      <c r="EC70">
        <f>Model!EC75</f>
        <v>30.392356376832357</v>
      </c>
      <c r="ED70">
        <f>Model!ED75</f>
        <v>33.593735235785992</v>
      </c>
      <c r="EE70">
        <f>Model!EE75</f>
        <v>36.613509689866035</v>
      </c>
      <c r="EF70">
        <f>Model!EF75</f>
        <v>39.838171328781598</v>
      </c>
      <c r="EG70">
        <f>Model!EG75</f>
        <v>43.146158783924086</v>
      </c>
      <c r="EH70">
        <f>Model!EH75</f>
        <v>46.511483663292296</v>
      </c>
      <c r="EI70">
        <f>Model!EI75</f>
        <v>49.905002208914311</v>
      </c>
      <c r="EJ70">
        <f>Model!EJ75</f>
        <v>53.294724626451519</v>
      </c>
      <c r="EK70">
        <f>Model!EK75</f>
        <v>56.646223341151128</v>
      </c>
      <c r="EL70">
        <f>Model!EL75</f>
        <v>59.923136553657557</v>
      </c>
      <c r="EM70">
        <f>Model!EM75</f>
        <v>0</v>
      </c>
      <c r="EN70">
        <f>Model!EN75</f>
        <v>0</v>
      </c>
    </row>
    <row r="71" spans="1:144" x14ac:dyDescent="0.2">
      <c r="A71">
        <f>Model!A77</f>
        <v>0</v>
      </c>
      <c r="B71">
        <f>Model!B77</f>
        <v>0</v>
      </c>
      <c r="C71">
        <f>Model!C77</f>
        <v>0</v>
      </c>
      <c r="D71">
        <f>Model!D77</f>
        <v>0</v>
      </c>
      <c r="E71">
        <f>Model!E77</f>
        <v>0</v>
      </c>
      <c r="F71">
        <f>Model!F77</f>
        <v>0</v>
      </c>
      <c r="G71">
        <f>Model!G77</f>
        <v>0</v>
      </c>
      <c r="H71">
        <f>Model!H77</f>
        <v>0</v>
      </c>
      <c r="I71" t="str">
        <f>Model!I77</f>
        <v>Total Operating Liabilities</v>
      </c>
      <c r="J71">
        <f>Model!J77</f>
        <v>0</v>
      </c>
      <c r="K71">
        <f>Model!K77</f>
        <v>0</v>
      </c>
      <c r="L71">
        <f>Model!L77</f>
        <v>0</v>
      </c>
      <c r="M71">
        <f>Model!M77</f>
        <v>0</v>
      </c>
      <c r="N71">
        <f>Model!N77</f>
        <v>0</v>
      </c>
      <c r="O71">
        <f>Model!O77</f>
        <v>0</v>
      </c>
      <c r="P71">
        <f>Model!P77</f>
        <v>0</v>
      </c>
      <c r="Q71">
        <f>Model!Q77</f>
        <v>0</v>
      </c>
      <c r="R71">
        <f>Model!R77</f>
        <v>0</v>
      </c>
      <c r="S71">
        <f>Model!S77</f>
        <v>0</v>
      </c>
      <c r="T71">
        <f>Model!T77</f>
        <v>0</v>
      </c>
      <c r="U71">
        <f>Model!U77</f>
        <v>0</v>
      </c>
      <c r="V71">
        <f>Model!V77</f>
        <v>0</v>
      </c>
      <c r="W71">
        <f>Model!W77</f>
        <v>0</v>
      </c>
      <c r="X71">
        <f>Model!X77</f>
        <v>0</v>
      </c>
      <c r="Y71">
        <f>Model!Y77</f>
        <v>0</v>
      </c>
      <c r="Z71">
        <f>Model!Z77</f>
        <v>0</v>
      </c>
      <c r="AA71">
        <f>Model!AA77</f>
        <v>0</v>
      </c>
      <c r="AB71">
        <f>Model!AB77</f>
        <v>0</v>
      </c>
      <c r="AC71">
        <f>Model!AC77</f>
        <v>0</v>
      </c>
      <c r="AD71">
        <f>Model!AD77</f>
        <v>0</v>
      </c>
      <c r="AE71">
        <f>Model!AE77</f>
        <v>0</v>
      </c>
      <c r="AF71">
        <f>Model!AF77</f>
        <v>0</v>
      </c>
      <c r="AG71">
        <f>Model!AG77</f>
        <v>0</v>
      </c>
      <c r="AH71">
        <f>Model!AH77</f>
        <v>0</v>
      </c>
      <c r="AI71">
        <f>Model!AI77</f>
        <v>0</v>
      </c>
      <c r="AJ71">
        <f>Model!AJ77</f>
        <v>0</v>
      </c>
      <c r="AK71">
        <f>Model!AK77</f>
        <v>0</v>
      </c>
      <c r="AL71">
        <f>Model!AL77</f>
        <v>0</v>
      </c>
      <c r="AM71">
        <f>Model!AM77</f>
        <v>0</v>
      </c>
      <c r="AN71">
        <f>Model!AN77</f>
        <v>0</v>
      </c>
      <c r="AO71">
        <f>Model!AO77</f>
        <v>0</v>
      </c>
      <c r="AP71">
        <f>Model!AP77</f>
        <v>0</v>
      </c>
      <c r="AQ71">
        <f>Model!AQ77</f>
        <v>0</v>
      </c>
      <c r="AR71">
        <f>Model!AR77</f>
        <v>0</v>
      </c>
      <c r="AS71">
        <f>Model!AS77</f>
        <v>0</v>
      </c>
      <c r="AT71">
        <f>Model!AT77</f>
        <v>0</v>
      </c>
      <c r="AU71">
        <f>Model!AU77</f>
        <v>0</v>
      </c>
      <c r="AV71">
        <f>Model!AV77</f>
        <v>0</v>
      </c>
      <c r="AW71">
        <f>Model!AW77</f>
        <v>0</v>
      </c>
      <c r="AX71">
        <f>Model!AX77</f>
        <v>0</v>
      </c>
      <c r="AY71">
        <f>Model!AY77</f>
        <v>0</v>
      </c>
      <c r="AZ71">
        <f>Model!AZ77</f>
        <v>0</v>
      </c>
      <c r="BA71">
        <f>Model!BA77</f>
        <v>0</v>
      </c>
      <c r="BB71">
        <f>Model!BB77</f>
        <v>0</v>
      </c>
      <c r="BC71">
        <f>Model!BC77</f>
        <v>0</v>
      </c>
      <c r="BD71">
        <f>Model!BD77</f>
        <v>0</v>
      </c>
      <c r="BE71">
        <f>Model!BE77</f>
        <v>0</v>
      </c>
      <c r="BF71">
        <f>Model!BF77</f>
        <v>0</v>
      </c>
      <c r="BG71">
        <f>Model!BG77</f>
        <v>0</v>
      </c>
      <c r="BH71">
        <f>Model!BH77</f>
        <v>0</v>
      </c>
      <c r="BI71">
        <f>Model!BI77</f>
        <v>0</v>
      </c>
      <c r="BJ71">
        <f>Model!BJ77</f>
        <v>0</v>
      </c>
      <c r="BK71">
        <f>Model!BK77</f>
        <v>0</v>
      </c>
      <c r="BL71">
        <f>Model!BL77</f>
        <v>0</v>
      </c>
      <c r="BM71">
        <f>Model!BM77</f>
        <v>0</v>
      </c>
      <c r="BN71">
        <f>Model!BN77</f>
        <v>0</v>
      </c>
      <c r="BO71">
        <f>Model!BO77</f>
        <v>0</v>
      </c>
      <c r="BP71">
        <f>Model!BP77</f>
        <v>0</v>
      </c>
      <c r="BQ71">
        <f>Model!BQ77</f>
        <v>0</v>
      </c>
      <c r="BR71">
        <f>Model!BR77</f>
        <v>0</v>
      </c>
      <c r="BS71">
        <f>Model!BS77</f>
        <v>0</v>
      </c>
      <c r="BT71">
        <f>Model!BT77</f>
        <v>0</v>
      </c>
      <c r="BU71">
        <f>Model!BU77</f>
        <v>50.389000000000003</v>
      </c>
      <c r="BV71">
        <f>Model!BV77</f>
        <v>0</v>
      </c>
      <c r="BW71">
        <f>Model!BW77</f>
        <v>0</v>
      </c>
      <c r="BX71">
        <f>Model!BX77</f>
        <v>0</v>
      </c>
      <c r="BY71">
        <f>Model!BY77</f>
        <v>114.738</v>
      </c>
      <c r="BZ71">
        <f>Model!BZ77</f>
        <v>151.50299999999999</v>
      </c>
      <c r="CA71">
        <f>Model!CA77</f>
        <v>164.83199999999999</v>
      </c>
      <c r="CB71">
        <f>Model!CB77</f>
        <v>102.46100000000001</v>
      </c>
      <c r="CC71">
        <f>Model!CC77</f>
        <v>90.709000000000003</v>
      </c>
      <c r="CD71">
        <f>Model!CD77</f>
        <v>122.66516814959255</v>
      </c>
      <c r="CE71">
        <f>Model!CE77</f>
        <v>120.62040808468279</v>
      </c>
      <c r="CF71">
        <f>Model!CF77</f>
        <v>92.362850865486507</v>
      </c>
      <c r="CG71">
        <f>Model!CG77</f>
        <v>96.821486946380347</v>
      </c>
      <c r="CH71">
        <f>Model!CH77</f>
        <v>133.20701592638932</v>
      </c>
      <c r="CI71">
        <f>Model!CI77</f>
        <v>130.3883276107826</v>
      </c>
      <c r="CJ71">
        <f>Model!CJ77</f>
        <v>100.54259220446912</v>
      </c>
      <c r="CK71">
        <f>Model!CK77</f>
        <v>105.97249989009509</v>
      </c>
      <c r="CL71">
        <f>Model!CL77</f>
        <v>143.46947278500883</v>
      </c>
      <c r="CM71">
        <f>Model!CM77</f>
        <v>140.25490784711434</v>
      </c>
      <c r="CN71">
        <f>Model!CN77</f>
        <v>108.56249907167762</v>
      </c>
      <c r="CO71">
        <f>Model!CO77</f>
        <v>115.13020519412292</v>
      </c>
      <c r="CP71">
        <f>Model!CP77</f>
        <v>0</v>
      </c>
      <c r="CQ71">
        <f>Model!CQ77</f>
        <v>0</v>
      </c>
      <c r="CR71">
        <f>Model!CR77</f>
        <v>0</v>
      </c>
      <c r="CS71">
        <f>Model!CS77</f>
        <v>0</v>
      </c>
      <c r="CT71">
        <f>Model!CT77</f>
        <v>0</v>
      </c>
      <c r="CU71">
        <f>Model!CU77</f>
        <v>0</v>
      </c>
      <c r="CV71">
        <f>Model!CV77</f>
        <v>0</v>
      </c>
      <c r="CW71">
        <f>Model!CW77</f>
        <v>0</v>
      </c>
      <c r="CX71">
        <f>Model!CX77</f>
        <v>0</v>
      </c>
      <c r="CY71">
        <f>Model!CY77</f>
        <v>0</v>
      </c>
      <c r="CZ71">
        <f>Model!CZ77</f>
        <v>0</v>
      </c>
      <c r="DA71">
        <f>Model!DA77</f>
        <v>0</v>
      </c>
      <c r="DB71">
        <f>Model!DB77</f>
        <v>0</v>
      </c>
      <c r="DC71">
        <f>Model!DC77</f>
        <v>0</v>
      </c>
      <c r="DD71">
        <f>Model!DD77</f>
        <v>0</v>
      </c>
      <c r="DE71">
        <f>Model!DE77</f>
        <v>0</v>
      </c>
      <c r="DF71">
        <f>Model!DF77</f>
        <v>0</v>
      </c>
      <c r="DG71">
        <f>Model!DG77</f>
        <v>0</v>
      </c>
      <c r="DH71">
        <f>Model!DH77</f>
        <v>0</v>
      </c>
      <c r="DI71">
        <f>Model!DI77</f>
        <v>0</v>
      </c>
      <c r="DJ71">
        <f>Model!DJ77</f>
        <v>0</v>
      </c>
      <c r="DK71">
        <f>Model!DK77</f>
        <v>0</v>
      </c>
      <c r="DL71">
        <f>Model!DL77</f>
        <v>0</v>
      </c>
      <c r="DM71">
        <f>Model!DM77</f>
        <v>0</v>
      </c>
      <c r="DN71">
        <f>Model!DN77</f>
        <v>0</v>
      </c>
      <c r="DO71">
        <f>Model!DO77</f>
        <v>0</v>
      </c>
      <c r="DP71">
        <f>Model!DP77</f>
        <v>0</v>
      </c>
      <c r="DQ71">
        <f>Model!DQ77</f>
        <v>0</v>
      </c>
      <c r="DR71">
        <f>Model!DR77</f>
        <v>0</v>
      </c>
      <c r="DS71">
        <f>Model!DS77</f>
        <v>0</v>
      </c>
      <c r="DT71">
        <f>Model!DT77</f>
        <v>0</v>
      </c>
      <c r="DU71">
        <f>Model!DU77</f>
        <v>0</v>
      </c>
      <c r="DV71">
        <f>Model!DV77</f>
        <v>0</v>
      </c>
      <c r="DW71">
        <f>Model!DW77</f>
        <v>0</v>
      </c>
      <c r="DX71">
        <f>Model!DX77</f>
        <v>0</v>
      </c>
      <c r="DY71">
        <f>Model!DY77</f>
        <v>0</v>
      </c>
      <c r="DZ71">
        <f>Model!DZ77</f>
        <v>50.389000000000003</v>
      </c>
      <c r="EA71">
        <f>Model!EA77</f>
        <v>114.738</v>
      </c>
      <c r="EB71">
        <f>Model!EB77</f>
        <v>90.709000000000003</v>
      </c>
      <c r="EC71">
        <f>Model!EC77</f>
        <v>96.821486946380347</v>
      </c>
      <c r="ED71">
        <f>Model!ED77</f>
        <v>105.97249989009509</v>
      </c>
      <c r="EE71">
        <f>Model!EE77</f>
        <v>115.13020519412292</v>
      </c>
      <c r="EF71">
        <f>Model!EF77</f>
        <v>123.45582453321448</v>
      </c>
      <c r="EG71">
        <f>Model!EG77</f>
        <v>131.46092253442851</v>
      </c>
      <c r="EH71">
        <f>Model!EH77</f>
        <v>139.41145949034157</v>
      </c>
      <c r="EI71">
        <f>Model!EI77</f>
        <v>147.19916933717306</v>
      </c>
      <c r="EJ71">
        <f>Model!EJ77</f>
        <v>155.48907045079227</v>
      </c>
      <c r="EK71">
        <f>Model!EK77</f>
        <v>163.76008007332575</v>
      </c>
      <c r="EL71">
        <f>Model!EL77</f>
        <v>171.87216151890942</v>
      </c>
      <c r="EM71">
        <f>Model!EM77</f>
        <v>0</v>
      </c>
      <c r="EN71">
        <f>Model!EN77</f>
        <v>0</v>
      </c>
    </row>
    <row r="72" spans="1:144" x14ac:dyDescent="0.2">
      <c r="A72">
        <f>Model!A78</f>
        <v>0</v>
      </c>
      <c r="B72">
        <f>Model!B78</f>
        <v>0</v>
      </c>
      <c r="C72">
        <f>Model!C78</f>
        <v>0</v>
      </c>
      <c r="D72">
        <f>Model!D78</f>
        <v>0</v>
      </c>
      <c r="E72">
        <f>Model!E78</f>
        <v>0</v>
      </c>
      <c r="F72">
        <f>Model!F78</f>
        <v>0</v>
      </c>
      <c r="G72">
        <f>Model!G78</f>
        <v>0</v>
      </c>
      <c r="H72">
        <f>Model!H78</f>
        <v>0</v>
      </c>
      <c r="I72">
        <f>Model!I78</f>
        <v>0</v>
      </c>
      <c r="J72">
        <f>Model!J78</f>
        <v>0</v>
      </c>
      <c r="K72">
        <f>Model!K78</f>
        <v>0</v>
      </c>
      <c r="L72">
        <f>Model!L78</f>
        <v>0</v>
      </c>
      <c r="M72">
        <f>Model!M78</f>
        <v>0</v>
      </c>
      <c r="N72">
        <f>Model!N78</f>
        <v>0</v>
      </c>
      <c r="O72">
        <f>Model!O78</f>
        <v>0</v>
      </c>
      <c r="P72">
        <f>Model!P78</f>
        <v>0</v>
      </c>
      <c r="Q72">
        <f>Model!Q78</f>
        <v>0</v>
      </c>
      <c r="R72">
        <f>Model!R78</f>
        <v>0</v>
      </c>
      <c r="S72">
        <f>Model!S78</f>
        <v>0</v>
      </c>
      <c r="T72">
        <f>Model!T78</f>
        <v>0</v>
      </c>
      <c r="U72">
        <f>Model!U78</f>
        <v>0</v>
      </c>
      <c r="V72">
        <f>Model!V78</f>
        <v>0</v>
      </c>
      <c r="W72">
        <f>Model!W78</f>
        <v>0</v>
      </c>
      <c r="X72">
        <f>Model!X78</f>
        <v>0</v>
      </c>
      <c r="Y72">
        <f>Model!Y78</f>
        <v>0</v>
      </c>
      <c r="Z72">
        <f>Model!Z78</f>
        <v>0</v>
      </c>
      <c r="AA72">
        <f>Model!AA78</f>
        <v>0</v>
      </c>
      <c r="AB72">
        <f>Model!AB78</f>
        <v>0</v>
      </c>
      <c r="AC72">
        <f>Model!AC78</f>
        <v>0</v>
      </c>
      <c r="AD72">
        <f>Model!AD78</f>
        <v>0</v>
      </c>
      <c r="AE72">
        <f>Model!AE78</f>
        <v>0</v>
      </c>
      <c r="AF72">
        <f>Model!AF78</f>
        <v>0</v>
      </c>
      <c r="AG72">
        <f>Model!AG78</f>
        <v>0</v>
      </c>
      <c r="AH72">
        <f>Model!AH78</f>
        <v>0</v>
      </c>
      <c r="AI72">
        <f>Model!AI78</f>
        <v>0</v>
      </c>
      <c r="AJ72">
        <f>Model!AJ78</f>
        <v>0</v>
      </c>
      <c r="AK72">
        <f>Model!AK78</f>
        <v>0</v>
      </c>
      <c r="AL72">
        <f>Model!AL78</f>
        <v>0</v>
      </c>
      <c r="AM72">
        <f>Model!AM78</f>
        <v>0</v>
      </c>
      <c r="AN72">
        <f>Model!AN78</f>
        <v>0</v>
      </c>
      <c r="AO72">
        <f>Model!AO78</f>
        <v>0</v>
      </c>
      <c r="AP72">
        <f>Model!AP78</f>
        <v>0</v>
      </c>
      <c r="AQ72">
        <f>Model!AQ78</f>
        <v>0</v>
      </c>
      <c r="AR72">
        <f>Model!AR78</f>
        <v>0</v>
      </c>
      <c r="AS72">
        <f>Model!AS78</f>
        <v>0</v>
      </c>
      <c r="AT72">
        <f>Model!AT78</f>
        <v>0</v>
      </c>
      <c r="AU72">
        <f>Model!AU78</f>
        <v>0</v>
      </c>
      <c r="AV72">
        <f>Model!AV78</f>
        <v>0</v>
      </c>
      <c r="AW72">
        <f>Model!AW78</f>
        <v>0</v>
      </c>
      <c r="AX72">
        <f>Model!AX78</f>
        <v>0</v>
      </c>
      <c r="AY72">
        <f>Model!AY78</f>
        <v>0</v>
      </c>
      <c r="AZ72">
        <f>Model!AZ78</f>
        <v>0</v>
      </c>
      <c r="BA72">
        <f>Model!BA78</f>
        <v>0</v>
      </c>
      <c r="BB72">
        <f>Model!BB78</f>
        <v>0</v>
      </c>
      <c r="BC72">
        <f>Model!BC78</f>
        <v>0</v>
      </c>
      <c r="BD72">
        <f>Model!BD78</f>
        <v>0</v>
      </c>
      <c r="BE72">
        <f>Model!BE78</f>
        <v>0</v>
      </c>
      <c r="BF72">
        <f>Model!BF78</f>
        <v>0</v>
      </c>
      <c r="BG72">
        <f>Model!BG78</f>
        <v>0</v>
      </c>
      <c r="BH72">
        <f>Model!BH78</f>
        <v>0</v>
      </c>
      <c r="BI72">
        <f>Model!BI78</f>
        <v>0</v>
      </c>
      <c r="BJ72">
        <f>Model!BJ78</f>
        <v>0</v>
      </c>
      <c r="BK72">
        <f>Model!BK78</f>
        <v>0</v>
      </c>
      <c r="BL72">
        <f>Model!BL78</f>
        <v>0</v>
      </c>
      <c r="BM72">
        <f>Model!BM78</f>
        <v>0</v>
      </c>
      <c r="BN72">
        <f>Model!BN78</f>
        <v>0</v>
      </c>
      <c r="BO72">
        <f>Model!BO78</f>
        <v>0</v>
      </c>
      <c r="BP72">
        <f>Model!BP78</f>
        <v>0</v>
      </c>
      <c r="BQ72">
        <f>Model!BQ78</f>
        <v>0</v>
      </c>
      <c r="BR72">
        <f>Model!BR78</f>
        <v>0</v>
      </c>
      <c r="BS72">
        <f>Model!BS78</f>
        <v>0</v>
      </c>
      <c r="BT72">
        <f>Model!BT78</f>
        <v>0</v>
      </c>
      <c r="BU72">
        <f>Model!BU78</f>
        <v>0</v>
      </c>
      <c r="BV72">
        <f>Model!BV78</f>
        <v>0</v>
      </c>
      <c r="BW72">
        <f>Model!BW78</f>
        <v>0</v>
      </c>
      <c r="BX72">
        <f>Model!BX78</f>
        <v>0</v>
      </c>
      <c r="BY72">
        <f>Model!BY78</f>
        <v>0</v>
      </c>
      <c r="BZ72">
        <f>Model!BZ78</f>
        <v>0</v>
      </c>
      <c r="CA72">
        <f>Model!CA78</f>
        <v>0</v>
      </c>
      <c r="CB72">
        <f>Model!CB78</f>
        <v>0</v>
      </c>
      <c r="CC72">
        <f>Model!CC78</f>
        <v>0</v>
      </c>
      <c r="CD72">
        <f>Model!CD78</f>
        <v>0</v>
      </c>
      <c r="CE72">
        <f>Model!CE78</f>
        <v>0</v>
      </c>
      <c r="CF72">
        <f>Model!CF78</f>
        <v>0</v>
      </c>
      <c r="CG72">
        <f>Model!CG78</f>
        <v>0</v>
      </c>
      <c r="CH72">
        <f>Model!CH78</f>
        <v>0</v>
      </c>
      <c r="CI72">
        <f>Model!CI78</f>
        <v>0</v>
      </c>
      <c r="CJ72">
        <f>Model!CJ78</f>
        <v>0</v>
      </c>
      <c r="CK72">
        <f>Model!CK78</f>
        <v>0</v>
      </c>
      <c r="CL72">
        <f>Model!CL78</f>
        <v>0</v>
      </c>
      <c r="CM72">
        <f>Model!CM78</f>
        <v>0</v>
      </c>
      <c r="CN72">
        <f>Model!CN78</f>
        <v>0</v>
      </c>
      <c r="CO72">
        <f>Model!CO78</f>
        <v>0</v>
      </c>
      <c r="CP72">
        <f>Model!CP78</f>
        <v>0</v>
      </c>
      <c r="CQ72">
        <f>Model!CQ78</f>
        <v>0</v>
      </c>
      <c r="CR72">
        <f>Model!CR78</f>
        <v>0</v>
      </c>
      <c r="CS72">
        <f>Model!CS78</f>
        <v>0</v>
      </c>
      <c r="CT72">
        <f>Model!CT78</f>
        <v>0</v>
      </c>
      <c r="CU72">
        <f>Model!CU78</f>
        <v>0</v>
      </c>
      <c r="CV72">
        <f>Model!CV78</f>
        <v>0</v>
      </c>
      <c r="CW72">
        <f>Model!CW78</f>
        <v>0</v>
      </c>
      <c r="CX72">
        <f>Model!CX78</f>
        <v>0</v>
      </c>
      <c r="CY72">
        <f>Model!CY78</f>
        <v>0</v>
      </c>
      <c r="CZ72">
        <f>Model!CZ78</f>
        <v>0</v>
      </c>
      <c r="DA72">
        <f>Model!DA78</f>
        <v>0</v>
      </c>
      <c r="DB72">
        <f>Model!DB78</f>
        <v>0</v>
      </c>
      <c r="DC72">
        <f>Model!DC78</f>
        <v>0</v>
      </c>
      <c r="DD72">
        <f>Model!DD78</f>
        <v>0</v>
      </c>
      <c r="DE72">
        <f>Model!DE78</f>
        <v>0</v>
      </c>
      <c r="DF72">
        <f>Model!DF78</f>
        <v>0</v>
      </c>
      <c r="DG72">
        <f>Model!DG78</f>
        <v>0</v>
      </c>
      <c r="DH72">
        <f>Model!DH78</f>
        <v>0</v>
      </c>
      <c r="DI72">
        <f>Model!DI78</f>
        <v>0</v>
      </c>
      <c r="DJ72">
        <f>Model!DJ78</f>
        <v>0</v>
      </c>
      <c r="DK72">
        <f>Model!DK78</f>
        <v>0</v>
      </c>
      <c r="DL72">
        <f>Model!DL78</f>
        <v>0</v>
      </c>
      <c r="DM72">
        <f>Model!DM78</f>
        <v>0</v>
      </c>
      <c r="DN72">
        <f>Model!DN78</f>
        <v>0</v>
      </c>
      <c r="DO72">
        <f>Model!DO78</f>
        <v>0</v>
      </c>
      <c r="DP72">
        <f>Model!DP78</f>
        <v>0</v>
      </c>
      <c r="DQ72">
        <f>Model!DQ78</f>
        <v>0</v>
      </c>
      <c r="DR72">
        <f>Model!DR78</f>
        <v>0</v>
      </c>
      <c r="DS72">
        <f>Model!DS78</f>
        <v>0</v>
      </c>
      <c r="DT72">
        <f>Model!DT78</f>
        <v>0</v>
      </c>
      <c r="DU72">
        <f>Model!DU78</f>
        <v>0</v>
      </c>
      <c r="DV72">
        <f>Model!DV78</f>
        <v>0</v>
      </c>
      <c r="DW72">
        <f>Model!DW78</f>
        <v>0</v>
      </c>
      <c r="DX72">
        <f>Model!DX78</f>
        <v>0</v>
      </c>
      <c r="DY72">
        <f>Model!DY78</f>
        <v>0</v>
      </c>
      <c r="DZ72">
        <f>Model!DZ78</f>
        <v>0</v>
      </c>
      <c r="EA72">
        <f>Model!EA78</f>
        <v>0</v>
      </c>
      <c r="EB72">
        <f>Model!EB78</f>
        <v>0</v>
      </c>
      <c r="EC72">
        <f>Model!EC78</f>
        <v>0</v>
      </c>
      <c r="ED72">
        <f>Model!ED78</f>
        <v>0</v>
      </c>
      <c r="EE72">
        <f>Model!EE78</f>
        <v>0</v>
      </c>
      <c r="EF72">
        <f>Model!EF78</f>
        <v>0</v>
      </c>
      <c r="EG72">
        <f>Model!EG78</f>
        <v>0</v>
      </c>
      <c r="EH72">
        <f>Model!EH78</f>
        <v>0</v>
      </c>
      <c r="EI72">
        <f>Model!EI78</f>
        <v>0</v>
      </c>
      <c r="EJ72">
        <f>Model!EJ78</f>
        <v>0</v>
      </c>
      <c r="EK72">
        <f>Model!EK78</f>
        <v>0</v>
      </c>
      <c r="EL72">
        <f>Model!EL78</f>
        <v>0</v>
      </c>
      <c r="EM72">
        <f>Model!EM78</f>
        <v>0</v>
      </c>
      <c r="EN72">
        <f>Model!EN78</f>
        <v>0</v>
      </c>
    </row>
    <row r="73" spans="1:144" x14ac:dyDescent="0.2">
      <c r="A73">
        <f>Model!A79</f>
        <v>0</v>
      </c>
      <c r="B73">
        <f>Model!B79</f>
        <v>0</v>
      </c>
      <c r="C73">
        <f>Model!C79</f>
        <v>0</v>
      </c>
      <c r="D73">
        <f>Model!D79</f>
        <v>0</v>
      </c>
      <c r="E73">
        <f>Model!E79</f>
        <v>0</v>
      </c>
      <c r="F73">
        <f>Model!F79</f>
        <v>0</v>
      </c>
      <c r="G73">
        <f>Model!G79</f>
        <v>0</v>
      </c>
      <c r="H73">
        <f>Model!H79</f>
        <v>0</v>
      </c>
      <c r="I73" t="str">
        <f>Model!I79</f>
        <v>Long Term Debt</v>
      </c>
      <c r="J73">
        <f>Model!J79</f>
        <v>0</v>
      </c>
      <c r="K73">
        <f>Model!K79</f>
        <v>0</v>
      </c>
      <c r="L73">
        <f>Model!L79</f>
        <v>0</v>
      </c>
      <c r="M73">
        <f>Model!M79</f>
        <v>0</v>
      </c>
      <c r="N73">
        <f>Model!N79</f>
        <v>0</v>
      </c>
      <c r="O73">
        <f>Model!O79</f>
        <v>0</v>
      </c>
      <c r="P73">
        <f>Model!P79</f>
        <v>0</v>
      </c>
      <c r="Q73">
        <f>Model!Q79</f>
        <v>0</v>
      </c>
      <c r="R73">
        <f>Model!R79</f>
        <v>0</v>
      </c>
      <c r="S73">
        <f>Model!S79</f>
        <v>0</v>
      </c>
      <c r="T73">
        <f>Model!T79</f>
        <v>0</v>
      </c>
      <c r="U73">
        <f>Model!U79</f>
        <v>0</v>
      </c>
      <c r="V73">
        <f>Model!V79</f>
        <v>0</v>
      </c>
      <c r="W73">
        <f>Model!W79</f>
        <v>0</v>
      </c>
      <c r="X73">
        <f>Model!X79</f>
        <v>0</v>
      </c>
      <c r="Y73">
        <f>Model!Y79</f>
        <v>0</v>
      </c>
      <c r="Z73">
        <f>Model!Z79</f>
        <v>0</v>
      </c>
      <c r="AA73">
        <f>Model!AA79</f>
        <v>0</v>
      </c>
      <c r="AB73">
        <f>Model!AB79</f>
        <v>0</v>
      </c>
      <c r="AC73">
        <f>Model!AC79</f>
        <v>0</v>
      </c>
      <c r="AD73">
        <f>Model!AD79</f>
        <v>0</v>
      </c>
      <c r="AE73">
        <f>Model!AE79</f>
        <v>0</v>
      </c>
      <c r="AF73">
        <f>Model!AF79</f>
        <v>0</v>
      </c>
      <c r="AG73">
        <f>Model!AG79</f>
        <v>0</v>
      </c>
      <c r="AH73">
        <f>Model!AH79</f>
        <v>0</v>
      </c>
      <c r="AI73">
        <f>Model!AI79</f>
        <v>0</v>
      </c>
      <c r="AJ73">
        <f>Model!AJ79</f>
        <v>0</v>
      </c>
      <c r="AK73">
        <f>Model!AK79</f>
        <v>0</v>
      </c>
      <c r="AL73">
        <f>Model!AL79</f>
        <v>0</v>
      </c>
      <c r="AM73">
        <f>Model!AM79</f>
        <v>0</v>
      </c>
      <c r="AN73">
        <f>Model!AN79</f>
        <v>0</v>
      </c>
      <c r="AO73">
        <f>Model!AO79</f>
        <v>0</v>
      </c>
      <c r="AP73">
        <f>Model!AP79</f>
        <v>0</v>
      </c>
      <c r="AQ73">
        <f>Model!AQ79</f>
        <v>0</v>
      </c>
      <c r="AR73">
        <f>Model!AR79</f>
        <v>0</v>
      </c>
      <c r="AS73">
        <f>Model!AS79</f>
        <v>0</v>
      </c>
      <c r="AT73">
        <f>Model!AT79</f>
        <v>0</v>
      </c>
      <c r="AU73">
        <f>Model!AU79</f>
        <v>0</v>
      </c>
      <c r="AV73">
        <f>Model!AV79</f>
        <v>0</v>
      </c>
      <c r="AW73">
        <f>Model!AW79</f>
        <v>0</v>
      </c>
      <c r="AX73">
        <f>Model!AX79</f>
        <v>0</v>
      </c>
      <c r="AY73">
        <f>Model!AY79</f>
        <v>0</v>
      </c>
      <c r="AZ73">
        <f>Model!AZ79</f>
        <v>0</v>
      </c>
      <c r="BA73">
        <f>Model!BA79</f>
        <v>0</v>
      </c>
      <c r="BB73">
        <f>Model!BB79</f>
        <v>0</v>
      </c>
      <c r="BC73">
        <f>Model!BC79</f>
        <v>0</v>
      </c>
      <c r="BD73">
        <f>Model!BD79</f>
        <v>0</v>
      </c>
      <c r="BE73">
        <f>Model!BE79</f>
        <v>0</v>
      </c>
      <c r="BF73">
        <f>Model!BF79</f>
        <v>0</v>
      </c>
      <c r="BG73">
        <f>Model!BG79</f>
        <v>0</v>
      </c>
      <c r="BH73">
        <f>Model!BH79</f>
        <v>0</v>
      </c>
      <c r="BI73">
        <f>Model!BI79</f>
        <v>0</v>
      </c>
      <c r="BJ73">
        <f>Model!BJ79</f>
        <v>0</v>
      </c>
      <c r="BK73">
        <f>Model!BK79</f>
        <v>0</v>
      </c>
      <c r="BL73">
        <f>Model!BL79</f>
        <v>0</v>
      </c>
      <c r="BM73">
        <f>Model!BM79</f>
        <v>0</v>
      </c>
      <c r="BN73">
        <f>Model!BN79</f>
        <v>0</v>
      </c>
      <c r="BO73">
        <f>Model!BO79</f>
        <v>0</v>
      </c>
      <c r="BP73">
        <f>Model!BP79</f>
        <v>0</v>
      </c>
      <c r="BQ73">
        <f>Model!BQ79</f>
        <v>0</v>
      </c>
      <c r="BR73">
        <f>Model!BR79</f>
        <v>0</v>
      </c>
      <c r="BS73">
        <f>Model!BS79</f>
        <v>0</v>
      </c>
      <c r="BT73">
        <f>Model!BT79</f>
        <v>0</v>
      </c>
      <c r="BU73">
        <f>Model!BU79</f>
        <v>0</v>
      </c>
      <c r="BV73">
        <f>Model!BV79</f>
        <v>0</v>
      </c>
      <c r="BW73">
        <f>Model!BW79</f>
        <v>0</v>
      </c>
      <c r="BX73">
        <f>Model!BX79</f>
        <v>0</v>
      </c>
      <c r="BY73">
        <f>Model!BY79</f>
        <v>44.533000000000001</v>
      </c>
      <c r="BZ73">
        <f>Model!BZ79</f>
        <v>99.576999999999998</v>
      </c>
      <c r="CA73">
        <f>Model!CA79</f>
        <v>124.593</v>
      </c>
      <c r="CB73">
        <f>Model!CB79</f>
        <v>124.64</v>
      </c>
      <c r="CC73">
        <f>Model!CC79</f>
        <v>124.687</v>
      </c>
      <c r="CD73">
        <f>Model!CD79</f>
        <v>124.687</v>
      </c>
      <c r="CE73">
        <f>Model!CE79</f>
        <v>124.687</v>
      </c>
      <c r="CF73">
        <f>Model!CF79</f>
        <v>124.687</v>
      </c>
      <c r="CG73">
        <f>Model!CG79</f>
        <v>193.77790909090908</v>
      </c>
      <c r="CH73">
        <f>Model!CH79</f>
        <v>193.77790909090908</v>
      </c>
      <c r="CI73">
        <f>Model!CI79</f>
        <v>193.77790909090908</v>
      </c>
      <c r="CJ73">
        <f>Model!CJ79</f>
        <v>193.77790909090908</v>
      </c>
      <c r="CK73">
        <f>Model!CK79</f>
        <v>193.77790909090908</v>
      </c>
      <c r="CL73">
        <f>Model!CL79</f>
        <v>193.77790909090908</v>
      </c>
      <c r="CM73">
        <f>Model!CM79</f>
        <v>193.77790909090908</v>
      </c>
      <c r="CN73">
        <f>Model!CN79</f>
        <v>193.77790909090908</v>
      </c>
      <c r="CO73">
        <f>Model!CO79</f>
        <v>193.77790909090908</v>
      </c>
      <c r="CP73">
        <f>Model!CP79</f>
        <v>0</v>
      </c>
      <c r="CQ73">
        <f>Model!CQ79</f>
        <v>0</v>
      </c>
      <c r="CR73">
        <f>Model!CR79</f>
        <v>0</v>
      </c>
      <c r="CS73">
        <f>Model!CS79</f>
        <v>0</v>
      </c>
      <c r="CT73">
        <f>Model!CT79</f>
        <v>0</v>
      </c>
      <c r="CU73">
        <f>Model!CU79</f>
        <v>0</v>
      </c>
      <c r="CV73">
        <f>Model!CV79</f>
        <v>0</v>
      </c>
      <c r="CW73">
        <f>Model!CW79</f>
        <v>0</v>
      </c>
      <c r="CX73">
        <f>Model!CX79</f>
        <v>0</v>
      </c>
      <c r="CY73">
        <f>Model!CY79</f>
        <v>0</v>
      </c>
      <c r="CZ73">
        <f>Model!CZ79</f>
        <v>0</v>
      </c>
      <c r="DA73">
        <f>Model!DA79</f>
        <v>0</v>
      </c>
      <c r="DB73">
        <f>Model!DB79</f>
        <v>0</v>
      </c>
      <c r="DC73">
        <f>Model!DC79</f>
        <v>0</v>
      </c>
      <c r="DD73">
        <f>Model!DD79</f>
        <v>0</v>
      </c>
      <c r="DE73">
        <f>Model!DE79</f>
        <v>0</v>
      </c>
      <c r="DF73">
        <f>Model!DF79</f>
        <v>0</v>
      </c>
      <c r="DG73">
        <f>Model!DG79</f>
        <v>0</v>
      </c>
      <c r="DH73">
        <f>Model!DH79</f>
        <v>0</v>
      </c>
      <c r="DI73">
        <f>Model!DI79</f>
        <v>0</v>
      </c>
      <c r="DJ73">
        <f>Model!DJ79</f>
        <v>0</v>
      </c>
      <c r="DK73">
        <f>Model!DK79</f>
        <v>0</v>
      </c>
      <c r="DL73">
        <f>Model!DL79</f>
        <v>0</v>
      </c>
      <c r="DM73">
        <f>Model!DM79</f>
        <v>0</v>
      </c>
      <c r="DN73">
        <f>Model!DN79</f>
        <v>0</v>
      </c>
      <c r="DO73">
        <f>Model!DO79</f>
        <v>0</v>
      </c>
      <c r="DP73">
        <f>Model!DP79</f>
        <v>0</v>
      </c>
      <c r="DQ73">
        <f>Model!DQ79</f>
        <v>0</v>
      </c>
      <c r="DR73">
        <f>Model!DR79</f>
        <v>0</v>
      </c>
      <c r="DS73">
        <f>Model!DS79</f>
        <v>0</v>
      </c>
      <c r="DT73">
        <f>Model!DT79</f>
        <v>0</v>
      </c>
      <c r="DU73">
        <f>Model!DU79</f>
        <v>0</v>
      </c>
      <c r="DV73">
        <f>Model!DV79</f>
        <v>0</v>
      </c>
      <c r="DW73">
        <f>Model!DW79</f>
        <v>0</v>
      </c>
      <c r="DX73">
        <f>Model!DX79</f>
        <v>0</v>
      </c>
      <c r="DY73">
        <f>Model!DY79</f>
        <v>0</v>
      </c>
      <c r="DZ73">
        <f>Model!DZ79</f>
        <v>0</v>
      </c>
      <c r="EA73">
        <f>Model!EA79</f>
        <v>44.533000000000001</v>
      </c>
      <c r="EB73">
        <f>Model!EB79</f>
        <v>124.687</v>
      </c>
      <c r="EC73">
        <f>Model!EC79</f>
        <v>193.77790909090908</v>
      </c>
      <c r="ED73">
        <f>Model!ED79</f>
        <v>193.77790909090908</v>
      </c>
      <c r="EE73">
        <f>Model!EE79</f>
        <v>193.77790909090908</v>
      </c>
      <c r="EF73">
        <f>Model!EF79</f>
        <v>193.77790909090908</v>
      </c>
      <c r="EG73">
        <f>Model!EG79</f>
        <v>193.77790909090908</v>
      </c>
      <c r="EH73">
        <f>Model!EH79</f>
        <v>193.77790909090908</v>
      </c>
      <c r="EI73">
        <f>Model!EI79</f>
        <v>193.77790909090908</v>
      </c>
      <c r="EJ73">
        <f>Model!EJ79</f>
        <v>193.77790909090908</v>
      </c>
      <c r="EK73">
        <f>Model!EK79</f>
        <v>193.77790909090908</v>
      </c>
      <c r="EL73">
        <f>Model!EL79</f>
        <v>193.77790909090908</v>
      </c>
      <c r="EM73">
        <f>Model!EM79</f>
        <v>0</v>
      </c>
      <c r="EN73">
        <f>Model!EN79</f>
        <v>0</v>
      </c>
    </row>
    <row r="74" spans="1:144" x14ac:dyDescent="0.2">
      <c r="A74">
        <f>Model!A80</f>
        <v>0</v>
      </c>
      <c r="B74">
        <f>Model!B80</f>
        <v>0</v>
      </c>
      <c r="C74">
        <f>Model!C80</f>
        <v>0</v>
      </c>
      <c r="D74">
        <f>Model!D80</f>
        <v>0</v>
      </c>
      <c r="E74">
        <f>Model!E80</f>
        <v>0</v>
      </c>
      <c r="F74">
        <f>Model!F80</f>
        <v>0</v>
      </c>
      <c r="G74">
        <f>Model!G80</f>
        <v>0</v>
      </c>
      <c r="H74">
        <f>Model!H80</f>
        <v>0</v>
      </c>
      <c r="I74" t="str">
        <f>Model!I80</f>
        <v>Facility Financing Obligation</v>
      </c>
      <c r="J74">
        <f>Model!J80</f>
        <v>0</v>
      </c>
      <c r="K74">
        <f>Model!K80</f>
        <v>0</v>
      </c>
      <c r="L74">
        <f>Model!L80</f>
        <v>0</v>
      </c>
      <c r="M74">
        <f>Model!M80</f>
        <v>0</v>
      </c>
      <c r="N74">
        <f>Model!N80</f>
        <v>0</v>
      </c>
      <c r="O74">
        <f>Model!O80</f>
        <v>0</v>
      </c>
      <c r="P74">
        <f>Model!P80</f>
        <v>0</v>
      </c>
      <c r="Q74">
        <f>Model!Q80</f>
        <v>0</v>
      </c>
      <c r="R74">
        <f>Model!R80</f>
        <v>0</v>
      </c>
      <c r="S74">
        <f>Model!S80</f>
        <v>0</v>
      </c>
      <c r="T74">
        <f>Model!T80</f>
        <v>0</v>
      </c>
      <c r="U74">
        <f>Model!U80</f>
        <v>0</v>
      </c>
      <c r="V74">
        <f>Model!V80</f>
        <v>0</v>
      </c>
      <c r="W74">
        <f>Model!W80</f>
        <v>0</v>
      </c>
      <c r="X74">
        <f>Model!X80</f>
        <v>0</v>
      </c>
      <c r="Y74">
        <f>Model!Y80</f>
        <v>0</v>
      </c>
      <c r="Z74">
        <f>Model!Z80</f>
        <v>0</v>
      </c>
      <c r="AA74">
        <f>Model!AA80</f>
        <v>0</v>
      </c>
      <c r="AB74">
        <f>Model!AB80</f>
        <v>0</v>
      </c>
      <c r="AC74">
        <f>Model!AC80</f>
        <v>0</v>
      </c>
      <c r="AD74">
        <f>Model!AD80</f>
        <v>0</v>
      </c>
      <c r="AE74">
        <f>Model!AE80</f>
        <v>0</v>
      </c>
      <c r="AF74">
        <f>Model!AF80</f>
        <v>0</v>
      </c>
      <c r="AG74">
        <f>Model!AG80</f>
        <v>0</v>
      </c>
      <c r="AH74">
        <f>Model!AH80</f>
        <v>0</v>
      </c>
      <c r="AI74">
        <f>Model!AI80</f>
        <v>0</v>
      </c>
      <c r="AJ74">
        <f>Model!AJ80</f>
        <v>0</v>
      </c>
      <c r="AK74">
        <f>Model!AK80</f>
        <v>0</v>
      </c>
      <c r="AL74">
        <f>Model!AL80</f>
        <v>0</v>
      </c>
      <c r="AM74">
        <f>Model!AM80</f>
        <v>0</v>
      </c>
      <c r="AN74">
        <f>Model!AN80</f>
        <v>0</v>
      </c>
      <c r="AO74">
        <f>Model!AO80</f>
        <v>0</v>
      </c>
      <c r="AP74">
        <f>Model!AP80</f>
        <v>0</v>
      </c>
      <c r="AQ74">
        <f>Model!AQ80</f>
        <v>0</v>
      </c>
      <c r="AR74">
        <f>Model!AR80</f>
        <v>0</v>
      </c>
      <c r="AS74">
        <f>Model!AS80</f>
        <v>0</v>
      </c>
      <c r="AT74">
        <f>Model!AT80</f>
        <v>0</v>
      </c>
      <c r="AU74">
        <f>Model!AU80</f>
        <v>0</v>
      </c>
      <c r="AV74">
        <f>Model!AV80</f>
        <v>0</v>
      </c>
      <c r="AW74">
        <f>Model!AW80</f>
        <v>0</v>
      </c>
      <c r="AX74">
        <f>Model!AX80</f>
        <v>0</v>
      </c>
      <c r="AY74">
        <f>Model!AY80</f>
        <v>0</v>
      </c>
      <c r="AZ74">
        <f>Model!AZ80</f>
        <v>0</v>
      </c>
      <c r="BA74">
        <f>Model!BA80</f>
        <v>0</v>
      </c>
      <c r="BB74">
        <f>Model!BB80</f>
        <v>0</v>
      </c>
      <c r="BC74">
        <f>Model!BC80</f>
        <v>0</v>
      </c>
      <c r="BD74">
        <f>Model!BD80</f>
        <v>0</v>
      </c>
      <c r="BE74">
        <f>Model!BE80</f>
        <v>0</v>
      </c>
      <c r="BF74">
        <f>Model!BF80</f>
        <v>0</v>
      </c>
      <c r="BG74">
        <f>Model!BG80</f>
        <v>0</v>
      </c>
      <c r="BH74">
        <f>Model!BH80</f>
        <v>0</v>
      </c>
      <c r="BI74">
        <f>Model!BI80</f>
        <v>0</v>
      </c>
      <c r="BJ74">
        <f>Model!BJ80</f>
        <v>0</v>
      </c>
      <c r="BK74">
        <f>Model!BK80</f>
        <v>0</v>
      </c>
      <c r="BL74">
        <f>Model!BL80</f>
        <v>0</v>
      </c>
      <c r="BM74">
        <f>Model!BM80</f>
        <v>0</v>
      </c>
      <c r="BN74">
        <f>Model!BN80</f>
        <v>0</v>
      </c>
      <c r="BO74">
        <f>Model!BO80</f>
        <v>0</v>
      </c>
      <c r="BP74">
        <f>Model!BP80</f>
        <v>0</v>
      </c>
      <c r="BQ74">
        <f>Model!BQ80</f>
        <v>0</v>
      </c>
      <c r="BR74">
        <f>Model!BR80</f>
        <v>0</v>
      </c>
      <c r="BS74">
        <f>Model!BS80</f>
        <v>0</v>
      </c>
      <c r="BT74">
        <f>Model!BT80</f>
        <v>0</v>
      </c>
      <c r="BU74">
        <f>Model!BU80</f>
        <v>0</v>
      </c>
      <c r="BV74">
        <f>Model!BV80</f>
        <v>0</v>
      </c>
      <c r="BW74">
        <f>Model!BW80</f>
        <v>0</v>
      </c>
      <c r="BX74">
        <f>Model!BX80</f>
        <v>0</v>
      </c>
      <c r="BY74">
        <f>Model!BY80</f>
        <v>49.808999999999997</v>
      </c>
      <c r="BZ74">
        <f>Model!BZ80</f>
        <v>53.273000000000003</v>
      </c>
      <c r="CA74">
        <f>Model!CA80</f>
        <v>60.738999999999997</v>
      </c>
      <c r="CB74">
        <f>Model!CB80</f>
        <v>69.662999999999997</v>
      </c>
      <c r="CC74">
        <f>Model!CC80</f>
        <v>70.346999999999994</v>
      </c>
      <c r="CD74">
        <f>Model!CD80</f>
        <v>70.346999999999994</v>
      </c>
      <c r="CE74">
        <f>Model!CE80</f>
        <v>70.346999999999994</v>
      </c>
      <c r="CF74">
        <f>Model!CF80</f>
        <v>70.346999999999994</v>
      </c>
      <c r="CG74">
        <f>Model!CG80</f>
        <v>70.346999999999994</v>
      </c>
      <c r="CH74">
        <f>Model!CH80</f>
        <v>70.346999999999994</v>
      </c>
      <c r="CI74">
        <f>Model!CI80</f>
        <v>70.346999999999994</v>
      </c>
      <c r="CJ74">
        <f>Model!CJ80</f>
        <v>70.346999999999994</v>
      </c>
      <c r="CK74">
        <f>Model!CK80</f>
        <v>70.346999999999994</v>
      </c>
      <c r="CL74">
        <f>Model!CL80</f>
        <v>70.346999999999994</v>
      </c>
      <c r="CM74">
        <f>Model!CM80</f>
        <v>70.346999999999994</v>
      </c>
      <c r="CN74">
        <f>Model!CN80</f>
        <v>70.346999999999994</v>
      </c>
      <c r="CO74">
        <f>Model!CO80</f>
        <v>70.346999999999994</v>
      </c>
      <c r="CP74">
        <f>Model!CP80</f>
        <v>0</v>
      </c>
      <c r="CQ74">
        <f>Model!CQ80</f>
        <v>0</v>
      </c>
      <c r="CR74">
        <f>Model!CR80</f>
        <v>0</v>
      </c>
      <c r="CS74">
        <f>Model!CS80</f>
        <v>0</v>
      </c>
      <c r="CT74">
        <f>Model!CT80</f>
        <v>0</v>
      </c>
      <c r="CU74">
        <f>Model!CU80</f>
        <v>0</v>
      </c>
      <c r="CV74">
        <f>Model!CV80</f>
        <v>0</v>
      </c>
      <c r="CW74">
        <f>Model!CW80</f>
        <v>0</v>
      </c>
      <c r="CX74">
        <f>Model!CX80</f>
        <v>0</v>
      </c>
      <c r="CY74">
        <f>Model!CY80</f>
        <v>0</v>
      </c>
      <c r="CZ74">
        <f>Model!CZ80</f>
        <v>0</v>
      </c>
      <c r="DA74">
        <f>Model!DA80</f>
        <v>0</v>
      </c>
      <c r="DB74">
        <f>Model!DB80</f>
        <v>0</v>
      </c>
      <c r="DC74">
        <f>Model!DC80</f>
        <v>0</v>
      </c>
      <c r="DD74">
        <f>Model!DD80</f>
        <v>0</v>
      </c>
      <c r="DE74">
        <f>Model!DE80</f>
        <v>0</v>
      </c>
      <c r="DF74">
        <f>Model!DF80</f>
        <v>0</v>
      </c>
      <c r="DG74">
        <f>Model!DG80</f>
        <v>0</v>
      </c>
      <c r="DH74">
        <f>Model!DH80</f>
        <v>0</v>
      </c>
      <c r="DI74">
        <f>Model!DI80</f>
        <v>0</v>
      </c>
      <c r="DJ74">
        <f>Model!DJ80</f>
        <v>0</v>
      </c>
      <c r="DK74">
        <f>Model!DK80</f>
        <v>0</v>
      </c>
      <c r="DL74">
        <f>Model!DL80</f>
        <v>0</v>
      </c>
      <c r="DM74">
        <f>Model!DM80</f>
        <v>0</v>
      </c>
      <c r="DN74">
        <f>Model!DN80</f>
        <v>0</v>
      </c>
      <c r="DO74">
        <f>Model!DO80</f>
        <v>0</v>
      </c>
      <c r="DP74">
        <f>Model!DP80</f>
        <v>0</v>
      </c>
      <c r="DQ74">
        <f>Model!DQ80</f>
        <v>0</v>
      </c>
      <c r="DR74">
        <f>Model!DR80</f>
        <v>0</v>
      </c>
      <c r="DS74">
        <f>Model!DS80</f>
        <v>0</v>
      </c>
      <c r="DT74">
        <f>Model!DT80</f>
        <v>0</v>
      </c>
      <c r="DU74">
        <f>Model!DU80</f>
        <v>0</v>
      </c>
      <c r="DV74">
        <f>Model!DV80</f>
        <v>0</v>
      </c>
      <c r="DW74">
        <f>Model!DW80</f>
        <v>0</v>
      </c>
      <c r="DX74">
        <f>Model!DX80</f>
        <v>0</v>
      </c>
      <c r="DY74">
        <f>Model!DY80</f>
        <v>0</v>
      </c>
      <c r="DZ74">
        <f>Model!DZ80</f>
        <v>0</v>
      </c>
      <c r="EA74">
        <f>Model!EA80</f>
        <v>49.808999999999997</v>
      </c>
      <c r="EB74">
        <f>Model!EB80</f>
        <v>70.346999999999994</v>
      </c>
      <c r="EC74">
        <f>Model!EC80</f>
        <v>70.346999999999994</v>
      </c>
      <c r="ED74">
        <f>Model!ED80</f>
        <v>70.346999999999994</v>
      </c>
      <c r="EE74">
        <f>Model!EE80</f>
        <v>70.346999999999994</v>
      </c>
      <c r="EF74">
        <f>Model!EF80</f>
        <v>70.346999999999994</v>
      </c>
      <c r="EG74">
        <f>Model!EG80</f>
        <v>70.346999999999994</v>
      </c>
      <c r="EH74">
        <f>Model!EH80</f>
        <v>70.346999999999994</v>
      </c>
      <c r="EI74">
        <f>Model!EI80</f>
        <v>70.346999999999994</v>
      </c>
      <c r="EJ74">
        <f>Model!EJ80</f>
        <v>70.346999999999994</v>
      </c>
      <c r="EK74">
        <f>Model!EK80</f>
        <v>70.346999999999994</v>
      </c>
      <c r="EL74">
        <f>Model!EL80</f>
        <v>70.346999999999994</v>
      </c>
      <c r="EM74">
        <f>Model!EM80</f>
        <v>0</v>
      </c>
      <c r="EN74">
        <f>Model!EN80</f>
        <v>0</v>
      </c>
    </row>
    <row r="75" spans="1:144" x14ac:dyDescent="0.2">
      <c r="A75">
        <f>Model!A81</f>
        <v>0</v>
      </c>
      <c r="B75">
        <f>Model!B81</f>
        <v>0</v>
      </c>
      <c r="C75">
        <f>Model!C81</f>
        <v>0</v>
      </c>
      <c r="D75">
        <f>Model!D81</f>
        <v>0</v>
      </c>
      <c r="E75">
        <f>Model!E81</f>
        <v>0</v>
      </c>
      <c r="F75">
        <f>Model!F81</f>
        <v>0</v>
      </c>
      <c r="G75">
        <f>Model!G81</f>
        <v>0</v>
      </c>
      <c r="H75">
        <f>Model!H81</f>
        <v>0</v>
      </c>
      <c r="I75" t="str">
        <f>Model!I81</f>
        <v>Other Noncurrent Obligations</v>
      </c>
      <c r="J75">
        <f>Model!J81</f>
        <v>0</v>
      </c>
      <c r="K75">
        <f>Model!K81</f>
        <v>0</v>
      </c>
      <c r="L75">
        <f>Model!L81</f>
        <v>0</v>
      </c>
      <c r="M75">
        <f>Model!M81</f>
        <v>0</v>
      </c>
      <c r="N75">
        <f>Model!N81</f>
        <v>0</v>
      </c>
      <c r="O75">
        <f>Model!O81</f>
        <v>0</v>
      </c>
      <c r="P75">
        <f>Model!P81</f>
        <v>0</v>
      </c>
      <c r="Q75">
        <f>Model!Q81</f>
        <v>0</v>
      </c>
      <c r="R75">
        <f>Model!R81</f>
        <v>0</v>
      </c>
      <c r="S75">
        <f>Model!S81</f>
        <v>0</v>
      </c>
      <c r="T75">
        <f>Model!T81</f>
        <v>0</v>
      </c>
      <c r="U75">
        <f>Model!U81</f>
        <v>0</v>
      </c>
      <c r="V75">
        <f>Model!V81</f>
        <v>0</v>
      </c>
      <c r="W75">
        <f>Model!W81</f>
        <v>0</v>
      </c>
      <c r="X75">
        <f>Model!X81</f>
        <v>0</v>
      </c>
      <c r="Y75">
        <f>Model!Y81</f>
        <v>0</v>
      </c>
      <c r="Z75">
        <f>Model!Z81</f>
        <v>0</v>
      </c>
      <c r="AA75">
        <f>Model!AA81</f>
        <v>0</v>
      </c>
      <c r="AB75">
        <f>Model!AB81</f>
        <v>0</v>
      </c>
      <c r="AC75">
        <f>Model!AC81</f>
        <v>0</v>
      </c>
      <c r="AD75">
        <f>Model!AD81</f>
        <v>0</v>
      </c>
      <c r="AE75">
        <f>Model!AE81</f>
        <v>0</v>
      </c>
      <c r="AF75">
        <f>Model!AF81</f>
        <v>0</v>
      </c>
      <c r="AG75">
        <f>Model!AG81</f>
        <v>0</v>
      </c>
      <c r="AH75">
        <f>Model!AH81</f>
        <v>0</v>
      </c>
      <c r="AI75">
        <f>Model!AI81</f>
        <v>0</v>
      </c>
      <c r="AJ75">
        <f>Model!AJ81</f>
        <v>0</v>
      </c>
      <c r="AK75">
        <f>Model!AK81</f>
        <v>0</v>
      </c>
      <c r="AL75">
        <f>Model!AL81</f>
        <v>0</v>
      </c>
      <c r="AM75">
        <f>Model!AM81</f>
        <v>0</v>
      </c>
      <c r="AN75">
        <f>Model!AN81</f>
        <v>0</v>
      </c>
      <c r="AO75">
        <f>Model!AO81</f>
        <v>0</v>
      </c>
      <c r="AP75">
        <f>Model!AP81</f>
        <v>0</v>
      </c>
      <c r="AQ75">
        <f>Model!AQ81</f>
        <v>0</v>
      </c>
      <c r="AR75">
        <f>Model!AR81</f>
        <v>0</v>
      </c>
      <c r="AS75">
        <f>Model!AS81</f>
        <v>0</v>
      </c>
      <c r="AT75">
        <f>Model!AT81</f>
        <v>0</v>
      </c>
      <c r="AU75">
        <f>Model!AU81</f>
        <v>0</v>
      </c>
      <c r="AV75">
        <f>Model!AV81</f>
        <v>0</v>
      </c>
      <c r="AW75">
        <f>Model!AW81</f>
        <v>0</v>
      </c>
      <c r="AX75">
        <f>Model!AX81</f>
        <v>0</v>
      </c>
      <c r="AY75">
        <f>Model!AY81</f>
        <v>0</v>
      </c>
      <c r="AZ75">
        <f>Model!AZ81</f>
        <v>0</v>
      </c>
      <c r="BA75">
        <f>Model!BA81</f>
        <v>0</v>
      </c>
      <c r="BB75">
        <f>Model!BB81</f>
        <v>0</v>
      </c>
      <c r="BC75">
        <f>Model!BC81</f>
        <v>0</v>
      </c>
      <c r="BD75">
        <f>Model!BD81</f>
        <v>0</v>
      </c>
      <c r="BE75">
        <f>Model!BE81</f>
        <v>0</v>
      </c>
      <c r="BF75">
        <f>Model!BF81</f>
        <v>0</v>
      </c>
      <c r="BG75">
        <f>Model!BG81</f>
        <v>0</v>
      </c>
      <c r="BH75">
        <f>Model!BH81</f>
        <v>0</v>
      </c>
      <c r="BI75">
        <f>Model!BI81</f>
        <v>0</v>
      </c>
      <c r="BJ75">
        <f>Model!BJ81</f>
        <v>0</v>
      </c>
      <c r="BK75">
        <f>Model!BK81</f>
        <v>0</v>
      </c>
      <c r="BL75">
        <f>Model!BL81</f>
        <v>0</v>
      </c>
      <c r="BM75">
        <f>Model!BM81</f>
        <v>0</v>
      </c>
      <c r="BN75">
        <f>Model!BN81</f>
        <v>0</v>
      </c>
      <c r="BO75">
        <f>Model!BO81</f>
        <v>0</v>
      </c>
      <c r="BP75">
        <f>Model!BP81</f>
        <v>0</v>
      </c>
      <c r="BQ75">
        <f>Model!BQ81</f>
        <v>0</v>
      </c>
      <c r="BR75">
        <f>Model!BR81</f>
        <v>0</v>
      </c>
      <c r="BS75">
        <f>Model!BS81</f>
        <v>0</v>
      </c>
      <c r="BT75">
        <f>Model!BT81</f>
        <v>0</v>
      </c>
      <c r="BU75">
        <f>Model!BU81</f>
        <v>1.649</v>
      </c>
      <c r="BV75">
        <f>Model!BV81</f>
        <v>0</v>
      </c>
      <c r="BW75">
        <f>Model!BW81</f>
        <v>0</v>
      </c>
      <c r="BX75">
        <f>Model!BX81</f>
        <v>0</v>
      </c>
      <c r="BY75">
        <f>Model!BY81</f>
        <v>2.8580000000000001</v>
      </c>
      <c r="BZ75">
        <f>Model!BZ81</f>
        <v>7.1239999999999997</v>
      </c>
      <c r="CA75">
        <f>Model!CA81</f>
        <v>7.6909999999999998</v>
      </c>
      <c r="CB75">
        <f>Model!CB81</f>
        <v>7.8369999999999997</v>
      </c>
      <c r="CC75">
        <f>Model!CC81</f>
        <v>8.1159999999999997</v>
      </c>
      <c r="CD75">
        <f>Model!CD81</f>
        <v>5.7045821696160006</v>
      </c>
      <c r="CE75">
        <f>Model!CE81</f>
        <v>7.248282509874497</v>
      </c>
      <c r="CF75">
        <f>Model!CF81</f>
        <v>6.8522394336332555</v>
      </c>
      <c r="CG75">
        <f>Model!CG81</f>
        <v>8.2748890088667419</v>
      </c>
      <c r="CH75">
        <f>Model!CH81</f>
        <v>5.9447554553412232</v>
      </c>
      <c r="CI75">
        <f>Model!CI81</f>
        <v>7.5204726488884992</v>
      </c>
      <c r="CJ75">
        <f>Model!CJ81</f>
        <v>7.1056235813981861</v>
      </c>
      <c r="CK75">
        <f>Model!CK81</f>
        <v>8.5875398803107323</v>
      </c>
      <c r="CL75">
        <f>Model!CL81</f>
        <v>6.184942977059233</v>
      </c>
      <c r="CM75">
        <f>Model!CM81</f>
        <v>7.8396151342470937</v>
      </c>
      <c r="CN75">
        <f>Model!CN81</f>
        <v>7.3265097336591678</v>
      </c>
      <c r="CO75">
        <f>Model!CO81</f>
        <v>8.9659303976457601</v>
      </c>
      <c r="CP75">
        <f>Model!CP81</f>
        <v>0</v>
      </c>
      <c r="CQ75">
        <f>Model!CQ81</f>
        <v>0</v>
      </c>
      <c r="CR75">
        <f>Model!CR81</f>
        <v>0</v>
      </c>
      <c r="CS75">
        <f>Model!CS81</f>
        <v>0</v>
      </c>
      <c r="CT75">
        <f>Model!CT81</f>
        <v>0</v>
      </c>
      <c r="CU75">
        <f>Model!CU81</f>
        <v>0</v>
      </c>
      <c r="CV75">
        <f>Model!CV81</f>
        <v>0</v>
      </c>
      <c r="CW75">
        <f>Model!CW81</f>
        <v>0</v>
      </c>
      <c r="CX75">
        <f>Model!CX81</f>
        <v>0</v>
      </c>
      <c r="CY75">
        <f>Model!CY81</f>
        <v>0</v>
      </c>
      <c r="CZ75">
        <f>Model!CZ81</f>
        <v>0</v>
      </c>
      <c r="DA75">
        <f>Model!DA81</f>
        <v>0</v>
      </c>
      <c r="DB75">
        <f>Model!DB81</f>
        <v>0</v>
      </c>
      <c r="DC75">
        <f>Model!DC81</f>
        <v>0</v>
      </c>
      <c r="DD75">
        <f>Model!DD81</f>
        <v>0</v>
      </c>
      <c r="DE75">
        <f>Model!DE81</f>
        <v>0</v>
      </c>
      <c r="DF75">
        <f>Model!DF81</f>
        <v>0</v>
      </c>
      <c r="DG75">
        <f>Model!DG81</f>
        <v>0</v>
      </c>
      <c r="DH75">
        <f>Model!DH81</f>
        <v>0</v>
      </c>
      <c r="DI75">
        <f>Model!DI81</f>
        <v>0</v>
      </c>
      <c r="DJ75">
        <f>Model!DJ81</f>
        <v>0</v>
      </c>
      <c r="DK75">
        <f>Model!DK81</f>
        <v>0</v>
      </c>
      <c r="DL75">
        <f>Model!DL81</f>
        <v>0</v>
      </c>
      <c r="DM75">
        <f>Model!DM81</f>
        <v>0</v>
      </c>
      <c r="DN75">
        <f>Model!DN81</f>
        <v>0</v>
      </c>
      <c r="DO75">
        <f>Model!DO81</f>
        <v>0</v>
      </c>
      <c r="DP75">
        <f>Model!DP81</f>
        <v>0</v>
      </c>
      <c r="DQ75">
        <f>Model!DQ81</f>
        <v>0</v>
      </c>
      <c r="DR75">
        <f>Model!DR81</f>
        <v>0</v>
      </c>
      <c r="DS75">
        <f>Model!DS81</f>
        <v>0</v>
      </c>
      <c r="DT75">
        <f>Model!DT81</f>
        <v>0</v>
      </c>
      <c r="DU75">
        <f>Model!DU81</f>
        <v>0</v>
      </c>
      <c r="DV75">
        <f>Model!DV81</f>
        <v>0</v>
      </c>
      <c r="DW75">
        <f>Model!DW81</f>
        <v>0</v>
      </c>
      <c r="DX75">
        <f>Model!DX81</f>
        <v>0</v>
      </c>
      <c r="DY75">
        <f>Model!DY81</f>
        <v>0</v>
      </c>
      <c r="DZ75">
        <f>Model!DZ81</f>
        <v>1.649</v>
      </c>
      <c r="EA75">
        <f>Model!EA81</f>
        <v>2.8580000000000001</v>
      </c>
      <c r="EB75">
        <f>Model!EB81</f>
        <v>8.1159999999999997</v>
      </c>
      <c r="EC75">
        <f>Model!EC81</f>
        <v>8.2748890088667419</v>
      </c>
      <c r="ED75">
        <f>Model!ED81</f>
        <v>8.5875398803107323</v>
      </c>
      <c r="EE75">
        <f>Model!EE81</f>
        <v>8.9659303976457601</v>
      </c>
      <c r="EF75">
        <f>Model!EF81</f>
        <v>9.2731823561063411</v>
      </c>
      <c r="EG75">
        <f>Model!EG81</f>
        <v>9.4415609824176379</v>
      </c>
      <c r="EH75">
        <f>Model!EH81</f>
        <v>9.5732166871229243</v>
      </c>
      <c r="EI75">
        <f>Model!EI81</f>
        <v>9.6673759749947372</v>
      </c>
      <c r="EJ75">
        <f>Model!EJ81</f>
        <v>9.858743505870871</v>
      </c>
      <c r="EK75">
        <f>Model!EK81</f>
        <v>10.065865865661692</v>
      </c>
      <c r="EL75">
        <f>Model!EL81</f>
        <v>10.27432169199874</v>
      </c>
      <c r="EM75">
        <f>Model!EM81</f>
        <v>0</v>
      </c>
      <c r="EN75">
        <f>Model!EN81</f>
        <v>0</v>
      </c>
    </row>
    <row r="76" spans="1:144" x14ac:dyDescent="0.2">
      <c r="A76">
        <f>Model!A82</f>
        <v>0</v>
      </c>
      <c r="B76">
        <f>Model!B82</f>
        <v>0</v>
      </c>
      <c r="C76">
        <f>Model!C82</f>
        <v>0</v>
      </c>
      <c r="D76">
        <f>Model!D82</f>
        <v>0</v>
      </c>
      <c r="E76">
        <f>Model!E82</f>
        <v>0</v>
      </c>
      <c r="F76">
        <f>Model!F82</f>
        <v>0</v>
      </c>
      <c r="G76">
        <f>Model!G82</f>
        <v>0</v>
      </c>
      <c r="H76">
        <f>Model!H82</f>
        <v>0</v>
      </c>
      <c r="I76" t="str">
        <f>Model!I82</f>
        <v>Total Liabilities</v>
      </c>
      <c r="J76">
        <f>Model!J82</f>
        <v>0</v>
      </c>
      <c r="K76">
        <f>Model!K82</f>
        <v>0</v>
      </c>
      <c r="L76">
        <f>Model!L82</f>
        <v>0</v>
      </c>
      <c r="M76">
        <f>Model!M82</f>
        <v>0</v>
      </c>
      <c r="N76">
        <f>Model!N82</f>
        <v>0</v>
      </c>
      <c r="O76">
        <f>Model!O82</f>
        <v>0</v>
      </c>
      <c r="P76">
        <f>Model!P82</f>
        <v>0</v>
      </c>
      <c r="Q76">
        <f>Model!Q82</f>
        <v>0</v>
      </c>
      <c r="R76">
        <f>Model!R82</f>
        <v>0</v>
      </c>
      <c r="S76">
        <f>Model!S82</f>
        <v>0</v>
      </c>
      <c r="T76">
        <f>Model!T82</f>
        <v>0</v>
      </c>
      <c r="U76">
        <f>Model!U82</f>
        <v>0</v>
      </c>
      <c r="V76">
        <f>Model!V82</f>
        <v>0</v>
      </c>
      <c r="W76">
        <f>Model!W82</f>
        <v>0</v>
      </c>
      <c r="X76">
        <f>Model!X82</f>
        <v>0</v>
      </c>
      <c r="Y76">
        <f>Model!Y82</f>
        <v>0</v>
      </c>
      <c r="Z76">
        <f>Model!Z82</f>
        <v>0</v>
      </c>
      <c r="AA76">
        <f>Model!AA82</f>
        <v>0</v>
      </c>
      <c r="AB76">
        <f>Model!AB82</f>
        <v>0</v>
      </c>
      <c r="AC76">
        <f>Model!AC82</f>
        <v>0</v>
      </c>
      <c r="AD76">
        <f>Model!AD82</f>
        <v>0</v>
      </c>
      <c r="AE76">
        <f>Model!AE82</f>
        <v>0</v>
      </c>
      <c r="AF76">
        <f>Model!AF82</f>
        <v>0</v>
      </c>
      <c r="AG76">
        <f>Model!AG82</f>
        <v>0</v>
      </c>
      <c r="AH76">
        <f>Model!AH82</f>
        <v>0</v>
      </c>
      <c r="AI76">
        <f>Model!AI82</f>
        <v>0</v>
      </c>
      <c r="AJ76">
        <f>Model!AJ82</f>
        <v>0</v>
      </c>
      <c r="AK76">
        <f>Model!AK82</f>
        <v>0</v>
      </c>
      <c r="AL76">
        <f>Model!AL82</f>
        <v>0</v>
      </c>
      <c r="AM76">
        <f>Model!AM82</f>
        <v>0</v>
      </c>
      <c r="AN76">
        <f>Model!AN82</f>
        <v>0</v>
      </c>
      <c r="AO76">
        <f>Model!AO82</f>
        <v>0</v>
      </c>
      <c r="AP76">
        <f>Model!AP82</f>
        <v>0</v>
      </c>
      <c r="AQ76">
        <f>Model!AQ82</f>
        <v>0</v>
      </c>
      <c r="AR76">
        <f>Model!AR82</f>
        <v>0</v>
      </c>
      <c r="AS76">
        <f>Model!AS82</f>
        <v>0</v>
      </c>
      <c r="AT76">
        <f>Model!AT82</f>
        <v>0</v>
      </c>
      <c r="AU76">
        <f>Model!AU82</f>
        <v>0</v>
      </c>
      <c r="AV76">
        <f>Model!AV82</f>
        <v>0</v>
      </c>
      <c r="AW76">
        <f>Model!AW82</f>
        <v>0</v>
      </c>
      <c r="AX76">
        <f>Model!AX82</f>
        <v>0</v>
      </c>
      <c r="AY76">
        <f>Model!AY82</f>
        <v>0</v>
      </c>
      <c r="AZ76">
        <f>Model!AZ82</f>
        <v>0</v>
      </c>
      <c r="BA76">
        <f>Model!BA82</f>
        <v>0</v>
      </c>
      <c r="BB76">
        <f>Model!BB82</f>
        <v>0</v>
      </c>
      <c r="BC76">
        <f>Model!BC82</f>
        <v>0</v>
      </c>
      <c r="BD76">
        <f>Model!BD82</f>
        <v>0</v>
      </c>
      <c r="BE76">
        <f>Model!BE82</f>
        <v>0</v>
      </c>
      <c r="BF76">
        <f>Model!BF82</f>
        <v>0</v>
      </c>
      <c r="BG76">
        <f>Model!BG82</f>
        <v>0</v>
      </c>
      <c r="BH76">
        <f>Model!BH82</f>
        <v>0</v>
      </c>
      <c r="BI76">
        <f>Model!BI82</f>
        <v>0</v>
      </c>
      <c r="BJ76">
        <f>Model!BJ82</f>
        <v>0</v>
      </c>
      <c r="BK76">
        <f>Model!BK82</f>
        <v>0</v>
      </c>
      <c r="BL76">
        <f>Model!BL82</f>
        <v>0</v>
      </c>
      <c r="BM76">
        <f>Model!BM82</f>
        <v>0</v>
      </c>
      <c r="BN76">
        <f>Model!BN82</f>
        <v>0</v>
      </c>
      <c r="BO76">
        <f>Model!BO82</f>
        <v>0</v>
      </c>
      <c r="BP76">
        <f>Model!BP82</f>
        <v>0</v>
      </c>
      <c r="BQ76">
        <f>Model!BQ82</f>
        <v>0</v>
      </c>
      <c r="BR76">
        <f>Model!BR82</f>
        <v>0</v>
      </c>
      <c r="BS76">
        <f>Model!BS82</f>
        <v>0</v>
      </c>
      <c r="BT76">
        <f>Model!BT82</f>
        <v>0</v>
      </c>
      <c r="BU76">
        <f>Model!BU82</f>
        <v>52.038000000000004</v>
      </c>
      <c r="BV76">
        <f>Model!BV82</f>
        <v>0</v>
      </c>
      <c r="BW76">
        <f>Model!BW82</f>
        <v>0</v>
      </c>
      <c r="BX76">
        <f>Model!BX82</f>
        <v>0</v>
      </c>
      <c r="BY76">
        <f>Model!BY82</f>
        <v>211.93800000000002</v>
      </c>
      <c r="BZ76">
        <f>Model!BZ82</f>
        <v>311.47700000000003</v>
      </c>
      <c r="CA76">
        <f>Model!CA82</f>
        <v>357.85499999999996</v>
      </c>
      <c r="CB76">
        <f>Model!CB82</f>
        <v>304.601</v>
      </c>
      <c r="CC76">
        <f>Model!CC82</f>
        <v>293.85899999999998</v>
      </c>
      <c r="CD76">
        <f>Model!CD82</f>
        <v>323.40375031920854</v>
      </c>
      <c r="CE76">
        <f>Model!CE82</f>
        <v>322.90269059455727</v>
      </c>
      <c r="CF76">
        <f>Model!CF82</f>
        <v>294.24909029911976</v>
      </c>
      <c r="CG76">
        <f>Model!CG82</f>
        <v>369.22128504615614</v>
      </c>
      <c r="CH76">
        <f>Model!CH82</f>
        <v>403.27668047263961</v>
      </c>
      <c r="CI76">
        <f>Model!CI82</f>
        <v>402.03370935058012</v>
      </c>
      <c r="CJ76">
        <f>Model!CJ82</f>
        <v>371.77312487677636</v>
      </c>
      <c r="CK76">
        <f>Model!CK82</f>
        <v>378.68494886131487</v>
      </c>
      <c r="CL76">
        <f>Model!CL82</f>
        <v>413.77932485297708</v>
      </c>
      <c r="CM76">
        <f>Model!CM82</f>
        <v>412.21943207227048</v>
      </c>
      <c r="CN76">
        <f>Model!CN82</f>
        <v>380.01391789624586</v>
      </c>
      <c r="CO76">
        <f>Model!CO82</f>
        <v>388.22104468267776</v>
      </c>
      <c r="CP76">
        <f>Model!CP82</f>
        <v>0</v>
      </c>
      <c r="CQ76">
        <f>Model!CQ82</f>
        <v>0</v>
      </c>
      <c r="CR76">
        <f>Model!CR82</f>
        <v>0</v>
      </c>
      <c r="CS76">
        <f>Model!CS82</f>
        <v>0</v>
      </c>
      <c r="CT76">
        <f>Model!CT82</f>
        <v>0</v>
      </c>
      <c r="CU76">
        <f>Model!CU82</f>
        <v>0</v>
      </c>
      <c r="CV76">
        <f>Model!CV82</f>
        <v>0</v>
      </c>
      <c r="CW76">
        <f>Model!CW82</f>
        <v>0</v>
      </c>
      <c r="CX76">
        <f>Model!CX82</f>
        <v>0</v>
      </c>
      <c r="CY76">
        <f>Model!CY82</f>
        <v>0</v>
      </c>
      <c r="CZ76">
        <f>Model!CZ82</f>
        <v>0</v>
      </c>
      <c r="DA76">
        <f>Model!DA82</f>
        <v>0</v>
      </c>
      <c r="DB76">
        <f>Model!DB82</f>
        <v>0</v>
      </c>
      <c r="DC76">
        <f>Model!DC82</f>
        <v>0</v>
      </c>
      <c r="DD76">
        <f>Model!DD82</f>
        <v>0</v>
      </c>
      <c r="DE76">
        <f>Model!DE82</f>
        <v>0</v>
      </c>
      <c r="DF76">
        <f>Model!DF82</f>
        <v>0</v>
      </c>
      <c r="DG76">
        <f>Model!DG82</f>
        <v>0</v>
      </c>
      <c r="DH76">
        <f>Model!DH82</f>
        <v>0</v>
      </c>
      <c r="DI76">
        <f>Model!DI82</f>
        <v>0</v>
      </c>
      <c r="DJ76">
        <f>Model!DJ82</f>
        <v>0</v>
      </c>
      <c r="DK76">
        <f>Model!DK82</f>
        <v>0</v>
      </c>
      <c r="DL76">
        <f>Model!DL82</f>
        <v>0</v>
      </c>
      <c r="DM76">
        <f>Model!DM82</f>
        <v>0</v>
      </c>
      <c r="DN76">
        <f>Model!DN82</f>
        <v>0</v>
      </c>
      <c r="DO76">
        <f>Model!DO82</f>
        <v>0</v>
      </c>
      <c r="DP76">
        <f>Model!DP82</f>
        <v>0</v>
      </c>
      <c r="DQ76">
        <f>Model!DQ82</f>
        <v>0</v>
      </c>
      <c r="DR76">
        <f>Model!DR82</f>
        <v>0</v>
      </c>
      <c r="DS76">
        <f>Model!DS82</f>
        <v>0</v>
      </c>
      <c r="DT76">
        <f>Model!DT82</f>
        <v>0</v>
      </c>
      <c r="DU76">
        <f>Model!DU82</f>
        <v>0</v>
      </c>
      <c r="DV76">
        <f>Model!DV82</f>
        <v>0</v>
      </c>
      <c r="DW76">
        <f>Model!DW82</f>
        <v>0</v>
      </c>
      <c r="DX76">
        <f>Model!DX82</f>
        <v>0</v>
      </c>
      <c r="DY76">
        <f>Model!DY82</f>
        <v>0</v>
      </c>
      <c r="DZ76">
        <f>Model!DZ82</f>
        <v>52.038000000000004</v>
      </c>
      <c r="EA76">
        <f>Model!EA82</f>
        <v>211.93800000000002</v>
      </c>
      <c r="EB76">
        <f>Model!EB82</f>
        <v>293.85899999999998</v>
      </c>
      <c r="EC76">
        <f>Model!EC82</f>
        <v>369.22128504615614</v>
      </c>
      <c r="ED76">
        <f>Model!ED82</f>
        <v>378.68494886131487</v>
      </c>
      <c r="EE76">
        <f>Model!EE82</f>
        <v>388.22104468267776</v>
      </c>
      <c r="EF76">
        <f>Model!EF82</f>
        <v>396.85391598022989</v>
      </c>
      <c r="EG76">
        <f>Model!EG82</f>
        <v>405.02739260775519</v>
      </c>
      <c r="EH76">
        <f>Model!EH82</f>
        <v>413.10958526837351</v>
      </c>
      <c r="EI76">
        <f>Model!EI82</f>
        <v>420.99145440307683</v>
      </c>
      <c r="EJ76">
        <f>Model!EJ82</f>
        <v>429.47272304757217</v>
      </c>
      <c r="EK76">
        <f>Model!EK82</f>
        <v>437.9508550298965</v>
      </c>
      <c r="EL76">
        <f>Model!EL82</f>
        <v>446.27139230181723</v>
      </c>
      <c r="EM76">
        <f>Model!EM82</f>
        <v>0</v>
      </c>
      <c r="EN76">
        <f>Model!EN82</f>
        <v>0</v>
      </c>
    </row>
    <row r="77" spans="1:144" x14ac:dyDescent="0.2">
      <c r="A77">
        <f>Model!A83</f>
        <v>0</v>
      </c>
      <c r="B77">
        <f>Model!B83</f>
        <v>0</v>
      </c>
      <c r="C77">
        <f>Model!C83</f>
        <v>0</v>
      </c>
      <c r="D77">
        <f>Model!D83</f>
        <v>0</v>
      </c>
      <c r="E77">
        <f>Model!E83</f>
        <v>0</v>
      </c>
      <c r="F77">
        <f>Model!F83</f>
        <v>0</v>
      </c>
      <c r="G77">
        <f>Model!G83</f>
        <v>0</v>
      </c>
      <c r="H77">
        <f>Model!H83</f>
        <v>0</v>
      </c>
      <c r="I77">
        <f>Model!I83</f>
        <v>0</v>
      </c>
      <c r="J77">
        <f>Model!J83</f>
        <v>0</v>
      </c>
      <c r="K77">
        <f>Model!K83</f>
        <v>0</v>
      </c>
      <c r="L77">
        <f>Model!L83</f>
        <v>0</v>
      </c>
      <c r="M77">
        <f>Model!M83</f>
        <v>0</v>
      </c>
      <c r="N77">
        <f>Model!N83</f>
        <v>0</v>
      </c>
      <c r="O77">
        <f>Model!O83</f>
        <v>0</v>
      </c>
      <c r="P77">
        <f>Model!P83</f>
        <v>0</v>
      </c>
      <c r="Q77">
        <f>Model!Q83</f>
        <v>0</v>
      </c>
      <c r="R77">
        <f>Model!R83</f>
        <v>0</v>
      </c>
      <c r="S77">
        <f>Model!S83</f>
        <v>0</v>
      </c>
      <c r="T77">
        <f>Model!T83</f>
        <v>0</v>
      </c>
      <c r="U77">
        <f>Model!U83</f>
        <v>0</v>
      </c>
      <c r="V77">
        <f>Model!V83</f>
        <v>0</v>
      </c>
      <c r="W77">
        <f>Model!W83</f>
        <v>0</v>
      </c>
      <c r="X77">
        <f>Model!X83</f>
        <v>0</v>
      </c>
      <c r="Y77">
        <f>Model!Y83</f>
        <v>0</v>
      </c>
      <c r="Z77">
        <f>Model!Z83</f>
        <v>0</v>
      </c>
      <c r="AA77">
        <f>Model!AA83</f>
        <v>0</v>
      </c>
      <c r="AB77">
        <f>Model!AB83</f>
        <v>0</v>
      </c>
      <c r="AC77">
        <f>Model!AC83</f>
        <v>0</v>
      </c>
      <c r="AD77">
        <f>Model!AD83</f>
        <v>0</v>
      </c>
      <c r="AE77">
        <f>Model!AE83</f>
        <v>0</v>
      </c>
      <c r="AF77">
        <f>Model!AF83</f>
        <v>0</v>
      </c>
      <c r="AG77">
        <f>Model!AG83</f>
        <v>0</v>
      </c>
      <c r="AH77">
        <f>Model!AH83</f>
        <v>0</v>
      </c>
      <c r="AI77">
        <f>Model!AI83</f>
        <v>0</v>
      </c>
      <c r="AJ77">
        <f>Model!AJ83</f>
        <v>0</v>
      </c>
      <c r="AK77">
        <f>Model!AK83</f>
        <v>0</v>
      </c>
      <c r="AL77">
        <f>Model!AL83</f>
        <v>0</v>
      </c>
      <c r="AM77">
        <f>Model!AM83</f>
        <v>0</v>
      </c>
      <c r="AN77">
        <f>Model!AN83</f>
        <v>0</v>
      </c>
      <c r="AO77">
        <f>Model!AO83</f>
        <v>0</v>
      </c>
      <c r="AP77">
        <f>Model!AP83</f>
        <v>0</v>
      </c>
      <c r="AQ77">
        <f>Model!AQ83</f>
        <v>0</v>
      </c>
      <c r="AR77">
        <f>Model!AR83</f>
        <v>0</v>
      </c>
      <c r="AS77">
        <f>Model!AS83</f>
        <v>0</v>
      </c>
      <c r="AT77">
        <f>Model!AT83</f>
        <v>0</v>
      </c>
      <c r="AU77">
        <f>Model!AU83</f>
        <v>0</v>
      </c>
      <c r="AV77">
        <f>Model!AV83</f>
        <v>0</v>
      </c>
      <c r="AW77">
        <f>Model!AW83</f>
        <v>0</v>
      </c>
      <c r="AX77">
        <f>Model!AX83</f>
        <v>0</v>
      </c>
      <c r="AY77">
        <f>Model!AY83</f>
        <v>0</v>
      </c>
      <c r="AZ77">
        <f>Model!AZ83</f>
        <v>0</v>
      </c>
      <c r="BA77">
        <f>Model!BA83</f>
        <v>0</v>
      </c>
      <c r="BB77">
        <f>Model!BB83</f>
        <v>0</v>
      </c>
      <c r="BC77">
        <f>Model!BC83</f>
        <v>0</v>
      </c>
      <c r="BD77">
        <f>Model!BD83</f>
        <v>0</v>
      </c>
      <c r="BE77">
        <f>Model!BE83</f>
        <v>0</v>
      </c>
      <c r="BF77">
        <f>Model!BF83</f>
        <v>0</v>
      </c>
      <c r="BG77">
        <f>Model!BG83</f>
        <v>0</v>
      </c>
      <c r="BH77">
        <f>Model!BH83</f>
        <v>0</v>
      </c>
      <c r="BI77">
        <f>Model!BI83</f>
        <v>0</v>
      </c>
      <c r="BJ77">
        <f>Model!BJ83</f>
        <v>0</v>
      </c>
      <c r="BK77">
        <f>Model!BK83</f>
        <v>0</v>
      </c>
      <c r="BL77">
        <f>Model!BL83</f>
        <v>0</v>
      </c>
      <c r="BM77">
        <f>Model!BM83</f>
        <v>0</v>
      </c>
      <c r="BN77">
        <f>Model!BN83</f>
        <v>0</v>
      </c>
      <c r="BO77">
        <f>Model!BO83</f>
        <v>0</v>
      </c>
      <c r="BP77">
        <f>Model!BP83</f>
        <v>0</v>
      </c>
      <c r="BQ77">
        <f>Model!BQ83</f>
        <v>0</v>
      </c>
      <c r="BR77">
        <f>Model!BR83</f>
        <v>0</v>
      </c>
      <c r="BS77">
        <f>Model!BS83</f>
        <v>0</v>
      </c>
      <c r="BT77">
        <f>Model!BT83</f>
        <v>0</v>
      </c>
      <c r="BU77">
        <f>Model!BU83</f>
        <v>0</v>
      </c>
      <c r="BV77">
        <f>Model!BV83</f>
        <v>0</v>
      </c>
      <c r="BW77">
        <f>Model!BW83</f>
        <v>0</v>
      </c>
      <c r="BX77">
        <f>Model!BX83</f>
        <v>0</v>
      </c>
      <c r="BY77">
        <f>Model!BY83</f>
        <v>0</v>
      </c>
      <c r="BZ77">
        <f>Model!BZ83</f>
        <v>0</v>
      </c>
      <c r="CA77">
        <f>Model!CA83</f>
        <v>0</v>
      </c>
      <c r="CB77">
        <f>Model!CB83</f>
        <v>0</v>
      </c>
      <c r="CC77">
        <f>Model!CC83</f>
        <v>0</v>
      </c>
      <c r="CD77">
        <f>Model!CD83</f>
        <v>0</v>
      </c>
      <c r="CE77">
        <f>Model!CE83</f>
        <v>0</v>
      </c>
      <c r="CF77">
        <f>Model!CF83</f>
        <v>0</v>
      </c>
      <c r="CG77">
        <f>Model!CG83</f>
        <v>0</v>
      </c>
      <c r="CH77">
        <f>Model!CH83</f>
        <v>0</v>
      </c>
      <c r="CI77">
        <f>Model!CI83</f>
        <v>0</v>
      </c>
      <c r="CJ77">
        <f>Model!CJ83</f>
        <v>0</v>
      </c>
      <c r="CK77">
        <f>Model!CK83</f>
        <v>0</v>
      </c>
      <c r="CL77">
        <f>Model!CL83</f>
        <v>0</v>
      </c>
      <c r="CM77">
        <f>Model!CM83</f>
        <v>0</v>
      </c>
      <c r="CN77">
        <f>Model!CN83</f>
        <v>0</v>
      </c>
      <c r="CO77">
        <f>Model!CO83</f>
        <v>0</v>
      </c>
      <c r="CP77">
        <f>Model!CP83</f>
        <v>0</v>
      </c>
      <c r="CQ77">
        <f>Model!CQ83</f>
        <v>0</v>
      </c>
      <c r="CR77">
        <f>Model!CR83</f>
        <v>0</v>
      </c>
      <c r="CS77">
        <f>Model!CS83</f>
        <v>0</v>
      </c>
      <c r="CT77">
        <f>Model!CT83</f>
        <v>0</v>
      </c>
      <c r="CU77">
        <f>Model!CU83</f>
        <v>0</v>
      </c>
      <c r="CV77">
        <f>Model!CV83</f>
        <v>0</v>
      </c>
      <c r="CW77">
        <f>Model!CW83</f>
        <v>0</v>
      </c>
      <c r="CX77">
        <f>Model!CX83</f>
        <v>0</v>
      </c>
      <c r="CY77">
        <f>Model!CY83</f>
        <v>0</v>
      </c>
      <c r="CZ77">
        <f>Model!CZ83</f>
        <v>0</v>
      </c>
      <c r="DA77">
        <f>Model!DA83</f>
        <v>0</v>
      </c>
      <c r="DB77">
        <f>Model!DB83</f>
        <v>0</v>
      </c>
      <c r="DC77">
        <f>Model!DC83</f>
        <v>0</v>
      </c>
      <c r="DD77">
        <f>Model!DD83</f>
        <v>0</v>
      </c>
      <c r="DE77">
        <f>Model!DE83</f>
        <v>0</v>
      </c>
      <c r="DF77">
        <f>Model!DF83</f>
        <v>0</v>
      </c>
      <c r="DG77">
        <f>Model!DG83</f>
        <v>0</v>
      </c>
      <c r="DH77">
        <f>Model!DH83</f>
        <v>0</v>
      </c>
      <c r="DI77">
        <f>Model!DI83</f>
        <v>0</v>
      </c>
      <c r="DJ77">
        <f>Model!DJ83</f>
        <v>0</v>
      </c>
      <c r="DK77">
        <f>Model!DK83</f>
        <v>0</v>
      </c>
      <c r="DL77">
        <f>Model!DL83</f>
        <v>0</v>
      </c>
      <c r="DM77">
        <f>Model!DM83</f>
        <v>0</v>
      </c>
      <c r="DN77">
        <f>Model!DN83</f>
        <v>0</v>
      </c>
      <c r="DO77">
        <f>Model!DO83</f>
        <v>0</v>
      </c>
      <c r="DP77">
        <f>Model!DP83</f>
        <v>0</v>
      </c>
      <c r="DQ77">
        <f>Model!DQ83</f>
        <v>0</v>
      </c>
      <c r="DR77">
        <f>Model!DR83</f>
        <v>0</v>
      </c>
      <c r="DS77">
        <f>Model!DS83</f>
        <v>0</v>
      </c>
      <c r="DT77">
        <f>Model!DT83</f>
        <v>0</v>
      </c>
      <c r="DU77">
        <f>Model!DU83</f>
        <v>0</v>
      </c>
      <c r="DV77">
        <f>Model!DV83</f>
        <v>0</v>
      </c>
      <c r="DW77">
        <f>Model!DW83</f>
        <v>0</v>
      </c>
      <c r="DX77">
        <f>Model!DX83</f>
        <v>0</v>
      </c>
      <c r="DY77">
        <f>Model!DY83</f>
        <v>0</v>
      </c>
      <c r="DZ77">
        <f>Model!DZ83</f>
        <v>0</v>
      </c>
      <c r="EA77">
        <f>Model!EA83</f>
        <v>0</v>
      </c>
      <c r="EB77">
        <f>Model!EB83</f>
        <v>0</v>
      </c>
      <c r="EC77">
        <f>Model!EC83</f>
        <v>0</v>
      </c>
      <c r="ED77">
        <f>Model!ED83</f>
        <v>0</v>
      </c>
      <c r="EE77">
        <f>Model!EE83</f>
        <v>0</v>
      </c>
      <c r="EF77">
        <f>Model!EF83</f>
        <v>0</v>
      </c>
      <c r="EG77">
        <f>Model!EG83</f>
        <v>0</v>
      </c>
      <c r="EH77">
        <f>Model!EH83</f>
        <v>0</v>
      </c>
      <c r="EI77">
        <f>Model!EI83</f>
        <v>0</v>
      </c>
      <c r="EJ77">
        <f>Model!EJ83</f>
        <v>0</v>
      </c>
      <c r="EK77">
        <f>Model!EK83</f>
        <v>0</v>
      </c>
      <c r="EL77">
        <f>Model!EL83</f>
        <v>0</v>
      </c>
      <c r="EM77">
        <f>Model!EM83</f>
        <v>0</v>
      </c>
      <c r="EN77">
        <f>Model!EN83</f>
        <v>0</v>
      </c>
    </row>
    <row r="78" spans="1:144" x14ac:dyDescent="0.2">
      <c r="A78">
        <f>Model!A84</f>
        <v>0</v>
      </c>
      <c r="B78">
        <f>Model!B84</f>
        <v>0</v>
      </c>
      <c r="C78">
        <f>Model!C84</f>
        <v>0</v>
      </c>
      <c r="D78">
        <f>Model!D84</f>
        <v>0</v>
      </c>
      <c r="E78">
        <f>Model!E84</f>
        <v>0</v>
      </c>
      <c r="F78">
        <f>Model!F84</f>
        <v>0</v>
      </c>
      <c r="G78">
        <f>Model!G84</f>
        <v>0</v>
      </c>
      <c r="H78">
        <f>Model!H84</f>
        <v>0</v>
      </c>
      <c r="I78" t="str">
        <f>Model!I84</f>
        <v>Convertible Preferred Stock</v>
      </c>
      <c r="J78">
        <f>Model!J84</f>
        <v>0</v>
      </c>
      <c r="K78">
        <f>Model!K84</f>
        <v>0</v>
      </c>
      <c r="L78">
        <f>Model!L84</f>
        <v>0</v>
      </c>
      <c r="M78">
        <f>Model!M84</f>
        <v>0</v>
      </c>
      <c r="N78">
        <f>Model!N84</f>
        <v>0</v>
      </c>
      <c r="O78">
        <f>Model!O84</f>
        <v>0</v>
      </c>
      <c r="P78">
        <f>Model!P84</f>
        <v>0</v>
      </c>
      <c r="Q78">
        <f>Model!Q84</f>
        <v>0</v>
      </c>
      <c r="R78">
        <f>Model!R84</f>
        <v>0</v>
      </c>
      <c r="S78">
        <f>Model!S84</f>
        <v>0</v>
      </c>
      <c r="T78">
        <f>Model!T84</f>
        <v>0</v>
      </c>
      <c r="U78">
        <f>Model!U84</f>
        <v>0</v>
      </c>
      <c r="V78">
        <f>Model!V84</f>
        <v>0</v>
      </c>
      <c r="W78">
        <f>Model!W84</f>
        <v>0</v>
      </c>
      <c r="X78">
        <f>Model!X84</f>
        <v>0</v>
      </c>
      <c r="Y78">
        <f>Model!Y84</f>
        <v>0</v>
      </c>
      <c r="Z78">
        <f>Model!Z84</f>
        <v>0</v>
      </c>
      <c r="AA78">
        <f>Model!AA84</f>
        <v>0</v>
      </c>
      <c r="AB78">
        <f>Model!AB84</f>
        <v>0</v>
      </c>
      <c r="AC78">
        <f>Model!AC84</f>
        <v>0</v>
      </c>
      <c r="AD78">
        <f>Model!AD84</f>
        <v>0</v>
      </c>
      <c r="AE78">
        <f>Model!AE84</f>
        <v>0</v>
      </c>
      <c r="AF78">
        <f>Model!AF84</f>
        <v>0</v>
      </c>
      <c r="AG78">
        <f>Model!AG84</f>
        <v>0</v>
      </c>
      <c r="AH78">
        <f>Model!AH84</f>
        <v>0</v>
      </c>
      <c r="AI78">
        <f>Model!AI84</f>
        <v>0</v>
      </c>
      <c r="AJ78">
        <f>Model!AJ84</f>
        <v>0</v>
      </c>
      <c r="AK78">
        <f>Model!AK84</f>
        <v>0</v>
      </c>
      <c r="AL78">
        <f>Model!AL84</f>
        <v>0</v>
      </c>
      <c r="AM78">
        <f>Model!AM84</f>
        <v>0</v>
      </c>
      <c r="AN78">
        <f>Model!AN84</f>
        <v>0</v>
      </c>
      <c r="AO78">
        <f>Model!AO84</f>
        <v>0</v>
      </c>
      <c r="AP78">
        <f>Model!AP84</f>
        <v>0</v>
      </c>
      <c r="AQ78">
        <f>Model!AQ84</f>
        <v>0</v>
      </c>
      <c r="AR78">
        <f>Model!AR84</f>
        <v>0</v>
      </c>
      <c r="AS78">
        <f>Model!AS84</f>
        <v>0</v>
      </c>
      <c r="AT78">
        <f>Model!AT84</f>
        <v>0</v>
      </c>
      <c r="AU78">
        <f>Model!AU84</f>
        <v>0</v>
      </c>
      <c r="AV78">
        <f>Model!AV84</f>
        <v>0</v>
      </c>
      <c r="AW78">
        <f>Model!AW84</f>
        <v>0</v>
      </c>
      <c r="AX78">
        <f>Model!AX84</f>
        <v>0</v>
      </c>
      <c r="AY78">
        <f>Model!AY84</f>
        <v>0</v>
      </c>
      <c r="AZ78">
        <f>Model!AZ84</f>
        <v>0</v>
      </c>
      <c r="BA78">
        <f>Model!BA84</f>
        <v>0</v>
      </c>
      <c r="BB78">
        <f>Model!BB84</f>
        <v>0</v>
      </c>
      <c r="BC78">
        <f>Model!BC84</f>
        <v>0</v>
      </c>
      <c r="BD78">
        <f>Model!BD84</f>
        <v>0</v>
      </c>
      <c r="BE78">
        <f>Model!BE84</f>
        <v>0</v>
      </c>
      <c r="BF78">
        <f>Model!BF84</f>
        <v>0</v>
      </c>
      <c r="BG78">
        <f>Model!BG84</f>
        <v>0</v>
      </c>
      <c r="BH78">
        <f>Model!BH84</f>
        <v>0</v>
      </c>
      <c r="BI78">
        <f>Model!BI84</f>
        <v>0</v>
      </c>
      <c r="BJ78">
        <f>Model!BJ84</f>
        <v>0</v>
      </c>
      <c r="BK78">
        <f>Model!BK84</f>
        <v>0</v>
      </c>
      <c r="BL78">
        <f>Model!BL84</f>
        <v>0</v>
      </c>
      <c r="BM78">
        <f>Model!BM84</f>
        <v>0</v>
      </c>
      <c r="BN78">
        <f>Model!BN84</f>
        <v>0</v>
      </c>
      <c r="BO78">
        <f>Model!BO84</f>
        <v>0</v>
      </c>
      <c r="BP78">
        <f>Model!BP84</f>
        <v>0</v>
      </c>
      <c r="BQ78">
        <f>Model!BQ84</f>
        <v>0</v>
      </c>
      <c r="BR78">
        <f>Model!BR84</f>
        <v>0</v>
      </c>
      <c r="BS78">
        <f>Model!BS84</f>
        <v>0</v>
      </c>
      <c r="BT78">
        <f>Model!BT84</f>
        <v>0</v>
      </c>
      <c r="BU78">
        <f>Model!BU84</f>
        <v>194.869</v>
      </c>
      <c r="BV78">
        <f>Model!BV84</f>
        <v>0</v>
      </c>
      <c r="BW78">
        <f>Model!BW84</f>
        <v>0</v>
      </c>
      <c r="BX78">
        <f>Model!BX84</f>
        <v>0</v>
      </c>
      <c r="BY78">
        <f>Model!BY84</f>
        <v>0</v>
      </c>
      <c r="BZ78">
        <f>Model!BZ84</f>
        <v>0</v>
      </c>
      <c r="CA78">
        <f>Model!CA84</f>
        <v>194.869</v>
      </c>
      <c r="CB78">
        <f>Model!CB84</f>
        <v>0</v>
      </c>
      <c r="CC78">
        <f>Model!CC84</f>
        <v>0</v>
      </c>
      <c r="CD78">
        <f>Model!CD84</f>
        <v>0</v>
      </c>
      <c r="CE78">
        <f>Model!CE84</f>
        <v>0</v>
      </c>
      <c r="CF78">
        <f>Model!CF84</f>
        <v>0</v>
      </c>
      <c r="CG78">
        <f>Model!CG84</f>
        <v>0</v>
      </c>
      <c r="CH78">
        <f>Model!CH84</f>
        <v>0</v>
      </c>
      <c r="CI78">
        <f>Model!CI84</f>
        <v>0</v>
      </c>
      <c r="CJ78">
        <f>Model!CJ84</f>
        <v>0</v>
      </c>
      <c r="CK78">
        <f>Model!CK84</f>
        <v>0</v>
      </c>
      <c r="CL78">
        <f>Model!CL84</f>
        <v>0</v>
      </c>
      <c r="CM78">
        <f>Model!CM84</f>
        <v>0</v>
      </c>
      <c r="CN78">
        <f>Model!CN84</f>
        <v>0</v>
      </c>
      <c r="CO78">
        <f>Model!CO84</f>
        <v>0</v>
      </c>
      <c r="CP78">
        <f>Model!CP84</f>
        <v>0</v>
      </c>
      <c r="CQ78">
        <f>Model!CQ84</f>
        <v>0</v>
      </c>
      <c r="CR78">
        <f>Model!CR84</f>
        <v>0</v>
      </c>
      <c r="CS78">
        <f>Model!CS84</f>
        <v>0</v>
      </c>
      <c r="CT78">
        <f>Model!CT84</f>
        <v>0</v>
      </c>
      <c r="CU78">
        <f>Model!CU84</f>
        <v>0</v>
      </c>
      <c r="CV78">
        <f>Model!CV84</f>
        <v>0</v>
      </c>
      <c r="CW78">
        <f>Model!CW84</f>
        <v>0</v>
      </c>
      <c r="CX78">
        <f>Model!CX84</f>
        <v>0</v>
      </c>
      <c r="CY78">
        <f>Model!CY84</f>
        <v>0</v>
      </c>
      <c r="CZ78">
        <f>Model!CZ84</f>
        <v>0</v>
      </c>
      <c r="DA78">
        <f>Model!DA84</f>
        <v>0</v>
      </c>
      <c r="DB78">
        <f>Model!DB84</f>
        <v>0</v>
      </c>
      <c r="DC78">
        <f>Model!DC84</f>
        <v>0</v>
      </c>
      <c r="DD78">
        <f>Model!DD84</f>
        <v>0</v>
      </c>
      <c r="DE78">
        <f>Model!DE84</f>
        <v>0</v>
      </c>
      <c r="DF78">
        <f>Model!DF84</f>
        <v>0</v>
      </c>
      <c r="DG78">
        <f>Model!DG84</f>
        <v>0</v>
      </c>
      <c r="DH78">
        <f>Model!DH84</f>
        <v>0</v>
      </c>
      <c r="DI78">
        <f>Model!DI84</f>
        <v>0</v>
      </c>
      <c r="DJ78">
        <f>Model!DJ84</f>
        <v>0</v>
      </c>
      <c r="DK78">
        <f>Model!DK84</f>
        <v>0</v>
      </c>
      <c r="DL78">
        <f>Model!DL84</f>
        <v>0</v>
      </c>
      <c r="DM78">
        <f>Model!DM84</f>
        <v>0</v>
      </c>
      <c r="DN78">
        <f>Model!DN84</f>
        <v>0</v>
      </c>
      <c r="DO78">
        <f>Model!DO84</f>
        <v>0</v>
      </c>
      <c r="DP78">
        <f>Model!DP84</f>
        <v>0</v>
      </c>
      <c r="DQ78">
        <f>Model!DQ84</f>
        <v>0</v>
      </c>
      <c r="DR78">
        <f>Model!DR84</f>
        <v>0</v>
      </c>
      <c r="DS78">
        <f>Model!DS84</f>
        <v>0</v>
      </c>
      <c r="DT78">
        <f>Model!DT84</f>
        <v>0</v>
      </c>
      <c r="DU78">
        <f>Model!DU84</f>
        <v>0</v>
      </c>
      <c r="DV78">
        <f>Model!DV84</f>
        <v>0</v>
      </c>
      <c r="DW78">
        <f>Model!DW84</f>
        <v>0</v>
      </c>
      <c r="DX78">
        <f>Model!DX84</f>
        <v>0</v>
      </c>
      <c r="DY78">
        <f>Model!DY84</f>
        <v>0</v>
      </c>
      <c r="DZ78">
        <f>Model!DZ84</f>
        <v>194.869</v>
      </c>
      <c r="EA78">
        <f>Model!EA84</f>
        <v>0</v>
      </c>
      <c r="EB78">
        <f>Model!EB84</f>
        <v>0</v>
      </c>
      <c r="EC78">
        <f>Model!EC84</f>
        <v>0</v>
      </c>
      <c r="ED78">
        <f>Model!ED84</f>
        <v>0</v>
      </c>
      <c r="EE78">
        <f>Model!EE84</f>
        <v>0</v>
      </c>
      <c r="EF78">
        <f>Model!EF84</f>
        <v>0</v>
      </c>
      <c r="EG78">
        <f>Model!EG84</f>
        <v>0</v>
      </c>
      <c r="EH78">
        <f>Model!EH84</f>
        <v>0</v>
      </c>
      <c r="EI78">
        <f>Model!EI84</f>
        <v>0</v>
      </c>
      <c r="EJ78">
        <f>Model!EJ84</f>
        <v>0</v>
      </c>
      <c r="EK78">
        <f>Model!EK84</f>
        <v>0</v>
      </c>
      <c r="EL78">
        <f>Model!EL84</f>
        <v>0</v>
      </c>
      <c r="EM78">
        <f>Model!EM84</f>
        <v>0</v>
      </c>
      <c r="EN78">
        <f>Model!EN84</f>
        <v>0</v>
      </c>
    </row>
    <row r="79" spans="1:144" x14ac:dyDescent="0.2">
      <c r="A79">
        <f>Model!A85</f>
        <v>0</v>
      </c>
      <c r="B79">
        <f>Model!B85</f>
        <v>0</v>
      </c>
      <c r="C79">
        <f>Model!C85</f>
        <v>0</v>
      </c>
      <c r="D79">
        <f>Model!D85</f>
        <v>0</v>
      </c>
      <c r="E79">
        <f>Model!E85</f>
        <v>0</v>
      </c>
      <c r="F79">
        <f>Model!F85</f>
        <v>0</v>
      </c>
      <c r="G79">
        <f>Model!G85</f>
        <v>0</v>
      </c>
      <c r="H79">
        <f>Model!H85</f>
        <v>0</v>
      </c>
      <c r="I79" t="str">
        <f>Model!I85</f>
        <v>Class A Common</v>
      </c>
      <c r="J79">
        <f>Model!J85</f>
        <v>0</v>
      </c>
      <c r="K79">
        <f>Model!K85</f>
        <v>0</v>
      </c>
      <c r="L79">
        <f>Model!L85</f>
        <v>0</v>
      </c>
      <c r="M79">
        <f>Model!M85</f>
        <v>0</v>
      </c>
      <c r="N79">
        <f>Model!N85</f>
        <v>0</v>
      </c>
      <c r="O79">
        <f>Model!O85</f>
        <v>0</v>
      </c>
      <c r="P79">
        <f>Model!P85</f>
        <v>0</v>
      </c>
      <c r="Q79">
        <f>Model!Q85</f>
        <v>0</v>
      </c>
      <c r="R79">
        <f>Model!R85</f>
        <v>0</v>
      </c>
      <c r="S79">
        <f>Model!S85</f>
        <v>0</v>
      </c>
      <c r="T79">
        <f>Model!T85</f>
        <v>0</v>
      </c>
      <c r="U79">
        <f>Model!U85</f>
        <v>0</v>
      </c>
      <c r="V79">
        <f>Model!V85</f>
        <v>0</v>
      </c>
      <c r="W79">
        <f>Model!W85</f>
        <v>0</v>
      </c>
      <c r="X79">
        <f>Model!X85</f>
        <v>0</v>
      </c>
      <c r="Y79">
        <f>Model!Y85</f>
        <v>0</v>
      </c>
      <c r="Z79">
        <f>Model!Z85</f>
        <v>0</v>
      </c>
      <c r="AA79">
        <f>Model!AA85</f>
        <v>0</v>
      </c>
      <c r="AB79">
        <f>Model!AB85</f>
        <v>0</v>
      </c>
      <c r="AC79">
        <f>Model!AC85</f>
        <v>0</v>
      </c>
      <c r="AD79">
        <f>Model!AD85</f>
        <v>0</v>
      </c>
      <c r="AE79">
        <f>Model!AE85</f>
        <v>0</v>
      </c>
      <c r="AF79">
        <f>Model!AF85</f>
        <v>0</v>
      </c>
      <c r="AG79">
        <f>Model!AG85</f>
        <v>0</v>
      </c>
      <c r="AH79">
        <f>Model!AH85</f>
        <v>0</v>
      </c>
      <c r="AI79">
        <f>Model!AI85</f>
        <v>0</v>
      </c>
      <c r="AJ79">
        <f>Model!AJ85</f>
        <v>0</v>
      </c>
      <c r="AK79">
        <f>Model!AK85</f>
        <v>0</v>
      </c>
      <c r="AL79">
        <f>Model!AL85</f>
        <v>0</v>
      </c>
      <c r="AM79">
        <f>Model!AM85</f>
        <v>0</v>
      </c>
      <c r="AN79">
        <f>Model!AN85</f>
        <v>0</v>
      </c>
      <c r="AO79">
        <f>Model!AO85</f>
        <v>0</v>
      </c>
      <c r="AP79">
        <f>Model!AP85</f>
        <v>0</v>
      </c>
      <c r="AQ79">
        <f>Model!AQ85</f>
        <v>0</v>
      </c>
      <c r="AR79">
        <f>Model!AR85</f>
        <v>0</v>
      </c>
      <c r="AS79">
        <f>Model!AS85</f>
        <v>0</v>
      </c>
      <c r="AT79">
        <f>Model!AT85</f>
        <v>0</v>
      </c>
      <c r="AU79">
        <f>Model!AU85</f>
        <v>0</v>
      </c>
      <c r="AV79">
        <f>Model!AV85</f>
        <v>0</v>
      </c>
      <c r="AW79">
        <f>Model!AW85</f>
        <v>0</v>
      </c>
      <c r="AX79">
        <f>Model!AX85</f>
        <v>0</v>
      </c>
      <c r="AY79">
        <f>Model!AY85</f>
        <v>0</v>
      </c>
      <c r="AZ79">
        <f>Model!AZ85</f>
        <v>0</v>
      </c>
      <c r="BA79">
        <f>Model!BA85</f>
        <v>0</v>
      </c>
      <c r="BB79">
        <f>Model!BB85</f>
        <v>0</v>
      </c>
      <c r="BC79">
        <f>Model!BC85</f>
        <v>0</v>
      </c>
      <c r="BD79">
        <f>Model!BD85</f>
        <v>0</v>
      </c>
      <c r="BE79">
        <f>Model!BE85</f>
        <v>0</v>
      </c>
      <c r="BF79">
        <f>Model!BF85</f>
        <v>0</v>
      </c>
      <c r="BG79">
        <f>Model!BG85</f>
        <v>0</v>
      </c>
      <c r="BH79">
        <f>Model!BH85</f>
        <v>0</v>
      </c>
      <c r="BI79">
        <f>Model!BI85</f>
        <v>0</v>
      </c>
      <c r="BJ79">
        <f>Model!BJ85</f>
        <v>0</v>
      </c>
      <c r="BK79">
        <f>Model!BK85</f>
        <v>0</v>
      </c>
      <c r="BL79">
        <f>Model!BL85</f>
        <v>0</v>
      </c>
      <c r="BM79">
        <f>Model!BM85</f>
        <v>0</v>
      </c>
      <c r="BN79">
        <f>Model!BN85</f>
        <v>0</v>
      </c>
      <c r="BO79">
        <f>Model!BO85</f>
        <v>0</v>
      </c>
      <c r="BP79">
        <f>Model!BP85</f>
        <v>0</v>
      </c>
      <c r="BQ79">
        <f>Model!BQ85</f>
        <v>0</v>
      </c>
      <c r="BR79">
        <f>Model!BR85</f>
        <v>0</v>
      </c>
      <c r="BS79">
        <f>Model!BS85</f>
        <v>0</v>
      </c>
      <c r="BT79">
        <f>Model!BT85</f>
        <v>0</v>
      </c>
      <c r="BU79">
        <f>Model!BU85</f>
        <v>0</v>
      </c>
      <c r="BV79">
        <f>Model!BV85</f>
        <v>0</v>
      </c>
      <c r="BW79">
        <f>Model!BW85</f>
        <v>0</v>
      </c>
      <c r="BX79">
        <f>Model!BX85</f>
        <v>0</v>
      </c>
      <c r="BY79">
        <f>Model!BY85</f>
        <v>0</v>
      </c>
      <c r="BZ79">
        <f>Model!BZ85</f>
        <v>0</v>
      </c>
      <c r="CA79">
        <f>Model!CA85</f>
        <v>0</v>
      </c>
      <c r="CB79">
        <f>Model!CB85</f>
        <v>0</v>
      </c>
      <c r="CC79">
        <f>Model!CC85</f>
        <v>0</v>
      </c>
      <c r="CD79">
        <f>Model!CD85</f>
        <v>0</v>
      </c>
      <c r="CE79">
        <f>Model!CE85</f>
        <v>0</v>
      </c>
      <c r="CF79">
        <f>Model!CF85</f>
        <v>0</v>
      </c>
      <c r="CG79">
        <f>Model!CG85</f>
        <v>0</v>
      </c>
      <c r="CH79">
        <f>Model!CH85</f>
        <v>0</v>
      </c>
      <c r="CI79">
        <f>Model!CI85</f>
        <v>0</v>
      </c>
      <c r="CJ79">
        <f>Model!CJ85</f>
        <v>0</v>
      </c>
      <c r="CK79">
        <f>Model!CK85</f>
        <v>0</v>
      </c>
      <c r="CL79">
        <f>Model!CL85</f>
        <v>0</v>
      </c>
      <c r="CM79">
        <f>Model!CM85</f>
        <v>0</v>
      </c>
      <c r="CN79">
        <f>Model!CN85</f>
        <v>0</v>
      </c>
      <c r="CO79">
        <f>Model!CO85</f>
        <v>0</v>
      </c>
      <c r="CP79">
        <f>Model!CP85</f>
        <v>0</v>
      </c>
      <c r="CQ79">
        <f>Model!CQ85</f>
        <v>0</v>
      </c>
      <c r="CR79">
        <f>Model!CR85</f>
        <v>0</v>
      </c>
      <c r="CS79">
        <f>Model!CS85</f>
        <v>0</v>
      </c>
      <c r="CT79">
        <f>Model!CT85</f>
        <v>0</v>
      </c>
      <c r="CU79">
        <f>Model!CU85</f>
        <v>0</v>
      </c>
      <c r="CV79">
        <f>Model!CV85</f>
        <v>0</v>
      </c>
      <c r="CW79">
        <f>Model!CW85</f>
        <v>0</v>
      </c>
      <c r="CX79">
        <f>Model!CX85</f>
        <v>0</v>
      </c>
      <c r="CY79">
        <f>Model!CY85</f>
        <v>0</v>
      </c>
      <c r="CZ79">
        <f>Model!CZ85</f>
        <v>0</v>
      </c>
      <c r="DA79">
        <f>Model!DA85</f>
        <v>0</v>
      </c>
      <c r="DB79">
        <f>Model!DB85</f>
        <v>0</v>
      </c>
      <c r="DC79">
        <f>Model!DC85</f>
        <v>0</v>
      </c>
      <c r="DD79">
        <f>Model!DD85</f>
        <v>0</v>
      </c>
      <c r="DE79">
        <f>Model!DE85</f>
        <v>0</v>
      </c>
      <c r="DF79">
        <f>Model!DF85</f>
        <v>0</v>
      </c>
      <c r="DG79">
        <f>Model!DG85</f>
        <v>0</v>
      </c>
      <c r="DH79">
        <f>Model!DH85</f>
        <v>0</v>
      </c>
      <c r="DI79">
        <f>Model!DI85</f>
        <v>0</v>
      </c>
      <c r="DJ79">
        <f>Model!DJ85</f>
        <v>0</v>
      </c>
      <c r="DK79">
        <f>Model!DK85</f>
        <v>0</v>
      </c>
      <c r="DL79">
        <f>Model!DL85</f>
        <v>0</v>
      </c>
      <c r="DM79">
        <f>Model!DM85</f>
        <v>0</v>
      </c>
      <c r="DN79">
        <f>Model!DN85</f>
        <v>0</v>
      </c>
      <c r="DO79">
        <f>Model!DO85</f>
        <v>0</v>
      </c>
      <c r="DP79">
        <f>Model!DP85</f>
        <v>0</v>
      </c>
      <c r="DQ79">
        <f>Model!DQ85</f>
        <v>0</v>
      </c>
      <c r="DR79">
        <f>Model!DR85</f>
        <v>0</v>
      </c>
      <c r="DS79">
        <f>Model!DS85</f>
        <v>0</v>
      </c>
      <c r="DT79">
        <f>Model!DT85</f>
        <v>0</v>
      </c>
      <c r="DU79">
        <f>Model!DU85</f>
        <v>0</v>
      </c>
      <c r="DV79">
        <f>Model!DV85</f>
        <v>0</v>
      </c>
      <c r="DW79">
        <f>Model!DW85</f>
        <v>0</v>
      </c>
      <c r="DX79">
        <f>Model!DX85</f>
        <v>0</v>
      </c>
      <c r="DY79">
        <f>Model!DY85</f>
        <v>0</v>
      </c>
      <c r="DZ79">
        <f>Model!DZ85</f>
        <v>0</v>
      </c>
      <c r="EA79">
        <f>Model!EA85</f>
        <v>0</v>
      </c>
      <c r="EB79">
        <f>Model!EB85</f>
        <v>0</v>
      </c>
      <c r="EC79">
        <f>Model!EC85</f>
        <v>0</v>
      </c>
      <c r="ED79">
        <f>Model!ED85</f>
        <v>0</v>
      </c>
      <c r="EE79">
        <f>Model!EE85</f>
        <v>0</v>
      </c>
      <c r="EF79">
        <f>Model!EF85</f>
        <v>0</v>
      </c>
      <c r="EG79">
        <f>Model!EG85</f>
        <v>0</v>
      </c>
      <c r="EH79">
        <f>Model!EH85</f>
        <v>0</v>
      </c>
      <c r="EI79">
        <f>Model!EI85</f>
        <v>0</v>
      </c>
      <c r="EJ79">
        <f>Model!EJ85</f>
        <v>0</v>
      </c>
      <c r="EK79">
        <f>Model!EK85</f>
        <v>0</v>
      </c>
      <c r="EL79">
        <f>Model!EL85</f>
        <v>0</v>
      </c>
      <c r="EM79">
        <f>Model!EM85</f>
        <v>0</v>
      </c>
      <c r="EN79">
        <f>Model!EN85</f>
        <v>0</v>
      </c>
    </row>
    <row r="80" spans="1:144" x14ac:dyDescent="0.2">
      <c r="A80">
        <f>Model!A86</f>
        <v>0</v>
      </c>
      <c r="B80">
        <f>Model!B86</f>
        <v>0</v>
      </c>
      <c r="C80">
        <f>Model!C86</f>
        <v>0</v>
      </c>
      <c r="D80">
        <f>Model!D86</f>
        <v>0</v>
      </c>
      <c r="E80">
        <f>Model!E86</f>
        <v>0</v>
      </c>
      <c r="F80">
        <f>Model!F86</f>
        <v>0</v>
      </c>
      <c r="G80">
        <f>Model!G86</f>
        <v>0</v>
      </c>
      <c r="H80">
        <f>Model!H86</f>
        <v>0</v>
      </c>
      <c r="I80" t="str">
        <f>Model!I86</f>
        <v>Class B Common</v>
      </c>
      <c r="J80">
        <f>Model!J86</f>
        <v>0</v>
      </c>
      <c r="K80">
        <f>Model!K86</f>
        <v>0</v>
      </c>
      <c r="L80">
        <f>Model!L86</f>
        <v>0</v>
      </c>
      <c r="M80">
        <f>Model!M86</f>
        <v>0</v>
      </c>
      <c r="N80">
        <f>Model!N86</f>
        <v>0</v>
      </c>
      <c r="O80">
        <f>Model!O86</f>
        <v>0</v>
      </c>
      <c r="P80">
        <f>Model!P86</f>
        <v>0</v>
      </c>
      <c r="Q80">
        <f>Model!Q86</f>
        <v>0</v>
      </c>
      <c r="R80">
        <f>Model!R86</f>
        <v>0</v>
      </c>
      <c r="S80">
        <f>Model!S86</f>
        <v>0</v>
      </c>
      <c r="T80">
        <f>Model!T86</f>
        <v>0</v>
      </c>
      <c r="U80">
        <f>Model!U86</f>
        <v>0</v>
      </c>
      <c r="V80">
        <f>Model!V86</f>
        <v>0</v>
      </c>
      <c r="W80">
        <f>Model!W86</f>
        <v>0</v>
      </c>
      <c r="X80">
        <f>Model!X86</f>
        <v>0</v>
      </c>
      <c r="Y80">
        <f>Model!Y86</f>
        <v>0</v>
      </c>
      <c r="Z80">
        <f>Model!Z86</f>
        <v>0</v>
      </c>
      <c r="AA80">
        <f>Model!AA86</f>
        <v>0</v>
      </c>
      <c r="AB80">
        <f>Model!AB86</f>
        <v>0</v>
      </c>
      <c r="AC80">
        <f>Model!AC86</f>
        <v>0</v>
      </c>
      <c r="AD80">
        <f>Model!AD86</f>
        <v>0</v>
      </c>
      <c r="AE80">
        <f>Model!AE86</f>
        <v>0</v>
      </c>
      <c r="AF80">
        <f>Model!AF86</f>
        <v>0</v>
      </c>
      <c r="AG80">
        <f>Model!AG86</f>
        <v>0</v>
      </c>
      <c r="AH80">
        <f>Model!AH86</f>
        <v>0</v>
      </c>
      <c r="AI80">
        <f>Model!AI86</f>
        <v>0</v>
      </c>
      <c r="AJ80">
        <f>Model!AJ86</f>
        <v>0</v>
      </c>
      <c r="AK80">
        <f>Model!AK86</f>
        <v>0</v>
      </c>
      <c r="AL80">
        <f>Model!AL86</f>
        <v>0</v>
      </c>
      <c r="AM80">
        <f>Model!AM86</f>
        <v>0</v>
      </c>
      <c r="AN80">
        <f>Model!AN86</f>
        <v>0</v>
      </c>
      <c r="AO80">
        <f>Model!AO86</f>
        <v>0</v>
      </c>
      <c r="AP80">
        <f>Model!AP86</f>
        <v>0</v>
      </c>
      <c r="AQ80">
        <f>Model!AQ86</f>
        <v>0</v>
      </c>
      <c r="AR80">
        <f>Model!AR86</f>
        <v>0</v>
      </c>
      <c r="AS80">
        <f>Model!AS86</f>
        <v>0</v>
      </c>
      <c r="AT80">
        <f>Model!AT86</f>
        <v>0</v>
      </c>
      <c r="AU80">
        <f>Model!AU86</f>
        <v>0</v>
      </c>
      <c r="AV80">
        <f>Model!AV86</f>
        <v>0</v>
      </c>
      <c r="AW80">
        <f>Model!AW86</f>
        <v>0</v>
      </c>
      <c r="AX80">
        <f>Model!AX86</f>
        <v>0</v>
      </c>
      <c r="AY80">
        <f>Model!AY86</f>
        <v>0</v>
      </c>
      <c r="AZ80">
        <f>Model!AZ86</f>
        <v>0</v>
      </c>
      <c r="BA80">
        <f>Model!BA86</f>
        <v>0</v>
      </c>
      <c r="BB80">
        <f>Model!BB86</f>
        <v>0</v>
      </c>
      <c r="BC80">
        <f>Model!BC86</f>
        <v>0</v>
      </c>
      <c r="BD80">
        <f>Model!BD86</f>
        <v>0</v>
      </c>
      <c r="BE80">
        <f>Model!BE86</f>
        <v>0</v>
      </c>
      <c r="BF80">
        <f>Model!BF86</f>
        <v>0</v>
      </c>
      <c r="BG80">
        <f>Model!BG86</f>
        <v>0</v>
      </c>
      <c r="BH80">
        <f>Model!BH86</f>
        <v>0</v>
      </c>
      <c r="BI80">
        <f>Model!BI86</f>
        <v>0</v>
      </c>
      <c r="BJ80">
        <f>Model!BJ86</f>
        <v>0</v>
      </c>
      <c r="BK80">
        <f>Model!BK86</f>
        <v>0</v>
      </c>
      <c r="BL80">
        <f>Model!BL86</f>
        <v>0</v>
      </c>
      <c r="BM80">
        <f>Model!BM86</f>
        <v>0</v>
      </c>
      <c r="BN80">
        <f>Model!BN86</f>
        <v>0</v>
      </c>
      <c r="BO80">
        <f>Model!BO86</f>
        <v>0</v>
      </c>
      <c r="BP80">
        <f>Model!BP86</f>
        <v>0</v>
      </c>
      <c r="BQ80">
        <f>Model!BQ86</f>
        <v>0</v>
      </c>
      <c r="BR80">
        <f>Model!BR86</f>
        <v>0</v>
      </c>
      <c r="BS80">
        <f>Model!BS86</f>
        <v>0</v>
      </c>
      <c r="BT80">
        <f>Model!BT86</f>
        <v>0</v>
      </c>
      <c r="BU80">
        <f>Model!BU86</f>
        <v>7.0000000000000001E-3</v>
      </c>
      <c r="BV80">
        <f>Model!BV86</f>
        <v>0</v>
      </c>
      <c r="BW80">
        <f>Model!BW86</f>
        <v>0</v>
      </c>
      <c r="BX80">
        <f>Model!BX86</f>
        <v>0</v>
      </c>
      <c r="BY80">
        <f>Model!BY86</f>
        <v>1.6E-2</v>
      </c>
      <c r="BZ80">
        <f>Model!BZ86</f>
        <v>0</v>
      </c>
      <c r="CA80">
        <f>Model!CA86</f>
        <v>0</v>
      </c>
      <c r="CB80">
        <f>Model!CB86</f>
        <v>0</v>
      </c>
      <c r="CC80">
        <f>Model!CC86</f>
        <v>0</v>
      </c>
      <c r="CD80">
        <f>Model!CD86</f>
        <v>0</v>
      </c>
      <c r="CE80">
        <f>Model!CE86</f>
        <v>0</v>
      </c>
      <c r="CF80">
        <f>Model!CF86</f>
        <v>0</v>
      </c>
      <c r="CG80">
        <f>Model!CG86</f>
        <v>0</v>
      </c>
      <c r="CH80">
        <f>Model!CH86</f>
        <v>0</v>
      </c>
      <c r="CI80">
        <f>Model!CI86</f>
        <v>0</v>
      </c>
      <c r="CJ80">
        <f>Model!CJ86</f>
        <v>0</v>
      </c>
      <c r="CK80">
        <f>Model!CK86</f>
        <v>0</v>
      </c>
      <c r="CL80">
        <f>Model!CL86</f>
        <v>0</v>
      </c>
      <c r="CM80">
        <f>Model!CM86</f>
        <v>0</v>
      </c>
      <c r="CN80">
        <f>Model!CN86</f>
        <v>0</v>
      </c>
      <c r="CO80">
        <f>Model!CO86</f>
        <v>0</v>
      </c>
      <c r="CP80">
        <f>Model!CP86</f>
        <v>0</v>
      </c>
      <c r="CQ80">
        <f>Model!CQ86</f>
        <v>0</v>
      </c>
      <c r="CR80">
        <f>Model!CR86</f>
        <v>0</v>
      </c>
      <c r="CS80">
        <f>Model!CS86</f>
        <v>0</v>
      </c>
      <c r="CT80">
        <f>Model!CT86</f>
        <v>0</v>
      </c>
      <c r="CU80">
        <f>Model!CU86</f>
        <v>0</v>
      </c>
      <c r="CV80">
        <f>Model!CV86</f>
        <v>0</v>
      </c>
      <c r="CW80">
        <f>Model!CW86</f>
        <v>0</v>
      </c>
      <c r="CX80">
        <f>Model!CX86</f>
        <v>0</v>
      </c>
      <c r="CY80">
        <f>Model!CY86</f>
        <v>0</v>
      </c>
      <c r="CZ80">
        <f>Model!CZ86</f>
        <v>0</v>
      </c>
      <c r="DA80">
        <f>Model!DA86</f>
        <v>0</v>
      </c>
      <c r="DB80">
        <f>Model!DB86</f>
        <v>0</v>
      </c>
      <c r="DC80">
        <f>Model!DC86</f>
        <v>0</v>
      </c>
      <c r="DD80">
        <f>Model!DD86</f>
        <v>0</v>
      </c>
      <c r="DE80">
        <f>Model!DE86</f>
        <v>0</v>
      </c>
      <c r="DF80">
        <f>Model!DF86</f>
        <v>0</v>
      </c>
      <c r="DG80">
        <f>Model!DG86</f>
        <v>0</v>
      </c>
      <c r="DH80">
        <f>Model!DH86</f>
        <v>0</v>
      </c>
      <c r="DI80">
        <f>Model!DI86</f>
        <v>0</v>
      </c>
      <c r="DJ80">
        <f>Model!DJ86</f>
        <v>0</v>
      </c>
      <c r="DK80">
        <f>Model!DK86</f>
        <v>0</v>
      </c>
      <c r="DL80">
        <f>Model!DL86</f>
        <v>0</v>
      </c>
      <c r="DM80">
        <f>Model!DM86</f>
        <v>0</v>
      </c>
      <c r="DN80">
        <f>Model!DN86</f>
        <v>0</v>
      </c>
      <c r="DO80">
        <f>Model!DO86</f>
        <v>0</v>
      </c>
      <c r="DP80">
        <f>Model!DP86</f>
        <v>0</v>
      </c>
      <c r="DQ80">
        <f>Model!DQ86</f>
        <v>0</v>
      </c>
      <c r="DR80">
        <f>Model!DR86</f>
        <v>0</v>
      </c>
      <c r="DS80">
        <f>Model!DS86</f>
        <v>0</v>
      </c>
      <c r="DT80">
        <f>Model!DT86</f>
        <v>0</v>
      </c>
      <c r="DU80">
        <f>Model!DU86</f>
        <v>0</v>
      </c>
      <c r="DV80">
        <f>Model!DV86</f>
        <v>0</v>
      </c>
      <c r="DW80">
        <f>Model!DW86</f>
        <v>0</v>
      </c>
      <c r="DX80">
        <f>Model!DX86</f>
        <v>0</v>
      </c>
      <c r="DY80">
        <f>Model!DY86</f>
        <v>0</v>
      </c>
      <c r="DZ80">
        <f>Model!DZ86</f>
        <v>7.0000000000000001E-3</v>
      </c>
      <c r="EA80">
        <f>Model!EA86</f>
        <v>1.6E-2</v>
      </c>
      <c r="EB80">
        <f>Model!EB86</f>
        <v>0</v>
      </c>
      <c r="EC80">
        <f>Model!EC86</f>
        <v>0</v>
      </c>
      <c r="ED80">
        <f>Model!ED86</f>
        <v>0</v>
      </c>
      <c r="EE80">
        <f>Model!EE86</f>
        <v>0</v>
      </c>
      <c r="EF80">
        <f>Model!EF86</f>
        <v>0</v>
      </c>
      <c r="EG80">
        <f>Model!EG86</f>
        <v>0</v>
      </c>
      <c r="EH80">
        <f>Model!EH86</f>
        <v>0</v>
      </c>
      <c r="EI80">
        <f>Model!EI86</f>
        <v>0</v>
      </c>
      <c r="EJ80">
        <f>Model!EJ86</f>
        <v>0</v>
      </c>
      <c r="EK80">
        <f>Model!EK86</f>
        <v>0</v>
      </c>
      <c r="EL80">
        <f>Model!EL86</f>
        <v>0</v>
      </c>
      <c r="EM80">
        <f>Model!EM86</f>
        <v>0</v>
      </c>
      <c r="EN80">
        <f>Model!EN86</f>
        <v>0</v>
      </c>
    </row>
    <row r="81" spans="1:144" x14ac:dyDescent="0.2">
      <c r="A81">
        <f>Model!A87</f>
        <v>0</v>
      </c>
      <c r="B81">
        <f>Model!B87</f>
        <v>0</v>
      </c>
      <c r="C81">
        <f>Model!C87</f>
        <v>0</v>
      </c>
      <c r="D81">
        <f>Model!D87</f>
        <v>0</v>
      </c>
      <c r="E81">
        <f>Model!E87</f>
        <v>0</v>
      </c>
      <c r="F81">
        <f>Model!F87</f>
        <v>0</v>
      </c>
      <c r="G81">
        <f>Model!G87</f>
        <v>0</v>
      </c>
      <c r="H81">
        <f>Model!H87</f>
        <v>0</v>
      </c>
      <c r="I81" t="str">
        <f>Model!I87</f>
        <v>Class C Common</v>
      </c>
      <c r="J81">
        <f>Model!J87</f>
        <v>0</v>
      </c>
      <c r="K81">
        <f>Model!K87</f>
        <v>0</v>
      </c>
      <c r="L81">
        <f>Model!L87</f>
        <v>0</v>
      </c>
      <c r="M81">
        <f>Model!M87</f>
        <v>0</v>
      </c>
      <c r="N81">
        <f>Model!N87</f>
        <v>0</v>
      </c>
      <c r="O81">
        <f>Model!O87</f>
        <v>0</v>
      </c>
      <c r="P81">
        <f>Model!P87</f>
        <v>0</v>
      </c>
      <c r="Q81">
        <f>Model!Q87</f>
        <v>0</v>
      </c>
      <c r="R81">
        <f>Model!R87</f>
        <v>0</v>
      </c>
      <c r="S81">
        <f>Model!S87</f>
        <v>0</v>
      </c>
      <c r="T81">
        <f>Model!T87</f>
        <v>0</v>
      </c>
      <c r="U81">
        <f>Model!U87</f>
        <v>0</v>
      </c>
      <c r="V81">
        <f>Model!V87</f>
        <v>0</v>
      </c>
      <c r="W81">
        <f>Model!W87</f>
        <v>0</v>
      </c>
      <c r="X81">
        <f>Model!X87</f>
        <v>0</v>
      </c>
      <c r="Y81">
        <f>Model!Y87</f>
        <v>0</v>
      </c>
      <c r="Z81">
        <f>Model!Z87</f>
        <v>0</v>
      </c>
      <c r="AA81">
        <f>Model!AA87</f>
        <v>0</v>
      </c>
      <c r="AB81">
        <f>Model!AB87</f>
        <v>0</v>
      </c>
      <c r="AC81">
        <f>Model!AC87</f>
        <v>0</v>
      </c>
      <c r="AD81">
        <f>Model!AD87</f>
        <v>0</v>
      </c>
      <c r="AE81">
        <f>Model!AE87</f>
        <v>0</v>
      </c>
      <c r="AF81">
        <f>Model!AF87</f>
        <v>0</v>
      </c>
      <c r="AG81">
        <f>Model!AG87</f>
        <v>0</v>
      </c>
      <c r="AH81">
        <f>Model!AH87</f>
        <v>0</v>
      </c>
      <c r="AI81">
        <f>Model!AI87</f>
        <v>0</v>
      </c>
      <c r="AJ81">
        <f>Model!AJ87</f>
        <v>0</v>
      </c>
      <c r="AK81">
        <f>Model!AK87</f>
        <v>0</v>
      </c>
      <c r="AL81">
        <f>Model!AL87</f>
        <v>0</v>
      </c>
      <c r="AM81">
        <f>Model!AM87</f>
        <v>0</v>
      </c>
      <c r="AN81">
        <f>Model!AN87</f>
        <v>0</v>
      </c>
      <c r="AO81">
        <f>Model!AO87</f>
        <v>0</v>
      </c>
      <c r="AP81">
        <f>Model!AP87</f>
        <v>0</v>
      </c>
      <c r="AQ81">
        <f>Model!AQ87</f>
        <v>0</v>
      </c>
      <c r="AR81">
        <f>Model!AR87</f>
        <v>0</v>
      </c>
      <c r="AS81">
        <f>Model!AS87</f>
        <v>0</v>
      </c>
      <c r="AT81">
        <f>Model!AT87</f>
        <v>0</v>
      </c>
      <c r="AU81">
        <f>Model!AU87</f>
        <v>0</v>
      </c>
      <c r="AV81">
        <f>Model!AV87</f>
        <v>0</v>
      </c>
      <c r="AW81">
        <f>Model!AW87</f>
        <v>0</v>
      </c>
      <c r="AX81">
        <f>Model!AX87</f>
        <v>0</v>
      </c>
      <c r="AY81">
        <f>Model!AY87</f>
        <v>0</v>
      </c>
      <c r="AZ81">
        <f>Model!AZ87</f>
        <v>0</v>
      </c>
      <c r="BA81">
        <f>Model!BA87</f>
        <v>0</v>
      </c>
      <c r="BB81">
        <f>Model!BB87</f>
        <v>0</v>
      </c>
      <c r="BC81">
        <f>Model!BC87</f>
        <v>0</v>
      </c>
      <c r="BD81">
        <f>Model!BD87</f>
        <v>0</v>
      </c>
      <c r="BE81">
        <f>Model!BE87</f>
        <v>0</v>
      </c>
      <c r="BF81">
        <f>Model!BF87</f>
        <v>0</v>
      </c>
      <c r="BG81">
        <f>Model!BG87</f>
        <v>0</v>
      </c>
      <c r="BH81">
        <f>Model!BH87</f>
        <v>0</v>
      </c>
      <c r="BI81">
        <f>Model!BI87</f>
        <v>0</v>
      </c>
      <c r="BJ81">
        <f>Model!BJ87</f>
        <v>0</v>
      </c>
      <c r="BK81">
        <f>Model!BK87</f>
        <v>0</v>
      </c>
      <c r="BL81">
        <f>Model!BL87</f>
        <v>0</v>
      </c>
      <c r="BM81">
        <f>Model!BM87</f>
        <v>0</v>
      </c>
      <c r="BN81">
        <f>Model!BN87</f>
        <v>0</v>
      </c>
      <c r="BO81">
        <f>Model!BO87</f>
        <v>0</v>
      </c>
      <c r="BP81">
        <f>Model!BP87</f>
        <v>0</v>
      </c>
      <c r="BQ81">
        <f>Model!BQ87</f>
        <v>0</v>
      </c>
      <c r="BR81">
        <f>Model!BR87</f>
        <v>0</v>
      </c>
      <c r="BS81">
        <f>Model!BS87</f>
        <v>0</v>
      </c>
      <c r="BT81">
        <f>Model!BT87</f>
        <v>0</v>
      </c>
      <c r="BU81">
        <f>Model!BU87</f>
        <v>0</v>
      </c>
      <c r="BV81">
        <f>Model!BV87</f>
        <v>0</v>
      </c>
      <c r="BW81">
        <f>Model!BW87</f>
        <v>0</v>
      </c>
      <c r="BX81">
        <f>Model!BX87</f>
        <v>0</v>
      </c>
      <c r="BY81">
        <f>Model!BY87</f>
        <v>0</v>
      </c>
      <c r="BZ81">
        <f>Model!BZ87</f>
        <v>0</v>
      </c>
      <c r="CA81">
        <f>Model!CA87</f>
        <v>0</v>
      </c>
      <c r="CB81">
        <f>Model!CB87</f>
        <v>0</v>
      </c>
      <c r="CC81">
        <f>Model!CC87</f>
        <v>0</v>
      </c>
      <c r="CD81">
        <f>Model!CD87</f>
        <v>0</v>
      </c>
      <c r="CE81">
        <f>Model!CE87</f>
        <v>0</v>
      </c>
      <c r="CF81">
        <f>Model!CF87</f>
        <v>0</v>
      </c>
      <c r="CG81">
        <f>Model!CG87</f>
        <v>0</v>
      </c>
      <c r="CH81">
        <f>Model!CH87</f>
        <v>0</v>
      </c>
      <c r="CI81">
        <f>Model!CI87</f>
        <v>0</v>
      </c>
      <c r="CJ81">
        <f>Model!CJ87</f>
        <v>0</v>
      </c>
      <c r="CK81">
        <f>Model!CK87</f>
        <v>0</v>
      </c>
      <c r="CL81">
        <f>Model!CL87</f>
        <v>0</v>
      </c>
      <c r="CM81">
        <f>Model!CM87</f>
        <v>0</v>
      </c>
      <c r="CN81">
        <f>Model!CN87</f>
        <v>0</v>
      </c>
      <c r="CO81">
        <f>Model!CO87</f>
        <v>0</v>
      </c>
      <c r="CP81">
        <f>Model!CP87</f>
        <v>0</v>
      </c>
      <c r="CQ81">
        <f>Model!CQ87</f>
        <v>0</v>
      </c>
      <c r="CR81">
        <f>Model!CR87</f>
        <v>0</v>
      </c>
      <c r="CS81">
        <f>Model!CS87</f>
        <v>0</v>
      </c>
      <c r="CT81">
        <f>Model!CT87</f>
        <v>0</v>
      </c>
      <c r="CU81">
        <f>Model!CU87</f>
        <v>0</v>
      </c>
      <c r="CV81">
        <f>Model!CV87</f>
        <v>0</v>
      </c>
      <c r="CW81">
        <f>Model!CW87</f>
        <v>0</v>
      </c>
      <c r="CX81">
        <f>Model!CX87</f>
        <v>0</v>
      </c>
      <c r="CY81">
        <f>Model!CY87</f>
        <v>0</v>
      </c>
      <c r="CZ81">
        <f>Model!CZ87</f>
        <v>0</v>
      </c>
      <c r="DA81">
        <f>Model!DA87</f>
        <v>0</v>
      </c>
      <c r="DB81">
        <f>Model!DB87</f>
        <v>0</v>
      </c>
      <c r="DC81">
        <f>Model!DC87</f>
        <v>0</v>
      </c>
      <c r="DD81">
        <f>Model!DD87</f>
        <v>0</v>
      </c>
      <c r="DE81">
        <f>Model!DE87</f>
        <v>0</v>
      </c>
      <c r="DF81">
        <f>Model!DF87</f>
        <v>0</v>
      </c>
      <c r="DG81">
        <f>Model!DG87</f>
        <v>0</v>
      </c>
      <c r="DH81">
        <f>Model!DH87</f>
        <v>0</v>
      </c>
      <c r="DI81">
        <f>Model!DI87</f>
        <v>0</v>
      </c>
      <c r="DJ81">
        <f>Model!DJ87</f>
        <v>0</v>
      </c>
      <c r="DK81">
        <f>Model!DK87</f>
        <v>0</v>
      </c>
      <c r="DL81">
        <f>Model!DL87</f>
        <v>0</v>
      </c>
      <c r="DM81">
        <f>Model!DM87</f>
        <v>0</v>
      </c>
      <c r="DN81">
        <f>Model!DN87</f>
        <v>0</v>
      </c>
      <c r="DO81">
        <f>Model!DO87</f>
        <v>0</v>
      </c>
      <c r="DP81">
        <f>Model!DP87</f>
        <v>0</v>
      </c>
      <c r="DQ81">
        <f>Model!DQ87</f>
        <v>0</v>
      </c>
      <c r="DR81">
        <f>Model!DR87</f>
        <v>0</v>
      </c>
      <c r="DS81">
        <f>Model!DS87</f>
        <v>0</v>
      </c>
      <c r="DT81">
        <f>Model!DT87</f>
        <v>0</v>
      </c>
      <c r="DU81">
        <f>Model!DU87</f>
        <v>0</v>
      </c>
      <c r="DV81">
        <f>Model!DV87</f>
        <v>0</v>
      </c>
      <c r="DW81">
        <f>Model!DW87</f>
        <v>0</v>
      </c>
      <c r="DX81">
        <f>Model!DX87</f>
        <v>0</v>
      </c>
      <c r="DY81">
        <f>Model!DY87</f>
        <v>0</v>
      </c>
      <c r="DZ81">
        <f>Model!DZ87</f>
        <v>0</v>
      </c>
      <c r="EA81">
        <f>Model!EA87</f>
        <v>0</v>
      </c>
      <c r="EB81">
        <f>Model!EB87</f>
        <v>0</v>
      </c>
      <c r="EC81">
        <f>Model!EC87</f>
        <v>0</v>
      </c>
      <c r="ED81">
        <f>Model!ED87</f>
        <v>0</v>
      </c>
      <c r="EE81">
        <f>Model!EE87</f>
        <v>0</v>
      </c>
      <c r="EF81">
        <f>Model!EF87</f>
        <v>0</v>
      </c>
      <c r="EG81">
        <f>Model!EG87</f>
        <v>0</v>
      </c>
      <c r="EH81">
        <f>Model!EH87</f>
        <v>0</v>
      </c>
      <c r="EI81">
        <f>Model!EI87</f>
        <v>0</v>
      </c>
      <c r="EJ81">
        <f>Model!EJ87</f>
        <v>0</v>
      </c>
      <c r="EK81">
        <f>Model!EK87</f>
        <v>0</v>
      </c>
      <c r="EL81">
        <f>Model!EL87</f>
        <v>0</v>
      </c>
      <c r="EM81">
        <f>Model!EM87</f>
        <v>0</v>
      </c>
      <c r="EN81">
        <f>Model!EN87</f>
        <v>0</v>
      </c>
    </row>
    <row r="82" spans="1:144" x14ac:dyDescent="0.2">
      <c r="A82">
        <f>Model!A88</f>
        <v>0</v>
      </c>
      <c r="B82">
        <f>Model!B88</f>
        <v>0</v>
      </c>
      <c r="C82">
        <f>Model!C88</f>
        <v>0</v>
      </c>
      <c r="D82">
        <f>Model!D88</f>
        <v>0</v>
      </c>
      <c r="E82">
        <f>Model!E88</f>
        <v>0</v>
      </c>
      <c r="F82">
        <f>Model!F88</f>
        <v>0</v>
      </c>
      <c r="G82">
        <f>Model!G88</f>
        <v>0</v>
      </c>
      <c r="H82">
        <f>Model!H88</f>
        <v>0</v>
      </c>
      <c r="I82" t="str">
        <f>Model!I88</f>
        <v>Additional Paid-in Capital</v>
      </c>
      <c r="J82">
        <f>Model!J88</f>
        <v>0</v>
      </c>
      <c r="K82">
        <f>Model!K88</f>
        <v>0</v>
      </c>
      <c r="L82">
        <f>Model!L88</f>
        <v>0</v>
      </c>
      <c r="M82">
        <f>Model!M88</f>
        <v>0</v>
      </c>
      <c r="N82">
        <f>Model!N88</f>
        <v>0</v>
      </c>
      <c r="O82">
        <f>Model!O88</f>
        <v>0</v>
      </c>
      <c r="P82">
        <f>Model!P88</f>
        <v>0</v>
      </c>
      <c r="Q82">
        <f>Model!Q88</f>
        <v>0</v>
      </c>
      <c r="R82">
        <f>Model!R88</f>
        <v>0</v>
      </c>
      <c r="S82">
        <f>Model!S88</f>
        <v>0</v>
      </c>
      <c r="T82">
        <f>Model!T88</f>
        <v>0</v>
      </c>
      <c r="U82">
        <f>Model!U88</f>
        <v>0</v>
      </c>
      <c r="V82">
        <f>Model!V88</f>
        <v>0</v>
      </c>
      <c r="W82">
        <f>Model!W88</f>
        <v>0</v>
      </c>
      <c r="X82">
        <f>Model!X88</f>
        <v>0</v>
      </c>
      <c r="Y82">
        <f>Model!Y88</f>
        <v>0</v>
      </c>
      <c r="Z82">
        <f>Model!Z88</f>
        <v>0</v>
      </c>
      <c r="AA82">
        <f>Model!AA88</f>
        <v>0</v>
      </c>
      <c r="AB82">
        <f>Model!AB88</f>
        <v>0</v>
      </c>
      <c r="AC82">
        <f>Model!AC88</f>
        <v>0</v>
      </c>
      <c r="AD82">
        <f>Model!AD88</f>
        <v>0</v>
      </c>
      <c r="AE82">
        <f>Model!AE88</f>
        <v>0</v>
      </c>
      <c r="AF82">
        <f>Model!AF88</f>
        <v>0</v>
      </c>
      <c r="AG82">
        <f>Model!AG88</f>
        <v>0</v>
      </c>
      <c r="AH82">
        <f>Model!AH88</f>
        <v>0</v>
      </c>
      <c r="AI82">
        <f>Model!AI88</f>
        <v>0</v>
      </c>
      <c r="AJ82">
        <f>Model!AJ88</f>
        <v>0</v>
      </c>
      <c r="AK82">
        <f>Model!AK88</f>
        <v>0</v>
      </c>
      <c r="AL82">
        <f>Model!AL88</f>
        <v>0</v>
      </c>
      <c r="AM82">
        <f>Model!AM88</f>
        <v>0</v>
      </c>
      <c r="AN82">
        <f>Model!AN88</f>
        <v>0</v>
      </c>
      <c r="AO82">
        <f>Model!AO88</f>
        <v>0</v>
      </c>
      <c r="AP82">
        <f>Model!AP88</f>
        <v>0</v>
      </c>
      <c r="AQ82">
        <f>Model!AQ88</f>
        <v>0</v>
      </c>
      <c r="AR82">
        <f>Model!AR88</f>
        <v>0</v>
      </c>
      <c r="AS82">
        <f>Model!AS88</f>
        <v>0</v>
      </c>
      <c r="AT82">
        <f>Model!AT88</f>
        <v>0</v>
      </c>
      <c r="AU82">
        <f>Model!AU88</f>
        <v>0</v>
      </c>
      <c r="AV82">
        <f>Model!AV88</f>
        <v>0</v>
      </c>
      <c r="AW82">
        <f>Model!AW88</f>
        <v>0</v>
      </c>
      <c r="AX82">
        <f>Model!AX88</f>
        <v>0</v>
      </c>
      <c r="AY82">
        <f>Model!AY88</f>
        <v>0</v>
      </c>
      <c r="AZ82">
        <f>Model!AZ88</f>
        <v>0</v>
      </c>
      <c r="BA82">
        <f>Model!BA88</f>
        <v>0</v>
      </c>
      <c r="BB82">
        <f>Model!BB88</f>
        <v>0</v>
      </c>
      <c r="BC82">
        <f>Model!BC88</f>
        <v>0</v>
      </c>
      <c r="BD82">
        <f>Model!BD88</f>
        <v>0</v>
      </c>
      <c r="BE82">
        <f>Model!BE88</f>
        <v>0</v>
      </c>
      <c r="BF82">
        <f>Model!BF88</f>
        <v>0</v>
      </c>
      <c r="BG82">
        <f>Model!BG88</f>
        <v>0</v>
      </c>
      <c r="BH82">
        <f>Model!BH88</f>
        <v>0</v>
      </c>
      <c r="BI82">
        <f>Model!BI88</f>
        <v>0</v>
      </c>
      <c r="BJ82">
        <f>Model!BJ88</f>
        <v>0</v>
      </c>
      <c r="BK82">
        <f>Model!BK88</f>
        <v>0</v>
      </c>
      <c r="BL82">
        <f>Model!BL88</f>
        <v>0</v>
      </c>
      <c r="BM82">
        <f>Model!BM88</f>
        <v>0</v>
      </c>
      <c r="BN82">
        <f>Model!BN88</f>
        <v>0</v>
      </c>
      <c r="BO82">
        <f>Model!BO88</f>
        <v>0</v>
      </c>
      <c r="BP82">
        <f>Model!BP88</f>
        <v>0</v>
      </c>
      <c r="BQ82">
        <f>Model!BQ88</f>
        <v>0</v>
      </c>
      <c r="BR82">
        <f>Model!BR88</f>
        <v>0</v>
      </c>
      <c r="BS82">
        <f>Model!BS88</f>
        <v>0</v>
      </c>
      <c r="BT82">
        <f>Model!BT88</f>
        <v>0</v>
      </c>
      <c r="BU82">
        <f>Model!BU88</f>
        <v>1.7270000000000001</v>
      </c>
      <c r="BV82">
        <f>Model!BV88</f>
        <v>0</v>
      </c>
      <c r="BW82">
        <f>Model!BW88</f>
        <v>0</v>
      </c>
      <c r="BX82">
        <f>Model!BX88</f>
        <v>0</v>
      </c>
      <c r="BY82">
        <f>Model!BY88</f>
        <v>200.00700000000001</v>
      </c>
      <c r="BZ82">
        <f>Model!BZ88</f>
        <v>10.988</v>
      </c>
      <c r="CA82">
        <f>Model!CA88</f>
        <v>-193.435</v>
      </c>
      <c r="CB82">
        <f>Model!CB88</f>
        <v>0</v>
      </c>
      <c r="CC82">
        <f>Model!CC88</f>
        <v>0</v>
      </c>
      <c r="CD82">
        <f>Model!CD88</f>
        <v>4.4871642596700214</v>
      </c>
      <c r="CE82">
        <f>Model!CE88</f>
        <v>9.2020380794613921</v>
      </c>
      <c r="CF82">
        <f>Model!CF88</f>
        <v>13.821551606853365</v>
      </c>
      <c r="CG82">
        <f>Model!CG88</f>
        <v>18.463177127781844</v>
      </c>
      <c r="CH82">
        <f>Model!CH88</f>
        <v>23.422996834744207</v>
      </c>
      <c r="CI82">
        <f>Model!CI88</f>
        <v>28.634511888343305</v>
      </c>
      <c r="CJ82">
        <f>Model!CJ88</f>
        <v>33.740621873143112</v>
      </c>
      <c r="CK82">
        <f>Model!CK88</f>
        <v>38.871173018318594</v>
      </c>
      <c r="CL82">
        <f>Model!CL88</f>
        <v>44.27683587855951</v>
      </c>
      <c r="CM82">
        <f>Model!CM88</f>
        <v>49.956819231841678</v>
      </c>
      <c r="CN82">
        <f>Model!CN88</f>
        <v>55.521922549285122</v>
      </c>
      <c r="CO82">
        <f>Model!CO88</f>
        <v>61.113664067451573</v>
      </c>
      <c r="CP82">
        <f>Model!CP88</f>
        <v>0</v>
      </c>
      <c r="CQ82">
        <f>Model!CQ88</f>
        <v>0</v>
      </c>
      <c r="CR82">
        <f>Model!CR88</f>
        <v>0</v>
      </c>
      <c r="CS82">
        <f>Model!CS88</f>
        <v>0</v>
      </c>
      <c r="CT82">
        <f>Model!CT88</f>
        <v>0</v>
      </c>
      <c r="CU82">
        <f>Model!CU88</f>
        <v>0</v>
      </c>
      <c r="CV82">
        <f>Model!CV88</f>
        <v>0</v>
      </c>
      <c r="CW82">
        <f>Model!CW88</f>
        <v>0</v>
      </c>
      <c r="CX82">
        <f>Model!CX88</f>
        <v>0</v>
      </c>
      <c r="CY82">
        <f>Model!CY88</f>
        <v>0</v>
      </c>
      <c r="CZ82">
        <f>Model!CZ88</f>
        <v>0</v>
      </c>
      <c r="DA82">
        <f>Model!DA88</f>
        <v>0</v>
      </c>
      <c r="DB82">
        <f>Model!DB88</f>
        <v>0</v>
      </c>
      <c r="DC82">
        <f>Model!DC88</f>
        <v>0</v>
      </c>
      <c r="DD82">
        <f>Model!DD88</f>
        <v>0</v>
      </c>
      <c r="DE82">
        <f>Model!DE88</f>
        <v>0</v>
      </c>
      <c r="DF82">
        <f>Model!DF88</f>
        <v>0</v>
      </c>
      <c r="DG82">
        <f>Model!DG88</f>
        <v>0</v>
      </c>
      <c r="DH82">
        <f>Model!DH88</f>
        <v>0</v>
      </c>
      <c r="DI82">
        <f>Model!DI88</f>
        <v>0</v>
      </c>
      <c r="DJ82">
        <f>Model!DJ88</f>
        <v>0</v>
      </c>
      <c r="DK82">
        <f>Model!DK88</f>
        <v>0</v>
      </c>
      <c r="DL82">
        <f>Model!DL88</f>
        <v>0</v>
      </c>
      <c r="DM82">
        <f>Model!DM88</f>
        <v>0</v>
      </c>
      <c r="DN82">
        <f>Model!DN88</f>
        <v>0</v>
      </c>
      <c r="DO82">
        <f>Model!DO88</f>
        <v>0</v>
      </c>
      <c r="DP82">
        <f>Model!DP88</f>
        <v>0</v>
      </c>
      <c r="DQ82">
        <f>Model!DQ88</f>
        <v>0</v>
      </c>
      <c r="DR82">
        <f>Model!DR88</f>
        <v>0</v>
      </c>
      <c r="DS82">
        <f>Model!DS88</f>
        <v>0</v>
      </c>
      <c r="DT82">
        <f>Model!DT88</f>
        <v>0</v>
      </c>
      <c r="DU82">
        <f>Model!DU88</f>
        <v>0</v>
      </c>
      <c r="DV82">
        <f>Model!DV88</f>
        <v>0</v>
      </c>
      <c r="DW82">
        <f>Model!DW88</f>
        <v>0</v>
      </c>
      <c r="DX82">
        <f>Model!DX88</f>
        <v>0</v>
      </c>
      <c r="DY82">
        <f>Model!DY88</f>
        <v>0</v>
      </c>
      <c r="DZ82">
        <f>Model!DZ88</f>
        <v>1.7270000000000001</v>
      </c>
      <c r="EA82">
        <f>Model!EA88</f>
        <v>200.00700000000001</v>
      </c>
      <c r="EB82">
        <f>Model!EB88</f>
        <v>0</v>
      </c>
      <c r="EC82">
        <f>Model!EC88</f>
        <v>18.463177127781844</v>
      </c>
      <c r="ED82">
        <f>Model!ED88</f>
        <v>38.871173018318594</v>
      </c>
      <c r="EE82">
        <f>Model!EE88</f>
        <v>61.113664067451573</v>
      </c>
      <c r="EF82">
        <f>Model!EF88</f>
        <v>71.8698658289197</v>
      </c>
      <c r="EG82">
        <f>Model!EG88</f>
        <v>83.40272202930386</v>
      </c>
      <c r="EH82">
        <f>Model!EH88</f>
        <v>95.709541044945738</v>
      </c>
      <c r="EI82">
        <f>Model!EI88</f>
        <v>108.77953414750192</v>
      </c>
      <c r="EJ82">
        <f>Model!EJ88</f>
        <v>122.59339256801259</v>
      </c>
      <c r="EK82">
        <f>Model!EK88</f>
        <v>137.12300769872243</v>
      </c>
      <c r="EL82">
        <f>Model!EL88</f>
        <v>152.3313520058407</v>
      </c>
      <c r="EM82">
        <f>Model!EM88</f>
        <v>0</v>
      </c>
      <c r="EN82">
        <f>Model!EN88</f>
        <v>0</v>
      </c>
    </row>
    <row r="83" spans="1:144" x14ac:dyDescent="0.2">
      <c r="A83">
        <f>Model!A89</f>
        <v>0</v>
      </c>
      <c r="B83">
        <f>Model!B89</f>
        <v>0</v>
      </c>
      <c r="C83">
        <f>Model!C89</f>
        <v>0</v>
      </c>
      <c r="D83">
        <f>Model!D89</f>
        <v>0</v>
      </c>
      <c r="E83">
        <f>Model!E89</f>
        <v>0</v>
      </c>
      <c r="F83">
        <f>Model!F89</f>
        <v>0</v>
      </c>
      <c r="G83">
        <f>Model!G89</f>
        <v>0</v>
      </c>
      <c r="H83">
        <f>Model!H89</f>
        <v>0</v>
      </c>
      <c r="I83" t="str">
        <f>Model!I89</f>
        <v>Accumulated Deficit</v>
      </c>
      <c r="J83">
        <f>Model!J89</f>
        <v>0</v>
      </c>
      <c r="K83">
        <f>Model!K89</f>
        <v>0</v>
      </c>
      <c r="L83">
        <f>Model!L89</f>
        <v>0</v>
      </c>
      <c r="M83">
        <f>Model!M89</f>
        <v>0</v>
      </c>
      <c r="N83">
        <f>Model!N89</f>
        <v>0</v>
      </c>
      <c r="O83">
        <f>Model!O89</f>
        <v>0</v>
      </c>
      <c r="P83">
        <f>Model!P89</f>
        <v>0</v>
      </c>
      <c r="Q83">
        <f>Model!Q89</f>
        <v>0</v>
      </c>
      <c r="R83">
        <f>Model!R89</f>
        <v>0</v>
      </c>
      <c r="S83">
        <f>Model!S89</f>
        <v>0</v>
      </c>
      <c r="T83">
        <f>Model!T89</f>
        <v>0</v>
      </c>
      <c r="U83">
        <f>Model!U89</f>
        <v>0</v>
      </c>
      <c r="V83">
        <f>Model!V89</f>
        <v>0</v>
      </c>
      <c r="W83">
        <f>Model!W89</f>
        <v>0</v>
      </c>
      <c r="X83">
        <f>Model!X89</f>
        <v>0</v>
      </c>
      <c r="Y83">
        <f>Model!Y89</f>
        <v>0</v>
      </c>
      <c r="Z83">
        <f>Model!Z89</f>
        <v>0</v>
      </c>
      <c r="AA83">
        <f>Model!AA89</f>
        <v>0</v>
      </c>
      <c r="AB83">
        <f>Model!AB89</f>
        <v>0</v>
      </c>
      <c r="AC83">
        <f>Model!AC89</f>
        <v>0</v>
      </c>
      <c r="AD83">
        <f>Model!AD89</f>
        <v>0</v>
      </c>
      <c r="AE83">
        <f>Model!AE89</f>
        <v>0</v>
      </c>
      <c r="AF83">
        <f>Model!AF89</f>
        <v>0</v>
      </c>
      <c r="AG83">
        <f>Model!AG89</f>
        <v>0</v>
      </c>
      <c r="AH83">
        <f>Model!AH89</f>
        <v>0</v>
      </c>
      <c r="AI83">
        <f>Model!AI89</f>
        <v>0</v>
      </c>
      <c r="AJ83">
        <f>Model!AJ89</f>
        <v>0</v>
      </c>
      <c r="AK83">
        <f>Model!AK89</f>
        <v>0</v>
      </c>
      <c r="AL83">
        <f>Model!AL89</f>
        <v>0</v>
      </c>
      <c r="AM83">
        <f>Model!AM89</f>
        <v>0</v>
      </c>
      <c r="AN83">
        <f>Model!AN89</f>
        <v>0</v>
      </c>
      <c r="AO83">
        <f>Model!AO89</f>
        <v>0</v>
      </c>
      <c r="AP83">
        <f>Model!AP89</f>
        <v>0</v>
      </c>
      <c r="AQ83">
        <f>Model!AQ89</f>
        <v>0</v>
      </c>
      <c r="AR83">
        <f>Model!AR89</f>
        <v>0</v>
      </c>
      <c r="AS83">
        <f>Model!AS89</f>
        <v>0</v>
      </c>
      <c r="AT83">
        <f>Model!AT89</f>
        <v>0</v>
      </c>
      <c r="AU83">
        <f>Model!AU89</f>
        <v>0</v>
      </c>
      <c r="AV83">
        <f>Model!AV89</f>
        <v>0</v>
      </c>
      <c r="AW83">
        <f>Model!AW89</f>
        <v>0</v>
      </c>
      <c r="AX83">
        <f>Model!AX89</f>
        <v>0</v>
      </c>
      <c r="AY83">
        <f>Model!AY89</f>
        <v>0</v>
      </c>
      <c r="AZ83">
        <f>Model!AZ89</f>
        <v>0</v>
      </c>
      <c r="BA83">
        <f>Model!BA89</f>
        <v>0</v>
      </c>
      <c r="BB83">
        <f>Model!BB89</f>
        <v>0</v>
      </c>
      <c r="BC83">
        <f>Model!BC89</f>
        <v>0</v>
      </c>
      <c r="BD83">
        <f>Model!BD89</f>
        <v>0</v>
      </c>
      <c r="BE83">
        <f>Model!BE89</f>
        <v>0</v>
      </c>
      <c r="BF83">
        <f>Model!BF89</f>
        <v>0</v>
      </c>
      <c r="BG83">
        <f>Model!BG89</f>
        <v>0</v>
      </c>
      <c r="BH83">
        <f>Model!BH89</f>
        <v>0</v>
      </c>
      <c r="BI83">
        <f>Model!BI89</f>
        <v>0</v>
      </c>
      <c r="BJ83">
        <f>Model!BJ89</f>
        <v>0</v>
      </c>
      <c r="BK83">
        <f>Model!BK89</f>
        <v>0</v>
      </c>
      <c r="BL83">
        <f>Model!BL89</f>
        <v>0</v>
      </c>
      <c r="BM83">
        <f>Model!BM89</f>
        <v>0</v>
      </c>
      <c r="BN83">
        <f>Model!BN89</f>
        <v>0</v>
      </c>
      <c r="BO83">
        <f>Model!BO89</f>
        <v>0</v>
      </c>
      <c r="BP83">
        <f>Model!BP89</f>
        <v>0</v>
      </c>
      <c r="BQ83">
        <f>Model!BQ89</f>
        <v>0</v>
      </c>
      <c r="BR83">
        <f>Model!BR89</f>
        <v>0</v>
      </c>
      <c r="BS83">
        <f>Model!BS89</f>
        <v>0</v>
      </c>
      <c r="BT83">
        <f>Model!BT89</f>
        <v>0</v>
      </c>
      <c r="BU83">
        <f>Model!BU89</f>
        <v>-83.668000000000006</v>
      </c>
      <c r="BV83">
        <f>Model!BV89</f>
        <v>0</v>
      </c>
      <c r="BW83">
        <f>Model!BW89</f>
        <v>0</v>
      </c>
      <c r="BX83">
        <f>Model!BX89</f>
        <v>0</v>
      </c>
      <c r="BY83">
        <f>Model!BY89</f>
        <v>-138.554</v>
      </c>
      <c r="BZ83">
        <f>Model!BZ89</f>
        <v>0</v>
      </c>
      <c r="CA83">
        <f>Model!CA89</f>
        <v>0</v>
      </c>
      <c r="CB83">
        <f>Model!CB89</f>
        <v>260.197</v>
      </c>
      <c r="CC83">
        <f>Model!CC89</f>
        <v>223.85</v>
      </c>
      <c r="CD83">
        <f>Model!CD89</f>
        <v>186.33515971033344</v>
      </c>
      <c r="CE83">
        <f>Model!CE89</f>
        <v>155.44597572257211</v>
      </c>
      <c r="CF83">
        <f>Model!CF89</f>
        <v>119.53613742155123</v>
      </c>
      <c r="CG83">
        <f>Model!CG89</f>
        <v>93.208992437586772</v>
      </c>
      <c r="CH83">
        <f>Model!CH89</f>
        <v>61.363286747506962</v>
      </c>
      <c r="CI83">
        <f>Model!CI89</f>
        <v>37.272230170683116</v>
      </c>
      <c r="CJ83">
        <f>Model!CJ89</f>
        <v>7.6722493753674819</v>
      </c>
      <c r="CK83">
        <f>Model!CK89</f>
        <v>-12.728432385330201</v>
      </c>
      <c r="CL83">
        <f>Model!CL89</f>
        <v>-39.066417657452902</v>
      </c>
      <c r="CM83">
        <f>Model!CM89</f>
        <v>-57.187032060342517</v>
      </c>
      <c r="CN83">
        <f>Model!CN89</f>
        <v>-80.777617947382495</v>
      </c>
      <c r="CO83">
        <f>Model!CO89</f>
        <v>-95.900765598273708</v>
      </c>
      <c r="CP83">
        <f>Model!CP89</f>
        <v>0</v>
      </c>
      <c r="CQ83">
        <f>Model!CQ89</f>
        <v>0</v>
      </c>
      <c r="CR83">
        <f>Model!CR89</f>
        <v>0</v>
      </c>
      <c r="CS83">
        <f>Model!CS89</f>
        <v>0</v>
      </c>
      <c r="CT83">
        <f>Model!CT89</f>
        <v>0</v>
      </c>
      <c r="CU83">
        <f>Model!CU89</f>
        <v>0</v>
      </c>
      <c r="CV83">
        <f>Model!CV89</f>
        <v>0</v>
      </c>
      <c r="CW83">
        <f>Model!CW89</f>
        <v>0</v>
      </c>
      <c r="CX83">
        <f>Model!CX89</f>
        <v>0</v>
      </c>
      <c r="CY83">
        <f>Model!CY89</f>
        <v>0</v>
      </c>
      <c r="CZ83">
        <f>Model!CZ89</f>
        <v>0</v>
      </c>
      <c r="DA83">
        <f>Model!DA89</f>
        <v>0</v>
      </c>
      <c r="DB83">
        <f>Model!DB89</f>
        <v>0</v>
      </c>
      <c r="DC83">
        <f>Model!DC89</f>
        <v>0</v>
      </c>
      <c r="DD83">
        <f>Model!DD89</f>
        <v>0</v>
      </c>
      <c r="DE83">
        <f>Model!DE89</f>
        <v>0</v>
      </c>
      <c r="DF83">
        <f>Model!DF89</f>
        <v>0</v>
      </c>
      <c r="DG83">
        <f>Model!DG89</f>
        <v>0</v>
      </c>
      <c r="DH83">
        <f>Model!DH89</f>
        <v>0</v>
      </c>
      <c r="DI83">
        <f>Model!DI89</f>
        <v>0</v>
      </c>
      <c r="DJ83">
        <f>Model!DJ89</f>
        <v>0</v>
      </c>
      <c r="DK83">
        <f>Model!DK89</f>
        <v>0</v>
      </c>
      <c r="DL83">
        <f>Model!DL89</f>
        <v>0</v>
      </c>
      <c r="DM83">
        <f>Model!DM89</f>
        <v>0</v>
      </c>
      <c r="DN83">
        <f>Model!DN89</f>
        <v>0</v>
      </c>
      <c r="DO83">
        <f>Model!DO89</f>
        <v>0</v>
      </c>
      <c r="DP83">
        <f>Model!DP89</f>
        <v>0</v>
      </c>
      <c r="DQ83">
        <f>Model!DQ89</f>
        <v>0</v>
      </c>
      <c r="DR83">
        <f>Model!DR89</f>
        <v>0</v>
      </c>
      <c r="DS83">
        <f>Model!DS89</f>
        <v>0</v>
      </c>
      <c r="DT83">
        <f>Model!DT89</f>
        <v>0</v>
      </c>
      <c r="DU83">
        <f>Model!DU89</f>
        <v>0</v>
      </c>
      <c r="DV83">
        <f>Model!DV89</f>
        <v>0</v>
      </c>
      <c r="DW83">
        <f>Model!DW89</f>
        <v>0</v>
      </c>
      <c r="DX83">
        <f>Model!DX89</f>
        <v>0</v>
      </c>
      <c r="DY83">
        <f>Model!DY89</f>
        <v>0</v>
      </c>
      <c r="DZ83">
        <f>Model!DZ89</f>
        <v>-83.668000000000006</v>
      </c>
      <c r="EA83">
        <f>Model!EA89</f>
        <v>-138.554</v>
      </c>
      <c r="EB83">
        <f>Model!EB89</f>
        <v>223.85</v>
      </c>
      <c r="EC83">
        <f>Model!EC89</f>
        <v>93.208992437586772</v>
      </c>
      <c r="ED83">
        <f>Model!ED89</f>
        <v>-12.728432385330201</v>
      </c>
      <c r="EE83">
        <f>Model!EE89</f>
        <v>-95.900765598273708</v>
      </c>
      <c r="EF83">
        <f>Model!EF89</f>
        <v>-153.28936479628703</v>
      </c>
      <c r="EG83">
        <f>Model!EG89</f>
        <v>-178.74995648382193</v>
      </c>
      <c r="EH83">
        <f>Model!EH89</f>
        <v>-169.40809931915976</v>
      </c>
      <c r="EI83">
        <f>Model!EI89</f>
        <v>-122.08682050312719</v>
      </c>
      <c r="EJ83">
        <f>Model!EJ89</f>
        <v>-41.821900379179311</v>
      </c>
      <c r="EK83">
        <f>Model!EK89</f>
        <v>71.143120411854468</v>
      </c>
      <c r="EL83">
        <f>Model!EL89</f>
        <v>216.85077980532355</v>
      </c>
      <c r="EM83">
        <f>Model!EM89</f>
        <v>0</v>
      </c>
      <c r="EN83">
        <f>Model!EN89</f>
        <v>0</v>
      </c>
    </row>
    <row r="84" spans="1:144" x14ac:dyDescent="0.2">
      <c r="A84">
        <f>Model!A90</f>
        <v>0</v>
      </c>
      <c r="B84">
        <f>Model!B90</f>
        <v>0</v>
      </c>
      <c r="C84">
        <f>Model!C90</f>
        <v>0</v>
      </c>
      <c r="D84">
        <f>Model!D90</f>
        <v>0</v>
      </c>
      <c r="E84">
        <f>Model!E90</f>
        <v>0</v>
      </c>
      <c r="F84">
        <f>Model!F90</f>
        <v>0</v>
      </c>
      <c r="G84">
        <f>Model!G90</f>
        <v>0</v>
      </c>
      <c r="H84">
        <f>Model!H90</f>
        <v>0</v>
      </c>
      <c r="I84" t="str">
        <f>Model!I90</f>
        <v>Total Equity</v>
      </c>
      <c r="J84">
        <f>Model!J90</f>
        <v>0</v>
      </c>
      <c r="K84">
        <f>Model!K90</f>
        <v>0</v>
      </c>
      <c r="L84">
        <f>Model!L90</f>
        <v>0</v>
      </c>
      <c r="M84">
        <f>Model!M90</f>
        <v>0</v>
      </c>
      <c r="N84">
        <f>Model!N90</f>
        <v>0</v>
      </c>
      <c r="O84">
        <f>Model!O90</f>
        <v>0</v>
      </c>
      <c r="P84">
        <f>Model!P90</f>
        <v>0</v>
      </c>
      <c r="Q84">
        <f>Model!Q90</f>
        <v>0</v>
      </c>
      <c r="R84">
        <f>Model!R90</f>
        <v>0</v>
      </c>
      <c r="S84">
        <f>Model!S90</f>
        <v>0</v>
      </c>
      <c r="T84">
        <f>Model!T90</f>
        <v>0</v>
      </c>
      <c r="U84">
        <f>Model!U90</f>
        <v>0</v>
      </c>
      <c r="V84">
        <f>Model!V90</f>
        <v>0</v>
      </c>
      <c r="W84">
        <f>Model!W90</f>
        <v>0</v>
      </c>
      <c r="X84">
        <f>Model!X90</f>
        <v>0</v>
      </c>
      <c r="Y84">
        <f>Model!Y90</f>
        <v>0</v>
      </c>
      <c r="Z84">
        <f>Model!Z90</f>
        <v>0</v>
      </c>
      <c r="AA84">
        <f>Model!AA90</f>
        <v>0</v>
      </c>
      <c r="AB84">
        <f>Model!AB90</f>
        <v>0</v>
      </c>
      <c r="AC84">
        <f>Model!AC90</f>
        <v>0</v>
      </c>
      <c r="AD84">
        <f>Model!AD90</f>
        <v>0</v>
      </c>
      <c r="AE84">
        <f>Model!AE90</f>
        <v>0</v>
      </c>
      <c r="AF84">
        <f>Model!AF90</f>
        <v>0</v>
      </c>
      <c r="AG84">
        <f>Model!AG90</f>
        <v>0</v>
      </c>
      <c r="AH84">
        <f>Model!AH90</f>
        <v>0</v>
      </c>
      <c r="AI84">
        <f>Model!AI90</f>
        <v>0</v>
      </c>
      <c r="AJ84">
        <f>Model!AJ90</f>
        <v>0</v>
      </c>
      <c r="AK84">
        <f>Model!AK90</f>
        <v>0</v>
      </c>
      <c r="AL84">
        <f>Model!AL90</f>
        <v>0</v>
      </c>
      <c r="AM84">
        <f>Model!AM90</f>
        <v>0</v>
      </c>
      <c r="AN84">
        <f>Model!AN90</f>
        <v>0</v>
      </c>
      <c r="AO84">
        <f>Model!AO90</f>
        <v>0</v>
      </c>
      <c r="AP84">
        <f>Model!AP90</f>
        <v>0</v>
      </c>
      <c r="AQ84">
        <f>Model!AQ90</f>
        <v>0</v>
      </c>
      <c r="AR84">
        <f>Model!AR90</f>
        <v>0</v>
      </c>
      <c r="AS84">
        <f>Model!AS90</f>
        <v>0</v>
      </c>
      <c r="AT84">
        <f>Model!AT90</f>
        <v>0</v>
      </c>
      <c r="AU84">
        <f>Model!AU90</f>
        <v>0</v>
      </c>
      <c r="AV84">
        <f>Model!AV90</f>
        <v>0</v>
      </c>
      <c r="AW84">
        <f>Model!AW90</f>
        <v>0</v>
      </c>
      <c r="AX84">
        <f>Model!AX90</f>
        <v>0</v>
      </c>
      <c r="AY84">
        <f>Model!AY90</f>
        <v>0</v>
      </c>
      <c r="AZ84">
        <f>Model!AZ90</f>
        <v>0</v>
      </c>
      <c r="BA84">
        <f>Model!BA90</f>
        <v>0</v>
      </c>
      <c r="BB84">
        <f>Model!BB90</f>
        <v>0</v>
      </c>
      <c r="BC84">
        <f>Model!BC90</f>
        <v>0</v>
      </c>
      <c r="BD84">
        <f>Model!BD90</f>
        <v>0</v>
      </c>
      <c r="BE84">
        <f>Model!BE90</f>
        <v>0</v>
      </c>
      <c r="BF84">
        <f>Model!BF90</f>
        <v>0</v>
      </c>
      <c r="BG84">
        <f>Model!BG90</f>
        <v>0</v>
      </c>
      <c r="BH84">
        <f>Model!BH90</f>
        <v>0</v>
      </c>
      <c r="BI84">
        <f>Model!BI90</f>
        <v>0</v>
      </c>
      <c r="BJ84">
        <f>Model!BJ90</f>
        <v>0</v>
      </c>
      <c r="BK84">
        <f>Model!BK90</f>
        <v>0</v>
      </c>
      <c r="BL84">
        <f>Model!BL90</f>
        <v>0</v>
      </c>
      <c r="BM84">
        <f>Model!BM90</f>
        <v>0</v>
      </c>
      <c r="BN84">
        <f>Model!BN90</f>
        <v>0</v>
      </c>
      <c r="BO84">
        <f>Model!BO90</f>
        <v>0</v>
      </c>
      <c r="BP84">
        <f>Model!BP90</f>
        <v>0</v>
      </c>
      <c r="BQ84">
        <f>Model!BQ90</f>
        <v>0</v>
      </c>
      <c r="BR84">
        <f>Model!BR90</f>
        <v>0</v>
      </c>
      <c r="BS84">
        <f>Model!BS90</f>
        <v>0</v>
      </c>
      <c r="BT84">
        <f>Model!BT90</f>
        <v>0</v>
      </c>
      <c r="BU84">
        <f>Model!BU90</f>
        <v>112.935</v>
      </c>
      <c r="BV84">
        <f>Model!BV90</f>
        <v>0</v>
      </c>
      <c r="BW84">
        <f>Model!BW90</f>
        <v>0</v>
      </c>
      <c r="BX84">
        <f>Model!BX90</f>
        <v>0</v>
      </c>
      <c r="BY84">
        <f>Model!BY90</f>
        <v>61.468999999999994</v>
      </c>
      <c r="BZ84">
        <f>Model!BZ90</f>
        <v>10.988</v>
      </c>
      <c r="CA84">
        <f>Model!CA90</f>
        <v>1.4339999999999975</v>
      </c>
      <c r="CB84">
        <f>Model!CB90</f>
        <v>260.197</v>
      </c>
      <c r="CC84">
        <f>Model!CC90</f>
        <v>223.85</v>
      </c>
      <c r="CD84">
        <f>Model!CD90</f>
        <v>190.82232397000345</v>
      </c>
      <c r="CE84">
        <f>Model!CE90</f>
        <v>164.64801380203352</v>
      </c>
      <c r="CF84">
        <f>Model!CF90</f>
        <v>133.35768902840459</v>
      </c>
      <c r="CG84">
        <f>Model!CG90</f>
        <v>111.67216956536862</v>
      </c>
      <c r="CH84">
        <f>Model!CH90</f>
        <v>84.786283582251173</v>
      </c>
      <c r="CI84">
        <f>Model!CI90</f>
        <v>65.906742059026413</v>
      </c>
      <c r="CJ84">
        <f>Model!CJ90</f>
        <v>41.412871248510598</v>
      </c>
      <c r="CK84">
        <f>Model!CK90</f>
        <v>26.142740632988392</v>
      </c>
      <c r="CL84">
        <f>Model!CL90</f>
        <v>5.2104182211066075</v>
      </c>
      <c r="CM84">
        <f>Model!CM90</f>
        <v>-7.2302128285008394</v>
      </c>
      <c r="CN84">
        <f>Model!CN90</f>
        <v>-25.255695398097373</v>
      </c>
      <c r="CO84">
        <f>Model!CO90</f>
        <v>-34.787101530822135</v>
      </c>
      <c r="CP84">
        <f>Model!CP90</f>
        <v>0</v>
      </c>
      <c r="CQ84">
        <f>Model!CQ90</f>
        <v>0</v>
      </c>
      <c r="CR84">
        <f>Model!CR90</f>
        <v>0</v>
      </c>
      <c r="CS84">
        <f>Model!CS90</f>
        <v>0</v>
      </c>
      <c r="CT84">
        <f>Model!CT90</f>
        <v>0</v>
      </c>
      <c r="CU84">
        <f>Model!CU90</f>
        <v>0</v>
      </c>
      <c r="CV84">
        <f>Model!CV90</f>
        <v>0</v>
      </c>
      <c r="CW84">
        <f>Model!CW90</f>
        <v>0</v>
      </c>
      <c r="CX84">
        <f>Model!CX90</f>
        <v>0</v>
      </c>
      <c r="CY84">
        <f>Model!CY90</f>
        <v>0</v>
      </c>
      <c r="CZ84">
        <f>Model!CZ90</f>
        <v>0</v>
      </c>
      <c r="DA84">
        <f>Model!DA90</f>
        <v>0</v>
      </c>
      <c r="DB84">
        <f>Model!DB90</f>
        <v>0</v>
      </c>
      <c r="DC84">
        <f>Model!DC90</f>
        <v>0</v>
      </c>
      <c r="DD84">
        <f>Model!DD90</f>
        <v>0</v>
      </c>
      <c r="DE84">
        <f>Model!DE90</f>
        <v>0</v>
      </c>
      <c r="DF84">
        <f>Model!DF90</f>
        <v>0</v>
      </c>
      <c r="DG84">
        <f>Model!DG90</f>
        <v>0</v>
      </c>
      <c r="DH84">
        <f>Model!DH90</f>
        <v>0</v>
      </c>
      <c r="DI84">
        <f>Model!DI90</f>
        <v>0</v>
      </c>
      <c r="DJ84">
        <f>Model!DJ90</f>
        <v>0</v>
      </c>
      <c r="DK84">
        <f>Model!DK90</f>
        <v>0</v>
      </c>
      <c r="DL84">
        <f>Model!DL90</f>
        <v>0</v>
      </c>
      <c r="DM84">
        <f>Model!DM90</f>
        <v>0</v>
      </c>
      <c r="DN84">
        <f>Model!DN90</f>
        <v>0</v>
      </c>
      <c r="DO84">
        <f>Model!DO90</f>
        <v>0</v>
      </c>
      <c r="DP84">
        <f>Model!DP90</f>
        <v>0</v>
      </c>
      <c r="DQ84">
        <f>Model!DQ90</f>
        <v>0</v>
      </c>
      <c r="DR84">
        <f>Model!DR90</f>
        <v>0</v>
      </c>
      <c r="DS84">
        <f>Model!DS90</f>
        <v>0</v>
      </c>
      <c r="DT84">
        <f>Model!DT90</f>
        <v>0</v>
      </c>
      <c r="DU84">
        <f>Model!DU90</f>
        <v>0</v>
      </c>
      <c r="DV84">
        <f>Model!DV90</f>
        <v>0</v>
      </c>
      <c r="DW84">
        <f>Model!DW90</f>
        <v>0</v>
      </c>
      <c r="DX84">
        <f>Model!DX90</f>
        <v>0</v>
      </c>
      <c r="DY84">
        <f>Model!DY90</f>
        <v>0</v>
      </c>
      <c r="DZ84">
        <f>Model!DZ90</f>
        <v>112.935</v>
      </c>
      <c r="EA84">
        <f>Model!EA90</f>
        <v>61.468999999999994</v>
      </c>
      <c r="EB84">
        <f>Model!EB90</f>
        <v>223.85</v>
      </c>
      <c r="EC84">
        <f>Model!EC90</f>
        <v>111.67216956536862</v>
      </c>
      <c r="ED84">
        <f>Model!ED90</f>
        <v>26.142740632988392</v>
      </c>
      <c r="EE84">
        <f>Model!EE90</f>
        <v>-34.787101530822135</v>
      </c>
      <c r="EF84">
        <f>Model!EF90</f>
        <v>-81.419498967367332</v>
      </c>
      <c r="EG84">
        <f>Model!EG90</f>
        <v>-95.347234454518073</v>
      </c>
      <c r="EH84">
        <f>Model!EH90</f>
        <v>-73.698558274214022</v>
      </c>
      <c r="EI84">
        <f>Model!EI90</f>
        <v>-13.307286355625266</v>
      </c>
      <c r="EJ84">
        <f>Model!EJ90</f>
        <v>80.771492188833278</v>
      </c>
      <c r="EK84">
        <f>Model!EK90</f>
        <v>208.26612811057691</v>
      </c>
      <c r="EL84">
        <f>Model!EL90</f>
        <v>369.18213181116425</v>
      </c>
      <c r="EM84">
        <f>Model!EM90</f>
        <v>0</v>
      </c>
      <c r="EN84">
        <f>Model!EN90</f>
        <v>0</v>
      </c>
    </row>
    <row r="85" spans="1:144" x14ac:dyDescent="0.2">
      <c r="A85">
        <f>Model!A91</f>
        <v>0</v>
      </c>
      <c r="B85">
        <f>Model!B91</f>
        <v>0</v>
      </c>
      <c r="C85">
        <f>Model!C91</f>
        <v>0</v>
      </c>
      <c r="D85">
        <f>Model!D91</f>
        <v>0</v>
      </c>
      <c r="E85">
        <f>Model!E91</f>
        <v>0</v>
      </c>
      <c r="F85">
        <f>Model!F91</f>
        <v>0</v>
      </c>
      <c r="G85">
        <f>Model!G91</f>
        <v>0</v>
      </c>
      <c r="H85">
        <f>Model!H91</f>
        <v>0</v>
      </c>
      <c r="I85" t="str">
        <f>Model!I91</f>
        <v>Total Shareholders Equity and Debt</v>
      </c>
      <c r="J85">
        <f>Model!J91</f>
        <v>0</v>
      </c>
      <c r="K85">
        <f>Model!K91</f>
        <v>0</v>
      </c>
      <c r="L85">
        <f>Model!L91</f>
        <v>0</v>
      </c>
      <c r="M85">
        <f>Model!M91</f>
        <v>0</v>
      </c>
      <c r="N85">
        <f>Model!N91</f>
        <v>0</v>
      </c>
      <c r="O85">
        <f>Model!O91</f>
        <v>0</v>
      </c>
      <c r="P85">
        <f>Model!P91</f>
        <v>0</v>
      </c>
      <c r="Q85">
        <f>Model!Q91</f>
        <v>0</v>
      </c>
      <c r="R85">
        <f>Model!R91</f>
        <v>0</v>
      </c>
      <c r="S85">
        <f>Model!S91</f>
        <v>0</v>
      </c>
      <c r="T85">
        <f>Model!T91</f>
        <v>0</v>
      </c>
      <c r="U85">
        <f>Model!U91</f>
        <v>0</v>
      </c>
      <c r="V85">
        <f>Model!V91</f>
        <v>0</v>
      </c>
      <c r="W85">
        <f>Model!W91</f>
        <v>0</v>
      </c>
      <c r="X85">
        <f>Model!X91</f>
        <v>0</v>
      </c>
      <c r="Y85">
        <f>Model!Y91</f>
        <v>0</v>
      </c>
      <c r="Z85">
        <f>Model!Z91</f>
        <v>0</v>
      </c>
      <c r="AA85">
        <f>Model!AA91</f>
        <v>0</v>
      </c>
      <c r="AB85">
        <f>Model!AB91</f>
        <v>0</v>
      </c>
      <c r="AC85">
        <f>Model!AC91</f>
        <v>0</v>
      </c>
      <c r="AD85">
        <f>Model!AD91</f>
        <v>0</v>
      </c>
      <c r="AE85">
        <f>Model!AE91</f>
        <v>0</v>
      </c>
      <c r="AF85">
        <f>Model!AF91</f>
        <v>0</v>
      </c>
      <c r="AG85">
        <f>Model!AG91</f>
        <v>0</v>
      </c>
      <c r="AH85">
        <f>Model!AH91</f>
        <v>0</v>
      </c>
      <c r="AI85">
        <f>Model!AI91</f>
        <v>0</v>
      </c>
      <c r="AJ85">
        <f>Model!AJ91</f>
        <v>0</v>
      </c>
      <c r="AK85">
        <f>Model!AK91</f>
        <v>0</v>
      </c>
      <c r="AL85">
        <f>Model!AL91</f>
        <v>0</v>
      </c>
      <c r="AM85">
        <f>Model!AM91</f>
        <v>0</v>
      </c>
      <c r="AN85">
        <f>Model!AN91</f>
        <v>0</v>
      </c>
      <c r="AO85">
        <f>Model!AO91</f>
        <v>0</v>
      </c>
      <c r="AP85">
        <f>Model!AP91</f>
        <v>0</v>
      </c>
      <c r="AQ85">
        <f>Model!AQ91</f>
        <v>0</v>
      </c>
      <c r="AR85">
        <f>Model!AR91</f>
        <v>0</v>
      </c>
      <c r="AS85">
        <f>Model!AS91</f>
        <v>0</v>
      </c>
      <c r="AT85">
        <f>Model!AT91</f>
        <v>0</v>
      </c>
      <c r="AU85">
        <f>Model!AU91</f>
        <v>0</v>
      </c>
      <c r="AV85">
        <f>Model!AV91</f>
        <v>0</v>
      </c>
      <c r="AW85">
        <f>Model!AW91</f>
        <v>0</v>
      </c>
      <c r="AX85">
        <f>Model!AX91</f>
        <v>0</v>
      </c>
      <c r="AY85">
        <f>Model!AY91</f>
        <v>0</v>
      </c>
      <c r="AZ85">
        <f>Model!AZ91</f>
        <v>0</v>
      </c>
      <c r="BA85">
        <f>Model!BA91</f>
        <v>0</v>
      </c>
      <c r="BB85">
        <f>Model!BB91</f>
        <v>0</v>
      </c>
      <c r="BC85">
        <f>Model!BC91</f>
        <v>0</v>
      </c>
      <c r="BD85">
        <f>Model!BD91</f>
        <v>0</v>
      </c>
      <c r="BE85">
        <f>Model!BE91</f>
        <v>0</v>
      </c>
      <c r="BF85">
        <f>Model!BF91</f>
        <v>0</v>
      </c>
      <c r="BG85">
        <f>Model!BG91</f>
        <v>0</v>
      </c>
      <c r="BH85">
        <f>Model!BH91</f>
        <v>0</v>
      </c>
      <c r="BI85">
        <f>Model!BI91</f>
        <v>0</v>
      </c>
      <c r="BJ85">
        <f>Model!BJ91</f>
        <v>0</v>
      </c>
      <c r="BK85">
        <f>Model!BK91</f>
        <v>0</v>
      </c>
      <c r="BL85">
        <f>Model!BL91</f>
        <v>0</v>
      </c>
      <c r="BM85">
        <f>Model!BM91</f>
        <v>0</v>
      </c>
      <c r="BN85">
        <f>Model!BN91</f>
        <v>0</v>
      </c>
      <c r="BO85">
        <f>Model!BO91</f>
        <v>0</v>
      </c>
      <c r="BP85">
        <f>Model!BP91</f>
        <v>0</v>
      </c>
      <c r="BQ85">
        <f>Model!BQ91</f>
        <v>0</v>
      </c>
      <c r="BR85">
        <f>Model!BR91</f>
        <v>0</v>
      </c>
      <c r="BS85">
        <f>Model!BS91</f>
        <v>0</v>
      </c>
      <c r="BT85">
        <f>Model!BT91</f>
        <v>0</v>
      </c>
      <c r="BU85">
        <f>Model!BU91</f>
        <v>164.97300000000001</v>
      </c>
      <c r="BV85">
        <f>Model!BV91</f>
        <v>0</v>
      </c>
      <c r="BW85">
        <f>Model!BW91</f>
        <v>0</v>
      </c>
      <c r="BX85">
        <f>Model!BX91</f>
        <v>0</v>
      </c>
      <c r="BY85">
        <f>Model!BY91</f>
        <v>273.40700000000004</v>
      </c>
      <c r="BZ85">
        <f>Model!BZ91</f>
        <v>322.46500000000003</v>
      </c>
      <c r="CA85">
        <f>Model!CA91</f>
        <v>359.28899999999999</v>
      </c>
      <c r="CB85">
        <f>Model!CB91</f>
        <v>564.798</v>
      </c>
      <c r="CC85">
        <f>Model!CC91</f>
        <v>517.70899999999995</v>
      </c>
      <c r="CD85">
        <f>Model!CD91</f>
        <v>514.22607428921197</v>
      </c>
      <c r="CE85">
        <f>Model!CE91</f>
        <v>487.55070439659079</v>
      </c>
      <c r="CF85">
        <f>Model!CF91</f>
        <v>427.60677932752435</v>
      </c>
      <c r="CG85">
        <f>Model!CG91</f>
        <v>480.89345461152476</v>
      </c>
      <c r="CH85">
        <f>Model!CH91</f>
        <v>488.06296405489081</v>
      </c>
      <c r="CI85">
        <f>Model!CI91</f>
        <v>467.94045140960657</v>
      </c>
      <c r="CJ85">
        <f>Model!CJ91</f>
        <v>413.18599612528698</v>
      </c>
      <c r="CK85">
        <f>Model!CK91</f>
        <v>404.82768949430329</v>
      </c>
      <c r="CL85">
        <f>Model!CL91</f>
        <v>418.98974307408366</v>
      </c>
      <c r="CM85">
        <f>Model!CM91</f>
        <v>404.98921924376964</v>
      </c>
      <c r="CN85">
        <f>Model!CN91</f>
        <v>354.75822249814848</v>
      </c>
      <c r="CO85">
        <f>Model!CO91</f>
        <v>353.4339431518556</v>
      </c>
      <c r="CP85">
        <f>Model!CP91</f>
        <v>0</v>
      </c>
      <c r="CQ85">
        <f>Model!CQ91</f>
        <v>0</v>
      </c>
      <c r="CR85">
        <f>Model!CR91</f>
        <v>0</v>
      </c>
      <c r="CS85">
        <f>Model!CS91</f>
        <v>0</v>
      </c>
      <c r="CT85">
        <f>Model!CT91</f>
        <v>0</v>
      </c>
      <c r="CU85">
        <f>Model!CU91</f>
        <v>0</v>
      </c>
      <c r="CV85">
        <f>Model!CV91</f>
        <v>0</v>
      </c>
      <c r="CW85">
        <f>Model!CW91</f>
        <v>0</v>
      </c>
      <c r="CX85">
        <f>Model!CX91</f>
        <v>0</v>
      </c>
      <c r="CY85">
        <f>Model!CY91</f>
        <v>0</v>
      </c>
      <c r="CZ85">
        <f>Model!CZ91</f>
        <v>0</v>
      </c>
      <c r="DA85">
        <f>Model!DA91</f>
        <v>0</v>
      </c>
      <c r="DB85">
        <f>Model!DB91</f>
        <v>0</v>
      </c>
      <c r="DC85">
        <f>Model!DC91</f>
        <v>0</v>
      </c>
      <c r="DD85">
        <f>Model!DD91</f>
        <v>0</v>
      </c>
      <c r="DE85">
        <f>Model!DE91</f>
        <v>0</v>
      </c>
      <c r="DF85">
        <f>Model!DF91</f>
        <v>0</v>
      </c>
      <c r="DG85">
        <f>Model!DG91</f>
        <v>0</v>
      </c>
      <c r="DH85">
        <f>Model!DH91</f>
        <v>0</v>
      </c>
      <c r="DI85">
        <f>Model!DI91</f>
        <v>0</v>
      </c>
      <c r="DJ85">
        <f>Model!DJ91</f>
        <v>0</v>
      </c>
      <c r="DK85">
        <f>Model!DK91</f>
        <v>0</v>
      </c>
      <c r="DL85">
        <f>Model!DL91</f>
        <v>0</v>
      </c>
      <c r="DM85">
        <f>Model!DM91</f>
        <v>0</v>
      </c>
      <c r="DN85">
        <f>Model!DN91</f>
        <v>0</v>
      </c>
      <c r="DO85">
        <f>Model!DO91</f>
        <v>0</v>
      </c>
      <c r="DP85">
        <f>Model!DP91</f>
        <v>0</v>
      </c>
      <c r="DQ85">
        <f>Model!DQ91</f>
        <v>0</v>
      </c>
      <c r="DR85">
        <f>Model!DR91</f>
        <v>0</v>
      </c>
      <c r="DS85">
        <f>Model!DS91</f>
        <v>0</v>
      </c>
      <c r="DT85">
        <f>Model!DT91</f>
        <v>0</v>
      </c>
      <c r="DU85">
        <f>Model!DU91</f>
        <v>0</v>
      </c>
      <c r="DV85">
        <f>Model!DV91</f>
        <v>0</v>
      </c>
      <c r="DW85">
        <f>Model!DW91</f>
        <v>0</v>
      </c>
      <c r="DX85">
        <f>Model!DX91</f>
        <v>0</v>
      </c>
      <c r="DY85">
        <f>Model!DY91</f>
        <v>0</v>
      </c>
      <c r="DZ85">
        <f>Model!DZ91</f>
        <v>164.97300000000001</v>
      </c>
      <c r="EA85">
        <f>Model!EA91</f>
        <v>273.40700000000004</v>
      </c>
      <c r="EB85">
        <f>Model!EB91</f>
        <v>517.70899999999995</v>
      </c>
      <c r="EC85">
        <f>Model!EC91</f>
        <v>480.89345461152476</v>
      </c>
      <c r="ED85">
        <f>Model!ED91</f>
        <v>404.82768949430329</v>
      </c>
      <c r="EE85">
        <f>Model!EE91</f>
        <v>353.4339431518556</v>
      </c>
      <c r="EF85">
        <f>Model!EF91</f>
        <v>315.43441701286258</v>
      </c>
      <c r="EG85">
        <f>Model!EG91</f>
        <v>309.68015815323713</v>
      </c>
      <c r="EH85">
        <f>Model!EH91</f>
        <v>339.4110269941595</v>
      </c>
      <c r="EI85">
        <f>Model!EI91</f>
        <v>407.68416804745158</v>
      </c>
      <c r="EJ85">
        <f>Model!EJ91</f>
        <v>510.24421523640547</v>
      </c>
      <c r="EK85">
        <f>Model!EK91</f>
        <v>646.21698314047342</v>
      </c>
      <c r="EL85">
        <f>Model!EL91</f>
        <v>815.45352411298154</v>
      </c>
      <c r="EM85">
        <f>Model!EM91</f>
        <v>0</v>
      </c>
      <c r="EN85">
        <f>Model!EN91</f>
        <v>0</v>
      </c>
    </row>
    <row r="86" spans="1:144" x14ac:dyDescent="0.2">
      <c r="A86">
        <f>Model!A92</f>
        <v>0</v>
      </c>
      <c r="B86">
        <f>Model!B92</f>
        <v>0</v>
      </c>
      <c r="C86">
        <f>Model!C92</f>
        <v>0</v>
      </c>
      <c r="D86">
        <f>Model!D92</f>
        <v>0</v>
      </c>
      <c r="E86">
        <f>Model!E92</f>
        <v>0</v>
      </c>
      <c r="F86">
        <f>Model!F92</f>
        <v>0</v>
      </c>
      <c r="G86">
        <f>Model!G92</f>
        <v>0</v>
      </c>
      <c r="H86">
        <f>Model!H92</f>
        <v>0</v>
      </c>
      <c r="I86" t="str">
        <f>Model!I92</f>
        <v>Check</v>
      </c>
      <c r="J86">
        <f>Model!J92</f>
        <v>0</v>
      </c>
      <c r="K86">
        <f>Model!K92</f>
        <v>0</v>
      </c>
      <c r="L86">
        <f>Model!L92</f>
        <v>0</v>
      </c>
      <c r="M86">
        <f>Model!M92</f>
        <v>0</v>
      </c>
      <c r="N86">
        <f>Model!N92</f>
        <v>0</v>
      </c>
      <c r="O86">
        <f>Model!O92</f>
        <v>0</v>
      </c>
      <c r="P86">
        <f>Model!P92</f>
        <v>0</v>
      </c>
      <c r="Q86">
        <f>Model!Q92</f>
        <v>0</v>
      </c>
      <c r="R86">
        <f>Model!R92</f>
        <v>0</v>
      </c>
      <c r="S86">
        <f>Model!S92</f>
        <v>0</v>
      </c>
      <c r="T86">
        <f>Model!T92</f>
        <v>0</v>
      </c>
      <c r="U86">
        <f>Model!U92</f>
        <v>0</v>
      </c>
      <c r="V86">
        <f>Model!V92</f>
        <v>0</v>
      </c>
      <c r="W86">
        <f>Model!W92</f>
        <v>0</v>
      </c>
      <c r="X86">
        <f>Model!X92</f>
        <v>0</v>
      </c>
      <c r="Y86">
        <f>Model!Y92</f>
        <v>0</v>
      </c>
      <c r="Z86">
        <f>Model!Z92</f>
        <v>0</v>
      </c>
      <c r="AA86">
        <f>Model!AA92</f>
        <v>0</v>
      </c>
      <c r="AB86">
        <f>Model!AB92</f>
        <v>0</v>
      </c>
      <c r="AC86">
        <f>Model!AC92</f>
        <v>0</v>
      </c>
      <c r="AD86">
        <f>Model!AD92</f>
        <v>0</v>
      </c>
      <c r="AE86">
        <f>Model!AE92</f>
        <v>0</v>
      </c>
      <c r="AF86">
        <f>Model!AF92</f>
        <v>0</v>
      </c>
      <c r="AG86">
        <f>Model!AG92</f>
        <v>0</v>
      </c>
      <c r="AH86">
        <f>Model!AH92</f>
        <v>0</v>
      </c>
      <c r="AI86">
        <f>Model!AI92</f>
        <v>0</v>
      </c>
      <c r="AJ86">
        <f>Model!AJ92</f>
        <v>0</v>
      </c>
      <c r="AK86">
        <f>Model!AK92</f>
        <v>0</v>
      </c>
      <c r="AL86">
        <f>Model!AL92</f>
        <v>0</v>
      </c>
      <c r="AM86">
        <f>Model!AM92</f>
        <v>0</v>
      </c>
      <c r="AN86">
        <f>Model!AN92</f>
        <v>0</v>
      </c>
      <c r="AO86">
        <f>Model!AO92</f>
        <v>0</v>
      </c>
      <c r="AP86">
        <f>Model!AP92</f>
        <v>0</v>
      </c>
      <c r="AQ86">
        <f>Model!AQ92</f>
        <v>0</v>
      </c>
      <c r="AR86">
        <f>Model!AR92</f>
        <v>0</v>
      </c>
      <c r="AS86">
        <f>Model!AS92</f>
        <v>0</v>
      </c>
      <c r="AT86">
        <f>Model!AT92</f>
        <v>0</v>
      </c>
      <c r="AU86">
        <f>Model!AU92</f>
        <v>0</v>
      </c>
      <c r="AV86">
        <f>Model!AV92</f>
        <v>0</v>
      </c>
      <c r="AW86">
        <f>Model!AW92</f>
        <v>0</v>
      </c>
      <c r="AX86">
        <f>Model!AX92</f>
        <v>0</v>
      </c>
      <c r="AY86">
        <f>Model!AY92</f>
        <v>0</v>
      </c>
      <c r="AZ86">
        <f>Model!AZ92</f>
        <v>0</v>
      </c>
      <c r="BA86">
        <f>Model!BA92</f>
        <v>0</v>
      </c>
      <c r="BB86">
        <f>Model!BB92</f>
        <v>0</v>
      </c>
      <c r="BC86">
        <f>Model!BC92</f>
        <v>0</v>
      </c>
      <c r="BD86">
        <f>Model!BD92</f>
        <v>0</v>
      </c>
      <c r="BE86">
        <f>Model!BE92</f>
        <v>0</v>
      </c>
      <c r="BF86">
        <f>Model!BF92</f>
        <v>0</v>
      </c>
      <c r="BG86">
        <f>Model!BG92</f>
        <v>0</v>
      </c>
      <c r="BH86">
        <f>Model!BH92</f>
        <v>0</v>
      </c>
      <c r="BI86">
        <f>Model!BI92</f>
        <v>0</v>
      </c>
      <c r="BJ86">
        <f>Model!BJ92</f>
        <v>0</v>
      </c>
      <c r="BK86">
        <f>Model!BK92</f>
        <v>0</v>
      </c>
      <c r="BL86">
        <f>Model!BL92</f>
        <v>0</v>
      </c>
      <c r="BM86">
        <f>Model!BM92</f>
        <v>0</v>
      </c>
      <c r="BN86">
        <f>Model!BN92</f>
        <v>0</v>
      </c>
      <c r="BO86">
        <f>Model!BO92</f>
        <v>0</v>
      </c>
      <c r="BP86">
        <f>Model!BP92</f>
        <v>0</v>
      </c>
      <c r="BQ86">
        <f>Model!BQ92</f>
        <v>0</v>
      </c>
      <c r="BR86">
        <f>Model!BR92</f>
        <v>0</v>
      </c>
      <c r="BS86">
        <f>Model!BS92</f>
        <v>0</v>
      </c>
      <c r="BT86">
        <f>Model!BT92</f>
        <v>0</v>
      </c>
      <c r="BU86">
        <f>Model!BU92</f>
        <v>0</v>
      </c>
      <c r="BV86">
        <f>Model!BV92</f>
        <v>0</v>
      </c>
      <c r="BW86">
        <f>Model!BW92</f>
        <v>0</v>
      </c>
      <c r="BX86">
        <f>Model!BX92</f>
        <v>0</v>
      </c>
      <c r="BY86">
        <f>Model!BY92</f>
        <v>0</v>
      </c>
      <c r="BZ86">
        <f>Model!BZ92</f>
        <v>0</v>
      </c>
      <c r="CA86">
        <f>Model!CA92</f>
        <v>0</v>
      </c>
      <c r="CB86">
        <f>Model!CB92</f>
        <v>0</v>
      </c>
      <c r="CC86">
        <f>Model!CC92</f>
        <v>0</v>
      </c>
      <c r="CD86">
        <f>Model!CD92</f>
        <v>0</v>
      </c>
      <c r="CE86">
        <f>Model!CE92</f>
        <v>0</v>
      </c>
      <c r="CF86">
        <f>Model!CF92</f>
        <v>0</v>
      </c>
      <c r="CG86">
        <f>Model!CG92</f>
        <v>0</v>
      </c>
      <c r="CH86">
        <f>Model!CH92</f>
        <v>0</v>
      </c>
      <c r="CI86">
        <f>Model!CI92</f>
        <v>0</v>
      </c>
      <c r="CJ86">
        <f>Model!CJ92</f>
        <v>0</v>
      </c>
      <c r="CK86">
        <f>Model!CK92</f>
        <v>0</v>
      </c>
      <c r="CL86">
        <f>Model!CL92</f>
        <v>0</v>
      </c>
      <c r="CM86">
        <f>Model!CM92</f>
        <v>0</v>
      </c>
      <c r="CN86">
        <f>Model!CN92</f>
        <v>0</v>
      </c>
      <c r="CO86">
        <f>Model!CO92</f>
        <v>0</v>
      </c>
      <c r="CP86">
        <f>Model!CP92</f>
        <v>0</v>
      </c>
      <c r="CQ86">
        <f>Model!CQ92</f>
        <v>0</v>
      </c>
      <c r="CR86">
        <f>Model!CR92</f>
        <v>0</v>
      </c>
      <c r="CS86">
        <f>Model!CS92</f>
        <v>0</v>
      </c>
      <c r="CT86">
        <f>Model!CT92</f>
        <v>0</v>
      </c>
      <c r="CU86">
        <f>Model!CU92</f>
        <v>0</v>
      </c>
      <c r="CV86">
        <f>Model!CV92</f>
        <v>0</v>
      </c>
      <c r="CW86">
        <f>Model!CW92</f>
        <v>0</v>
      </c>
      <c r="CX86">
        <f>Model!CX92</f>
        <v>0</v>
      </c>
      <c r="CY86">
        <f>Model!CY92</f>
        <v>0</v>
      </c>
      <c r="CZ86">
        <f>Model!CZ92</f>
        <v>0</v>
      </c>
      <c r="DA86">
        <f>Model!DA92</f>
        <v>0</v>
      </c>
      <c r="DB86">
        <f>Model!DB92</f>
        <v>0</v>
      </c>
      <c r="DC86">
        <f>Model!DC92</f>
        <v>0</v>
      </c>
      <c r="DD86">
        <f>Model!DD92</f>
        <v>0</v>
      </c>
      <c r="DE86">
        <f>Model!DE92</f>
        <v>0</v>
      </c>
      <c r="DF86">
        <f>Model!DF92</f>
        <v>0</v>
      </c>
      <c r="DG86">
        <f>Model!DG92</f>
        <v>0</v>
      </c>
      <c r="DH86">
        <f>Model!DH92</f>
        <v>0</v>
      </c>
      <c r="DI86">
        <f>Model!DI92</f>
        <v>0</v>
      </c>
      <c r="DJ86">
        <f>Model!DJ92</f>
        <v>0</v>
      </c>
      <c r="DK86">
        <f>Model!DK92</f>
        <v>0</v>
      </c>
      <c r="DL86">
        <f>Model!DL92</f>
        <v>0</v>
      </c>
      <c r="DM86">
        <f>Model!DM92</f>
        <v>0</v>
      </c>
      <c r="DN86">
        <f>Model!DN92</f>
        <v>0</v>
      </c>
      <c r="DO86">
        <f>Model!DO92</f>
        <v>0</v>
      </c>
      <c r="DP86">
        <f>Model!DP92</f>
        <v>0</v>
      </c>
      <c r="DQ86">
        <f>Model!DQ92</f>
        <v>0</v>
      </c>
      <c r="DR86">
        <f>Model!DR92</f>
        <v>0</v>
      </c>
      <c r="DS86">
        <f>Model!DS92</f>
        <v>0</v>
      </c>
      <c r="DT86">
        <f>Model!DT92</f>
        <v>0</v>
      </c>
      <c r="DU86">
        <f>Model!DU92</f>
        <v>0</v>
      </c>
      <c r="DV86">
        <f>Model!DV92</f>
        <v>0</v>
      </c>
      <c r="DW86">
        <f>Model!DW92</f>
        <v>0</v>
      </c>
      <c r="DX86">
        <f>Model!DX92</f>
        <v>0</v>
      </c>
      <c r="DY86">
        <f>Model!DY92</f>
        <v>0</v>
      </c>
      <c r="DZ86">
        <f>Model!DZ92</f>
        <v>0</v>
      </c>
      <c r="EA86">
        <f>Model!EA92</f>
        <v>0</v>
      </c>
      <c r="EB86">
        <f>Model!EB92</f>
        <v>0</v>
      </c>
      <c r="EC86">
        <f>Model!EC92</f>
        <v>0</v>
      </c>
      <c r="ED86">
        <f>Model!ED92</f>
        <v>0</v>
      </c>
      <c r="EE86">
        <f>Model!EE92</f>
        <v>0</v>
      </c>
      <c r="EF86">
        <f>Model!EF92</f>
        <v>0</v>
      </c>
      <c r="EG86">
        <f>Model!EG92</f>
        <v>0</v>
      </c>
      <c r="EH86">
        <f>Model!EH92</f>
        <v>0</v>
      </c>
      <c r="EI86">
        <f>Model!EI92</f>
        <v>0</v>
      </c>
      <c r="EJ86">
        <f>Model!EJ92</f>
        <v>0</v>
      </c>
      <c r="EK86">
        <f>Model!EK92</f>
        <v>0</v>
      </c>
      <c r="EL86">
        <f>Model!EL92</f>
        <v>0</v>
      </c>
      <c r="EM86">
        <f>Model!EM92</f>
        <v>0</v>
      </c>
      <c r="EN86">
        <f>Model!EN92</f>
        <v>0</v>
      </c>
    </row>
    <row r="87" spans="1:144" x14ac:dyDescent="0.2">
      <c r="A87">
        <f>Model!A93</f>
        <v>0</v>
      </c>
      <c r="B87">
        <f>Model!B93</f>
        <v>0</v>
      </c>
      <c r="C87">
        <f>Model!C93</f>
        <v>0</v>
      </c>
      <c r="D87">
        <f>Model!D93</f>
        <v>0</v>
      </c>
      <c r="E87">
        <f>Model!E93</f>
        <v>0</v>
      </c>
      <c r="F87">
        <f>Model!F93</f>
        <v>0</v>
      </c>
      <c r="G87">
        <f>Model!G93</f>
        <v>0</v>
      </c>
      <c r="H87">
        <f>Model!H93</f>
        <v>0</v>
      </c>
      <c r="I87">
        <f>Model!I93</f>
        <v>0</v>
      </c>
      <c r="J87">
        <f>Model!J93</f>
        <v>0</v>
      </c>
      <c r="K87">
        <f>Model!K93</f>
        <v>0</v>
      </c>
      <c r="L87">
        <f>Model!L93</f>
        <v>0</v>
      </c>
      <c r="M87">
        <f>Model!M93</f>
        <v>0</v>
      </c>
      <c r="N87">
        <f>Model!N93</f>
        <v>0</v>
      </c>
      <c r="O87">
        <f>Model!O93</f>
        <v>0</v>
      </c>
      <c r="P87">
        <f>Model!P93</f>
        <v>0</v>
      </c>
      <c r="Q87">
        <f>Model!Q93</f>
        <v>0</v>
      </c>
      <c r="R87">
        <f>Model!R93</f>
        <v>0</v>
      </c>
      <c r="S87">
        <f>Model!S93</f>
        <v>0</v>
      </c>
      <c r="T87">
        <f>Model!T93</f>
        <v>0</v>
      </c>
      <c r="U87">
        <f>Model!U93</f>
        <v>0</v>
      </c>
      <c r="V87">
        <f>Model!V93</f>
        <v>0</v>
      </c>
      <c r="W87">
        <f>Model!W93</f>
        <v>0</v>
      </c>
      <c r="X87">
        <f>Model!X93</f>
        <v>0</v>
      </c>
      <c r="Y87">
        <f>Model!Y93</f>
        <v>0</v>
      </c>
      <c r="Z87">
        <f>Model!Z93</f>
        <v>0</v>
      </c>
      <c r="AA87">
        <f>Model!AA93</f>
        <v>0</v>
      </c>
      <c r="AB87">
        <f>Model!AB93</f>
        <v>0</v>
      </c>
      <c r="AC87">
        <f>Model!AC93</f>
        <v>0</v>
      </c>
      <c r="AD87">
        <f>Model!AD93</f>
        <v>0</v>
      </c>
      <c r="AE87">
        <f>Model!AE93</f>
        <v>0</v>
      </c>
      <c r="AF87">
        <f>Model!AF93</f>
        <v>0</v>
      </c>
      <c r="AG87">
        <f>Model!AG93</f>
        <v>0</v>
      </c>
      <c r="AH87">
        <f>Model!AH93</f>
        <v>0</v>
      </c>
      <c r="AI87">
        <f>Model!AI93</f>
        <v>0</v>
      </c>
      <c r="AJ87">
        <f>Model!AJ93</f>
        <v>0</v>
      </c>
      <c r="AK87">
        <f>Model!AK93</f>
        <v>0</v>
      </c>
      <c r="AL87">
        <f>Model!AL93</f>
        <v>0</v>
      </c>
      <c r="AM87">
        <f>Model!AM93</f>
        <v>0</v>
      </c>
      <c r="AN87">
        <f>Model!AN93</f>
        <v>0</v>
      </c>
      <c r="AO87">
        <f>Model!AO93</f>
        <v>0</v>
      </c>
      <c r="AP87">
        <f>Model!AP93</f>
        <v>0</v>
      </c>
      <c r="AQ87">
        <f>Model!AQ93</f>
        <v>0</v>
      </c>
      <c r="AR87">
        <f>Model!AR93</f>
        <v>0</v>
      </c>
      <c r="AS87">
        <f>Model!AS93</f>
        <v>0</v>
      </c>
      <c r="AT87">
        <f>Model!AT93</f>
        <v>0</v>
      </c>
      <c r="AU87">
        <f>Model!AU93</f>
        <v>0</v>
      </c>
      <c r="AV87">
        <f>Model!AV93</f>
        <v>0</v>
      </c>
      <c r="AW87">
        <f>Model!AW93</f>
        <v>0</v>
      </c>
      <c r="AX87">
        <f>Model!AX93</f>
        <v>0</v>
      </c>
      <c r="AY87">
        <f>Model!AY93</f>
        <v>0</v>
      </c>
      <c r="AZ87">
        <f>Model!AZ93</f>
        <v>0</v>
      </c>
      <c r="BA87">
        <f>Model!BA93</f>
        <v>0</v>
      </c>
      <c r="BB87">
        <f>Model!BB93</f>
        <v>0</v>
      </c>
      <c r="BC87">
        <f>Model!BC93</f>
        <v>0</v>
      </c>
      <c r="BD87">
        <f>Model!BD93</f>
        <v>0</v>
      </c>
      <c r="BE87">
        <f>Model!BE93</f>
        <v>0</v>
      </c>
      <c r="BF87">
        <f>Model!BF93</f>
        <v>0</v>
      </c>
      <c r="BG87">
        <f>Model!BG93</f>
        <v>0</v>
      </c>
      <c r="BH87">
        <f>Model!BH93</f>
        <v>0</v>
      </c>
      <c r="BI87">
        <f>Model!BI93</f>
        <v>0</v>
      </c>
      <c r="BJ87">
        <f>Model!BJ93</f>
        <v>0</v>
      </c>
      <c r="BK87">
        <f>Model!BK93</f>
        <v>0</v>
      </c>
      <c r="BL87">
        <f>Model!BL93</f>
        <v>0</v>
      </c>
      <c r="BM87">
        <f>Model!BM93</f>
        <v>0</v>
      </c>
      <c r="BN87">
        <f>Model!BN93</f>
        <v>0</v>
      </c>
      <c r="BO87">
        <f>Model!BO93</f>
        <v>0</v>
      </c>
      <c r="BP87">
        <f>Model!BP93</f>
        <v>0</v>
      </c>
      <c r="BQ87">
        <f>Model!BQ93</f>
        <v>0</v>
      </c>
      <c r="BR87">
        <f>Model!BR93</f>
        <v>0</v>
      </c>
      <c r="BS87">
        <f>Model!BS93</f>
        <v>0</v>
      </c>
      <c r="BT87">
        <f>Model!BT93</f>
        <v>0</v>
      </c>
      <c r="BU87">
        <f>Model!BU93</f>
        <v>0</v>
      </c>
      <c r="BV87">
        <f>Model!BV93</f>
        <v>0</v>
      </c>
      <c r="BW87">
        <f>Model!BW93</f>
        <v>0</v>
      </c>
      <c r="BX87">
        <f>Model!BX93</f>
        <v>0</v>
      </c>
      <c r="BY87">
        <f>Model!BY93</f>
        <v>0</v>
      </c>
      <c r="BZ87">
        <f>Model!BZ93</f>
        <v>0</v>
      </c>
      <c r="CA87">
        <f>Model!CA93</f>
        <v>0</v>
      </c>
      <c r="CB87">
        <f>Model!CB93</f>
        <v>0</v>
      </c>
      <c r="CC87">
        <f>Model!CC93</f>
        <v>0</v>
      </c>
      <c r="CD87">
        <f>Model!CD93</f>
        <v>0</v>
      </c>
      <c r="CE87">
        <f>Model!CE93</f>
        <v>0</v>
      </c>
      <c r="CF87">
        <f>Model!CF93</f>
        <v>0</v>
      </c>
      <c r="CG87">
        <f>Model!CG93</f>
        <v>0</v>
      </c>
      <c r="CH87">
        <f>Model!CH93</f>
        <v>0</v>
      </c>
      <c r="CI87">
        <f>Model!CI93</f>
        <v>0</v>
      </c>
      <c r="CJ87">
        <f>Model!CJ93</f>
        <v>0</v>
      </c>
      <c r="CK87">
        <f>Model!CK93</f>
        <v>0</v>
      </c>
      <c r="CL87">
        <f>Model!CL93</f>
        <v>0</v>
      </c>
      <c r="CM87">
        <f>Model!CM93</f>
        <v>0</v>
      </c>
      <c r="CN87">
        <f>Model!CN93</f>
        <v>0</v>
      </c>
      <c r="CO87">
        <f>Model!CO93</f>
        <v>0</v>
      </c>
      <c r="CP87">
        <f>Model!CP93</f>
        <v>0</v>
      </c>
      <c r="CQ87">
        <f>Model!CQ93</f>
        <v>0</v>
      </c>
      <c r="CR87">
        <f>Model!CR93</f>
        <v>0</v>
      </c>
      <c r="CS87">
        <f>Model!CS93</f>
        <v>0</v>
      </c>
      <c r="CT87">
        <f>Model!CT93</f>
        <v>0</v>
      </c>
      <c r="CU87">
        <f>Model!CU93</f>
        <v>0</v>
      </c>
      <c r="CV87">
        <f>Model!CV93</f>
        <v>0</v>
      </c>
      <c r="CW87">
        <f>Model!CW93</f>
        <v>0</v>
      </c>
      <c r="CX87">
        <f>Model!CX93</f>
        <v>0</v>
      </c>
      <c r="CY87">
        <f>Model!CY93</f>
        <v>0</v>
      </c>
      <c r="CZ87">
        <f>Model!CZ93</f>
        <v>0</v>
      </c>
      <c r="DA87">
        <f>Model!DA93</f>
        <v>0</v>
      </c>
      <c r="DB87">
        <f>Model!DB93</f>
        <v>0</v>
      </c>
      <c r="DC87">
        <f>Model!DC93</f>
        <v>0</v>
      </c>
      <c r="DD87">
        <f>Model!DD93</f>
        <v>0</v>
      </c>
      <c r="DE87">
        <f>Model!DE93</f>
        <v>0</v>
      </c>
      <c r="DF87">
        <f>Model!DF93</f>
        <v>0</v>
      </c>
      <c r="DG87">
        <f>Model!DG93</f>
        <v>0</v>
      </c>
      <c r="DH87">
        <f>Model!DH93</f>
        <v>0</v>
      </c>
      <c r="DI87">
        <f>Model!DI93</f>
        <v>0</v>
      </c>
      <c r="DJ87">
        <f>Model!DJ93</f>
        <v>0</v>
      </c>
      <c r="DK87">
        <f>Model!DK93</f>
        <v>0</v>
      </c>
      <c r="DL87">
        <f>Model!DL93</f>
        <v>0</v>
      </c>
      <c r="DM87">
        <f>Model!DM93</f>
        <v>0</v>
      </c>
      <c r="DN87">
        <f>Model!DN93</f>
        <v>0</v>
      </c>
      <c r="DO87">
        <f>Model!DO93</f>
        <v>0</v>
      </c>
      <c r="DP87">
        <f>Model!DP93</f>
        <v>0</v>
      </c>
      <c r="DQ87">
        <f>Model!DQ93</f>
        <v>0</v>
      </c>
      <c r="DR87">
        <f>Model!DR93</f>
        <v>0</v>
      </c>
      <c r="DS87">
        <f>Model!DS93</f>
        <v>0</v>
      </c>
      <c r="DT87">
        <f>Model!DT93</f>
        <v>0</v>
      </c>
      <c r="DU87">
        <f>Model!DU93</f>
        <v>0</v>
      </c>
      <c r="DV87">
        <f>Model!DV93</f>
        <v>0</v>
      </c>
      <c r="DW87">
        <f>Model!DW93</f>
        <v>0</v>
      </c>
      <c r="DX87">
        <f>Model!DX93</f>
        <v>0</v>
      </c>
      <c r="DY87">
        <f>Model!DY93</f>
        <v>0</v>
      </c>
      <c r="DZ87">
        <f>Model!DZ93</f>
        <v>0</v>
      </c>
      <c r="EA87">
        <f>Model!EA93</f>
        <v>0</v>
      </c>
      <c r="EB87">
        <f>Model!EB93</f>
        <v>0</v>
      </c>
      <c r="EC87">
        <f>Model!EC93</f>
        <v>0</v>
      </c>
      <c r="ED87">
        <f>Model!ED93</f>
        <v>0</v>
      </c>
      <c r="EE87">
        <f>Model!EE93</f>
        <v>0</v>
      </c>
      <c r="EF87">
        <f>Model!EF93</f>
        <v>0</v>
      </c>
      <c r="EG87">
        <f>Model!EG93</f>
        <v>0</v>
      </c>
      <c r="EH87">
        <f>Model!EH93</f>
        <v>0</v>
      </c>
      <c r="EI87">
        <f>Model!EI93</f>
        <v>0</v>
      </c>
      <c r="EJ87">
        <f>Model!EJ93</f>
        <v>0</v>
      </c>
      <c r="EK87">
        <f>Model!EK93</f>
        <v>0</v>
      </c>
      <c r="EL87">
        <f>Model!EL93</f>
        <v>0</v>
      </c>
      <c r="EM87">
        <f>Model!EM93</f>
        <v>0</v>
      </c>
      <c r="EN87">
        <f>Model!EN93</f>
        <v>0</v>
      </c>
    </row>
    <row r="88" spans="1:144" x14ac:dyDescent="0.2">
      <c r="A88">
        <f>Model!A94</f>
        <v>0</v>
      </c>
      <c r="B88">
        <f>Model!B94</f>
        <v>0</v>
      </c>
      <c r="C88">
        <f>Model!C94</f>
        <v>0</v>
      </c>
      <c r="D88">
        <f>Model!D94</f>
        <v>0</v>
      </c>
      <c r="E88">
        <f>Model!E94</f>
        <v>0</v>
      </c>
      <c r="F88">
        <f>Model!F94</f>
        <v>0</v>
      </c>
      <c r="G88">
        <f>Model!G94</f>
        <v>0</v>
      </c>
      <c r="H88">
        <f>Model!H94</f>
        <v>0</v>
      </c>
      <c r="I88">
        <f>Model!I94</f>
        <v>0</v>
      </c>
      <c r="J88">
        <f>Model!J94</f>
        <v>0</v>
      </c>
      <c r="K88">
        <f>Model!K94</f>
        <v>0</v>
      </c>
      <c r="L88">
        <f>Model!L94</f>
        <v>0</v>
      </c>
      <c r="M88">
        <f>Model!M94</f>
        <v>0</v>
      </c>
      <c r="N88">
        <f>Model!N94</f>
        <v>0</v>
      </c>
      <c r="O88">
        <f>Model!O94</f>
        <v>0</v>
      </c>
      <c r="P88">
        <f>Model!P94</f>
        <v>0</v>
      </c>
      <c r="Q88">
        <f>Model!Q94</f>
        <v>0</v>
      </c>
      <c r="R88">
        <f>Model!R94</f>
        <v>0</v>
      </c>
      <c r="S88">
        <f>Model!S94</f>
        <v>0</v>
      </c>
      <c r="T88">
        <f>Model!T94</f>
        <v>0</v>
      </c>
      <c r="U88">
        <f>Model!U94</f>
        <v>0</v>
      </c>
      <c r="V88">
        <f>Model!V94</f>
        <v>0</v>
      </c>
      <c r="W88">
        <f>Model!W94</f>
        <v>0</v>
      </c>
      <c r="X88">
        <f>Model!X94</f>
        <v>0</v>
      </c>
      <c r="Y88">
        <f>Model!Y94</f>
        <v>0</v>
      </c>
      <c r="Z88">
        <f>Model!Z94</f>
        <v>0</v>
      </c>
      <c r="AA88">
        <f>Model!AA94</f>
        <v>0</v>
      </c>
      <c r="AB88">
        <f>Model!AB94</f>
        <v>0</v>
      </c>
      <c r="AC88">
        <f>Model!AC94</f>
        <v>0</v>
      </c>
      <c r="AD88">
        <f>Model!AD94</f>
        <v>0</v>
      </c>
      <c r="AE88">
        <f>Model!AE94</f>
        <v>0</v>
      </c>
      <c r="AF88">
        <f>Model!AF94</f>
        <v>0</v>
      </c>
      <c r="AG88">
        <f>Model!AG94</f>
        <v>0</v>
      </c>
      <c r="AH88">
        <f>Model!AH94</f>
        <v>0</v>
      </c>
      <c r="AI88">
        <f>Model!AI94</f>
        <v>0</v>
      </c>
      <c r="AJ88">
        <f>Model!AJ94</f>
        <v>0</v>
      </c>
      <c r="AK88">
        <f>Model!AK94</f>
        <v>0</v>
      </c>
      <c r="AL88">
        <f>Model!AL94</f>
        <v>0</v>
      </c>
      <c r="AM88">
        <f>Model!AM94</f>
        <v>0</v>
      </c>
      <c r="AN88">
        <f>Model!AN94</f>
        <v>0</v>
      </c>
      <c r="AO88">
        <f>Model!AO94</f>
        <v>0</v>
      </c>
      <c r="AP88">
        <f>Model!AP94</f>
        <v>0</v>
      </c>
      <c r="AQ88">
        <f>Model!AQ94</f>
        <v>0</v>
      </c>
      <c r="AR88">
        <f>Model!AR94</f>
        <v>0</v>
      </c>
      <c r="AS88">
        <f>Model!AS94</f>
        <v>0</v>
      </c>
      <c r="AT88">
        <f>Model!AT94</f>
        <v>0</v>
      </c>
      <c r="AU88">
        <f>Model!AU94</f>
        <v>0</v>
      </c>
      <c r="AV88">
        <f>Model!AV94</f>
        <v>0</v>
      </c>
      <c r="AW88">
        <f>Model!AW94</f>
        <v>0</v>
      </c>
      <c r="AX88">
        <f>Model!AX94</f>
        <v>0</v>
      </c>
      <c r="AY88">
        <f>Model!AY94</f>
        <v>0</v>
      </c>
      <c r="AZ88">
        <f>Model!AZ94</f>
        <v>0</v>
      </c>
      <c r="BA88">
        <f>Model!BA94</f>
        <v>0</v>
      </c>
      <c r="BB88">
        <f>Model!BB94</f>
        <v>0</v>
      </c>
      <c r="BC88">
        <f>Model!BC94</f>
        <v>0</v>
      </c>
      <c r="BD88">
        <f>Model!BD94</f>
        <v>0</v>
      </c>
      <c r="BE88">
        <f>Model!BE94</f>
        <v>0</v>
      </c>
      <c r="BF88">
        <f>Model!BF94</f>
        <v>0</v>
      </c>
      <c r="BG88">
        <f>Model!BG94</f>
        <v>0</v>
      </c>
      <c r="BH88">
        <f>Model!BH94</f>
        <v>0</v>
      </c>
      <c r="BI88">
        <f>Model!BI94</f>
        <v>0</v>
      </c>
      <c r="BJ88">
        <f>Model!BJ94</f>
        <v>0</v>
      </c>
      <c r="BK88">
        <f>Model!BK94</f>
        <v>0</v>
      </c>
      <c r="BL88">
        <f>Model!BL94</f>
        <v>0</v>
      </c>
      <c r="BM88">
        <f>Model!BM94</f>
        <v>0</v>
      </c>
      <c r="BN88">
        <f>Model!BN94</f>
        <v>0</v>
      </c>
      <c r="BO88">
        <f>Model!BO94</f>
        <v>0</v>
      </c>
      <c r="BP88">
        <f>Model!BP94</f>
        <v>0</v>
      </c>
      <c r="BQ88">
        <f>Model!BQ94</f>
        <v>0</v>
      </c>
      <c r="BR88">
        <f>Model!BR94</f>
        <v>0</v>
      </c>
      <c r="BS88">
        <f>Model!BS94</f>
        <v>0</v>
      </c>
      <c r="BT88">
        <f>Model!BT94</f>
        <v>0</v>
      </c>
      <c r="BU88">
        <f>Model!BU94</f>
        <v>0</v>
      </c>
      <c r="BV88">
        <f>Model!BV94</f>
        <v>0</v>
      </c>
      <c r="BW88">
        <f>Model!BW94</f>
        <v>0</v>
      </c>
      <c r="BX88">
        <f>Model!BX94</f>
        <v>0</v>
      </c>
      <c r="BY88">
        <f>Model!BY94</f>
        <v>0</v>
      </c>
      <c r="BZ88">
        <f>Model!BZ94</f>
        <v>0</v>
      </c>
      <c r="CA88">
        <f>Model!CA94</f>
        <v>0</v>
      </c>
      <c r="CB88">
        <f>Model!CB94</f>
        <v>0</v>
      </c>
      <c r="CC88">
        <f>Model!CC94</f>
        <v>0</v>
      </c>
      <c r="CD88">
        <f>Model!CD94</f>
        <v>0</v>
      </c>
      <c r="CE88">
        <f>Model!CE94</f>
        <v>0</v>
      </c>
      <c r="CF88">
        <f>Model!CF94</f>
        <v>0</v>
      </c>
      <c r="CG88">
        <f>Model!CG94</f>
        <v>0</v>
      </c>
      <c r="CH88">
        <f>Model!CH94</f>
        <v>0</v>
      </c>
      <c r="CI88">
        <f>Model!CI94</f>
        <v>0</v>
      </c>
      <c r="CJ88">
        <f>Model!CJ94</f>
        <v>0</v>
      </c>
      <c r="CK88">
        <f>Model!CK94</f>
        <v>0</v>
      </c>
      <c r="CL88">
        <f>Model!CL94</f>
        <v>0</v>
      </c>
      <c r="CM88">
        <f>Model!CM94</f>
        <v>0</v>
      </c>
      <c r="CN88">
        <f>Model!CN94</f>
        <v>0</v>
      </c>
      <c r="CO88">
        <f>Model!CO94</f>
        <v>0</v>
      </c>
      <c r="CP88">
        <f>Model!CP94</f>
        <v>0</v>
      </c>
      <c r="CQ88">
        <f>Model!CQ94</f>
        <v>0</v>
      </c>
      <c r="CR88">
        <f>Model!CR94</f>
        <v>0</v>
      </c>
      <c r="CS88">
        <f>Model!CS94</f>
        <v>0</v>
      </c>
      <c r="CT88">
        <f>Model!CT94</f>
        <v>0</v>
      </c>
      <c r="CU88">
        <f>Model!CU94</f>
        <v>0</v>
      </c>
      <c r="CV88">
        <f>Model!CV94</f>
        <v>0</v>
      </c>
      <c r="CW88">
        <f>Model!CW94</f>
        <v>0</v>
      </c>
      <c r="CX88">
        <f>Model!CX94</f>
        <v>0</v>
      </c>
      <c r="CY88">
        <f>Model!CY94</f>
        <v>0</v>
      </c>
      <c r="CZ88">
        <f>Model!CZ94</f>
        <v>0</v>
      </c>
      <c r="DA88">
        <f>Model!DA94</f>
        <v>0</v>
      </c>
      <c r="DB88">
        <f>Model!DB94</f>
        <v>0</v>
      </c>
      <c r="DC88">
        <f>Model!DC94</f>
        <v>0</v>
      </c>
      <c r="DD88">
        <f>Model!DD94</f>
        <v>0</v>
      </c>
      <c r="DE88">
        <f>Model!DE94</f>
        <v>0</v>
      </c>
      <c r="DF88">
        <f>Model!DF94</f>
        <v>0</v>
      </c>
      <c r="DG88">
        <f>Model!DG94</f>
        <v>0</v>
      </c>
      <c r="DH88">
        <f>Model!DH94</f>
        <v>0</v>
      </c>
      <c r="DI88">
        <f>Model!DI94</f>
        <v>0</v>
      </c>
      <c r="DJ88">
        <f>Model!DJ94</f>
        <v>0</v>
      </c>
      <c r="DK88">
        <f>Model!DK94</f>
        <v>0</v>
      </c>
      <c r="DL88">
        <f>Model!DL94</f>
        <v>0</v>
      </c>
      <c r="DM88">
        <f>Model!DM94</f>
        <v>0</v>
      </c>
      <c r="DN88">
        <f>Model!DN94</f>
        <v>0</v>
      </c>
      <c r="DO88">
        <f>Model!DO94</f>
        <v>0</v>
      </c>
      <c r="DP88">
        <f>Model!DP94</f>
        <v>0</v>
      </c>
      <c r="DQ88">
        <f>Model!DQ94</f>
        <v>0</v>
      </c>
      <c r="DR88">
        <f>Model!DR94</f>
        <v>0</v>
      </c>
      <c r="DS88">
        <f>Model!DS94</f>
        <v>0</v>
      </c>
      <c r="DT88">
        <f>Model!DT94</f>
        <v>0</v>
      </c>
      <c r="DU88">
        <f>Model!DU94</f>
        <v>0</v>
      </c>
      <c r="DV88">
        <f>Model!DV94</f>
        <v>0</v>
      </c>
      <c r="DW88">
        <f>Model!DW94</f>
        <v>0</v>
      </c>
      <c r="DX88">
        <f>Model!DX94</f>
        <v>0</v>
      </c>
      <c r="DY88">
        <f>Model!DY94</f>
        <v>0</v>
      </c>
      <c r="DZ88">
        <f>Model!DZ94</f>
        <v>0</v>
      </c>
      <c r="EA88">
        <f>Model!EA94</f>
        <v>0</v>
      </c>
      <c r="EB88">
        <f>Model!EB94</f>
        <v>0</v>
      </c>
      <c r="EC88">
        <f>Model!EC94</f>
        <v>0</v>
      </c>
      <c r="ED88">
        <f>Model!ED94</f>
        <v>0</v>
      </c>
      <c r="EE88">
        <f>Model!EE94</f>
        <v>0</v>
      </c>
      <c r="EF88">
        <f>Model!EF94</f>
        <v>0</v>
      </c>
      <c r="EG88">
        <f>Model!EG94</f>
        <v>0</v>
      </c>
      <c r="EH88">
        <f>Model!EH94</f>
        <v>0</v>
      </c>
      <c r="EI88">
        <f>Model!EI94</f>
        <v>0</v>
      </c>
      <c r="EJ88">
        <f>Model!EJ94</f>
        <v>0</v>
      </c>
      <c r="EK88">
        <f>Model!EK94</f>
        <v>0</v>
      </c>
      <c r="EL88">
        <f>Model!EL94</f>
        <v>0</v>
      </c>
      <c r="EM88">
        <f>Model!EM94</f>
        <v>0</v>
      </c>
      <c r="EN88">
        <f>Model!EN94</f>
        <v>0</v>
      </c>
    </row>
    <row r="89" spans="1:144" x14ac:dyDescent="0.2">
      <c r="A89">
        <f>Model!A95</f>
        <v>0</v>
      </c>
      <c r="B89">
        <f>Model!B95</f>
        <v>0</v>
      </c>
      <c r="C89">
        <f>Model!C95</f>
        <v>0</v>
      </c>
      <c r="D89">
        <f>Model!D95</f>
        <v>0</v>
      </c>
      <c r="E89">
        <f>Model!E95</f>
        <v>0</v>
      </c>
      <c r="F89">
        <f>Model!F95</f>
        <v>0</v>
      </c>
      <c r="G89">
        <f>Model!G95</f>
        <v>0</v>
      </c>
      <c r="H89">
        <f>Model!H95</f>
        <v>0</v>
      </c>
      <c r="I89" t="str">
        <f>Model!I95</f>
        <v>Net Cash/(Debt) Position</v>
      </c>
      <c r="J89">
        <f>Model!J95</f>
        <v>0</v>
      </c>
      <c r="K89">
        <f>Model!K95</f>
        <v>0</v>
      </c>
      <c r="L89">
        <f>Model!L95</f>
        <v>0</v>
      </c>
      <c r="M89">
        <f>Model!M95</f>
        <v>0</v>
      </c>
      <c r="N89">
        <f>Model!N95</f>
        <v>0</v>
      </c>
      <c r="O89">
        <f>Model!O95</f>
        <v>0</v>
      </c>
      <c r="P89">
        <f>Model!P95</f>
        <v>0</v>
      </c>
      <c r="Q89">
        <f>Model!Q95</f>
        <v>0</v>
      </c>
      <c r="R89">
        <f>Model!R95</f>
        <v>0</v>
      </c>
      <c r="S89">
        <f>Model!S95</f>
        <v>0</v>
      </c>
      <c r="T89">
        <f>Model!T95</f>
        <v>0</v>
      </c>
      <c r="U89">
        <f>Model!U95</f>
        <v>0</v>
      </c>
      <c r="V89">
        <f>Model!V95</f>
        <v>0</v>
      </c>
      <c r="W89">
        <f>Model!W95</f>
        <v>0</v>
      </c>
      <c r="X89">
        <f>Model!X95</f>
        <v>0</v>
      </c>
      <c r="Y89">
        <f>Model!Y95</f>
        <v>0</v>
      </c>
      <c r="Z89">
        <f>Model!Z95</f>
        <v>0</v>
      </c>
      <c r="AA89">
        <f>Model!AA95</f>
        <v>0</v>
      </c>
      <c r="AB89">
        <f>Model!AB95</f>
        <v>0</v>
      </c>
      <c r="AC89">
        <f>Model!AC95</f>
        <v>0</v>
      </c>
      <c r="AD89">
        <f>Model!AD95</f>
        <v>0</v>
      </c>
      <c r="AE89">
        <f>Model!AE95</f>
        <v>0</v>
      </c>
      <c r="AF89">
        <f>Model!AF95</f>
        <v>0</v>
      </c>
      <c r="AG89">
        <f>Model!AG95</f>
        <v>0</v>
      </c>
      <c r="AH89">
        <f>Model!AH95</f>
        <v>0</v>
      </c>
      <c r="AI89">
        <f>Model!AI95</f>
        <v>0</v>
      </c>
      <c r="AJ89">
        <f>Model!AJ95</f>
        <v>0</v>
      </c>
      <c r="AK89">
        <f>Model!AK95</f>
        <v>0</v>
      </c>
      <c r="AL89">
        <f>Model!AL95</f>
        <v>0</v>
      </c>
      <c r="AM89">
        <f>Model!AM95</f>
        <v>0</v>
      </c>
      <c r="AN89">
        <f>Model!AN95</f>
        <v>0</v>
      </c>
      <c r="AO89">
        <f>Model!AO95</f>
        <v>0</v>
      </c>
      <c r="AP89">
        <f>Model!AP95</f>
        <v>0</v>
      </c>
      <c r="AQ89">
        <f>Model!AQ95</f>
        <v>0</v>
      </c>
      <c r="AR89">
        <f>Model!AR95</f>
        <v>0</v>
      </c>
      <c r="AS89">
        <f>Model!AS95</f>
        <v>0</v>
      </c>
      <c r="AT89">
        <f>Model!AT95</f>
        <v>0</v>
      </c>
      <c r="AU89">
        <f>Model!AU95</f>
        <v>0</v>
      </c>
      <c r="AV89">
        <f>Model!AV95</f>
        <v>0</v>
      </c>
      <c r="AW89">
        <f>Model!AW95</f>
        <v>0</v>
      </c>
      <c r="AX89">
        <f>Model!AX95</f>
        <v>0</v>
      </c>
      <c r="AY89">
        <f>Model!AY95</f>
        <v>0</v>
      </c>
      <c r="AZ89">
        <f>Model!AZ95</f>
        <v>0</v>
      </c>
      <c r="BA89">
        <f>Model!BA95</f>
        <v>0</v>
      </c>
      <c r="BB89">
        <f>Model!BB95</f>
        <v>0</v>
      </c>
      <c r="BC89">
        <f>Model!BC95</f>
        <v>0</v>
      </c>
      <c r="BD89">
        <f>Model!BD95</f>
        <v>0</v>
      </c>
      <c r="BE89">
        <f>Model!BE95</f>
        <v>0</v>
      </c>
      <c r="BF89">
        <f>Model!BF95</f>
        <v>0</v>
      </c>
      <c r="BG89">
        <f>Model!BG95</f>
        <v>0</v>
      </c>
      <c r="BH89">
        <f>Model!BH95</f>
        <v>0</v>
      </c>
      <c r="BI89">
        <f>Model!BI95</f>
        <v>0</v>
      </c>
      <c r="BJ89">
        <f>Model!BJ95</f>
        <v>0</v>
      </c>
      <c r="BK89">
        <f>Model!BK95</f>
        <v>0</v>
      </c>
      <c r="BL89">
        <f>Model!BL95</f>
        <v>0</v>
      </c>
      <c r="BM89">
        <f>Model!BM95</f>
        <v>0</v>
      </c>
      <c r="BN89">
        <f>Model!BN95</f>
        <v>0</v>
      </c>
      <c r="BO89">
        <f>Model!BO95</f>
        <v>0</v>
      </c>
      <c r="BP89">
        <f>Model!BP95</f>
        <v>0</v>
      </c>
      <c r="BQ89">
        <f>Model!BQ95</f>
        <v>0</v>
      </c>
      <c r="BR89">
        <f>Model!BR95</f>
        <v>0</v>
      </c>
      <c r="BS89">
        <f>Model!BS95</f>
        <v>0</v>
      </c>
      <c r="BT89">
        <f>Model!BT95</f>
        <v>0</v>
      </c>
      <c r="BU89">
        <f>Model!BU95</f>
        <v>0</v>
      </c>
      <c r="BV89">
        <f>Model!BV95</f>
        <v>0</v>
      </c>
      <c r="BW89">
        <f>Model!BW95</f>
        <v>0</v>
      </c>
      <c r="BX89">
        <f>Model!BX95</f>
        <v>0</v>
      </c>
      <c r="BY89">
        <f>Model!BY95</f>
        <v>0</v>
      </c>
      <c r="BZ89">
        <f>Model!BZ95</f>
        <v>-91.682999999999993</v>
      </c>
      <c r="CA89">
        <f>Model!CA95</f>
        <v>-155.22900000000001</v>
      </c>
      <c r="CB89">
        <f>Model!CB95</f>
        <v>71.991</v>
      </c>
      <c r="CC89">
        <f>Model!CC95</f>
        <v>33.480000000000018</v>
      </c>
      <c r="CD89">
        <f>Model!CD95</f>
        <v>33.820707579118135</v>
      </c>
      <c r="CE89">
        <f>Model!CE95</f>
        <v>8.088754191136303</v>
      </c>
      <c r="CF89">
        <f>Model!CF95</f>
        <v>-44.048754991849194</v>
      </c>
      <c r="CG89">
        <f>Model!CG95</f>
        <v>-67.070052054904366</v>
      </c>
      <c r="CH89">
        <f>Model!CH95</f>
        <v>-55.697490541191101</v>
      </c>
      <c r="CI89">
        <f>Model!CI95</f>
        <v>-72.75169085838165</v>
      </c>
      <c r="CJ89">
        <f>Model!CJ95</f>
        <v>-117.71872060711614</v>
      </c>
      <c r="CK89">
        <f>Model!CK95</f>
        <v>-132.93341204664546</v>
      </c>
      <c r="CL89">
        <f>Model!CL95</f>
        <v>-113.33960062179973</v>
      </c>
      <c r="CM89">
        <f>Model!CM95</f>
        <v>-123.69902369100875</v>
      </c>
      <c r="CN89">
        <f>Model!CN95</f>
        <v>-164.74586867348228</v>
      </c>
      <c r="CO89">
        <f>Model!CO95</f>
        <v>-173.61738976210319</v>
      </c>
      <c r="CP89">
        <f>Model!CP95</f>
        <v>0</v>
      </c>
      <c r="CQ89">
        <f>Model!CQ95</f>
        <v>0</v>
      </c>
      <c r="CR89">
        <f>Model!CR95</f>
        <v>0</v>
      </c>
      <c r="CS89">
        <f>Model!CS95</f>
        <v>0</v>
      </c>
      <c r="CT89">
        <f>Model!CT95</f>
        <v>0</v>
      </c>
      <c r="CU89">
        <f>Model!CU95</f>
        <v>0</v>
      </c>
      <c r="CV89">
        <f>Model!CV95</f>
        <v>0</v>
      </c>
      <c r="CW89">
        <f>Model!CW95</f>
        <v>0</v>
      </c>
      <c r="CX89">
        <f>Model!CX95</f>
        <v>0</v>
      </c>
      <c r="CY89">
        <f>Model!CY95</f>
        <v>0</v>
      </c>
      <c r="CZ89">
        <f>Model!CZ95</f>
        <v>0</v>
      </c>
      <c r="DA89">
        <f>Model!DA95</f>
        <v>0</v>
      </c>
      <c r="DB89">
        <f>Model!DB95</f>
        <v>0</v>
      </c>
      <c r="DC89">
        <f>Model!DC95</f>
        <v>0</v>
      </c>
      <c r="DD89">
        <f>Model!DD95</f>
        <v>0</v>
      </c>
      <c r="DE89">
        <f>Model!DE95</f>
        <v>0</v>
      </c>
      <c r="DF89">
        <f>Model!DF95</f>
        <v>0</v>
      </c>
      <c r="DG89">
        <f>Model!DG95</f>
        <v>0</v>
      </c>
      <c r="DH89">
        <f>Model!DH95</f>
        <v>0</v>
      </c>
      <c r="DI89">
        <f>Model!DI95</f>
        <v>0</v>
      </c>
      <c r="DJ89">
        <f>Model!DJ95</f>
        <v>0</v>
      </c>
      <c r="DK89">
        <f>Model!DK95</f>
        <v>0</v>
      </c>
      <c r="DL89">
        <f>Model!DL95</f>
        <v>0</v>
      </c>
      <c r="DM89">
        <f>Model!DM95</f>
        <v>0</v>
      </c>
      <c r="DN89">
        <f>Model!DN95</f>
        <v>0</v>
      </c>
      <c r="DO89">
        <f>Model!DO95</f>
        <v>0</v>
      </c>
      <c r="DP89">
        <f>Model!DP95</f>
        <v>0</v>
      </c>
      <c r="DQ89">
        <f>Model!DQ95</f>
        <v>0</v>
      </c>
      <c r="DR89">
        <f>Model!DR95</f>
        <v>0</v>
      </c>
      <c r="DS89">
        <f>Model!DS95</f>
        <v>0</v>
      </c>
      <c r="DT89">
        <f>Model!DT95</f>
        <v>0</v>
      </c>
      <c r="DU89">
        <f>Model!DU95</f>
        <v>0</v>
      </c>
      <c r="DV89">
        <f>Model!DV95</f>
        <v>0</v>
      </c>
      <c r="DW89">
        <f>Model!DW95</f>
        <v>0</v>
      </c>
      <c r="DX89">
        <f>Model!DX95</f>
        <v>0</v>
      </c>
      <c r="DY89">
        <f>Model!DY95</f>
        <v>0</v>
      </c>
      <c r="DZ89">
        <f>Model!DZ95</f>
        <v>126.86</v>
      </c>
      <c r="EA89">
        <f>Model!EA95</f>
        <v>-12.873999999999995</v>
      </c>
      <c r="EB89">
        <f>Model!EB95</f>
        <v>33.480000000000018</v>
      </c>
      <c r="EC89">
        <f>Model!EC95</f>
        <v>-67.070052054904366</v>
      </c>
      <c r="ED89">
        <f>Model!ED95</f>
        <v>-132.93341204664546</v>
      </c>
      <c r="EE89">
        <f>Model!EE95</f>
        <v>-173.61738976210319</v>
      </c>
      <c r="EF89">
        <f>Model!EF95</f>
        <v>-199.18585450298127</v>
      </c>
      <c r="EG89">
        <f>Model!EG95</f>
        <v>-196.96027153675752</v>
      </c>
      <c r="EH89">
        <f>Model!EH95</f>
        <v>-164.4936324393023</v>
      </c>
      <c r="EI89">
        <f>Model!EI95</f>
        <v>-99.55143848896337</v>
      </c>
      <c r="EJ89">
        <f>Model!EJ95</f>
        <v>-1.0201153368401066</v>
      </c>
      <c r="EK89">
        <f>Model!EK95</f>
        <v>131.11609858004482</v>
      </c>
      <c r="EL89">
        <f>Model!EL95</f>
        <v>296.76440143625319</v>
      </c>
      <c r="EM89">
        <f>Model!EM95</f>
        <v>0</v>
      </c>
      <c r="EN89">
        <f>Model!EN95</f>
        <v>0</v>
      </c>
    </row>
    <row r="90" spans="1:144" x14ac:dyDescent="0.2">
      <c r="A90">
        <f>Model!A96</f>
        <v>0</v>
      </c>
      <c r="B90">
        <f>Model!B96</f>
        <v>0</v>
      </c>
      <c r="C90">
        <f>Model!C96</f>
        <v>0</v>
      </c>
      <c r="D90">
        <f>Model!D96</f>
        <v>0</v>
      </c>
      <c r="E90">
        <f>Model!E96</f>
        <v>0</v>
      </c>
      <c r="F90">
        <f>Model!F96</f>
        <v>0</v>
      </c>
      <c r="G90">
        <f>Model!G96</f>
        <v>0</v>
      </c>
      <c r="H90">
        <f>Model!H96</f>
        <v>0</v>
      </c>
      <c r="I90" t="str">
        <f>Model!I96</f>
        <v>B/S Drivers</v>
      </c>
      <c r="J90">
        <f>Model!J96</f>
        <v>0</v>
      </c>
      <c r="K90">
        <f>Model!K96</f>
        <v>0</v>
      </c>
      <c r="L90">
        <f>Model!L96</f>
        <v>0</v>
      </c>
      <c r="M90">
        <f>Model!M96</f>
        <v>0</v>
      </c>
      <c r="N90">
        <f>Model!N96</f>
        <v>0</v>
      </c>
      <c r="O90">
        <f>Model!O96</f>
        <v>0</v>
      </c>
      <c r="P90">
        <f>Model!P96</f>
        <v>0</v>
      </c>
      <c r="Q90">
        <f>Model!Q96</f>
        <v>0</v>
      </c>
      <c r="R90">
        <f>Model!R96</f>
        <v>0</v>
      </c>
      <c r="S90">
        <f>Model!S96</f>
        <v>0</v>
      </c>
      <c r="T90">
        <f>Model!T96</f>
        <v>0</v>
      </c>
      <c r="U90">
        <f>Model!U96</f>
        <v>0</v>
      </c>
      <c r="V90">
        <f>Model!V96</f>
        <v>0</v>
      </c>
      <c r="W90">
        <f>Model!W96</f>
        <v>0</v>
      </c>
      <c r="X90">
        <f>Model!X96</f>
        <v>0</v>
      </c>
      <c r="Y90">
        <f>Model!Y96</f>
        <v>0</v>
      </c>
      <c r="Z90">
        <f>Model!Z96</f>
        <v>0</v>
      </c>
      <c r="AA90">
        <f>Model!AA96</f>
        <v>0</v>
      </c>
      <c r="AB90">
        <f>Model!AB96</f>
        <v>0</v>
      </c>
      <c r="AC90">
        <f>Model!AC96</f>
        <v>0</v>
      </c>
      <c r="AD90">
        <f>Model!AD96</f>
        <v>0</v>
      </c>
      <c r="AE90">
        <f>Model!AE96</f>
        <v>0</v>
      </c>
      <c r="AF90">
        <f>Model!AF96</f>
        <v>0</v>
      </c>
      <c r="AG90">
        <f>Model!AG96</f>
        <v>0</v>
      </c>
      <c r="AH90">
        <f>Model!AH96</f>
        <v>0</v>
      </c>
      <c r="AI90">
        <f>Model!AI96</f>
        <v>0</v>
      </c>
      <c r="AJ90">
        <f>Model!AJ96</f>
        <v>0</v>
      </c>
      <c r="AK90">
        <f>Model!AK96</f>
        <v>0</v>
      </c>
      <c r="AL90">
        <f>Model!AL96</f>
        <v>0</v>
      </c>
      <c r="AM90">
        <f>Model!AM96</f>
        <v>0</v>
      </c>
      <c r="AN90">
        <f>Model!AN96</f>
        <v>0</v>
      </c>
      <c r="AO90">
        <f>Model!AO96</f>
        <v>0</v>
      </c>
      <c r="AP90">
        <f>Model!AP96</f>
        <v>0</v>
      </c>
      <c r="AQ90">
        <f>Model!AQ96</f>
        <v>0</v>
      </c>
      <c r="AR90">
        <f>Model!AR96</f>
        <v>0</v>
      </c>
      <c r="AS90">
        <f>Model!AS96</f>
        <v>0</v>
      </c>
      <c r="AT90">
        <f>Model!AT96</f>
        <v>0</v>
      </c>
      <c r="AU90">
        <f>Model!AU96</f>
        <v>0</v>
      </c>
      <c r="AV90">
        <f>Model!AV96</f>
        <v>0</v>
      </c>
      <c r="AW90">
        <f>Model!AW96</f>
        <v>0</v>
      </c>
      <c r="AX90">
        <f>Model!AX96</f>
        <v>0</v>
      </c>
      <c r="AY90">
        <f>Model!AY96</f>
        <v>0</v>
      </c>
      <c r="AZ90">
        <f>Model!AZ96</f>
        <v>0</v>
      </c>
      <c r="BA90">
        <f>Model!BA96</f>
        <v>0</v>
      </c>
      <c r="BB90">
        <f>Model!BB96</f>
        <v>0</v>
      </c>
      <c r="BC90">
        <f>Model!BC96</f>
        <v>0</v>
      </c>
      <c r="BD90">
        <f>Model!BD96</f>
        <v>0</v>
      </c>
      <c r="BE90">
        <f>Model!BE96</f>
        <v>0</v>
      </c>
      <c r="BF90">
        <f>Model!BF96</f>
        <v>0</v>
      </c>
      <c r="BG90">
        <f>Model!BG96</f>
        <v>0</v>
      </c>
      <c r="BH90">
        <f>Model!BH96</f>
        <v>0</v>
      </c>
      <c r="BI90">
        <f>Model!BI96</f>
        <v>0</v>
      </c>
      <c r="BJ90">
        <f>Model!BJ96</f>
        <v>0</v>
      </c>
      <c r="BK90">
        <f>Model!BK96</f>
        <v>0</v>
      </c>
      <c r="BL90">
        <f>Model!BL96</f>
        <v>0</v>
      </c>
      <c r="BM90">
        <f>Model!BM96</f>
        <v>0</v>
      </c>
      <c r="BN90">
        <f>Model!BN96</f>
        <v>0</v>
      </c>
      <c r="BO90">
        <f>Model!BO96</f>
        <v>0</v>
      </c>
      <c r="BP90">
        <f>Model!BP96</f>
        <v>0</v>
      </c>
      <c r="BQ90">
        <f>Model!BQ96</f>
        <v>0</v>
      </c>
      <c r="BR90">
        <f>Model!BR96</f>
        <v>0</v>
      </c>
      <c r="BS90">
        <f>Model!BS96</f>
        <v>0</v>
      </c>
      <c r="BT90">
        <f>Model!BT96</f>
        <v>0</v>
      </c>
      <c r="BU90">
        <f>Model!BU96</f>
        <v>0</v>
      </c>
      <c r="BV90">
        <f>Model!BV96</f>
        <v>0</v>
      </c>
      <c r="BW90">
        <f>Model!BW96</f>
        <v>0</v>
      </c>
      <c r="BX90">
        <f>Model!BX96</f>
        <v>0</v>
      </c>
      <c r="BY90">
        <f>Model!BY96</f>
        <v>0</v>
      </c>
      <c r="BZ90">
        <f>Model!BZ96</f>
        <v>0</v>
      </c>
      <c r="CA90">
        <f>Model!CA96</f>
        <v>0</v>
      </c>
      <c r="CB90">
        <f>Model!CB96</f>
        <v>0</v>
      </c>
      <c r="CC90">
        <f>Model!CC96</f>
        <v>0</v>
      </c>
      <c r="CD90">
        <f>Model!CD96</f>
        <v>0</v>
      </c>
      <c r="CE90">
        <f>Model!CE96</f>
        <v>0</v>
      </c>
      <c r="CF90">
        <f>Model!CF96</f>
        <v>0</v>
      </c>
      <c r="CG90">
        <f>Model!CG96</f>
        <v>0</v>
      </c>
      <c r="CH90">
        <f>Model!CH96</f>
        <v>0</v>
      </c>
      <c r="CI90">
        <f>Model!CI96</f>
        <v>0</v>
      </c>
      <c r="CJ90">
        <f>Model!CJ96</f>
        <v>0</v>
      </c>
      <c r="CK90">
        <f>Model!CK96</f>
        <v>0</v>
      </c>
      <c r="CL90">
        <f>Model!CL96</f>
        <v>0</v>
      </c>
      <c r="CM90">
        <f>Model!CM96</f>
        <v>0</v>
      </c>
      <c r="CN90">
        <f>Model!CN96</f>
        <v>0</v>
      </c>
      <c r="CO90">
        <f>Model!CO96</f>
        <v>0</v>
      </c>
      <c r="CP90">
        <f>Model!CP96</f>
        <v>0</v>
      </c>
      <c r="CQ90">
        <f>Model!CQ96</f>
        <v>0</v>
      </c>
      <c r="CR90">
        <f>Model!CR96</f>
        <v>0</v>
      </c>
      <c r="CS90">
        <f>Model!CS96</f>
        <v>0</v>
      </c>
      <c r="CT90">
        <f>Model!CT96</f>
        <v>0</v>
      </c>
      <c r="CU90">
        <f>Model!CU96</f>
        <v>0</v>
      </c>
      <c r="CV90">
        <f>Model!CV96</f>
        <v>0</v>
      </c>
      <c r="CW90">
        <f>Model!CW96</f>
        <v>0</v>
      </c>
      <c r="CX90">
        <f>Model!CX96</f>
        <v>0</v>
      </c>
      <c r="CY90">
        <f>Model!CY96</f>
        <v>0</v>
      </c>
      <c r="CZ90">
        <f>Model!CZ96</f>
        <v>0</v>
      </c>
      <c r="DA90">
        <f>Model!DA96</f>
        <v>0</v>
      </c>
      <c r="DB90">
        <f>Model!DB96</f>
        <v>0</v>
      </c>
      <c r="DC90">
        <f>Model!DC96</f>
        <v>0</v>
      </c>
      <c r="DD90">
        <f>Model!DD96</f>
        <v>0</v>
      </c>
      <c r="DE90">
        <f>Model!DE96</f>
        <v>0</v>
      </c>
      <c r="DF90">
        <f>Model!DF96</f>
        <v>0</v>
      </c>
      <c r="DG90">
        <f>Model!DG96</f>
        <v>0</v>
      </c>
      <c r="DH90">
        <f>Model!DH96</f>
        <v>0</v>
      </c>
      <c r="DI90">
        <f>Model!DI96</f>
        <v>0</v>
      </c>
      <c r="DJ90">
        <f>Model!DJ96</f>
        <v>0</v>
      </c>
      <c r="DK90">
        <f>Model!DK96</f>
        <v>0</v>
      </c>
      <c r="DL90">
        <f>Model!DL96</f>
        <v>0</v>
      </c>
      <c r="DM90">
        <f>Model!DM96</f>
        <v>0</v>
      </c>
      <c r="DN90">
        <f>Model!DN96</f>
        <v>0</v>
      </c>
      <c r="DO90">
        <f>Model!DO96</f>
        <v>0</v>
      </c>
      <c r="DP90">
        <f>Model!DP96</f>
        <v>0</v>
      </c>
      <c r="DQ90">
        <f>Model!DQ96</f>
        <v>0</v>
      </c>
      <c r="DR90">
        <f>Model!DR96</f>
        <v>0</v>
      </c>
      <c r="DS90">
        <f>Model!DS96</f>
        <v>0</v>
      </c>
      <c r="DT90">
        <f>Model!DT96</f>
        <v>0</v>
      </c>
      <c r="DU90">
        <f>Model!DU96</f>
        <v>0</v>
      </c>
      <c r="DV90">
        <f>Model!DV96</f>
        <v>0</v>
      </c>
      <c r="DW90">
        <f>Model!DW96</f>
        <v>0</v>
      </c>
      <c r="DX90">
        <f>Model!DX96</f>
        <v>0</v>
      </c>
      <c r="DY90">
        <f>Model!DY96</f>
        <v>0</v>
      </c>
      <c r="DZ90">
        <f>Model!DZ96</f>
        <v>0</v>
      </c>
      <c r="EA90">
        <f>Model!EA96</f>
        <v>0</v>
      </c>
      <c r="EB90">
        <f>Model!EB96</f>
        <v>0</v>
      </c>
      <c r="EC90">
        <f>Model!EC96</f>
        <v>0</v>
      </c>
      <c r="ED90">
        <f>Model!ED96</f>
        <v>0</v>
      </c>
      <c r="EE90">
        <f>Model!EE96</f>
        <v>0</v>
      </c>
      <c r="EF90">
        <f>Model!EF96</f>
        <v>0</v>
      </c>
      <c r="EG90">
        <f>Model!EG96</f>
        <v>0</v>
      </c>
      <c r="EH90">
        <f>Model!EH96</f>
        <v>0</v>
      </c>
      <c r="EI90">
        <f>Model!EI96</f>
        <v>0</v>
      </c>
      <c r="EJ90">
        <f>Model!EJ96</f>
        <v>0</v>
      </c>
      <c r="EK90">
        <f>Model!EK96</f>
        <v>0</v>
      </c>
      <c r="EL90">
        <f>Model!EL96</f>
        <v>0</v>
      </c>
      <c r="EM90">
        <f>Model!EM96</f>
        <v>0</v>
      </c>
      <c r="EN90">
        <f>Model!EN96</f>
        <v>0</v>
      </c>
    </row>
    <row r="91" spans="1:144" x14ac:dyDescent="0.2">
      <c r="A91">
        <f>Model!A97</f>
        <v>0</v>
      </c>
      <c r="B91">
        <f>Model!B97</f>
        <v>0</v>
      </c>
      <c r="C91">
        <f>Model!C97</f>
        <v>0</v>
      </c>
      <c r="D91">
        <f>Model!D97</f>
        <v>0</v>
      </c>
      <c r="E91">
        <f>Model!E97</f>
        <v>0</v>
      </c>
      <c r="F91">
        <f>Model!F97</f>
        <v>0</v>
      </c>
      <c r="G91">
        <f>Model!G97</f>
        <v>0</v>
      </c>
      <c r="H91">
        <f>Model!H97</f>
        <v>0</v>
      </c>
      <c r="I91" t="str">
        <f>Model!I97</f>
        <v>D&amp;A</v>
      </c>
      <c r="J91">
        <f>Model!J97</f>
        <v>0</v>
      </c>
      <c r="K91">
        <f>Model!K97</f>
        <v>0</v>
      </c>
      <c r="L91">
        <f>Model!L97</f>
        <v>0</v>
      </c>
      <c r="M91">
        <f>Model!M97</f>
        <v>0</v>
      </c>
      <c r="N91">
        <f>Model!N97</f>
        <v>0</v>
      </c>
      <c r="O91">
        <f>Model!O97</f>
        <v>0</v>
      </c>
      <c r="P91">
        <f>Model!P97</f>
        <v>0</v>
      </c>
      <c r="Q91">
        <f>Model!Q97</f>
        <v>0</v>
      </c>
      <c r="R91">
        <f>Model!R97</f>
        <v>0</v>
      </c>
      <c r="S91">
        <f>Model!S97</f>
        <v>0</v>
      </c>
      <c r="T91">
        <f>Model!T97</f>
        <v>0</v>
      </c>
      <c r="U91">
        <f>Model!U97</f>
        <v>0</v>
      </c>
      <c r="V91">
        <f>Model!V97</f>
        <v>0</v>
      </c>
      <c r="W91">
        <f>Model!W97</f>
        <v>0</v>
      </c>
      <c r="X91">
        <f>Model!X97</f>
        <v>0</v>
      </c>
      <c r="Y91">
        <f>Model!Y97</f>
        <v>0</v>
      </c>
      <c r="Z91">
        <f>Model!Z97</f>
        <v>0</v>
      </c>
      <c r="AA91">
        <f>Model!AA97</f>
        <v>0</v>
      </c>
      <c r="AB91">
        <f>Model!AB97</f>
        <v>0</v>
      </c>
      <c r="AC91">
        <f>Model!AC97</f>
        <v>0</v>
      </c>
      <c r="AD91">
        <f>Model!AD97</f>
        <v>0</v>
      </c>
      <c r="AE91">
        <f>Model!AE97</f>
        <v>0</v>
      </c>
      <c r="AF91">
        <f>Model!AF97</f>
        <v>0</v>
      </c>
      <c r="AG91">
        <f>Model!AG97</f>
        <v>0</v>
      </c>
      <c r="AH91">
        <f>Model!AH97</f>
        <v>0</v>
      </c>
      <c r="AI91">
        <f>Model!AI97</f>
        <v>0</v>
      </c>
      <c r="AJ91">
        <f>Model!AJ97</f>
        <v>0</v>
      </c>
      <c r="AK91">
        <f>Model!AK97</f>
        <v>0</v>
      </c>
      <c r="AL91">
        <f>Model!AL97</f>
        <v>0</v>
      </c>
      <c r="AM91">
        <f>Model!AM97</f>
        <v>0</v>
      </c>
      <c r="AN91">
        <f>Model!AN97</f>
        <v>0</v>
      </c>
      <c r="AO91">
        <f>Model!AO97</f>
        <v>0</v>
      </c>
      <c r="AP91">
        <f>Model!AP97</f>
        <v>0</v>
      </c>
      <c r="AQ91">
        <f>Model!AQ97</f>
        <v>0</v>
      </c>
      <c r="AR91">
        <f>Model!AR97</f>
        <v>0</v>
      </c>
      <c r="AS91">
        <f>Model!AS97</f>
        <v>0</v>
      </c>
      <c r="AT91">
        <f>Model!AT97</f>
        <v>0</v>
      </c>
      <c r="AU91">
        <f>Model!AU97</f>
        <v>0</v>
      </c>
      <c r="AV91">
        <f>Model!AV97</f>
        <v>0</v>
      </c>
      <c r="AW91">
        <f>Model!AW97</f>
        <v>0</v>
      </c>
      <c r="AX91">
        <f>Model!AX97</f>
        <v>0</v>
      </c>
      <c r="AY91">
        <f>Model!AY97</f>
        <v>0</v>
      </c>
      <c r="AZ91">
        <f>Model!AZ97</f>
        <v>0</v>
      </c>
      <c r="BA91">
        <f>Model!BA97</f>
        <v>0</v>
      </c>
      <c r="BB91">
        <f>Model!BB97</f>
        <v>0</v>
      </c>
      <c r="BC91">
        <f>Model!BC97</f>
        <v>0</v>
      </c>
      <c r="BD91">
        <f>Model!BD97</f>
        <v>0</v>
      </c>
      <c r="BE91">
        <f>Model!BE97</f>
        <v>0</v>
      </c>
      <c r="BF91">
        <f>Model!BF97</f>
        <v>0</v>
      </c>
      <c r="BG91">
        <f>Model!BG97</f>
        <v>0</v>
      </c>
      <c r="BH91">
        <f>Model!BH97</f>
        <v>0</v>
      </c>
      <c r="BI91">
        <f>Model!BI97</f>
        <v>0</v>
      </c>
      <c r="BJ91">
        <f>Model!BJ97</f>
        <v>0</v>
      </c>
      <c r="BK91">
        <f>Model!BK97</f>
        <v>0</v>
      </c>
      <c r="BL91">
        <f>Model!BL97</f>
        <v>0</v>
      </c>
      <c r="BM91">
        <f>Model!BM97</f>
        <v>0</v>
      </c>
      <c r="BN91">
        <f>Model!BN97</f>
        <v>0</v>
      </c>
      <c r="BO91">
        <f>Model!BO97</f>
        <v>0</v>
      </c>
      <c r="BP91">
        <f>Model!BP97</f>
        <v>0</v>
      </c>
      <c r="BQ91">
        <f>Model!BQ97</f>
        <v>0</v>
      </c>
      <c r="BR91">
        <f>Model!BR97</f>
        <v>0</v>
      </c>
      <c r="BS91">
        <f>Model!BS97</f>
        <v>0</v>
      </c>
      <c r="BT91">
        <f>Model!BT97</f>
        <v>0</v>
      </c>
      <c r="BU91">
        <f>Model!BU97</f>
        <v>0</v>
      </c>
      <c r="BV91">
        <f>Model!BV97</f>
        <v>0</v>
      </c>
      <c r="BW91">
        <f>Model!BW97</f>
        <v>0</v>
      </c>
      <c r="BX91">
        <f>Model!BX97</f>
        <v>0</v>
      </c>
      <c r="BY91">
        <f>Model!BY97</f>
        <v>0</v>
      </c>
      <c r="BZ91">
        <f>Model!BZ97</f>
        <v>0</v>
      </c>
      <c r="CA91">
        <f>Model!CA97</f>
        <v>0</v>
      </c>
      <c r="CB91">
        <f>Model!CB97</f>
        <v>0</v>
      </c>
      <c r="CC91">
        <f>Model!CC97</f>
        <v>0</v>
      </c>
      <c r="CD91">
        <f>Model!CD97</f>
        <v>0</v>
      </c>
      <c r="CE91">
        <f>Model!CE97</f>
        <v>0</v>
      </c>
      <c r="CF91">
        <f>Model!CF97</f>
        <v>0</v>
      </c>
      <c r="CG91">
        <f>Model!CG97</f>
        <v>0</v>
      </c>
      <c r="CH91">
        <f>Model!CH97</f>
        <v>0</v>
      </c>
      <c r="CI91">
        <f>Model!CI97</f>
        <v>0</v>
      </c>
      <c r="CJ91">
        <f>Model!CJ97</f>
        <v>0</v>
      </c>
      <c r="CK91">
        <f>Model!CK97</f>
        <v>0</v>
      </c>
      <c r="CL91">
        <f>Model!CL97</f>
        <v>0</v>
      </c>
      <c r="CM91">
        <f>Model!CM97</f>
        <v>0</v>
      </c>
      <c r="CN91">
        <f>Model!CN97</f>
        <v>0</v>
      </c>
      <c r="CO91">
        <f>Model!CO97</f>
        <v>0</v>
      </c>
      <c r="CP91">
        <f>Model!CP97</f>
        <v>0</v>
      </c>
      <c r="CQ91">
        <f>Model!CQ97</f>
        <v>0</v>
      </c>
      <c r="CR91">
        <f>Model!CR97</f>
        <v>0</v>
      </c>
      <c r="CS91">
        <f>Model!CS97</f>
        <v>0</v>
      </c>
      <c r="CT91">
        <f>Model!CT97</f>
        <v>0</v>
      </c>
      <c r="CU91">
        <f>Model!CU97</f>
        <v>0</v>
      </c>
      <c r="CV91">
        <f>Model!CV97</f>
        <v>0</v>
      </c>
      <c r="CW91">
        <f>Model!CW97</f>
        <v>0</v>
      </c>
      <c r="CX91">
        <f>Model!CX97</f>
        <v>0</v>
      </c>
      <c r="CY91">
        <f>Model!CY97</f>
        <v>0</v>
      </c>
      <c r="CZ91">
        <f>Model!CZ97</f>
        <v>0</v>
      </c>
      <c r="DA91">
        <f>Model!DA97</f>
        <v>0</v>
      </c>
      <c r="DB91">
        <f>Model!DB97</f>
        <v>0</v>
      </c>
      <c r="DC91">
        <f>Model!DC97</f>
        <v>0</v>
      </c>
      <c r="DD91">
        <f>Model!DD97</f>
        <v>0</v>
      </c>
      <c r="DE91">
        <f>Model!DE97</f>
        <v>0</v>
      </c>
      <c r="DF91">
        <f>Model!DF97</f>
        <v>0</v>
      </c>
      <c r="DG91">
        <f>Model!DG97</f>
        <v>0</v>
      </c>
      <c r="DH91">
        <f>Model!DH97</f>
        <v>0</v>
      </c>
      <c r="DI91">
        <f>Model!DI97</f>
        <v>0</v>
      </c>
      <c r="DJ91">
        <f>Model!DJ97</f>
        <v>0</v>
      </c>
      <c r="DK91">
        <f>Model!DK97</f>
        <v>0</v>
      </c>
      <c r="DL91">
        <f>Model!DL97</f>
        <v>0</v>
      </c>
      <c r="DM91">
        <f>Model!DM97</f>
        <v>0</v>
      </c>
      <c r="DN91">
        <f>Model!DN97</f>
        <v>0</v>
      </c>
      <c r="DO91">
        <f>Model!DO97</f>
        <v>0</v>
      </c>
      <c r="DP91">
        <f>Model!DP97</f>
        <v>0</v>
      </c>
      <c r="DQ91">
        <f>Model!DQ97</f>
        <v>0</v>
      </c>
      <c r="DR91">
        <f>Model!DR97</f>
        <v>0</v>
      </c>
      <c r="DS91">
        <f>Model!DS97</f>
        <v>0</v>
      </c>
      <c r="DT91">
        <f>Model!DT97</f>
        <v>0</v>
      </c>
      <c r="DU91">
        <f>Model!DU97</f>
        <v>0</v>
      </c>
      <c r="DV91">
        <f>Model!DV97</f>
        <v>0</v>
      </c>
      <c r="DW91">
        <f>Model!DW97</f>
        <v>0</v>
      </c>
      <c r="DX91">
        <f>Model!DX97</f>
        <v>0</v>
      </c>
      <c r="DY91">
        <f>Model!DY97</f>
        <v>0</v>
      </c>
      <c r="DZ91">
        <f>Model!DZ97</f>
        <v>0</v>
      </c>
      <c r="EA91">
        <f>Model!EA97</f>
        <v>0</v>
      </c>
      <c r="EB91">
        <f>Model!EB97</f>
        <v>0</v>
      </c>
      <c r="EC91">
        <f>Model!EC97</f>
        <v>0</v>
      </c>
      <c r="ED91">
        <f>Model!ED97</f>
        <v>0</v>
      </c>
      <c r="EE91">
        <f>Model!EE97</f>
        <v>0</v>
      </c>
      <c r="EF91">
        <f>Model!EF97</f>
        <v>0</v>
      </c>
      <c r="EG91">
        <f>Model!EG97</f>
        <v>0</v>
      </c>
      <c r="EH91">
        <f>Model!EH97</f>
        <v>0</v>
      </c>
      <c r="EI91">
        <f>Model!EI97</f>
        <v>0</v>
      </c>
      <c r="EJ91">
        <f>Model!EJ97</f>
        <v>0</v>
      </c>
      <c r="EK91">
        <f>Model!EK97</f>
        <v>0</v>
      </c>
      <c r="EL91">
        <f>Model!EL97</f>
        <v>0</v>
      </c>
      <c r="EM91">
        <f>Model!EM97</f>
        <v>0</v>
      </c>
      <c r="EN91">
        <f>Model!EN97</f>
        <v>0</v>
      </c>
    </row>
    <row r="92" spans="1:144" x14ac:dyDescent="0.2">
      <c r="A92">
        <f>Model!A98</f>
        <v>0</v>
      </c>
      <c r="B92">
        <f>Model!B98</f>
        <v>0</v>
      </c>
      <c r="C92">
        <f>Model!C98</f>
        <v>0</v>
      </c>
      <c r="D92">
        <f>Model!D98</f>
        <v>0</v>
      </c>
      <c r="E92">
        <f>Model!E98</f>
        <v>0</v>
      </c>
      <c r="F92">
        <f>Model!F98</f>
        <v>0</v>
      </c>
      <c r="G92">
        <f>Model!G98</f>
        <v>0</v>
      </c>
      <c r="H92">
        <f>Model!H98</f>
        <v>0</v>
      </c>
      <c r="I92" t="str">
        <f>Model!I98</f>
        <v>Amortization of Intangible Assets</v>
      </c>
      <c r="J92">
        <f>Model!J98</f>
        <v>0</v>
      </c>
      <c r="K92">
        <f>Model!K98</f>
        <v>0</v>
      </c>
      <c r="L92">
        <f>Model!L98</f>
        <v>0</v>
      </c>
      <c r="M92">
        <f>Model!M98</f>
        <v>0</v>
      </c>
      <c r="N92">
        <f>Model!N98</f>
        <v>0</v>
      </c>
      <c r="O92">
        <f>Model!O98</f>
        <v>0</v>
      </c>
      <c r="P92">
        <f>Model!P98</f>
        <v>0</v>
      </c>
      <c r="Q92">
        <f>Model!Q98</f>
        <v>0</v>
      </c>
      <c r="R92">
        <f>Model!R98</f>
        <v>0</v>
      </c>
      <c r="S92">
        <f>Model!S98</f>
        <v>0</v>
      </c>
      <c r="T92">
        <f>Model!T98</f>
        <v>0</v>
      </c>
      <c r="U92">
        <f>Model!U98</f>
        <v>0</v>
      </c>
      <c r="V92">
        <f>Model!V98</f>
        <v>0</v>
      </c>
      <c r="W92">
        <f>Model!W98</f>
        <v>0</v>
      </c>
      <c r="X92">
        <f>Model!X98</f>
        <v>0</v>
      </c>
      <c r="Y92">
        <f>Model!Y98</f>
        <v>0</v>
      </c>
      <c r="Z92">
        <f>Model!Z98</f>
        <v>0</v>
      </c>
      <c r="AA92">
        <f>Model!AA98</f>
        <v>0</v>
      </c>
      <c r="AB92">
        <f>Model!AB98</f>
        <v>0</v>
      </c>
      <c r="AC92">
        <f>Model!AC98</f>
        <v>0</v>
      </c>
      <c r="AD92">
        <f>Model!AD98</f>
        <v>0</v>
      </c>
      <c r="AE92">
        <f>Model!AE98</f>
        <v>0</v>
      </c>
      <c r="AF92">
        <f>Model!AF98</f>
        <v>0</v>
      </c>
      <c r="AG92">
        <f>Model!AG98</f>
        <v>0</v>
      </c>
      <c r="AH92">
        <f>Model!AH98</f>
        <v>0</v>
      </c>
      <c r="AI92">
        <f>Model!AI98</f>
        <v>0</v>
      </c>
      <c r="AJ92">
        <f>Model!AJ98</f>
        <v>0</v>
      </c>
      <c r="AK92">
        <f>Model!AK98</f>
        <v>0</v>
      </c>
      <c r="AL92">
        <f>Model!AL98</f>
        <v>0</v>
      </c>
      <c r="AM92">
        <f>Model!AM98</f>
        <v>0</v>
      </c>
      <c r="AN92">
        <f>Model!AN98</f>
        <v>0</v>
      </c>
      <c r="AO92">
        <f>Model!AO98</f>
        <v>0</v>
      </c>
      <c r="AP92">
        <f>Model!AP98</f>
        <v>0</v>
      </c>
      <c r="AQ92">
        <f>Model!AQ98</f>
        <v>0</v>
      </c>
      <c r="AR92">
        <f>Model!AR98</f>
        <v>0</v>
      </c>
      <c r="AS92">
        <f>Model!AS98</f>
        <v>0</v>
      </c>
      <c r="AT92">
        <f>Model!AT98</f>
        <v>0</v>
      </c>
      <c r="AU92">
        <f>Model!AU98</f>
        <v>0</v>
      </c>
      <c r="AV92">
        <f>Model!AV98</f>
        <v>0</v>
      </c>
      <c r="AW92">
        <f>Model!AW98</f>
        <v>0</v>
      </c>
      <c r="AX92">
        <f>Model!AX98</f>
        <v>0</v>
      </c>
      <c r="AY92">
        <f>Model!AY98</f>
        <v>0</v>
      </c>
      <c r="AZ92">
        <f>Model!AZ98</f>
        <v>0</v>
      </c>
      <c r="BA92">
        <f>Model!BA98</f>
        <v>0</v>
      </c>
      <c r="BB92">
        <f>Model!BB98</f>
        <v>0</v>
      </c>
      <c r="BC92">
        <f>Model!BC98</f>
        <v>0</v>
      </c>
      <c r="BD92">
        <f>Model!BD98</f>
        <v>0</v>
      </c>
      <c r="BE92">
        <f>Model!BE98</f>
        <v>0</v>
      </c>
      <c r="BF92">
        <f>Model!BF98</f>
        <v>0</v>
      </c>
      <c r="BG92">
        <f>Model!BG98</f>
        <v>0</v>
      </c>
      <c r="BH92">
        <f>Model!BH98</f>
        <v>0</v>
      </c>
      <c r="BI92">
        <f>Model!BI98</f>
        <v>0</v>
      </c>
      <c r="BJ92">
        <f>Model!BJ98</f>
        <v>0</v>
      </c>
      <c r="BK92">
        <f>Model!BK98</f>
        <v>0</v>
      </c>
      <c r="BL92">
        <f>Model!BL98</f>
        <v>0</v>
      </c>
      <c r="BM92">
        <f>Model!BM98</f>
        <v>0</v>
      </c>
      <c r="BN92">
        <f>Model!BN98</f>
        <v>0</v>
      </c>
      <c r="BO92">
        <f>Model!BO98</f>
        <v>0</v>
      </c>
      <c r="BP92">
        <f>Model!BP98</f>
        <v>0</v>
      </c>
      <c r="BQ92">
        <f>Model!BQ98</f>
        <v>0</v>
      </c>
      <c r="BR92">
        <f>Model!BR98</f>
        <v>0</v>
      </c>
      <c r="BS92">
        <f>Model!BS98</f>
        <v>0</v>
      </c>
      <c r="BT92">
        <f>Model!BT98</f>
        <v>0</v>
      </c>
      <c r="BU92">
        <f>Model!BU98</f>
        <v>0</v>
      </c>
      <c r="BV92">
        <f>Model!BV98</f>
        <v>0</v>
      </c>
      <c r="BW92">
        <f>Model!BW98</f>
        <v>0</v>
      </c>
      <c r="BX92">
        <f>Model!BX98</f>
        <v>0</v>
      </c>
      <c r="BY92">
        <f>Model!BY98</f>
        <v>0</v>
      </c>
      <c r="BZ92">
        <f>Model!BZ98</f>
        <v>0.57399999999999995</v>
      </c>
      <c r="CA92">
        <f>Model!CA98</f>
        <v>0.62500000000000011</v>
      </c>
      <c r="CB92">
        <f>Model!CB98</f>
        <v>-1.1990000000000001</v>
      </c>
      <c r="CC92">
        <f>Model!CC98</f>
        <v>0</v>
      </c>
      <c r="CD92">
        <f>Model!CD98</f>
        <v>0</v>
      </c>
      <c r="CE92">
        <f>Model!CE98</f>
        <v>0</v>
      </c>
      <c r="CF92">
        <f>Model!CF98</f>
        <v>0</v>
      </c>
      <c r="CG92">
        <f>Model!CG98</f>
        <v>0</v>
      </c>
      <c r="CH92">
        <f>Model!CH98</f>
        <v>0</v>
      </c>
      <c r="CI92">
        <f>Model!CI98</f>
        <v>0</v>
      </c>
      <c r="CJ92">
        <f>Model!CJ98</f>
        <v>0</v>
      </c>
      <c r="CK92">
        <f>Model!CK98</f>
        <v>0</v>
      </c>
      <c r="CL92">
        <f>Model!CL98</f>
        <v>0</v>
      </c>
      <c r="CM92">
        <f>Model!CM98</f>
        <v>0</v>
      </c>
      <c r="CN92">
        <f>Model!CN98</f>
        <v>0</v>
      </c>
      <c r="CO92">
        <f>Model!CO98</f>
        <v>0</v>
      </c>
      <c r="CP92">
        <f>Model!CP98</f>
        <v>0</v>
      </c>
      <c r="CQ92">
        <f>Model!CQ98</f>
        <v>0</v>
      </c>
      <c r="CR92">
        <f>Model!CR98</f>
        <v>0</v>
      </c>
      <c r="CS92">
        <f>Model!CS98</f>
        <v>0</v>
      </c>
      <c r="CT92">
        <f>Model!CT98</f>
        <v>0</v>
      </c>
      <c r="CU92">
        <f>Model!CU98</f>
        <v>0</v>
      </c>
      <c r="CV92">
        <f>Model!CV98</f>
        <v>0</v>
      </c>
      <c r="CW92">
        <f>Model!CW98</f>
        <v>0</v>
      </c>
      <c r="CX92">
        <f>Model!CX98</f>
        <v>0</v>
      </c>
      <c r="CY92">
        <f>Model!CY98</f>
        <v>0</v>
      </c>
      <c r="CZ92">
        <f>Model!CZ98</f>
        <v>0</v>
      </c>
      <c r="DA92">
        <f>Model!DA98</f>
        <v>0</v>
      </c>
      <c r="DB92">
        <f>Model!DB98</f>
        <v>0</v>
      </c>
      <c r="DC92">
        <f>Model!DC98</f>
        <v>0</v>
      </c>
      <c r="DD92">
        <f>Model!DD98</f>
        <v>0</v>
      </c>
      <c r="DE92">
        <f>Model!DE98</f>
        <v>0</v>
      </c>
      <c r="DF92">
        <f>Model!DF98</f>
        <v>0</v>
      </c>
      <c r="DG92">
        <f>Model!DG98</f>
        <v>0</v>
      </c>
      <c r="DH92">
        <f>Model!DH98</f>
        <v>0</v>
      </c>
      <c r="DI92">
        <f>Model!DI98</f>
        <v>0</v>
      </c>
      <c r="DJ92">
        <f>Model!DJ98</f>
        <v>0</v>
      </c>
      <c r="DK92">
        <f>Model!DK98</f>
        <v>0</v>
      </c>
      <c r="DL92">
        <f>Model!DL98</f>
        <v>0</v>
      </c>
      <c r="DM92">
        <f>Model!DM98</f>
        <v>0</v>
      </c>
      <c r="DN92">
        <f>Model!DN98</f>
        <v>0</v>
      </c>
      <c r="DO92">
        <f>Model!DO98</f>
        <v>0</v>
      </c>
      <c r="DP92">
        <f>Model!DP98</f>
        <v>0</v>
      </c>
      <c r="DQ92">
        <f>Model!DQ98</f>
        <v>0</v>
      </c>
      <c r="DR92">
        <f>Model!DR98</f>
        <v>0</v>
      </c>
      <c r="DS92">
        <f>Model!DS98</f>
        <v>0</v>
      </c>
      <c r="DT92">
        <f>Model!DT98</f>
        <v>0</v>
      </c>
      <c r="DU92">
        <f>Model!DU98</f>
        <v>0</v>
      </c>
      <c r="DV92">
        <f>Model!DV98</f>
        <v>0</v>
      </c>
      <c r="DW92">
        <f>Model!DW98</f>
        <v>0</v>
      </c>
      <c r="DX92">
        <f>Model!DX98</f>
        <v>0</v>
      </c>
      <c r="DY92">
        <f>Model!DY98</f>
        <v>0.125</v>
      </c>
      <c r="DZ92">
        <f>Model!DZ98</f>
        <v>0.61899999999999999</v>
      </c>
      <c r="EA92">
        <f>Model!EA98</f>
        <v>1.431</v>
      </c>
      <c r="EB92">
        <f>Model!EB98</f>
        <v>0</v>
      </c>
      <c r="EC92">
        <f>Model!EC98</f>
        <v>0</v>
      </c>
      <c r="ED92">
        <f>Model!ED98</f>
        <v>0</v>
      </c>
      <c r="EE92">
        <f>Model!EE98</f>
        <v>0</v>
      </c>
      <c r="EF92">
        <f>Model!EF98</f>
        <v>0</v>
      </c>
      <c r="EG92">
        <f>Model!EG98</f>
        <v>0</v>
      </c>
      <c r="EH92">
        <f>Model!EH98</f>
        <v>0</v>
      </c>
      <c r="EI92">
        <f>Model!EI98</f>
        <v>0</v>
      </c>
      <c r="EJ92">
        <f>Model!EJ98</f>
        <v>0</v>
      </c>
      <c r="EK92">
        <f>Model!EK98</f>
        <v>0</v>
      </c>
      <c r="EL92">
        <f>Model!EL98</f>
        <v>0</v>
      </c>
      <c r="EM92">
        <f>Model!EM98</f>
        <v>0</v>
      </c>
      <c r="EN92">
        <f>Model!EN98</f>
        <v>0</v>
      </c>
    </row>
    <row r="93" spans="1:144" x14ac:dyDescent="0.2">
      <c r="A93">
        <f>Model!A99</f>
        <v>0</v>
      </c>
      <c r="B93">
        <f>Model!B99</f>
        <v>0</v>
      </c>
      <c r="C93">
        <f>Model!C99</f>
        <v>0</v>
      </c>
      <c r="D93">
        <f>Model!D99</f>
        <v>0</v>
      </c>
      <c r="E93">
        <f>Model!E99</f>
        <v>0</v>
      </c>
      <c r="F93">
        <f>Model!F99</f>
        <v>0</v>
      </c>
      <c r="G93">
        <f>Model!G99</f>
        <v>0</v>
      </c>
      <c r="H93">
        <f>Model!H99</f>
        <v>0</v>
      </c>
      <c r="I93" t="str">
        <f>Model!I99</f>
        <v>as % of Revenue</v>
      </c>
      <c r="J93">
        <f>Model!J99</f>
        <v>0</v>
      </c>
      <c r="K93">
        <f>Model!K99</f>
        <v>0</v>
      </c>
      <c r="L93">
        <f>Model!L99</f>
        <v>0</v>
      </c>
      <c r="M93">
        <f>Model!M99</f>
        <v>0</v>
      </c>
      <c r="N93">
        <f>Model!N99</f>
        <v>0</v>
      </c>
      <c r="O93">
        <f>Model!O99</f>
        <v>0</v>
      </c>
      <c r="P93">
        <f>Model!P99</f>
        <v>0</v>
      </c>
      <c r="Q93">
        <f>Model!Q99</f>
        <v>0</v>
      </c>
      <c r="R93">
        <f>Model!R99</f>
        <v>0</v>
      </c>
      <c r="S93">
        <f>Model!S99</f>
        <v>0</v>
      </c>
      <c r="T93">
        <f>Model!T99</f>
        <v>0</v>
      </c>
      <c r="U93">
        <f>Model!U99</f>
        <v>0</v>
      </c>
      <c r="V93">
        <f>Model!V99</f>
        <v>0</v>
      </c>
      <c r="W93">
        <f>Model!W99</f>
        <v>0</v>
      </c>
      <c r="X93">
        <f>Model!X99</f>
        <v>0</v>
      </c>
      <c r="Y93">
        <f>Model!Y99</f>
        <v>0</v>
      </c>
      <c r="Z93">
        <f>Model!Z99</f>
        <v>0</v>
      </c>
      <c r="AA93">
        <f>Model!AA99</f>
        <v>0</v>
      </c>
      <c r="AB93">
        <f>Model!AB99</f>
        <v>0</v>
      </c>
      <c r="AC93">
        <f>Model!AC99</f>
        <v>0</v>
      </c>
      <c r="AD93">
        <f>Model!AD99</f>
        <v>0</v>
      </c>
      <c r="AE93">
        <f>Model!AE99</f>
        <v>0</v>
      </c>
      <c r="AF93">
        <f>Model!AF99</f>
        <v>0</v>
      </c>
      <c r="AG93">
        <f>Model!AG99</f>
        <v>0</v>
      </c>
      <c r="AH93">
        <f>Model!AH99</f>
        <v>0</v>
      </c>
      <c r="AI93">
        <f>Model!AI99</f>
        <v>0</v>
      </c>
      <c r="AJ93">
        <f>Model!AJ99</f>
        <v>0</v>
      </c>
      <c r="AK93">
        <f>Model!AK99</f>
        <v>0</v>
      </c>
      <c r="AL93">
        <f>Model!AL99</f>
        <v>0</v>
      </c>
      <c r="AM93">
        <f>Model!AM99</f>
        <v>0</v>
      </c>
      <c r="AN93">
        <f>Model!AN99</f>
        <v>0</v>
      </c>
      <c r="AO93">
        <f>Model!AO99</f>
        <v>0</v>
      </c>
      <c r="AP93">
        <f>Model!AP99</f>
        <v>0</v>
      </c>
      <c r="AQ93">
        <f>Model!AQ99</f>
        <v>0</v>
      </c>
      <c r="AR93">
        <f>Model!AR99</f>
        <v>0</v>
      </c>
      <c r="AS93">
        <f>Model!AS99</f>
        <v>0</v>
      </c>
      <c r="AT93">
        <f>Model!AT99</f>
        <v>0</v>
      </c>
      <c r="AU93">
        <f>Model!AU99</f>
        <v>0</v>
      </c>
      <c r="AV93">
        <f>Model!AV99</f>
        <v>0</v>
      </c>
      <c r="AW93">
        <f>Model!AW99</f>
        <v>0</v>
      </c>
      <c r="AX93">
        <f>Model!AX99</f>
        <v>0</v>
      </c>
      <c r="AY93">
        <f>Model!AY99</f>
        <v>0</v>
      </c>
      <c r="AZ93">
        <f>Model!AZ99</f>
        <v>0</v>
      </c>
      <c r="BA93">
        <f>Model!BA99</f>
        <v>0</v>
      </c>
      <c r="BB93">
        <f>Model!BB99</f>
        <v>0</v>
      </c>
      <c r="BC93">
        <f>Model!BC99</f>
        <v>0</v>
      </c>
      <c r="BD93">
        <f>Model!BD99</f>
        <v>0</v>
      </c>
      <c r="BE93">
        <f>Model!BE99</f>
        <v>0</v>
      </c>
      <c r="BF93">
        <f>Model!BF99</f>
        <v>0</v>
      </c>
      <c r="BG93">
        <f>Model!BG99</f>
        <v>0</v>
      </c>
      <c r="BH93">
        <f>Model!BH99</f>
        <v>0</v>
      </c>
      <c r="BI93">
        <f>Model!BI99</f>
        <v>0</v>
      </c>
      <c r="BJ93">
        <f>Model!BJ99</f>
        <v>0</v>
      </c>
      <c r="BK93">
        <f>Model!BK99</f>
        <v>0</v>
      </c>
      <c r="BL93">
        <f>Model!BL99</f>
        <v>0</v>
      </c>
      <c r="BM93">
        <f>Model!BM99</f>
        <v>0</v>
      </c>
      <c r="BN93">
        <f>Model!BN99</f>
        <v>0</v>
      </c>
      <c r="BO93">
        <f>Model!BO99</f>
        <v>0</v>
      </c>
      <c r="BP93">
        <f>Model!BP99</f>
        <v>0</v>
      </c>
      <c r="BQ93">
        <f>Model!BQ99</f>
        <v>0</v>
      </c>
      <c r="BR93">
        <f>Model!BR99</f>
        <v>0</v>
      </c>
      <c r="BS93">
        <f>Model!BS99</f>
        <v>0</v>
      </c>
      <c r="BT93">
        <f>Model!BT99</f>
        <v>0</v>
      </c>
      <c r="BU93">
        <f>Model!BU99</f>
        <v>0</v>
      </c>
      <c r="BV93">
        <f>Model!BV99</f>
        <v>0</v>
      </c>
      <c r="BW93">
        <f>Model!BW99</f>
        <v>0</v>
      </c>
      <c r="BX93">
        <f>Model!BX99</f>
        <v>0</v>
      </c>
      <c r="BY93">
        <f>Model!BY99</f>
        <v>0</v>
      </c>
      <c r="BZ93">
        <f>Model!BZ99</f>
        <v>2.3443594466658227E-3</v>
      </c>
      <c r="CA93">
        <f>Model!CA99</f>
        <v>2.6254216427158208E-3</v>
      </c>
      <c r="CB93">
        <f>Model!CB99</f>
        <v>-5.692230271840789E-3</v>
      </c>
      <c r="CC93">
        <f>Model!CC99</f>
        <v>0</v>
      </c>
      <c r="CD93">
        <f>Model!CD99</f>
        <v>0</v>
      </c>
      <c r="CE93">
        <f>Model!CE99</f>
        <v>0</v>
      </c>
      <c r="CF93">
        <f>Model!CF99</f>
        <v>0</v>
      </c>
      <c r="CG93">
        <f>Model!CG99</f>
        <v>0</v>
      </c>
      <c r="CH93">
        <f>Model!CH99</f>
        <v>0</v>
      </c>
      <c r="CI93">
        <f>Model!CI99</f>
        <v>0</v>
      </c>
      <c r="CJ93">
        <f>Model!CJ99</f>
        <v>0</v>
      </c>
      <c r="CK93">
        <f>Model!CK99</f>
        <v>0</v>
      </c>
      <c r="CL93">
        <f>Model!CL99</f>
        <v>0</v>
      </c>
      <c r="CM93">
        <f>Model!CM99</f>
        <v>0</v>
      </c>
      <c r="CN93">
        <f>Model!CN99</f>
        <v>0</v>
      </c>
      <c r="CO93">
        <f>Model!CO99</f>
        <v>0</v>
      </c>
      <c r="CP93">
        <f>Model!CP99</f>
        <v>0</v>
      </c>
      <c r="CQ93">
        <f>Model!CQ99</f>
        <v>0</v>
      </c>
      <c r="CR93">
        <f>Model!CR99</f>
        <v>0</v>
      </c>
      <c r="CS93">
        <f>Model!CS99</f>
        <v>0</v>
      </c>
      <c r="CT93">
        <f>Model!CT99</f>
        <v>0</v>
      </c>
      <c r="CU93">
        <f>Model!CU99</f>
        <v>0</v>
      </c>
      <c r="CV93">
        <f>Model!CV99</f>
        <v>0</v>
      </c>
      <c r="CW93">
        <f>Model!CW99</f>
        <v>0</v>
      </c>
      <c r="CX93">
        <f>Model!CX99</f>
        <v>0</v>
      </c>
      <c r="CY93">
        <f>Model!CY99</f>
        <v>0</v>
      </c>
      <c r="CZ93">
        <f>Model!CZ99</f>
        <v>0</v>
      </c>
      <c r="DA93">
        <f>Model!DA99</f>
        <v>0</v>
      </c>
      <c r="DB93">
        <f>Model!DB99</f>
        <v>0</v>
      </c>
      <c r="DC93">
        <f>Model!DC99</f>
        <v>0</v>
      </c>
      <c r="DD93">
        <f>Model!DD99</f>
        <v>0</v>
      </c>
      <c r="DE93">
        <f>Model!DE99</f>
        <v>0</v>
      </c>
      <c r="DF93">
        <f>Model!DF99</f>
        <v>0</v>
      </c>
      <c r="DG93">
        <f>Model!DG99</f>
        <v>0</v>
      </c>
      <c r="DH93">
        <f>Model!DH99</f>
        <v>0</v>
      </c>
      <c r="DI93">
        <f>Model!DI99</f>
        <v>0</v>
      </c>
      <c r="DJ93">
        <f>Model!DJ99</f>
        <v>0</v>
      </c>
      <c r="DK93">
        <f>Model!DK99</f>
        <v>0</v>
      </c>
      <c r="DL93">
        <f>Model!DL99</f>
        <v>0</v>
      </c>
      <c r="DM93">
        <f>Model!DM99</f>
        <v>0</v>
      </c>
      <c r="DN93">
        <f>Model!DN99</f>
        <v>0</v>
      </c>
      <c r="DO93">
        <f>Model!DO99</f>
        <v>0</v>
      </c>
      <c r="DP93">
        <f>Model!DP99</f>
        <v>0</v>
      </c>
      <c r="DQ93">
        <f>Model!DQ99</f>
        <v>0</v>
      </c>
      <c r="DR93">
        <f>Model!DR99</f>
        <v>0</v>
      </c>
      <c r="DS93">
        <f>Model!DS99</f>
        <v>0</v>
      </c>
      <c r="DT93">
        <f>Model!DT99</f>
        <v>0</v>
      </c>
      <c r="DU93">
        <f>Model!DU99</f>
        <v>0</v>
      </c>
      <c r="DV93">
        <f>Model!DV99</f>
        <v>0</v>
      </c>
      <c r="DW93">
        <f>Model!DW99</f>
        <v>0</v>
      </c>
      <c r="DX93">
        <f>Model!DX99</f>
        <v>0</v>
      </c>
      <c r="DY93">
        <f>Model!DY99</f>
        <v>1.6065599054057528E-3</v>
      </c>
      <c r="DZ93">
        <f>Model!DZ99</f>
        <v>1.8162985654469005E-3</v>
      </c>
      <c r="EA93">
        <f>Model!EA99</f>
        <v>1.7990586058112988E-3</v>
      </c>
      <c r="EB93">
        <f>Model!EB99</f>
        <v>0</v>
      </c>
      <c r="EC93">
        <f>Model!EC99</f>
        <v>0</v>
      </c>
      <c r="ED93">
        <f>Model!ED99</f>
        <v>0</v>
      </c>
      <c r="EE93">
        <f>Model!EE99</f>
        <v>0</v>
      </c>
      <c r="EF93">
        <f>Model!EF99</f>
        <v>0</v>
      </c>
      <c r="EG93">
        <f>Model!EG99</f>
        <v>0</v>
      </c>
      <c r="EH93">
        <f>Model!EH99</f>
        <v>0</v>
      </c>
      <c r="EI93">
        <f>Model!EI99</f>
        <v>0</v>
      </c>
      <c r="EJ93">
        <f>Model!EJ99</f>
        <v>0</v>
      </c>
      <c r="EK93">
        <f>Model!EK99</f>
        <v>0</v>
      </c>
      <c r="EL93">
        <f>Model!EL99</f>
        <v>0</v>
      </c>
      <c r="EM93">
        <f>Model!EM99</f>
        <v>0</v>
      </c>
      <c r="EN93">
        <f>Model!EN99</f>
        <v>0</v>
      </c>
    </row>
    <row r="94" spans="1:144" x14ac:dyDescent="0.2">
      <c r="A94">
        <f>Model!A100</f>
        <v>0</v>
      </c>
      <c r="B94">
        <f>Model!B100</f>
        <v>0</v>
      </c>
      <c r="C94">
        <f>Model!C100</f>
        <v>0</v>
      </c>
      <c r="D94">
        <f>Model!D100</f>
        <v>0</v>
      </c>
      <c r="E94">
        <f>Model!E100</f>
        <v>0</v>
      </c>
      <c r="F94">
        <f>Model!F100</f>
        <v>0</v>
      </c>
      <c r="G94">
        <f>Model!G100</f>
        <v>0</v>
      </c>
      <c r="H94">
        <f>Model!H100</f>
        <v>0</v>
      </c>
      <c r="I94" t="str">
        <f>Model!I100</f>
        <v>Depreciation of PP&amp;E</v>
      </c>
      <c r="J94">
        <f>Model!J100</f>
        <v>0</v>
      </c>
      <c r="K94">
        <f>Model!K100</f>
        <v>0</v>
      </c>
      <c r="L94">
        <f>Model!L100</f>
        <v>0</v>
      </c>
      <c r="M94">
        <f>Model!M100</f>
        <v>0</v>
      </c>
      <c r="N94">
        <f>Model!N100</f>
        <v>0</v>
      </c>
      <c r="O94">
        <f>Model!O100</f>
        <v>0</v>
      </c>
      <c r="P94">
        <f>Model!P100</f>
        <v>0</v>
      </c>
      <c r="Q94">
        <f>Model!Q100</f>
        <v>0</v>
      </c>
      <c r="R94">
        <f>Model!R100</f>
        <v>0</v>
      </c>
      <c r="S94">
        <f>Model!S100</f>
        <v>0</v>
      </c>
      <c r="T94">
        <f>Model!T100</f>
        <v>0</v>
      </c>
      <c r="U94">
        <f>Model!U100</f>
        <v>0</v>
      </c>
      <c r="V94">
        <f>Model!V100</f>
        <v>0</v>
      </c>
      <c r="W94">
        <f>Model!W100</f>
        <v>0</v>
      </c>
      <c r="X94">
        <f>Model!X100</f>
        <v>0</v>
      </c>
      <c r="Y94">
        <f>Model!Y100</f>
        <v>0</v>
      </c>
      <c r="Z94">
        <f>Model!Z100</f>
        <v>0</v>
      </c>
      <c r="AA94">
        <f>Model!AA100</f>
        <v>0</v>
      </c>
      <c r="AB94">
        <f>Model!AB100</f>
        <v>0</v>
      </c>
      <c r="AC94">
        <f>Model!AC100</f>
        <v>0</v>
      </c>
      <c r="AD94">
        <f>Model!AD100</f>
        <v>0</v>
      </c>
      <c r="AE94">
        <f>Model!AE100</f>
        <v>0</v>
      </c>
      <c r="AF94">
        <f>Model!AF100</f>
        <v>0</v>
      </c>
      <c r="AG94">
        <f>Model!AG100</f>
        <v>0</v>
      </c>
      <c r="AH94">
        <f>Model!AH100</f>
        <v>0</v>
      </c>
      <c r="AI94">
        <f>Model!AI100</f>
        <v>0</v>
      </c>
      <c r="AJ94">
        <f>Model!AJ100</f>
        <v>0</v>
      </c>
      <c r="AK94">
        <f>Model!AK100</f>
        <v>0</v>
      </c>
      <c r="AL94">
        <f>Model!AL100</f>
        <v>0</v>
      </c>
      <c r="AM94">
        <f>Model!AM100</f>
        <v>0</v>
      </c>
      <c r="AN94">
        <f>Model!AN100</f>
        <v>0</v>
      </c>
      <c r="AO94">
        <f>Model!AO100</f>
        <v>0</v>
      </c>
      <c r="AP94">
        <f>Model!AP100</f>
        <v>0</v>
      </c>
      <c r="AQ94">
        <f>Model!AQ100</f>
        <v>0</v>
      </c>
      <c r="AR94">
        <f>Model!AR100</f>
        <v>0</v>
      </c>
      <c r="AS94">
        <f>Model!AS100</f>
        <v>0</v>
      </c>
      <c r="AT94">
        <f>Model!AT100</f>
        <v>0</v>
      </c>
      <c r="AU94">
        <f>Model!AU100</f>
        <v>0</v>
      </c>
      <c r="AV94">
        <f>Model!AV100</f>
        <v>0</v>
      </c>
      <c r="AW94">
        <f>Model!AW100</f>
        <v>0</v>
      </c>
      <c r="AX94">
        <f>Model!AX100</f>
        <v>0</v>
      </c>
      <c r="AY94">
        <f>Model!AY100</f>
        <v>0</v>
      </c>
      <c r="AZ94">
        <f>Model!AZ100</f>
        <v>0</v>
      </c>
      <c r="BA94">
        <f>Model!BA100</f>
        <v>0</v>
      </c>
      <c r="BB94">
        <f>Model!BB100</f>
        <v>0</v>
      </c>
      <c r="BC94">
        <f>Model!BC100</f>
        <v>0</v>
      </c>
      <c r="BD94">
        <f>Model!BD100</f>
        <v>0</v>
      </c>
      <c r="BE94">
        <f>Model!BE100</f>
        <v>0</v>
      </c>
      <c r="BF94">
        <f>Model!BF100</f>
        <v>0</v>
      </c>
      <c r="BG94">
        <f>Model!BG100</f>
        <v>0</v>
      </c>
      <c r="BH94">
        <f>Model!BH100</f>
        <v>0</v>
      </c>
      <c r="BI94">
        <f>Model!BI100</f>
        <v>0</v>
      </c>
      <c r="BJ94">
        <f>Model!BJ100</f>
        <v>0</v>
      </c>
      <c r="BK94">
        <f>Model!BK100</f>
        <v>0</v>
      </c>
      <c r="BL94">
        <f>Model!BL100</f>
        <v>0</v>
      </c>
      <c r="BM94">
        <f>Model!BM100</f>
        <v>0</v>
      </c>
      <c r="BN94">
        <f>Model!BN100</f>
        <v>0</v>
      </c>
      <c r="BO94">
        <f>Model!BO100</f>
        <v>0</v>
      </c>
      <c r="BP94">
        <f>Model!BP100</f>
        <v>0</v>
      </c>
      <c r="BQ94">
        <f>Model!BQ100</f>
        <v>0</v>
      </c>
      <c r="BR94">
        <f>Model!BR100</f>
        <v>0</v>
      </c>
      <c r="BS94">
        <f>Model!BS100</f>
        <v>0</v>
      </c>
      <c r="BT94">
        <f>Model!BT100</f>
        <v>0</v>
      </c>
      <c r="BU94">
        <f>Model!BU100</f>
        <v>0</v>
      </c>
      <c r="BV94">
        <f>Model!BV100</f>
        <v>0</v>
      </c>
      <c r="BW94">
        <f>Model!BW100</f>
        <v>0</v>
      </c>
      <c r="BX94">
        <f>Model!BX100</f>
        <v>0</v>
      </c>
      <c r="BY94">
        <f>Model!BY100</f>
        <v>0</v>
      </c>
      <c r="BZ94">
        <f>Model!BZ100</f>
        <v>3.6059999999999999</v>
      </c>
      <c r="CA94">
        <f>Model!CA100</f>
        <v>4.7580000000000009</v>
      </c>
      <c r="CB94">
        <f>Model!CB100</f>
        <v>9.972999999999999</v>
      </c>
      <c r="CC94">
        <f>Model!CC100</f>
        <v>8.5010000000000012</v>
      </c>
      <c r="CD94">
        <f>Model!CD100</f>
        <v>7</v>
      </c>
      <c r="CE94">
        <f>Model!CE100</f>
        <v>8</v>
      </c>
      <c r="CF94">
        <f>Model!CF100</f>
        <v>9</v>
      </c>
      <c r="CG94">
        <f>Model!CG100</f>
        <v>8</v>
      </c>
      <c r="CH94">
        <f>Model!CH100</f>
        <v>7.7152750997192339</v>
      </c>
      <c r="CI94">
        <f>Model!CI100</f>
        <v>8.1068011944874829</v>
      </c>
      <c r="CJ94">
        <f>Model!CJ100</f>
        <v>9.0775288618663232</v>
      </c>
      <c r="CK94">
        <f>Model!CK100</f>
        <v>7.9808573369396374</v>
      </c>
      <c r="CL94">
        <f>Model!CL100</f>
        <v>8.4088088937080965</v>
      </c>
      <c r="CM94">
        <f>Model!CM100</f>
        <v>8.8355296606611571</v>
      </c>
      <c r="CN94">
        <f>Model!CN100</f>
        <v>8.6568273826898068</v>
      </c>
      <c r="CO94">
        <f>Model!CO100</f>
        <v>8.6982645838144794</v>
      </c>
      <c r="CP94">
        <f>Model!CP100</f>
        <v>0</v>
      </c>
      <c r="CQ94">
        <f>Model!CQ100</f>
        <v>0</v>
      </c>
      <c r="CR94">
        <f>Model!CR100</f>
        <v>0</v>
      </c>
      <c r="CS94">
        <f>Model!CS100</f>
        <v>0</v>
      </c>
      <c r="CT94">
        <f>Model!CT100</f>
        <v>0</v>
      </c>
      <c r="CU94">
        <f>Model!CU100</f>
        <v>0</v>
      </c>
      <c r="CV94">
        <f>Model!CV100</f>
        <v>0</v>
      </c>
      <c r="CW94">
        <f>Model!CW100</f>
        <v>0</v>
      </c>
      <c r="CX94">
        <f>Model!CX100</f>
        <v>0</v>
      </c>
      <c r="CY94">
        <f>Model!CY100</f>
        <v>0</v>
      </c>
      <c r="CZ94">
        <f>Model!CZ100</f>
        <v>0</v>
      </c>
      <c r="DA94">
        <f>Model!DA100</f>
        <v>0</v>
      </c>
      <c r="DB94">
        <f>Model!DB100</f>
        <v>0</v>
      </c>
      <c r="DC94">
        <f>Model!DC100</f>
        <v>0</v>
      </c>
      <c r="DD94">
        <f>Model!DD100</f>
        <v>0</v>
      </c>
      <c r="DE94">
        <f>Model!DE100</f>
        <v>0</v>
      </c>
      <c r="DF94">
        <f>Model!DF100</f>
        <v>0</v>
      </c>
      <c r="DG94">
        <f>Model!DG100</f>
        <v>0</v>
      </c>
      <c r="DH94">
        <f>Model!DH100</f>
        <v>0</v>
      </c>
      <c r="DI94">
        <f>Model!DI100</f>
        <v>0</v>
      </c>
      <c r="DJ94">
        <f>Model!DJ100</f>
        <v>0</v>
      </c>
      <c r="DK94">
        <f>Model!DK100</f>
        <v>0</v>
      </c>
      <c r="DL94">
        <f>Model!DL100</f>
        <v>0</v>
      </c>
      <c r="DM94">
        <f>Model!DM100</f>
        <v>0</v>
      </c>
      <c r="DN94">
        <f>Model!DN100</f>
        <v>0</v>
      </c>
      <c r="DO94">
        <f>Model!DO100</f>
        <v>0</v>
      </c>
      <c r="DP94">
        <f>Model!DP100</f>
        <v>0</v>
      </c>
      <c r="DQ94">
        <f>Model!DQ100</f>
        <v>0</v>
      </c>
      <c r="DR94">
        <f>Model!DR100</f>
        <v>0</v>
      </c>
      <c r="DS94">
        <f>Model!DS100</f>
        <v>0</v>
      </c>
      <c r="DT94">
        <f>Model!DT100</f>
        <v>0</v>
      </c>
      <c r="DU94">
        <f>Model!DU100</f>
        <v>0</v>
      </c>
      <c r="DV94">
        <f>Model!DV100</f>
        <v>0</v>
      </c>
      <c r="DW94">
        <f>Model!DW100</f>
        <v>0</v>
      </c>
      <c r="DX94">
        <f>Model!DX100</f>
        <v>0</v>
      </c>
      <c r="DY94">
        <f>Model!DY100</f>
        <v>0.48599999999999999</v>
      </c>
      <c r="DZ94">
        <f>Model!DZ100</f>
        <v>2.298</v>
      </c>
      <c r="EA94">
        <f>Model!EA100</f>
        <v>6.7859999999999996</v>
      </c>
      <c r="EB94">
        <f>Model!EB100</f>
        <v>26.838000000000001</v>
      </c>
      <c r="EC94">
        <f>Model!EC100</f>
        <v>32</v>
      </c>
      <c r="ED94">
        <f>Model!ED100</f>
        <v>32.880462493012679</v>
      </c>
      <c r="EE94">
        <f>Model!EE100</f>
        <v>34.59943052087354</v>
      </c>
      <c r="EF94">
        <f>Model!EF100</f>
        <v>37.646706165138426</v>
      </c>
      <c r="EG94">
        <f>Model!EG100</f>
        <v>34.948049092073205</v>
      </c>
      <c r="EH94">
        <f>Model!EH100</f>
        <v>31.394946468474174</v>
      </c>
      <c r="EI94">
        <f>Model!EI100</f>
        <v>26.948439386713769</v>
      </c>
      <c r="EJ94">
        <f>Model!EJ100</f>
        <v>28.059399916662297</v>
      </c>
      <c r="EK94">
        <f>Model!EK100</f>
        <v>29.823946847246514</v>
      </c>
      <c r="EL94">
        <f>Model!EL100</f>
        <v>31.549224892426171</v>
      </c>
      <c r="EM94">
        <f>Model!EM100</f>
        <v>0</v>
      </c>
      <c r="EN94">
        <f>Model!EN100</f>
        <v>0</v>
      </c>
    </row>
    <row r="95" spans="1:144" x14ac:dyDescent="0.2">
      <c r="A95">
        <f>Model!A101</f>
        <v>0</v>
      </c>
      <c r="B95">
        <f>Model!B101</f>
        <v>0</v>
      </c>
      <c r="C95">
        <f>Model!C101</f>
        <v>0</v>
      </c>
      <c r="D95">
        <f>Model!D101</f>
        <v>0</v>
      </c>
      <c r="E95">
        <f>Model!E101</f>
        <v>0</v>
      </c>
      <c r="F95">
        <f>Model!F101</f>
        <v>0</v>
      </c>
      <c r="G95">
        <f>Model!G101</f>
        <v>0</v>
      </c>
      <c r="H95">
        <f>Model!H101</f>
        <v>0</v>
      </c>
      <c r="I95" t="str">
        <f>Model!I101</f>
        <v>as % of Revenue</v>
      </c>
      <c r="J95">
        <f>Model!J101</f>
        <v>0</v>
      </c>
      <c r="K95">
        <f>Model!K101</f>
        <v>0</v>
      </c>
      <c r="L95">
        <f>Model!L101</f>
        <v>0</v>
      </c>
      <c r="M95">
        <f>Model!M101</f>
        <v>0</v>
      </c>
      <c r="N95">
        <f>Model!N101</f>
        <v>0</v>
      </c>
      <c r="O95">
        <f>Model!O101</f>
        <v>0</v>
      </c>
      <c r="P95">
        <f>Model!P101</f>
        <v>0</v>
      </c>
      <c r="Q95">
        <f>Model!Q101</f>
        <v>0</v>
      </c>
      <c r="R95">
        <f>Model!R101</f>
        <v>0</v>
      </c>
      <c r="S95">
        <f>Model!S101</f>
        <v>0</v>
      </c>
      <c r="T95">
        <f>Model!T101</f>
        <v>0</v>
      </c>
      <c r="U95">
        <f>Model!U101</f>
        <v>0</v>
      </c>
      <c r="V95">
        <f>Model!V101</f>
        <v>0</v>
      </c>
      <c r="W95">
        <f>Model!W101</f>
        <v>0</v>
      </c>
      <c r="X95">
        <f>Model!X101</f>
        <v>0</v>
      </c>
      <c r="Y95">
        <f>Model!Y101</f>
        <v>0</v>
      </c>
      <c r="Z95">
        <f>Model!Z101</f>
        <v>0</v>
      </c>
      <c r="AA95">
        <f>Model!AA101</f>
        <v>0</v>
      </c>
      <c r="AB95">
        <f>Model!AB101</f>
        <v>0</v>
      </c>
      <c r="AC95">
        <f>Model!AC101</f>
        <v>0</v>
      </c>
      <c r="AD95">
        <f>Model!AD101</f>
        <v>0</v>
      </c>
      <c r="AE95">
        <f>Model!AE101</f>
        <v>0</v>
      </c>
      <c r="AF95">
        <f>Model!AF101</f>
        <v>0</v>
      </c>
      <c r="AG95">
        <f>Model!AG101</f>
        <v>0</v>
      </c>
      <c r="AH95">
        <f>Model!AH101</f>
        <v>0</v>
      </c>
      <c r="AI95">
        <f>Model!AI101</f>
        <v>0</v>
      </c>
      <c r="AJ95">
        <f>Model!AJ101</f>
        <v>0</v>
      </c>
      <c r="AK95">
        <f>Model!AK101</f>
        <v>0</v>
      </c>
      <c r="AL95">
        <f>Model!AL101</f>
        <v>0</v>
      </c>
      <c r="AM95">
        <f>Model!AM101</f>
        <v>0</v>
      </c>
      <c r="AN95">
        <f>Model!AN101</f>
        <v>0</v>
      </c>
      <c r="AO95">
        <f>Model!AO101</f>
        <v>0</v>
      </c>
      <c r="AP95">
        <f>Model!AP101</f>
        <v>0</v>
      </c>
      <c r="AQ95">
        <f>Model!AQ101</f>
        <v>0</v>
      </c>
      <c r="AR95">
        <f>Model!AR101</f>
        <v>0</v>
      </c>
      <c r="AS95">
        <f>Model!AS101</f>
        <v>0</v>
      </c>
      <c r="AT95">
        <f>Model!AT101</f>
        <v>0</v>
      </c>
      <c r="AU95">
        <f>Model!AU101</f>
        <v>0</v>
      </c>
      <c r="AV95">
        <f>Model!AV101</f>
        <v>0</v>
      </c>
      <c r="AW95">
        <f>Model!AW101</f>
        <v>0</v>
      </c>
      <c r="AX95">
        <f>Model!AX101</f>
        <v>0</v>
      </c>
      <c r="AY95">
        <f>Model!AY101</f>
        <v>0</v>
      </c>
      <c r="AZ95">
        <f>Model!AZ101</f>
        <v>0</v>
      </c>
      <c r="BA95">
        <f>Model!BA101</f>
        <v>0</v>
      </c>
      <c r="BB95">
        <f>Model!BB101</f>
        <v>0</v>
      </c>
      <c r="BC95">
        <f>Model!BC101</f>
        <v>0</v>
      </c>
      <c r="BD95">
        <f>Model!BD101</f>
        <v>0</v>
      </c>
      <c r="BE95">
        <f>Model!BE101</f>
        <v>0</v>
      </c>
      <c r="BF95">
        <f>Model!BF101</f>
        <v>0</v>
      </c>
      <c r="BG95">
        <f>Model!BG101</f>
        <v>0</v>
      </c>
      <c r="BH95">
        <f>Model!BH101</f>
        <v>0</v>
      </c>
      <c r="BI95">
        <f>Model!BI101</f>
        <v>0</v>
      </c>
      <c r="BJ95">
        <f>Model!BJ101</f>
        <v>0</v>
      </c>
      <c r="BK95">
        <f>Model!BK101</f>
        <v>0</v>
      </c>
      <c r="BL95">
        <f>Model!BL101</f>
        <v>0</v>
      </c>
      <c r="BM95">
        <f>Model!BM101</f>
        <v>0</v>
      </c>
      <c r="BN95">
        <f>Model!BN101</f>
        <v>0</v>
      </c>
      <c r="BO95">
        <f>Model!BO101</f>
        <v>0</v>
      </c>
      <c r="BP95">
        <f>Model!BP101</f>
        <v>0</v>
      </c>
      <c r="BQ95">
        <f>Model!BQ101</f>
        <v>0</v>
      </c>
      <c r="BR95">
        <f>Model!BR101</f>
        <v>0</v>
      </c>
      <c r="BS95">
        <f>Model!BS101</f>
        <v>0</v>
      </c>
      <c r="BT95">
        <f>Model!BT101</f>
        <v>0</v>
      </c>
      <c r="BU95">
        <f>Model!BU101</f>
        <v>0</v>
      </c>
      <c r="BV95">
        <f>Model!BV101</f>
        <v>0</v>
      </c>
      <c r="BW95">
        <f>Model!BW101</f>
        <v>0</v>
      </c>
      <c r="BX95">
        <f>Model!BX101</f>
        <v>0</v>
      </c>
      <c r="BY95">
        <f>Model!BY101</f>
        <v>0</v>
      </c>
      <c r="BZ95">
        <f>Model!BZ101</f>
        <v>1.4727805164942433E-2</v>
      </c>
      <c r="CA95">
        <f>Model!CA101</f>
        <v>1.9986809881667001E-2</v>
      </c>
      <c r="CB95">
        <f>Model!CB101</f>
        <v>4.7346632611399646E-2</v>
      </c>
      <c r="CC95">
        <f>Model!CC101</f>
        <v>4.5301700479075752E-2</v>
      </c>
      <c r="CD95">
        <f>Model!CD101</f>
        <v>3.5100119114333979E-2</v>
      </c>
      <c r="CE95">
        <f>Model!CE101</f>
        <v>3.8177055607389467E-2</v>
      </c>
      <c r="CF95">
        <f>Model!CF101</f>
        <v>4.3835784612221915E-2</v>
      </c>
      <c r="CG95">
        <f>Model!CG101</f>
        <v>3.8779517905613813E-2</v>
      </c>
      <c r="CH95">
        <f>Model!CH101</f>
        <v>3.5000000000000003E-2</v>
      </c>
      <c r="CI95">
        <f>Model!CI101</f>
        <v>3.5000000000000003E-2</v>
      </c>
      <c r="CJ95">
        <f>Model!CJ101</f>
        <v>0.04</v>
      </c>
      <c r="CK95">
        <f>Model!CK101</f>
        <v>3.5000000000000003E-2</v>
      </c>
      <c r="CL95">
        <f>Model!CL101</f>
        <v>3.5000000000000003E-2</v>
      </c>
      <c r="CM95">
        <f>Model!CM101</f>
        <v>3.5000000000000003E-2</v>
      </c>
      <c r="CN95">
        <f>Model!CN101</f>
        <v>3.5000000000000003E-2</v>
      </c>
      <c r="CO95">
        <f>Model!CO101</f>
        <v>3.5000000000000003E-2</v>
      </c>
      <c r="CP95">
        <f>Model!CP101</f>
        <v>0</v>
      </c>
      <c r="CQ95">
        <f>Model!CQ101</f>
        <v>0</v>
      </c>
      <c r="CR95">
        <f>Model!CR101</f>
        <v>0</v>
      </c>
      <c r="CS95">
        <f>Model!CS101</f>
        <v>0</v>
      </c>
      <c r="CT95">
        <f>Model!CT101</f>
        <v>0</v>
      </c>
      <c r="CU95">
        <f>Model!CU101</f>
        <v>0</v>
      </c>
      <c r="CV95">
        <f>Model!CV101</f>
        <v>0</v>
      </c>
      <c r="CW95">
        <f>Model!CW101</f>
        <v>0</v>
      </c>
      <c r="CX95">
        <f>Model!CX101</f>
        <v>0</v>
      </c>
      <c r="CY95">
        <f>Model!CY101</f>
        <v>0</v>
      </c>
      <c r="CZ95">
        <f>Model!CZ101</f>
        <v>0</v>
      </c>
      <c r="DA95">
        <f>Model!DA101</f>
        <v>0</v>
      </c>
      <c r="DB95">
        <f>Model!DB101</f>
        <v>0</v>
      </c>
      <c r="DC95">
        <f>Model!DC101</f>
        <v>0</v>
      </c>
      <c r="DD95">
        <f>Model!DD101</f>
        <v>0</v>
      </c>
      <c r="DE95">
        <f>Model!DE101</f>
        <v>0</v>
      </c>
      <c r="DF95">
        <f>Model!DF101</f>
        <v>0</v>
      </c>
      <c r="DG95">
        <f>Model!DG101</f>
        <v>0</v>
      </c>
      <c r="DH95">
        <f>Model!DH101</f>
        <v>0</v>
      </c>
      <c r="DI95">
        <f>Model!DI101</f>
        <v>0</v>
      </c>
      <c r="DJ95">
        <f>Model!DJ101</f>
        <v>0</v>
      </c>
      <c r="DK95">
        <f>Model!DK101</f>
        <v>0</v>
      </c>
      <c r="DL95">
        <f>Model!DL101</f>
        <v>0</v>
      </c>
      <c r="DM95">
        <f>Model!DM101</f>
        <v>0</v>
      </c>
      <c r="DN95">
        <f>Model!DN101</f>
        <v>0</v>
      </c>
      <c r="DO95">
        <f>Model!DO101</f>
        <v>0</v>
      </c>
      <c r="DP95">
        <f>Model!DP101</f>
        <v>0</v>
      </c>
      <c r="DQ95">
        <f>Model!DQ101</f>
        <v>0</v>
      </c>
      <c r="DR95">
        <f>Model!DR101</f>
        <v>0</v>
      </c>
      <c r="DS95">
        <f>Model!DS101</f>
        <v>0</v>
      </c>
      <c r="DT95">
        <f>Model!DT101</f>
        <v>0</v>
      </c>
      <c r="DU95">
        <f>Model!DU101</f>
        <v>0</v>
      </c>
      <c r="DV95">
        <f>Model!DV101</f>
        <v>0</v>
      </c>
      <c r="DW95">
        <f>Model!DW101</f>
        <v>0</v>
      </c>
      <c r="DX95">
        <f>Model!DX101</f>
        <v>0</v>
      </c>
      <c r="DY95">
        <f>Model!DY101</f>
        <v>6.2463049122175665E-3</v>
      </c>
      <c r="DZ95">
        <f>Model!DZ101</f>
        <v>6.7428983899789612E-3</v>
      </c>
      <c r="EA95">
        <f>Model!EA101</f>
        <v>8.5313848351051512E-3</v>
      </c>
      <c r="EB95">
        <f>Model!EB101</f>
        <v>3.0456507159060862E-2</v>
      </c>
      <c r="EC95">
        <f>Model!EC101</f>
        <v>3.8996538624796281E-2</v>
      </c>
      <c r="ED95">
        <f>Model!ED101</f>
        <v>3.6251007206241047E-2</v>
      </c>
      <c r="EE95">
        <f>Model!EE101</f>
        <v>3.5000000000000003E-2</v>
      </c>
      <c r="EF95">
        <f>Model!EF101</f>
        <v>3.5000000000000003E-2</v>
      </c>
      <c r="EG95">
        <f>Model!EG101</f>
        <v>3.0000000000000002E-2</v>
      </c>
      <c r="EH95">
        <f>Model!EH101</f>
        <v>2.5000000000000001E-2</v>
      </c>
      <c r="EI95">
        <f>Model!EI101</f>
        <v>0.02</v>
      </c>
      <c r="EJ95">
        <f>Model!EJ101</f>
        <v>1.95E-2</v>
      </c>
      <c r="EK95">
        <f>Model!EK101</f>
        <v>1.95E-2</v>
      </c>
      <c r="EL95">
        <f>Model!EL101</f>
        <v>1.95E-2</v>
      </c>
      <c r="EM95">
        <f>Model!EM101</f>
        <v>0</v>
      </c>
      <c r="EN95">
        <f>Model!EN101</f>
        <v>0</v>
      </c>
    </row>
    <row r="96" spans="1:144" x14ac:dyDescent="0.2">
      <c r="A96">
        <f>Model!A102</f>
        <v>0</v>
      </c>
      <c r="B96">
        <f>Model!B102</f>
        <v>0</v>
      </c>
      <c r="C96">
        <f>Model!C102</f>
        <v>0</v>
      </c>
      <c r="D96">
        <f>Model!D102</f>
        <v>0</v>
      </c>
      <c r="E96">
        <f>Model!E102</f>
        <v>0</v>
      </c>
      <c r="F96">
        <f>Model!F102</f>
        <v>0</v>
      </c>
      <c r="G96">
        <f>Model!G102</f>
        <v>0</v>
      </c>
      <c r="H96">
        <f>Model!H102</f>
        <v>0</v>
      </c>
      <c r="I96" t="str">
        <f>Model!I102</f>
        <v xml:space="preserve">Depreciation &amp; Amortization </v>
      </c>
      <c r="J96">
        <f>Model!J102</f>
        <v>0</v>
      </c>
      <c r="K96">
        <f>Model!K102</f>
        <v>0</v>
      </c>
      <c r="L96">
        <f>Model!L102</f>
        <v>0</v>
      </c>
      <c r="M96">
        <f>Model!M102</f>
        <v>0</v>
      </c>
      <c r="N96">
        <f>Model!N102</f>
        <v>0</v>
      </c>
      <c r="O96">
        <f>Model!O102</f>
        <v>0</v>
      </c>
      <c r="P96">
        <f>Model!P102</f>
        <v>0</v>
      </c>
      <c r="Q96">
        <f>Model!Q102</f>
        <v>0</v>
      </c>
      <c r="R96">
        <f>Model!R102</f>
        <v>0</v>
      </c>
      <c r="S96">
        <f>Model!S102</f>
        <v>0</v>
      </c>
      <c r="T96">
        <f>Model!T102</f>
        <v>0</v>
      </c>
      <c r="U96">
        <f>Model!U102</f>
        <v>0</v>
      </c>
      <c r="V96">
        <f>Model!V102</f>
        <v>0</v>
      </c>
      <c r="W96">
        <f>Model!W102</f>
        <v>0</v>
      </c>
      <c r="X96">
        <f>Model!X102</f>
        <v>0</v>
      </c>
      <c r="Y96">
        <f>Model!Y102</f>
        <v>0</v>
      </c>
      <c r="Z96">
        <f>Model!Z102</f>
        <v>0</v>
      </c>
      <c r="AA96">
        <f>Model!AA102</f>
        <v>0</v>
      </c>
      <c r="AB96">
        <f>Model!AB102</f>
        <v>0</v>
      </c>
      <c r="AC96">
        <f>Model!AC102</f>
        <v>0</v>
      </c>
      <c r="AD96">
        <f>Model!AD102</f>
        <v>0</v>
      </c>
      <c r="AE96">
        <f>Model!AE102</f>
        <v>0</v>
      </c>
      <c r="AF96">
        <f>Model!AF102</f>
        <v>0</v>
      </c>
      <c r="AG96">
        <f>Model!AG102</f>
        <v>0</v>
      </c>
      <c r="AH96">
        <f>Model!AH102</f>
        <v>0</v>
      </c>
      <c r="AI96">
        <f>Model!AI102</f>
        <v>0</v>
      </c>
      <c r="AJ96">
        <f>Model!AJ102</f>
        <v>0</v>
      </c>
      <c r="AK96">
        <f>Model!AK102</f>
        <v>0</v>
      </c>
      <c r="AL96">
        <f>Model!AL102</f>
        <v>0</v>
      </c>
      <c r="AM96">
        <f>Model!AM102</f>
        <v>0</v>
      </c>
      <c r="AN96">
        <f>Model!AN102</f>
        <v>0</v>
      </c>
      <c r="AO96">
        <f>Model!AO102</f>
        <v>0</v>
      </c>
      <c r="AP96">
        <f>Model!AP102</f>
        <v>0</v>
      </c>
      <c r="AQ96">
        <f>Model!AQ102</f>
        <v>0</v>
      </c>
      <c r="AR96">
        <f>Model!AR102</f>
        <v>0</v>
      </c>
      <c r="AS96">
        <f>Model!AS102</f>
        <v>0</v>
      </c>
      <c r="AT96">
        <f>Model!AT102</f>
        <v>0</v>
      </c>
      <c r="AU96">
        <f>Model!AU102</f>
        <v>0</v>
      </c>
      <c r="AV96">
        <f>Model!AV102</f>
        <v>0</v>
      </c>
      <c r="AW96">
        <f>Model!AW102</f>
        <v>0</v>
      </c>
      <c r="AX96">
        <f>Model!AX102</f>
        <v>0</v>
      </c>
      <c r="AY96">
        <f>Model!AY102</f>
        <v>0</v>
      </c>
      <c r="AZ96">
        <f>Model!AZ102</f>
        <v>0</v>
      </c>
      <c r="BA96">
        <f>Model!BA102</f>
        <v>0</v>
      </c>
      <c r="BB96">
        <f>Model!BB102</f>
        <v>0</v>
      </c>
      <c r="BC96">
        <f>Model!BC102</f>
        <v>0</v>
      </c>
      <c r="BD96">
        <f>Model!BD102</f>
        <v>0</v>
      </c>
      <c r="BE96">
        <f>Model!BE102</f>
        <v>0</v>
      </c>
      <c r="BF96">
        <f>Model!BF102</f>
        <v>0</v>
      </c>
      <c r="BG96">
        <f>Model!BG102</f>
        <v>0</v>
      </c>
      <c r="BH96">
        <f>Model!BH102</f>
        <v>0</v>
      </c>
      <c r="BI96">
        <f>Model!BI102</f>
        <v>0</v>
      </c>
      <c r="BJ96">
        <f>Model!BJ102</f>
        <v>0</v>
      </c>
      <c r="BK96">
        <f>Model!BK102</f>
        <v>0</v>
      </c>
      <c r="BL96">
        <f>Model!BL102</f>
        <v>0</v>
      </c>
      <c r="BM96">
        <f>Model!BM102</f>
        <v>0</v>
      </c>
      <c r="BN96">
        <f>Model!BN102</f>
        <v>0</v>
      </c>
      <c r="BO96">
        <f>Model!BO102</f>
        <v>0</v>
      </c>
      <c r="BP96">
        <f>Model!BP102</f>
        <v>0</v>
      </c>
      <c r="BQ96">
        <f>Model!BQ102</f>
        <v>0</v>
      </c>
      <c r="BR96">
        <f>Model!BR102</f>
        <v>0</v>
      </c>
      <c r="BS96">
        <f>Model!BS102</f>
        <v>0</v>
      </c>
      <c r="BT96">
        <f>Model!BT102</f>
        <v>0</v>
      </c>
      <c r="BU96">
        <f>Model!BU102</f>
        <v>0</v>
      </c>
      <c r="BV96">
        <f>Model!BV102</f>
        <v>0</v>
      </c>
      <c r="BW96">
        <f>Model!BW102</f>
        <v>0</v>
      </c>
      <c r="BX96">
        <f>Model!BX102</f>
        <v>0</v>
      </c>
      <c r="BY96">
        <f>Model!BY102</f>
        <v>0</v>
      </c>
      <c r="BZ96">
        <f>Model!BZ102</f>
        <v>4.18</v>
      </c>
      <c r="CA96">
        <f>Model!CA102</f>
        <v>5.383</v>
      </c>
      <c r="CB96">
        <f>Model!CB102</f>
        <v>8.7739999999999991</v>
      </c>
      <c r="CC96">
        <f>Model!CC102</f>
        <v>8.5009999999999994</v>
      </c>
      <c r="CD96">
        <f>Model!CD102</f>
        <v>7</v>
      </c>
      <c r="CE96">
        <f>Model!CE102</f>
        <v>8</v>
      </c>
      <c r="CF96">
        <f>Model!CF102</f>
        <v>9</v>
      </c>
      <c r="CG96">
        <f>Model!CG102</f>
        <v>8</v>
      </c>
      <c r="CH96">
        <f>Model!CH102</f>
        <v>7.7152750997192339</v>
      </c>
      <c r="CI96">
        <f>Model!CI102</f>
        <v>8.1068011944874829</v>
      </c>
      <c r="CJ96">
        <f>Model!CJ102</f>
        <v>9.0775288618663232</v>
      </c>
      <c r="CK96">
        <f>Model!CK102</f>
        <v>7.9808573369396374</v>
      </c>
      <c r="CL96">
        <f>Model!CL102</f>
        <v>8.4088088937080965</v>
      </c>
      <c r="CM96">
        <f>Model!CM102</f>
        <v>8.8355296606611571</v>
      </c>
      <c r="CN96">
        <f>Model!CN102</f>
        <v>8.6568273826898068</v>
      </c>
      <c r="CO96">
        <f>Model!CO102</f>
        <v>8.6982645838144794</v>
      </c>
      <c r="CP96">
        <f>Model!CP102</f>
        <v>0</v>
      </c>
      <c r="CQ96">
        <f>Model!CQ102</f>
        <v>0</v>
      </c>
      <c r="CR96">
        <f>Model!CR102</f>
        <v>0</v>
      </c>
      <c r="CS96">
        <f>Model!CS102</f>
        <v>0</v>
      </c>
      <c r="CT96">
        <f>Model!CT102</f>
        <v>0</v>
      </c>
      <c r="CU96">
        <f>Model!CU102</f>
        <v>0</v>
      </c>
      <c r="CV96">
        <f>Model!CV102</f>
        <v>0</v>
      </c>
      <c r="CW96">
        <f>Model!CW102</f>
        <v>0</v>
      </c>
      <c r="CX96">
        <f>Model!CX102</f>
        <v>0</v>
      </c>
      <c r="CY96">
        <f>Model!CY102</f>
        <v>0</v>
      </c>
      <c r="CZ96">
        <f>Model!CZ102</f>
        <v>0</v>
      </c>
      <c r="DA96">
        <f>Model!DA102</f>
        <v>0</v>
      </c>
      <c r="DB96">
        <f>Model!DB102</f>
        <v>0</v>
      </c>
      <c r="DC96">
        <f>Model!DC102</f>
        <v>0</v>
      </c>
      <c r="DD96">
        <f>Model!DD102</f>
        <v>0</v>
      </c>
      <c r="DE96">
        <f>Model!DE102</f>
        <v>0</v>
      </c>
      <c r="DF96">
        <f>Model!DF102</f>
        <v>0</v>
      </c>
      <c r="DG96">
        <f>Model!DG102</f>
        <v>0</v>
      </c>
      <c r="DH96">
        <f>Model!DH102</f>
        <v>0</v>
      </c>
      <c r="DI96">
        <f>Model!DI102</f>
        <v>0</v>
      </c>
      <c r="DJ96">
        <f>Model!DJ102</f>
        <v>0</v>
      </c>
      <c r="DK96">
        <f>Model!DK102</f>
        <v>0</v>
      </c>
      <c r="DL96">
        <f>Model!DL102</f>
        <v>0</v>
      </c>
      <c r="DM96">
        <f>Model!DM102</f>
        <v>0</v>
      </c>
      <c r="DN96">
        <f>Model!DN102</f>
        <v>0</v>
      </c>
      <c r="DO96">
        <f>Model!DO102</f>
        <v>0</v>
      </c>
      <c r="DP96">
        <f>Model!DP102</f>
        <v>0</v>
      </c>
      <c r="DQ96">
        <f>Model!DQ102</f>
        <v>0</v>
      </c>
      <c r="DR96">
        <f>Model!DR102</f>
        <v>0</v>
      </c>
      <c r="DS96">
        <f>Model!DS102</f>
        <v>0</v>
      </c>
      <c r="DT96">
        <f>Model!DT102</f>
        <v>0</v>
      </c>
      <c r="DU96">
        <f>Model!DU102</f>
        <v>0</v>
      </c>
      <c r="DV96">
        <f>Model!DV102</f>
        <v>0</v>
      </c>
      <c r="DW96">
        <f>Model!DW102</f>
        <v>0</v>
      </c>
      <c r="DX96">
        <f>Model!DX102</f>
        <v>0</v>
      </c>
      <c r="DY96">
        <f>Model!DY102</f>
        <v>0.61099999999999999</v>
      </c>
      <c r="DZ96">
        <f>Model!DZ102</f>
        <v>2.9169999999999998</v>
      </c>
      <c r="EA96">
        <f>Model!EA102</f>
        <v>8.2169999999999987</v>
      </c>
      <c r="EB96">
        <f>Model!EB102</f>
        <v>26.838000000000001</v>
      </c>
      <c r="EC96">
        <f>Model!EC102</f>
        <v>32</v>
      </c>
      <c r="ED96">
        <f>Model!ED102</f>
        <v>32.880462493012679</v>
      </c>
      <c r="EE96">
        <f>Model!EE102</f>
        <v>34.59943052087354</v>
      </c>
      <c r="EF96">
        <f>Model!EF102</f>
        <v>37.646706165138426</v>
      </c>
      <c r="EG96">
        <f>Model!EG102</f>
        <v>34.948049092073205</v>
      </c>
      <c r="EH96">
        <f>Model!EH102</f>
        <v>31.394946468474174</v>
      </c>
      <c r="EI96">
        <f>Model!EI102</f>
        <v>26.948439386713769</v>
      </c>
      <c r="EJ96">
        <f>Model!EJ102</f>
        <v>28.059399916662297</v>
      </c>
      <c r="EK96">
        <f>Model!EK102</f>
        <v>29.823946847246514</v>
      </c>
      <c r="EL96">
        <f>Model!EL102</f>
        <v>31.549224892426171</v>
      </c>
      <c r="EM96">
        <f>Model!EM102</f>
        <v>0</v>
      </c>
      <c r="EN96">
        <f>Model!EN102</f>
        <v>0</v>
      </c>
    </row>
    <row r="97" spans="1:144" x14ac:dyDescent="0.2">
      <c r="A97">
        <f>Model!A103</f>
        <v>0</v>
      </c>
      <c r="B97">
        <f>Model!B103</f>
        <v>0</v>
      </c>
      <c r="C97">
        <f>Model!C103</f>
        <v>0</v>
      </c>
      <c r="D97">
        <f>Model!D103</f>
        <v>0</v>
      </c>
      <c r="E97">
        <f>Model!E103</f>
        <v>0</v>
      </c>
      <c r="F97">
        <f>Model!F103</f>
        <v>0</v>
      </c>
      <c r="G97">
        <f>Model!G103</f>
        <v>0</v>
      </c>
      <c r="H97">
        <f>Model!H103</f>
        <v>0</v>
      </c>
      <c r="I97" t="str">
        <f>Model!I103</f>
        <v>Avg Dep Life</v>
      </c>
      <c r="J97">
        <f>Model!J103</f>
        <v>0</v>
      </c>
      <c r="K97">
        <f>Model!K103</f>
        <v>0</v>
      </c>
      <c r="L97">
        <f>Model!L103</f>
        <v>0</v>
      </c>
      <c r="M97">
        <f>Model!M103</f>
        <v>0</v>
      </c>
      <c r="N97">
        <f>Model!N103</f>
        <v>0</v>
      </c>
      <c r="O97">
        <f>Model!O103</f>
        <v>0</v>
      </c>
      <c r="P97">
        <f>Model!P103</f>
        <v>0</v>
      </c>
      <c r="Q97">
        <f>Model!Q103</f>
        <v>0</v>
      </c>
      <c r="R97">
        <f>Model!R103</f>
        <v>0</v>
      </c>
      <c r="S97">
        <f>Model!S103</f>
        <v>0</v>
      </c>
      <c r="T97">
        <f>Model!T103</f>
        <v>0</v>
      </c>
      <c r="U97">
        <f>Model!U103</f>
        <v>0</v>
      </c>
      <c r="V97">
        <f>Model!V103</f>
        <v>0</v>
      </c>
      <c r="W97">
        <f>Model!W103</f>
        <v>0</v>
      </c>
      <c r="X97">
        <f>Model!X103</f>
        <v>0</v>
      </c>
      <c r="Y97">
        <f>Model!Y103</f>
        <v>0</v>
      </c>
      <c r="Z97">
        <f>Model!Z103</f>
        <v>0</v>
      </c>
      <c r="AA97">
        <f>Model!AA103</f>
        <v>0</v>
      </c>
      <c r="AB97">
        <f>Model!AB103</f>
        <v>0</v>
      </c>
      <c r="AC97">
        <f>Model!AC103</f>
        <v>0</v>
      </c>
      <c r="AD97">
        <f>Model!AD103</f>
        <v>0</v>
      </c>
      <c r="AE97">
        <f>Model!AE103</f>
        <v>0</v>
      </c>
      <c r="AF97">
        <f>Model!AF103</f>
        <v>0</v>
      </c>
      <c r="AG97">
        <f>Model!AG103</f>
        <v>0</v>
      </c>
      <c r="AH97">
        <f>Model!AH103</f>
        <v>0</v>
      </c>
      <c r="AI97">
        <f>Model!AI103</f>
        <v>0</v>
      </c>
      <c r="AJ97">
        <f>Model!AJ103</f>
        <v>0</v>
      </c>
      <c r="AK97">
        <f>Model!AK103</f>
        <v>0</v>
      </c>
      <c r="AL97">
        <f>Model!AL103</f>
        <v>0</v>
      </c>
      <c r="AM97">
        <f>Model!AM103</f>
        <v>0</v>
      </c>
      <c r="AN97">
        <f>Model!AN103</f>
        <v>0</v>
      </c>
      <c r="AO97">
        <f>Model!AO103</f>
        <v>0</v>
      </c>
      <c r="AP97">
        <f>Model!AP103</f>
        <v>0</v>
      </c>
      <c r="AQ97">
        <f>Model!AQ103</f>
        <v>0</v>
      </c>
      <c r="AR97">
        <f>Model!AR103</f>
        <v>0</v>
      </c>
      <c r="AS97">
        <f>Model!AS103</f>
        <v>0</v>
      </c>
      <c r="AT97">
        <f>Model!AT103</f>
        <v>0</v>
      </c>
      <c r="AU97">
        <f>Model!AU103</f>
        <v>0</v>
      </c>
      <c r="AV97">
        <f>Model!AV103</f>
        <v>0</v>
      </c>
      <c r="AW97">
        <f>Model!AW103</f>
        <v>0</v>
      </c>
      <c r="AX97">
        <f>Model!AX103</f>
        <v>0</v>
      </c>
      <c r="AY97">
        <f>Model!AY103</f>
        <v>0</v>
      </c>
      <c r="AZ97">
        <f>Model!AZ103</f>
        <v>0</v>
      </c>
      <c r="BA97">
        <f>Model!BA103</f>
        <v>0</v>
      </c>
      <c r="BB97">
        <f>Model!BB103</f>
        <v>0</v>
      </c>
      <c r="BC97">
        <f>Model!BC103</f>
        <v>0</v>
      </c>
      <c r="BD97">
        <f>Model!BD103</f>
        <v>0</v>
      </c>
      <c r="BE97">
        <f>Model!BE103</f>
        <v>0</v>
      </c>
      <c r="BF97">
        <f>Model!BF103</f>
        <v>0</v>
      </c>
      <c r="BG97">
        <f>Model!BG103</f>
        <v>0</v>
      </c>
      <c r="BH97">
        <f>Model!BH103</f>
        <v>0</v>
      </c>
      <c r="BI97">
        <f>Model!BI103</f>
        <v>0</v>
      </c>
      <c r="BJ97">
        <f>Model!BJ103</f>
        <v>0</v>
      </c>
      <c r="BK97">
        <f>Model!BK103</f>
        <v>0</v>
      </c>
      <c r="BL97">
        <f>Model!BL103</f>
        <v>0</v>
      </c>
      <c r="BM97">
        <f>Model!BM103</f>
        <v>0</v>
      </c>
      <c r="BN97">
        <f>Model!BN103</f>
        <v>0</v>
      </c>
      <c r="BO97">
        <f>Model!BO103</f>
        <v>0</v>
      </c>
      <c r="BP97">
        <f>Model!BP103</f>
        <v>0</v>
      </c>
      <c r="BQ97">
        <f>Model!BQ103</f>
        <v>0</v>
      </c>
      <c r="BR97">
        <f>Model!BR103</f>
        <v>0</v>
      </c>
      <c r="BS97">
        <f>Model!BS103</f>
        <v>0</v>
      </c>
      <c r="BT97">
        <f>Model!BT103</f>
        <v>0</v>
      </c>
      <c r="BU97">
        <f>Model!BU103</f>
        <v>0</v>
      </c>
      <c r="BV97">
        <f>Model!BV103</f>
        <v>0</v>
      </c>
      <c r="BW97">
        <f>Model!BW103</f>
        <v>0</v>
      </c>
      <c r="BX97">
        <f>Model!BX103</f>
        <v>0</v>
      </c>
      <c r="BY97">
        <f>Model!BY103</f>
        <v>0</v>
      </c>
      <c r="BZ97">
        <f>Model!BZ103</f>
        <v>11.136161952301718</v>
      </c>
      <c r="CA97">
        <f>Model!CA103</f>
        <v>11.129965321563679</v>
      </c>
      <c r="CB97">
        <f>Model!CB103</f>
        <v>5.92046024265517</v>
      </c>
      <c r="CC97">
        <f>Model!CC103</f>
        <v>6.9084519468297838</v>
      </c>
      <c r="CD97">
        <f>Model!CD103</f>
        <v>8.2256943871350021</v>
      </c>
      <c r="CE97">
        <f>Model!CE103</f>
        <v>7.1548167153985727</v>
      </c>
      <c r="CF97">
        <f>Model!CF103</f>
        <v>6.2965849941910141</v>
      </c>
      <c r="CG97">
        <f>Model!CG103</f>
        <v>7.0109735153049009</v>
      </c>
      <c r="CH97">
        <f>Model!CH103</f>
        <v>7.1867915726078984</v>
      </c>
      <c r="CI97">
        <f>Model!CI103</f>
        <v>6.7351426940251793</v>
      </c>
      <c r="CJ97">
        <f>Model!CJ103</f>
        <v>5.9045611616978375</v>
      </c>
      <c r="CK97">
        <f>Model!CK103</f>
        <v>6.5912634017221334</v>
      </c>
      <c r="CL97">
        <f>Model!CL103</f>
        <v>6.1513961964642929</v>
      </c>
      <c r="CM97">
        <f>Model!CM103</f>
        <v>5.7497527760687408</v>
      </c>
      <c r="CN97">
        <f>Model!CN103</f>
        <v>5.7601957893073488</v>
      </c>
      <c r="CO97">
        <f>Model!CO103</f>
        <v>5.6258674471634054</v>
      </c>
      <c r="CP97">
        <f>Model!CP103</f>
        <v>0</v>
      </c>
      <c r="CQ97">
        <f>Model!CQ103</f>
        <v>0</v>
      </c>
      <c r="CR97">
        <f>Model!CR103</f>
        <v>0</v>
      </c>
      <c r="CS97">
        <f>Model!CS103</f>
        <v>0</v>
      </c>
      <c r="CT97">
        <f>Model!CT103</f>
        <v>0</v>
      </c>
      <c r="CU97">
        <f>Model!CU103</f>
        <v>0</v>
      </c>
      <c r="CV97">
        <f>Model!CV103</f>
        <v>0</v>
      </c>
      <c r="CW97">
        <f>Model!CW103</f>
        <v>0</v>
      </c>
      <c r="CX97">
        <f>Model!CX103</f>
        <v>0</v>
      </c>
      <c r="CY97">
        <f>Model!CY103</f>
        <v>0</v>
      </c>
      <c r="CZ97">
        <f>Model!CZ103</f>
        <v>0</v>
      </c>
      <c r="DA97">
        <f>Model!DA103</f>
        <v>0</v>
      </c>
      <c r="DB97">
        <f>Model!DB103</f>
        <v>0</v>
      </c>
      <c r="DC97">
        <f>Model!DC103</f>
        <v>0</v>
      </c>
      <c r="DD97">
        <f>Model!DD103</f>
        <v>0</v>
      </c>
      <c r="DE97">
        <f>Model!DE103</f>
        <v>0</v>
      </c>
      <c r="DF97">
        <f>Model!DF103</f>
        <v>0</v>
      </c>
      <c r="DG97">
        <f>Model!DG103</f>
        <v>0</v>
      </c>
      <c r="DH97">
        <f>Model!DH103</f>
        <v>0</v>
      </c>
      <c r="DI97">
        <f>Model!DI103</f>
        <v>0</v>
      </c>
      <c r="DJ97">
        <f>Model!DJ103</f>
        <v>0</v>
      </c>
      <c r="DK97">
        <f>Model!DK103</f>
        <v>0</v>
      </c>
      <c r="DL97">
        <f>Model!DL103</f>
        <v>0</v>
      </c>
      <c r="DM97">
        <f>Model!DM103</f>
        <v>0</v>
      </c>
      <c r="DN97">
        <f>Model!DN103</f>
        <v>0</v>
      </c>
      <c r="DO97">
        <f>Model!DO103</f>
        <v>0</v>
      </c>
      <c r="DP97">
        <f>Model!DP103</f>
        <v>0</v>
      </c>
      <c r="DQ97">
        <f>Model!DQ103</f>
        <v>0</v>
      </c>
      <c r="DR97">
        <f>Model!DR103</f>
        <v>0</v>
      </c>
      <c r="DS97">
        <f>Model!DS103</f>
        <v>0</v>
      </c>
      <c r="DT97">
        <f>Model!DT103</f>
        <v>0</v>
      </c>
      <c r="DU97">
        <f>Model!DU103</f>
        <v>0</v>
      </c>
      <c r="DV97">
        <f>Model!DV103</f>
        <v>0</v>
      </c>
      <c r="DW97">
        <f>Model!DW103</f>
        <v>0</v>
      </c>
      <c r="DX97">
        <f>Model!DX103</f>
        <v>0</v>
      </c>
      <c r="DY97">
        <f>Model!DY103</f>
        <v>0</v>
      </c>
      <c r="DZ97">
        <f>Model!DZ103</f>
        <v>6.3677110530896419</v>
      </c>
      <c r="EA97">
        <f>Model!EA103</f>
        <v>10.727527262010023</v>
      </c>
      <c r="EB97">
        <f>Model!EB103</f>
        <v>6.740237722632088</v>
      </c>
      <c r="EC97">
        <f>Model!EC103</f>
        <v>7.0980245234954555</v>
      </c>
      <c r="ED97">
        <f>Model!ED103</f>
        <v>6.5715486422648235</v>
      </c>
      <c r="EE97">
        <f>Model!EE103</f>
        <v>5.8177658154749965</v>
      </c>
      <c r="EF97">
        <f>Model!EF103</f>
        <v>4.9356261952913849</v>
      </c>
      <c r="EG97">
        <f>Model!EG103</f>
        <v>4.9192515007742976</v>
      </c>
      <c r="EH97">
        <f>Model!EH103</f>
        <v>5.1904555280392684</v>
      </c>
      <c r="EI97">
        <f>Model!EI103</f>
        <v>5.9303834448288564</v>
      </c>
      <c r="EJ97">
        <f>Model!EJ103</f>
        <v>5.7084012906560275</v>
      </c>
      <c r="EK97">
        <f>Model!EK103</f>
        <v>5.3955437123321648</v>
      </c>
      <c r="EL97">
        <f>Model!EL103</f>
        <v>5.1254268520090553</v>
      </c>
      <c r="EM97">
        <f>Model!EM103</f>
        <v>0</v>
      </c>
      <c r="EN97">
        <f>Model!EN103</f>
        <v>0</v>
      </c>
    </row>
    <row r="98" spans="1:144" x14ac:dyDescent="0.2">
      <c r="A98">
        <f>Model!A104</f>
        <v>0</v>
      </c>
      <c r="B98">
        <f>Model!B104</f>
        <v>0</v>
      </c>
      <c r="C98">
        <f>Model!C104</f>
        <v>0</v>
      </c>
      <c r="D98">
        <f>Model!D104</f>
        <v>0</v>
      </c>
      <c r="E98">
        <f>Model!E104</f>
        <v>0</v>
      </c>
      <c r="F98">
        <f>Model!F104</f>
        <v>0</v>
      </c>
      <c r="G98">
        <f>Model!G104</f>
        <v>0</v>
      </c>
      <c r="H98">
        <f>Model!H104</f>
        <v>0</v>
      </c>
      <c r="I98">
        <f>Model!I104</f>
        <v>0</v>
      </c>
      <c r="J98">
        <f>Model!J104</f>
        <v>0</v>
      </c>
      <c r="K98">
        <f>Model!K104</f>
        <v>0</v>
      </c>
      <c r="L98">
        <f>Model!L104</f>
        <v>0</v>
      </c>
      <c r="M98">
        <f>Model!M104</f>
        <v>0</v>
      </c>
      <c r="N98">
        <f>Model!N104</f>
        <v>0</v>
      </c>
      <c r="O98">
        <f>Model!O104</f>
        <v>0</v>
      </c>
      <c r="P98">
        <f>Model!P104</f>
        <v>0</v>
      </c>
      <c r="Q98">
        <f>Model!Q104</f>
        <v>0</v>
      </c>
      <c r="R98">
        <f>Model!R104</f>
        <v>0</v>
      </c>
      <c r="S98">
        <f>Model!S104</f>
        <v>0</v>
      </c>
      <c r="T98">
        <f>Model!T104</f>
        <v>0</v>
      </c>
      <c r="U98">
        <f>Model!U104</f>
        <v>0</v>
      </c>
      <c r="V98">
        <f>Model!V104</f>
        <v>0</v>
      </c>
      <c r="W98">
        <f>Model!W104</f>
        <v>0</v>
      </c>
      <c r="X98">
        <f>Model!X104</f>
        <v>0</v>
      </c>
      <c r="Y98">
        <f>Model!Y104</f>
        <v>0</v>
      </c>
      <c r="Z98">
        <f>Model!Z104</f>
        <v>0</v>
      </c>
      <c r="AA98">
        <f>Model!AA104</f>
        <v>0</v>
      </c>
      <c r="AB98">
        <f>Model!AB104</f>
        <v>0</v>
      </c>
      <c r="AC98">
        <f>Model!AC104</f>
        <v>0</v>
      </c>
      <c r="AD98">
        <f>Model!AD104</f>
        <v>0</v>
      </c>
      <c r="AE98">
        <f>Model!AE104</f>
        <v>0</v>
      </c>
      <c r="AF98">
        <f>Model!AF104</f>
        <v>0</v>
      </c>
      <c r="AG98">
        <f>Model!AG104</f>
        <v>0</v>
      </c>
      <c r="AH98">
        <f>Model!AH104</f>
        <v>0</v>
      </c>
      <c r="AI98">
        <f>Model!AI104</f>
        <v>0</v>
      </c>
      <c r="AJ98">
        <f>Model!AJ104</f>
        <v>0</v>
      </c>
      <c r="AK98">
        <f>Model!AK104</f>
        <v>0</v>
      </c>
      <c r="AL98">
        <f>Model!AL104</f>
        <v>0</v>
      </c>
      <c r="AM98">
        <f>Model!AM104</f>
        <v>0</v>
      </c>
      <c r="AN98">
        <f>Model!AN104</f>
        <v>0</v>
      </c>
      <c r="AO98">
        <f>Model!AO104</f>
        <v>0</v>
      </c>
      <c r="AP98">
        <f>Model!AP104</f>
        <v>0</v>
      </c>
      <c r="AQ98">
        <f>Model!AQ104</f>
        <v>0</v>
      </c>
      <c r="AR98">
        <f>Model!AR104</f>
        <v>0</v>
      </c>
      <c r="AS98">
        <f>Model!AS104</f>
        <v>0</v>
      </c>
      <c r="AT98">
        <f>Model!AT104</f>
        <v>0</v>
      </c>
      <c r="AU98">
        <f>Model!AU104</f>
        <v>0</v>
      </c>
      <c r="AV98">
        <f>Model!AV104</f>
        <v>0</v>
      </c>
      <c r="AW98">
        <f>Model!AW104</f>
        <v>0</v>
      </c>
      <c r="AX98">
        <f>Model!AX104</f>
        <v>0</v>
      </c>
      <c r="AY98">
        <f>Model!AY104</f>
        <v>0</v>
      </c>
      <c r="AZ98">
        <f>Model!AZ104</f>
        <v>0</v>
      </c>
      <c r="BA98">
        <f>Model!BA104</f>
        <v>0</v>
      </c>
      <c r="BB98">
        <f>Model!BB104</f>
        <v>0</v>
      </c>
      <c r="BC98">
        <f>Model!BC104</f>
        <v>0</v>
      </c>
      <c r="BD98">
        <f>Model!BD104</f>
        <v>0</v>
      </c>
      <c r="BE98">
        <f>Model!BE104</f>
        <v>0</v>
      </c>
      <c r="BF98">
        <f>Model!BF104</f>
        <v>0</v>
      </c>
      <c r="BG98">
        <f>Model!BG104</f>
        <v>0</v>
      </c>
      <c r="BH98">
        <f>Model!BH104</f>
        <v>0</v>
      </c>
      <c r="BI98">
        <f>Model!BI104</f>
        <v>0</v>
      </c>
      <c r="BJ98">
        <f>Model!BJ104</f>
        <v>0</v>
      </c>
      <c r="BK98">
        <f>Model!BK104</f>
        <v>0</v>
      </c>
      <c r="BL98">
        <f>Model!BL104</f>
        <v>0</v>
      </c>
      <c r="BM98">
        <f>Model!BM104</f>
        <v>0</v>
      </c>
      <c r="BN98">
        <f>Model!BN104</f>
        <v>0</v>
      </c>
      <c r="BO98">
        <f>Model!BO104</f>
        <v>0</v>
      </c>
      <c r="BP98">
        <f>Model!BP104</f>
        <v>0</v>
      </c>
      <c r="BQ98">
        <f>Model!BQ104</f>
        <v>0</v>
      </c>
      <c r="BR98">
        <f>Model!BR104</f>
        <v>0</v>
      </c>
      <c r="BS98">
        <f>Model!BS104</f>
        <v>0</v>
      </c>
      <c r="BT98">
        <f>Model!BT104</f>
        <v>0</v>
      </c>
      <c r="BU98">
        <f>Model!BU104</f>
        <v>0</v>
      </c>
      <c r="BV98">
        <f>Model!BV104</f>
        <v>0</v>
      </c>
      <c r="BW98">
        <f>Model!BW104</f>
        <v>0</v>
      </c>
      <c r="BX98">
        <f>Model!BX104</f>
        <v>0</v>
      </c>
      <c r="BY98">
        <f>Model!BY104</f>
        <v>0</v>
      </c>
      <c r="BZ98">
        <f>Model!BZ104</f>
        <v>0</v>
      </c>
      <c r="CA98">
        <f>Model!CA104</f>
        <v>0</v>
      </c>
      <c r="CB98">
        <f>Model!CB104</f>
        <v>0</v>
      </c>
      <c r="CC98">
        <f>Model!CC104</f>
        <v>0</v>
      </c>
      <c r="CD98">
        <f>Model!CD104</f>
        <v>0</v>
      </c>
      <c r="CE98">
        <f>Model!CE104</f>
        <v>0</v>
      </c>
      <c r="CF98">
        <f>Model!CF104</f>
        <v>0</v>
      </c>
      <c r="CG98">
        <f>Model!CG104</f>
        <v>0</v>
      </c>
      <c r="CH98">
        <f>Model!CH104</f>
        <v>0</v>
      </c>
      <c r="CI98">
        <f>Model!CI104</f>
        <v>0</v>
      </c>
      <c r="CJ98">
        <f>Model!CJ104</f>
        <v>0</v>
      </c>
      <c r="CK98">
        <f>Model!CK104</f>
        <v>0</v>
      </c>
      <c r="CL98">
        <f>Model!CL104</f>
        <v>0</v>
      </c>
      <c r="CM98">
        <f>Model!CM104</f>
        <v>0</v>
      </c>
      <c r="CN98">
        <f>Model!CN104</f>
        <v>0</v>
      </c>
      <c r="CO98">
        <f>Model!CO104</f>
        <v>0</v>
      </c>
      <c r="CP98">
        <f>Model!CP104</f>
        <v>0</v>
      </c>
      <c r="CQ98">
        <f>Model!CQ104</f>
        <v>0</v>
      </c>
      <c r="CR98">
        <f>Model!CR104</f>
        <v>0</v>
      </c>
      <c r="CS98">
        <f>Model!CS104</f>
        <v>0</v>
      </c>
      <c r="CT98">
        <f>Model!CT104</f>
        <v>0</v>
      </c>
      <c r="CU98">
        <f>Model!CU104</f>
        <v>0</v>
      </c>
      <c r="CV98">
        <f>Model!CV104</f>
        <v>0</v>
      </c>
      <c r="CW98">
        <f>Model!CW104</f>
        <v>0</v>
      </c>
      <c r="CX98">
        <f>Model!CX104</f>
        <v>0</v>
      </c>
      <c r="CY98">
        <f>Model!CY104</f>
        <v>0</v>
      </c>
      <c r="CZ98">
        <f>Model!CZ104</f>
        <v>0</v>
      </c>
      <c r="DA98">
        <f>Model!DA104</f>
        <v>0</v>
      </c>
      <c r="DB98">
        <f>Model!DB104</f>
        <v>0</v>
      </c>
      <c r="DC98">
        <f>Model!DC104</f>
        <v>0</v>
      </c>
      <c r="DD98">
        <f>Model!DD104</f>
        <v>0</v>
      </c>
      <c r="DE98">
        <f>Model!DE104</f>
        <v>0</v>
      </c>
      <c r="DF98">
        <f>Model!DF104</f>
        <v>0</v>
      </c>
      <c r="DG98">
        <f>Model!DG104</f>
        <v>0</v>
      </c>
      <c r="DH98">
        <f>Model!DH104</f>
        <v>0</v>
      </c>
      <c r="DI98">
        <f>Model!DI104</f>
        <v>0</v>
      </c>
      <c r="DJ98">
        <f>Model!DJ104</f>
        <v>0</v>
      </c>
      <c r="DK98">
        <f>Model!DK104</f>
        <v>0</v>
      </c>
      <c r="DL98">
        <f>Model!DL104</f>
        <v>0</v>
      </c>
      <c r="DM98">
        <f>Model!DM104</f>
        <v>0</v>
      </c>
      <c r="DN98">
        <f>Model!DN104</f>
        <v>0</v>
      </c>
      <c r="DO98">
        <f>Model!DO104</f>
        <v>0</v>
      </c>
      <c r="DP98">
        <f>Model!DP104</f>
        <v>0</v>
      </c>
      <c r="DQ98">
        <f>Model!DQ104</f>
        <v>0</v>
      </c>
      <c r="DR98">
        <f>Model!DR104</f>
        <v>0</v>
      </c>
      <c r="DS98">
        <f>Model!DS104</f>
        <v>0</v>
      </c>
      <c r="DT98">
        <f>Model!DT104</f>
        <v>0</v>
      </c>
      <c r="DU98">
        <f>Model!DU104</f>
        <v>0</v>
      </c>
      <c r="DV98">
        <f>Model!DV104</f>
        <v>0</v>
      </c>
      <c r="DW98">
        <f>Model!DW104</f>
        <v>0</v>
      </c>
      <c r="DX98">
        <f>Model!DX104</f>
        <v>0</v>
      </c>
      <c r="DY98">
        <f>Model!DY104</f>
        <v>0</v>
      </c>
      <c r="DZ98">
        <f>Model!DZ104</f>
        <v>0</v>
      </c>
      <c r="EA98">
        <f>Model!EA104</f>
        <v>0</v>
      </c>
      <c r="EB98">
        <f>Model!EB104</f>
        <v>0</v>
      </c>
      <c r="EC98">
        <f>Model!EC104</f>
        <v>0</v>
      </c>
      <c r="ED98">
        <f>Model!ED104</f>
        <v>0</v>
      </c>
      <c r="EE98">
        <f>Model!EE104</f>
        <v>0</v>
      </c>
      <c r="EF98">
        <f>Model!EF104</f>
        <v>0</v>
      </c>
      <c r="EG98">
        <f>Model!EG104</f>
        <v>0</v>
      </c>
      <c r="EH98">
        <f>Model!EH104</f>
        <v>0</v>
      </c>
      <c r="EI98">
        <f>Model!EI104</f>
        <v>0</v>
      </c>
      <c r="EJ98">
        <f>Model!EJ104</f>
        <v>0</v>
      </c>
      <c r="EK98">
        <f>Model!EK104</f>
        <v>0</v>
      </c>
      <c r="EL98">
        <f>Model!EL104</f>
        <v>0</v>
      </c>
      <c r="EM98">
        <f>Model!EM104</f>
        <v>0</v>
      </c>
      <c r="EN98">
        <f>Model!EN104</f>
        <v>0</v>
      </c>
    </row>
    <row r="99" spans="1:144" x14ac:dyDescent="0.2">
      <c r="A99">
        <f>Model!A105</f>
        <v>0</v>
      </c>
      <c r="B99">
        <f>Model!B105</f>
        <v>0</v>
      </c>
      <c r="C99">
        <f>Model!C105</f>
        <v>0</v>
      </c>
      <c r="D99">
        <f>Model!D105</f>
        <v>0</v>
      </c>
      <c r="E99">
        <f>Model!E105</f>
        <v>0</v>
      </c>
      <c r="F99">
        <f>Model!F105</f>
        <v>0</v>
      </c>
      <c r="G99">
        <f>Model!G105</f>
        <v>0</v>
      </c>
      <c r="H99">
        <f>Model!H105</f>
        <v>0</v>
      </c>
      <c r="I99" t="str">
        <f>Model!I105</f>
        <v>PP&amp;E</v>
      </c>
      <c r="J99">
        <f>Model!J105</f>
        <v>0</v>
      </c>
      <c r="K99">
        <f>Model!K105</f>
        <v>0</v>
      </c>
      <c r="L99">
        <f>Model!L105</f>
        <v>0</v>
      </c>
      <c r="M99">
        <f>Model!M105</f>
        <v>0</v>
      </c>
      <c r="N99">
        <f>Model!N105</f>
        <v>0</v>
      </c>
      <c r="O99">
        <f>Model!O105</f>
        <v>0</v>
      </c>
      <c r="P99">
        <f>Model!P105</f>
        <v>0</v>
      </c>
      <c r="Q99">
        <f>Model!Q105</f>
        <v>0</v>
      </c>
      <c r="R99">
        <f>Model!R105</f>
        <v>0</v>
      </c>
      <c r="S99">
        <f>Model!S105</f>
        <v>0</v>
      </c>
      <c r="T99">
        <f>Model!T105</f>
        <v>0</v>
      </c>
      <c r="U99">
        <f>Model!U105</f>
        <v>0</v>
      </c>
      <c r="V99">
        <f>Model!V105</f>
        <v>0</v>
      </c>
      <c r="W99">
        <f>Model!W105</f>
        <v>0</v>
      </c>
      <c r="X99">
        <f>Model!X105</f>
        <v>0</v>
      </c>
      <c r="Y99">
        <f>Model!Y105</f>
        <v>0</v>
      </c>
      <c r="Z99">
        <f>Model!Z105</f>
        <v>0</v>
      </c>
      <c r="AA99">
        <f>Model!AA105</f>
        <v>0</v>
      </c>
      <c r="AB99">
        <f>Model!AB105</f>
        <v>0</v>
      </c>
      <c r="AC99">
        <f>Model!AC105</f>
        <v>0</v>
      </c>
      <c r="AD99">
        <f>Model!AD105</f>
        <v>0</v>
      </c>
      <c r="AE99">
        <f>Model!AE105</f>
        <v>0</v>
      </c>
      <c r="AF99">
        <f>Model!AF105</f>
        <v>0</v>
      </c>
      <c r="AG99">
        <f>Model!AG105</f>
        <v>0</v>
      </c>
      <c r="AH99">
        <f>Model!AH105</f>
        <v>0</v>
      </c>
      <c r="AI99">
        <f>Model!AI105</f>
        <v>0</v>
      </c>
      <c r="AJ99">
        <f>Model!AJ105</f>
        <v>0</v>
      </c>
      <c r="AK99">
        <f>Model!AK105</f>
        <v>0</v>
      </c>
      <c r="AL99">
        <f>Model!AL105</f>
        <v>0</v>
      </c>
      <c r="AM99">
        <f>Model!AM105</f>
        <v>0</v>
      </c>
      <c r="AN99">
        <f>Model!AN105</f>
        <v>0</v>
      </c>
      <c r="AO99">
        <f>Model!AO105</f>
        <v>0</v>
      </c>
      <c r="AP99">
        <f>Model!AP105</f>
        <v>0</v>
      </c>
      <c r="AQ99">
        <f>Model!AQ105</f>
        <v>0</v>
      </c>
      <c r="AR99">
        <f>Model!AR105</f>
        <v>0</v>
      </c>
      <c r="AS99">
        <f>Model!AS105</f>
        <v>0</v>
      </c>
      <c r="AT99">
        <f>Model!AT105</f>
        <v>0</v>
      </c>
      <c r="AU99">
        <f>Model!AU105</f>
        <v>0</v>
      </c>
      <c r="AV99">
        <f>Model!AV105</f>
        <v>0</v>
      </c>
      <c r="AW99">
        <f>Model!AW105</f>
        <v>0</v>
      </c>
      <c r="AX99">
        <f>Model!AX105</f>
        <v>0</v>
      </c>
      <c r="AY99">
        <f>Model!AY105</f>
        <v>0</v>
      </c>
      <c r="AZ99">
        <f>Model!AZ105</f>
        <v>0</v>
      </c>
      <c r="BA99">
        <f>Model!BA105</f>
        <v>0</v>
      </c>
      <c r="BB99">
        <f>Model!BB105</f>
        <v>0</v>
      </c>
      <c r="BC99">
        <f>Model!BC105</f>
        <v>0</v>
      </c>
      <c r="BD99">
        <f>Model!BD105</f>
        <v>0</v>
      </c>
      <c r="BE99">
        <f>Model!BE105</f>
        <v>0</v>
      </c>
      <c r="BF99">
        <f>Model!BF105</f>
        <v>0</v>
      </c>
      <c r="BG99">
        <f>Model!BG105</f>
        <v>0</v>
      </c>
      <c r="BH99">
        <f>Model!BH105</f>
        <v>0</v>
      </c>
      <c r="BI99">
        <f>Model!BI105</f>
        <v>0</v>
      </c>
      <c r="BJ99">
        <f>Model!BJ105</f>
        <v>0</v>
      </c>
      <c r="BK99">
        <f>Model!BK105</f>
        <v>0</v>
      </c>
      <c r="BL99">
        <f>Model!BL105</f>
        <v>0</v>
      </c>
      <c r="BM99">
        <f>Model!BM105</f>
        <v>0</v>
      </c>
      <c r="BN99">
        <f>Model!BN105</f>
        <v>0</v>
      </c>
      <c r="BO99">
        <f>Model!BO105</f>
        <v>0</v>
      </c>
      <c r="BP99">
        <f>Model!BP105</f>
        <v>0</v>
      </c>
      <c r="BQ99">
        <f>Model!BQ105</f>
        <v>0</v>
      </c>
      <c r="BR99">
        <f>Model!BR105</f>
        <v>0</v>
      </c>
      <c r="BS99">
        <f>Model!BS105</f>
        <v>0</v>
      </c>
      <c r="BT99">
        <f>Model!BT105</f>
        <v>0</v>
      </c>
      <c r="BU99">
        <f>Model!BU105</f>
        <v>0</v>
      </c>
      <c r="BV99">
        <f>Model!BV105</f>
        <v>0</v>
      </c>
      <c r="BW99">
        <f>Model!BW105</f>
        <v>0</v>
      </c>
      <c r="BX99">
        <f>Model!BX105</f>
        <v>0</v>
      </c>
      <c r="BY99">
        <f>Model!BY105</f>
        <v>0</v>
      </c>
      <c r="BZ99">
        <f>Model!BZ105</f>
        <v>0</v>
      </c>
      <c r="CA99">
        <f>Model!CA105</f>
        <v>0</v>
      </c>
      <c r="CB99">
        <f>Model!CB105</f>
        <v>0</v>
      </c>
      <c r="CC99">
        <f>Model!CC105</f>
        <v>0</v>
      </c>
      <c r="CD99">
        <f>Model!CD105</f>
        <v>0</v>
      </c>
      <c r="CE99">
        <f>Model!CE105</f>
        <v>0</v>
      </c>
      <c r="CF99">
        <f>Model!CF105</f>
        <v>0</v>
      </c>
      <c r="CG99">
        <f>Model!CG105</f>
        <v>0</v>
      </c>
      <c r="CH99">
        <f>Model!CH105</f>
        <v>0</v>
      </c>
      <c r="CI99">
        <f>Model!CI105</f>
        <v>0</v>
      </c>
      <c r="CJ99">
        <f>Model!CJ105</f>
        <v>0</v>
      </c>
      <c r="CK99">
        <f>Model!CK105</f>
        <v>0</v>
      </c>
      <c r="CL99">
        <f>Model!CL105</f>
        <v>0</v>
      </c>
      <c r="CM99">
        <f>Model!CM105</f>
        <v>0</v>
      </c>
      <c r="CN99">
        <f>Model!CN105</f>
        <v>0</v>
      </c>
      <c r="CO99">
        <f>Model!CO105</f>
        <v>0</v>
      </c>
      <c r="CP99">
        <f>Model!CP105</f>
        <v>0</v>
      </c>
      <c r="CQ99">
        <f>Model!CQ105</f>
        <v>0</v>
      </c>
      <c r="CR99">
        <f>Model!CR105</f>
        <v>0</v>
      </c>
      <c r="CS99">
        <f>Model!CS105</f>
        <v>0</v>
      </c>
      <c r="CT99">
        <f>Model!CT105</f>
        <v>0</v>
      </c>
      <c r="CU99">
        <f>Model!CU105</f>
        <v>0</v>
      </c>
      <c r="CV99">
        <f>Model!CV105</f>
        <v>0</v>
      </c>
      <c r="CW99">
        <f>Model!CW105</f>
        <v>0</v>
      </c>
      <c r="CX99">
        <f>Model!CX105</f>
        <v>0</v>
      </c>
      <c r="CY99">
        <f>Model!CY105</f>
        <v>0</v>
      </c>
      <c r="CZ99">
        <f>Model!CZ105</f>
        <v>0</v>
      </c>
      <c r="DA99">
        <f>Model!DA105</f>
        <v>0</v>
      </c>
      <c r="DB99">
        <f>Model!DB105</f>
        <v>0</v>
      </c>
      <c r="DC99">
        <f>Model!DC105</f>
        <v>0</v>
      </c>
      <c r="DD99">
        <f>Model!DD105</f>
        <v>0</v>
      </c>
      <c r="DE99">
        <f>Model!DE105</f>
        <v>0</v>
      </c>
      <c r="DF99">
        <f>Model!DF105</f>
        <v>0</v>
      </c>
      <c r="DG99">
        <f>Model!DG105</f>
        <v>0</v>
      </c>
      <c r="DH99">
        <f>Model!DH105</f>
        <v>0</v>
      </c>
      <c r="DI99">
        <f>Model!DI105</f>
        <v>0</v>
      </c>
      <c r="DJ99">
        <f>Model!DJ105</f>
        <v>0</v>
      </c>
      <c r="DK99">
        <f>Model!DK105</f>
        <v>0</v>
      </c>
      <c r="DL99">
        <f>Model!DL105</f>
        <v>0</v>
      </c>
      <c r="DM99">
        <f>Model!DM105</f>
        <v>0</v>
      </c>
      <c r="DN99">
        <f>Model!DN105</f>
        <v>0</v>
      </c>
      <c r="DO99">
        <f>Model!DO105</f>
        <v>0</v>
      </c>
      <c r="DP99">
        <f>Model!DP105</f>
        <v>0</v>
      </c>
      <c r="DQ99">
        <f>Model!DQ105</f>
        <v>0</v>
      </c>
      <c r="DR99">
        <f>Model!DR105</f>
        <v>0</v>
      </c>
      <c r="DS99">
        <f>Model!DS105</f>
        <v>0</v>
      </c>
      <c r="DT99">
        <f>Model!DT105</f>
        <v>0</v>
      </c>
      <c r="DU99">
        <f>Model!DU105</f>
        <v>0</v>
      </c>
      <c r="DV99">
        <f>Model!DV105</f>
        <v>0</v>
      </c>
      <c r="DW99">
        <f>Model!DW105</f>
        <v>0</v>
      </c>
      <c r="DX99">
        <f>Model!DX105</f>
        <v>0</v>
      </c>
      <c r="DY99">
        <f>Model!DY105</f>
        <v>0</v>
      </c>
      <c r="DZ99">
        <f>Model!DZ105</f>
        <v>0</v>
      </c>
      <c r="EA99">
        <f>Model!EA105</f>
        <v>0</v>
      </c>
      <c r="EB99">
        <f>Model!EB105</f>
        <v>0</v>
      </c>
      <c r="EC99">
        <f>Model!EC105</f>
        <v>0</v>
      </c>
      <c r="ED99">
        <f>Model!ED105</f>
        <v>0</v>
      </c>
      <c r="EE99">
        <f>Model!EE105</f>
        <v>0</v>
      </c>
      <c r="EF99">
        <f>Model!EF105</f>
        <v>0</v>
      </c>
      <c r="EG99">
        <f>Model!EG105</f>
        <v>0</v>
      </c>
      <c r="EH99">
        <f>Model!EH105</f>
        <v>0</v>
      </c>
      <c r="EI99">
        <f>Model!EI105</f>
        <v>0</v>
      </c>
      <c r="EJ99">
        <f>Model!EJ105</f>
        <v>0</v>
      </c>
      <c r="EK99">
        <f>Model!EK105</f>
        <v>0</v>
      </c>
      <c r="EL99">
        <f>Model!EL105</f>
        <v>0</v>
      </c>
      <c r="EM99">
        <f>Model!EM105</f>
        <v>0</v>
      </c>
      <c r="EN99">
        <f>Model!EN105</f>
        <v>0</v>
      </c>
    </row>
    <row r="100" spans="1:144" x14ac:dyDescent="0.2">
      <c r="A100">
        <f>Model!A106</f>
        <v>0</v>
      </c>
      <c r="B100">
        <f>Model!B106</f>
        <v>0</v>
      </c>
      <c r="C100">
        <f>Model!C106</f>
        <v>0</v>
      </c>
      <c r="D100">
        <f>Model!D106</f>
        <v>0</v>
      </c>
      <c r="E100">
        <f>Model!E106</f>
        <v>0</v>
      </c>
      <c r="F100">
        <f>Model!F106</f>
        <v>0</v>
      </c>
      <c r="G100">
        <f>Model!G106</f>
        <v>0</v>
      </c>
      <c r="H100">
        <f>Model!H106</f>
        <v>0</v>
      </c>
      <c r="I100" t="str">
        <f>Model!I106</f>
        <v>BOP - Net PP&amp;E</v>
      </c>
      <c r="J100">
        <f>Model!J106</f>
        <v>0</v>
      </c>
      <c r="K100">
        <f>Model!K106</f>
        <v>0</v>
      </c>
      <c r="L100">
        <f>Model!L106</f>
        <v>0</v>
      </c>
      <c r="M100">
        <f>Model!M106</f>
        <v>0</v>
      </c>
      <c r="N100">
        <f>Model!N106</f>
        <v>0</v>
      </c>
      <c r="O100">
        <f>Model!O106</f>
        <v>0</v>
      </c>
      <c r="P100">
        <f>Model!P106</f>
        <v>0</v>
      </c>
      <c r="Q100">
        <f>Model!Q106</f>
        <v>0</v>
      </c>
      <c r="R100">
        <f>Model!R106</f>
        <v>0</v>
      </c>
      <c r="S100">
        <f>Model!S106</f>
        <v>0</v>
      </c>
      <c r="T100">
        <f>Model!T106</f>
        <v>0</v>
      </c>
      <c r="U100">
        <f>Model!U106</f>
        <v>0</v>
      </c>
      <c r="V100">
        <f>Model!V106</f>
        <v>0</v>
      </c>
      <c r="W100">
        <f>Model!W106</f>
        <v>0</v>
      </c>
      <c r="X100">
        <f>Model!X106</f>
        <v>0</v>
      </c>
      <c r="Y100">
        <f>Model!Y106</f>
        <v>0</v>
      </c>
      <c r="Z100">
        <f>Model!Z106</f>
        <v>0</v>
      </c>
      <c r="AA100">
        <f>Model!AA106</f>
        <v>0</v>
      </c>
      <c r="AB100">
        <f>Model!AB106</f>
        <v>0</v>
      </c>
      <c r="AC100">
        <f>Model!AC106</f>
        <v>0</v>
      </c>
      <c r="AD100">
        <f>Model!AD106</f>
        <v>0</v>
      </c>
      <c r="AE100">
        <f>Model!AE106</f>
        <v>0</v>
      </c>
      <c r="AF100">
        <f>Model!AF106</f>
        <v>0</v>
      </c>
      <c r="AG100">
        <f>Model!AG106</f>
        <v>0</v>
      </c>
      <c r="AH100">
        <f>Model!AH106</f>
        <v>0</v>
      </c>
      <c r="AI100">
        <f>Model!AI106</f>
        <v>0</v>
      </c>
      <c r="AJ100">
        <f>Model!AJ106</f>
        <v>0</v>
      </c>
      <c r="AK100">
        <f>Model!AK106</f>
        <v>0</v>
      </c>
      <c r="AL100">
        <f>Model!AL106</f>
        <v>0</v>
      </c>
      <c r="AM100">
        <f>Model!AM106</f>
        <v>0</v>
      </c>
      <c r="AN100">
        <f>Model!AN106</f>
        <v>0</v>
      </c>
      <c r="AO100">
        <f>Model!AO106</f>
        <v>0</v>
      </c>
      <c r="AP100">
        <f>Model!AP106</f>
        <v>0</v>
      </c>
      <c r="AQ100">
        <f>Model!AQ106</f>
        <v>0</v>
      </c>
      <c r="AR100">
        <f>Model!AR106</f>
        <v>0</v>
      </c>
      <c r="AS100">
        <f>Model!AS106</f>
        <v>0</v>
      </c>
      <c r="AT100">
        <f>Model!AT106</f>
        <v>0</v>
      </c>
      <c r="AU100">
        <f>Model!AU106</f>
        <v>0</v>
      </c>
      <c r="AV100">
        <f>Model!AV106</f>
        <v>0</v>
      </c>
      <c r="AW100">
        <f>Model!AW106</f>
        <v>0</v>
      </c>
      <c r="AX100">
        <f>Model!AX106</f>
        <v>0</v>
      </c>
      <c r="AY100">
        <f>Model!AY106</f>
        <v>0</v>
      </c>
      <c r="AZ100">
        <f>Model!AZ106</f>
        <v>0</v>
      </c>
      <c r="BA100">
        <f>Model!BA106</f>
        <v>0</v>
      </c>
      <c r="BB100">
        <f>Model!BB106</f>
        <v>0</v>
      </c>
      <c r="BC100">
        <f>Model!BC106</f>
        <v>0</v>
      </c>
      <c r="BD100">
        <f>Model!BD106</f>
        <v>0</v>
      </c>
      <c r="BE100">
        <f>Model!BE106</f>
        <v>0</v>
      </c>
      <c r="BF100">
        <f>Model!BF106</f>
        <v>0</v>
      </c>
      <c r="BG100">
        <f>Model!BG106</f>
        <v>0</v>
      </c>
      <c r="BH100">
        <f>Model!BH106</f>
        <v>0</v>
      </c>
      <c r="BI100">
        <f>Model!BI106</f>
        <v>0</v>
      </c>
      <c r="BJ100">
        <f>Model!BJ106</f>
        <v>0</v>
      </c>
      <c r="BK100">
        <f>Model!BK106</f>
        <v>0</v>
      </c>
      <c r="BL100">
        <f>Model!BL106</f>
        <v>0</v>
      </c>
      <c r="BM100">
        <f>Model!BM106</f>
        <v>0</v>
      </c>
      <c r="BN100">
        <f>Model!BN106</f>
        <v>0</v>
      </c>
      <c r="BO100">
        <f>Model!BO106</f>
        <v>0</v>
      </c>
      <c r="BP100">
        <f>Model!BP106</f>
        <v>0</v>
      </c>
      <c r="BQ100">
        <f>Model!BQ106</f>
        <v>0</v>
      </c>
      <c r="BR100">
        <f>Model!BR106</f>
        <v>0</v>
      </c>
      <c r="BS100">
        <f>Model!BS106</f>
        <v>0</v>
      </c>
      <c r="BT100">
        <f>Model!BT106</f>
        <v>0</v>
      </c>
      <c r="BU100">
        <f>Model!BU106</f>
        <v>0</v>
      </c>
      <c r="BV100">
        <f>Model!BV106</f>
        <v>14.632999999999999</v>
      </c>
      <c r="BW100">
        <f>Model!BW106</f>
        <v>0</v>
      </c>
      <c r="BX100">
        <f>Model!BX106</f>
        <v>0</v>
      </c>
      <c r="BY100">
        <f>Model!BY106</f>
        <v>0</v>
      </c>
      <c r="BZ100">
        <f>Model!BZ106</f>
        <v>130.96100000000001</v>
      </c>
      <c r="CA100">
        <f>Model!CA106</f>
        <v>190.29499999999999</v>
      </c>
      <c r="CB100">
        <f>Model!CB106</f>
        <v>233.35599999999999</v>
      </c>
      <c r="CC100">
        <f>Model!CC106</f>
        <v>239.00200000000001</v>
      </c>
      <c r="CD100">
        <f>Model!CD106</f>
        <v>230.828</v>
      </c>
      <c r="CE100">
        <f>Model!CE106</f>
        <v>229.81088567956004</v>
      </c>
      <c r="CF100">
        <f>Model!CF106</f>
        <v>228.09738410594855</v>
      </c>
      <c r="CG100">
        <f>Model!CG106</f>
        <v>225.2567354758045</v>
      </c>
      <c r="CH100">
        <f>Model!CH106</f>
        <v>223.44556950370915</v>
      </c>
      <c r="CI100">
        <f>Model!CI106</f>
        <v>220.1390230324009</v>
      </c>
      <c r="CJ100">
        <f>Model!CJ106</f>
        <v>216.66467966333485</v>
      </c>
      <c r="CK100">
        <f>Model!CK106</f>
        <v>212.1259152324017</v>
      </c>
      <c r="CL100">
        <f>Model!CL106</f>
        <v>208.70554780228471</v>
      </c>
      <c r="CM100">
        <f>Model!CM106</f>
        <v>205.10177256212413</v>
      </c>
      <c r="CN100">
        <f>Model!CN106</f>
        <v>201.31511699326933</v>
      </c>
      <c r="CO100">
        <f>Model!CO106</f>
        <v>197.6050481149737</v>
      </c>
      <c r="CP100">
        <f>Model!CP106</f>
        <v>0</v>
      </c>
      <c r="CQ100">
        <f>Model!CQ106</f>
        <v>0</v>
      </c>
      <c r="CR100">
        <f>Model!CR106</f>
        <v>0</v>
      </c>
      <c r="CS100">
        <f>Model!CS106</f>
        <v>0</v>
      </c>
      <c r="CT100">
        <f>Model!CT106</f>
        <v>0</v>
      </c>
      <c r="CU100">
        <f>Model!CU106</f>
        <v>0</v>
      </c>
      <c r="CV100">
        <f>Model!CV106</f>
        <v>0</v>
      </c>
      <c r="CW100">
        <f>Model!CW106</f>
        <v>0</v>
      </c>
      <c r="CX100">
        <f>Model!CX106</f>
        <v>0</v>
      </c>
      <c r="CY100">
        <f>Model!CY106</f>
        <v>0</v>
      </c>
      <c r="CZ100">
        <f>Model!CZ106</f>
        <v>0</v>
      </c>
      <c r="DA100">
        <f>Model!DA106</f>
        <v>0</v>
      </c>
      <c r="DB100">
        <f>Model!DB106</f>
        <v>0</v>
      </c>
      <c r="DC100">
        <f>Model!DC106</f>
        <v>0</v>
      </c>
      <c r="DD100">
        <f>Model!DD106</f>
        <v>0</v>
      </c>
      <c r="DE100">
        <f>Model!DE106</f>
        <v>0</v>
      </c>
      <c r="DF100">
        <f>Model!DF106</f>
        <v>0</v>
      </c>
      <c r="DG100">
        <f>Model!DG106</f>
        <v>0</v>
      </c>
      <c r="DH100">
        <f>Model!DH106</f>
        <v>0</v>
      </c>
      <c r="DI100">
        <f>Model!DI106</f>
        <v>0</v>
      </c>
      <c r="DJ100">
        <f>Model!DJ106</f>
        <v>0</v>
      </c>
      <c r="DK100">
        <f>Model!DK106</f>
        <v>0</v>
      </c>
      <c r="DL100">
        <f>Model!DL106</f>
        <v>0</v>
      </c>
      <c r="DM100">
        <f>Model!DM106</f>
        <v>0</v>
      </c>
      <c r="DN100">
        <f>Model!DN106</f>
        <v>0</v>
      </c>
      <c r="DO100">
        <f>Model!DO106</f>
        <v>0</v>
      </c>
      <c r="DP100">
        <f>Model!DP106</f>
        <v>0</v>
      </c>
      <c r="DQ100">
        <f>Model!DQ106</f>
        <v>0</v>
      </c>
      <c r="DR100">
        <f>Model!DR106</f>
        <v>0</v>
      </c>
      <c r="DS100">
        <f>Model!DS106</f>
        <v>0</v>
      </c>
      <c r="DT100">
        <f>Model!DT106</f>
        <v>0</v>
      </c>
      <c r="DU100">
        <f>Model!DU106</f>
        <v>0</v>
      </c>
      <c r="DV100">
        <f>Model!DV106</f>
        <v>0</v>
      </c>
      <c r="DW100">
        <f>Model!DW106</f>
        <v>0</v>
      </c>
      <c r="DX100">
        <f>Model!DX106</f>
        <v>0</v>
      </c>
      <c r="DY100">
        <f>Model!DY106</f>
        <v>0</v>
      </c>
      <c r="DZ100">
        <f>Model!DZ106</f>
        <v>0</v>
      </c>
      <c r="EA100">
        <f>Model!EA106</f>
        <v>14.632999999999999</v>
      </c>
      <c r="EB100">
        <f>Model!EB106</f>
        <v>130.96100000000001</v>
      </c>
      <c r="EC100">
        <f>Model!EC106</f>
        <v>230.828</v>
      </c>
      <c r="ED100">
        <f>Model!ED106</f>
        <v>223.44556950370912</v>
      </c>
      <c r="EE100">
        <f>Model!EE106</f>
        <v>208.70554780228466</v>
      </c>
      <c r="EF100">
        <f>Model!EF106</f>
        <v>193.87722043619598</v>
      </c>
      <c r="EG100">
        <f>Model!EG106</f>
        <v>177.7429177939938</v>
      </c>
      <c r="EH100">
        <f>Model!EH106</f>
        <v>166.09356809663606</v>
      </c>
      <c r="EI100">
        <f>Model!EI106</f>
        <v>159.81457880294124</v>
      </c>
      <c r="EJ100">
        <f>Model!EJ106</f>
        <v>159.81457880294124</v>
      </c>
      <c r="EK100">
        <f>Model!EK106</f>
        <v>160.53405059567618</v>
      </c>
      <c r="EL100">
        <f>Model!EL106</f>
        <v>161.29876718150302</v>
      </c>
      <c r="EM100">
        <f>Model!EM106</f>
        <v>0</v>
      </c>
      <c r="EN100">
        <f>Model!EN106</f>
        <v>0</v>
      </c>
    </row>
    <row r="101" spans="1:144" x14ac:dyDescent="0.2">
      <c r="A101">
        <f>Model!A107</f>
        <v>0</v>
      </c>
      <c r="B101">
        <f>Model!B107</f>
        <v>0</v>
      </c>
      <c r="C101">
        <f>Model!C107</f>
        <v>0</v>
      </c>
      <c r="D101">
        <f>Model!D107</f>
        <v>0</v>
      </c>
      <c r="E101">
        <f>Model!E107</f>
        <v>0</v>
      </c>
      <c r="F101">
        <f>Model!F107</f>
        <v>0</v>
      </c>
      <c r="G101">
        <f>Model!G107</f>
        <v>0</v>
      </c>
      <c r="H101">
        <f>Model!H107</f>
        <v>0</v>
      </c>
      <c r="I101" t="str">
        <f>Model!I107</f>
        <v>+ Capex + Additions</v>
      </c>
      <c r="J101">
        <f>Model!J107</f>
        <v>0</v>
      </c>
      <c r="K101">
        <f>Model!K107</f>
        <v>0</v>
      </c>
      <c r="L101">
        <f>Model!L107</f>
        <v>0</v>
      </c>
      <c r="M101">
        <f>Model!M107</f>
        <v>0</v>
      </c>
      <c r="N101">
        <f>Model!N107</f>
        <v>0</v>
      </c>
      <c r="O101">
        <f>Model!O107</f>
        <v>0</v>
      </c>
      <c r="P101">
        <f>Model!P107</f>
        <v>0</v>
      </c>
      <c r="Q101">
        <f>Model!Q107</f>
        <v>0</v>
      </c>
      <c r="R101">
        <f>Model!R107</f>
        <v>0</v>
      </c>
      <c r="S101">
        <f>Model!S107</f>
        <v>0</v>
      </c>
      <c r="T101">
        <f>Model!T107</f>
        <v>0</v>
      </c>
      <c r="U101">
        <f>Model!U107</f>
        <v>0</v>
      </c>
      <c r="V101">
        <f>Model!V107</f>
        <v>0</v>
      </c>
      <c r="W101">
        <f>Model!W107</f>
        <v>0</v>
      </c>
      <c r="X101">
        <f>Model!X107</f>
        <v>0</v>
      </c>
      <c r="Y101">
        <f>Model!Y107</f>
        <v>0</v>
      </c>
      <c r="Z101">
        <f>Model!Z107</f>
        <v>0</v>
      </c>
      <c r="AA101">
        <f>Model!AA107</f>
        <v>0</v>
      </c>
      <c r="AB101">
        <f>Model!AB107</f>
        <v>0</v>
      </c>
      <c r="AC101">
        <f>Model!AC107</f>
        <v>0</v>
      </c>
      <c r="AD101">
        <f>Model!AD107</f>
        <v>0</v>
      </c>
      <c r="AE101">
        <f>Model!AE107</f>
        <v>0</v>
      </c>
      <c r="AF101">
        <f>Model!AF107</f>
        <v>0</v>
      </c>
      <c r="AG101">
        <f>Model!AG107</f>
        <v>0</v>
      </c>
      <c r="AH101">
        <f>Model!AH107</f>
        <v>0</v>
      </c>
      <c r="AI101">
        <f>Model!AI107</f>
        <v>0</v>
      </c>
      <c r="AJ101">
        <f>Model!AJ107</f>
        <v>0</v>
      </c>
      <c r="AK101">
        <f>Model!AK107</f>
        <v>0</v>
      </c>
      <c r="AL101">
        <f>Model!AL107</f>
        <v>0</v>
      </c>
      <c r="AM101">
        <f>Model!AM107</f>
        <v>0</v>
      </c>
      <c r="AN101">
        <f>Model!AN107</f>
        <v>0</v>
      </c>
      <c r="AO101">
        <f>Model!AO107</f>
        <v>0</v>
      </c>
      <c r="AP101">
        <f>Model!AP107</f>
        <v>0</v>
      </c>
      <c r="AQ101">
        <f>Model!AQ107</f>
        <v>0</v>
      </c>
      <c r="AR101">
        <f>Model!AR107</f>
        <v>0</v>
      </c>
      <c r="AS101">
        <f>Model!AS107</f>
        <v>0</v>
      </c>
      <c r="AT101">
        <f>Model!AT107</f>
        <v>0</v>
      </c>
      <c r="AU101">
        <f>Model!AU107</f>
        <v>0</v>
      </c>
      <c r="AV101">
        <f>Model!AV107</f>
        <v>0</v>
      </c>
      <c r="AW101">
        <f>Model!AW107</f>
        <v>0</v>
      </c>
      <c r="AX101">
        <f>Model!AX107</f>
        <v>0</v>
      </c>
      <c r="AY101">
        <f>Model!AY107</f>
        <v>0</v>
      </c>
      <c r="AZ101">
        <f>Model!AZ107</f>
        <v>0</v>
      </c>
      <c r="BA101">
        <f>Model!BA107</f>
        <v>0</v>
      </c>
      <c r="BB101">
        <f>Model!BB107</f>
        <v>0</v>
      </c>
      <c r="BC101">
        <f>Model!BC107</f>
        <v>0</v>
      </c>
      <c r="BD101">
        <f>Model!BD107</f>
        <v>0</v>
      </c>
      <c r="BE101">
        <f>Model!BE107</f>
        <v>0</v>
      </c>
      <c r="BF101">
        <f>Model!BF107</f>
        <v>0</v>
      </c>
      <c r="BG101">
        <f>Model!BG107</f>
        <v>0</v>
      </c>
      <c r="BH101">
        <f>Model!BH107</f>
        <v>0</v>
      </c>
      <c r="BI101">
        <f>Model!BI107</f>
        <v>0</v>
      </c>
      <c r="BJ101">
        <f>Model!BJ107</f>
        <v>0</v>
      </c>
      <c r="BK101">
        <f>Model!BK107</f>
        <v>0</v>
      </c>
      <c r="BL101">
        <f>Model!BL107</f>
        <v>0</v>
      </c>
      <c r="BM101">
        <f>Model!BM107</f>
        <v>0</v>
      </c>
      <c r="BN101">
        <f>Model!BN107</f>
        <v>0</v>
      </c>
      <c r="BO101">
        <f>Model!BO107</f>
        <v>0</v>
      </c>
      <c r="BP101">
        <f>Model!BP107</f>
        <v>0</v>
      </c>
      <c r="BQ101">
        <f>Model!BQ107</f>
        <v>0</v>
      </c>
      <c r="BR101">
        <f>Model!BR107</f>
        <v>0</v>
      </c>
      <c r="BS101">
        <f>Model!BS107</f>
        <v>0</v>
      </c>
      <c r="BT101">
        <f>Model!BT107</f>
        <v>0</v>
      </c>
      <c r="BU101">
        <f>Model!BU107</f>
        <v>0</v>
      </c>
      <c r="BV101">
        <f>Model!BV107</f>
        <v>0</v>
      </c>
      <c r="BW101">
        <f>Model!BW107</f>
        <v>0</v>
      </c>
      <c r="BX101">
        <f>Model!BX107</f>
        <v>0</v>
      </c>
      <c r="BY101">
        <f>Model!BY107</f>
        <v>0</v>
      </c>
      <c r="BZ101">
        <f>Model!BZ107</f>
        <v>55.085999999999999</v>
      </c>
      <c r="CA101">
        <f>Model!CA107</f>
        <v>36.668000000000006</v>
      </c>
      <c r="CB101">
        <f>Model!CB107</f>
        <v>24.339999999999989</v>
      </c>
      <c r="CC101">
        <f>Model!CC107</f>
        <v>6.5530000000000106</v>
      </c>
      <c r="CD101">
        <f>Model!CD107</f>
        <v>5.9828856795600291</v>
      </c>
      <c r="CE101">
        <f>Model!CE107</f>
        <v>6.2864984263884951</v>
      </c>
      <c r="CF101">
        <f>Model!CF107</f>
        <v>6.1593513698559628</v>
      </c>
      <c r="CG101">
        <f>Model!CG107</f>
        <v>6.1888340279046385</v>
      </c>
      <c r="CH101">
        <f>Model!CH107</f>
        <v>4.4087286284109908</v>
      </c>
      <c r="CI101">
        <f>Model!CI107</f>
        <v>4.6324578254214188</v>
      </c>
      <c r="CJ101">
        <f>Model!CJ107</f>
        <v>4.5387644309331616</v>
      </c>
      <c r="CK101">
        <f>Model!CK107</f>
        <v>4.5604899068226494</v>
      </c>
      <c r="CL101">
        <f>Model!CL107</f>
        <v>4.8050336535474836</v>
      </c>
      <c r="CM101">
        <f>Model!CM107</f>
        <v>5.0488740918063755</v>
      </c>
      <c r="CN101">
        <f>Model!CN107</f>
        <v>4.9467585043941744</v>
      </c>
      <c r="CO101">
        <f>Model!CO107</f>
        <v>4.9704369050368449</v>
      </c>
      <c r="CP101">
        <f>Model!CP107</f>
        <v>0</v>
      </c>
      <c r="CQ101">
        <f>Model!CQ107</f>
        <v>0</v>
      </c>
      <c r="CR101">
        <f>Model!CR107</f>
        <v>0</v>
      </c>
      <c r="CS101">
        <f>Model!CS107</f>
        <v>0</v>
      </c>
      <c r="CT101">
        <f>Model!CT107</f>
        <v>0</v>
      </c>
      <c r="CU101">
        <f>Model!CU107</f>
        <v>0</v>
      </c>
      <c r="CV101">
        <f>Model!CV107</f>
        <v>0</v>
      </c>
      <c r="CW101">
        <f>Model!CW107</f>
        <v>0</v>
      </c>
      <c r="CX101">
        <f>Model!CX107</f>
        <v>0</v>
      </c>
      <c r="CY101">
        <f>Model!CY107</f>
        <v>0</v>
      </c>
      <c r="CZ101">
        <f>Model!CZ107</f>
        <v>0</v>
      </c>
      <c r="DA101">
        <f>Model!DA107</f>
        <v>0</v>
      </c>
      <c r="DB101">
        <f>Model!DB107</f>
        <v>0</v>
      </c>
      <c r="DC101">
        <f>Model!DC107</f>
        <v>0</v>
      </c>
      <c r="DD101">
        <f>Model!DD107</f>
        <v>0</v>
      </c>
      <c r="DE101">
        <f>Model!DE107</f>
        <v>0</v>
      </c>
      <c r="DF101">
        <f>Model!DF107</f>
        <v>0</v>
      </c>
      <c r="DG101">
        <f>Model!DG107</f>
        <v>0</v>
      </c>
      <c r="DH101">
        <f>Model!DH107</f>
        <v>0</v>
      </c>
      <c r="DI101">
        <f>Model!DI107</f>
        <v>0</v>
      </c>
      <c r="DJ101">
        <f>Model!DJ107</f>
        <v>0</v>
      </c>
      <c r="DK101">
        <f>Model!DK107</f>
        <v>0</v>
      </c>
      <c r="DL101">
        <f>Model!DL107</f>
        <v>0</v>
      </c>
      <c r="DM101">
        <f>Model!DM107</f>
        <v>0</v>
      </c>
      <c r="DN101">
        <f>Model!DN107</f>
        <v>0</v>
      </c>
      <c r="DO101">
        <f>Model!DO107</f>
        <v>0</v>
      </c>
      <c r="DP101">
        <f>Model!DP107</f>
        <v>0</v>
      </c>
      <c r="DQ101">
        <f>Model!DQ107</f>
        <v>0</v>
      </c>
      <c r="DR101">
        <f>Model!DR107</f>
        <v>0</v>
      </c>
      <c r="DS101">
        <f>Model!DS107</f>
        <v>0</v>
      </c>
      <c r="DT101">
        <f>Model!DT107</f>
        <v>0</v>
      </c>
      <c r="DU101">
        <f>Model!DU107</f>
        <v>0</v>
      </c>
      <c r="DV101">
        <f>Model!DV107</f>
        <v>0</v>
      </c>
      <c r="DW101">
        <f>Model!DW107</f>
        <v>0</v>
      </c>
      <c r="DX101">
        <f>Model!DX107</f>
        <v>0</v>
      </c>
      <c r="DY101">
        <f>Model!DY107</f>
        <v>0</v>
      </c>
      <c r="DZ101">
        <f>Model!DZ107</f>
        <v>0</v>
      </c>
      <c r="EA101">
        <f>Model!EA107</f>
        <v>59.670999999999999</v>
      </c>
      <c r="EB101">
        <f>Model!EB107</f>
        <v>122.64700000000001</v>
      </c>
      <c r="EC101">
        <f>Model!EC107</f>
        <v>24.617569503709127</v>
      </c>
      <c r="ED101">
        <f>Model!ED107</f>
        <v>18.140440791588219</v>
      </c>
      <c r="EE101">
        <f>Model!EE107</f>
        <v>19.771103154784878</v>
      </c>
      <c r="EF101">
        <f>Model!EF107</f>
        <v>21.512403522936243</v>
      </c>
      <c r="EG101">
        <f>Model!EG107</f>
        <v>23.298699394715467</v>
      </c>
      <c r="EH101">
        <f>Model!EH107</f>
        <v>25.115957174779339</v>
      </c>
      <c r="EI101">
        <f>Model!EI107</f>
        <v>26.948439386713769</v>
      </c>
      <c r="EJ101">
        <f>Model!EJ107</f>
        <v>28.778871709397226</v>
      </c>
      <c r="EK101">
        <f>Model!EK107</f>
        <v>30.58866343307335</v>
      </c>
      <c r="EL101">
        <f>Model!EL107</f>
        <v>32.35817937684736</v>
      </c>
      <c r="EM101">
        <f>Model!EM107</f>
        <v>0</v>
      </c>
      <c r="EN101">
        <f>Model!EN107</f>
        <v>0</v>
      </c>
    </row>
    <row r="102" spans="1:144" x14ac:dyDescent="0.2">
      <c r="A102">
        <f>Model!A108</f>
        <v>0</v>
      </c>
      <c r="B102">
        <f>Model!B108</f>
        <v>0</v>
      </c>
      <c r="C102">
        <f>Model!C108</f>
        <v>0</v>
      </c>
      <c r="D102">
        <f>Model!D108</f>
        <v>0</v>
      </c>
      <c r="E102">
        <f>Model!E108</f>
        <v>0</v>
      </c>
      <c r="F102">
        <f>Model!F108</f>
        <v>0</v>
      </c>
      <c r="G102">
        <f>Model!G108</f>
        <v>0</v>
      </c>
      <c r="H102">
        <f>Model!H108</f>
        <v>0</v>
      </c>
      <c r="I102" t="str">
        <f>Model!I108</f>
        <v>- Depreciation + Amortization</v>
      </c>
      <c r="J102">
        <f>Model!J108</f>
        <v>0</v>
      </c>
      <c r="K102">
        <f>Model!K108</f>
        <v>0</v>
      </c>
      <c r="L102">
        <f>Model!L108</f>
        <v>0</v>
      </c>
      <c r="M102">
        <f>Model!M108</f>
        <v>0</v>
      </c>
      <c r="N102">
        <f>Model!N108</f>
        <v>0</v>
      </c>
      <c r="O102">
        <f>Model!O108</f>
        <v>0</v>
      </c>
      <c r="P102">
        <f>Model!P108</f>
        <v>0</v>
      </c>
      <c r="Q102">
        <f>Model!Q108</f>
        <v>0</v>
      </c>
      <c r="R102">
        <f>Model!R108</f>
        <v>0</v>
      </c>
      <c r="S102">
        <f>Model!S108</f>
        <v>0</v>
      </c>
      <c r="T102">
        <f>Model!T108</f>
        <v>0</v>
      </c>
      <c r="U102">
        <f>Model!U108</f>
        <v>0</v>
      </c>
      <c r="V102">
        <f>Model!V108</f>
        <v>0</v>
      </c>
      <c r="W102">
        <f>Model!W108</f>
        <v>0</v>
      </c>
      <c r="X102">
        <f>Model!X108</f>
        <v>0</v>
      </c>
      <c r="Y102">
        <f>Model!Y108</f>
        <v>0</v>
      </c>
      <c r="Z102">
        <f>Model!Z108</f>
        <v>0</v>
      </c>
      <c r="AA102">
        <f>Model!AA108</f>
        <v>0</v>
      </c>
      <c r="AB102">
        <f>Model!AB108</f>
        <v>0</v>
      </c>
      <c r="AC102">
        <f>Model!AC108</f>
        <v>0</v>
      </c>
      <c r="AD102">
        <f>Model!AD108</f>
        <v>0</v>
      </c>
      <c r="AE102">
        <f>Model!AE108</f>
        <v>0</v>
      </c>
      <c r="AF102">
        <f>Model!AF108</f>
        <v>0</v>
      </c>
      <c r="AG102">
        <f>Model!AG108</f>
        <v>0</v>
      </c>
      <c r="AH102">
        <f>Model!AH108</f>
        <v>0</v>
      </c>
      <c r="AI102">
        <f>Model!AI108</f>
        <v>0</v>
      </c>
      <c r="AJ102">
        <f>Model!AJ108</f>
        <v>0</v>
      </c>
      <c r="AK102">
        <f>Model!AK108</f>
        <v>0</v>
      </c>
      <c r="AL102">
        <f>Model!AL108</f>
        <v>0</v>
      </c>
      <c r="AM102">
        <f>Model!AM108</f>
        <v>0</v>
      </c>
      <c r="AN102">
        <f>Model!AN108</f>
        <v>0</v>
      </c>
      <c r="AO102">
        <f>Model!AO108</f>
        <v>0</v>
      </c>
      <c r="AP102">
        <f>Model!AP108</f>
        <v>0</v>
      </c>
      <c r="AQ102">
        <f>Model!AQ108</f>
        <v>0</v>
      </c>
      <c r="AR102">
        <f>Model!AR108</f>
        <v>0</v>
      </c>
      <c r="AS102">
        <f>Model!AS108</f>
        <v>0</v>
      </c>
      <c r="AT102">
        <f>Model!AT108</f>
        <v>0</v>
      </c>
      <c r="AU102">
        <f>Model!AU108</f>
        <v>0</v>
      </c>
      <c r="AV102">
        <f>Model!AV108</f>
        <v>0</v>
      </c>
      <c r="AW102">
        <f>Model!AW108</f>
        <v>0</v>
      </c>
      <c r="AX102">
        <f>Model!AX108</f>
        <v>0</v>
      </c>
      <c r="AY102">
        <f>Model!AY108</f>
        <v>0</v>
      </c>
      <c r="AZ102">
        <f>Model!AZ108</f>
        <v>0</v>
      </c>
      <c r="BA102">
        <f>Model!BA108</f>
        <v>0</v>
      </c>
      <c r="BB102">
        <f>Model!BB108</f>
        <v>0</v>
      </c>
      <c r="BC102">
        <f>Model!BC108</f>
        <v>0</v>
      </c>
      <c r="BD102">
        <f>Model!BD108</f>
        <v>0</v>
      </c>
      <c r="BE102">
        <f>Model!BE108</f>
        <v>0</v>
      </c>
      <c r="BF102">
        <f>Model!BF108</f>
        <v>0</v>
      </c>
      <c r="BG102">
        <f>Model!BG108</f>
        <v>0</v>
      </c>
      <c r="BH102">
        <f>Model!BH108</f>
        <v>0</v>
      </c>
      <c r="BI102">
        <f>Model!BI108</f>
        <v>0</v>
      </c>
      <c r="BJ102">
        <f>Model!BJ108</f>
        <v>0</v>
      </c>
      <c r="BK102">
        <f>Model!BK108</f>
        <v>0</v>
      </c>
      <c r="BL102">
        <f>Model!BL108</f>
        <v>0</v>
      </c>
      <c r="BM102">
        <f>Model!BM108</f>
        <v>0</v>
      </c>
      <c r="BN102">
        <f>Model!BN108</f>
        <v>0</v>
      </c>
      <c r="BO102">
        <f>Model!BO108</f>
        <v>0</v>
      </c>
      <c r="BP102">
        <f>Model!BP108</f>
        <v>0</v>
      </c>
      <c r="BQ102">
        <f>Model!BQ108</f>
        <v>0</v>
      </c>
      <c r="BR102">
        <f>Model!BR108</f>
        <v>0</v>
      </c>
      <c r="BS102">
        <f>Model!BS108</f>
        <v>0</v>
      </c>
      <c r="BT102">
        <f>Model!BT108</f>
        <v>0</v>
      </c>
      <c r="BU102">
        <f>Model!BU108</f>
        <v>0</v>
      </c>
      <c r="BV102">
        <f>Model!BV108</f>
        <v>0</v>
      </c>
      <c r="BW102">
        <f>Model!BW108</f>
        <v>0</v>
      </c>
      <c r="BX102">
        <f>Model!BX108</f>
        <v>0</v>
      </c>
      <c r="BY102">
        <f>Model!BY108</f>
        <v>0</v>
      </c>
      <c r="BZ102">
        <f>Model!BZ108</f>
        <v>4.18</v>
      </c>
      <c r="CA102">
        <f>Model!CA108</f>
        <v>5.3830000000000009</v>
      </c>
      <c r="CB102">
        <f>Model!CB108</f>
        <v>8.7739999999999991</v>
      </c>
      <c r="CC102">
        <f>Model!CC108</f>
        <v>8.5010000000000012</v>
      </c>
      <c r="CD102">
        <f>Model!CD108</f>
        <v>7</v>
      </c>
      <c r="CE102">
        <f>Model!CE108</f>
        <v>8</v>
      </c>
      <c r="CF102">
        <f>Model!CF108</f>
        <v>9</v>
      </c>
      <c r="CG102">
        <f>Model!CG108</f>
        <v>8</v>
      </c>
      <c r="CH102">
        <f>Model!CH108</f>
        <v>7.7152750997192339</v>
      </c>
      <c r="CI102">
        <f>Model!CI108</f>
        <v>8.1068011944874829</v>
      </c>
      <c r="CJ102">
        <f>Model!CJ108</f>
        <v>9.0775288618663232</v>
      </c>
      <c r="CK102">
        <f>Model!CK108</f>
        <v>7.9808573369396374</v>
      </c>
      <c r="CL102">
        <f>Model!CL108</f>
        <v>8.4088088937080965</v>
      </c>
      <c r="CM102">
        <f>Model!CM108</f>
        <v>8.8355296606611571</v>
      </c>
      <c r="CN102">
        <f>Model!CN108</f>
        <v>8.6568273826898068</v>
      </c>
      <c r="CO102">
        <f>Model!CO108</f>
        <v>8.6982645838144794</v>
      </c>
      <c r="CP102">
        <f>Model!CP108</f>
        <v>0</v>
      </c>
      <c r="CQ102">
        <f>Model!CQ108</f>
        <v>0</v>
      </c>
      <c r="CR102">
        <f>Model!CR108</f>
        <v>0</v>
      </c>
      <c r="CS102">
        <f>Model!CS108</f>
        <v>0</v>
      </c>
      <c r="CT102">
        <f>Model!CT108</f>
        <v>0</v>
      </c>
      <c r="CU102">
        <f>Model!CU108</f>
        <v>0</v>
      </c>
      <c r="CV102">
        <f>Model!CV108</f>
        <v>0</v>
      </c>
      <c r="CW102">
        <f>Model!CW108</f>
        <v>0</v>
      </c>
      <c r="CX102">
        <f>Model!CX108</f>
        <v>0</v>
      </c>
      <c r="CY102">
        <f>Model!CY108</f>
        <v>0</v>
      </c>
      <c r="CZ102">
        <f>Model!CZ108</f>
        <v>0</v>
      </c>
      <c r="DA102">
        <f>Model!DA108</f>
        <v>0</v>
      </c>
      <c r="DB102">
        <f>Model!DB108</f>
        <v>0</v>
      </c>
      <c r="DC102">
        <f>Model!DC108</f>
        <v>0</v>
      </c>
      <c r="DD102">
        <f>Model!DD108</f>
        <v>0</v>
      </c>
      <c r="DE102">
        <f>Model!DE108</f>
        <v>0</v>
      </c>
      <c r="DF102">
        <f>Model!DF108</f>
        <v>0</v>
      </c>
      <c r="DG102">
        <f>Model!DG108</f>
        <v>0</v>
      </c>
      <c r="DH102">
        <f>Model!DH108</f>
        <v>0</v>
      </c>
      <c r="DI102">
        <f>Model!DI108</f>
        <v>0</v>
      </c>
      <c r="DJ102">
        <f>Model!DJ108</f>
        <v>0</v>
      </c>
      <c r="DK102">
        <f>Model!DK108</f>
        <v>0</v>
      </c>
      <c r="DL102">
        <f>Model!DL108</f>
        <v>0</v>
      </c>
      <c r="DM102">
        <f>Model!DM108</f>
        <v>0</v>
      </c>
      <c r="DN102">
        <f>Model!DN108</f>
        <v>0</v>
      </c>
      <c r="DO102">
        <f>Model!DO108</f>
        <v>0</v>
      </c>
      <c r="DP102">
        <f>Model!DP108</f>
        <v>0</v>
      </c>
      <c r="DQ102">
        <f>Model!DQ108</f>
        <v>0</v>
      </c>
      <c r="DR102">
        <f>Model!DR108</f>
        <v>0</v>
      </c>
      <c r="DS102">
        <f>Model!DS108</f>
        <v>0</v>
      </c>
      <c r="DT102">
        <f>Model!DT108</f>
        <v>0</v>
      </c>
      <c r="DU102">
        <f>Model!DU108</f>
        <v>0</v>
      </c>
      <c r="DV102">
        <f>Model!DV108</f>
        <v>0</v>
      </c>
      <c r="DW102">
        <f>Model!DW108</f>
        <v>0</v>
      </c>
      <c r="DX102">
        <f>Model!DX108</f>
        <v>0</v>
      </c>
      <c r="DY102">
        <f>Model!DY108</f>
        <v>0</v>
      </c>
      <c r="DZ102">
        <f>Model!DZ108</f>
        <v>0</v>
      </c>
      <c r="EA102">
        <f>Model!EA108</f>
        <v>6.7859999999999996</v>
      </c>
      <c r="EB102">
        <f>Model!EB108</f>
        <v>26.838000000000001</v>
      </c>
      <c r="EC102">
        <f>Model!EC108</f>
        <v>32</v>
      </c>
      <c r="ED102">
        <f>Model!ED108</f>
        <v>32.880462493012679</v>
      </c>
      <c r="EE102">
        <f>Model!EE108</f>
        <v>34.59943052087354</v>
      </c>
      <c r="EF102">
        <f>Model!EF108</f>
        <v>37.646706165138426</v>
      </c>
      <c r="EG102">
        <f>Model!EG108</f>
        <v>34.948049092073205</v>
      </c>
      <c r="EH102">
        <f>Model!EH108</f>
        <v>31.394946468474174</v>
      </c>
      <c r="EI102">
        <f>Model!EI108</f>
        <v>26.948439386713769</v>
      </c>
      <c r="EJ102">
        <f>Model!EJ108</f>
        <v>28.059399916662297</v>
      </c>
      <c r="EK102">
        <f>Model!EK108</f>
        <v>29.823946847246514</v>
      </c>
      <c r="EL102">
        <f>Model!EL108</f>
        <v>31.549224892426171</v>
      </c>
      <c r="EM102">
        <f>Model!EM108</f>
        <v>0</v>
      </c>
      <c r="EN102">
        <f>Model!EN108</f>
        <v>0</v>
      </c>
    </row>
    <row r="103" spans="1:144" x14ac:dyDescent="0.2">
      <c r="A103">
        <f>Model!A109</f>
        <v>0</v>
      </c>
      <c r="B103">
        <f>Model!B109</f>
        <v>0</v>
      </c>
      <c r="C103">
        <f>Model!C109</f>
        <v>0</v>
      </c>
      <c r="D103">
        <f>Model!D109</f>
        <v>0</v>
      </c>
      <c r="E103">
        <f>Model!E109</f>
        <v>0</v>
      </c>
      <c r="F103">
        <f>Model!F109</f>
        <v>0</v>
      </c>
      <c r="G103">
        <f>Model!G109</f>
        <v>0</v>
      </c>
      <c r="H103">
        <f>Model!H109</f>
        <v>0</v>
      </c>
      <c r="I103" t="str">
        <f>Model!I109</f>
        <v>+/- Write-offs/Impairment and Revaluation (Implied)</v>
      </c>
      <c r="J103">
        <f>Model!J109</f>
        <v>0</v>
      </c>
      <c r="K103">
        <f>Model!K109</f>
        <v>0</v>
      </c>
      <c r="L103">
        <f>Model!L109</f>
        <v>0</v>
      </c>
      <c r="M103">
        <f>Model!M109</f>
        <v>0</v>
      </c>
      <c r="N103">
        <f>Model!N109</f>
        <v>0</v>
      </c>
      <c r="O103">
        <f>Model!O109</f>
        <v>0</v>
      </c>
      <c r="P103">
        <f>Model!P109</f>
        <v>0</v>
      </c>
      <c r="Q103">
        <f>Model!Q109</f>
        <v>0</v>
      </c>
      <c r="R103">
        <f>Model!R109</f>
        <v>0</v>
      </c>
      <c r="S103">
        <f>Model!S109</f>
        <v>0</v>
      </c>
      <c r="T103">
        <f>Model!T109</f>
        <v>0</v>
      </c>
      <c r="U103">
        <f>Model!U109</f>
        <v>0</v>
      </c>
      <c r="V103">
        <f>Model!V109</f>
        <v>0</v>
      </c>
      <c r="W103">
        <f>Model!W109</f>
        <v>0</v>
      </c>
      <c r="X103">
        <f>Model!X109</f>
        <v>0</v>
      </c>
      <c r="Y103">
        <f>Model!Y109</f>
        <v>0</v>
      </c>
      <c r="Z103">
        <f>Model!Z109</f>
        <v>0</v>
      </c>
      <c r="AA103">
        <f>Model!AA109</f>
        <v>0</v>
      </c>
      <c r="AB103">
        <f>Model!AB109</f>
        <v>0</v>
      </c>
      <c r="AC103">
        <f>Model!AC109</f>
        <v>0</v>
      </c>
      <c r="AD103">
        <f>Model!AD109</f>
        <v>0</v>
      </c>
      <c r="AE103">
        <f>Model!AE109</f>
        <v>0</v>
      </c>
      <c r="AF103">
        <f>Model!AF109</f>
        <v>0</v>
      </c>
      <c r="AG103">
        <f>Model!AG109</f>
        <v>0</v>
      </c>
      <c r="AH103">
        <f>Model!AH109</f>
        <v>0</v>
      </c>
      <c r="AI103">
        <f>Model!AI109</f>
        <v>0</v>
      </c>
      <c r="AJ103">
        <f>Model!AJ109</f>
        <v>0</v>
      </c>
      <c r="AK103">
        <f>Model!AK109</f>
        <v>0</v>
      </c>
      <c r="AL103">
        <f>Model!AL109</f>
        <v>0</v>
      </c>
      <c r="AM103">
        <f>Model!AM109</f>
        <v>0</v>
      </c>
      <c r="AN103">
        <f>Model!AN109</f>
        <v>0</v>
      </c>
      <c r="AO103">
        <f>Model!AO109</f>
        <v>0</v>
      </c>
      <c r="AP103">
        <f>Model!AP109</f>
        <v>0</v>
      </c>
      <c r="AQ103">
        <f>Model!AQ109</f>
        <v>0</v>
      </c>
      <c r="AR103">
        <f>Model!AR109</f>
        <v>0</v>
      </c>
      <c r="AS103">
        <f>Model!AS109</f>
        <v>0</v>
      </c>
      <c r="AT103">
        <f>Model!AT109</f>
        <v>0</v>
      </c>
      <c r="AU103">
        <f>Model!AU109</f>
        <v>0</v>
      </c>
      <c r="AV103">
        <f>Model!AV109</f>
        <v>0</v>
      </c>
      <c r="AW103">
        <f>Model!AW109</f>
        <v>0</v>
      </c>
      <c r="AX103">
        <f>Model!AX109</f>
        <v>0</v>
      </c>
      <c r="AY103">
        <f>Model!AY109</f>
        <v>0</v>
      </c>
      <c r="AZ103">
        <f>Model!AZ109</f>
        <v>0</v>
      </c>
      <c r="BA103">
        <f>Model!BA109</f>
        <v>0</v>
      </c>
      <c r="BB103">
        <f>Model!BB109</f>
        <v>0</v>
      </c>
      <c r="BC103">
        <f>Model!BC109</f>
        <v>0</v>
      </c>
      <c r="BD103">
        <f>Model!BD109</f>
        <v>0</v>
      </c>
      <c r="BE103">
        <f>Model!BE109</f>
        <v>0</v>
      </c>
      <c r="BF103">
        <f>Model!BF109</f>
        <v>0</v>
      </c>
      <c r="BG103">
        <f>Model!BG109</f>
        <v>0</v>
      </c>
      <c r="BH103">
        <f>Model!BH109</f>
        <v>0</v>
      </c>
      <c r="BI103">
        <f>Model!BI109</f>
        <v>0</v>
      </c>
      <c r="BJ103">
        <f>Model!BJ109</f>
        <v>0</v>
      </c>
      <c r="BK103">
        <f>Model!BK109</f>
        <v>0</v>
      </c>
      <c r="BL103">
        <f>Model!BL109</f>
        <v>0</v>
      </c>
      <c r="BM103">
        <f>Model!BM109</f>
        <v>0</v>
      </c>
      <c r="BN103">
        <f>Model!BN109</f>
        <v>0</v>
      </c>
      <c r="BO103">
        <f>Model!BO109</f>
        <v>0</v>
      </c>
      <c r="BP103">
        <f>Model!BP109</f>
        <v>0</v>
      </c>
      <c r="BQ103">
        <f>Model!BQ109</f>
        <v>0</v>
      </c>
      <c r="BR103">
        <f>Model!BR109</f>
        <v>0</v>
      </c>
      <c r="BS103">
        <f>Model!BS109</f>
        <v>0</v>
      </c>
      <c r="BT103">
        <f>Model!BT109</f>
        <v>0</v>
      </c>
      <c r="BU103">
        <f>Model!BU109</f>
        <v>0</v>
      </c>
      <c r="BV103">
        <f>Model!BV109</f>
        <v>-14.632999999999999</v>
      </c>
      <c r="BW103">
        <f>Model!BW109</f>
        <v>0</v>
      </c>
      <c r="BX103">
        <f>Model!BX109</f>
        <v>0</v>
      </c>
      <c r="BY103">
        <f>Model!BY109</f>
        <v>130.96100000000001</v>
      </c>
      <c r="BZ103">
        <f>Model!BZ109</f>
        <v>8.427999999999976</v>
      </c>
      <c r="CA103">
        <f>Model!CA109</f>
        <v>11.776000000000002</v>
      </c>
      <c r="CB103">
        <f>Model!CB109</f>
        <v>-9.9199999999999751</v>
      </c>
      <c r="CC103">
        <f>Model!CC109</f>
        <v>-6.2260000000000169</v>
      </c>
      <c r="CD103">
        <f>Model!CD109</f>
        <v>0</v>
      </c>
      <c r="CE103">
        <f>Model!CE109</f>
        <v>0</v>
      </c>
      <c r="CF103">
        <f>Model!CF109</f>
        <v>0</v>
      </c>
      <c r="CG103">
        <f>Model!CG109</f>
        <v>0</v>
      </c>
      <c r="CH103">
        <f>Model!CH109</f>
        <v>0</v>
      </c>
      <c r="CI103">
        <f>Model!CI109</f>
        <v>0</v>
      </c>
      <c r="CJ103">
        <f>Model!CJ109</f>
        <v>0</v>
      </c>
      <c r="CK103">
        <f>Model!CK109</f>
        <v>0</v>
      </c>
      <c r="CL103">
        <f>Model!CL109</f>
        <v>0</v>
      </c>
      <c r="CM103">
        <f>Model!CM109</f>
        <v>0</v>
      </c>
      <c r="CN103">
        <f>Model!CN109</f>
        <v>0</v>
      </c>
      <c r="CO103">
        <f>Model!CO109</f>
        <v>0</v>
      </c>
      <c r="CP103">
        <f>Model!CP109</f>
        <v>0</v>
      </c>
      <c r="CQ103">
        <f>Model!CQ109</f>
        <v>0</v>
      </c>
      <c r="CR103">
        <f>Model!CR109</f>
        <v>0</v>
      </c>
      <c r="CS103">
        <f>Model!CS109</f>
        <v>0</v>
      </c>
      <c r="CT103">
        <f>Model!CT109</f>
        <v>0</v>
      </c>
      <c r="CU103">
        <f>Model!CU109</f>
        <v>0</v>
      </c>
      <c r="CV103">
        <f>Model!CV109</f>
        <v>0</v>
      </c>
      <c r="CW103">
        <f>Model!CW109</f>
        <v>0</v>
      </c>
      <c r="CX103">
        <f>Model!CX109</f>
        <v>0</v>
      </c>
      <c r="CY103">
        <f>Model!CY109</f>
        <v>0</v>
      </c>
      <c r="CZ103">
        <f>Model!CZ109</f>
        <v>0</v>
      </c>
      <c r="DA103">
        <f>Model!DA109</f>
        <v>0</v>
      </c>
      <c r="DB103">
        <f>Model!DB109</f>
        <v>0</v>
      </c>
      <c r="DC103">
        <f>Model!DC109</f>
        <v>0</v>
      </c>
      <c r="DD103">
        <f>Model!DD109</f>
        <v>0</v>
      </c>
      <c r="DE103">
        <f>Model!DE109</f>
        <v>0</v>
      </c>
      <c r="DF103">
        <f>Model!DF109</f>
        <v>0</v>
      </c>
      <c r="DG103">
        <f>Model!DG109</f>
        <v>0</v>
      </c>
      <c r="DH103">
        <f>Model!DH109</f>
        <v>0</v>
      </c>
      <c r="DI103">
        <f>Model!DI109</f>
        <v>0</v>
      </c>
      <c r="DJ103">
        <f>Model!DJ109</f>
        <v>0</v>
      </c>
      <c r="DK103">
        <f>Model!DK109</f>
        <v>0</v>
      </c>
      <c r="DL103">
        <f>Model!DL109</f>
        <v>0</v>
      </c>
      <c r="DM103">
        <f>Model!DM109</f>
        <v>0</v>
      </c>
      <c r="DN103">
        <f>Model!DN109</f>
        <v>0</v>
      </c>
      <c r="DO103">
        <f>Model!DO109</f>
        <v>0</v>
      </c>
      <c r="DP103">
        <f>Model!DP109</f>
        <v>0</v>
      </c>
      <c r="DQ103">
        <f>Model!DQ109</f>
        <v>0</v>
      </c>
      <c r="DR103">
        <f>Model!DR109</f>
        <v>0</v>
      </c>
      <c r="DS103">
        <f>Model!DS109</f>
        <v>0</v>
      </c>
      <c r="DT103">
        <f>Model!DT109</f>
        <v>0</v>
      </c>
      <c r="DU103">
        <f>Model!DU109</f>
        <v>0</v>
      </c>
      <c r="DV103">
        <f>Model!DV109</f>
        <v>0</v>
      </c>
      <c r="DW103">
        <f>Model!DW109</f>
        <v>0</v>
      </c>
      <c r="DX103">
        <f>Model!DX109</f>
        <v>0</v>
      </c>
      <c r="DY103">
        <f>Model!DY109</f>
        <v>0</v>
      </c>
      <c r="DZ103">
        <f>Model!DZ109</f>
        <v>0</v>
      </c>
      <c r="EA103">
        <f>Model!EA109</f>
        <v>63.443000000000019</v>
      </c>
      <c r="EB103">
        <f>Model!EB109</f>
        <v>4.0579999999999874</v>
      </c>
      <c r="EC103">
        <f>Model!EC109</f>
        <v>0</v>
      </c>
      <c r="ED103">
        <f>Model!ED109</f>
        <v>0</v>
      </c>
      <c r="EE103">
        <f>Model!EE109</f>
        <v>0</v>
      </c>
      <c r="EF103">
        <f>Model!EF109</f>
        <v>0</v>
      </c>
      <c r="EG103">
        <f>Model!EG109</f>
        <v>0</v>
      </c>
      <c r="EH103">
        <f>Model!EH109</f>
        <v>0</v>
      </c>
      <c r="EI103">
        <f>Model!EI109</f>
        <v>0</v>
      </c>
      <c r="EJ103">
        <f>Model!EJ109</f>
        <v>0</v>
      </c>
      <c r="EK103">
        <f>Model!EK109</f>
        <v>0</v>
      </c>
      <c r="EL103">
        <f>Model!EL109</f>
        <v>0</v>
      </c>
      <c r="EM103">
        <f>Model!EM109</f>
        <v>0</v>
      </c>
      <c r="EN103">
        <f>Model!EN109</f>
        <v>0</v>
      </c>
    </row>
    <row r="104" spans="1:144" x14ac:dyDescent="0.2">
      <c r="A104">
        <f>Model!A110</f>
        <v>0</v>
      </c>
      <c r="B104">
        <f>Model!B110</f>
        <v>0</v>
      </c>
      <c r="C104">
        <f>Model!C110</f>
        <v>0</v>
      </c>
      <c r="D104">
        <f>Model!D110</f>
        <v>0</v>
      </c>
      <c r="E104">
        <f>Model!E110</f>
        <v>0</v>
      </c>
      <c r="F104">
        <f>Model!F110</f>
        <v>0</v>
      </c>
      <c r="G104">
        <f>Model!G110</f>
        <v>0</v>
      </c>
      <c r="H104">
        <f>Model!H110</f>
        <v>0</v>
      </c>
      <c r="I104" t="str">
        <f>Model!I110</f>
        <v>= EOP - Net PP&amp;E</v>
      </c>
      <c r="J104">
        <f>Model!J110</f>
        <v>0</v>
      </c>
      <c r="K104">
        <f>Model!K110</f>
        <v>0</v>
      </c>
      <c r="L104">
        <f>Model!L110</f>
        <v>0</v>
      </c>
      <c r="M104">
        <f>Model!M110</f>
        <v>0</v>
      </c>
      <c r="N104">
        <f>Model!N110</f>
        <v>0</v>
      </c>
      <c r="O104">
        <f>Model!O110</f>
        <v>0</v>
      </c>
      <c r="P104">
        <f>Model!P110</f>
        <v>0</v>
      </c>
      <c r="Q104">
        <f>Model!Q110</f>
        <v>0</v>
      </c>
      <c r="R104">
        <f>Model!R110</f>
        <v>0</v>
      </c>
      <c r="S104">
        <f>Model!S110</f>
        <v>0</v>
      </c>
      <c r="T104">
        <f>Model!T110</f>
        <v>0</v>
      </c>
      <c r="U104">
        <f>Model!U110</f>
        <v>0</v>
      </c>
      <c r="V104">
        <f>Model!V110</f>
        <v>0</v>
      </c>
      <c r="W104">
        <f>Model!W110</f>
        <v>0</v>
      </c>
      <c r="X104">
        <f>Model!X110</f>
        <v>0</v>
      </c>
      <c r="Y104">
        <f>Model!Y110</f>
        <v>0</v>
      </c>
      <c r="Z104">
        <f>Model!Z110</f>
        <v>0</v>
      </c>
      <c r="AA104">
        <f>Model!AA110</f>
        <v>0</v>
      </c>
      <c r="AB104">
        <f>Model!AB110</f>
        <v>0</v>
      </c>
      <c r="AC104">
        <f>Model!AC110</f>
        <v>0</v>
      </c>
      <c r="AD104">
        <f>Model!AD110</f>
        <v>0</v>
      </c>
      <c r="AE104">
        <f>Model!AE110</f>
        <v>0</v>
      </c>
      <c r="AF104">
        <f>Model!AF110</f>
        <v>0</v>
      </c>
      <c r="AG104">
        <f>Model!AG110</f>
        <v>0</v>
      </c>
      <c r="AH104">
        <f>Model!AH110</f>
        <v>0</v>
      </c>
      <c r="AI104">
        <f>Model!AI110</f>
        <v>0</v>
      </c>
      <c r="AJ104">
        <f>Model!AJ110</f>
        <v>0</v>
      </c>
      <c r="AK104">
        <f>Model!AK110</f>
        <v>0</v>
      </c>
      <c r="AL104">
        <f>Model!AL110</f>
        <v>0</v>
      </c>
      <c r="AM104">
        <f>Model!AM110</f>
        <v>0</v>
      </c>
      <c r="AN104">
        <f>Model!AN110</f>
        <v>0</v>
      </c>
      <c r="AO104">
        <f>Model!AO110</f>
        <v>0</v>
      </c>
      <c r="AP104">
        <f>Model!AP110</f>
        <v>0</v>
      </c>
      <c r="AQ104">
        <f>Model!AQ110</f>
        <v>0</v>
      </c>
      <c r="AR104">
        <f>Model!AR110</f>
        <v>0</v>
      </c>
      <c r="AS104">
        <f>Model!AS110</f>
        <v>0</v>
      </c>
      <c r="AT104">
        <f>Model!AT110</f>
        <v>0</v>
      </c>
      <c r="AU104">
        <f>Model!AU110</f>
        <v>0</v>
      </c>
      <c r="AV104">
        <f>Model!AV110</f>
        <v>0</v>
      </c>
      <c r="AW104">
        <f>Model!AW110</f>
        <v>0</v>
      </c>
      <c r="AX104">
        <f>Model!AX110</f>
        <v>0</v>
      </c>
      <c r="AY104">
        <f>Model!AY110</f>
        <v>0</v>
      </c>
      <c r="AZ104">
        <f>Model!AZ110</f>
        <v>0</v>
      </c>
      <c r="BA104">
        <f>Model!BA110</f>
        <v>0</v>
      </c>
      <c r="BB104">
        <f>Model!BB110</f>
        <v>0</v>
      </c>
      <c r="BC104">
        <f>Model!BC110</f>
        <v>0</v>
      </c>
      <c r="BD104">
        <f>Model!BD110</f>
        <v>0</v>
      </c>
      <c r="BE104">
        <f>Model!BE110</f>
        <v>0</v>
      </c>
      <c r="BF104">
        <f>Model!BF110</f>
        <v>0</v>
      </c>
      <c r="BG104">
        <f>Model!BG110</f>
        <v>0</v>
      </c>
      <c r="BH104">
        <f>Model!BH110</f>
        <v>0</v>
      </c>
      <c r="BI104">
        <f>Model!BI110</f>
        <v>0</v>
      </c>
      <c r="BJ104">
        <f>Model!BJ110</f>
        <v>0</v>
      </c>
      <c r="BK104">
        <f>Model!BK110</f>
        <v>0</v>
      </c>
      <c r="BL104">
        <f>Model!BL110</f>
        <v>0</v>
      </c>
      <c r="BM104">
        <f>Model!BM110</f>
        <v>0</v>
      </c>
      <c r="BN104">
        <f>Model!BN110</f>
        <v>0</v>
      </c>
      <c r="BO104">
        <f>Model!BO110</f>
        <v>0</v>
      </c>
      <c r="BP104">
        <f>Model!BP110</f>
        <v>0</v>
      </c>
      <c r="BQ104">
        <f>Model!BQ110</f>
        <v>0</v>
      </c>
      <c r="BR104">
        <f>Model!BR110</f>
        <v>0</v>
      </c>
      <c r="BS104">
        <f>Model!BS110</f>
        <v>0</v>
      </c>
      <c r="BT104">
        <f>Model!BT110</f>
        <v>0</v>
      </c>
      <c r="BU104">
        <f>Model!BU110</f>
        <v>14.632999999999999</v>
      </c>
      <c r="BV104">
        <f>Model!BV110</f>
        <v>0</v>
      </c>
      <c r="BW104">
        <f>Model!BW110</f>
        <v>0</v>
      </c>
      <c r="BX104">
        <f>Model!BX110</f>
        <v>0</v>
      </c>
      <c r="BY104">
        <f>Model!BY110</f>
        <v>130.96100000000001</v>
      </c>
      <c r="BZ104">
        <f>Model!BZ110</f>
        <v>190.29499999999999</v>
      </c>
      <c r="CA104">
        <f>Model!CA110</f>
        <v>233.35599999999999</v>
      </c>
      <c r="CB104">
        <f>Model!CB110</f>
        <v>239.00200000000001</v>
      </c>
      <c r="CC104">
        <f>Model!CC110</f>
        <v>230.828</v>
      </c>
      <c r="CD104">
        <f>Model!CD110</f>
        <v>229.81088567956004</v>
      </c>
      <c r="CE104">
        <f>Model!CE110</f>
        <v>228.09738410594855</v>
      </c>
      <c r="CF104">
        <f>Model!CF110</f>
        <v>225.2567354758045</v>
      </c>
      <c r="CG104">
        <f>Model!CG110</f>
        <v>223.44556950370915</v>
      </c>
      <c r="CH104">
        <f>Model!CH110</f>
        <v>220.1390230324009</v>
      </c>
      <c r="CI104">
        <f>Model!CI110</f>
        <v>216.66467966333485</v>
      </c>
      <c r="CJ104">
        <f>Model!CJ110</f>
        <v>212.1259152324017</v>
      </c>
      <c r="CK104">
        <f>Model!CK110</f>
        <v>208.70554780228471</v>
      </c>
      <c r="CL104">
        <f>Model!CL110</f>
        <v>205.10177256212413</v>
      </c>
      <c r="CM104">
        <f>Model!CM110</f>
        <v>201.31511699326933</v>
      </c>
      <c r="CN104">
        <f>Model!CN110</f>
        <v>197.6050481149737</v>
      </c>
      <c r="CO104">
        <f>Model!CO110</f>
        <v>193.87722043619607</v>
      </c>
      <c r="CP104">
        <f>Model!CP110</f>
        <v>0</v>
      </c>
      <c r="CQ104">
        <f>Model!CQ110</f>
        <v>0</v>
      </c>
      <c r="CR104">
        <f>Model!CR110</f>
        <v>0</v>
      </c>
      <c r="CS104">
        <f>Model!CS110</f>
        <v>0</v>
      </c>
      <c r="CT104">
        <f>Model!CT110</f>
        <v>0</v>
      </c>
      <c r="CU104">
        <f>Model!CU110</f>
        <v>0</v>
      </c>
      <c r="CV104">
        <f>Model!CV110</f>
        <v>0</v>
      </c>
      <c r="CW104">
        <f>Model!CW110</f>
        <v>0</v>
      </c>
      <c r="CX104">
        <f>Model!CX110</f>
        <v>0</v>
      </c>
      <c r="CY104">
        <f>Model!CY110</f>
        <v>0</v>
      </c>
      <c r="CZ104">
        <f>Model!CZ110</f>
        <v>0</v>
      </c>
      <c r="DA104">
        <f>Model!DA110</f>
        <v>0</v>
      </c>
      <c r="DB104">
        <f>Model!DB110</f>
        <v>0</v>
      </c>
      <c r="DC104">
        <f>Model!DC110</f>
        <v>0</v>
      </c>
      <c r="DD104">
        <f>Model!DD110</f>
        <v>0</v>
      </c>
      <c r="DE104">
        <f>Model!DE110</f>
        <v>0</v>
      </c>
      <c r="DF104">
        <f>Model!DF110</f>
        <v>0</v>
      </c>
      <c r="DG104">
        <f>Model!DG110</f>
        <v>0</v>
      </c>
      <c r="DH104">
        <f>Model!DH110</f>
        <v>0</v>
      </c>
      <c r="DI104">
        <f>Model!DI110</f>
        <v>0</v>
      </c>
      <c r="DJ104">
        <f>Model!DJ110</f>
        <v>0</v>
      </c>
      <c r="DK104">
        <f>Model!DK110</f>
        <v>0</v>
      </c>
      <c r="DL104">
        <f>Model!DL110</f>
        <v>0</v>
      </c>
      <c r="DM104">
        <f>Model!DM110</f>
        <v>0</v>
      </c>
      <c r="DN104">
        <f>Model!DN110</f>
        <v>0</v>
      </c>
      <c r="DO104">
        <f>Model!DO110</f>
        <v>0</v>
      </c>
      <c r="DP104">
        <f>Model!DP110</f>
        <v>0</v>
      </c>
      <c r="DQ104">
        <f>Model!DQ110</f>
        <v>0</v>
      </c>
      <c r="DR104">
        <f>Model!DR110</f>
        <v>0</v>
      </c>
      <c r="DS104">
        <f>Model!DS110</f>
        <v>0</v>
      </c>
      <c r="DT104">
        <f>Model!DT110</f>
        <v>0</v>
      </c>
      <c r="DU104">
        <f>Model!DU110</f>
        <v>0</v>
      </c>
      <c r="DV104">
        <f>Model!DV110</f>
        <v>0</v>
      </c>
      <c r="DW104">
        <f>Model!DW110</f>
        <v>0</v>
      </c>
      <c r="DX104">
        <f>Model!DX110</f>
        <v>0</v>
      </c>
      <c r="DY104">
        <f>Model!DY110</f>
        <v>0</v>
      </c>
      <c r="DZ104">
        <f>Model!DZ110</f>
        <v>14.632999999999999</v>
      </c>
      <c r="EA104">
        <f>Model!EA110</f>
        <v>130.96100000000001</v>
      </c>
      <c r="EB104">
        <f>Model!EB110</f>
        <v>230.828</v>
      </c>
      <c r="EC104">
        <f>Model!EC110</f>
        <v>223.44556950370912</v>
      </c>
      <c r="ED104">
        <f>Model!ED110</f>
        <v>208.70554780228466</v>
      </c>
      <c r="EE104">
        <f>Model!EE110</f>
        <v>193.87722043619598</v>
      </c>
      <c r="EF104">
        <f>Model!EF110</f>
        <v>177.7429177939938</v>
      </c>
      <c r="EG104">
        <f>Model!EG110</f>
        <v>166.09356809663606</v>
      </c>
      <c r="EH104">
        <f>Model!EH110</f>
        <v>159.81457880294124</v>
      </c>
      <c r="EI104">
        <f>Model!EI110</f>
        <v>159.81457880294124</v>
      </c>
      <c r="EJ104">
        <f>Model!EJ110</f>
        <v>160.53405059567618</v>
      </c>
      <c r="EK104">
        <f>Model!EK110</f>
        <v>161.29876718150302</v>
      </c>
      <c r="EL104">
        <f>Model!EL110</f>
        <v>162.10772166592423</v>
      </c>
      <c r="EM104">
        <f>Model!EM110</f>
        <v>0</v>
      </c>
      <c r="EN104">
        <f>Model!EN110</f>
        <v>0</v>
      </c>
    </row>
    <row r="105" spans="1:144" x14ac:dyDescent="0.2">
      <c r="A105">
        <f>Model!A111</f>
        <v>0</v>
      </c>
      <c r="B105">
        <f>Model!B111</f>
        <v>0</v>
      </c>
      <c r="C105">
        <f>Model!C111</f>
        <v>0</v>
      </c>
      <c r="D105">
        <f>Model!D111</f>
        <v>0</v>
      </c>
      <c r="E105">
        <f>Model!E111</f>
        <v>0</v>
      </c>
      <c r="F105">
        <f>Model!F111</f>
        <v>0</v>
      </c>
      <c r="G105">
        <f>Model!G111</f>
        <v>0</v>
      </c>
      <c r="H105">
        <f>Model!H111</f>
        <v>0</v>
      </c>
      <c r="I105" t="str">
        <f>Model!I111</f>
        <v>Capex - % of Revenue</v>
      </c>
      <c r="J105">
        <f>Model!J111</f>
        <v>0</v>
      </c>
      <c r="K105">
        <f>Model!K111</f>
        <v>0</v>
      </c>
      <c r="L105">
        <f>Model!L111</f>
        <v>0</v>
      </c>
      <c r="M105">
        <f>Model!M111</f>
        <v>0</v>
      </c>
      <c r="N105">
        <f>Model!N111</f>
        <v>0</v>
      </c>
      <c r="O105">
        <f>Model!O111</f>
        <v>0</v>
      </c>
      <c r="P105">
        <f>Model!P111</f>
        <v>0</v>
      </c>
      <c r="Q105">
        <f>Model!Q111</f>
        <v>0</v>
      </c>
      <c r="R105">
        <f>Model!R111</f>
        <v>0</v>
      </c>
      <c r="S105">
        <f>Model!S111</f>
        <v>0</v>
      </c>
      <c r="T105">
        <f>Model!T111</f>
        <v>0</v>
      </c>
      <c r="U105">
        <f>Model!U111</f>
        <v>0</v>
      </c>
      <c r="V105">
        <f>Model!V111</f>
        <v>0</v>
      </c>
      <c r="W105">
        <f>Model!W111</f>
        <v>0</v>
      </c>
      <c r="X105">
        <f>Model!X111</f>
        <v>0</v>
      </c>
      <c r="Y105">
        <f>Model!Y111</f>
        <v>0</v>
      </c>
      <c r="Z105">
        <f>Model!Z111</f>
        <v>0</v>
      </c>
      <c r="AA105">
        <f>Model!AA111</f>
        <v>0</v>
      </c>
      <c r="AB105">
        <f>Model!AB111</f>
        <v>0</v>
      </c>
      <c r="AC105">
        <f>Model!AC111</f>
        <v>0</v>
      </c>
      <c r="AD105">
        <f>Model!AD111</f>
        <v>0</v>
      </c>
      <c r="AE105">
        <f>Model!AE111</f>
        <v>0</v>
      </c>
      <c r="AF105">
        <f>Model!AF111</f>
        <v>0</v>
      </c>
      <c r="AG105">
        <f>Model!AG111</f>
        <v>0</v>
      </c>
      <c r="AH105">
        <f>Model!AH111</f>
        <v>0</v>
      </c>
      <c r="AI105">
        <f>Model!AI111</f>
        <v>0</v>
      </c>
      <c r="AJ105">
        <f>Model!AJ111</f>
        <v>0</v>
      </c>
      <c r="AK105">
        <f>Model!AK111</f>
        <v>0</v>
      </c>
      <c r="AL105">
        <f>Model!AL111</f>
        <v>0</v>
      </c>
      <c r="AM105">
        <f>Model!AM111</f>
        <v>0</v>
      </c>
      <c r="AN105">
        <f>Model!AN111</f>
        <v>0</v>
      </c>
      <c r="AO105">
        <f>Model!AO111</f>
        <v>0</v>
      </c>
      <c r="AP105">
        <f>Model!AP111</f>
        <v>0</v>
      </c>
      <c r="AQ105">
        <f>Model!AQ111</f>
        <v>0</v>
      </c>
      <c r="AR105">
        <f>Model!AR111</f>
        <v>0</v>
      </c>
      <c r="AS105">
        <f>Model!AS111</f>
        <v>0</v>
      </c>
      <c r="AT105">
        <f>Model!AT111</f>
        <v>0</v>
      </c>
      <c r="AU105">
        <f>Model!AU111</f>
        <v>0</v>
      </c>
      <c r="AV105">
        <f>Model!AV111</f>
        <v>0</v>
      </c>
      <c r="AW105">
        <f>Model!AW111</f>
        <v>0</v>
      </c>
      <c r="AX105">
        <f>Model!AX111</f>
        <v>0</v>
      </c>
      <c r="AY105">
        <f>Model!AY111</f>
        <v>0</v>
      </c>
      <c r="AZ105">
        <f>Model!AZ111</f>
        <v>0</v>
      </c>
      <c r="BA105">
        <f>Model!BA111</f>
        <v>0</v>
      </c>
      <c r="BB105">
        <f>Model!BB111</f>
        <v>0</v>
      </c>
      <c r="BC105">
        <f>Model!BC111</f>
        <v>0</v>
      </c>
      <c r="BD105">
        <f>Model!BD111</f>
        <v>0</v>
      </c>
      <c r="BE105">
        <f>Model!BE111</f>
        <v>0</v>
      </c>
      <c r="BF105">
        <f>Model!BF111</f>
        <v>0</v>
      </c>
      <c r="BG105">
        <f>Model!BG111</f>
        <v>0</v>
      </c>
      <c r="BH105">
        <f>Model!BH111</f>
        <v>0</v>
      </c>
      <c r="BI105">
        <f>Model!BI111</f>
        <v>0</v>
      </c>
      <c r="BJ105">
        <f>Model!BJ111</f>
        <v>0</v>
      </c>
      <c r="BK105">
        <f>Model!BK111</f>
        <v>0</v>
      </c>
      <c r="BL105">
        <f>Model!BL111</f>
        <v>0</v>
      </c>
      <c r="BM105">
        <f>Model!BM111</f>
        <v>0</v>
      </c>
      <c r="BN105">
        <f>Model!BN111</f>
        <v>0</v>
      </c>
      <c r="BO105">
        <f>Model!BO111</f>
        <v>0</v>
      </c>
      <c r="BP105">
        <f>Model!BP111</f>
        <v>0</v>
      </c>
      <c r="BQ105">
        <f>Model!BQ111</f>
        <v>0</v>
      </c>
      <c r="BR105">
        <f>Model!BR111</f>
        <v>0</v>
      </c>
      <c r="BS105">
        <f>Model!BS111</f>
        <v>0</v>
      </c>
      <c r="BT105">
        <f>Model!BT111</f>
        <v>0</v>
      </c>
      <c r="BU105">
        <f>Model!BU111</f>
        <v>0</v>
      </c>
      <c r="BV105">
        <f>Model!BV111</f>
        <v>0</v>
      </c>
      <c r="BW105">
        <f>Model!BW111</f>
        <v>0</v>
      </c>
      <c r="BX105">
        <f>Model!BX111</f>
        <v>0</v>
      </c>
      <c r="BY105">
        <f>Model!BY111</f>
        <v>0</v>
      </c>
      <c r="BZ105">
        <f>Model!BZ111</f>
        <v>0.22498499038159148</v>
      </c>
      <c r="CA105">
        <f>Model!CA111</f>
        <v>0.15403033727216595</v>
      </c>
      <c r="CB105">
        <f>Model!CB111</f>
        <v>0.11555369876280627</v>
      </c>
      <c r="CC105">
        <f>Model!CC111</f>
        <v>3.4920837929582851E-2</v>
      </c>
      <c r="CD105">
        <f>Model!CD111</f>
        <v>0.03</v>
      </c>
      <c r="CE105">
        <f>Model!CE111</f>
        <v>0.03</v>
      </c>
      <c r="CF105">
        <f>Model!CF111</f>
        <v>0.03</v>
      </c>
      <c r="CG105">
        <f>Model!CG111</f>
        <v>0.03</v>
      </c>
      <c r="CH105">
        <f>Model!CH111</f>
        <v>0.02</v>
      </c>
      <c r="CI105">
        <f>Model!CI111</f>
        <v>0.02</v>
      </c>
      <c r="CJ105">
        <f>Model!CJ111</f>
        <v>0.02</v>
      </c>
      <c r="CK105">
        <f>Model!CK111</f>
        <v>0.02</v>
      </c>
      <c r="CL105">
        <f>Model!CL111</f>
        <v>0.02</v>
      </c>
      <c r="CM105">
        <f>Model!CM111</f>
        <v>0.02</v>
      </c>
      <c r="CN105">
        <f>Model!CN111</f>
        <v>0.02</v>
      </c>
      <c r="CO105">
        <f>Model!CO111</f>
        <v>0.02</v>
      </c>
      <c r="CP105">
        <f>Model!CP111</f>
        <v>0</v>
      </c>
      <c r="CQ105">
        <f>Model!CQ111</f>
        <v>0</v>
      </c>
      <c r="CR105">
        <f>Model!CR111</f>
        <v>0</v>
      </c>
      <c r="CS105">
        <f>Model!CS111</f>
        <v>0</v>
      </c>
      <c r="CT105">
        <f>Model!CT111</f>
        <v>0</v>
      </c>
      <c r="CU105">
        <f>Model!CU111</f>
        <v>0</v>
      </c>
      <c r="CV105">
        <f>Model!CV111</f>
        <v>0</v>
      </c>
      <c r="CW105">
        <f>Model!CW111</f>
        <v>0</v>
      </c>
      <c r="CX105">
        <f>Model!CX111</f>
        <v>0</v>
      </c>
      <c r="CY105">
        <f>Model!CY111</f>
        <v>0</v>
      </c>
      <c r="CZ105">
        <f>Model!CZ111</f>
        <v>0</v>
      </c>
      <c r="DA105">
        <f>Model!DA111</f>
        <v>0</v>
      </c>
      <c r="DB105">
        <f>Model!DB111</f>
        <v>0</v>
      </c>
      <c r="DC105">
        <f>Model!DC111</f>
        <v>0</v>
      </c>
      <c r="DD105">
        <f>Model!DD111</f>
        <v>0</v>
      </c>
      <c r="DE105">
        <f>Model!DE111</f>
        <v>0</v>
      </c>
      <c r="DF105">
        <f>Model!DF111</f>
        <v>0</v>
      </c>
      <c r="DG105">
        <f>Model!DG111</f>
        <v>0</v>
      </c>
      <c r="DH105">
        <f>Model!DH111</f>
        <v>0</v>
      </c>
      <c r="DI105">
        <f>Model!DI111</f>
        <v>0</v>
      </c>
      <c r="DJ105">
        <f>Model!DJ111</f>
        <v>0</v>
      </c>
      <c r="DK105">
        <f>Model!DK111</f>
        <v>0</v>
      </c>
      <c r="DL105">
        <f>Model!DL111</f>
        <v>0</v>
      </c>
      <c r="DM105">
        <f>Model!DM111</f>
        <v>0</v>
      </c>
      <c r="DN105">
        <f>Model!DN111</f>
        <v>0</v>
      </c>
      <c r="DO105">
        <f>Model!DO111</f>
        <v>0</v>
      </c>
      <c r="DP105">
        <f>Model!DP111</f>
        <v>0</v>
      </c>
      <c r="DQ105">
        <f>Model!DQ111</f>
        <v>0</v>
      </c>
      <c r="DR105">
        <f>Model!DR111</f>
        <v>0</v>
      </c>
      <c r="DS105">
        <f>Model!DS111</f>
        <v>0</v>
      </c>
      <c r="DT105">
        <f>Model!DT111</f>
        <v>0</v>
      </c>
      <c r="DU105">
        <f>Model!DU111</f>
        <v>0</v>
      </c>
      <c r="DV105">
        <f>Model!DV111</f>
        <v>0</v>
      </c>
      <c r="DW105">
        <f>Model!DW111</f>
        <v>0</v>
      </c>
      <c r="DX105">
        <f>Model!DX111</f>
        <v>0</v>
      </c>
      <c r="DY105">
        <f>Model!DY111</f>
        <v>0</v>
      </c>
      <c r="DZ105">
        <f>Model!DZ111</f>
        <v>0</v>
      </c>
      <c r="EA105">
        <f>Model!EA111</f>
        <v>7.5018606615909159E-2</v>
      </c>
      <c r="EB105">
        <f>Model!EB111</f>
        <v>0.13918321907509268</v>
      </c>
      <c r="EC105">
        <f>Model!EC111</f>
        <v>0.03</v>
      </c>
      <c r="ED105">
        <f>Model!ED111</f>
        <v>0.02</v>
      </c>
      <c r="EE105">
        <f>Model!EE111</f>
        <v>0.02</v>
      </c>
      <c r="EF105">
        <f>Model!EF111</f>
        <v>0.02</v>
      </c>
      <c r="EG105">
        <f>Model!EG111</f>
        <v>0.02</v>
      </c>
      <c r="EH105">
        <f>Model!EH111</f>
        <v>0.02</v>
      </c>
      <c r="EI105">
        <f>Model!EI111</f>
        <v>0.02</v>
      </c>
      <c r="EJ105">
        <f>Model!EJ111</f>
        <v>0.02</v>
      </c>
      <c r="EK105">
        <f>Model!EK111</f>
        <v>0.02</v>
      </c>
      <c r="EL105">
        <f>Model!EL111</f>
        <v>0.02</v>
      </c>
      <c r="EM105">
        <f>Model!EM111</f>
        <v>0</v>
      </c>
      <c r="EN105">
        <f>Model!EN111</f>
        <v>0</v>
      </c>
    </row>
    <row r="106" spans="1:144" x14ac:dyDescent="0.2">
      <c r="A106">
        <f>Model!A112</f>
        <v>0</v>
      </c>
      <c r="B106">
        <f>Model!B112</f>
        <v>0</v>
      </c>
      <c r="C106">
        <f>Model!C112</f>
        <v>0</v>
      </c>
      <c r="D106">
        <f>Model!D112</f>
        <v>0</v>
      </c>
      <c r="E106">
        <f>Model!E112</f>
        <v>0</v>
      </c>
      <c r="F106">
        <f>Model!F112</f>
        <v>0</v>
      </c>
      <c r="G106">
        <f>Model!G112</f>
        <v>0</v>
      </c>
      <c r="H106">
        <f>Model!H112</f>
        <v>0</v>
      </c>
      <c r="I106" t="str">
        <f>Model!I112</f>
        <v>YoY Abs Change</v>
      </c>
      <c r="J106">
        <f>Model!J112</f>
        <v>0</v>
      </c>
      <c r="K106">
        <f>Model!K112</f>
        <v>0</v>
      </c>
      <c r="L106">
        <f>Model!L112</f>
        <v>0</v>
      </c>
      <c r="M106">
        <f>Model!M112</f>
        <v>0</v>
      </c>
      <c r="N106">
        <f>Model!N112</f>
        <v>0</v>
      </c>
      <c r="O106">
        <f>Model!O112</f>
        <v>0</v>
      </c>
      <c r="P106">
        <f>Model!P112</f>
        <v>0</v>
      </c>
      <c r="Q106">
        <f>Model!Q112</f>
        <v>0</v>
      </c>
      <c r="R106">
        <f>Model!R112</f>
        <v>0</v>
      </c>
      <c r="S106">
        <f>Model!S112</f>
        <v>0</v>
      </c>
      <c r="T106">
        <f>Model!T112</f>
        <v>0</v>
      </c>
      <c r="U106">
        <f>Model!U112</f>
        <v>0</v>
      </c>
      <c r="V106">
        <f>Model!V112</f>
        <v>0</v>
      </c>
      <c r="W106">
        <f>Model!W112</f>
        <v>0</v>
      </c>
      <c r="X106">
        <f>Model!X112</f>
        <v>0</v>
      </c>
      <c r="Y106">
        <f>Model!Y112</f>
        <v>0</v>
      </c>
      <c r="Z106">
        <f>Model!Z112</f>
        <v>0</v>
      </c>
      <c r="AA106">
        <f>Model!AA112</f>
        <v>0</v>
      </c>
      <c r="AB106">
        <f>Model!AB112</f>
        <v>0</v>
      </c>
      <c r="AC106">
        <f>Model!AC112</f>
        <v>0</v>
      </c>
      <c r="AD106">
        <f>Model!AD112</f>
        <v>0</v>
      </c>
      <c r="AE106">
        <f>Model!AE112</f>
        <v>0</v>
      </c>
      <c r="AF106">
        <f>Model!AF112</f>
        <v>0</v>
      </c>
      <c r="AG106">
        <f>Model!AG112</f>
        <v>0</v>
      </c>
      <c r="AH106">
        <f>Model!AH112</f>
        <v>0</v>
      </c>
      <c r="AI106">
        <f>Model!AI112</f>
        <v>0</v>
      </c>
      <c r="AJ106">
        <f>Model!AJ112</f>
        <v>0</v>
      </c>
      <c r="AK106">
        <f>Model!AK112</f>
        <v>0</v>
      </c>
      <c r="AL106">
        <f>Model!AL112</f>
        <v>0</v>
      </c>
      <c r="AM106">
        <f>Model!AM112</f>
        <v>0</v>
      </c>
      <c r="AN106">
        <f>Model!AN112</f>
        <v>0</v>
      </c>
      <c r="AO106">
        <f>Model!AO112</f>
        <v>0</v>
      </c>
      <c r="AP106">
        <f>Model!AP112</f>
        <v>0</v>
      </c>
      <c r="AQ106">
        <f>Model!AQ112</f>
        <v>0</v>
      </c>
      <c r="AR106">
        <f>Model!AR112</f>
        <v>0</v>
      </c>
      <c r="AS106">
        <f>Model!AS112</f>
        <v>0</v>
      </c>
      <c r="AT106">
        <f>Model!AT112</f>
        <v>0</v>
      </c>
      <c r="AU106">
        <f>Model!AU112</f>
        <v>0</v>
      </c>
      <c r="AV106">
        <f>Model!AV112</f>
        <v>0</v>
      </c>
      <c r="AW106">
        <f>Model!AW112</f>
        <v>0</v>
      </c>
      <c r="AX106">
        <f>Model!AX112</f>
        <v>0</v>
      </c>
      <c r="AY106">
        <f>Model!AY112</f>
        <v>0</v>
      </c>
      <c r="AZ106">
        <f>Model!AZ112</f>
        <v>0</v>
      </c>
      <c r="BA106">
        <f>Model!BA112</f>
        <v>0</v>
      </c>
      <c r="BB106">
        <f>Model!BB112</f>
        <v>0</v>
      </c>
      <c r="BC106">
        <f>Model!BC112</f>
        <v>0</v>
      </c>
      <c r="BD106">
        <f>Model!BD112</f>
        <v>0</v>
      </c>
      <c r="BE106">
        <f>Model!BE112</f>
        <v>0</v>
      </c>
      <c r="BF106">
        <f>Model!BF112</f>
        <v>0</v>
      </c>
      <c r="BG106">
        <f>Model!BG112</f>
        <v>0</v>
      </c>
      <c r="BH106">
        <f>Model!BH112</f>
        <v>0</v>
      </c>
      <c r="BI106">
        <f>Model!BI112</f>
        <v>0</v>
      </c>
      <c r="BJ106">
        <f>Model!BJ112</f>
        <v>0</v>
      </c>
      <c r="BK106">
        <f>Model!BK112</f>
        <v>0</v>
      </c>
      <c r="BL106">
        <f>Model!BL112</f>
        <v>0</v>
      </c>
      <c r="BM106">
        <f>Model!BM112</f>
        <v>0</v>
      </c>
      <c r="BN106">
        <f>Model!BN112</f>
        <v>0</v>
      </c>
      <c r="BO106">
        <f>Model!BO112</f>
        <v>0</v>
      </c>
      <c r="BP106">
        <f>Model!BP112</f>
        <v>0</v>
      </c>
      <c r="BQ106">
        <f>Model!BQ112</f>
        <v>0</v>
      </c>
      <c r="BR106">
        <f>Model!BR112</f>
        <v>0</v>
      </c>
      <c r="BS106">
        <f>Model!BS112</f>
        <v>0</v>
      </c>
      <c r="BT106">
        <f>Model!BT112</f>
        <v>0</v>
      </c>
      <c r="BU106">
        <f>Model!BU112</f>
        <v>0</v>
      </c>
      <c r="BV106">
        <f>Model!BV112</f>
        <v>0</v>
      </c>
      <c r="BW106">
        <f>Model!BW112</f>
        <v>0</v>
      </c>
      <c r="BX106">
        <f>Model!BX112</f>
        <v>0</v>
      </c>
      <c r="BY106">
        <f>Model!BY112</f>
        <v>116.32800000000002</v>
      </c>
      <c r="BZ106">
        <f>Model!BZ112</f>
        <v>190.29499999999999</v>
      </c>
      <c r="CA106">
        <f>Model!CA112</f>
        <v>233.35599999999999</v>
      </c>
      <c r="CB106">
        <f>Model!CB112</f>
        <v>239.00200000000001</v>
      </c>
      <c r="CC106">
        <f>Model!CC112</f>
        <v>99.86699999999999</v>
      </c>
      <c r="CD106">
        <f>Model!CD112</f>
        <v>39.515885679560057</v>
      </c>
      <c r="CE106">
        <f>Model!CE112</f>
        <v>-5.2586158940514451</v>
      </c>
      <c r="CF106">
        <f>Model!CF112</f>
        <v>-13.745264524195505</v>
      </c>
      <c r="CG106">
        <f>Model!CG112</f>
        <v>-7.3824304962908514</v>
      </c>
      <c r="CH106">
        <f>Model!CH112</f>
        <v>-9.6718626471591449</v>
      </c>
      <c r="CI106">
        <f>Model!CI112</f>
        <v>-11.432704442613698</v>
      </c>
      <c r="CJ106">
        <f>Model!CJ112</f>
        <v>-13.130820243402809</v>
      </c>
      <c r="CK106">
        <f>Model!CK112</f>
        <v>-14.740021701424439</v>
      </c>
      <c r="CL106">
        <f>Model!CL112</f>
        <v>-15.037250470276774</v>
      </c>
      <c r="CM106">
        <f>Model!CM112</f>
        <v>-15.349562670065524</v>
      </c>
      <c r="CN106">
        <f>Model!CN112</f>
        <v>-14.520867117427997</v>
      </c>
      <c r="CO106">
        <f>Model!CO112</f>
        <v>-14.828327366088644</v>
      </c>
      <c r="CP106">
        <f>Model!CP112</f>
        <v>0</v>
      </c>
      <c r="CQ106">
        <f>Model!CQ112</f>
        <v>0</v>
      </c>
      <c r="CR106">
        <f>Model!CR112</f>
        <v>0</v>
      </c>
      <c r="CS106">
        <f>Model!CS112</f>
        <v>0</v>
      </c>
      <c r="CT106">
        <f>Model!CT112</f>
        <v>0</v>
      </c>
      <c r="CU106">
        <f>Model!CU112</f>
        <v>0</v>
      </c>
      <c r="CV106">
        <f>Model!CV112</f>
        <v>0</v>
      </c>
      <c r="CW106">
        <f>Model!CW112</f>
        <v>0</v>
      </c>
      <c r="CX106">
        <f>Model!CX112</f>
        <v>0</v>
      </c>
      <c r="CY106">
        <f>Model!CY112</f>
        <v>0</v>
      </c>
      <c r="CZ106">
        <f>Model!CZ112</f>
        <v>0</v>
      </c>
      <c r="DA106">
        <f>Model!DA112</f>
        <v>0</v>
      </c>
      <c r="DB106">
        <f>Model!DB112</f>
        <v>0</v>
      </c>
      <c r="DC106">
        <f>Model!DC112</f>
        <v>0</v>
      </c>
      <c r="DD106">
        <f>Model!DD112</f>
        <v>0</v>
      </c>
      <c r="DE106">
        <f>Model!DE112</f>
        <v>0</v>
      </c>
      <c r="DF106">
        <f>Model!DF112</f>
        <v>0</v>
      </c>
      <c r="DG106">
        <f>Model!DG112</f>
        <v>0</v>
      </c>
      <c r="DH106">
        <f>Model!DH112</f>
        <v>0</v>
      </c>
      <c r="DI106">
        <f>Model!DI112</f>
        <v>0</v>
      </c>
      <c r="DJ106">
        <f>Model!DJ112</f>
        <v>0</v>
      </c>
      <c r="DK106">
        <f>Model!DK112</f>
        <v>0</v>
      </c>
      <c r="DL106">
        <f>Model!DL112</f>
        <v>0</v>
      </c>
      <c r="DM106">
        <f>Model!DM112</f>
        <v>0</v>
      </c>
      <c r="DN106">
        <f>Model!DN112</f>
        <v>0</v>
      </c>
      <c r="DO106">
        <f>Model!DO112</f>
        <v>0</v>
      </c>
      <c r="DP106">
        <f>Model!DP112</f>
        <v>0</v>
      </c>
      <c r="DQ106">
        <f>Model!DQ112</f>
        <v>0</v>
      </c>
      <c r="DR106">
        <f>Model!DR112</f>
        <v>0</v>
      </c>
      <c r="DS106">
        <f>Model!DS112</f>
        <v>0</v>
      </c>
      <c r="DT106">
        <f>Model!DT112</f>
        <v>0</v>
      </c>
      <c r="DU106">
        <f>Model!DU112</f>
        <v>0</v>
      </c>
      <c r="DV106">
        <f>Model!DV112</f>
        <v>0</v>
      </c>
      <c r="DW106">
        <f>Model!DW112</f>
        <v>0</v>
      </c>
      <c r="DX106">
        <f>Model!DX112</f>
        <v>0</v>
      </c>
      <c r="DY106">
        <f>Model!DY112</f>
        <v>0</v>
      </c>
      <c r="DZ106">
        <f>Model!DZ112</f>
        <v>0</v>
      </c>
      <c r="EA106">
        <f>Model!EA112</f>
        <v>116.32800000000002</v>
      </c>
      <c r="EB106">
        <f>Model!EB112</f>
        <v>99.86699999999999</v>
      </c>
      <c r="EC106">
        <f>Model!EC112</f>
        <v>-7.3824304962908798</v>
      </c>
      <c r="ED106">
        <f>Model!ED112</f>
        <v>-14.740021701424467</v>
      </c>
      <c r="EE106">
        <f>Model!EE112</f>
        <v>-14.828327366088672</v>
      </c>
      <c r="EF106">
        <f>Model!EF112</f>
        <v>-16.134302642202186</v>
      </c>
      <c r="EG106">
        <f>Model!EG112</f>
        <v>-11.649349697357735</v>
      </c>
      <c r="EH106">
        <f>Model!EH112</f>
        <v>-6.2789892936948206</v>
      </c>
      <c r="EI106">
        <f>Model!EI112</f>
        <v>0</v>
      </c>
      <c r="EJ106">
        <f>Model!EJ112</f>
        <v>0.71947179273493589</v>
      </c>
      <c r="EK106">
        <f>Model!EK112</f>
        <v>0.76471658582684654</v>
      </c>
      <c r="EL106">
        <f>Model!EL112</f>
        <v>0.8089544844212071</v>
      </c>
      <c r="EM106">
        <f>Model!EM112</f>
        <v>0</v>
      </c>
      <c r="EN106">
        <f>Model!EN112</f>
        <v>0</v>
      </c>
    </row>
    <row r="107" spans="1:144" x14ac:dyDescent="0.2">
      <c r="A107">
        <f>Model!A113</f>
        <v>0</v>
      </c>
      <c r="B107">
        <f>Model!B113</f>
        <v>0</v>
      </c>
      <c r="C107">
        <f>Model!C113</f>
        <v>0</v>
      </c>
      <c r="D107">
        <f>Model!D113</f>
        <v>0</v>
      </c>
      <c r="E107">
        <f>Model!E113</f>
        <v>0</v>
      </c>
      <c r="F107">
        <f>Model!F113</f>
        <v>0</v>
      </c>
      <c r="G107">
        <f>Model!G113</f>
        <v>0</v>
      </c>
      <c r="H107">
        <f>Model!H113</f>
        <v>0</v>
      </c>
      <c r="I107" t="str">
        <f>Model!I113</f>
        <v>Seq Abs Change</v>
      </c>
      <c r="J107">
        <f>Model!J113</f>
        <v>0</v>
      </c>
      <c r="K107">
        <f>Model!K113</f>
        <v>0</v>
      </c>
      <c r="L107">
        <f>Model!L113</f>
        <v>0</v>
      </c>
      <c r="M107">
        <f>Model!M113</f>
        <v>0</v>
      </c>
      <c r="N107">
        <f>Model!N113</f>
        <v>0</v>
      </c>
      <c r="O107">
        <f>Model!O113</f>
        <v>0</v>
      </c>
      <c r="P107">
        <f>Model!P113</f>
        <v>0</v>
      </c>
      <c r="Q107">
        <f>Model!Q113</f>
        <v>0</v>
      </c>
      <c r="R107">
        <f>Model!R113</f>
        <v>0</v>
      </c>
      <c r="S107">
        <f>Model!S113</f>
        <v>0</v>
      </c>
      <c r="T107">
        <f>Model!T113</f>
        <v>0</v>
      </c>
      <c r="U107">
        <f>Model!U113</f>
        <v>0</v>
      </c>
      <c r="V107">
        <f>Model!V113</f>
        <v>0</v>
      </c>
      <c r="W107">
        <f>Model!W113</f>
        <v>0</v>
      </c>
      <c r="X107">
        <f>Model!X113</f>
        <v>0</v>
      </c>
      <c r="Y107">
        <f>Model!Y113</f>
        <v>0</v>
      </c>
      <c r="Z107">
        <f>Model!Z113</f>
        <v>0</v>
      </c>
      <c r="AA107">
        <f>Model!AA113</f>
        <v>0</v>
      </c>
      <c r="AB107">
        <f>Model!AB113</f>
        <v>0</v>
      </c>
      <c r="AC107">
        <f>Model!AC113</f>
        <v>0</v>
      </c>
      <c r="AD107">
        <f>Model!AD113</f>
        <v>0</v>
      </c>
      <c r="AE107">
        <f>Model!AE113</f>
        <v>0</v>
      </c>
      <c r="AF107">
        <f>Model!AF113</f>
        <v>0</v>
      </c>
      <c r="AG107">
        <f>Model!AG113</f>
        <v>0</v>
      </c>
      <c r="AH107">
        <f>Model!AH113</f>
        <v>0</v>
      </c>
      <c r="AI107">
        <f>Model!AI113</f>
        <v>0</v>
      </c>
      <c r="AJ107">
        <f>Model!AJ113</f>
        <v>0</v>
      </c>
      <c r="AK107">
        <f>Model!AK113</f>
        <v>0</v>
      </c>
      <c r="AL107">
        <f>Model!AL113</f>
        <v>0</v>
      </c>
      <c r="AM107">
        <f>Model!AM113</f>
        <v>0</v>
      </c>
      <c r="AN107">
        <f>Model!AN113</f>
        <v>0</v>
      </c>
      <c r="AO107">
        <f>Model!AO113</f>
        <v>0</v>
      </c>
      <c r="AP107">
        <f>Model!AP113</f>
        <v>0</v>
      </c>
      <c r="AQ107">
        <f>Model!AQ113</f>
        <v>0</v>
      </c>
      <c r="AR107">
        <f>Model!AR113</f>
        <v>0</v>
      </c>
      <c r="AS107">
        <f>Model!AS113</f>
        <v>0</v>
      </c>
      <c r="AT107">
        <f>Model!AT113</f>
        <v>0</v>
      </c>
      <c r="AU107">
        <f>Model!AU113</f>
        <v>0</v>
      </c>
      <c r="AV107">
        <f>Model!AV113</f>
        <v>0</v>
      </c>
      <c r="AW107">
        <f>Model!AW113</f>
        <v>0</v>
      </c>
      <c r="AX107">
        <f>Model!AX113</f>
        <v>0</v>
      </c>
      <c r="AY107">
        <f>Model!AY113</f>
        <v>0</v>
      </c>
      <c r="AZ107">
        <f>Model!AZ113</f>
        <v>0</v>
      </c>
      <c r="BA107">
        <f>Model!BA113</f>
        <v>0</v>
      </c>
      <c r="BB107">
        <f>Model!BB113</f>
        <v>0</v>
      </c>
      <c r="BC107">
        <f>Model!BC113</f>
        <v>0</v>
      </c>
      <c r="BD107">
        <f>Model!BD113</f>
        <v>0</v>
      </c>
      <c r="BE107">
        <f>Model!BE113</f>
        <v>0</v>
      </c>
      <c r="BF107">
        <f>Model!BF113</f>
        <v>0</v>
      </c>
      <c r="BG107">
        <f>Model!BG113</f>
        <v>0</v>
      </c>
      <c r="BH107">
        <f>Model!BH113</f>
        <v>0</v>
      </c>
      <c r="BI107">
        <f>Model!BI113</f>
        <v>0</v>
      </c>
      <c r="BJ107">
        <f>Model!BJ113</f>
        <v>0</v>
      </c>
      <c r="BK107">
        <f>Model!BK113</f>
        <v>0</v>
      </c>
      <c r="BL107">
        <f>Model!BL113</f>
        <v>0</v>
      </c>
      <c r="BM107">
        <f>Model!BM113</f>
        <v>0</v>
      </c>
      <c r="BN107">
        <f>Model!BN113</f>
        <v>0</v>
      </c>
      <c r="BO107">
        <f>Model!BO113</f>
        <v>0</v>
      </c>
      <c r="BP107">
        <f>Model!BP113</f>
        <v>0</v>
      </c>
      <c r="BQ107">
        <f>Model!BQ113</f>
        <v>0</v>
      </c>
      <c r="BR107">
        <f>Model!BR113</f>
        <v>0</v>
      </c>
      <c r="BS107">
        <f>Model!BS113</f>
        <v>0</v>
      </c>
      <c r="BT107">
        <f>Model!BT113</f>
        <v>0</v>
      </c>
      <c r="BU107">
        <f>Model!BU113</f>
        <v>0</v>
      </c>
      <c r="BV107">
        <f>Model!BV113</f>
        <v>-14.632999999999999</v>
      </c>
      <c r="BW107">
        <f>Model!BW113</f>
        <v>0</v>
      </c>
      <c r="BX107">
        <f>Model!BX113</f>
        <v>0</v>
      </c>
      <c r="BY107">
        <f>Model!BY113</f>
        <v>130.96100000000001</v>
      </c>
      <c r="BZ107">
        <f>Model!BZ113</f>
        <v>59.333999999999975</v>
      </c>
      <c r="CA107">
        <f>Model!CA113</f>
        <v>43.061000000000007</v>
      </c>
      <c r="CB107">
        <f>Model!CB113</f>
        <v>5.646000000000015</v>
      </c>
      <c r="CC107">
        <f>Model!CC113</f>
        <v>-8.1740000000000066</v>
      </c>
      <c r="CD107">
        <f>Model!CD113</f>
        <v>-1.0171143204399584</v>
      </c>
      <c r="CE107">
        <f>Model!CE113</f>
        <v>-1.7135015736114951</v>
      </c>
      <c r="CF107">
        <f>Model!CF113</f>
        <v>-2.8406486301440452</v>
      </c>
      <c r="CG107">
        <f>Model!CG113</f>
        <v>-1.8111659720953526</v>
      </c>
      <c r="CH107">
        <f>Model!CH113</f>
        <v>-3.306546471308252</v>
      </c>
      <c r="CI107">
        <f>Model!CI113</f>
        <v>-3.4743433690660481</v>
      </c>
      <c r="CJ107">
        <f>Model!CJ113</f>
        <v>-4.5387644309331563</v>
      </c>
      <c r="CK107">
        <f>Model!CK113</f>
        <v>-3.4203674301169826</v>
      </c>
      <c r="CL107">
        <f>Model!CL113</f>
        <v>-3.6037752401605871</v>
      </c>
      <c r="CM107">
        <f>Model!CM113</f>
        <v>-3.7866555688547976</v>
      </c>
      <c r="CN107">
        <f>Model!CN113</f>
        <v>-3.7100688782956297</v>
      </c>
      <c r="CO107">
        <f>Model!CO113</f>
        <v>-3.7278276787776292</v>
      </c>
      <c r="CP107">
        <f>Model!CP113</f>
        <v>0</v>
      </c>
      <c r="CQ107">
        <f>Model!CQ113</f>
        <v>0</v>
      </c>
      <c r="CR107">
        <f>Model!CR113</f>
        <v>0</v>
      </c>
      <c r="CS107">
        <f>Model!CS113</f>
        <v>0</v>
      </c>
      <c r="CT107">
        <f>Model!CT113</f>
        <v>0</v>
      </c>
      <c r="CU107">
        <f>Model!CU113</f>
        <v>0</v>
      </c>
      <c r="CV107">
        <f>Model!CV113</f>
        <v>0</v>
      </c>
      <c r="CW107">
        <f>Model!CW113</f>
        <v>0</v>
      </c>
      <c r="CX107">
        <f>Model!CX113</f>
        <v>0</v>
      </c>
      <c r="CY107">
        <f>Model!CY113</f>
        <v>0</v>
      </c>
      <c r="CZ107">
        <f>Model!CZ113</f>
        <v>0</v>
      </c>
      <c r="DA107">
        <f>Model!DA113</f>
        <v>0</v>
      </c>
      <c r="DB107">
        <f>Model!DB113</f>
        <v>0</v>
      </c>
      <c r="DC107">
        <f>Model!DC113</f>
        <v>0</v>
      </c>
      <c r="DD107">
        <f>Model!DD113</f>
        <v>0</v>
      </c>
      <c r="DE107">
        <f>Model!DE113</f>
        <v>0</v>
      </c>
      <c r="DF107">
        <f>Model!DF113</f>
        <v>0</v>
      </c>
      <c r="DG107">
        <f>Model!DG113</f>
        <v>0</v>
      </c>
      <c r="DH107">
        <f>Model!DH113</f>
        <v>0</v>
      </c>
      <c r="DI107">
        <f>Model!DI113</f>
        <v>0</v>
      </c>
      <c r="DJ107">
        <f>Model!DJ113</f>
        <v>0</v>
      </c>
      <c r="DK107">
        <f>Model!DK113</f>
        <v>0</v>
      </c>
      <c r="DL107">
        <f>Model!DL113</f>
        <v>0</v>
      </c>
      <c r="DM107">
        <f>Model!DM113</f>
        <v>0</v>
      </c>
      <c r="DN107">
        <f>Model!DN113</f>
        <v>0</v>
      </c>
      <c r="DO107">
        <f>Model!DO113</f>
        <v>0</v>
      </c>
      <c r="DP107">
        <f>Model!DP113</f>
        <v>0</v>
      </c>
      <c r="DQ107">
        <f>Model!DQ113</f>
        <v>0</v>
      </c>
      <c r="DR107">
        <f>Model!DR113</f>
        <v>0</v>
      </c>
      <c r="DS107">
        <f>Model!DS113</f>
        <v>0</v>
      </c>
      <c r="DT107">
        <f>Model!DT113</f>
        <v>0</v>
      </c>
      <c r="DU107">
        <f>Model!DU113</f>
        <v>0</v>
      </c>
      <c r="DV107">
        <f>Model!DV113</f>
        <v>0</v>
      </c>
      <c r="DW107">
        <f>Model!DW113</f>
        <v>0</v>
      </c>
      <c r="DX107">
        <f>Model!DX113</f>
        <v>0</v>
      </c>
      <c r="DY107">
        <f>Model!DY113</f>
        <v>0</v>
      </c>
      <c r="DZ107">
        <f>Model!DZ113</f>
        <v>0</v>
      </c>
      <c r="EA107">
        <f>Model!EA113</f>
        <v>0</v>
      </c>
      <c r="EB107">
        <f>Model!EB113</f>
        <v>0</v>
      </c>
      <c r="EC107">
        <f>Model!EC113</f>
        <v>0</v>
      </c>
      <c r="ED107">
        <f>Model!ED113</f>
        <v>0</v>
      </c>
      <c r="EE107">
        <f>Model!EE113</f>
        <v>0</v>
      </c>
      <c r="EF107">
        <f>Model!EF113</f>
        <v>0</v>
      </c>
      <c r="EG107">
        <f>Model!EG113</f>
        <v>0</v>
      </c>
      <c r="EH107">
        <f>Model!EH113</f>
        <v>0</v>
      </c>
      <c r="EI107">
        <f>Model!EI113</f>
        <v>0</v>
      </c>
      <c r="EJ107">
        <f>Model!EJ113</f>
        <v>0</v>
      </c>
      <c r="EK107">
        <f>Model!EK113</f>
        <v>0</v>
      </c>
      <c r="EL107">
        <f>Model!EL113</f>
        <v>0</v>
      </c>
      <c r="EM107">
        <f>Model!EM113</f>
        <v>0</v>
      </c>
      <c r="EN107">
        <f>Model!EN113</f>
        <v>0</v>
      </c>
    </row>
    <row r="108" spans="1:144" x14ac:dyDescent="0.2">
      <c r="A108">
        <f>Model!A114</f>
        <v>0</v>
      </c>
      <c r="B108">
        <f>Model!B114</f>
        <v>0</v>
      </c>
      <c r="C108">
        <f>Model!C114</f>
        <v>0</v>
      </c>
      <c r="D108">
        <f>Model!D114</f>
        <v>0</v>
      </c>
      <c r="E108">
        <f>Model!E114</f>
        <v>0</v>
      </c>
      <c r="F108">
        <f>Model!F114</f>
        <v>0</v>
      </c>
      <c r="G108">
        <f>Model!G114</f>
        <v>0</v>
      </c>
      <c r="H108">
        <f>Model!H114</f>
        <v>0</v>
      </c>
      <c r="I108">
        <f>Model!I114</f>
        <v>0</v>
      </c>
      <c r="J108">
        <f>Model!J114</f>
        <v>0</v>
      </c>
      <c r="K108">
        <f>Model!K114</f>
        <v>0</v>
      </c>
      <c r="L108">
        <f>Model!L114</f>
        <v>0</v>
      </c>
      <c r="M108">
        <f>Model!M114</f>
        <v>0</v>
      </c>
      <c r="N108">
        <f>Model!N114</f>
        <v>0</v>
      </c>
      <c r="O108">
        <f>Model!O114</f>
        <v>0</v>
      </c>
      <c r="P108">
        <f>Model!P114</f>
        <v>0</v>
      </c>
      <c r="Q108">
        <f>Model!Q114</f>
        <v>0</v>
      </c>
      <c r="R108">
        <f>Model!R114</f>
        <v>0</v>
      </c>
      <c r="S108">
        <f>Model!S114</f>
        <v>0</v>
      </c>
      <c r="T108">
        <f>Model!T114</f>
        <v>0</v>
      </c>
      <c r="U108">
        <f>Model!U114</f>
        <v>0</v>
      </c>
      <c r="V108">
        <f>Model!V114</f>
        <v>0</v>
      </c>
      <c r="W108">
        <f>Model!W114</f>
        <v>0</v>
      </c>
      <c r="X108">
        <f>Model!X114</f>
        <v>0</v>
      </c>
      <c r="Y108">
        <f>Model!Y114</f>
        <v>0</v>
      </c>
      <c r="Z108">
        <f>Model!Z114</f>
        <v>0</v>
      </c>
      <c r="AA108">
        <f>Model!AA114</f>
        <v>0</v>
      </c>
      <c r="AB108">
        <f>Model!AB114</f>
        <v>0</v>
      </c>
      <c r="AC108">
        <f>Model!AC114</f>
        <v>0</v>
      </c>
      <c r="AD108">
        <f>Model!AD114</f>
        <v>0</v>
      </c>
      <c r="AE108">
        <f>Model!AE114</f>
        <v>0</v>
      </c>
      <c r="AF108">
        <f>Model!AF114</f>
        <v>0</v>
      </c>
      <c r="AG108">
        <f>Model!AG114</f>
        <v>0</v>
      </c>
      <c r="AH108">
        <f>Model!AH114</f>
        <v>0</v>
      </c>
      <c r="AI108">
        <f>Model!AI114</f>
        <v>0</v>
      </c>
      <c r="AJ108">
        <f>Model!AJ114</f>
        <v>0</v>
      </c>
      <c r="AK108">
        <f>Model!AK114</f>
        <v>0</v>
      </c>
      <c r="AL108">
        <f>Model!AL114</f>
        <v>0</v>
      </c>
      <c r="AM108">
        <f>Model!AM114</f>
        <v>0</v>
      </c>
      <c r="AN108">
        <f>Model!AN114</f>
        <v>0</v>
      </c>
      <c r="AO108">
        <f>Model!AO114</f>
        <v>0</v>
      </c>
      <c r="AP108">
        <f>Model!AP114</f>
        <v>0</v>
      </c>
      <c r="AQ108">
        <f>Model!AQ114</f>
        <v>0</v>
      </c>
      <c r="AR108">
        <f>Model!AR114</f>
        <v>0</v>
      </c>
      <c r="AS108">
        <f>Model!AS114</f>
        <v>0</v>
      </c>
      <c r="AT108">
        <f>Model!AT114</f>
        <v>0</v>
      </c>
      <c r="AU108">
        <f>Model!AU114</f>
        <v>0</v>
      </c>
      <c r="AV108">
        <f>Model!AV114</f>
        <v>0</v>
      </c>
      <c r="AW108">
        <f>Model!AW114</f>
        <v>0</v>
      </c>
      <c r="AX108">
        <f>Model!AX114</f>
        <v>0</v>
      </c>
      <c r="AY108">
        <f>Model!AY114</f>
        <v>0</v>
      </c>
      <c r="AZ108">
        <f>Model!AZ114</f>
        <v>0</v>
      </c>
      <c r="BA108">
        <f>Model!BA114</f>
        <v>0</v>
      </c>
      <c r="BB108">
        <f>Model!BB114</f>
        <v>0</v>
      </c>
      <c r="BC108">
        <f>Model!BC114</f>
        <v>0</v>
      </c>
      <c r="BD108">
        <f>Model!BD114</f>
        <v>0</v>
      </c>
      <c r="BE108">
        <f>Model!BE114</f>
        <v>0</v>
      </c>
      <c r="BF108">
        <f>Model!BF114</f>
        <v>0</v>
      </c>
      <c r="BG108">
        <f>Model!BG114</f>
        <v>0</v>
      </c>
      <c r="BH108">
        <f>Model!BH114</f>
        <v>0</v>
      </c>
      <c r="BI108">
        <f>Model!BI114</f>
        <v>0</v>
      </c>
      <c r="BJ108">
        <f>Model!BJ114</f>
        <v>0</v>
      </c>
      <c r="BK108">
        <f>Model!BK114</f>
        <v>0</v>
      </c>
      <c r="BL108">
        <f>Model!BL114</f>
        <v>0</v>
      </c>
      <c r="BM108">
        <f>Model!BM114</f>
        <v>0</v>
      </c>
      <c r="BN108">
        <f>Model!BN114</f>
        <v>0</v>
      </c>
      <c r="BO108">
        <f>Model!BO114</f>
        <v>0</v>
      </c>
      <c r="BP108">
        <f>Model!BP114</f>
        <v>0</v>
      </c>
      <c r="BQ108">
        <f>Model!BQ114</f>
        <v>0</v>
      </c>
      <c r="BR108">
        <f>Model!BR114</f>
        <v>0</v>
      </c>
      <c r="BS108">
        <f>Model!BS114</f>
        <v>0</v>
      </c>
      <c r="BT108">
        <f>Model!BT114</f>
        <v>0</v>
      </c>
      <c r="BU108">
        <f>Model!BU114</f>
        <v>0</v>
      </c>
      <c r="BV108">
        <f>Model!BV114</f>
        <v>0</v>
      </c>
      <c r="BW108">
        <f>Model!BW114</f>
        <v>0</v>
      </c>
      <c r="BX108">
        <f>Model!BX114</f>
        <v>0</v>
      </c>
      <c r="BY108">
        <f>Model!BY114</f>
        <v>0</v>
      </c>
      <c r="BZ108">
        <f>Model!BZ114</f>
        <v>0</v>
      </c>
      <c r="CA108">
        <f>Model!CA114</f>
        <v>0</v>
      </c>
      <c r="CB108">
        <f>Model!CB114</f>
        <v>0</v>
      </c>
      <c r="CC108">
        <f>Model!CC114</f>
        <v>0</v>
      </c>
      <c r="CD108">
        <f>Model!CD114</f>
        <v>0</v>
      </c>
      <c r="CE108">
        <f>Model!CE114</f>
        <v>0</v>
      </c>
      <c r="CF108">
        <f>Model!CF114</f>
        <v>0</v>
      </c>
      <c r="CG108">
        <f>Model!CG114</f>
        <v>0</v>
      </c>
      <c r="CH108">
        <f>Model!CH114</f>
        <v>0</v>
      </c>
      <c r="CI108">
        <f>Model!CI114</f>
        <v>0</v>
      </c>
      <c r="CJ108">
        <f>Model!CJ114</f>
        <v>0</v>
      </c>
      <c r="CK108">
        <f>Model!CK114</f>
        <v>0</v>
      </c>
      <c r="CL108">
        <f>Model!CL114</f>
        <v>0</v>
      </c>
      <c r="CM108">
        <f>Model!CM114</f>
        <v>0</v>
      </c>
      <c r="CN108">
        <f>Model!CN114</f>
        <v>0</v>
      </c>
      <c r="CO108">
        <f>Model!CO114</f>
        <v>0</v>
      </c>
      <c r="CP108">
        <f>Model!CP114</f>
        <v>0</v>
      </c>
      <c r="CQ108">
        <f>Model!CQ114</f>
        <v>0</v>
      </c>
      <c r="CR108">
        <f>Model!CR114</f>
        <v>0</v>
      </c>
      <c r="CS108">
        <f>Model!CS114</f>
        <v>0</v>
      </c>
      <c r="CT108">
        <f>Model!CT114</f>
        <v>0</v>
      </c>
      <c r="CU108">
        <f>Model!CU114</f>
        <v>0</v>
      </c>
      <c r="CV108">
        <f>Model!CV114</f>
        <v>0</v>
      </c>
      <c r="CW108">
        <f>Model!CW114</f>
        <v>0</v>
      </c>
      <c r="CX108">
        <f>Model!CX114</f>
        <v>0</v>
      </c>
      <c r="CY108">
        <f>Model!CY114</f>
        <v>0</v>
      </c>
      <c r="CZ108">
        <f>Model!CZ114</f>
        <v>0</v>
      </c>
      <c r="DA108">
        <f>Model!DA114</f>
        <v>0</v>
      </c>
      <c r="DB108">
        <f>Model!DB114</f>
        <v>0</v>
      </c>
      <c r="DC108">
        <f>Model!DC114</f>
        <v>0</v>
      </c>
      <c r="DD108">
        <f>Model!DD114</f>
        <v>0</v>
      </c>
      <c r="DE108">
        <f>Model!DE114</f>
        <v>0</v>
      </c>
      <c r="DF108">
        <f>Model!DF114</f>
        <v>0</v>
      </c>
      <c r="DG108">
        <f>Model!DG114</f>
        <v>0</v>
      </c>
      <c r="DH108">
        <f>Model!DH114</f>
        <v>0</v>
      </c>
      <c r="DI108">
        <f>Model!DI114</f>
        <v>0</v>
      </c>
      <c r="DJ108">
        <f>Model!DJ114</f>
        <v>0</v>
      </c>
      <c r="DK108">
        <f>Model!DK114</f>
        <v>0</v>
      </c>
      <c r="DL108">
        <f>Model!DL114</f>
        <v>0</v>
      </c>
      <c r="DM108">
        <f>Model!DM114</f>
        <v>0</v>
      </c>
      <c r="DN108">
        <f>Model!DN114</f>
        <v>0</v>
      </c>
      <c r="DO108">
        <f>Model!DO114</f>
        <v>0</v>
      </c>
      <c r="DP108">
        <f>Model!DP114</f>
        <v>0</v>
      </c>
      <c r="DQ108">
        <f>Model!DQ114</f>
        <v>0</v>
      </c>
      <c r="DR108">
        <f>Model!DR114</f>
        <v>0</v>
      </c>
      <c r="DS108">
        <f>Model!DS114</f>
        <v>0</v>
      </c>
      <c r="DT108">
        <f>Model!DT114</f>
        <v>0</v>
      </c>
      <c r="DU108">
        <f>Model!DU114</f>
        <v>0</v>
      </c>
      <c r="DV108">
        <f>Model!DV114</f>
        <v>0</v>
      </c>
      <c r="DW108">
        <f>Model!DW114</f>
        <v>0</v>
      </c>
      <c r="DX108">
        <f>Model!DX114</f>
        <v>0</v>
      </c>
      <c r="DY108">
        <f>Model!DY114</f>
        <v>0</v>
      </c>
      <c r="DZ108">
        <f>Model!DZ114</f>
        <v>0</v>
      </c>
      <c r="EA108">
        <f>Model!EA114</f>
        <v>0</v>
      </c>
      <c r="EB108">
        <f>Model!EB114</f>
        <v>0</v>
      </c>
      <c r="EC108">
        <f>Model!EC114</f>
        <v>0</v>
      </c>
      <c r="ED108">
        <f>Model!ED114</f>
        <v>0</v>
      </c>
      <c r="EE108">
        <f>Model!EE114</f>
        <v>0</v>
      </c>
      <c r="EF108">
        <f>Model!EF114</f>
        <v>0</v>
      </c>
      <c r="EG108">
        <f>Model!EG114</f>
        <v>0</v>
      </c>
      <c r="EH108">
        <f>Model!EH114</f>
        <v>0</v>
      </c>
      <c r="EI108">
        <f>Model!EI114</f>
        <v>0</v>
      </c>
      <c r="EJ108">
        <f>Model!EJ114</f>
        <v>0</v>
      </c>
      <c r="EK108">
        <f>Model!EK114</f>
        <v>0</v>
      </c>
      <c r="EL108">
        <f>Model!EL114</f>
        <v>0</v>
      </c>
      <c r="EM108">
        <f>Model!EM114</f>
        <v>0</v>
      </c>
      <c r="EN108">
        <f>Model!EN114</f>
        <v>0</v>
      </c>
    </row>
    <row r="109" spans="1:144" x14ac:dyDescent="0.2">
      <c r="A109">
        <f>Model!A115</f>
        <v>0</v>
      </c>
      <c r="B109">
        <f>Model!B115</f>
        <v>0</v>
      </c>
      <c r="C109">
        <f>Model!C115</f>
        <v>0</v>
      </c>
      <c r="D109">
        <f>Model!D115</f>
        <v>0</v>
      </c>
      <c r="E109">
        <f>Model!E115</f>
        <v>0</v>
      </c>
      <c r="F109">
        <f>Model!F115</f>
        <v>0</v>
      </c>
      <c r="G109">
        <f>Model!G115</f>
        <v>0</v>
      </c>
      <c r="H109">
        <f>Model!H115</f>
        <v>0</v>
      </c>
      <c r="I109" t="str">
        <f>Model!I115</f>
        <v>Capex</v>
      </c>
      <c r="J109">
        <f>Model!J115</f>
        <v>0</v>
      </c>
      <c r="K109">
        <f>Model!K115</f>
        <v>0</v>
      </c>
      <c r="L109">
        <f>Model!L115</f>
        <v>0</v>
      </c>
      <c r="M109">
        <f>Model!M115</f>
        <v>0</v>
      </c>
      <c r="N109">
        <f>Model!N115</f>
        <v>0</v>
      </c>
      <c r="O109">
        <f>Model!O115</f>
        <v>0</v>
      </c>
      <c r="P109">
        <f>Model!P115</f>
        <v>0</v>
      </c>
      <c r="Q109">
        <f>Model!Q115</f>
        <v>0</v>
      </c>
      <c r="R109">
        <f>Model!R115</f>
        <v>0</v>
      </c>
      <c r="S109">
        <f>Model!S115</f>
        <v>0</v>
      </c>
      <c r="T109">
        <f>Model!T115</f>
        <v>0</v>
      </c>
      <c r="U109">
        <f>Model!U115</f>
        <v>0</v>
      </c>
      <c r="V109">
        <f>Model!V115</f>
        <v>0</v>
      </c>
      <c r="W109">
        <f>Model!W115</f>
        <v>0</v>
      </c>
      <c r="X109">
        <f>Model!X115</f>
        <v>0</v>
      </c>
      <c r="Y109">
        <f>Model!Y115</f>
        <v>0</v>
      </c>
      <c r="Z109">
        <f>Model!Z115</f>
        <v>0</v>
      </c>
      <c r="AA109">
        <f>Model!AA115</f>
        <v>0</v>
      </c>
      <c r="AB109">
        <f>Model!AB115</f>
        <v>0</v>
      </c>
      <c r="AC109">
        <f>Model!AC115</f>
        <v>0</v>
      </c>
      <c r="AD109">
        <f>Model!AD115</f>
        <v>0</v>
      </c>
      <c r="AE109">
        <f>Model!AE115</f>
        <v>0</v>
      </c>
      <c r="AF109">
        <f>Model!AF115</f>
        <v>0</v>
      </c>
      <c r="AG109">
        <f>Model!AG115</f>
        <v>0</v>
      </c>
      <c r="AH109">
        <f>Model!AH115</f>
        <v>0</v>
      </c>
      <c r="AI109">
        <f>Model!AI115</f>
        <v>0</v>
      </c>
      <c r="AJ109">
        <f>Model!AJ115</f>
        <v>0</v>
      </c>
      <c r="AK109">
        <f>Model!AK115</f>
        <v>0</v>
      </c>
      <c r="AL109">
        <f>Model!AL115</f>
        <v>0</v>
      </c>
      <c r="AM109">
        <f>Model!AM115</f>
        <v>0</v>
      </c>
      <c r="AN109">
        <f>Model!AN115</f>
        <v>0</v>
      </c>
      <c r="AO109">
        <f>Model!AO115</f>
        <v>0</v>
      </c>
      <c r="AP109">
        <f>Model!AP115</f>
        <v>0</v>
      </c>
      <c r="AQ109">
        <f>Model!AQ115</f>
        <v>0</v>
      </c>
      <c r="AR109">
        <f>Model!AR115</f>
        <v>0</v>
      </c>
      <c r="AS109">
        <f>Model!AS115</f>
        <v>0</v>
      </c>
      <c r="AT109">
        <f>Model!AT115</f>
        <v>0</v>
      </c>
      <c r="AU109">
        <f>Model!AU115</f>
        <v>0</v>
      </c>
      <c r="AV109">
        <f>Model!AV115</f>
        <v>0</v>
      </c>
      <c r="AW109">
        <f>Model!AW115</f>
        <v>0</v>
      </c>
      <c r="AX109">
        <f>Model!AX115</f>
        <v>0</v>
      </c>
      <c r="AY109">
        <f>Model!AY115</f>
        <v>0</v>
      </c>
      <c r="AZ109">
        <f>Model!AZ115</f>
        <v>0</v>
      </c>
      <c r="BA109">
        <f>Model!BA115</f>
        <v>0</v>
      </c>
      <c r="BB109">
        <f>Model!BB115</f>
        <v>0</v>
      </c>
      <c r="BC109">
        <f>Model!BC115</f>
        <v>0</v>
      </c>
      <c r="BD109">
        <f>Model!BD115</f>
        <v>0</v>
      </c>
      <c r="BE109">
        <f>Model!BE115</f>
        <v>0</v>
      </c>
      <c r="BF109">
        <f>Model!BF115</f>
        <v>0</v>
      </c>
      <c r="BG109">
        <f>Model!BG115</f>
        <v>0</v>
      </c>
      <c r="BH109">
        <f>Model!BH115</f>
        <v>0</v>
      </c>
      <c r="BI109">
        <f>Model!BI115</f>
        <v>0</v>
      </c>
      <c r="BJ109">
        <f>Model!BJ115</f>
        <v>0</v>
      </c>
      <c r="BK109">
        <f>Model!BK115</f>
        <v>0</v>
      </c>
      <c r="BL109">
        <f>Model!BL115</f>
        <v>0</v>
      </c>
      <c r="BM109">
        <f>Model!BM115</f>
        <v>0</v>
      </c>
      <c r="BN109">
        <f>Model!BN115</f>
        <v>0</v>
      </c>
      <c r="BO109">
        <f>Model!BO115</f>
        <v>0</v>
      </c>
      <c r="BP109">
        <f>Model!BP115</f>
        <v>0</v>
      </c>
      <c r="BQ109">
        <f>Model!BQ115</f>
        <v>0</v>
      </c>
      <c r="BR109">
        <f>Model!BR115</f>
        <v>0</v>
      </c>
      <c r="BS109">
        <f>Model!BS115</f>
        <v>0</v>
      </c>
      <c r="BT109">
        <f>Model!BT115</f>
        <v>0</v>
      </c>
      <c r="BU109">
        <f>Model!BU115</f>
        <v>0</v>
      </c>
      <c r="BV109">
        <f>Model!BV115</f>
        <v>0</v>
      </c>
      <c r="BW109">
        <f>Model!BW115</f>
        <v>0</v>
      </c>
      <c r="BX109">
        <f>Model!BX115</f>
        <v>0</v>
      </c>
      <c r="BY109">
        <f>Model!BY115</f>
        <v>0</v>
      </c>
      <c r="BZ109">
        <f>Model!BZ115</f>
        <v>55.085999999999999</v>
      </c>
      <c r="CA109">
        <f>Model!CA115</f>
        <v>36.668000000000006</v>
      </c>
      <c r="CB109">
        <f>Model!CB115</f>
        <v>24.339999999999989</v>
      </c>
      <c r="CC109">
        <f>Model!CC115</f>
        <v>6.5530000000000106</v>
      </c>
      <c r="CD109">
        <f>Model!CD115</f>
        <v>5.9828856795600291</v>
      </c>
      <c r="CE109">
        <f>Model!CE115</f>
        <v>6.2864984263884951</v>
      </c>
      <c r="CF109">
        <f>Model!CF115</f>
        <v>6.1593513698559628</v>
      </c>
      <c r="CG109">
        <f>Model!CG115</f>
        <v>6.1888340279046385</v>
      </c>
      <c r="CH109">
        <f>Model!CH115</f>
        <v>4.4087286284109908</v>
      </c>
      <c r="CI109">
        <f>Model!CI115</f>
        <v>4.6324578254214188</v>
      </c>
      <c r="CJ109">
        <f>Model!CJ115</f>
        <v>4.5387644309331616</v>
      </c>
      <c r="CK109">
        <f>Model!CK115</f>
        <v>4.5604899068226494</v>
      </c>
      <c r="CL109">
        <f>Model!CL115</f>
        <v>4.8050336535474836</v>
      </c>
      <c r="CM109">
        <f>Model!CM115</f>
        <v>5.0488740918063755</v>
      </c>
      <c r="CN109">
        <f>Model!CN115</f>
        <v>4.9467585043941744</v>
      </c>
      <c r="CO109">
        <f>Model!CO115</f>
        <v>4.9704369050368449</v>
      </c>
      <c r="CP109">
        <f>Model!CP115</f>
        <v>0</v>
      </c>
      <c r="CQ109">
        <f>Model!CQ115</f>
        <v>0</v>
      </c>
      <c r="CR109">
        <f>Model!CR115</f>
        <v>0</v>
      </c>
      <c r="CS109">
        <f>Model!CS115</f>
        <v>0</v>
      </c>
      <c r="CT109">
        <f>Model!CT115</f>
        <v>0</v>
      </c>
      <c r="CU109">
        <f>Model!CU115</f>
        <v>0</v>
      </c>
      <c r="CV109">
        <f>Model!CV115</f>
        <v>0</v>
      </c>
      <c r="CW109">
        <f>Model!CW115</f>
        <v>0</v>
      </c>
      <c r="CX109">
        <f>Model!CX115</f>
        <v>0</v>
      </c>
      <c r="CY109">
        <f>Model!CY115</f>
        <v>0</v>
      </c>
      <c r="CZ109">
        <f>Model!CZ115</f>
        <v>0</v>
      </c>
      <c r="DA109">
        <f>Model!DA115</f>
        <v>0</v>
      </c>
      <c r="DB109">
        <f>Model!DB115</f>
        <v>0</v>
      </c>
      <c r="DC109">
        <f>Model!DC115</f>
        <v>0</v>
      </c>
      <c r="DD109">
        <f>Model!DD115</f>
        <v>0</v>
      </c>
      <c r="DE109">
        <f>Model!DE115</f>
        <v>0</v>
      </c>
      <c r="DF109">
        <f>Model!DF115</f>
        <v>0</v>
      </c>
      <c r="DG109">
        <f>Model!DG115</f>
        <v>0</v>
      </c>
      <c r="DH109">
        <f>Model!DH115</f>
        <v>0</v>
      </c>
      <c r="DI109">
        <f>Model!DI115</f>
        <v>0</v>
      </c>
      <c r="DJ109">
        <f>Model!DJ115</f>
        <v>0</v>
      </c>
      <c r="DK109">
        <f>Model!DK115</f>
        <v>0</v>
      </c>
      <c r="DL109">
        <f>Model!DL115</f>
        <v>0</v>
      </c>
      <c r="DM109">
        <f>Model!DM115</f>
        <v>0</v>
      </c>
      <c r="DN109">
        <f>Model!DN115</f>
        <v>0</v>
      </c>
      <c r="DO109">
        <f>Model!DO115</f>
        <v>0</v>
      </c>
      <c r="DP109">
        <f>Model!DP115</f>
        <v>0</v>
      </c>
      <c r="DQ109">
        <f>Model!DQ115</f>
        <v>0</v>
      </c>
      <c r="DR109">
        <f>Model!DR115</f>
        <v>0</v>
      </c>
      <c r="DS109">
        <f>Model!DS115</f>
        <v>0</v>
      </c>
      <c r="DT109">
        <f>Model!DT115</f>
        <v>0</v>
      </c>
      <c r="DU109">
        <f>Model!DU115</f>
        <v>0</v>
      </c>
      <c r="DV109">
        <f>Model!DV115</f>
        <v>0</v>
      </c>
      <c r="DW109">
        <f>Model!DW115</f>
        <v>0</v>
      </c>
      <c r="DX109">
        <f>Model!DX115</f>
        <v>0</v>
      </c>
      <c r="DY109">
        <f>Model!DY115</f>
        <v>0</v>
      </c>
      <c r="DZ109">
        <f>Model!DZ115</f>
        <v>0</v>
      </c>
      <c r="EA109">
        <f>Model!EA115</f>
        <v>0</v>
      </c>
      <c r="EB109">
        <f>Model!EB115</f>
        <v>122.64700000000001</v>
      </c>
      <c r="EC109">
        <f>Model!EC115</f>
        <v>24.617569503709127</v>
      </c>
      <c r="ED109">
        <f>Model!ED115</f>
        <v>18.140440791588219</v>
      </c>
      <c r="EE109">
        <f>Model!EE115</f>
        <v>19.771103154784878</v>
      </c>
      <c r="EF109">
        <f>Model!EF115</f>
        <v>21.512403522936243</v>
      </c>
      <c r="EG109">
        <f>Model!EG115</f>
        <v>23.298699394715467</v>
      </c>
      <c r="EH109">
        <f>Model!EH115</f>
        <v>25.115957174779339</v>
      </c>
      <c r="EI109">
        <f>Model!EI115</f>
        <v>26.948439386713769</v>
      </c>
      <c r="EJ109">
        <f>Model!EJ115</f>
        <v>28.778871709397226</v>
      </c>
      <c r="EK109">
        <f>Model!EK115</f>
        <v>30.58866343307335</v>
      </c>
      <c r="EL109">
        <f>Model!EL115</f>
        <v>32.35817937684736</v>
      </c>
      <c r="EM109">
        <f>Model!EM115</f>
        <v>0</v>
      </c>
      <c r="EN109">
        <f>Model!EN115</f>
        <v>0</v>
      </c>
    </row>
    <row r="110" spans="1:144" x14ac:dyDescent="0.2">
      <c r="A110">
        <f>Model!A116</f>
        <v>0</v>
      </c>
      <c r="B110">
        <f>Model!B116</f>
        <v>0</v>
      </c>
      <c r="C110">
        <f>Model!C116</f>
        <v>0</v>
      </c>
      <c r="D110">
        <f>Model!D116</f>
        <v>0</v>
      </c>
      <c r="E110">
        <f>Model!E116</f>
        <v>0</v>
      </c>
      <c r="F110">
        <f>Model!F116</f>
        <v>0</v>
      </c>
      <c r="G110">
        <f>Model!G116</f>
        <v>0</v>
      </c>
      <c r="H110">
        <f>Model!H116</f>
        <v>0</v>
      </c>
      <c r="I110" t="str">
        <f>Model!I116</f>
        <v>YoY Abs Change</v>
      </c>
      <c r="J110">
        <f>Model!J116</f>
        <v>0</v>
      </c>
      <c r="K110">
        <f>Model!K116</f>
        <v>0</v>
      </c>
      <c r="L110">
        <f>Model!L116</f>
        <v>0</v>
      </c>
      <c r="M110">
        <f>Model!M116</f>
        <v>0</v>
      </c>
      <c r="N110">
        <f>Model!N116</f>
        <v>0</v>
      </c>
      <c r="O110">
        <f>Model!O116</f>
        <v>0</v>
      </c>
      <c r="P110">
        <f>Model!P116</f>
        <v>0</v>
      </c>
      <c r="Q110">
        <f>Model!Q116</f>
        <v>0</v>
      </c>
      <c r="R110">
        <f>Model!R116</f>
        <v>0</v>
      </c>
      <c r="S110">
        <f>Model!S116</f>
        <v>0</v>
      </c>
      <c r="T110">
        <f>Model!T116</f>
        <v>0</v>
      </c>
      <c r="U110">
        <f>Model!U116</f>
        <v>0</v>
      </c>
      <c r="V110">
        <f>Model!V116</f>
        <v>0</v>
      </c>
      <c r="W110">
        <f>Model!W116</f>
        <v>0</v>
      </c>
      <c r="X110">
        <f>Model!X116</f>
        <v>0</v>
      </c>
      <c r="Y110">
        <f>Model!Y116</f>
        <v>0</v>
      </c>
      <c r="Z110">
        <f>Model!Z116</f>
        <v>0</v>
      </c>
      <c r="AA110">
        <f>Model!AA116</f>
        <v>0</v>
      </c>
      <c r="AB110">
        <f>Model!AB116</f>
        <v>0</v>
      </c>
      <c r="AC110">
        <f>Model!AC116</f>
        <v>0</v>
      </c>
      <c r="AD110">
        <f>Model!AD116</f>
        <v>0</v>
      </c>
      <c r="AE110">
        <f>Model!AE116</f>
        <v>0</v>
      </c>
      <c r="AF110">
        <f>Model!AF116</f>
        <v>0</v>
      </c>
      <c r="AG110">
        <f>Model!AG116</f>
        <v>0</v>
      </c>
      <c r="AH110">
        <f>Model!AH116</f>
        <v>0</v>
      </c>
      <c r="AI110">
        <f>Model!AI116</f>
        <v>0</v>
      </c>
      <c r="AJ110">
        <f>Model!AJ116</f>
        <v>0</v>
      </c>
      <c r="AK110">
        <f>Model!AK116</f>
        <v>0</v>
      </c>
      <c r="AL110">
        <f>Model!AL116</f>
        <v>0</v>
      </c>
      <c r="AM110">
        <f>Model!AM116</f>
        <v>0</v>
      </c>
      <c r="AN110">
        <f>Model!AN116</f>
        <v>0</v>
      </c>
      <c r="AO110">
        <f>Model!AO116</f>
        <v>0</v>
      </c>
      <c r="AP110">
        <f>Model!AP116</f>
        <v>0</v>
      </c>
      <c r="AQ110">
        <f>Model!AQ116</f>
        <v>0</v>
      </c>
      <c r="AR110">
        <f>Model!AR116</f>
        <v>0</v>
      </c>
      <c r="AS110">
        <f>Model!AS116</f>
        <v>0</v>
      </c>
      <c r="AT110">
        <f>Model!AT116</f>
        <v>0</v>
      </c>
      <c r="AU110">
        <f>Model!AU116</f>
        <v>0</v>
      </c>
      <c r="AV110">
        <f>Model!AV116</f>
        <v>0</v>
      </c>
      <c r="AW110">
        <f>Model!AW116</f>
        <v>0</v>
      </c>
      <c r="AX110">
        <f>Model!AX116</f>
        <v>0</v>
      </c>
      <c r="AY110">
        <f>Model!AY116</f>
        <v>0</v>
      </c>
      <c r="AZ110">
        <f>Model!AZ116</f>
        <v>0</v>
      </c>
      <c r="BA110">
        <f>Model!BA116</f>
        <v>0</v>
      </c>
      <c r="BB110">
        <f>Model!BB116</f>
        <v>0</v>
      </c>
      <c r="BC110">
        <f>Model!BC116</f>
        <v>0</v>
      </c>
      <c r="BD110">
        <f>Model!BD116</f>
        <v>0</v>
      </c>
      <c r="BE110">
        <f>Model!BE116</f>
        <v>0</v>
      </c>
      <c r="BF110">
        <f>Model!BF116</f>
        <v>0</v>
      </c>
      <c r="BG110">
        <f>Model!BG116</f>
        <v>0</v>
      </c>
      <c r="BH110">
        <f>Model!BH116</f>
        <v>0</v>
      </c>
      <c r="BI110">
        <f>Model!BI116</f>
        <v>0</v>
      </c>
      <c r="BJ110">
        <f>Model!BJ116</f>
        <v>0</v>
      </c>
      <c r="BK110">
        <f>Model!BK116</f>
        <v>0</v>
      </c>
      <c r="BL110">
        <f>Model!BL116</f>
        <v>0</v>
      </c>
      <c r="BM110">
        <f>Model!BM116</f>
        <v>0</v>
      </c>
      <c r="BN110">
        <f>Model!BN116</f>
        <v>0</v>
      </c>
      <c r="BO110">
        <f>Model!BO116</f>
        <v>0</v>
      </c>
      <c r="BP110">
        <f>Model!BP116</f>
        <v>0</v>
      </c>
      <c r="BQ110">
        <f>Model!BQ116</f>
        <v>0</v>
      </c>
      <c r="BR110">
        <f>Model!BR116</f>
        <v>0</v>
      </c>
      <c r="BS110">
        <f>Model!BS116</f>
        <v>0</v>
      </c>
      <c r="BT110">
        <f>Model!BT116</f>
        <v>0</v>
      </c>
      <c r="BU110">
        <f>Model!BU116</f>
        <v>0</v>
      </c>
      <c r="BV110">
        <f>Model!BV116</f>
        <v>0</v>
      </c>
      <c r="BW110">
        <f>Model!BW116</f>
        <v>0</v>
      </c>
      <c r="BX110">
        <f>Model!BX116</f>
        <v>0</v>
      </c>
      <c r="BY110">
        <f>Model!BY116</f>
        <v>0</v>
      </c>
      <c r="BZ110">
        <f>Model!BZ116</f>
        <v>0</v>
      </c>
      <c r="CA110">
        <f>Model!CA116</f>
        <v>0</v>
      </c>
      <c r="CB110">
        <f>Model!CB116</f>
        <v>0</v>
      </c>
      <c r="CC110">
        <f>Model!CC116</f>
        <v>0</v>
      </c>
      <c r="CD110">
        <f>Model!CD116</f>
        <v>-49.103114320439971</v>
      </c>
      <c r="CE110">
        <f>Model!CE116</f>
        <v>-30.381501573611512</v>
      </c>
      <c r="CF110">
        <f>Model!CF116</f>
        <v>-18.180648630144027</v>
      </c>
      <c r="CG110">
        <f>Model!CG116</f>
        <v>-0.36416597209537205</v>
      </c>
      <c r="CH110">
        <f>Model!CH116</f>
        <v>-1.5741570511490384</v>
      </c>
      <c r="CI110">
        <f>Model!CI116</f>
        <v>-1.6540406009670763</v>
      </c>
      <c r="CJ110">
        <f>Model!CJ116</f>
        <v>-1.6205869389228011</v>
      </c>
      <c r="CK110">
        <f>Model!CK116</f>
        <v>-1.6283441210819891</v>
      </c>
      <c r="CL110">
        <f>Model!CL116</f>
        <v>0.39630502513649279</v>
      </c>
      <c r="CM110">
        <f>Model!CM116</f>
        <v>0.41641626638495666</v>
      </c>
      <c r="CN110">
        <f>Model!CN116</f>
        <v>0.4079940734610128</v>
      </c>
      <c r="CO110">
        <f>Model!CO116</f>
        <v>0.40994699821419545</v>
      </c>
      <c r="CP110">
        <f>Model!CP116</f>
        <v>0</v>
      </c>
      <c r="CQ110">
        <f>Model!CQ116</f>
        <v>0</v>
      </c>
      <c r="CR110">
        <f>Model!CR116</f>
        <v>0</v>
      </c>
      <c r="CS110">
        <f>Model!CS116</f>
        <v>0</v>
      </c>
      <c r="CT110">
        <f>Model!CT116</f>
        <v>0</v>
      </c>
      <c r="CU110">
        <f>Model!CU116</f>
        <v>0</v>
      </c>
      <c r="CV110">
        <f>Model!CV116</f>
        <v>0</v>
      </c>
      <c r="CW110">
        <f>Model!CW116</f>
        <v>0</v>
      </c>
      <c r="CX110">
        <f>Model!CX116</f>
        <v>0</v>
      </c>
      <c r="CY110">
        <f>Model!CY116</f>
        <v>0</v>
      </c>
      <c r="CZ110">
        <f>Model!CZ116</f>
        <v>0</v>
      </c>
      <c r="DA110">
        <f>Model!DA116</f>
        <v>0</v>
      </c>
      <c r="DB110">
        <f>Model!DB116</f>
        <v>0</v>
      </c>
      <c r="DC110">
        <f>Model!DC116</f>
        <v>0</v>
      </c>
      <c r="DD110">
        <f>Model!DD116</f>
        <v>0</v>
      </c>
      <c r="DE110">
        <f>Model!DE116</f>
        <v>0</v>
      </c>
      <c r="DF110">
        <f>Model!DF116</f>
        <v>0</v>
      </c>
      <c r="DG110">
        <f>Model!DG116</f>
        <v>0</v>
      </c>
      <c r="DH110">
        <f>Model!DH116</f>
        <v>0</v>
      </c>
      <c r="DI110">
        <f>Model!DI116</f>
        <v>0</v>
      </c>
      <c r="DJ110">
        <f>Model!DJ116</f>
        <v>0</v>
      </c>
      <c r="DK110">
        <f>Model!DK116</f>
        <v>0</v>
      </c>
      <c r="DL110">
        <f>Model!DL116</f>
        <v>0</v>
      </c>
      <c r="DM110">
        <f>Model!DM116</f>
        <v>0</v>
      </c>
      <c r="DN110">
        <f>Model!DN116</f>
        <v>0</v>
      </c>
      <c r="DO110">
        <f>Model!DO116</f>
        <v>0</v>
      </c>
      <c r="DP110">
        <f>Model!DP116</f>
        <v>0</v>
      </c>
      <c r="DQ110">
        <f>Model!DQ116</f>
        <v>0</v>
      </c>
      <c r="DR110">
        <f>Model!DR116</f>
        <v>0</v>
      </c>
      <c r="DS110">
        <f>Model!DS116</f>
        <v>0</v>
      </c>
      <c r="DT110">
        <f>Model!DT116</f>
        <v>0</v>
      </c>
      <c r="DU110">
        <f>Model!DU116</f>
        <v>0</v>
      </c>
      <c r="DV110">
        <f>Model!DV116</f>
        <v>0</v>
      </c>
      <c r="DW110">
        <f>Model!DW116</f>
        <v>0</v>
      </c>
      <c r="DX110">
        <f>Model!DX116</f>
        <v>0</v>
      </c>
      <c r="DY110">
        <f>Model!DY116</f>
        <v>0</v>
      </c>
      <c r="DZ110">
        <f>Model!DZ116</f>
        <v>0</v>
      </c>
      <c r="EA110">
        <f>Model!EA116</f>
        <v>0</v>
      </c>
      <c r="EB110">
        <f>Model!EB116</f>
        <v>0</v>
      </c>
      <c r="EC110">
        <f>Model!EC116</f>
        <v>-98.029430496290871</v>
      </c>
      <c r="ED110">
        <f>Model!ED116</f>
        <v>-6.4771287121209085</v>
      </c>
      <c r="EE110">
        <f>Model!EE116</f>
        <v>1.6306623631966595</v>
      </c>
      <c r="EF110">
        <f>Model!EF116</f>
        <v>1.7413003681513644</v>
      </c>
      <c r="EG110">
        <f>Model!EG116</f>
        <v>1.7862958717792239</v>
      </c>
      <c r="EH110">
        <f>Model!EH116</f>
        <v>1.8172577800638727</v>
      </c>
      <c r="EI110">
        <f>Model!EI116</f>
        <v>1.8324822119344297</v>
      </c>
      <c r="EJ110">
        <f>Model!EJ116</f>
        <v>1.8304323226834569</v>
      </c>
      <c r="EK110">
        <f>Model!EK116</f>
        <v>1.8097917236761241</v>
      </c>
      <c r="EL110">
        <f>Model!EL116</f>
        <v>1.7695159437740102</v>
      </c>
      <c r="EM110">
        <f>Model!EM116</f>
        <v>0</v>
      </c>
      <c r="EN110">
        <f>Model!EN116</f>
        <v>0</v>
      </c>
    </row>
    <row r="111" spans="1:144" x14ac:dyDescent="0.2">
      <c r="A111">
        <f>Model!A117</f>
        <v>0</v>
      </c>
      <c r="B111">
        <f>Model!B117</f>
        <v>0</v>
      </c>
      <c r="C111">
        <f>Model!C117</f>
        <v>0</v>
      </c>
      <c r="D111">
        <f>Model!D117</f>
        <v>0</v>
      </c>
      <c r="E111">
        <f>Model!E117</f>
        <v>0</v>
      </c>
      <c r="F111">
        <f>Model!F117</f>
        <v>0</v>
      </c>
      <c r="G111">
        <f>Model!G117</f>
        <v>0</v>
      </c>
      <c r="H111">
        <f>Model!H117</f>
        <v>0</v>
      </c>
      <c r="I111" t="str">
        <f>Model!I117</f>
        <v>Seq Abs Change</v>
      </c>
      <c r="J111">
        <f>Model!J117</f>
        <v>0</v>
      </c>
      <c r="K111">
        <f>Model!K117</f>
        <v>0</v>
      </c>
      <c r="L111">
        <f>Model!L117</f>
        <v>0</v>
      </c>
      <c r="M111">
        <f>Model!M117</f>
        <v>0</v>
      </c>
      <c r="N111">
        <f>Model!N117</f>
        <v>0</v>
      </c>
      <c r="O111">
        <f>Model!O117</f>
        <v>0</v>
      </c>
      <c r="P111">
        <f>Model!P117</f>
        <v>0</v>
      </c>
      <c r="Q111">
        <f>Model!Q117</f>
        <v>0</v>
      </c>
      <c r="R111">
        <f>Model!R117</f>
        <v>0</v>
      </c>
      <c r="S111">
        <f>Model!S117</f>
        <v>0</v>
      </c>
      <c r="T111">
        <f>Model!T117</f>
        <v>0</v>
      </c>
      <c r="U111">
        <f>Model!U117</f>
        <v>0</v>
      </c>
      <c r="V111">
        <f>Model!V117</f>
        <v>0</v>
      </c>
      <c r="W111">
        <f>Model!W117</f>
        <v>0</v>
      </c>
      <c r="X111">
        <f>Model!X117</f>
        <v>0</v>
      </c>
      <c r="Y111">
        <f>Model!Y117</f>
        <v>0</v>
      </c>
      <c r="Z111">
        <f>Model!Z117</f>
        <v>0</v>
      </c>
      <c r="AA111">
        <f>Model!AA117</f>
        <v>0</v>
      </c>
      <c r="AB111">
        <f>Model!AB117</f>
        <v>0</v>
      </c>
      <c r="AC111">
        <f>Model!AC117</f>
        <v>0</v>
      </c>
      <c r="AD111">
        <f>Model!AD117</f>
        <v>0</v>
      </c>
      <c r="AE111">
        <f>Model!AE117</f>
        <v>0</v>
      </c>
      <c r="AF111">
        <f>Model!AF117</f>
        <v>0</v>
      </c>
      <c r="AG111">
        <f>Model!AG117</f>
        <v>0</v>
      </c>
      <c r="AH111">
        <f>Model!AH117</f>
        <v>0</v>
      </c>
      <c r="AI111">
        <f>Model!AI117</f>
        <v>0</v>
      </c>
      <c r="AJ111">
        <f>Model!AJ117</f>
        <v>0</v>
      </c>
      <c r="AK111">
        <f>Model!AK117</f>
        <v>0</v>
      </c>
      <c r="AL111">
        <f>Model!AL117</f>
        <v>0</v>
      </c>
      <c r="AM111">
        <f>Model!AM117</f>
        <v>0</v>
      </c>
      <c r="AN111">
        <f>Model!AN117</f>
        <v>0</v>
      </c>
      <c r="AO111">
        <f>Model!AO117</f>
        <v>0</v>
      </c>
      <c r="AP111">
        <f>Model!AP117</f>
        <v>0</v>
      </c>
      <c r="AQ111">
        <f>Model!AQ117</f>
        <v>0</v>
      </c>
      <c r="AR111">
        <f>Model!AR117</f>
        <v>0</v>
      </c>
      <c r="AS111">
        <f>Model!AS117</f>
        <v>0</v>
      </c>
      <c r="AT111">
        <f>Model!AT117</f>
        <v>0</v>
      </c>
      <c r="AU111">
        <f>Model!AU117</f>
        <v>0</v>
      </c>
      <c r="AV111">
        <f>Model!AV117</f>
        <v>0</v>
      </c>
      <c r="AW111">
        <f>Model!AW117</f>
        <v>0</v>
      </c>
      <c r="AX111">
        <f>Model!AX117</f>
        <v>0</v>
      </c>
      <c r="AY111">
        <f>Model!AY117</f>
        <v>0</v>
      </c>
      <c r="AZ111">
        <f>Model!AZ117</f>
        <v>0</v>
      </c>
      <c r="BA111">
        <f>Model!BA117</f>
        <v>0</v>
      </c>
      <c r="BB111">
        <f>Model!BB117</f>
        <v>0</v>
      </c>
      <c r="BC111">
        <f>Model!BC117</f>
        <v>0</v>
      </c>
      <c r="BD111">
        <f>Model!BD117</f>
        <v>0</v>
      </c>
      <c r="BE111">
        <f>Model!BE117</f>
        <v>0</v>
      </c>
      <c r="BF111">
        <f>Model!BF117</f>
        <v>0</v>
      </c>
      <c r="BG111">
        <f>Model!BG117</f>
        <v>0</v>
      </c>
      <c r="BH111">
        <f>Model!BH117</f>
        <v>0</v>
      </c>
      <c r="BI111">
        <f>Model!BI117</f>
        <v>0</v>
      </c>
      <c r="BJ111">
        <f>Model!BJ117</f>
        <v>0</v>
      </c>
      <c r="BK111">
        <f>Model!BK117</f>
        <v>0</v>
      </c>
      <c r="BL111">
        <f>Model!BL117</f>
        <v>0</v>
      </c>
      <c r="BM111">
        <f>Model!BM117</f>
        <v>0</v>
      </c>
      <c r="BN111">
        <f>Model!BN117</f>
        <v>0</v>
      </c>
      <c r="BO111">
        <f>Model!BO117</f>
        <v>0</v>
      </c>
      <c r="BP111">
        <f>Model!BP117</f>
        <v>0</v>
      </c>
      <c r="BQ111">
        <f>Model!BQ117</f>
        <v>0</v>
      </c>
      <c r="BR111">
        <f>Model!BR117</f>
        <v>0</v>
      </c>
      <c r="BS111">
        <f>Model!BS117</f>
        <v>0</v>
      </c>
      <c r="BT111">
        <f>Model!BT117</f>
        <v>0</v>
      </c>
      <c r="BU111">
        <f>Model!BU117</f>
        <v>0</v>
      </c>
      <c r="BV111">
        <f>Model!BV117</f>
        <v>0</v>
      </c>
      <c r="BW111">
        <f>Model!BW117</f>
        <v>0</v>
      </c>
      <c r="BX111">
        <f>Model!BX117</f>
        <v>0</v>
      </c>
      <c r="BY111">
        <f>Model!BY117</f>
        <v>0</v>
      </c>
      <c r="BZ111">
        <f>Model!BZ117</f>
        <v>0</v>
      </c>
      <c r="CA111">
        <f>Model!CA117</f>
        <v>0</v>
      </c>
      <c r="CB111">
        <f>Model!CB117</f>
        <v>-12.328000000000017</v>
      </c>
      <c r="CC111">
        <f>Model!CC117</f>
        <v>-17.786999999999978</v>
      </c>
      <c r="CD111">
        <f>Model!CD117</f>
        <v>-0.57011432043998145</v>
      </c>
      <c r="CE111">
        <f>Model!CE117</f>
        <v>0.30361274682846595</v>
      </c>
      <c r="CF111">
        <f>Model!CF117</f>
        <v>-0.12714705653253233</v>
      </c>
      <c r="CG111">
        <f>Model!CG117</f>
        <v>2.9482658048675781E-2</v>
      </c>
      <c r="CH111">
        <f>Model!CH117</f>
        <v>-1.7801053994936478</v>
      </c>
      <c r="CI111">
        <f>Model!CI117</f>
        <v>0.22372919701042804</v>
      </c>
      <c r="CJ111">
        <f>Model!CJ117</f>
        <v>-9.3693394488257198E-2</v>
      </c>
      <c r="CK111">
        <f>Model!CK117</f>
        <v>2.1725475889487811E-2</v>
      </c>
      <c r="CL111">
        <f>Model!CL117</f>
        <v>0.24454374672483414</v>
      </c>
      <c r="CM111">
        <f>Model!CM117</f>
        <v>0.2438404382588919</v>
      </c>
      <c r="CN111">
        <f>Model!CN117</f>
        <v>-0.10211558741220106</v>
      </c>
      <c r="CO111">
        <f>Model!CO117</f>
        <v>2.3678400642670461E-2</v>
      </c>
      <c r="CP111">
        <f>Model!CP117</f>
        <v>0</v>
      </c>
      <c r="CQ111">
        <f>Model!CQ117</f>
        <v>0</v>
      </c>
      <c r="CR111">
        <f>Model!CR117</f>
        <v>0</v>
      </c>
      <c r="CS111">
        <f>Model!CS117</f>
        <v>0</v>
      </c>
      <c r="CT111">
        <f>Model!CT117</f>
        <v>0</v>
      </c>
      <c r="CU111">
        <f>Model!CU117</f>
        <v>0</v>
      </c>
      <c r="CV111">
        <f>Model!CV117</f>
        <v>0</v>
      </c>
      <c r="CW111">
        <f>Model!CW117</f>
        <v>0</v>
      </c>
      <c r="CX111">
        <f>Model!CX117</f>
        <v>0</v>
      </c>
      <c r="CY111">
        <f>Model!CY117</f>
        <v>0</v>
      </c>
      <c r="CZ111">
        <f>Model!CZ117</f>
        <v>0</v>
      </c>
      <c r="DA111">
        <f>Model!DA117</f>
        <v>0</v>
      </c>
      <c r="DB111">
        <f>Model!DB117</f>
        <v>0</v>
      </c>
      <c r="DC111">
        <f>Model!DC117</f>
        <v>0</v>
      </c>
      <c r="DD111">
        <f>Model!DD117</f>
        <v>0</v>
      </c>
      <c r="DE111">
        <f>Model!DE117</f>
        <v>0</v>
      </c>
      <c r="DF111">
        <f>Model!DF117</f>
        <v>0</v>
      </c>
      <c r="DG111">
        <f>Model!DG117</f>
        <v>0</v>
      </c>
      <c r="DH111">
        <f>Model!DH117</f>
        <v>0</v>
      </c>
      <c r="DI111">
        <f>Model!DI117</f>
        <v>0</v>
      </c>
      <c r="DJ111">
        <f>Model!DJ117</f>
        <v>0</v>
      </c>
      <c r="DK111">
        <f>Model!DK117</f>
        <v>0</v>
      </c>
      <c r="DL111">
        <f>Model!DL117</f>
        <v>0</v>
      </c>
      <c r="DM111">
        <f>Model!DM117</f>
        <v>0</v>
      </c>
      <c r="DN111">
        <f>Model!DN117</f>
        <v>0</v>
      </c>
      <c r="DO111">
        <f>Model!DO117</f>
        <v>0</v>
      </c>
      <c r="DP111">
        <f>Model!DP117</f>
        <v>0</v>
      </c>
      <c r="DQ111">
        <f>Model!DQ117</f>
        <v>0</v>
      </c>
      <c r="DR111">
        <f>Model!DR117</f>
        <v>0</v>
      </c>
      <c r="DS111">
        <f>Model!DS117</f>
        <v>0</v>
      </c>
      <c r="DT111">
        <f>Model!DT117</f>
        <v>0</v>
      </c>
      <c r="DU111">
        <f>Model!DU117</f>
        <v>0</v>
      </c>
      <c r="DV111">
        <f>Model!DV117</f>
        <v>0</v>
      </c>
      <c r="DW111">
        <f>Model!DW117</f>
        <v>0</v>
      </c>
      <c r="DX111">
        <f>Model!DX117</f>
        <v>0</v>
      </c>
      <c r="DY111">
        <f>Model!DY117</f>
        <v>0</v>
      </c>
      <c r="DZ111">
        <f>Model!DZ117</f>
        <v>0</v>
      </c>
      <c r="EA111">
        <f>Model!EA117</f>
        <v>0</v>
      </c>
      <c r="EB111">
        <f>Model!EB117</f>
        <v>0</v>
      </c>
      <c r="EC111">
        <f>Model!EC117</f>
        <v>0</v>
      </c>
      <c r="ED111">
        <f>Model!ED117</f>
        <v>0</v>
      </c>
      <c r="EE111">
        <f>Model!EE117</f>
        <v>0</v>
      </c>
      <c r="EF111">
        <f>Model!EF117</f>
        <v>0</v>
      </c>
      <c r="EG111">
        <f>Model!EG117</f>
        <v>0</v>
      </c>
      <c r="EH111">
        <f>Model!EH117</f>
        <v>0</v>
      </c>
      <c r="EI111">
        <f>Model!EI117</f>
        <v>0</v>
      </c>
      <c r="EJ111">
        <f>Model!EJ117</f>
        <v>0</v>
      </c>
      <c r="EK111">
        <f>Model!EK117</f>
        <v>0</v>
      </c>
      <c r="EL111">
        <f>Model!EL117</f>
        <v>0</v>
      </c>
      <c r="EM111">
        <f>Model!EM117</f>
        <v>0</v>
      </c>
      <c r="EN111">
        <f>Model!EN117</f>
        <v>0</v>
      </c>
    </row>
    <row r="112" spans="1:144" x14ac:dyDescent="0.2">
      <c r="A112">
        <f>Model!A118</f>
        <v>0</v>
      </c>
      <c r="B112">
        <f>Model!B118</f>
        <v>0</v>
      </c>
      <c r="C112">
        <f>Model!C118</f>
        <v>0</v>
      </c>
      <c r="D112">
        <f>Model!D118</f>
        <v>0</v>
      </c>
      <c r="E112">
        <f>Model!E118</f>
        <v>0</v>
      </c>
      <c r="F112">
        <f>Model!F118</f>
        <v>0</v>
      </c>
      <c r="G112">
        <f>Model!G118</f>
        <v>0</v>
      </c>
      <c r="H112">
        <f>Model!H118</f>
        <v>0</v>
      </c>
      <c r="I112">
        <f>Model!I118</f>
        <v>0</v>
      </c>
      <c r="J112">
        <f>Model!J118</f>
        <v>0</v>
      </c>
      <c r="K112">
        <f>Model!K118</f>
        <v>0</v>
      </c>
      <c r="L112">
        <f>Model!L118</f>
        <v>0</v>
      </c>
      <c r="M112">
        <f>Model!M118</f>
        <v>0</v>
      </c>
      <c r="N112">
        <f>Model!N118</f>
        <v>0</v>
      </c>
      <c r="O112">
        <f>Model!O118</f>
        <v>0</v>
      </c>
      <c r="P112">
        <f>Model!P118</f>
        <v>0</v>
      </c>
      <c r="Q112">
        <f>Model!Q118</f>
        <v>0</v>
      </c>
      <c r="R112">
        <f>Model!R118</f>
        <v>0</v>
      </c>
      <c r="S112">
        <f>Model!S118</f>
        <v>0</v>
      </c>
      <c r="T112">
        <f>Model!T118</f>
        <v>0</v>
      </c>
      <c r="U112">
        <f>Model!U118</f>
        <v>0</v>
      </c>
      <c r="V112">
        <f>Model!V118</f>
        <v>0</v>
      </c>
      <c r="W112">
        <f>Model!W118</f>
        <v>0</v>
      </c>
      <c r="X112">
        <f>Model!X118</f>
        <v>0</v>
      </c>
      <c r="Y112">
        <f>Model!Y118</f>
        <v>0</v>
      </c>
      <c r="Z112">
        <f>Model!Z118</f>
        <v>0</v>
      </c>
      <c r="AA112">
        <f>Model!AA118</f>
        <v>0</v>
      </c>
      <c r="AB112">
        <f>Model!AB118</f>
        <v>0</v>
      </c>
      <c r="AC112">
        <f>Model!AC118</f>
        <v>0</v>
      </c>
      <c r="AD112">
        <f>Model!AD118</f>
        <v>0</v>
      </c>
      <c r="AE112">
        <f>Model!AE118</f>
        <v>0</v>
      </c>
      <c r="AF112">
        <f>Model!AF118</f>
        <v>0</v>
      </c>
      <c r="AG112">
        <f>Model!AG118</f>
        <v>0</v>
      </c>
      <c r="AH112">
        <f>Model!AH118</f>
        <v>0</v>
      </c>
      <c r="AI112">
        <f>Model!AI118</f>
        <v>0</v>
      </c>
      <c r="AJ112">
        <f>Model!AJ118</f>
        <v>0</v>
      </c>
      <c r="AK112">
        <f>Model!AK118</f>
        <v>0</v>
      </c>
      <c r="AL112">
        <f>Model!AL118</f>
        <v>0</v>
      </c>
      <c r="AM112">
        <f>Model!AM118</f>
        <v>0</v>
      </c>
      <c r="AN112">
        <f>Model!AN118</f>
        <v>0</v>
      </c>
      <c r="AO112">
        <f>Model!AO118</f>
        <v>0</v>
      </c>
      <c r="AP112">
        <f>Model!AP118</f>
        <v>0</v>
      </c>
      <c r="AQ112">
        <f>Model!AQ118</f>
        <v>0</v>
      </c>
      <c r="AR112">
        <f>Model!AR118</f>
        <v>0</v>
      </c>
      <c r="AS112">
        <f>Model!AS118</f>
        <v>0</v>
      </c>
      <c r="AT112">
        <f>Model!AT118</f>
        <v>0</v>
      </c>
      <c r="AU112">
        <f>Model!AU118</f>
        <v>0</v>
      </c>
      <c r="AV112">
        <f>Model!AV118</f>
        <v>0</v>
      </c>
      <c r="AW112">
        <f>Model!AW118</f>
        <v>0</v>
      </c>
      <c r="AX112">
        <f>Model!AX118</f>
        <v>0</v>
      </c>
      <c r="AY112">
        <f>Model!AY118</f>
        <v>0</v>
      </c>
      <c r="AZ112">
        <f>Model!AZ118</f>
        <v>0</v>
      </c>
      <c r="BA112">
        <f>Model!BA118</f>
        <v>0</v>
      </c>
      <c r="BB112">
        <f>Model!BB118</f>
        <v>0</v>
      </c>
      <c r="BC112">
        <f>Model!BC118</f>
        <v>0</v>
      </c>
      <c r="BD112">
        <f>Model!BD118</f>
        <v>0</v>
      </c>
      <c r="BE112">
        <f>Model!BE118</f>
        <v>0</v>
      </c>
      <c r="BF112">
        <f>Model!BF118</f>
        <v>0</v>
      </c>
      <c r="BG112">
        <f>Model!BG118</f>
        <v>0</v>
      </c>
      <c r="BH112">
        <f>Model!BH118</f>
        <v>0</v>
      </c>
      <c r="BI112">
        <f>Model!BI118</f>
        <v>0</v>
      </c>
      <c r="BJ112">
        <f>Model!BJ118</f>
        <v>0</v>
      </c>
      <c r="BK112">
        <f>Model!BK118</f>
        <v>0</v>
      </c>
      <c r="BL112">
        <f>Model!BL118</f>
        <v>0</v>
      </c>
      <c r="BM112">
        <f>Model!BM118</f>
        <v>0</v>
      </c>
      <c r="BN112">
        <f>Model!BN118</f>
        <v>0</v>
      </c>
      <c r="BO112">
        <f>Model!BO118</f>
        <v>0</v>
      </c>
      <c r="BP112">
        <f>Model!BP118</f>
        <v>0</v>
      </c>
      <c r="BQ112">
        <f>Model!BQ118</f>
        <v>0</v>
      </c>
      <c r="BR112">
        <f>Model!BR118</f>
        <v>0</v>
      </c>
      <c r="BS112">
        <f>Model!BS118</f>
        <v>0</v>
      </c>
      <c r="BT112">
        <f>Model!BT118</f>
        <v>0</v>
      </c>
      <c r="BU112">
        <f>Model!BU118</f>
        <v>0</v>
      </c>
      <c r="BV112">
        <f>Model!BV118</f>
        <v>0</v>
      </c>
      <c r="BW112">
        <f>Model!BW118</f>
        <v>0</v>
      </c>
      <c r="BX112">
        <f>Model!BX118</f>
        <v>0</v>
      </c>
      <c r="BY112">
        <f>Model!BY118</f>
        <v>0</v>
      </c>
      <c r="BZ112">
        <f>Model!BZ118</f>
        <v>0</v>
      </c>
      <c r="CA112">
        <f>Model!CA118</f>
        <v>0</v>
      </c>
      <c r="CB112">
        <f>Model!CB118</f>
        <v>0</v>
      </c>
      <c r="CC112">
        <f>Model!CC118</f>
        <v>0</v>
      </c>
      <c r="CD112">
        <f>Model!CD118</f>
        <v>0</v>
      </c>
      <c r="CE112">
        <f>Model!CE118</f>
        <v>0</v>
      </c>
      <c r="CF112">
        <f>Model!CF118</f>
        <v>0</v>
      </c>
      <c r="CG112">
        <f>Model!CG118</f>
        <v>0</v>
      </c>
      <c r="CH112">
        <f>Model!CH118</f>
        <v>0</v>
      </c>
      <c r="CI112">
        <f>Model!CI118</f>
        <v>0</v>
      </c>
      <c r="CJ112">
        <f>Model!CJ118</f>
        <v>0</v>
      </c>
      <c r="CK112">
        <f>Model!CK118</f>
        <v>0</v>
      </c>
      <c r="CL112">
        <f>Model!CL118</f>
        <v>0</v>
      </c>
      <c r="CM112">
        <f>Model!CM118</f>
        <v>0</v>
      </c>
      <c r="CN112">
        <f>Model!CN118</f>
        <v>0</v>
      </c>
      <c r="CO112">
        <f>Model!CO118</f>
        <v>0</v>
      </c>
      <c r="CP112">
        <f>Model!CP118</f>
        <v>0</v>
      </c>
      <c r="CQ112">
        <f>Model!CQ118</f>
        <v>0</v>
      </c>
      <c r="CR112">
        <f>Model!CR118</f>
        <v>0</v>
      </c>
      <c r="CS112">
        <f>Model!CS118</f>
        <v>0</v>
      </c>
      <c r="CT112">
        <f>Model!CT118</f>
        <v>0</v>
      </c>
      <c r="CU112">
        <f>Model!CU118</f>
        <v>0</v>
      </c>
      <c r="CV112">
        <f>Model!CV118</f>
        <v>0</v>
      </c>
      <c r="CW112">
        <f>Model!CW118</f>
        <v>0</v>
      </c>
      <c r="CX112">
        <f>Model!CX118</f>
        <v>0</v>
      </c>
      <c r="CY112">
        <f>Model!CY118</f>
        <v>0</v>
      </c>
      <c r="CZ112">
        <f>Model!CZ118</f>
        <v>0</v>
      </c>
      <c r="DA112">
        <f>Model!DA118</f>
        <v>0</v>
      </c>
      <c r="DB112">
        <f>Model!DB118</f>
        <v>0</v>
      </c>
      <c r="DC112">
        <f>Model!DC118</f>
        <v>0</v>
      </c>
      <c r="DD112">
        <f>Model!DD118</f>
        <v>0</v>
      </c>
      <c r="DE112">
        <f>Model!DE118</f>
        <v>0</v>
      </c>
      <c r="DF112">
        <f>Model!DF118</f>
        <v>0</v>
      </c>
      <c r="DG112">
        <f>Model!DG118</f>
        <v>0</v>
      </c>
      <c r="DH112">
        <f>Model!DH118</f>
        <v>0</v>
      </c>
      <c r="DI112">
        <f>Model!DI118</f>
        <v>0</v>
      </c>
      <c r="DJ112">
        <f>Model!DJ118</f>
        <v>0</v>
      </c>
      <c r="DK112">
        <f>Model!DK118</f>
        <v>0</v>
      </c>
      <c r="DL112">
        <f>Model!DL118</f>
        <v>0</v>
      </c>
      <c r="DM112">
        <f>Model!DM118</f>
        <v>0</v>
      </c>
      <c r="DN112">
        <f>Model!DN118</f>
        <v>0</v>
      </c>
      <c r="DO112">
        <f>Model!DO118</f>
        <v>0</v>
      </c>
      <c r="DP112">
        <f>Model!DP118</f>
        <v>0</v>
      </c>
      <c r="DQ112">
        <f>Model!DQ118</f>
        <v>0</v>
      </c>
      <c r="DR112">
        <f>Model!DR118</f>
        <v>0</v>
      </c>
      <c r="DS112">
        <f>Model!DS118</f>
        <v>0</v>
      </c>
      <c r="DT112">
        <f>Model!DT118</f>
        <v>0</v>
      </c>
      <c r="DU112">
        <f>Model!DU118</f>
        <v>0</v>
      </c>
      <c r="DV112">
        <f>Model!DV118</f>
        <v>0</v>
      </c>
      <c r="DW112">
        <f>Model!DW118</f>
        <v>0</v>
      </c>
      <c r="DX112">
        <f>Model!DX118</f>
        <v>0</v>
      </c>
      <c r="DY112">
        <f>Model!DY118</f>
        <v>0</v>
      </c>
      <c r="DZ112">
        <f>Model!DZ118</f>
        <v>0</v>
      </c>
      <c r="EA112">
        <f>Model!EA118</f>
        <v>0</v>
      </c>
      <c r="EB112">
        <f>Model!EB118</f>
        <v>0</v>
      </c>
      <c r="EC112">
        <f>Model!EC118</f>
        <v>0</v>
      </c>
      <c r="ED112">
        <f>Model!ED118</f>
        <v>0</v>
      </c>
      <c r="EE112">
        <f>Model!EE118</f>
        <v>0</v>
      </c>
      <c r="EF112">
        <f>Model!EF118</f>
        <v>0</v>
      </c>
      <c r="EG112">
        <f>Model!EG118</f>
        <v>0</v>
      </c>
      <c r="EH112">
        <f>Model!EH118</f>
        <v>0</v>
      </c>
      <c r="EI112">
        <f>Model!EI118</f>
        <v>0</v>
      </c>
      <c r="EJ112">
        <f>Model!EJ118</f>
        <v>0</v>
      </c>
      <c r="EK112">
        <f>Model!EK118</f>
        <v>0</v>
      </c>
      <c r="EL112">
        <f>Model!EL118</f>
        <v>0</v>
      </c>
      <c r="EM112">
        <f>Model!EM118</f>
        <v>0</v>
      </c>
      <c r="EN112">
        <f>Model!EN118</f>
        <v>0</v>
      </c>
    </row>
    <row r="113" spans="1:144" x14ac:dyDescent="0.2">
      <c r="A113">
        <f>Model!A119</f>
        <v>0</v>
      </c>
      <c r="B113">
        <f>Model!B119</f>
        <v>0</v>
      </c>
      <c r="C113">
        <f>Model!C119</f>
        <v>0</v>
      </c>
      <c r="D113">
        <f>Model!D119</f>
        <v>0</v>
      </c>
      <c r="E113">
        <f>Model!E119</f>
        <v>0</v>
      </c>
      <c r="F113">
        <f>Model!F119</f>
        <v>0</v>
      </c>
      <c r="G113">
        <f>Model!G119</f>
        <v>0</v>
      </c>
      <c r="H113">
        <f>Model!H119</f>
        <v>0</v>
      </c>
      <c r="I113" t="str">
        <f>Model!I119</f>
        <v xml:space="preserve">Accounts Receivable - DSO </v>
      </c>
      <c r="J113">
        <f>Model!J119</f>
        <v>0</v>
      </c>
      <c r="K113">
        <f>Model!K119</f>
        <v>0</v>
      </c>
      <c r="L113">
        <f>Model!L119</f>
        <v>0</v>
      </c>
      <c r="M113">
        <f>Model!M119</f>
        <v>0</v>
      </c>
      <c r="N113">
        <f>Model!N119</f>
        <v>0</v>
      </c>
      <c r="O113">
        <f>Model!O119</f>
        <v>0</v>
      </c>
      <c r="P113">
        <f>Model!P119</f>
        <v>0</v>
      </c>
      <c r="Q113">
        <f>Model!Q119</f>
        <v>0</v>
      </c>
      <c r="R113">
        <f>Model!R119</f>
        <v>0</v>
      </c>
      <c r="S113">
        <f>Model!S119</f>
        <v>0</v>
      </c>
      <c r="T113">
        <f>Model!T119</f>
        <v>0</v>
      </c>
      <c r="U113">
        <f>Model!U119</f>
        <v>0</v>
      </c>
      <c r="V113">
        <f>Model!V119</f>
        <v>0</v>
      </c>
      <c r="W113">
        <f>Model!W119</f>
        <v>0</v>
      </c>
      <c r="X113">
        <f>Model!X119</f>
        <v>0</v>
      </c>
      <c r="Y113">
        <f>Model!Y119</f>
        <v>0</v>
      </c>
      <c r="Z113">
        <f>Model!Z119</f>
        <v>0</v>
      </c>
      <c r="AA113">
        <f>Model!AA119</f>
        <v>0</v>
      </c>
      <c r="AB113">
        <f>Model!AB119</f>
        <v>0</v>
      </c>
      <c r="AC113">
        <f>Model!AC119</f>
        <v>0</v>
      </c>
      <c r="AD113">
        <f>Model!AD119</f>
        <v>0</v>
      </c>
      <c r="AE113">
        <f>Model!AE119</f>
        <v>0</v>
      </c>
      <c r="AF113">
        <f>Model!AF119</f>
        <v>0</v>
      </c>
      <c r="AG113">
        <f>Model!AG119</f>
        <v>0</v>
      </c>
      <c r="AH113">
        <f>Model!AH119</f>
        <v>0</v>
      </c>
      <c r="AI113">
        <f>Model!AI119</f>
        <v>0</v>
      </c>
      <c r="AJ113">
        <f>Model!AJ119</f>
        <v>0</v>
      </c>
      <c r="AK113">
        <f>Model!AK119</f>
        <v>0</v>
      </c>
      <c r="AL113">
        <f>Model!AL119</f>
        <v>0</v>
      </c>
      <c r="AM113">
        <f>Model!AM119</f>
        <v>0</v>
      </c>
      <c r="AN113">
        <f>Model!AN119</f>
        <v>0</v>
      </c>
      <c r="AO113">
        <f>Model!AO119</f>
        <v>0</v>
      </c>
      <c r="AP113">
        <f>Model!AP119</f>
        <v>0</v>
      </c>
      <c r="AQ113">
        <f>Model!AQ119</f>
        <v>0</v>
      </c>
      <c r="AR113">
        <f>Model!AR119</f>
        <v>0</v>
      </c>
      <c r="AS113">
        <f>Model!AS119</f>
        <v>0</v>
      </c>
      <c r="AT113">
        <f>Model!AT119</f>
        <v>0</v>
      </c>
      <c r="AU113">
        <f>Model!AU119</f>
        <v>0</v>
      </c>
      <c r="AV113">
        <f>Model!AV119</f>
        <v>0</v>
      </c>
      <c r="AW113">
        <f>Model!AW119</f>
        <v>0</v>
      </c>
      <c r="AX113">
        <f>Model!AX119</f>
        <v>0</v>
      </c>
      <c r="AY113">
        <f>Model!AY119</f>
        <v>0</v>
      </c>
      <c r="AZ113">
        <f>Model!AZ119</f>
        <v>0</v>
      </c>
      <c r="BA113">
        <f>Model!BA119</f>
        <v>0</v>
      </c>
      <c r="BB113">
        <f>Model!BB119</f>
        <v>0</v>
      </c>
      <c r="BC113">
        <f>Model!BC119</f>
        <v>0</v>
      </c>
      <c r="BD113">
        <f>Model!BD119</f>
        <v>0</v>
      </c>
      <c r="BE113">
        <f>Model!BE119</f>
        <v>0</v>
      </c>
      <c r="BF113">
        <f>Model!BF119</f>
        <v>0</v>
      </c>
      <c r="BG113">
        <f>Model!BG119</f>
        <v>0</v>
      </c>
      <c r="BH113">
        <f>Model!BH119</f>
        <v>0</v>
      </c>
      <c r="BI113">
        <f>Model!BI119</f>
        <v>0</v>
      </c>
      <c r="BJ113">
        <f>Model!BJ119</f>
        <v>0</v>
      </c>
      <c r="BK113">
        <f>Model!BK119</f>
        <v>0</v>
      </c>
      <c r="BL113">
        <f>Model!BL119</f>
        <v>0</v>
      </c>
      <c r="BM113">
        <f>Model!BM119</f>
        <v>0</v>
      </c>
      <c r="BN113">
        <f>Model!BN119</f>
        <v>0</v>
      </c>
      <c r="BO113">
        <f>Model!BO119</f>
        <v>0</v>
      </c>
      <c r="BP113">
        <f>Model!BP119</f>
        <v>0</v>
      </c>
      <c r="BQ113">
        <f>Model!BQ119</f>
        <v>0</v>
      </c>
      <c r="BR113">
        <f>Model!BR119</f>
        <v>0</v>
      </c>
      <c r="BS113">
        <f>Model!BS119</f>
        <v>0</v>
      </c>
      <c r="BT113">
        <f>Model!BT119</f>
        <v>0</v>
      </c>
      <c r="BU113">
        <f>Model!BU119</f>
        <v>0</v>
      </c>
      <c r="BV113">
        <f>Model!BV119</f>
        <v>0</v>
      </c>
      <c r="BW113">
        <f>Model!BW119</f>
        <v>0</v>
      </c>
      <c r="BX113">
        <f>Model!BX119</f>
        <v>0</v>
      </c>
      <c r="BY113">
        <f>Model!BY119</f>
        <v>0.2049450778449769</v>
      </c>
      <c r="BZ113">
        <f>Model!BZ119</f>
        <v>0.23255718970932396</v>
      </c>
      <c r="CA113">
        <f>Model!CA119</f>
        <v>0.20162188047400414</v>
      </c>
      <c r="CB113">
        <f>Model!CB119</f>
        <v>0.35609671569232521</v>
      </c>
      <c r="CC113">
        <f>Model!CC119</f>
        <v>0.94579489802987438</v>
      </c>
      <c r="CD113">
        <f>Model!CD119</f>
        <v>0.23255718970932396</v>
      </c>
      <c r="CE113">
        <f>Model!CE119</f>
        <v>0.20162188047400414</v>
      </c>
      <c r="CF113">
        <f>Model!CF119</f>
        <v>0.35609671569232521</v>
      </c>
      <c r="CG113">
        <f>Model!CG119</f>
        <v>0.94579489802987438</v>
      </c>
      <c r="CH113">
        <f>Model!CH119</f>
        <v>0.23255718970932396</v>
      </c>
      <c r="CI113">
        <f>Model!CI119</f>
        <v>0.20162188047400414</v>
      </c>
      <c r="CJ113">
        <f>Model!CJ119</f>
        <v>0.35609671569232521</v>
      </c>
      <c r="CK113">
        <f>Model!CK119</f>
        <v>0.94579489802987438</v>
      </c>
      <c r="CL113">
        <f>Model!CL119</f>
        <v>0.23255718970932396</v>
      </c>
      <c r="CM113">
        <f>Model!CM119</f>
        <v>0.20162188047400414</v>
      </c>
      <c r="CN113">
        <f>Model!CN119</f>
        <v>0.35609671569232521</v>
      </c>
      <c r="CO113">
        <f>Model!CO119</f>
        <v>0.94579489802987438</v>
      </c>
      <c r="CP113">
        <f>Model!CP119</f>
        <v>0</v>
      </c>
      <c r="CQ113">
        <f>Model!CQ119</f>
        <v>0</v>
      </c>
      <c r="CR113">
        <f>Model!CR119</f>
        <v>0</v>
      </c>
      <c r="CS113">
        <f>Model!CS119</f>
        <v>0</v>
      </c>
      <c r="CT113">
        <f>Model!CT119</f>
        <v>0</v>
      </c>
      <c r="CU113">
        <f>Model!CU119</f>
        <v>0</v>
      </c>
      <c r="CV113">
        <f>Model!CV119</f>
        <v>0</v>
      </c>
      <c r="CW113">
        <f>Model!CW119</f>
        <v>0</v>
      </c>
      <c r="CX113">
        <f>Model!CX119</f>
        <v>0</v>
      </c>
      <c r="CY113">
        <f>Model!CY119</f>
        <v>0</v>
      </c>
      <c r="CZ113">
        <f>Model!CZ119</f>
        <v>0</v>
      </c>
      <c r="DA113">
        <f>Model!DA119</f>
        <v>0</v>
      </c>
      <c r="DB113">
        <f>Model!DB119</f>
        <v>0</v>
      </c>
      <c r="DC113">
        <f>Model!DC119</f>
        <v>0</v>
      </c>
      <c r="DD113">
        <f>Model!DD119</f>
        <v>0</v>
      </c>
      <c r="DE113">
        <f>Model!DE119</f>
        <v>0</v>
      </c>
      <c r="DF113">
        <f>Model!DF119</f>
        <v>0</v>
      </c>
      <c r="DG113">
        <f>Model!DG119</f>
        <v>0</v>
      </c>
      <c r="DH113">
        <f>Model!DH119</f>
        <v>0</v>
      </c>
      <c r="DI113">
        <f>Model!DI119</f>
        <v>0</v>
      </c>
      <c r="DJ113">
        <f>Model!DJ119</f>
        <v>0</v>
      </c>
      <c r="DK113">
        <f>Model!DK119</f>
        <v>0</v>
      </c>
      <c r="DL113">
        <f>Model!DL119</f>
        <v>0</v>
      </c>
      <c r="DM113">
        <f>Model!DM119</f>
        <v>0</v>
      </c>
      <c r="DN113">
        <f>Model!DN119</f>
        <v>0</v>
      </c>
      <c r="DO113">
        <f>Model!DO119</f>
        <v>0</v>
      </c>
      <c r="DP113">
        <f>Model!DP119</f>
        <v>0</v>
      </c>
      <c r="DQ113">
        <f>Model!DQ119</f>
        <v>0</v>
      </c>
      <c r="DR113">
        <f>Model!DR119</f>
        <v>0</v>
      </c>
      <c r="DS113">
        <f>Model!DS119</f>
        <v>0</v>
      </c>
      <c r="DT113">
        <f>Model!DT119</f>
        <v>0</v>
      </c>
      <c r="DU113">
        <f>Model!DU119</f>
        <v>0</v>
      </c>
      <c r="DV113">
        <f>Model!DV119</f>
        <v>0</v>
      </c>
      <c r="DW113">
        <f>Model!DW119</f>
        <v>0</v>
      </c>
      <c r="DX113">
        <f>Model!DX119</f>
        <v>0</v>
      </c>
      <c r="DY113">
        <f>Model!DY119</f>
        <v>0</v>
      </c>
      <c r="DZ113">
        <f>Model!DZ119</f>
        <v>0.38020498645845252</v>
      </c>
      <c r="EA113">
        <f>Model!EA119</f>
        <v>0.22255649873776739</v>
      </c>
      <c r="EB113">
        <f>Model!EB119</f>
        <v>0.80564259053939502</v>
      </c>
      <c r="EC113">
        <f>Model!EC119</f>
        <v>0.95108782326605523</v>
      </c>
      <c r="ED113">
        <f>Model!ED119</f>
        <v>0.95108782326605534</v>
      </c>
      <c r="EE113">
        <f>Model!EE119</f>
        <v>0.95108782326605534</v>
      </c>
      <c r="EF113">
        <f>Model!EF119</f>
        <v>0.95108782326605534</v>
      </c>
      <c r="EG113">
        <f>Model!EG119</f>
        <v>0.95108782326605534</v>
      </c>
      <c r="EH113">
        <f>Model!EH119</f>
        <v>0.95108782326605534</v>
      </c>
      <c r="EI113">
        <f>Model!EI119</f>
        <v>0.95108782326605534</v>
      </c>
      <c r="EJ113">
        <f>Model!EJ119</f>
        <v>0.95108782326605534</v>
      </c>
      <c r="EK113">
        <f>Model!EK119</f>
        <v>0.95108782326605534</v>
      </c>
      <c r="EL113">
        <f>Model!EL119</f>
        <v>0.95108782326605534</v>
      </c>
      <c r="EM113">
        <f>Model!EM119</f>
        <v>0</v>
      </c>
      <c r="EN113">
        <f>Model!EN119</f>
        <v>0</v>
      </c>
    </row>
    <row r="114" spans="1:144" x14ac:dyDescent="0.2">
      <c r="A114">
        <f>Model!A120</f>
        <v>0</v>
      </c>
      <c r="B114">
        <f>Model!B120</f>
        <v>0</v>
      </c>
      <c r="C114">
        <f>Model!C120</f>
        <v>0</v>
      </c>
      <c r="D114">
        <f>Model!D120</f>
        <v>0</v>
      </c>
      <c r="E114">
        <f>Model!E120</f>
        <v>0</v>
      </c>
      <c r="F114">
        <f>Model!F120</f>
        <v>0</v>
      </c>
      <c r="G114">
        <f>Model!G120</f>
        <v>0</v>
      </c>
      <c r="H114">
        <f>Model!H120</f>
        <v>0</v>
      </c>
      <c r="I114" t="str">
        <f>Model!I120</f>
        <v>Inventory - DSO (Based on CoGS)</v>
      </c>
      <c r="J114">
        <f>Model!J120</f>
        <v>0</v>
      </c>
      <c r="K114">
        <f>Model!K120</f>
        <v>0</v>
      </c>
      <c r="L114">
        <f>Model!L120</f>
        <v>0</v>
      </c>
      <c r="M114">
        <f>Model!M120</f>
        <v>0</v>
      </c>
      <c r="N114">
        <f>Model!N120</f>
        <v>0</v>
      </c>
      <c r="O114">
        <f>Model!O120</f>
        <v>0</v>
      </c>
      <c r="P114">
        <f>Model!P120</f>
        <v>0</v>
      </c>
      <c r="Q114">
        <f>Model!Q120</f>
        <v>0</v>
      </c>
      <c r="R114">
        <f>Model!R120</f>
        <v>0</v>
      </c>
      <c r="S114">
        <f>Model!S120</f>
        <v>0</v>
      </c>
      <c r="T114">
        <f>Model!T120</f>
        <v>0</v>
      </c>
      <c r="U114">
        <f>Model!U120</f>
        <v>0</v>
      </c>
      <c r="V114">
        <f>Model!V120</f>
        <v>0</v>
      </c>
      <c r="W114">
        <f>Model!W120</f>
        <v>0</v>
      </c>
      <c r="X114">
        <f>Model!X120</f>
        <v>0</v>
      </c>
      <c r="Y114">
        <f>Model!Y120</f>
        <v>0</v>
      </c>
      <c r="Z114">
        <f>Model!Z120</f>
        <v>0</v>
      </c>
      <c r="AA114">
        <f>Model!AA120</f>
        <v>0</v>
      </c>
      <c r="AB114">
        <f>Model!AB120</f>
        <v>0</v>
      </c>
      <c r="AC114">
        <f>Model!AC120</f>
        <v>0</v>
      </c>
      <c r="AD114">
        <f>Model!AD120</f>
        <v>0</v>
      </c>
      <c r="AE114">
        <f>Model!AE120</f>
        <v>0</v>
      </c>
      <c r="AF114">
        <f>Model!AF120</f>
        <v>0</v>
      </c>
      <c r="AG114">
        <f>Model!AG120</f>
        <v>0</v>
      </c>
      <c r="AH114">
        <f>Model!AH120</f>
        <v>0</v>
      </c>
      <c r="AI114">
        <f>Model!AI120</f>
        <v>0</v>
      </c>
      <c r="AJ114">
        <f>Model!AJ120</f>
        <v>0</v>
      </c>
      <c r="AK114">
        <f>Model!AK120</f>
        <v>0</v>
      </c>
      <c r="AL114">
        <f>Model!AL120</f>
        <v>0</v>
      </c>
      <c r="AM114">
        <f>Model!AM120</f>
        <v>0</v>
      </c>
      <c r="AN114">
        <f>Model!AN120</f>
        <v>0</v>
      </c>
      <c r="AO114">
        <f>Model!AO120</f>
        <v>0</v>
      </c>
      <c r="AP114">
        <f>Model!AP120</f>
        <v>0</v>
      </c>
      <c r="AQ114">
        <f>Model!AQ120</f>
        <v>0</v>
      </c>
      <c r="AR114">
        <f>Model!AR120</f>
        <v>0</v>
      </c>
      <c r="AS114">
        <f>Model!AS120</f>
        <v>0</v>
      </c>
      <c r="AT114">
        <f>Model!AT120</f>
        <v>0</v>
      </c>
      <c r="AU114">
        <f>Model!AU120</f>
        <v>0</v>
      </c>
      <c r="AV114">
        <f>Model!AV120</f>
        <v>0</v>
      </c>
      <c r="AW114">
        <f>Model!AW120</f>
        <v>0</v>
      </c>
      <c r="AX114">
        <f>Model!AX120</f>
        <v>0</v>
      </c>
      <c r="AY114">
        <f>Model!AY120</f>
        <v>0</v>
      </c>
      <c r="AZ114">
        <f>Model!AZ120</f>
        <v>0</v>
      </c>
      <c r="BA114">
        <f>Model!BA120</f>
        <v>0</v>
      </c>
      <c r="BB114">
        <f>Model!BB120</f>
        <v>0</v>
      </c>
      <c r="BC114">
        <f>Model!BC120</f>
        <v>0</v>
      </c>
      <c r="BD114">
        <f>Model!BD120</f>
        <v>0</v>
      </c>
      <c r="BE114">
        <f>Model!BE120</f>
        <v>0</v>
      </c>
      <c r="BF114">
        <f>Model!BF120</f>
        <v>0</v>
      </c>
      <c r="BG114">
        <f>Model!BG120</f>
        <v>0</v>
      </c>
      <c r="BH114">
        <f>Model!BH120</f>
        <v>0</v>
      </c>
      <c r="BI114">
        <f>Model!BI120</f>
        <v>0</v>
      </c>
      <c r="BJ114">
        <f>Model!BJ120</f>
        <v>0</v>
      </c>
      <c r="BK114">
        <f>Model!BK120</f>
        <v>0</v>
      </c>
      <c r="BL114">
        <f>Model!BL120</f>
        <v>0</v>
      </c>
      <c r="BM114">
        <f>Model!BM120</f>
        <v>0</v>
      </c>
      <c r="BN114">
        <f>Model!BN120</f>
        <v>0</v>
      </c>
      <c r="BO114">
        <f>Model!BO120</f>
        <v>0</v>
      </c>
      <c r="BP114">
        <f>Model!BP120</f>
        <v>0</v>
      </c>
      <c r="BQ114">
        <f>Model!BQ120</f>
        <v>0</v>
      </c>
      <c r="BR114">
        <f>Model!BR120</f>
        <v>0</v>
      </c>
      <c r="BS114">
        <f>Model!BS120</f>
        <v>0</v>
      </c>
      <c r="BT114">
        <f>Model!BT120</f>
        <v>0</v>
      </c>
      <c r="BU114">
        <f>Model!BU120</f>
        <v>0</v>
      </c>
      <c r="BV114">
        <f>Model!BV120</f>
        <v>0</v>
      </c>
      <c r="BW114">
        <f>Model!BW120</f>
        <v>0</v>
      </c>
      <c r="BX114">
        <f>Model!BX120</f>
        <v>0</v>
      </c>
      <c r="BY114">
        <f>Model!BY120</f>
        <v>26.587125406778853</v>
      </c>
      <c r="BZ114">
        <f>Model!BZ120</f>
        <v>27.068922038082015</v>
      </c>
      <c r="CA114">
        <f>Model!CA120</f>
        <v>26.184709821428573</v>
      </c>
      <c r="CB114">
        <f>Model!CB120</f>
        <v>24.148699557296101</v>
      </c>
      <c r="CC114">
        <f>Model!CC120</f>
        <v>29.100691037430877</v>
      </c>
      <c r="CD114">
        <f>Model!CD120</f>
        <v>27.018922038082014</v>
      </c>
      <c r="CE114">
        <f>Model!CE120</f>
        <v>26.134709821428572</v>
      </c>
      <c r="CF114">
        <f>Model!CF120</f>
        <v>24.098699557296101</v>
      </c>
      <c r="CG114">
        <f>Model!CG120</f>
        <v>29.050691037430877</v>
      </c>
      <c r="CH114">
        <f>Model!CH120</f>
        <v>26.968922038082013</v>
      </c>
      <c r="CI114">
        <f>Model!CI120</f>
        <v>26.084709821428572</v>
      </c>
      <c r="CJ114">
        <f>Model!CJ120</f>
        <v>24.0486995572961</v>
      </c>
      <c r="CK114">
        <f>Model!CK120</f>
        <v>29.000691037430876</v>
      </c>
      <c r="CL114">
        <f>Model!CL120</f>
        <v>26.918922038082012</v>
      </c>
      <c r="CM114">
        <f>Model!CM120</f>
        <v>26.034709821428571</v>
      </c>
      <c r="CN114">
        <f>Model!CN120</f>
        <v>23.998699557296099</v>
      </c>
      <c r="CO114">
        <f>Model!CO120</f>
        <v>28.950691037430875</v>
      </c>
      <c r="CP114">
        <f>Model!CP120</f>
        <v>0</v>
      </c>
      <c r="CQ114">
        <f>Model!CQ120</f>
        <v>0</v>
      </c>
      <c r="CR114">
        <f>Model!CR120</f>
        <v>0</v>
      </c>
      <c r="CS114">
        <f>Model!CS120</f>
        <v>0</v>
      </c>
      <c r="CT114">
        <f>Model!CT120</f>
        <v>0</v>
      </c>
      <c r="CU114">
        <f>Model!CU120</f>
        <v>0</v>
      </c>
      <c r="CV114">
        <f>Model!CV120</f>
        <v>0</v>
      </c>
      <c r="CW114">
        <f>Model!CW120</f>
        <v>0</v>
      </c>
      <c r="CX114">
        <f>Model!CX120</f>
        <v>0</v>
      </c>
      <c r="CY114">
        <f>Model!CY120</f>
        <v>0</v>
      </c>
      <c r="CZ114">
        <f>Model!CZ120</f>
        <v>0</v>
      </c>
      <c r="DA114">
        <f>Model!DA120</f>
        <v>0</v>
      </c>
      <c r="DB114">
        <f>Model!DB120</f>
        <v>0</v>
      </c>
      <c r="DC114">
        <f>Model!DC120</f>
        <v>0</v>
      </c>
      <c r="DD114">
        <f>Model!DD120</f>
        <v>0</v>
      </c>
      <c r="DE114">
        <f>Model!DE120</f>
        <v>0</v>
      </c>
      <c r="DF114">
        <f>Model!DF120</f>
        <v>0</v>
      </c>
      <c r="DG114">
        <f>Model!DG120</f>
        <v>0</v>
      </c>
      <c r="DH114">
        <f>Model!DH120</f>
        <v>0</v>
      </c>
      <c r="DI114">
        <f>Model!DI120</f>
        <v>0</v>
      </c>
      <c r="DJ114">
        <f>Model!DJ120</f>
        <v>0</v>
      </c>
      <c r="DK114">
        <f>Model!DK120</f>
        <v>0</v>
      </c>
      <c r="DL114">
        <f>Model!DL120</f>
        <v>0</v>
      </c>
      <c r="DM114">
        <f>Model!DM120</f>
        <v>0</v>
      </c>
      <c r="DN114">
        <f>Model!DN120</f>
        <v>0</v>
      </c>
      <c r="DO114">
        <f>Model!DO120</f>
        <v>0</v>
      </c>
      <c r="DP114">
        <f>Model!DP120</f>
        <v>0</v>
      </c>
      <c r="DQ114">
        <f>Model!DQ120</f>
        <v>0</v>
      </c>
      <c r="DR114">
        <f>Model!DR120</f>
        <v>0</v>
      </c>
      <c r="DS114">
        <f>Model!DS120</f>
        <v>0</v>
      </c>
      <c r="DT114">
        <f>Model!DT120</f>
        <v>0</v>
      </c>
      <c r="DU114">
        <f>Model!DU120</f>
        <v>0</v>
      </c>
      <c r="DV114">
        <f>Model!DV120</f>
        <v>0</v>
      </c>
      <c r="DW114">
        <f>Model!DW120</f>
        <v>0</v>
      </c>
      <c r="DX114">
        <f>Model!DX120</f>
        <v>0</v>
      </c>
      <c r="DY114">
        <f>Model!DY120</f>
        <v>0</v>
      </c>
      <c r="DZ114">
        <f>Model!DZ120</f>
        <v>24.228798462420851</v>
      </c>
      <c r="EA114">
        <f>Model!EA120</f>
        <v>29.386679106859251</v>
      </c>
      <c r="EB114">
        <f>Model!EB120</f>
        <v>24.36979667624259</v>
      </c>
      <c r="EC114">
        <f>Model!EC120</f>
        <v>28.7610694493296</v>
      </c>
      <c r="ED114">
        <f>Model!ED120</f>
        <v>28.86821300572036</v>
      </c>
      <c r="EE114">
        <f>Model!EE120</f>
        <v>28.869471463535195</v>
      </c>
      <c r="EF114">
        <f>Model!EF120</f>
        <v>28.369471463535195</v>
      </c>
      <c r="EG114">
        <f>Model!EG120</f>
        <v>27.869471463535195</v>
      </c>
      <c r="EH114">
        <f>Model!EH120</f>
        <v>27.369471463535195</v>
      </c>
      <c r="EI114">
        <f>Model!EI120</f>
        <v>26.869471463535195</v>
      </c>
      <c r="EJ114">
        <f>Model!EJ120</f>
        <v>26.369471463535195</v>
      </c>
      <c r="EK114">
        <f>Model!EK120</f>
        <v>25.869471463535195</v>
      </c>
      <c r="EL114">
        <f>Model!EL120</f>
        <v>25.369471463535195</v>
      </c>
      <c r="EM114">
        <f>Model!EM120</f>
        <v>0</v>
      </c>
      <c r="EN114">
        <f>Model!EN120</f>
        <v>0</v>
      </c>
    </row>
    <row r="115" spans="1:144" x14ac:dyDescent="0.2">
      <c r="A115">
        <f>Model!A121</f>
        <v>0</v>
      </c>
      <c r="B115">
        <f>Model!B121</f>
        <v>0</v>
      </c>
      <c r="C115">
        <f>Model!C121</f>
        <v>0</v>
      </c>
      <c r="D115">
        <f>Model!D121</f>
        <v>0</v>
      </c>
      <c r="E115">
        <f>Model!E121</f>
        <v>0</v>
      </c>
      <c r="F115">
        <f>Model!F121</f>
        <v>0</v>
      </c>
      <c r="G115">
        <f>Model!G121</f>
        <v>0</v>
      </c>
      <c r="H115">
        <f>Model!H121</f>
        <v>0</v>
      </c>
      <c r="I115" t="str">
        <f>Model!I121</f>
        <v>Accounts Payable- DPO (Based on CoGS</v>
      </c>
      <c r="J115">
        <f>Model!J121</f>
        <v>0</v>
      </c>
      <c r="K115">
        <f>Model!K121</f>
        <v>0</v>
      </c>
      <c r="L115">
        <f>Model!L121</f>
        <v>0</v>
      </c>
      <c r="M115">
        <f>Model!M121</f>
        <v>0</v>
      </c>
      <c r="N115">
        <f>Model!N121</f>
        <v>0</v>
      </c>
      <c r="O115">
        <f>Model!O121</f>
        <v>0</v>
      </c>
      <c r="P115">
        <f>Model!P121</f>
        <v>0</v>
      </c>
      <c r="Q115">
        <f>Model!Q121</f>
        <v>0</v>
      </c>
      <c r="R115">
        <f>Model!R121</f>
        <v>0</v>
      </c>
      <c r="S115">
        <f>Model!S121</f>
        <v>0</v>
      </c>
      <c r="T115">
        <f>Model!T121</f>
        <v>0</v>
      </c>
      <c r="U115">
        <f>Model!U121</f>
        <v>0</v>
      </c>
      <c r="V115">
        <f>Model!V121</f>
        <v>0</v>
      </c>
      <c r="W115">
        <f>Model!W121</f>
        <v>0</v>
      </c>
      <c r="X115">
        <f>Model!X121</f>
        <v>0</v>
      </c>
      <c r="Y115">
        <f>Model!Y121</f>
        <v>0</v>
      </c>
      <c r="Z115">
        <f>Model!Z121</f>
        <v>0</v>
      </c>
      <c r="AA115">
        <f>Model!AA121</f>
        <v>0</v>
      </c>
      <c r="AB115">
        <f>Model!AB121</f>
        <v>0</v>
      </c>
      <c r="AC115">
        <f>Model!AC121</f>
        <v>0</v>
      </c>
      <c r="AD115">
        <f>Model!AD121</f>
        <v>0</v>
      </c>
      <c r="AE115">
        <f>Model!AE121</f>
        <v>0</v>
      </c>
      <c r="AF115">
        <f>Model!AF121</f>
        <v>0</v>
      </c>
      <c r="AG115">
        <f>Model!AG121</f>
        <v>0</v>
      </c>
      <c r="AH115">
        <f>Model!AH121</f>
        <v>0</v>
      </c>
      <c r="AI115">
        <f>Model!AI121</f>
        <v>0</v>
      </c>
      <c r="AJ115">
        <f>Model!AJ121</f>
        <v>0</v>
      </c>
      <c r="AK115">
        <f>Model!AK121</f>
        <v>0</v>
      </c>
      <c r="AL115">
        <f>Model!AL121</f>
        <v>0</v>
      </c>
      <c r="AM115">
        <f>Model!AM121</f>
        <v>0</v>
      </c>
      <c r="AN115">
        <f>Model!AN121</f>
        <v>0</v>
      </c>
      <c r="AO115">
        <f>Model!AO121</f>
        <v>0</v>
      </c>
      <c r="AP115">
        <f>Model!AP121</f>
        <v>0</v>
      </c>
      <c r="AQ115">
        <f>Model!AQ121</f>
        <v>0</v>
      </c>
      <c r="AR115">
        <f>Model!AR121</f>
        <v>0</v>
      </c>
      <c r="AS115">
        <f>Model!AS121</f>
        <v>0</v>
      </c>
      <c r="AT115">
        <f>Model!AT121</f>
        <v>0</v>
      </c>
      <c r="AU115">
        <f>Model!AU121</f>
        <v>0</v>
      </c>
      <c r="AV115">
        <f>Model!AV121</f>
        <v>0</v>
      </c>
      <c r="AW115">
        <f>Model!AW121</f>
        <v>0</v>
      </c>
      <c r="AX115">
        <f>Model!AX121</f>
        <v>0</v>
      </c>
      <c r="AY115">
        <f>Model!AY121</f>
        <v>0</v>
      </c>
      <c r="AZ115">
        <f>Model!AZ121</f>
        <v>0</v>
      </c>
      <c r="BA115">
        <f>Model!BA121</f>
        <v>0</v>
      </c>
      <c r="BB115">
        <f>Model!BB121</f>
        <v>0</v>
      </c>
      <c r="BC115">
        <f>Model!BC121</f>
        <v>0</v>
      </c>
      <c r="BD115">
        <f>Model!BD121</f>
        <v>0</v>
      </c>
      <c r="BE115">
        <f>Model!BE121</f>
        <v>0</v>
      </c>
      <c r="BF115">
        <f>Model!BF121</f>
        <v>0</v>
      </c>
      <c r="BG115">
        <f>Model!BG121</f>
        <v>0</v>
      </c>
      <c r="BH115">
        <f>Model!BH121</f>
        <v>0</v>
      </c>
      <c r="BI115">
        <f>Model!BI121</f>
        <v>0</v>
      </c>
      <c r="BJ115">
        <f>Model!BJ121</f>
        <v>0</v>
      </c>
      <c r="BK115">
        <f>Model!BK121</f>
        <v>0</v>
      </c>
      <c r="BL115">
        <f>Model!BL121</f>
        <v>0</v>
      </c>
      <c r="BM115">
        <f>Model!BM121</f>
        <v>0</v>
      </c>
      <c r="BN115">
        <f>Model!BN121</f>
        <v>0</v>
      </c>
      <c r="BO115">
        <f>Model!BO121</f>
        <v>0</v>
      </c>
      <c r="BP115">
        <f>Model!BP121</f>
        <v>0</v>
      </c>
      <c r="BQ115">
        <f>Model!BQ121</f>
        <v>0</v>
      </c>
      <c r="BR115">
        <f>Model!BR121</f>
        <v>0</v>
      </c>
      <c r="BS115">
        <f>Model!BS121</f>
        <v>0</v>
      </c>
      <c r="BT115">
        <f>Model!BT121</f>
        <v>0</v>
      </c>
      <c r="BU115">
        <f>Model!BU121</f>
        <v>0</v>
      </c>
      <c r="BV115">
        <f>Model!BV121</f>
        <v>0</v>
      </c>
      <c r="BW115">
        <f>Model!BW121</f>
        <v>0</v>
      </c>
      <c r="BX115">
        <f>Model!BX121</f>
        <v>0</v>
      </c>
      <c r="BY115">
        <f>Model!BY121</f>
        <v>30.7171281922374</v>
      </c>
      <c r="BZ115">
        <f>Model!BZ121</f>
        <v>42.052827076324235</v>
      </c>
      <c r="CA115">
        <f>Model!CA121</f>
        <v>37.756138392857146</v>
      </c>
      <c r="CB115">
        <f>Model!CB121</f>
        <v>22.86355081365085</v>
      </c>
      <c r="CC115">
        <f>Model!CC121</f>
        <v>21.133347024773901</v>
      </c>
      <c r="CD115">
        <f>Model!CD121</f>
        <v>42.552827076324235</v>
      </c>
      <c r="CE115">
        <f>Model!CE121</f>
        <v>38.256138392857146</v>
      </c>
      <c r="CF115">
        <f>Model!CF121</f>
        <v>23.36355081365085</v>
      </c>
      <c r="CG115">
        <f>Model!CG121</f>
        <v>21.633347024773901</v>
      </c>
      <c r="CH115">
        <f>Model!CH121</f>
        <v>43.052827076324235</v>
      </c>
      <c r="CI115">
        <f>Model!CI121</f>
        <v>38.756138392857146</v>
      </c>
      <c r="CJ115">
        <f>Model!CJ121</f>
        <v>23.86355081365085</v>
      </c>
      <c r="CK115">
        <f>Model!CK121</f>
        <v>22.133347024773901</v>
      </c>
      <c r="CL115">
        <f>Model!CL121</f>
        <v>43.552827076324235</v>
      </c>
      <c r="CM115">
        <f>Model!CM121</f>
        <v>39.256138392857146</v>
      </c>
      <c r="CN115">
        <f>Model!CN121</f>
        <v>24.36355081365085</v>
      </c>
      <c r="CO115">
        <f>Model!CO121</f>
        <v>22.633347024773901</v>
      </c>
      <c r="CP115">
        <f>Model!CP121</f>
        <v>0</v>
      </c>
      <c r="CQ115">
        <f>Model!CQ121</f>
        <v>0</v>
      </c>
      <c r="CR115">
        <f>Model!CR121</f>
        <v>0</v>
      </c>
      <c r="CS115">
        <f>Model!CS121</f>
        <v>0</v>
      </c>
      <c r="CT115">
        <f>Model!CT121</f>
        <v>0</v>
      </c>
      <c r="CU115">
        <f>Model!CU121</f>
        <v>0</v>
      </c>
      <c r="CV115">
        <f>Model!CV121</f>
        <v>0</v>
      </c>
      <c r="CW115">
        <f>Model!CW121</f>
        <v>0</v>
      </c>
      <c r="CX115">
        <f>Model!CX121</f>
        <v>0</v>
      </c>
      <c r="CY115">
        <f>Model!CY121</f>
        <v>0</v>
      </c>
      <c r="CZ115">
        <f>Model!CZ121</f>
        <v>0</v>
      </c>
      <c r="DA115">
        <f>Model!DA121</f>
        <v>0</v>
      </c>
      <c r="DB115">
        <f>Model!DB121</f>
        <v>0</v>
      </c>
      <c r="DC115">
        <f>Model!DC121</f>
        <v>0</v>
      </c>
      <c r="DD115">
        <f>Model!DD121</f>
        <v>0</v>
      </c>
      <c r="DE115">
        <f>Model!DE121</f>
        <v>0</v>
      </c>
      <c r="DF115">
        <f>Model!DF121</f>
        <v>0</v>
      </c>
      <c r="DG115">
        <f>Model!DG121</f>
        <v>0</v>
      </c>
      <c r="DH115">
        <f>Model!DH121</f>
        <v>0</v>
      </c>
      <c r="DI115">
        <f>Model!DI121</f>
        <v>0</v>
      </c>
      <c r="DJ115">
        <f>Model!DJ121</f>
        <v>0</v>
      </c>
      <c r="DK115">
        <f>Model!DK121</f>
        <v>0</v>
      </c>
      <c r="DL115">
        <f>Model!DL121</f>
        <v>0</v>
      </c>
      <c r="DM115">
        <f>Model!DM121</f>
        <v>0</v>
      </c>
      <c r="DN115">
        <f>Model!DN121</f>
        <v>0</v>
      </c>
      <c r="DO115">
        <f>Model!DO121</f>
        <v>0</v>
      </c>
      <c r="DP115">
        <f>Model!DP121</f>
        <v>0</v>
      </c>
      <c r="DQ115">
        <f>Model!DQ121</f>
        <v>0</v>
      </c>
      <c r="DR115">
        <f>Model!DR121</f>
        <v>0</v>
      </c>
      <c r="DS115">
        <f>Model!DS121</f>
        <v>0</v>
      </c>
      <c r="DT115">
        <f>Model!DT121</f>
        <v>0</v>
      </c>
      <c r="DU115">
        <f>Model!DU121</f>
        <v>0</v>
      </c>
      <c r="DV115">
        <f>Model!DV121</f>
        <v>0</v>
      </c>
      <c r="DW115">
        <f>Model!DW121</f>
        <v>0</v>
      </c>
      <c r="DX115">
        <f>Model!DX121</f>
        <v>0</v>
      </c>
      <c r="DY115">
        <f>Model!DY121</f>
        <v>0</v>
      </c>
      <c r="DZ115">
        <f>Model!DZ121</f>
        <v>41.474279354733333</v>
      </c>
      <c r="EA115">
        <f>Model!EA121</f>
        <v>33.951560217916132</v>
      </c>
      <c r="EB115">
        <f>Model!EB121</f>
        <v>17.697702416062068</v>
      </c>
      <c r="EC115">
        <f>Model!EC121</f>
        <v>21.359154600828283</v>
      </c>
      <c r="ED115">
        <f>Model!ED121</f>
        <v>21.972042325090335</v>
      </c>
      <c r="EE115">
        <f>Model!EE121</f>
        <v>22.508184154634669</v>
      </c>
      <c r="EF115">
        <f>Model!EF121</f>
        <v>22.508184154634669</v>
      </c>
      <c r="EG115">
        <f>Model!EG121</f>
        <v>22.508184154634669</v>
      </c>
      <c r="EH115">
        <f>Model!EH121</f>
        <v>22.508184154634669</v>
      </c>
      <c r="EI115">
        <f>Model!EI121</f>
        <v>22.508184154634669</v>
      </c>
      <c r="EJ115">
        <f>Model!EJ121</f>
        <v>22.508184154634669</v>
      </c>
      <c r="EK115">
        <f>Model!EK121</f>
        <v>22.508184154634669</v>
      </c>
      <c r="EL115">
        <f>Model!EL121</f>
        <v>22.508184154634669</v>
      </c>
      <c r="EM115">
        <f>Model!EM121</f>
        <v>0</v>
      </c>
      <c r="EN115">
        <f>Model!EN121</f>
        <v>0</v>
      </c>
    </row>
    <row r="116" spans="1:144" x14ac:dyDescent="0.2">
      <c r="A116">
        <f>Model!A122</f>
        <v>0</v>
      </c>
      <c r="B116">
        <f>Model!B122</f>
        <v>0</v>
      </c>
      <c r="C116">
        <f>Model!C122</f>
        <v>0</v>
      </c>
      <c r="D116">
        <f>Model!D122</f>
        <v>0</v>
      </c>
      <c r="E116">
        <f>Model!E122</f>
        <v>0</v>
      </c>
      <c r="F116">
        <f>Model!F122</f>
        <v>0</v>
      </c>
      <c r="G116">
        <f>Model!G122</f>
        <v>0</v>
      </c>
      <c r="H116">
        <f>Model!H122</f>
        <v>0</v>
      </c>
      <c r="I116" t="str">
        <f>Model!I122</f>
        <v>Prepaid Expenses - % of Opex</v>
      </c>
      <c r="J116">
        <f>Model!J122</f>
        <v>0</v>
      </c>
      <c r="K116">
        <f>Model!K122</f>
        <v>0</v>
      </c>
      <c r="L116">
        <f>Model!L122</f>
        <v>0</v>
      </c>
      <c r="M116">
        <f>Model!M122</f>
        <v>0</v>
      </c>
      <c r="N116">
        <f>Model!N122</f>
        <v>0</v>
      </c>
      <c r="O116">
        <f>Model!O122</f>
        <v>0</v>
      </c>
      <c r="P116">
        <f>Model!P122</f>
        <v>0</v>
      </c>
      <c r="Q116">
        <f>Model!Q122</f>
        <v>0</v>
      </c>
      <c r="R116">
        <f>Model!R122</f>
        <v>0</v>
      </c>
      <c r="S116">
        <f>Model!S122</f>
        <v>0</v>
      </c>
      <c r="T116">
        <f>Model!T122</f>
        <v>0</v>
      </c>
      <c r="U116">
        <f>Model!U122</f>
        <v>0</v>
      </c>
      <c r="V116">
        <f>Model!V122</f>
        <v>0</v>
      </c>
      <c r="W116">
        <f>Model!W122</f>
        <v>0</v>
      </c>
      <c r="X116">
        <f>Model!X122</f>
        <v>0</v>
      </c>
      <c r="Y116">
        <f>Model!Y122</f>
        <v>0</v>
      </c>
      <c r="Z116">
        <f>Model!Z122</f>
        <v>0</v>
      </c>
      <c r="AA116">
        <f>Model!AA122</f>
        <v>0</v>
      </c>
      <c r="AB116">
        <f>Model!AB122</f>
        <v>0</v>
      </c>
      <c r="AC116">
        <f>Model!AC122</f>
        <v>0</v>
      </c>
      <c r="AD116">
        <f>Model!AD122</f>
        <v>0</v>
      </c>
      <c r="AE116">
        <f>Model!AE122</f>
        <v>0</v>
      </c>
      <c r="AF116">
        <f>Model!AF122</f>
        <v>0</v>
      </c>
      <c r="AG116">
        <f>Model!AG122</f>
        <v>0</v>
      </c>
      <c r="AH116">
        <f>Model!AH122</f>
        <v>0</v>
      </c>
      <c r="AI116">
        <f>Model!AI122</f>
        <v>0</v>
      </c>
      <c r="AJ116">
        <f>Model!AJ122</f>
        <v>0</v>
      </c>
      <c r="AK116">
        <f>Model!AK122</f>
        <v>0</v>
      </c>
      <c r="AL116">
        <f>Model!AL122</f>
        <v>0</v>
      </c>
      <c r="AM116">
        <f>Model!AM122</f>
        <v>0</v>
      </c>
      <c r="AN116">
        <f>Model!AN122</f>
        <v>0</v>
      </c>
      <c r="AO116">
        <f>Model!AO122</f>
        <v>0</v>
      </c>
      <c r="AP116">
        <f>Model!AP122</f>
        <v>0</v>
      </c>
      <c r="AQ116">
        <f>Model!AQ122</f>
        <v>0</v>
      </c>
      <c r="AR116">
        <f>Model!AR122</f>
        <v>0</v>
      </c>
      <c r="AS116">
        <f>Model!AS122</f>
        <v>0</v>
      </c>
      <c r="AT116">
        <f>Model!AT122</f>
        <v>0</v>
      </c>
      <c r="AU116">
        <f>Model!AU122</f>
        <v>0</v>
      </c>
      <c r="AV116">
        <f>Model!AV122</f>
        <v>0</v>
      </c>
      <c r="AW116">
        <f>Model!AW122</f>
        <v>0</v>
      </c>
      <c r="AX116">
        <f>Model!AX122</f>
        <v>0</v>
      </c>
      <c r="AY116">
        <f>Model!AY122</f>
        <v>0</v>
      </c>
      <c r="AZ116">
        <f>Model!AZ122</f>
        <v>0</v>
      </c>
      <c r="BA116">
        <f>Model!BA122</f>
        <v>0</v>
      </c>
      <c r="BB116">
        <f>Model!BB122</f>
        <v>0</v>
      </c>
      <c r="BC116">
        <f>Model!BC122</f>
        <v>0</v>
      </c>
      <c r="BD116">
        <f>Model!BD122</f>
        <v>0</v>
      </c>
      <c r="BE116">
        <f>Model!BE122</f>
        <v>0</v>
      </c>
      <c r="BF116">
        <f>Model!BF122</f>
        <v>0</v>
      </c>
      <c r="BG116">
        <f>Model!BG122</f>
        <v>0</v>
      </c>
      <c r="BH116">
        <f>Model!BH122</f>
        <v>0</v>
      </c>
      <c r="BI116">
        <f>Model!BI122</f>
        <v>0</v>
      </c>
      <c r="BJ116">
        <f>Model!BJ122</f>
        <v>0</v>
      </c>
      <c r="BK116">
        <f>Model!BK122</f>
        <v>0</v>
      </c>
      <c r="BL116">
        <f>Model!BL122</f>
        <v>0</v>
      </c>
      <c r="BM116">
        <f>Model!BM122</f>
        <v>0</v>
      </c>
      <c r="BN116">
        <f>Model!BN122</f>
        <v>0</v>
      </c>
      <c r="BO116">
        <f>Model!BO122</f>
        <v>0</v>
      </c>
      <c r="BP116">
        <f>Model!BP122</f>
        <v>0</v>
      </c>
      <c r="BQ116">
        <f>Model!BQ122</f>
        <v>0</v>
      </c>
      <c r="BR116">
        <f>Model!BR122</f>
        <v>0</v>
      </c>
      <c r="BS116">
        <f>Model!BS122</f>
        <v>0</v>
      </c>
      <c r="BT116">
        <f>Model!BT122</f>
        <v>0</v>
      </c>
      <c r="BU116">
        <f>Model!BU122</f>
        <v>0</v>
      </c>
      <c r="BV116">
        <f>Model!BV122</f>
        <v>0</v>
      </c>
      <c r="BW116">
        <f>Model!BW122</f>
        <v>0</v>
      </c>
      <c r="BX116">
        <f>Model!BX122</f>
        <v>0</v>
      </c>
      <c r="BY116">
        <f>Model!BY122</f>
        <v>8.7353917031213674E-2</v>
      </c>
      <c r="BZ116">
        <f>Model!BZ122</f>
        <v>5.9861713348177657E-2</v>
      </c>
      <c r="CA116">
        <f>Model!CA122</f>
        <v>0.11892967085010654</v>
      </c>
      <c r="CB116">
        <f>Model!CB122</f>
        <v>9.6664225430703771E-2</v>
      </c>
      <c r="CC116">
        <f>Model!CC122</f>
        <v>8.3481823710801206E-2</v>
      </c>
      <c r="CD116">
        <f>Model!CD122</f>
        <v>5.9861713348177657E-2</v>
      </c>
      <c r="CE116">
        <f>Model!CE122</f>
        <v>0.11892967085010654</v>
      </c>
      <c r="CF116">
        <f>Model!CF122</f>
        <v>9.6664225430703771E-2</v>
      </c>
      <c r="CG116">
        <f>Model!CG122</f>
        <v>8.3481823710801206E-2</v>
      </c>
      <c r="CH116">
        <f>Model!CH122</f>
        <v>5.9861713348177657E-2</v>
      </c>
      <c r="CI116">
        <f>Model!CI122</f>
        <v>0.11892967085010654</v>
      </c>
      <c r="CJ116">
        <f>Model!CJ122</f>
        <v>9.6664225430703771E-2</v>
      </c>
      <c r="CK116">
        <f>Model!CK122</f>
        <v>8.3481823710801206E-2</v>
      </c>
      <c r="CL116">
        <f>Model!CL122</f>
        <v>5.9861713348177657E-2</v>
      </c>
      <c r="CM116">
        <f>Model!CM122</f>
        <v>0.11892967085010654</v>
      </c>
      <c r="CN116">
        <f>Model!CN122</f>
        <v>9.6664225430703771E-2</v>
      </c>
      <c r="CO116">
        <f>Model!CO122</f>
        <v>8.3481823710801206E-2</v>
      </c>
      <c r="CP116">
        <f>Model!CP122</f>
        <v>0</v>
      </c>
      <c r="CQ116">
        <f>Model!CQ122</f>
        <v>0</v>
      </c>
      <c r="CR116">
        <f>Model!CR122</f>
        <v>0</v>
      </c>
      <c r="CS116">
        <f>Model!CS122</f>
        <v>0</v>
      </c>
      <c r="CT116">
        <f>Model!CT122</f>
        <v>0</v>
      </c>
      <c r="CU116">
        <f>Model!CU122</f>
        <v>0</v>
      </c>
      <c r="CV116">
        <f>Model!CV122</f>
        <v>0</v>
      </c>
      <c r="CW116">
        <f>Model!CW122</f>
        <v>0</v>
      </c>
      <c r="CX116">
        <f>Model!CX122</f>
        <v>0</v>
      </c>
      <c r="CY116">
        <f>Model!CY122</f>
        <v>0</v>
      </c>
      <c r="CZ116">
        <f>Model!CZ122</f>
        <v>0</v>
      </c>
      <c r="DA116">
        <f>Model!DA122</f>
        <v>0</v>
      </c>
      <c r="DB116">
        <f>Model!DB122</f>
        <v>0</v>
      </c>
      <c r="DC116">
        <f>Model!DC122</f>
        <v>0</v>
      </c>
      <c r="DD116">
        <f>Model!DD122</f>
        <v>0</v>
      </c>
      <c r="DE116">
        <f>Model!DE122</f>
        <v>0</v>
      </c>
      <c r="DF116">
        <f>Model!DF122</f>
        <v>0</v>
      </c>
      <c r="DG116">
        <f>Model!DG122</f>
        <v>0</v>
      </c>
      <c r="DH116">
        <f>Model!DH122</f>
        <v>0</v>
      </c>
      <c r="DI116">
        <f>Model!DI122</f>
        <v>0</v>
      </c>
      <c r="DJ116">
        <f>Model!DJ122</f>
        <v>0</v>
      </c>
      <c r="DK116">
        <f>Model!DK122</f>
        <v>0</v>
      </c>
      <c r="DL116">
        <f>Model!DL122</f>
        <v>0</v>
      </c>
      <c r="DM116">
        <f>Model!DM122</f>
        <v>0</v>
      </c>
      <c r="DN116">
        <f>Model!DN122</f>
        <v>0</v>
      </c>
      <c r="DO116">
        <f>Model!DO122</f>
        <v>0</v>
      </c>
      <c r="DP116">
        <f>Model!DP122</f>
        <v>0</v>
      </c>
      <c r="DQ116">
        <f>Model!DQ122</f>
        <v>0</v>
      </c>
      <c r="DR116">
        <f>Model!DR122</f>
        <v>0</v>
      </c>
      <c r="DS116">
        <f>Model!DS122</f>
        <v>0</v>
      </c>
      <c r="DT116">
        <f>Model!DT122</f>
        <v>0</v>
      </c>
      <c r="DU116">
        <f>Model!DU122</f>
        <v>0</v>
      </c>
      <c r="DV116">
        <f>Model!DV122</f>
        <v>0</v>
      </c>
      <c r="DW116">
        <f>Model!DW122</f>
        <v>0</v>
      </c>
      <c r="DX116">
        <f>Model!DX122</f>
        <v>0</v>
      </c>
      <c r="DY116">
        <f>Model!DY122</f>
        <v>0</v>
      </c>
      <c r="DZ116">
        <f>Model!DZ122</f>
        <v>3.2379651209515387E-2</v>
      </c>
      <c r="EA116">
        <f>Model!EA122</f>
        <v>2.6034761303407157E-2</v>
      </c>
      <c r="EB116">
        <f>Model!EB122</f>
        <v>1.7701878109537154E-2</v>
      </c>
      <c r="EC116">
        <f>Model!EC122</f>
        <v>2.0051705612799196E-2</v>
      </c>
      <c r="ED116">
        <f>Model!ED122</f>
        <v>2.003525595403156E-2</v>
      </c>
      <c r="EE116">
        <f>Model!EE122</f>
        <v>2.0124270229391901E-2</v>
      </c>
      <c r="EF116">
        <f>Model!EF122</f>
        <v>2.0124270229391901E-2</v>
      </c>
      <c r="EG116">
        <f>Model!EG122</f>
        <v>2.0124270229391901E-2</v>
      </c>
      <c r="EH116">
        <f>Model!EH122</f>
        <v>2.0124270229391901E-2</v>
      </c>
      <c r="EI116">
        <f>Model!EI122</f>
        <v>2.0124270229391901E-2</v>
      </c>
      <c r="EJ116">
        <f>Model!EJ122</f>
        <v>2.0124270229391901E-2</v>
      </c>
      <c r="EK116">
        <f>Model!EK122</f>
        <v>2.0124270229391901E-2</v>
      </c>
      <c r="EL116">
        <f>Model!EL122</f>
        <v>2.0124270229391901E-2</v>
      </c>
      <c r="EM116">
        <f>Model!EM122</f>
        <v>0</v>
      </c>
      <c r="EN116">
        <f>Model!EN122</f>
        <v>0</v>
      </c>
    </row>
    <row r="117" spans="1:144" x14ac:dyDescent="0.2">
      <c r="A117">
        <f>Model!A123</f>
        <v>0</v>
      </c>
      <c r="B117">
        <f>Model!B123</f>
        <v>0</v>
      </c>
      <c r="C117">
        <f>Model!C123</f>
        <v>0</v>
      </c>
      <c r="D117">
        <f>Model!D123</f>
        <v>0</v>
      </c>
      <c r="E117">
        <f>Model!E123</f>
        <v>0</v>
      </c>
      <c r="F117">
        <f>Model!F123</f>
        <v>0</v>
      </c>
      <c r="G117">
        <f>Model!G123</f>
        <v>0</v>
      </c>
      <c r="H117">
        <f>Model!H123</f>
        <v>0</v>
      </c>
      <c r="I117">
        <f>Model!I123</f>
        <v>0</v>
      </c>
      <c r="J117">
        <f>Model!J123</f>
        <v>0</v>
      </c>
      <c r="K117">
        <f>Model!K123</f>
        <v>0</v>
      </c>
      <c r="L117">
        <f>Model!L123</f>
        <v>0</v>
      </c>
      <c r="M117">
        <f>Model!M123</f>
        <v>0</v>
      </c>
      <c r="N117">
        <f>Model!N123</f>
        <v>0</v>
      </c>
      <c r="O117">
        <f>Model!O123</f>
        <v>0</v>
      </c>
      <c r="P117">
        <f>Model!P123</f>
        <v>0</v>
      </c>
      <c r="Q117">
        <f>Model!Q123</f>
        <v>0</v>
      </c>
      <c r="R117">
        <f>Model!R123</f>
        <v>0</v>
      </c>
      <c r="S117">
        <f>Model!S123</f>
        <v>0</v>
      </c>
      <c r="T117">
        <f>Model!T123</f>
        <v>0</v>
      </c>
      <c r="U117">
        <f>Model!U123</f>
        <v>0</v>
      </c>
      <c r="V117">
        <f>Model!V123</f>
        <v>0</v>
      </c>
      <c r="W117">
        <f>Model!W123</f>
        <v>0</v>
      </c>
      <c r="X117">
        <f>Model!X123</f>
        <v>0</v>
      </c>
      <c r="Y117">
        <f>Model!Y123</f>
        <v>0</v>
      </c>
      <c r="Z117">
        <f>Model!Z123</f>
        <v>0</v>
      </c>
      <c r="AA117">
        <f>Model!AA123</f>
        <v>0</v>
      </c>
      <c r="AB117">
        <f>Model!AB123</f>
        <v>0</v>
      </c>
      <c r="AC117">
        <f>Model!AC123</f>
        <v>0</v>
      </c>
      <c r="AD117">
        <f>Model!AD123</f>
        <v>0</v>
      </c>
      <c r="AE117">
        <f>Model!AE123</f>
        <v>0</v>
      </c>
      <c r="AF117">
        <f>Model!AF123</f>
        <v>0</v>
      </c>
      <c r="AG117">
        <f>Model!AG123</f>
        <v>0</v>
      </c>
      <c r="AH117">
        <f>Model!AH123</f>
        <v>0</v>
      </c>
      <c r="AI117">
        <f>Model!AI123</f>
        <v>0</v>
      </c>
      <c r="AJ117">
        <f>Model!AJ123</f>
        <v>0</v>
      </c>
      <c r="AK117">
        <f>Model!AK123</f>
        <v>0</v>
      </c>
      <c r="AL117">
        <f>Model!AL123</f>
        <v>0</v>
      </c>
      <c r="AM117">
        <f>Model!AM123</f>
        <v>0</v>
      </c>
      <c r="AN117">
        <f>Model!AN123</f>
        <v>0</v>
      </c>
      <c r="AO117">
        <f>Model!AO123</f>
        <v>0</v>
      </c>
      <c r="AP117">
        <f>Model!AP123</f>
        <v>0</v>
      </c>
      <c r="AQ117">
        <f>Model!AQ123</f>
        <v>0</v>
      </c>
      <c r="AR117">
        <f>Model!AR123</f>
        <v>0</v>
      </c>
      <c r="AS117">
        <f>Model!AS123</f>
        <v>0</v>
      </c>
      <c r="AT117">
        <f>Model!AT123</f>
        <v>0</v>
      </c>
      <c r="AU117">
        <f>Model!AU123</f>
        <v>0</v>
      </c>
      <c r="AV117">
        <f>Model!AV123</f>
        <v>0</v>
      </c>
      <c r="AW117">
        <f>Model!AW123</f>
        <v>0</v>
      </c>
      <c r="AX117">
        <f>Model!AX123</f>
        <v>0</v>
      </c>
      <c r="AY117">
        <f>Model!AY123</f>
        <v>0</v>
      </c>
      <c r="AZ117">
        <f>Model!AZ123</f>
        <v>0</v>
      </c>
      <c r="BA117">
        <f>Model!BA123</f>
        <v>0</v>
      </c>
      <c r="BB117">
        <f>Model!BB123</f>
        <v>0</v>
      </c>
      <c r="BC117">
        <f>Model!BC123</f>
        <v>0</v>
      </c>
      <c r="BD117">
        <f>Model!BD123</f>
        <v>0</v>
      </c>
      <c r="BE117">
        <f>Model!BE123</f>
        <v>0</v>
      </c>
      <c r="BF117">
        <f>Model!BF123</f>
        <v>0</v>
      </c>
      <c r="BG117">
        <f>Model!BG123</f>
        <v>0</v>
      </c>
      <c r="BH117">
        <f>Model!BH123</f>
        <v>0</v>
      </c>
      <c r="BI117">
        <f>Model!BI123</f>
        <v>0</v>
      </c>
      <c r="BJ117">
        <f>Model!BJ123</f>
        <v>0</v>
      </c>
      <c r="BK117">
        <f>Model!BK123</f>
        <v>0</v>
      </c>
      <c r="BL117">
        <f>Model!BL123</f>
        <v>0</v>
      </c>
      <c r="BM117">
        <f>Model!BM123</f>
        <v>0</v>
      </c>
      <c r="BN117">
        <f>Model!BN123</f>
        <v>0</v>
      </c>
      <c r="BO117">
        <f>Model!BO123</f>
        <v>0</v>
      </c>
      <c r="BP117">
        <f>Model!BP123</f>
        <v>0</v>
      </c>
      <c r="BQ117">
        <f>Model!BQ123</f>
        <v>0</v>
      </c>
      <c r="BR117">
        <f>Model!BR123</f>
        <v>0</v>
      </c>
      <c r="BS117">
        <f>Model!BS123</f>
        <v>0</v>
      </c>
      <c r="BT117">
        <f>Model!BT123</f>
        <v>0</v>
      </c>
      <c r="BU117">
        <f>Model!BU123</f>
        <v>0</v>
      </c>
      <c r="BV117">
        <f>Model!BV123</f>
        <v>0</v>
      </c>
      <c r="BW117">
        <f>Model!BW123</f>
        <v>0</v>
      </c>
      <c r="BX117">
        <f>Model!BX123</f>
        <v>0</v>
      </c>
      <c r="BY117">
        <f>Model!BY123</f>
        <v>0</v>
      </c>
      <c r="BZ117">
        <f>Model!BZ123</f>
        <v>0</v>
      </c>
      <c r="CA117">
        <f>Model!CA123</f>
        <v>0</v>
      </c>
      <c r="CB117">
        <f>Model!CB123</f>
        <v>0</v>
      </c>
      <c r="CC117">
        <f>Model!CC123</f>
        <v>0</v>
      </c>
      <c r="CD117">
        <f>Model!CD123</f>
        <v>0</v>
      </c>
      <c r="CE117">
        <f>Model!CE123</f>
        <v>0</v>
      </c>
      <c r="CF117">
        <f>Model!CF123</f>
        <v>0</v>
      </c>
      <c r="CG117">
        <f>Model!CG123</f>
        <v>0</v>
      </c>
      <c r="CH117">
        <f>Model!CH123</f>
        <v>0</v>
      </c>
      <c r="CI117">
        <f>Model!CI123</f>
        <v>0</v>
      </c>
      <c r="CJ117">
        <f>Model!CJ123</f>
        <v>0</v>
      </c>
      <c r="CK117">
        <f>Model!CK123</f>
        <v>0</v>
      </c>
      <c r="CL117">
        <f>Model!CL123</f>
        <v>0</v>
      </c>
      <c r="CM117">
        <f>Model!CM123</f>
        <v>0</v>
      </c>
      <c r="CN117">
        <f>Model!CN123</f>
        <v>0</v>
      </c>
      <c r="CO117">
        <f>Model!CO123</f>
        <v>0</v>
      </c>
      <c r="CP117">
        <f>Model!CP123</f>
        <v>0</v>
      </c>
      <c r="CQ117">
        <f>Model!CQ123</f>
        <v>0</v>
      </c>
      <c r="CR117">
        <f>Model!CR123</f>
        <v>0</v>
      </c>
      <c r="CS117">
        <f>Model!CS123</f>
        <v>0</v>
      </c>
      <c r="CT117">
        <f>Model!CT123</f>
        <v>0</v>
      </c>
      <c r="CU117">
        <f>Model!CU123</f>
        <v>0</v>
      </c>
      <c r="CV117">
        <f>Model!CV123</f>
        <v>0</v>
      </c>
      <c r="CW117">
        <f>Model!CW123</f>
        <v>0</v>
      </c>
      <c r="CX117">
        <f>Model!CX123</f>
        <v>0</v>
      </c>
      <c r="CY117">
        <f>Model!CY123</f>
        <v>0</v>
      </c>
      <c r="CZ117">
        <f>Model!CZ123</f>
        <v>0</v>
      </c>
      <c r="DA117">
        <f>Model!DA123</f>
        <v>0</v>
      </c>
      <c r="DB117">
        <f>Model!DB123</f>
        <v>0</v>
      </c>
      <c r="DC117">
        <f>Model!DC123</f>
        <v>0</v>
      </c>
      <c r="DD117">
        <f>Model!DD123</f>
        <v>0</v>
      </c>
      <c r="DE117">
        <f>Model!DE123</f>
        <v>0</v>
      </c>
      <c r="DF117">
        <f>Model!DF123</f>
        <v>0</v>
      </c>
      <c r="DG117">
        <f>Model!DG123</f>
        <v>0</v>
      </c>
      <c r="DH117">
        <f>Model!DH123</f>
        <v>0</v>
      </c>
      <c r="DI117">
        <f>Model!DI123</f>
        <v>0</v>
      </c>
      <c r="DJ117">
        <f>Model!DJ123</f>
        <v>0</v>
      </c>
      <c r="DK117">
        <f>Model!DK123</f>
        <v>0</v>
      </c>
      <c r="DL117">
        <f>Model!DL123</f>
        <v>0</v>
      </c>
      <c r="DM117">
        <f>Model!DM123</f>
        <v>0</v>
      </c>
      <c r="DN117">
        <f>Model!DN123</f>
        <v>0</v>
      </c>
      <c r="DO117">
        <f>Model!DO123</f>
        <v>0</v>
      </c>
      <c r="DP117">
        <f>Model!DP123</f>
        <v>0</v>
      </c>
      <c r="DQ117">
        <f>Model!DQ123</f>
        <v>0</v>
      </c>
      <c r="DR117">
        <f>Model!DR123</f>
        <v>0</v>
      </c>
      <c r="DS117">
        <f>Model!DS123</f>
        <v>0</v>
      </c>
      <c r="DT117">
        <f>Model!DT123</f>
        <v>0</v>
      </c>
      <c r="DU117">
        <f>Model!DU123</f>
        <v>0</v>
      </c>
      <c r="DV117">
        <f>Model!DV123</f>
        <v>0</v>
      </c>
      <c r="DW117">
        <f>Model!DW123</f>
        <v>0</v>
      </c>
      <c r="DX117">
        <f>Model!DX123</f>
        <v>0</v>
      </c>
      <c r="DY117">
        <f>Model!DY123</f>
        <v>0</v>
      </c>
      <c r="DZ117">
        <f>Model!DZ123</f>
        <v>0</v>
      </c>
      <c r="EA117">
        <f>Model!EA123</f>
        <v>0</v>
      </c>
      <c r="EB117">
        <f>Model!EB123</f>
        <v>0</v>
      </c>
      <c r="EC117">
        <f>Model!EC123</f>
        <v>0</v>
      </c>
      <c r="ED117">
        <f>Model!ED123</f>
        <v>0</v>
      </c>
      <c r="EE117">
        <f>Model!EE123</f>
        <v>0</v>
      </c>
      <c r="EF117">
        <f>Model!EF123</f>
        <v>0</v>
      </c>
      <c r="EG117">
        <f>Model!EG123</f>
        <v>0</v>
      </c>
      <c r="EH117">
        <f>Model!EH123</f>
        <v>0</v>
      </c>
      <c r="EI117">
        <f>Model!EI123</f>
        <v>0</v>
      </c>
      <c r="EJ117">
        <f>Model!EJ123</f>
        <v>0</v>
      </c>
      <c r="EK117">
        <f>Model!EK123</f>
        <v>0</v>
      </c>
      <c r="EL117">
        <f>Model!EL123</f>
        <v>0</v>
      </c>
      <c r="EM117">
        <f>Model!EM123</f>
        <v>0</v>
      </c>
      <c r="EN117">
        <f>Model!EN123</f>
        <v>0</v>
      </c>
    </row>
    <row r="118" spans="1:144" x14ac:dyDescent="0.2">
      <c r="A118">
        <f>Model!A124</f>
        <v>0</v>
      </c>
      <c r="B118">
        <f>Model!B124</f>
        <v>0</v>
      </c>
      <c r="C118">
        <f>Model!C124</f>
        <v>0</v>
      </c>
      <c r="D118">
        <f>Model!D124</f>
        <v>0</v>
      </c>
      <c r="E118">
        <f>Model!E124</f>
        <v>0</v>
      </c>
      <c r="F118">
        <f>Model!F124</f>
        <v>0</v>
      </c>
      <c r="G118">
        <f>Model!G124</f>
        <v>0</v>
      </c>
      <c r="H118">
        <f>Model!H124</f>
        <v>0</v>
      </c>
      <c r="I118" t="str">
        <f>Model!I124</f>
        <v>Other Receivables (as % of Revenue)</v>
      </c>
      <c r="J118">
        <f>Model!J124</f>
        <v>0</v>
      </c>
      <c r="K118">
        <f>Model!K124</f>
        <v>0</v>
      </c>
      <c r="L118">
        <f>Model!L124</f>
        <v>0</v>
      </c>
      <c r="M118">
        <f>Model!M124</f>
        <v>0</v>
      </c>
      <c r="N118">
        <f>Model!N124</f>
        <v>0</v>
      </c>
      <c r="O118">
        <f>Model!O124</f>
        <v>0</v>
      </c>
      <c r="P118">
        <f>Model!P124</f>
        <v>0</v>
      </c>
      <c r="Q118">
        <f>Model!Q124</f>
        <v>0</v>
      </c>
      <c r="R118">
        <f>Model!R124</f>
        <v>0</v>
      </c>
      <c r="S118">
        <f>Model!S124</f>
        <v>0</v>
      </c>
      <c r="T118">
        <f>Model!T124</f>
        <v>0</v>
      </c>
      <c r="U118">
        <f>Model!U124</f>
        <v>0</v>
      </c>
      <c r="V118">
        <f>Model!V124</f>
        <v>0</v>
      </c>
      <c r="W118">
        <f>Model!W124</f>
        <v>0</v>
      </c>
      <c r="X118">
        <f>Model!X124</f>
        <v>0</v>
      </c>
      <c r="Y118">
        <f>Model!Y124</f>
        <v>0</v>
      </c>
      <c r="Z118">
        <f>Model!Z124</f>
        <v>0</v>
      </c>
      <c r="AA118">
        <f>Model!AA124</f>
        <v>0</v>
      </c>
      <c r="AB118">
        <f>Model!AB124</f>
        <v>0</v>
      </c>
      <c r="AC118">
        <f>Model!AC124</f>
        <v>0</v>
      </c>
      <c r="AD118">
        <f>Model!AD124</f>
        <v>0</v>
      </c>
      <c r="AE118">
        <f>Model!AE124</f>
        <v>0</v>
      </c>
      <c r="AF118">
        <f>Model!AF124</f>
        <v>0</v>
      </c>
      <c r="AG118">
        <f>Model!AG124</f>
        <v>0</v>
      </c>
      <c r="AH118">
        <f>Model!AH124</f>
        <v>0</v>
      </c>
      <c r="AI118">
        <f>Model!AI124</f>
        <v>0</v>
      </c>
      <c r="AJ118">
        <f>Model!AJ124</f>
        <v>0</v>
      </c>
      <c r="AK118">
        <f>Model!AK124</f>
        <v>0</v>
      </c>
      <c r="AL118">
        <f>Model!AL124</f>
        <v>0</v>
      </c>
      <c r="AM118">
        <f>Model!AM124</f>
        <v>0</v>
      </c>
      <c r="AN118">
        <f>Model!AN124</f>
        <v>0</v>
      </c>
      <c r="AO118">
        <f>Model!AO124</f>
        <v>0</v>
      </c>
      <c r="AP118">
        <f>Model!AP124</f>
        <v>0</v>
      </c>
      <c r="AQ118">
        <f>Model!AQ124</f>
        <v>0</v>
      </c>
      <c r="AR118">
        <f>Model!AR124</f>
        <v>0</v>
      </c>
      <c r="AS118">
        <f>Model!AS124</f>
        <v>0</v>
      </c>
      <c r="AT118">
        <f>Model!AT124</f>
        <v>0</v>
      </c>
      <c r="AU118">
        <f>Model!AU124</f>
        <v>0</v>
      </c>
      <c r="AV118">
        <f>Model!AV124</f>
        <v>0</v>
      </c>
      <c r="AW118">
        <f>Model!AW124</f>
        <v>0</v>
      </c>
      <c r="AX118">
        <f>Model!AX124</f>
        <v>0</v>
      </c>
      <c r="AY118">
        <f>Model!AY124</f>
        <v>0</v>
      </c>
      <c r="AZ118">
        <f>Model!AZ124</f>
        <v>0</v>
      </c>
      <c r="BA118">
        <f>Model!BA124</f>
        <v>0</v>
      </c>
      <c r="BB118">
        <f>Model!BB124</f>
        <v>0</v>
      </c>
      <c r="BC118">
        <f>Model!BC124</f>
        <v>0</v>
      </c>
      <c r="BD118">
        <f>Model!BD124</f>
        <v>0</v>
      </c>
      <c r="BE118">
        <f>Model!BE124</f>
        <v>0</v>
      </c>
      <c r="BF118">
        <f>Model!BF124</f>
        <v>0</v>
      </c>
      <c r="BG118">
        <f>Model!BG124</f>
        <v>0</v>
      </c>
      <c r="BH118">
        <f>Model!BH124</f>
        <v>0</v>
      </c>
      <c r="BI118">
        <f>Model!BI124</f>
        <v>0</v>
      </c>
      <c r="BJ118">
        <f>Model!BJ124</f>
        <v>0</v>
      </c>
      <c r="BK118">
        <f>Model!BK124</f>
        <v>0</v>
      </c>
      <c r="BL118">
        <f>Model!BL124</f>
        <v>0</v>
      </c>
      <c r="BM118">
        <f>Model!BM124</f>
        <v>0</v>
      </c>
      <c r="BN118">
        <f>Model!BN124</f>
        <v>0</v>
      </c>
      <c r="BO118">
        <f>Model!BO124</f>
        <v>0</v>
      </c>
      <c r="BP118">
        <f>Model!BP124</f>
        <v>0</v>
      </c>
      <c r="BQ118">
        <f>Model!BQ124</f>
        <v>0</v>
      </c>
      <c r="BR118">
        <f>Model!BR124</f>
        <v>0</v>
      </c>
      <c r="BS118">
        <f>Model!BS124</f>
        <v>0</v>
      </c>
      <c r="BT118">
        <f>Model!BT124</f>
        <v>0</v>
      </c>
      <c r="BU118">
        <f>Model!BU124</f>
        <v>0</v>
      </c>
      <c r="BV118">
        <f>Model!BV124</f>
        <v>0</v>
      </c>
      <c r="BW118">
        <f>Model!BW124</f>
        <v>0</v>
      </c>
      <c r="BX118">
        <f>Model!BX124</f>
        <v>0</v>
      </c>
      <c r="BY118">
        <f>Model!BY124</f>
        <v>2.3112687666132569E-2</v>
      </c>
      <c r="BZ118">
        <f>Model!BZ124</f>
        <v>3.4295446469778598E-2</v>
      </c>
      <c r="CA118">
        <f>Model!CA124</f>
        <v>6.3556207126864569E-3</v>
      </c>
      <c r="CB118">
        <f>Model!CB124</f>
        <v>6.1907158252547025E-3</v>
      </c>
      <c r="CC118">
        <f>Model!CC124</f>
        <v>1.3530292614559854E-2</v>
      </c>
      <c r="CD118">
        <f>Model!CD124</f>
        <v>3.3295446469778597E-2</v>
      </c>
      <c r="CE118">
        <f>Model!CE124</f>
        <v>5.3556207126864569E-3</v>
      </c>
      <c r="CF118">
        <f>Model!CF124</f>
        <v>5.1907158252547025E-3</v>
      </c>
      <c r="CG118">
        <f>Model!CG124</f>
        <v>1.2530292614559853E-2</v>
      </c>
      <c r="CH118">
        <f>Model!CH124</f>
        <v>3.2295446469778596E-2</v>
      </c>
      <c r="CI118">
        <f>Model!CI124</f>
        <v>4.3556207126864569E-3</v>
      </c>
      <c r="CJ118">
        <f>Model!CJ124</f>
        <v>4.1907158252547025E-3</v>
      </c>
      <c r="CK118">
        <f>Model!CK124</f>
        <v>1.1530292614559852E-2</v>
      </c>
      <c r="CL118">
        <f>Model!CL124</f>
        <v>3.1295446469778596E-2</v>
      </c>
      <c r="CM118">
        <f>Model!CM124</f>
        <v>3.3556207126864569E-3</v>
      </c>
      <c r="CN118">
        <f>Model!CN124</f>
        <v>3.1907158252547025E-3</v>
      </c>
      <c r="CO118">
        <f>Model!CO124</f>
        <v>1.0530292614559851E-2</v>
      </c>
      <c r="CP118">
        <f>Model!CP124</f>
        <v>0</v>
      </c>
      <c r="CQ118">
        <f>Model!CQ124</f>
        <v>0</v>
      </c>
      <c r="CR118">
        <f>Model!CR124</f>
        <v>0</v>
      </c>
      <c r="CS118">
        <f>Model!CS124</f>
        <v>0</v>
      </c>
      <c r="CT118">
        <f>Model!CT124</f>
        <v>0</v>
      </c>
      <c r="CU118">
        <f>Model!CU124</f>
        <v>0</v>
      </c>
      <c r="CV118">
        <f>Model!CV124</f>
        <v>0</v>
      </c>
      <c r="CW118">
        <f>Model!CW124</f>
        <v>0</v>
      </c>
      <c r="CX118">
        <f>Model!CX124</f>
        <v>0</v>
      </c>
      <c r="CY118">
        <f>Model!CY124</f>
        <v>0</v>
      </c>
      <c r="CZ118">
        <f>Model!CZ124</f>
        <v>0</v>
      </c>
      <c r="DA118">
        <f>Model!DA124</f>
        <v>0</v>
      </c>
      <c r="DB118">
        <f>Model!DB124</f>
        <v>0</v>
      </c>
      <c r="DC118">
        <f>Model!DC124</f>
        <v>0</v>
      </c>
      <c r="DD118">
        <f>Model!DD124</f>
        <v>0</v>
      </c>
      <c r="DE118">
        <f>Model!DE124</f>
        <v>0</v>
      </c>
      <c r="DF118">
        <f>Model!DF124</f>
        <v>0</v>
      </c>
      <c r="DG118">
        <f>Model!DG124</f>
        <v>0</v>
      </c>
      <c r="DH118">
        <f>Model!DH124</f>
        <v>0</v>
      </c>
      <c r="DI118">
        <f>Model!DI124</f>
        <v>0</v>
      </c>
      <c r="DJ118">
        <f>Model!DJ124</f>
        <v>0</v>
      </c>
      <c r="DK118">
        <f>Model!DK124</f>
        <v>0</v>
      </c>
      <c r="DL118">
        <f>Model!DL124</f>
        <v>0</v>
      </c>
      <c r="DM118">
        <f>Model!DM124</f>
        <v>0</v>
      </c>
      <c r="DN118">
        <f>Model!DN124</f>
        <v>0</v>
      </c>
      <c r="DO118">
        <f>Model!DO124</f>
        <v>0</v>
      </c>
      <c r="DP118">
        <f>Model!DP124</f>
        <v>0</v>
      </c>
      <c r="DQ118">
        <f>Model!DQ124</f>
        <v>0</v>
      </c>
      <c r="DR118">
        <f>Model!DR124</f>
        <v>0</v>
      </c>
      <c r="DS118">
        <f>Model!DS124</f>
        <v>0</v>
      </c>
      <c r="DT118">
        <f>Model!DT124</f>
        <v>0</v>
      </c>
      <c r="DU118">
        <f>Model!DU124</f>
        <v>0</v>
      </c>
      <c r="DV118">
        <f>Model!DV124</f>
        <v>0</v>
      </c>
      <c r="DW118">
        <f>Model!DW124</f>
        <v>0</v>
      </c>
      <c r="DX118">
        <f>Model!DX124</f>
        <v>0</v>
      </c>
      <c r="DY118">
        <f>Model!DY124</f>
        <v>0</v>
      </c>
      <c r="DZ118">
        <f>Model!DZ124</f>
        <v>2.7816656543516341E-3</v>
      </c>
      <c r="EA118">
        <f>Model!EA124</f>
        <v>6.2747040542307413E-3</v>
      </c>
      <c r="EB118">
        <f>Model!EB124</f>
        <v>2.8813276576814791E-3</v>
      </c>
      <c r="EC118">
        <f>Model!EC124</f>
        <v>3.1501038841753272E-3</v>
      </c>
      <c r="ED118">
        <f>Model!ED124</f>
        <v>2.8987048162465385E-3</v>
      </c>
      <c r="EE118">
        <f>Model!EE124</f>
        <v>2.6473057483177502E-3</v>
      </c>
      <c r="EF118">
        <f>Model!EF124</f>
        <v>2.6473057483177502E-3</v>
      </c>
      <c r="EG118">
        <f>Model!EG124</f>
        <v>2.6473057483177502E-3</v>
      </c>
      <c r="EH118">
        <f>Model!EH124</f>
        <v>2.6473057483177502E-3</v>
      </c>
      <c r="EI118">
        <f>Model!EI124</f>
        <v>2.6473057483177502E-3</v>
      </c>
      <c r="EJ118">
        <f>Model!EJ124</f>
        <v>2.6473057483177502E-3</v>
      </c>
      <c r="EK118">
        <f>Model!EK124</f>
        <v>2.6473057483177502E-3</v>
      </c>
      <c r="EL118">
        <f>Model!EL124</f>
        <v>2.6473057483177502E-3</v>
      </c>
      <c r="EM118">
        <f>Model!EM124</f>
        <v>0</v>
      </c>
      <c r="EN118">
        <f>Model!EN124</f>
        <v>0</v>
      </c>
    </row>
    <row r="119" spans="1:144" x14ac:dyDescent="0.2">
      <c r="A119">
        <f>Model!A125</f>
        <v>0</v>
      </c>
      <c r="B119">
        <f>Model!B125</f>
        <v>0</v>
      </c>
      <c r="C119">
        <f>Model!C125</f>
        <v>0</v>
      </c>
      <c r="D119">
        <f>Model!D125</f>
        <v>0</v>
      </c>
      <c r="E119">
        <f>Model!E125</f>
        <v>0</v>
      </c>
      <c r="F119">
        <f>Model!F125</f>
        <v>0</v>
      </c>
      <c r="G119">
        <f>Model!G125</f>
        <v>0</v>
      </c>
      <c r="H119">
        <f>Model!H125</f>
        <v>0</v>
      </c>
      <c r="I119" t="str">
        <f>Model!I125</f>
        <v>Other Noncurrent Assets (as % of Revenue)</v>
      </c>
      <c r="J119">
        <f>Model!J125</f>
        <v>0</v>
      </c>
      <c r="K119">
        <f>Model!K125</f>
        <v>0</v>
      </c>
      <c r="L119">
        <f>Model!L125</f>
        <v>0</v>
      </c>
      <c r="M119">
        <f>Model!M125</f>
        <v>0</v>
      </c>
      <c r="N119">
        <f>Model!N125</f>
        <v>0</v>
      </c>
      <c r="O119">
        <f>Model!O125</f>
        <v>0</v>
      </c>
      <c r="P119">
        <f>Model!P125</f>
        <v>0</v>
      </c>
      <c r="Q119">
        <f>Model!Q125</f>
        <v>0</v>
      </c>
      <c r="R119">
        <f>Model!R125</f>
        <v>0</v>
      </c>
      <c r="S119">
        <f>Model!S125</f>
        <v>0</v>
      </c>
      <c r="T119">
        <f>Model!T125</f>
        <v>0</v>
      </c>
      <c r="U119">
        <f>Model!U125</f>
        <v>0</v>
      </c>
      <c r="V119">
        <f>Model!V125</f>
        <v>0</v>
      </c>
      <c r="W119">
        <f>Model!W125</f>
        <v>0</v>
      </c>
      <c r="X119">
        <f>Model!X125</f>
        <v>0</v>
      </c>
      <c r="Y119">
        <f>Model!Y125</f>
        <v>0</v>
      </c>
      <c r="Z119">
        <f>Model!Z125</f>
        <v>0</v>
      </c>
      <c r="AA119">
        <f>Model!AA125</f>
        <v>0</v>
      </c>
      <c r="AB119">
        <f>Model!AB125</f>
        <v>0</v>
      </c>
      <c r="AC119">
        <f>Model!AC125</f>
        <v>0</v>
      </c>
      <c r="AD119">
        <f>Model!AD125</f>
        <v>0</v>
      </c>
      <c r="AE119">
        <f>Model!AE125</f>
        <v>0</v>
      </c>
      <c r="AF119">
        <f>Model!AF125</f>
        <v>0</v>
      </c>
      <c r="AG119">
        <f>Model!AG125</f>
        <v>0</v>
      </c>
      <c r="AH119">
        <f>Model!AH125</f>
        <v>0</v>
      </c>
      <c r="AI119">
        <f>Model!AI125</f>
        <v>0</v>
      </c>
      <c r="AJ119">
        <f>Model!AJ125</f>
        <v>0</v>
      </c>
      <c r="AK119">
        <f>Model!AK125</f>
        <v>0</v>
      </c>
      <c r="AL119">
        <f>Model!AL125</f>
        <v>0</v>
      </c>
      <c r="AM119">
        <f>Model!AM125</f>
        <v>0</v>
      </c>
      <c r="AN119">
        <f>Model!AN125</f>
        <v>0</v>
      </c>
      <c r="AO119">
        <f>Model!AO125</f>
        <v>0</v>
      </c>
      <c r="AP119">
        <f>Model!AP125</f>
        <v>0</v>
      </c>
      <c r="AQ119">
        <f>Model!AQ125</f>
        <v>0</v>
      </c>
      <c r="AR119">
        <f>Model!AR125</f>
        <v>0</v>
      </c>
      <c r="AS119">
        <f>Model!AS125</f>
        <v>0</v>
      </c>
      <c r="AT119">
        <f>Model!AT125</f>
        <v>0</v>
      </c>
      <c r="AU119">
        <f>Model!AU125</f>
        <v>0</v>
      </c>
      <c r="AV119">
        <f>Model!AV125</f>
        <v>0</v>
      </c>
      <c r="AW119">
        <f>Model!AW125</f>
        <v>0</v>
      </c>
      <c r="AX119">
        <f>Model!AX125</f>
        <v>0</v>
      </c>
      <c r="AY119">
        <f>Model!AY125</f>
        <v>0</v>
      </c>
      <c r="AZ119">
        <f>Model!AZ125</f>
        <v>0</v>
      </c>
      <c r="BA119">
        <f>Model!BA125</f>
        <v>0</v>
      </c>
      <c r="BB119">
        <f>Model!BB125</f>
        <v>0</v>
      </c>
      <c r="BC119">
        <f>Model!BC125</f>
        <v>0</v>
      </c>
      <c r="BD119">
        <f>Model!BD125</f>
        <v>0</v>
      </c>
      <c r="BE119">
        <f>Model!BE125</f>
        <v>0</v>
      </c>
      <c r="BF119">
        <f>Model!BF125</f>
        <v>0</v>
      </c>
      <c r="BG119">
        <f>Model!BG125</f>
        <v>0</v>
      </c>
      <c r="BH119">
        <f>Model!BH125</f>
        <v>0</v>
      </c>
      <c r="BI119">
        <f>Model!BI125</f>
        <v>0</v>
      </c>
      <c r="BJ119">
        <f>Model!BJ125</f>
        <v>0</v>
      </c>
      <c r="BK119">
        <f>Model!BK125</f>
        <v>0</v>
      </c>
      <c r="BL119">
        <f>Model!BL125</f>
        <v>0</v>
      </c>
      <c r="BM119">
        <f>Model!BM125</f>
        <v>0</v>
      </c>
      <c r="BN119">
        <f>Model!BN125</f>
        <v>0</v>
      </c>
      <c r="BO119">
        <f>Model!BO125</f>
        <v>0</v>
      </c>
      <c r="BP119">
        <f>Model!BP125</f>
        <v>0</v>
      </c>
      <c r="BQ119">
        <f>Model!BQ125</f>
        <v>0</v>
      </c>
      <c r="BR119">
        <f>Model!BR125</f>
        <v>0</v>
      </c>
      <c r="BS119">
        <f>Model!BS125</f>
        <v>0</v>
      </c>
      <c r="BT119">
        <f>Model!BT125</f>
        <v>0</v>
      </c>
      <c r="BU119">
        <f>Model!BU125</f>
        <v>0</v>
      </c>
      <c r="BV119">
        <f>Model!BV125</f>
        <v>0</v>
      </c>
      <c r="BW119">
        <f>Model!BW125</f>
        <v>0</v>
      </c>
      <c r="BX119">
        <f>Model!BX125</f>
        <v>0</v>
      </c>
      <c r="BY119">
        <f>Model!BY125</f>
        <v>1.7689935260393995E-3</v>
      </c>
      <c r="BZ119">
        <f>Model!BZ125</f>
        <v>1.4703299665499933E-3</v>
      </c>
      <c r="CA119">
        <f>Model!CA125</f>
        <v>1.7474806453916499E-3</v>
      </c>
      <c r="CB119">
        <f>Model!CB125</f>
        <v>1.894245102972873E-3</v>
      </c>
      <c r="CC119">
        <f>Model!CC125</f>
        <v>9.3843423766206777E-3</v>
      </c>
      <c r="CD119">
        <f>Model!CD125</f>
        <v>1.4703299665499933E-3</v>
      </c>
      <c r="CE119">
        <f>Model!CE125</f>
        <v>1.7474806453916499E-3</v>
      </c>
      <c r="CF119">
        <f>Model!CF125</f>
        <v>1.894245102972873E-3</v>
      </c>
      <c r="CG119">
        <f>Model!CG125</f>
        <v>9.3843423766206777E-3</v>
      </c>
      <c r="CH119">
        <f>Model!CH125</f>
        <v>1.4703299665499933E-3</v>
      </c>
      <c r="CI119">
        <f>Model!CI125</f>
        <v>1.7474806453916499E-3</v>
      </c>
      <c r="CJ119">
        <f>Model!CJ125</f>
        <v>1.894245102972873E-3</v>
      </c>
      <c r="CK119">
        <f>Model!CK125</f>
        <v>9.3843423766206777E-3</v>
      </c>
      <c r="CL119">
        <f>Model!CL125</f>
        <v>1.4703299665499933E-3</v>
      </c>
      <c r="CM119">
        <f>Model!CM125</f>
        <v>1.7474806453916499E-3</v>
      </c>
      <c r="CN119">
        <f>Model!CN125</f>
        <v>1.894245102972873E-3</v>
      </c>
      <c r="CO119">
        <f>Model!CO125</f>
        <v>9.3843423766206777E-3</v>
      </c>
      <c r="CP119">
        <f>Model!CP125</f>
        <v>0</v>
      </c>
      <c r="CQ119">
        <f>Model!CQ125</f>
        <v>0</v>
      </c>
      <c r="CR119">
        <f>Model!CR125</f>
        <v>0</v>
      </c>
      <c r="CS119">
        <f>Model!CS125</f>
        <v>0</v>
      </c>
      <c r="CT119">
        <f>Model!CT125</f>
        <v>0</v>
      </c>
      <c r="CU119">
        <f>Model!CU125</f>
        <v>0</v>
      </c>
      <c r="CV119">
        <f>Model!CV125</f>
        <v>0</v>
      </c>
      <c r="CW119">
        <f>Model!CW125</f>
        <v>0</v>
      </c>
      <c r="CX119">
        <f>Model!CX125</f>
        <v>0</v>
      </c>
      <c r="CY119">
        <f>Model!CY125</f>
        <v>0</v>
      </c>
      <c r="CZ119">
        <f>Model!CZ125</f>
        <v>0</v>
      </c>
      <c r="DA119">
        <f>Model!DA125</f>
        <v>0</v>
      </c>
      <c r="DB119">
        <f>Model!DB125</f>
        <v>0</v>
      </c>
      <c r="DC119">
        <f>Model!DC125</f>
        <v>0</v>
      </c>
      <c r="DD119">
        <f>Model!DD125</f>
        <v>0</v>
      </c>
      <c r="DE119">
        <f>Model!DE125</f>
        <v>0</v>
      </c>
      <c r="DF119">
        <f>Model!DF125</f>
        <v>0</v>
      </c>
      <c r="DG119">
        <f>Model!DG125</f>
        <v>0</v>
      </c>
      <c r="DH119">
        <f>Model!DH125</f>
        <v>0</v>
      </c>
      <c r="DI119">
        <f>Model!DI125</f>
        <v>0</v>
      </c>
      <c r="DJ119">
        <f>Model!DJ125</f>
        <v>0</v>
      </c>
      <c r="DK119">
        <f>Model!DK125</f>
        <v>0</v>
      </c>
      <c r="DL119">
        <f>Model!DL125</f>
        <v>0</v>
      </c>
      <c r="DM119">
        <f>Model!DM125</f>
        <v>0</v>
      </c>
      <c r="DN119">
        <f>Model!DN125</f>
        <v>0</v>
      </c>
      <c r="DO119">
        <f>Model!DO125</f>
        <v>0</v>
      </c>
      <c r="DP119">
        <f>Model!DP125</f>
        <v>0</v>
      </c>
      <c r="DQ119">
        <f>Model!DQ125</f>
        <v>0</v>
      </c>
      <c r="DR119">
        <f>Model!DR125</f>
        <v>0</v>
      </c>
      <c r="DS119">
        <f>Model!DS125</f>
        <v>0</v>
      </c>
      <c r="DT119">
        <f>Model!DT125</f>
        <v>0</v>
      </c>
      <c r="DU119">
        <f>Model!DU125</f>
        <v>0</v>
      </c>
      <c r="DV119">
        <f>Model!DV125</f>
        <v>0</v>
      </c>
      <c r="DW119">
        <f>Model!DW125</f>
        <v>0</v>
      </c>
      <c r="DX119">
        <f>Model!DX125</f>
        <v>0</v>
      </c>
      <c r="DY119">
        <f>Model!DY125</f>
        <v>0</v>
      </c>
      <c r="DZ119">
        <f>Model!DZ125</f>
        <v>9.8297256772974422E-4</v>
      </c>
      <c r="EA119">
        <f>Model!EA125</f>
        <v>4.8025184306073798E-4</v>
      </c>
      <c r="EB119">
        <f>Model!EB125</f>
        <v>1.9984316680492649E-3</v>
      </c>
      <c r="EC119">
        <f>Model!EC125</f>
        <v>2.3592149266070685E-3</v>
      </c>
      <c r="ED119">
        <f>Model!ED125</f>
        <v>2.3592149266070685E-3</v>
      </c>
      <c r="EE119">
        <f>Model!EE125</f>
        <v>2.359214926607069E-3</v>
      </c>
      <c r="EF119">
        <f>Model!EF125</f>
        <v>2.359214926607069E-3</v>
      </c>
      <c r="EG119">
        <f>Model!EG125</f>
        <v>2.359214926607069E-3</v>
      </c>
      <c r="EH119">
        <f>Model!EH125</f>
        <v>2.359214926607069E-3</v>
      </c>
      <c r="EI119">
        <f>Model!EI125</f>
        <v>2.359214926607069E-3</v>
      </c>
      <c r="EJ119">
        <f>Model!EJ125</f>
        <v>2.359214926607069E-3</v>
      </c>
      <c r="EK119">
        <f>Model!EK125</f>
        <v>2.359214926607069E-3</v>
      </c>
      <c r="EL119">
        <f>Model!EL125</f>
        <v>2.359214926607069E-3</v>
      </c>
      <c r="EM119">
        <f>Model!EM125</f>
        <v>0</v>
      </c>
      <c r="EN119">
        <f>Model!EN125</f>
        <v>0</v>
      </c>
    </row>
    <row r="120" spans="1:144" x14ac:dyDescent="0.2">
      <c r="A120">
        <f>Model!A126</f>
        <v>0</v>
      </c>
      <c r="B120">
        <f>Model!B126</f>
        <v>0</v>
      </c>
      <c r="C120">
        <f>Model!C126</f>
        <v>0</v>
      </c>
      <c r="D120">
        <f>Model!D126</f>
        <v>0</v>
      </c>
      <c r="E120">
        <f>Model!E126</f>
        <v>0</v>
      </c>
      <c r="F120">
        <f>Model!F126</f>
        <v>0</v>
      </c>
      <c r="G120">
        <f>Model!G126</f>
        <v>0</v>
      </c>
      <c r="H120">
        <f>Model!H126</f>
        <v>0</v>
      </c>
      <c r="I120">
        <f>Model!I126</f>
        <v>0</v>
      </c>
      <c r="J120">
        <f>Model!J126</f>
        <v>0</v>
      </c>
      <c r="K120">
        <f>Model!K126</f>
        <v>0</v>
      </c>
      <c r="L120">
        <f>Model!L126</f>
        <v>0</v>
      </c>
      <c r="M120">
        <f>Model!M126</f>
        <v>0</v>
      </c>
      <c r="N120">
        <f>Model!N126</f>
        <v>0</v>
      </c>
      <c r="O120">
        <f>Model!O126</f>
        <v>0</v>
      </c>
      <c r="P120">
        <f>Model!P126</f>
        <v>0</v>
      </c>
      <c r="Q120">
        <f>Model!Q126</f>
        <v>0</v>
      </c>
      <c r="R120">
        <f>Model!R126</f>
        <v>0</v>
      </c>
      <c r="S120">
        <f>Model!S126</f>
        <v>0</v>
      </c>
      <c r="T120">
        <f>Model!T126</f>
        <v>0</v>
      </c>
      <c r="U120">
        <f>Model!U126</f>
        <v>0</v>
      </c>
      <c r="V120">
        <f>Model!V126</f>
        <v>0</v>
      </c>
      <c r="W120">
        <f>Model!W126</f>
        <v>0</v>
      </c>
      <c r="X120">
        <f>Model!X126</f>
        <v>0</v>
      </c>
      <c r="Y120">
        <f>Model!Y126</f>
        <v>0</v>
      </c>
      <c r="Z120">
        <f>Model!Z126</f>
        <v>0</v>
      </c>
      <c r="AA120">
        <f>Model!AA126</f>
        <v>0</v>
      </c>
      <c r="AB120">
        <f>Model!AB126</f>
        <v>0</v>
      </c>
      <c r="AC120">
        <f>Model!AC126</f>
        <v>0</v>
      </c>
      <c r="AD120">
        <f>Model!AD126</f>
        <v>0</v>
      </c>
      <c r="AE120">
        <f>Model!AE126</f>
        <v>0</v>
      </c>
      <c r="AF120">
        <f>Model!AF126</f>
        <v>0</v>
      </c>
      <c r="AG120">
        <f>Model!AG126</f>
        <v>0</v>
      </c>
      <c r="AH120">
        <f>Model!AH126</f>
        <v>0</v>
      </c>
      <c r="AI120">
        <f>Model!AI126</f>
        <v>0</v>
      </c>
      <c r="AJ120">
        <f>Model!AJ126</f>
        <v>0</v>
      </c>
      <c r="AK120">
        <f>Model!AK126</f>
        <v>0</v>
      </c>
      <c r="AL120">
        <f>Model!AL126</f>
        <v>0</v>
      </c>
      <c r="AM120">
        <f>Model!AM126</f>
        <v>0</v>
      </c>
      <c r="AN120">
        <f>Model!AN126</f>
        <v>0</v>
      </c>
      <c r="AO120">
        <f>Model!AO126</f>
        <v>0</v>
      </c>
      <c r="AP120">
        <f>Model!AP126</f>
        <v>0</v>
      </c>
      <c r="AQ120">
        <f>Model!AQ126</f>
        <v>0</v>
      </c>
      <c r="AR120">
        <f>Model!AR126</f>
        <v>0</v>
      </c>
      <c r="AS120">
        <f>Model!AS126</f>
        <v>0</v>
      </c>
      <c r="AT120">
        <f>Model!AT126</f>
        <v>0</v>
      </c>
      <c r="AU120">
        <f>Model!AU126</f>
        <v>0</v>
      </c>
      <c r="AV120">
        <f>Model!AV126</f>
        <v>0</v>
      </c>
      <c r="AW120">
        <f>Model!AW126</f>
        <v>0</v>
      </c>
      <c r="AX120">
        <f>Model!AX126</f>
        <v>0</v>
      </c>
      <c r="AY120">
        <f>Model!AY126</f>
        <v>0</v>
      </c>
      <c r="AZ120">
        <f>Model!AZ126</f>
        <v>0</v>
      </c>
      <c r="BA120">
        <f>Model!BA126</f>
        <v>0</v>
      </c>
      <c r="BB120">
        <f>Model!BB126</f>
        <v>0</v>
      </c>
      <c r="BC120">
        <f>Model!BC126</f>
        <v>0</v>
      </c>
      <c r="BD120">
        <f>Model!BD126</f>
        <v>0</v>
      </c>
      <c r="BE120">
        <f>Model!BE126</f>
        <v>0</v>
      </c>
      <c r="BF120">
        <f>Model!BF126</f>
        <v>0</v>
      </c>
      <c r="BG120">
        <f>Model!BG126</f>
        <v>0</v>
      </c>
      <c r="BH120">
        <f>Model!BH126</f>
        <v>0</v>
      </c>
      <c r="BI120">
        <f>Model!BI126</f>
        <v>0</v>
      </c>
      <c r="BJ120">
        <f>Model!BJ126</f>
        <v>0</v>
      </c>
      <c r="BK120">
        <f>Model!BK126</f>
        <v>0</v>
      </c>
      <c r="BL120">
        <f>Model!BL126</f>
        <v>0</v>
      </c>
      <c r="BM120">
        <f>Model!BM126</f>
        <v>0</v>
      </c>
      <c r="BN120">
        <f>Model!BN126</f>
        <v>0</v>
      </c>
      <c r="BO120">
        <f>Model!BO126</f>
        <v>0</v>
      </c>
      <c r="BP120">
        <f>Model!BP126</f>
        <v>0</v>
      </c>
      <c r="BQ120">
        <f>Model!BQ126</f>
        <v>0</v>
      </c>
      <c r="BR120">
        <f>Model!BR126</f>
        <v>0</v>
      </c>
      <c r="BS120">
        <f>Model!BS126</f>
        <v>0</v>
      </c>
      <c r="BT120">
        <f>Model!BT126</f>
        <v>0</v>
      </c>
      <c r="BU120">
        <f>Model!BU126</f>
        <v>0</v>
      </c>
      <c r="BV120">
        <f>Model!BV126</f>
        <v>0</v>
      </c>
      <c r="BW120">
        <f>Model!BW126</f>
        <v>0</v>
      </c>
      <c r="BX120">
        <f>Model!BX126</f>
        <v>0</v>
      </c>
      <c r="BY120">
        <f>Model!BY126</f>
        <v>0</v>
      </c>
      <c r="BZ120">
        <f>Model!BZ126</f>
        <v>0</v>
      </c>
      <c r="CA120">
        <f>Model!CA126</f>
        <v>0</v>
      </c>
      <c r="CB120">
        <f>Model!CB126</f>
        <v>0</v>
      </c>
      <c r="CC120">
        <f>Model!CC126</f>
        <v>0</v>
      </c>
      <c r="CD120">
        <f>Model!CD126</f>
        <v>0</v>
      </c>
      <c r="CE120">
        <f>Model!CE126</f>
        <v>0</v>
      </c>
      <c r="CF120">
        <f>Model!CF126</f>
        <v>0</v>
      </c>
      <c r="CG120">
        <f>Model!CG126</f>
        <v>0</v>
      </c>
      <c r="CH120">
        <f>Model!CH126</f>
        <v>0</v>
      </c>
      <c r="CI120">
        <f>Model!CI126</f>
        <v>0</v>
      </c>
      <c r="CJ120">
        <f>Model!CJ126</f>
        <v>0</v>
      </c>
      <c r="CK120">
        <f>Model!CK126</f>
        <v>0</v>
      </c>
      <c r="CL120">
        <f>Model!CL126</f>
        <v>0</v>
      </c>
      <c r="CM120">
        <f>Model!CM126</f>
        <v>0</v>
      </c>
      <c r="CN120">
        <f>Model!CN126</f>
        <v>0</v>
      </c>
      <c r="CO120">
        <f>Model!CO126</f>
        <v>0</v>
      </c>
      <c r="CP120">
        <f>Model!CP126</f>
        <v>0</v>
      </c>
      <c r="CQ120">
        <f>Model!CQ126</f>
        <v>0</v>
      </c>
      <c r="CR120">
        <f>Model!CR126</f>
        <v>0</v>
      </c>
      <c r="CS120">
        <f>Model!CS126</f>
        <v>0</v>
      </c>
      <c r="CT120">
        <f>Model!CT126</f>
        <v>0</v>
      </c>
      <c r="CU120">
        <f>Model!CU126</f>
        <v>0</v>
      </c>
      <c r="CV120">
        <f>Model!CV126</f>
        <v>0</v>
      </c>
      <c r="CW120">
        <f>Model!CW126</f>
        <v>0</v>
      </c>
      <c r="CX120">
        <f>Model!CX126</f>
        <v>0</v>
      </c>
      <c r="CY120">
        <f>Model!CY126</f>
        <v>0</v>
      </c>
      <c r="CZ120">
        <f>Model!CZ126</f>
        <v>0</v>
      </c>
      <c r="DA120">
        <f>Model!DA126</f>
        <v>0</v>
      </c>
      <c r="DB120">
        <f>Model!DB126</f>
        <v>0</v>
      </c>
      <c r="DC120">
        <f>Model!DC126</f>
        <v>0</v>
      </c>
      <c r="DD120">
        <f>Model!DD126</f>
        <v>0</v>
      </c>
      <c r="DE120">
        <f>Model!DE126</f>
        <v>0</v>
      </c>
      <c r="DF120">
        <f>Model!DF126</f>
        <v>0</v>
      </c>
      <c r="DG120">
        <f>Model!DG126</f>
        <v>0</v>
      </c>
      <c r="DH120">
        <f>Model!DH126</f>
        <v>0</v>
      </c>
      <c r="DI120">
        <f>Model!DI126</f>
        <v>0</v>
      </c>
      <c r="DJ120">
        <f>Model!DJ126</f>
        <v>0</v>
      </c>
      <c r="DK120">
        <f>Model!DK126</f>
        <v>0</v>
      </c>
      <c r="DL120">
        <f>Model!DL126</f>
        <v>0</v>
      </c>
      <c r="DM120">
        <f>Model!DM126</f>
        <v>0</v>
      </c>
      <c r="DN120">
        <f>Model!DN126</f>
        <v>0</v>
      </c>
      <c r="DO120">
        <f>Model!DO126</f>
        <v>0</v>
      </c>
      <c r="DP120">
        <f>Model!DP126</f>
        <v>0</v>
      </c>
      <c r="DQ120">
        <f>Model!DQ126</f>
        <v>0</v>
      </c>
      <c r="DR120">
        <f>Model!DR126</f>
        <v>0</v>
      </c>
      <c r="DS120">
        <f>Model!DS126</f>
        <v>0</v>
      </c>
      <c r="DT120">
        <f>Model!DT126</f>
        <v>0</v>
      </c>
      <c r="DU120">
        <f>Model!DU126</f>
        <v>0</v>
      </c>
      <c r="DV120">
        <f>Model!DV126</f>
        <v>0</v>
      </c>
      <c r="DW120">
        <f>Model!DW126</f>
        <v>0</v>
      </c>
      <c r="DX120">
        <f>Model!DX126</f>
        <v>0</v>
      </c>
      <c r="DY120">
        <f>Model!DY126</f>
        <v>0</v>
      </c>
      <c r="DZ120">
        <f>Model!DZ126</f>
        <v>0</v>
      </c>
      <c r="EA120">
        <f>Model!EA126</f>
        <v>0</v>
      </c>
      <c r="EB120">
        <f>Model!EB126</f>
        <v>0</v>
      </c>
      <c r="EC120">
        <f>Model!EC126</f>
        <v>0</v>
      </c>
      <c r="ED120">
        <f>Model!ED126</f>
        <v>0</v>
      </c>
      <c r="EE120">
        <f>Model!EE126</f>
        <v>0</v>
      </c>
      <c r="EF120">
        <f>Model!EF126</f>
        <v>0</v>
      </c>
      <c r="EG120">
        <f>Model!EG126</f>
        <v>0</v>
      </c>
      <c r="EH120">
        <f>Model!EH126</f>
        <v>0</v>
      </c>
      <c r="EI120">
        <f>Model!EI126</f>
        <v>0</v>
      </c>
      <c r="EJ120">
        <f>Model!EJ126</f>
        <v>0</v>
      </c>
      <c r="EK120">
        <f>Model!EK126</f>
        <v>0</v>
      </c>
      <c r="EL120">
        <f>Model!EL126</f>
        <v>0</v>
      </c>
      <c r="EM120">
        <f>Model!EM126</f>
        <v>0</v>
      </c>
      <c r="EN120">
        <f>Model!EN126</f>
        <v>0</v>
      </c>
    </row>
    <row r="121" spans="1:144" x14ac:dyDescent="0.2">
      <c r="A121">
        <f>Model!A127</f>
        <v>0</v>
      </c>
      <c r="B121">
        <f>Model!B127</f>
        <v>0</v>
      </c>
      <c r="C121">
        <f>Model!C127</f>
        <v>0</v>
      </c>
      <c r="D121">
        <f>Model!D127</f>
        <v>0</v>
      </c>
      <c r="E121">
        <f>Model!E127</f>
        <v>0</v>
      </c>
      <c r="F121">
        <f>Model!F127</f>
        <v>0</v>
      </c>
      <c r="G121">
        <f>Model!G127</f>
        <v>0</v>
      </c>
      <c r="H121">
        <f>Model!H127</f>
        <v>0</v>
      </c>
      <c r="I121" t="str">
        <f>Model!I127</f>
        <v>Accrued Expenses and Other (Based on Opex)</v>
      </c>
      <c r="J121">
        <f>Model!J127</f>
        <v>0</v>
      </c>
      <c r="K121">
        <f>Model!K127</f>
        <v>0</v>
      </c>
      <c r="L121">
        <f>Model!L127</f>
        <v>0</v>
      </c>
      <c r="M121">
        <f>Model!M127</f>
        <v>0</v>
      </c>
      <c r="N121">
        <f>Model!N127</f>
        <v>0</v>
      </c>
      <c r="O121">
        <f>Model!O127</f>
        <v>0</v>
      </c>
      <c r="P121">
        <f>Model!P127</f>
        <v>0</v>
      </c>
      <c r="Q121">
        <f>Model!Q127</f>
        <v>0</v>
      </c>
      <c r="R121">
        <f>Model!R127</f>
        <v>0</v>
      </c>
      <c r="S121">
        <f>Model!S127</f>
        <v>0</v>
      </c>
      <c r="T121">
        <f>Model!T127</f>
        <v>0</v>
      </c>
      <c r="U121">
        <f>Model!U127</f>
        <v>0</v>
      </c>
      <c r="V121">
        <f>Model!V127</f>
        <v>0</v>
      </c>
      <c r="W121">
        <f>Model!W127</f>
        <v>0</v>
      </c>
      <c r="X121">
        <f>Model!X127</f>
        <v>0</v>
      </c>
      <c r="Y121">
        <f>Model!Y127</f>
        <v>0</v>
      </c>
      <c r="Z121">
        <f>Model!Z127</f>
        <v>0</v>
      </c>
      <c r="AA121">
        <f>Model!AA127</f>
        <v>0</v>
      </c>
      <c r="AB121">
        <f>Model!AB127</f>
        <v>0</v>
      </c>
      <c r="AC121">
        <f>Model!AC127</f>
        <v>0</v>
      </c>
      <c r="AD121">
        <f>Model!AD127</f>
        <v>0</v>
      </c>
      <c r="AE121">
        <f>Model!AE127</f>
        <v>0</v>
      </c>
      <c r="AF121">
        <f>Model!AF127</f>
        <v>0</v>
      </c>
      <c r="AG121">
        <f>Model!AG127</f>
        <v>0</v>
      </c>
      <c r="AH121">
        <f>Model!AH127</f>
        <v>0</v>
      </c>
      <c r="AI121">
        <f>Model!AI127</f>
        <v>0</v>
      </c>
      <c r="AJ121">
        <f>Model!AJ127</f>
        <v>0</v>
      </c>
      <c r="AK121">
        <f>Model!AK127</f>
        <v>0</v>
      </c>
      <c r="AL121">
        <f>Model!AL127</f>
        <v>0</v>
      </c>
      <c r="AM121">
        <f>Model!AM127</f>
        <v>0</v>
      </c>
      <c r="AN121">
        <f>Model!AN127</f>
        <v>0</v>
      </c>
      <c r="AO121">
        <f>Model!AO127</f>
        <v>0</v>
      </c>
      <c r="AP121">
        <f>Model!AP127</f>
        <v>0</v>
      </c>
      <c r="AQ121">
        <f>Model!AQ127</f>
        <v>0</v>
      </c>
      <c r="AR121">
        <f>Model!AR127</f>
        <v>0</v>
      </c>
      <c r="AS121">
        <f>Model!AS127</f>
        <v>0</v>
      </c>
      <c r="AT121">
        <f>Model!AT127</f>
        <v>0</v>
      </c>
      <c r="AU121">
        <f>Model!AU127</f>
        <v>0</v>
      </c>
      <c r="AV121">
        <f>Model!AV127</f>
        <v>0</v>
      </c>
      <c r="AW121">
        <f>Model!AW127</f>
        <v>0</v>
      </c>
      <c r="AX121">
        <f>Model!AX127</f>
        <v>0</v>
      </c>
      <c r="AY121">
        <f>Model!AY127</f>
        <v>0</v>
      </c>
      <c r="AZ121">
        <f>Model!AZ127</f>
        <v>0</v>
      </c>
      <c r="BA121">
        <f>Model!BA127</f>
        <v>0</v>
      </c>
      <c r="BB121">
        <f>Model!BB127</f>
        <v>0</v>
      </c>
      <c r="BC121">
        <f>Model!BC127</f>
        <v>0</v>
      </c>
      <c r="BD121">
        <f>Model!BD127</f>
        <v>0</v>
      </c>
      <c r="BE121">
        <f>Model!BE127</f>
        <v>0</v>
      </c>
      <c r="BF121">
        <f>Model!BF127</f>
        <v>0</v>
      </c>
      <c r="BG121">
        <f>Model!BG127</f>
        <v>0</v>
      </c>
      <c r="BH121">
        <f>Model!BH127</f>
        <v>0</v>
      </c>
      <c r="BI121">
        <f>Model!BI127</f>
        <v>0</v>
      </c>
      <c r="BJ121">
        <f>Model!BJ127</f>
        <v>0</v>
      </c>
      <c r="BK121">
        <f>Model!BK127</f>
        <v>0</v>
      </c>
      <c r="BL121">
        <f>Model!BL127</f>
        <v>0</v>
      </c>
      <c r="BM121">
        <f>Model!BM127</f>
        <v>0</v>
      </c>
      <c r="BN121">
        <f>Model!BN127</f>
        <v>0</v>
      </c>
      <c r="BO121">
        <f>Model!BO127</f>
        <v>0</v>
      </c>
      <c r="BP121">
        <f>Model!BP127</f>
        <v>0</v>
      </c>
      <c r="BQ121">
        <f>Model!BQ127</f>
        <v>0</v>
      </c>
      <c r="BR121">
        <f>Model!BR127</f>
        <v>0</v>
      </c>
      <c r="BS121">
        <f>Model!BS127</f>
        <v>0</v>
      </c>
      <c r="BT121">
        <f>Model!BT127</f>
        <v>0</v>
      </c>
      <c r="BU121">
        <f>Model!BU127</f>
        <v>0</v>
      </c>
      <c r="BV121">
        <f>Model!BV127</f>
        <v>0</v>
      </c>
      <c r="BW121">
        <f>Model!BW127</f>
        <v>0</v>
      </c>
      <c r="BX121">
        <f>Model!BX127</f>
        <v>0</v>
      </c>
      <c r="BY121">
        <f>Model!BY127</f>
        <v>0.43228935522728718</v>
      </c>
      <c r="BZ121">
        <f>Model!BZ127</f>
        <v>0.40651587952654394</v>
      </c>
      <c r="CA121">
        <f>Model!CA127</f>
        <v>0.48607151314231589</v>
      </c>
      <c r="CB121">
        <f>Model!CB127</f>
        <v>0.36179116970077424</v>
      </c>
      <c r="CC121">
        <f>Model!CC127</f>
        <v>0.3480009816369864</v>
      </c>
      <c r="CD121">
        <f>Model!CD127</f>
        <v>0.41651587952654395</v>
      </c>
      <c r="CE121">
        <f>Model!CE127</f>
        <v>0.4960715131423159</v>
      </c>
      <c r="CF121">
        <f>Model!CF127</f>
        <v>0.37179116970077425</v>
      </c>
      <c r="CG121">
        <f>Model!CG127</f>
        <v>0.3580009816369864</v>
      </c>
      <c r="CH121">
        <f>Model!CH127</f>
        <v>0.42651587952654396</v>
      </c>
      <c r="CI121">
        <f>Model!CI127</f>
        <v>0.50607151314231591</v>
      </c>
      <c r="CJ121">
        <f>Model!CJ127</f>
        <v>0.38179116970077426</v>
      </c>
      <c r="CK121">
        <f>Model!CK127</f>
        <v>0.36800098163698641</v>
      </c>
      <c r="CL121">
        <f>Model!CL127</f>
        <v>0.43651587952654397</v>
      </c>
      <c r="CM121">
        <f>Model!CM127</f>
        <v>0.51607151314231592</v>
      </c>
      <c r="CN121">
        <f>Model!CN127</f>
        <v>0.39179116970077427</v>
      </c>
      <c r="CO121">
        <f>Model!CO127</f>
        <v>0.37800098163698642</v>
      </c>
      <c r="CP121">
        <f>Model!CP127</f>
        <v>0</v>
      </c>
      <c r="CQ121">
        <f>Model!CQ127</f>
        <v>0</v>
      </c>
      <c r="CR121">
        <f>Model!CR127</f>
        <v>0</v>
      </c>
      <c r="CS121">
        <f>Model!CS127</f>
        <v>0</v>
      </c>
      <c r="CT121">
        <f>Model!CT127</f>
        <v>0</v>
      </c>
      <c r="CU121">
        <f>Model!CU127</f>
        <v>0</v>
      </c>
      <c r="CV121">
        <f>Model!CV127</f>
        <v>0</v>
      </c>
      <c r="CW121">
        <f>Model!CW127</f>
        <v>0</v>
      </c>
      <c r="CX121">
        <f>Model!CX127</f>
        <v>0</v>
      </c>
      <c r="CY121">
        <f>Model!CY127</f>
        <v>0</v>
      </c>
      <c r="CZ121">
        <f>Model!CZ127</f>
        <v>0</v>
      </c>
      <c r="DA121">
        <f>Model!DA127</f>
        <v>0</v>
      </c>
      <c r="DB121">
        <f>Model!DB127</f>
        <v>0</v>
      </c>
      <c r="DC121">
        <f>Model!DC127</f>
        <v>0</v>
      </c>
      <c r="DD121">
        <f>Model!DD127</f>
        <v>0</v>
      </c>
      <c r="DE121">
        <f>Model!DE127</f>
        <v>0</v>
      </c>
      <c r="DF121">
        <f>Model!DF127</f>
        <v>0</v>
      </c>
      <c r="DG121">
        <f>Model!DG127</f>
        <v>0</v>
      </c>
      <c r="DH121">
        <f>Model!DH127</f>
        <v>0</v>
      </c>
      <c r="DI121">
        <f>Model!DI127</f>
        <v>0</v>
      </c>
      <c r="DJ121">
        <f>Model!DJ127</f>
        <v>0</v>
      </c>
      <c r="DK121">
        <f>Model!DK127</f>
        <v>0</v>
      </c>
      <c r="DL121">
        <f>Model!DL127</f>
        <v>0</v>
      </c>
      <c r="DM121">
        <f>Model!DM127</f>
        <v>0</v>
      </c>
      <c r="DN121">
        <f>Model!DN127</f>
        <v>0</v>
      </c>
      <c r="DO121">
        <f>Model!DO127</f>
        <v>0</v>
      </c>
      <c r="DP121">
        <f>Model!DP127</f>
        <v>0</v>
      </c>
      <c r="DQ121">
        <f>Model!DQ127</f>
        <v>0</v>
      </c>
      <c r="DR121">
        <f>Model!DR127</f>
        <v>0</v>
      </c>
      <c r="DS121">
        <f>Model!DS127</f>
        <v>0</v>
      </c>
      <c r="DT121">
        <f>Model!DT127</f>
        <v>0</v>
      </c>
      <c r="DU121">
        <f>Model!DU127</f>
        <v>0</v>
      </c>
      <c r="DV121">
        <f>Model!DV127</f>
        <v>0</v>
      </c>
      <c r="DW121">
        <f>Model!DW127</f>
        <v>0</v>
      </c>
      <c r="DX121">
        <f>Model!DX127</f>
        <v>0</v>
      </c>
      <c r="DY121">
        <f>Model!DY127</f>
        <v>0</v>
      </c>
      <c r="DZ121">
        <f>Model!DZ127</f>
        <v>0.11429719521015831</v>
      </c>
      <c r="EA121">
        <f>Model!EA127</f>
        <v>0.12883852905330717</v>
      </c>
      <c r="EB121">
        <f>Model!EB127</f>
        <v>7.3791763106154692E-2</v>
      </c>
      <c r="EC121">
        <f>Model!EC127</f>
        <v>8.5989140794838631E-2</v>
      </c>
      <c r="ED121">
        <f>Model!ED127</f>
        <v>8.8318552838202335E-2</v>
      </c>
      <c r="EE121">
        <f>Model!EE127</f>
        <v>9.1121558721457316E-2</v>
      </c>
      <c r="EF121">
        <f>Model!EF127</f>
        <v>9.3121558721457318E-2</v>
      </c>
      <c r="EG121">
        <f>Model!EG127</f>
        <v>9.5121558721457319E-2</v>
      </c>
      <c r="EH121">
        <f>Model!EH127</f>
        <v>9.7121558721457321E-2</v>
      </c>
      <c r="EI121">
        <f>Model!EI127</f>
        <v>9.9121558721457323E-2</v>
      </c>
      <c r="EJ121">
        <f>Model!EJ127</f>
        <v>0.10112155872145732</v>
      </c>
      <c r="EK121">
        <f>Model!EK127</f>
        <v>0.10312155872145733</v>
      </c>
      <c r="EL121">
        <f>Model!EL127</f>
        <v>0.10512155872145733</v>
      </c>
      <c r="EM121">
        <f>Model!EM127</f>
        <v>0</v>
      </c>
      <c r="EN121">
        <f>Model!EN127</f>
        <v>0</v>
      </c>
    </row>
    <row r="122" spans="1:144" x14ac:dyDescent="0.2">
      <c r="A122">
        <f>Model!A128</f>
        <v>0</v>
      </c>
      <c r="B122">
        <f>Model!B128</f>
        <v>0</v>
      </c>
      <c r="C122">
        <f>Model!C128</f>
        <v>0</v>
      </c>
      <c r="D122">
        <f>Model!D128</f>
        <v>0</v>
      </c>
      <c r="E122">
        <f>Model!E128</f>
        <v>0</v>
      </c>
      <c r="F122">
        <f>Model!F128</f>
        <v>0</v>
      </c>
      <c r="G122">
        <f>Model!G128</f>
        <v>0</v>
      </c>
      <c r="H122">
        <f>Model!H128</f>
        <v>0</v>
      </c>
      <c r="I122" t="str">
        <f>Model!I128</f>
        <v>Deferred Revenue (as % of Revenue)</v>
      </c>
      <c r="J122">
        <f>Model!J128</f>
        <v>0</v>
      </c>
      <c r="K122">
        <f>Model!K128</f>
        <v>0</v>
      </c>
      <c r="L122">
        <f>Model!L128</f>
        <v>0</v>
      </c>
      <c r="M122">
        <f>Model!M128</f>
        <v>0</v>
      </c>
      <c r="N122">
        <f>Model!N128</f>
        <v>0</v>
      </c>
      <c r="O122">
        <f>Model!O128</f>
        <v>0</v>
      </c>
      <c r="P122">
        <f>Model!P128</f>
        <v>0</v>
      </c>
      <c r="Q122">
        <f>Model!Q128</f>
        <v>0</v>
      </c>
      <c r="R122">
        <f>Model!R128</f>
        <v>0</v>
      </c>
      <c r="S122">
        <f>Model!S128</f>
        <v>0</v>
      </c>
      <c r="T122">
        <f>Model!T128</f>
        <v>0</v>
      </c>
      <c r="U122">
        <f>Model!U128</f>
        <v>0</v>
      </c>
      <c r="V122">
        <f>Model!V128</f>
        <v>0</v>
      </c>
      <c r="W122">
        <f>Model!W128</f>
        <v>0</v>
      </c>
      <c r="X122">
        <f>Model!X128</f>
        <v>0</v>
      </c>
      <c r="Y122">
        <f>Model!Y128</f>
        <v>0</v>
      </c>
      <c r="Z122">
        <f>Model!Z128</f>
        <v>0</v>
      </c>
      <c r="AA122">
        <f>Model!AA128</f>
        <v>0</v>
      </c>
      <c r="AB122">
        <f>Model!AB128</f>
        <v>0</v>
      </c>
      <c r="AC122">
        <f>Model!AC128</f>
        <v>0</v>
      </c>
      <c r="AD122">
        <f>Model!AD128</f>
        <v>0</v>
      </c>
      <c r="AE122">
        <f>Model!AE128</f>
        <v>0</v>
      </c>
      <c r="AF122">
        <f>Model!AF128</f>
        <v>0</v>
      </c>
      <c r="AG122">
        <f>Model!AG128</f>
        <v>0</v>
      </c>
      <c r="AH122">
        <f>Model!AH128</f>
        <v>0</v>
      </c>
      <c r="AI122">
        <f>Model!AI128</f>
        <v>0</v>
      </c>
      <c r="AJ122">
        <f>Model!AJ128</f>
        <v>0</v>
      </c>
      <c r="AK122">
        <f>Model!AK128</f>
        <v>0</v>
      </c>
      <c r="AL122">
        <f>Model!AL128</f>
        <v>0</v>
      </c>
      <c r="AM122">
        <f>Model!AM128</f>
        <v>0</v>
      </c>
      <c r="AN122">
        <f>Model!AN128</f>
        <v>0</v>
      </c>
      <c r="AO122">
        <f>Model!AO128</f>
        <v>0</v>
      </c>
      <c r="AP122">
        <f>Model!AP128</f>
        <v>0</v>
      </c>
      <c r="AQ122">
        <f>Model!AQ128</f>
        <v>0</v>
      </c>
      <c r="AR122">
        <f>Model!AR128</f>
        <v>0</v>
      </c>
      <c r="AS122">
        <f>Model!AS128</f>
        <v>0</v>
      </c>
      <c r="AT122">
        <f>Model!AT128</f>
        <v>0</v>
      </c>
      <c r="AU122">
        <f>Model!AU128</f>
        <v>0</v>
      </c>
      <c r="AV122">
        <f>Model!AV128</f>
        <v>0</v>
      </c>
      <c r="AW122">
        <f>Model!AW128</f>
        <v>0</v>
      </c>
      <c r="AX122">
        <f>Model!AX128</f>
        <v>0</v>
      </c>
      <c r="AY122">
        <f>Model!AY128</f>
        <v>0</v>
      </c>
      <c r="AZ122">
        <f>Model!AZ128</f>
        <v>0</v>
      </c>
      <c r="BA122">
        <f>Model!BA128</f>
        <v>0</v>
      </c>
      <c r="BB122">
        <f>Model!BB128</f>
        <v>0</v>
      </c>
      <c r="BC122">
        <f>Model!BC128</f>
        <v>0</v>
      </c>
      <c r="BD122">
        <f>Model!BD128</f>
        <v>0</v>
      </c>
      <c r="BE122">
        <f>Model!BE128</f>
        <v>0</v>
      </c>
      <c r="BF122">
        <f>Model!BF128</f>
        <v>0</v>
      </c>
      <c r="BG122">
        <f>Model!BG128</f>
        <v>0</v>
      </c>
      <c r="BH122">
        <f>Model!BH128</f>
        <v>0</v>
      </c>
      <c r="BI122">
        <f>Model!BI128</f>
        <v>0</v>
      </c>
      <c r="BJ122">
        <f>Model!BJ128</f>
        <v>0</v>
      </c>
      <c r="BK122">
        <f>Model!BK128</f>
        <v>0</v>
      </c>
      <c r="BL122">
        <f>Model!BL128</f>
        <v>0</v>
      </c>
      <c r="BM122">
        <f>Model!BM128</f>
        <v>0</v>
      </c>
      <c r="BN122">
        <f>Model!BN128</f>
        <v>0</v>
      </c>
      <c r="BO122">
        <f>Model!BO128</f>
        <v>0</v>
      </c>
      <c r="BP122">
        <f>Model!BP128</f>
        <v>0</v>
      </c>
      <c r="BQ122">
        <f>Model!BQ128</f>
        <v>0</v>
      </c>
      <c r="BR122">
        <f>Model!BR128</f>
        <v>0</v>
      </c>
      <c r="BS122">
        <f>Model!BS128</f>
        <v>0</v>
      </c>
      <c r="BT122">
        <f>Model!BT128</f>
        <v>0</v>
      </c>
      <c r="BU122">
        <f>Model!BU128</f>
        <v>0</v>
      </c>
      <c r="BV122">
        <f>Model!BV128</f>
        <v>0</v>
      </c>
      <c r="BW122">
        <f>Model!BW128</f>
        <v>0</v>
      </c>
      <c r="BX122">
        <f>Model!BX128</f>
        <v>0</v>
      </c>
      <c r="BY122">
        <f>Model!BY128</f>
        <v>0.11242833723870298</v>
      </c>
      <c r="BZ122">
        <f>Model!BZ128</f>
        <v>8.9048900724137514E-2</v>
      </c>
      <c r="CA122">
        <f>Model!CA128</f>
        <v>6.0199868098816674E-2</v>
      </c>
      <c r="CB122">
        <f>Model!CB128</f>
        <v>9.3819728633959681E-2</v>
      </c>
      <c r="CC122">
        <f>Model!CC128</f>
        <v>0.14732511603864581</v>
      </c>
      <c r="CD122">
        <f>Model!CD128</f>
        <v>8.9048900724137514E-2</v>
      </c>
      <c r="CE122">
        <f>Model!CE128</f>
        <v>6.0199868098816674E-2</v>
      </c>
      <c r="CF122">
        <f>Model!CF128</f>
        <v>9.3819728633959681E-2</v>
      </c>
      <c r="CG122">
        <f>Model!CG128</f>
        <v>0.14732511603864581</v>
      </c>
      <c r="CH122">
        <f>Model!CH128</f>
        <v>8.9048900724137514E-2</v>
      </c>
      <c r="CI122">
        <f>Model!CI128</f>
        <v>6.0199868098816674E-2</v>
      </c>
      <c r="CJ122">
        <f>Model!CJ128</f>
        <v>9.3819728633959681E-2</v>
      </c>
      <c r="CK122">
        <f>Model!CK128</f>
        <v>0.14732511603864581</v>
      </c>
      <c r="CL122">
        <f>Model!CL128</f>
        <v>8.9048900724137514E-2</v>
      </c>
      <c r="CM122">
        <f>Model!CM128</f>
        <v>6.0199868098816674E-2</v>
      </c>
      <c r="CN122">
        <f>Model!CN128</f>
        <v>9.3819728633959681E-2</v>
      </c>
      <c r="CO122">
        <f>Model!CO128</f>
        <v>0.14732511603864581</v>
      </c>
      <c r="CP122">
        <f>Model!CP128</f>
        <v>0</v>
      </c>
      <c r="CQ122">
        <f>Model!CQ128</f>
        <v>0</v>
      </c>
      <c r="CR122">
        <f>Model!CR128</f>
        <v>0</v>
      </c>
      <c r="CS122">
        <f>Model!CS128</f>
        <v>0</v>
      </c>
      <c r="CT122">
        <f>Model!CT128</f>
        <v>0</v>
      </c>
      <c r="CU122">
        <f>Model!CU128</f>
        <v>0</v>
      </c>
      <c r="CV122">
        <f>Model!CV128</f>
        <v>0</v>
      </c>
      <c r="CW122">
        <f>Model!CW128</f>
        <v>0</v>
      </c>
      <c r="CX122">
        <f>Model!CX128</f>
        <v>0</v>
      </c>
      <c r="CY122">
        <f>Model!CY128</f>
        <v>0</v>
      </c>
      <c r="CZ122">
        <f>Model!CZ128</f>
        <v>0</v>
      </c>
      <c r="DA122">
        <f>Model!DA128</f>
        <v>0</v>
      </c>
      <c r="DB122">
        <f>Model!DB128</f>
        <v>0</v>
      </c>
      <c r="DC122">
        <f>Model!DC128</f>
        <v>0</v>
      </c>
      <c r="DD122">
        <f>Model!DD128</f>
        <v>0</v>
      </c>
      <c r="DE122">
        <f>Model!DE128</f>
        <v>0</v>
      </c>
      <c r="DF122">
        <f>Model!DF128</f>
        <v>0</v>
      </c>
      <c r="DG122">
        <f>Model!DG128</f>
        <v>0</v>
      </c>
      <c r="DH122">
        <f>Model!DH128</f>
        <v>0</v>
      </c>
      <c r="DI122">
        <f>Model!DI128</f>
        <v>0</v>
      </c>
      <c r="DJ122">
        <f>Model!DJ128</f>
        <v>0</v>
      </c>
      <c r="DK122">
        <f>Model!DK128</f>
        <v>0</v>
      </c>
      <c r="DL122">
        <f>Model!DL128</f>
        <v>0</v>
      </c>
      <c r="DM122">
        <f>Model!DM128</f>
        <v>0</v>
      </c>
      <c r="DN122">
        <f>Model!DN128</f>
        <v>0</v>
      </c>
      <c r="DO122">
        <f>Model!DO128</f>
        <v>0</v>
      </c>
      <c r="DP122">
        <f>Model!DP128</f>
        <v>0</v>
      </c>
      <c r="DQ122">
        <f>Model!DQ128</f>
        <v>0</v>
      </c>
      <c r="DR122">
        <f>Model!DR128</f>
        <v>0</v>
      </c>
      <c r="DS122">
        <f>Model!DS128</f>
        <v>0</v>
      </c>
      <c r="DT122">
        <f>Model!DT128</f>
        <v>0</v>
      </c>
      <c r="DU122">
        <f>Model!DU128</f>
        <v>0</v>
      </c>
      <c r="DV122">
        <f>Model!DV128</f>
        <v>0</v>
      </c>
      <c r="DW122">
        <f>Model!DW128</f>
        <v>0</v>
      </c>
      <c r="DX122">
        <f>Model!DX128</f>
        <v>0</v>
      </c>
      <c r="DY122">
        <f>Model!DY128</f>
        <v>0</v>
      </c>
      <c r="DZ122">
        <f>Model!DZ128</f>
        <v>1.8344908935660778E-2</v>
      </c>
      <c r="EA122">
        <f>Model!EA128</f>
        <v>3.0522393313687425E-2</v>
      </c>
      <c r="EB122">
        <f>Model!EB128</f>
        <v>3.1373447981198177E-2</v>
      </c>
      <c r="EC122">
        <f>Model!EC128</f>
        <v>3.7037396854616142E-2</v>
      </c>
      <c r="ED122">
        <f>Model!ED128</f>
        <v>3.7037396854616142E-2</v>
      </c>
      <c r="EE122">
        <f>Model!EE128</f>
        <v>3.7037396854616142E-2</v>
      </c>
      <c r="EF122">
        <f>Model!EF128</f>
        <v>3.7037396854616142E-2</v>
      </c>
      <c r="EG122">
        <f>Model!EG128</f>
        <v>3.7037396854616142E-2</v>
      </c>
      <c r="EH122">
        <f>Model!EH128</f>
        <v>3.7037396854616142E-2</v>
      </c>
      <c r="EI122">
        <f>Model!EI128</f>
        <v>3.7037396854616142E-2</v>
      </c>
      <c r="EJ122">
        <f>Model!EJ128</f>
        <v>3.7037396854616142E-2</v>
      </c>
      <c r="EK122">
        <f>Model!EK128</f>
        <v>3.7037396854616142E-2</v>
      </c>
      <c r="EL122">
        <f>Model!EL128</f>
        <v>3.7037396854616142E-2</v>
      </c>
      <c r="EM122">
        <f>Model!EM128</f>
        <v>0</v>
      </c>
      <c r="EN122">
        <f>Model!EN128</f>
        <v>0</v>
      </c>
    </row>
    <row r="123" spans="1:144" x14ac:dyDescent="0.2">
      <c r="A123">
        <f>Model!A129</f>
        <v>0</v>
      </c>
      <c r="B123">
        <f>Model!B129</f>
        <v>0</v>
      </c>
      <c r="C123">
        <f>Model!C129</f>
        <v>0</v>
      </c>
      <c r="D123">
        <f>Model!D129</f>
        <v>0</v>
      </c>
      <c r="E123">
        <f>Model!E129</f>
        <v>0</v>
      </c>
      <c r="F123">
        <f>Model!F129</f>
        <v>0</v>
      </c>
      <c r="G123">
        <f>Model!G129</f>
        <v>0</v>
      </c>
      <c r="H123">
        <f>Model!H129</f>
        <v>0</v>
      </c>
      <c r="I123" t="str">
        <f>Model!I129</f>
        <v>Other Noncurrent Liabilities (Based on Opex)</v>
      </c>
      <c r="J123">
        <f>Model!J129</f>
        <v>0</v>
      </c>
      <c r="K123">
        <f>Model!K129</f>
        <v>0</v>
      </c>
      <c r="L123">
        <f>Model!L129</f>
        <v>0</v>
      </c>
      <c r="M123">
        <f>Model!M129</f>
        <v>0</v>
      </c>
      <c r="N123">
        <f>Model!N129</f>
        <v>0</v>
      </c>
      <c r="O123">
        <f>Model!O129</f>
        <v>0</v>
      </c>
      <c r="P123">
        <f>Model!P129</f>
        <v>0</v>
      </c>
      <c r="Q123">
        <f>Model!Q129</f>
        <v>0</v>
      </c>
      <c r="R123">
        <f>Model!R129</f>
        <v>0</v>
      </c>
      <c r="S123">
        <f>Model!S129</f>
        <v>0</v>
      </c>
      <c r="T123">
        <f>Model!T129</f>
        <v>0</v>
      </c>
      <c r="U123">
        <f>Model!U129</f>
        <v>0</v>
      </c>
      <c r="V123">
        <f>Model!V129</f>
        <v>0</v>
      </c>
      <c r="W123">
        <f>Model!W129</f>
        <v>0</v>
      </c>
      <c r="X123">
        <f>Model!X129</f>
        <v>0</v>
      </c>
      <c r="Y123">
        <f>Model!Y129</f>
        <v>0</v>
      </c>
      <c r="Z123">
        <f>Model!Z129</f>
        <v>0</v>
      </c>
      <c r="AA123">
        <f>Model!AA129</f>
        <v>0</v>
      </c>
      <c r="AB123">
        <f>Model!AB129</f>
        <v>0</v>
      </c>
      <c r="AC123">
        <f>Model!AC129</f>
        <v>0</v>
      </c>
      <c r="AD123">
        <f>Model!AD129</f>
        <v>0</v>
      </c>
      <c r="AE123">
        <f>Model!AE129</f>
        <v>0</v>
      </c>
      <c r="AF123">
        <f>Model!AF129</f>
        <v>0</v>
      </c>
      <c r="AG123">
        <f>Model!AG129</f>
        <v>0</v>
      </c>
      <c r="AH123">
        <f>Model!AH129</f>
        <v>0</v>
      </c>
      <c r="AI123">
        <f>Model!AI129</f>
        <v>0</v>
      </c>
      <c r="AJ123">
        <f>Model!AJ129</f>
        <v>0</v>
      </c>
      <c r="AK123">
        <f>Model!AK129</f>
        <v>0</v>
      </c>
      <c r="AL123">
        <f>Model!AL129</f>
        <v>0</v>
      </c>
      <c r="AM123">
        <f>Model!AM129</f>
        <v>0</v>
      </c>
      <c r="AN123">
        <f>Model!AN129</f>
        <v>0</v>
      </c>
      <c r="AO123">
        <f>Model!AO129</f>
        <v>0</v>
      </c>
      <c r="AP123">
        <f>Model!AP129</f>
        <v>0</v>
      </c>
      <c r="AQ123">
        <f>Model!AQ129</f>
        <v>0</v>
      </c>
      <c r="AR123">
        <f>Model!AR129</f>
        <v>0</v>
      </c>
      <c r="AS123">
        <f>Model!AS129</f>
        <v>0</v>
      </c>
      <c r="AT123">
        <f>Model!AT129</f>
        <v>0</v>
      </c>
      <c r="AU123">
        <f>Model!AU129</f>
        <v>0</v>
      </c>
      <c r="AV123">
        <f>Model!AV129</f>
        <v>0</v>
      </c>
      <c r="AW123">
        <f>Model!AW129</f>
        <v>0</v>
      </c>
      <c r="AX123">
        <f>Model!AX129</f>
        <v>0</v>
      </c>
      <c r="AY123">
        <f>Model!AY129</f>
        <v>0</v>
      </c>
      <c r="AZ123">
        <f>Model!AZ129</f>
        <v>0</v>
      </c>
      <c r="BA123">
        <f>Model!BA129</f>
        <v>0</v>
      </c>
      <c r="BB123">
        <f>Model!BB129</f>
        <v>0</v>
      </c>
      <c r="BC123">
        <f>Model!BC129</f>
        <v>0</v>
      </c>
      <c r="BD123">
        <f>Model!BD129</f>
        <v>0</v>
      </c>
      <c r="BE123">
        <f>Model!BE129</f>
        <v>0</v>
      </c>
      <c r="BF123">
        <f>Model!BF129</f>
        <v>0</v>
      </c>
      <c r="BG123">
        <f>Model!BG129</f>
        <v>0</v>
      </c>
      <c r="BH123">
        <f>Model!BH129</f>
        <v>0</v>
      </c>
      <c r="BI123">
        <f>Model!BI129</f>
        <v>0</v>
      </c>
      <c r="BJ123">
        <f>Model!BJ129</f>
        <v>0</v>
      </c>
      <c r="BK123">
        <f>Model!BK129</f>
        <v>0</v>
      </c>
      <c r="BL123">
        <f>Model!BL129</f>
        <v>0</v>
      </c>
      <c r="BM123">
        <f>Model!BM129</f>
        <v>0</v>
      </c>
      <c r="BN123">
        <f>Model!BN129</f>
        <v>0</v>
      </c>
      <c r="BO123">
        <f>Model!BO129</f>
        <v>0</v>
      </c>
      <c r="BP123">
        <f>Model!BP129</f>
        <v>0</v>
      </c>
      <c r="BQ123">
        <f>Model!BQ129</f>
        <v>0</v>
      </c>
      <c r="BR123">
        <f>Model!BR129</f>
        <v>0</v>
      </c>
      <c r="BS123">
        <f>Model!BS129</f>
        <v>0</v>
      </c>
      <c r="BT123">
        <f>Model!BT129</f>
        <v>0</v>
      </c>
      <c r="BU123">
        <f>Model!BU129</f>
        <v>0</v>
      </c>
      <c r="BV123">
        <f>Model!BV129</f>
        <v>0</v>
      </c>
      <c r="BW123">
        <f>Model!BW129</f>
        <v>0</v>
      </c>
      <c r="BX123">
        <f>Model!BX129</f>
        <v>0</v>
      </c>
      <c r="BY123">
        <f>Model!BY129</f>
        <v>3.0199285699190604E-2</v>
      </c>
      <c r="BZ123">
        <f>Model!BZ129</f>
        <v>5.5658424157193638E-2</v>
      </c>
      <c r="CA123">
        <f>Model!CA129</f>
        <v>7.2848685768411081E-2</v>
      </c>
      <c r="CB123">
        <f>Model!CB129</f>
        <v>6.8328450861407541E-2</v>
      </c>
      <c r="CC123">
        <f>Model!CC129</f>
        <v>8.6597454145815767E-2</v>
      </c>
      <c r="CD123">
        <f>Model!CD129</f>
        <v>5.5658424157193638E-2</v>
      </c>
      <c r="CE123">
        <f>Model!CE129</f>
        <v>7.2848685768411081E-2</v>
      </c>
      <c r="CF123">
        <f>Model!CF129</f>
        <v>6.8328450861407541E-2</v>
      </c>
      <c r="CG123">
        <f>Model!CG129</f>
        <v>8.6597454145815767E-2</v>
      </c>
      <c r="CH123">
        <f>Model!CH129</f>
        <v>5.5658424157193638E-2</v>
      </c>
      <c r="CI123">
        <f>Model!CI129</f>
        <v>7.2848685768411081E-2</v>
      </c>
      <c r="CJ123">
        <f>Model!CJ129</f>
        <v>6.8328450861407541E-2</v>
      </c>
      <c r="CK123">
        <f>Model!CK129</f>
        <v>8.6597454145815767E-2</v>
      </c>
      <c r="CL123">
        <f>Model!CL129</f>
        <v>5.5658424157193638E-2</v>
      </c>
      <c r="CM123">
        <f>Model!CM129</f>
        <v>7.2848685768411081E-2</v>
      </c>
      <c r="CN123">
        <f>Model!CN129</f>
        <v>6.8328450861407541E-2</v>
      </c>
      <c r="CO123">
        <f>Model!CO129</f>
        <v>8.6597454145815767E-2</v>
      </c>
      <c r="CP123">
        <f>Model!CP129</f>
        <v>0</v>
      </c>
      <c r="CQ123">
        <f>Model!CQ129</f>
        <v>0</v>
      </c>
      <c r="CR123">
        <f>Model!CR129</f>
        <v>0</v>
      </c>
      <c r="CS123">
        <f>Model!CS129</f>
        <v>0</v>
      </c>
      <c r="CT123">
        <f>Model!CT129</f>
        <v>0</v>
      </c>
      <c r="CU123">
        <f>Model!CU129</f>
        <v>0</v>
      </c>
      <c r="CV123">
        <f>Model!CV129</f>
        <v>0</v>
      </c>
      <c r="CW123">
        <f>Model!CW129</f>
        <v>0</v>
      </c>
      <c r="CX123">
        <f>Model!CX129</f>
        <v>0</v>
      </c>
      <c r="CY123">
        <f>Model!CY129</f>
        <v>0</v>
      </c>
      <c r="CZ123">
        <f>Model!CZ129</f>
        <v>0</v>
      </c>
      <c r="DA123">
        <f>Model!DA129</f>
        <v>0</v>
      </c>
      <c r="DB123">
        <f>Model!DB129</f>
        <v>0</v>
      </c>
      <c r="DC123">
        <f>Model!DC129</f>
        <v>0</v>
      </c>
      <c r="DD123">
        <f>Model!DD129</f>
        <v>0</v>
      </c>
      <c r="DE123">
        <f>Model!DE129</f>
        <v>0</v>
      </c>
      <c r="DF123">
        <f>Model!DF129</f>
        <v>0</v>
      </c>
      <c r="DG123">
        <f>Model!DG129</f>
        <v>0</v>
      </c>
      <c r="DH123">
        <f>Model!DH129</f>
        <v>0</v>
      </c>
      <c r="DI123">
        <f>Model!DI129</f>
        <v>0</v>
      </c>
      <c r="DJ123">
        <f>Model!DJ129</f>
        <v>0</v>
      </c>
      <c r="DK123">
        <f>Model!DK129</f>
        <v>0</v>
      </c>
      <c r="DL123">
        <f>Model!DL129</f>
        <v>0</v>
      </c>
      <c r="DM123">
        <f>Model!DM129</f>
        <v>0</v>
      </c>
      <c r="DN123">
        <f>Model!DN129</f>
        <v>0</v>
      </c>
      <c r="DO123">
        <f>Model!DO129</f>
        <v>0</v>
      </c>
      <c r="DP123">
        <f>Model!DP129</f>
        <v>0</v>
      </c>
      <c r="DQ123">
        <f>Model!DQ129</f>
        <v>0</v>
      </c>
      <c r="DR123">
        <f>Model!DR129</f>
        <v>0</v>
      </c>
      <c r="DS123">
        <f>Model!DS129</f>
        <v>0</v>
      </c>
      <c r="DT123">
        <f>Model!DT129</f>
        <v>0</v>
      </c>
      <c r="DU123">
        <f>Model!DU129</f>
        <v>0</v>
      </c>
      <c r="DV123">
        <f>Model!DV129</f>
        <v>0</v>
      </c>
      <c r="DW123">
        <f>Model!DW129</f>
        <v>0</v>
      </c>
      <c r="DX123">
        <f>Model!DX129</f>
        <v>0</v>
      </c>
      <c r="DY123">
        <f>Model!DY129</f>
        <v>0</v>
      </c>
      <c r="DZ123">
        <f>Model!DZ129</f>
        <v>1.3252431085751025E-2</v>
      </c>
      <c r="EA123">
        <f>Model!EA129</f>
        <v>9.000525922963307E-3</v>
      </c>
      <c r="EB123">
        <f>Model!EB129</f>
        <v>1.8362531024668144E-2</v>
      </c>
      <c r="EC123">
        <f>Model!EC129</f>
        <v>2.0800056589145993E-2</v>
      </c>
      <c r="ED123">
        <f>Model!ED129</f>
        <v>2.0782993011620669E-2</v>
      </c>
      <c r="EE123">
        <f>Model!EE129</f>
        <v>2.0875329394394765E-2</v>
      </c>
      <c r="EF123">
        <f>Model!EF129</f>
        <v>2.0875329394394765E-2</v>
      </c>
      <c r="EG123">
        <f>Model!EG129</f>
        <v>2.0875329394394765E-2</v>
      </c>
      <c r="EH123">
        <f>Model!EH129</f>
        <v>2.0875329394394765E-2</v>
      </c>
      <c r="EI123">
        <f>Model!EI129</f>
        <v>2.0875329394394765E-2</v>
      </c>
      <c r="EJ123">
        <f>Model!EJ129</f>
        <v>2.0875329394394765E-2</v>
      </c>
      <c r="EK123">
        <f>Model!EK129</f>
        <v>2.0875329394394765E-2</v>
      </c>
      <c r="EL123">
        <f>Model!EL129</f>
        <v>2.0875329394394765E-2</v>
      </c>
      <c r="EM123">
        <f>Model!EM129</f>
        <v>0</v>
      </c>
      <c r="EN123">
        <f>Model!EN129</f>
        <v>0</v>
      </c>
    </row>
    <row r="124" spans="1:144" x14ac:dyDescent="0.2">
      <c r="A124">
        <f>Model!A130</f>
        <v>0</v>
      </c>
      <c r="B124">
        <f>Model!B130</f>
        <v>0</v>
      </c>
      <c r="C124">
        <f>Model!C130</f>
        <v>0</v>
      </c>
      <c r="D124">
        <f>Model!D130</f>
        <v>0</v>
      </c>
      <c r="E124">
        <f>Model!E130</f>
        <v>0</v>
      </c>
      <c r="F124">
        <f>Model!F130</f>
        <v>0</v>
      </c>
      <c r="G124">
        <f>Model!G130</f>
        <v>0</v>
      </c>
      <c r="H124">
        <f>Model!H130</f>
        <v>0</v>
      </c>
      <c r="I124">
        <f>Model!I130</f>
        <v>0</v>
      </c>
      <c r="J124">
        <f>Model!J130</f>
        <v>0</v>
      </c>
      <c r="K124">
        <f>Model!K130</f>
        <v>0</v>
      </c>
      <c r="L124">
        <f>Model!L130</f>
        <v>0</v>
      </c>
      <c r="M124">
        <f>Model!M130</f>
        <v>0</v>
      </c>
      <c r="N124">
        <f>Model!N130</f>
        <v>0</v>
      </c>
      <c r="O124">
        <f>Model!O130</f>
        <v>0</v>
      </c>
      <c r="P124">
        <f>Model!P130</f>
        <v>0</v>
      </c>
      <c r="Q124">
        <f>Model!Q130</f>
        <v>0</v>
      </c>
      <c r="R124">
        <f>Model!R130</f>
        <v>0</v>
      </c>
      <c r="S124">
        <f>Model!S130</f>
        <v>0</v>
      </c>
      <c r="T124">
        <f>Model!T130</f>
        <v>0</v>
      </c>
      <c r="U124">
        <f>Model!U130</f>
        <v>0</v>
      </c>
      <c r="V124">
        <f>Model!V130</f>
        <v>0</v>
      </c>
      <c r="W124">
        <f>Model!W130</f>
        <v>0</v>
      </c>
      <c r="X124">
        <f>Model!X130</f>
        <v>0</v>
      </c>
      <c r="Y124">
        <f>Model!Y130</f>
        <v>0</v>
      </c>
      <c r="Z124">
        <f>Model!Z130</f>
        <v>0</v>
      </c>
      <c r="AA124">
        <f>Model!AA130</f>
        <v>0</v>
      </c>
      <c r="AB124">
        <f>Model!AB130</f>
        <v>0</v>
      </c>
      <c r="AC124">
        <f>Model!AC130</f>
        <v>0</v>
      </c>
      <c r="AD124">
        <f>Model!AD130</f>
        <v>0</v>
      </c>
      <c r="AE124">
        <f>Model!AE130</f>
        <v>0</v>
      </c>
      <c r="AF124">
        <f>Model!AF130</f>
        <v>0</v>
      </c>
      <c r="AG124">
        <f>Model!AG130</f>
        <v>0</v>
      </c>
      <c r="AH124">
        <f>Model!AH130</f>
        <v>0</v>
      </c>
      <c r="AI124">
        <f>Model!AI130</f>
        <v>0</v>
      </c>
      <c r="AJ124">
        <f>Model!AJ130</f>
        <v>0</v>
      </c>
      <c r="AK124">
        <f>Model!AK130</f>
        <v>0</v>
      </c>
      <c r="AL124">
        <f>Model!AL130</f>
        <v>0</v>
      </c>
      <c r="AM124">
        <f>Model!AM130</f>
        <v>0</v>
      </c>
      <c r="AN124">
        <f>Model!AN130</f>
        <v>0</v>
      </c>
      <c r="AO124">
        <f>Model!AO130</f>
        <v>0</v>
      </c>
      <c r="AP124">
        <f>Model!AP130</f>
        <v>0</v>
      </c>
      <c r="AQ124">
        <f>Model!AQ130</f>
        <v>0</v>
      </c>
      <c r="AR124">
        <f>Model!AR130</f>
        <v>0</v>
      </c>
      <c r="AS124">
        <f>Model!AS130</f>
        <v>0</v>
      </c>
      <c r="AT124">
        <f>Model!AT130</f>
        <v>0</v>
      </c>
      <c r="AU124">
        <f>Model!AU130</f>
        <v>0</v>
      </c>
      <c r="AV124">
        <f>Model!AV130</f>
        <v>0</v>
      </c>
      <c r="AW124">
        <f>Model!AW130</f>
        <v>0</v>
      </c>
      <c r="AX124">
        <f>Model!AX130</f>
        <v>0</v>
      </c>
      <c r="AY124">
        <f>Model!AY130</f>
        <v>0</v>
      </c>
      <c r="AZ124">
        <f>Model!AZ130</f>
        <v>0</v>
      </c>
      <c r="BA124">
        <f>Model!BA130</f>
        <v>0</v>
      </c>
      <c r="BB124">
        <f>Model!BB130</f>
        <v>0</v>
      </c>
      <c r="BC124">
        <f>Model!BC130</f>
        <v>0</v>
      </c>
      <c r="BD124">
        <f>Model!BD130</f>
        <v>0</v>
      </c>
      <c r="BE124">
        <f>Model!BE130</f>
        <v>0</v>
      </c>
      <c r="BF124">
        <f>Model!BF130</f>
        <v>0</v>
      </c>
      <c r="BG124">
        <f>Model!BG130</f>
        <v>0</v>
      </c>
      <c r="BH124">
        <f>Model!BH130</f>
        <v>0</v>
      </c>
      <c r="BI124">
        <f>Model!BI130</f>
        <v>0</v>
      </c>
      <c r="BJ124">
        <f>Model!BJ130</f>
        <v>0</v>
      </c>
      <c r="BK124">
        <f>Model!BK130</f>
        <v>0</v>
      </c>
      <c r="BL124">
        <f>Model!BL130</f>
        <v>0</v>
      </c>
      <c r="BM124">
        <f>Model!BM130</f>
        <v>0</v>
      </c>
      <c r="BN124">
        <f>Model!BN130</f>
        <v>0</v>
      </c>
      <c r="BO124">
        <f>Model!BO130</f>
        <v>0</v>
      </c>
      <c r="BP124">
        <f>Model!BP130</f>
        <v>0</v>
      </c>
      <c r="BQ124">
        <f>Model!BQ130</f>
        <v>0</v>
      </c>
      <c r="BR124">
        <f>Model!BR130</f>
        <v>0</v>
      </c>
      <c r="BS124">
        <f>Model!BS130</f>
        <v>0</v>
      </c>
      <c r="BT124">
        <f>Model!BT130</f>
        <v>0</v>
      </c>
      <c r="BU124">
        <f>Model!BU130</f>
        <v>0</v>
      </c>
      <c r="BV124">
        <f>Model!BV130</f>
        <v>0</v>
      </c>
      <c r="BW124">
        <f>Model!BW130</f>
        <v>0</v>
      </c>
      <c r="BX124">
        <f>Model!BX130</f>
        <v>0</v>
      </c>
      <c r="BY124">
        <f>Model!BY130</f>
        <v>0</v>
      </c>
      <c r="BZ124">
        <f>Model!BZ130</f>
        <v>0</v>
      </c>
      <c r="CA124">
        <f>Model!CA130</f>
        <v>0</v>
      </c>
      <c r="CB124">
        <f>Model!CB130</f>
        <v>0</v>
      </c>
      <c r="CC124">
        <f>Model!CC130</f>
        <v>0</v>
      </c>
      <c r="CD124">
        <f>Model!CD130</f>
        <v>0</v>
      </c>
      <c r="CE124">
        <f>Model!CE130</f>
        <v>0</v>
      </c>
      <c r="CF124">
        <f>Model!CF130</f>
        <v>0</v>
      </c>
      <c r="CG124">
        <f>Model!CG130</f>
        <v>0</v>
      </c>
      <c r="CH124">
        <f>Model!CH130</f>
        <v>0</v>
      </c>
      <c r="CI124">
        <f>Model!CI130</f>
        <v>0</v>
      </c>
      <c r="CJ124">
        <f>Model!CJ130</f>
        <v>0</v>
      </c>
      <c r="CK124">
        <f>Model!CK130</f>
        <v>0</v>
      </c>
      <c r="CL124">
        <f>Model!CL130</f>
        <v>0</v>
      </c>
      <c r="CM124">
        <f>Model!CM130</f>
        <v>0</v>
      </c>
      <c r="CN124">
        <f>Model!CN130</f>
        <v>0</v>
      </c>
      <c r="CO124">
        <f>Model!CO130</f>
        <v>0</v>
      </c>
      <c r="CP124">
        <f>Model!CP130</f>
        <v>0</v>
      </c>
      <c r="CQ124">
        <f>Model!CQ130</f>
        <v>0</v>
      </c>
      <c r="CR124">
        <f>Model!CR130</f>
        <v>0</v>
      </c>
      <c r="CS124">
        <f>Model!CS130</f>
        <v>0</v>
      </c>
      <c r="CT124">
        <f>Model!CT130</f>
        <v>0</v>
      </c>
      <c r="CU124">
        <f>Model!CU130</f>
        <v>0</v>
      </c>
      <c r="CV124">
        <f>Model!CV130</f>
        <v>0</v>
      </c>
      <c r="CW124">
        <f>Model!CW130</f>
        <v>0</v>
      </c>
      <c r="CX124">
        <f>Model!CX130</f>
        <v>0</v>
      </c>
      <c r="CY124">
        <f>Model!CY130</f>
        <v>0</v>
      </c>
      <c r="CZ124">
        <f>Model!CZ130</f>
        <v>0</v>
      </c>
      <c r="DA124">
        <f>Model!DA130</f>
        <v>0</v>
      </c>
      <c r="DB124">
        <f>Model!DB130</f>
        <v>0</v>
      </c>
      <c r="DC124">
        <f>Model!DC130</f>
        <v>0</v>
      </c>
      <c r="DD124">
        <f>Model!DD130</f>
        <v>0</v>
      </c>
      <c r="DE124">
        <f>Model!DE130</f>
        <v>0</v>
      </c>
      <c r="DF124">
        <f>Model!DF130</f>
        <v>0</v>
      </c>
      <c r="DG124">
        <f>Model!DG130</f>
        <v>0</v>
      </c>
      <c r="DH124">
        <f>Model!DH130</f>
        <v>0</v>
      </c>
      <c r="DI124">
        <f>Model!DI130</f>
        <v>0</v>
      </c>
      <c r="DJ124">
        <f>Model!DJ130</f>
        <v>0</v>
      </c>
      <c r="DK124">
        <f>Model!DK130</f>
        <v>0</v>
      </c>
      <c r="DL124">
        <f>Model!DL130</f>
        <v>0</v>
      </c>
      <c r="DM124">
        <f>Model!DM130</f>
        <v>0</v>
      </c>
      <c r="DN124">
        <f>Model!DN130</f>
        <v>0</v>
      </c>
      <c r="DO124">
        <f>Model!DO130</f>
        <v>0</v>
      </c>
      <c r="DP124">
        <f>Model!DP130</f>
        <v>0</v>
      </c>
      <c r="DQ124">
        <f>Model!DQ130</f>
        <v>0</v>
      </c>
      <c r="DR124">
        <f>Model!DR130</f>
        <v>0</v>
      </c>
      <c r="DS124">
        <f>Model!DS130</f>
        <v>0</v>
      </c>
      <c r="DT124">
        <f>Model!DT130</f>
        <v>0</v>
      </c>
      <c r="DU124">
        <f>Model!DU130</f>
        <v>0</v>
      </c>
      <c r="DV124">
        <f>Model!DV130</f>
        <v>0</v>
      </c>
      <c r="DW124">
        <f>Model!DW130</f>
        <v>0</v>
      </c>
      <c r="DX124">
        <f>Model!DX130</f>
        <v>0</v>
      </c>
      <c r="DY124">
        <f>Model!DY130</f>
        <v>0</v>
      </c>
      <c r="DZ124">
        <f>Model!DZ130</f>
        <v>0</v>
      </c>
      <c r="EA124">
        <f>Model!EA130</f>
        <v>0</v>
      </c>
      <c r="EB124">
        <f>Model!EB130</f>
        <v>0</v>
      </c>
      <c r="EC124">
        <f>Model!EC130</f>
        <v>0</v>
      </c>
      <c r="ED124">
        <f>Model!ED130</f>
        <v>0</v>
      </c>
      <c r="EE124">
        <f>Model!EE130</f>
        <v>0</v>
      </c>
      <c r="EF124">
        <f>Model!EF130</f>
        <v>0</v>
      </c>
      <c r="EG124">
        <f>Model!EG130</f>
        <v>0</v>
      </c>
      <c r="EH124">
        <f>Model!EH130</f>
        <v>0</v>
      </c>
      <c r="EI124">
        <f>Model!EI130</f>
        <v>0</v>
      </c>
      <c r="EJ124">
        <f>Model!EJ130</f>
        <v>0</v>
      </c>
      <c r="EK124">
        <f>Model!EK130</f>
        <v>0</v>
      </c>
      <c r="EL124">
        <f>Model!EL130</f>
        <v>0</v>
      </c>
      <c r="EM124">
        <f>Model!EM130</f>
        <v>0</v>
      </c>
      <c r="EN124">
        <f>Model!EN130</f>
        <v>0</v>
      </c>
    </row>
    <row r="125" spans="1:144" x14ac:dyDescent="0.2">
      <c r="A125">
        <f>Model!A131</f>
        <v>0</v>
      </c>
      <c r="B125">
        <f>Model!B131</f>
        <v>0</v>
      </c>
      <c r="C125">
        <f>Model!C131</f>
        <v>0</v>
      </c>
      <c r="D125">
        <f>Model!D131</f>
        <v>0</v>
      </c>
      <c r="E125">
        <f>Model!E131</f>
        <v>0</v>
      </c>
      <c r="F125">
        <f>Model!F131</f>
        <v>0</v>
      </c>
      <c r="G125">
        <f>Model!G131</f>
        <v>0</v>
      </c>
      <c r="H125">
        <f>Model!H131</f>
        <v>0</v>
      </c>
      <c r="I125" t="str">
        <f>Model!I131</f>
        <v>Working Capital</v>
      </c>
      <c r="J125">
        <f>Model!J131</f>
        <v>0</v>
      </c>
      <c r="K125">
        <f>Model!K131</f>
        <v>0</v>
      </c>
      <c r="L125">
        <f>Model!L131</f>
        <v>0</v>
      </c>
      <c r="M125">
        <f>Model!M131</f>
        <v>0</v>
      </c>
      <c r="N125">
        <f>Model!N131</f>
        <v>0</v>
      </c>
      <c r="O125">
        <f>Model!O131</f>
        <v>0</v>
      </c>
      <c r="P125">
        <f>Model!P131</f>
        <v>0</v>
      </c>
      <c r="Q125">
        <f>Model!Q131</f>
        <v>0</v>
      </c>
      <c r="R125">
        <f>Model!R131</f>
        <v>0</v>
      </c>
      <c r="S125">
        <f>Model!S131</f>
        <v>0</v>
      </c>
      <c r="T125">
        <f>Model!T131</f>
        <v>0</v>
      </c>
      <c r="U125">
        <f>Model!U131</f>
        <v>0</v>
      </c>
      <c r="V125">
        <f>Model!V131</f>
        <v>0</v>
      </c>
      <c r="W125">
        <f>Model!W131</f>
        <v>0</v>
      </c>
      <c r="X125">
        <f>Model!X131</f>
        <v>0</v>
      </c>
      <c r="Y125">
        <f>Model!Y131</f>
        <v>0</v>
      </c>
      <c r="Z125">
        <f>Model!Z131</f>
        <v>0</v>
      </c>
      <c r="AA125">
        <f>Model!AA131</f>
        <v>0</v>
      </c>
      <c r="AB125">
        <f>Model!AB131</f>
        <v>0</v>
      </c>
      <c r="AC125">
        <f>Model!AC131</f>
        <v>0</v>
      </c>
      <c r="AD125">
        <f>Model!AD131</f>
        <v>0</v>
      </c>
      <c r="AE125">
        <f>Model!AE131</f>
        <v>0</v>
      </c>
      <c r="AF125">
        <f>Model!AF131</f>
        <v>0</v>
      </c>
      <c r="AG125">
        <f>Model!AG131</f>
        <v>0</v>
      </c>
      <c r="AH125">
        <f>Model!AH131</f>
        <v>0</v>
      </c>
      <c r="AI125">
        <f>Model!AI131</f>
        <v>0</v>
      </c>
      <c r="AJ125">
        <f>Model!AJ131</f>
        <v>0</v>
      </c>
      <c r="AK125">
        <f>Model!AK131</f>
        <v>0</v>
      </c>
      <c r="AL125">
        <f>Model!AL131</f>
        <v>0</v>
      </c>
      <c r="AM125">
        <f>Model!AM131</f>
        <v>0</v>
      </c>
      <c r="AN125">
        <f>Model!AN131</f>
        <v>0</v>
      </c>
      <c r="AO125">
        <f>Model!AO131</f>
        <v>0</v>
      </c>
      <c r="AP125">
        <f>Model!AP131</f>
        <v>0</v>
      </c>
      <c r="AQ125">
        <f>Model!AQ131</f>
        <v>0</v>
      </c>
      <c r="AR125">
        <f>Model!AR131</f>
        <v>0</v>
      </c>
      <c r="AS125">
        <f>Model!AS131</f>
        <v>0</v>
      </c>
      <c r="AT125">
        <f>Model!AT131</f>
        <v>0</v>
      </c>
      <c r="AU125">
        <f>Model!AU131</f>
        <v>0</v>
      </c>
      <c r="AV125">
        <f>Model!AV131</f>
        <v>0</v>
      </c>
      <c r="AW125">
        <f>Model!AW131</f>
        <v>0</v>
      </c>
      <c r="AX125">
        <f>Model!AX131</f>
        <v>0</v>
      </c>
      <c r="AY125">
        <f>Model!AY131</f>
        <v>0</v>
      </c>
      <c r="AZ125">
        <f>Model!AZ131</f>
        <v>0</v>
      </c>
      <c r="BA125">
        <f>Model!BA131</f>
        <v>0</v>
      </c>
      <c r="BB125">
        <f>Model!BB131</f>
        <v>0</v>
      </c>
      <c r="BC125">
        <f>Model!BC131</f>
        <v>0</v>
      </c>
      <c r="BD125">
        <f>Model!BD131</f>
        <v>0</v>
      </c>
      <c r="BE125">
        <f>Model!BE131</f>
        <v>0</v>
      </c>
      <c r="BF125">
        <f>Model!BF131</f>
        <v>0</v>
      </c>
      <c r="BG125">
        <f>Model!BG131</f>
        <v>0</v>
      </c>
      <c r="BH125">
        <f>Model!BH131</f>
        <v>0</v>
      </c>
      <c r="BI125">
        <f>Model!BI131</f>
        <v>0</v>
      </c>
      <c r="BJ125">
        <f>Model!BJ131</f>
        <v>0</v>
      </c>
      <c r="BK125">
        <f>Model!BK131</f>
        <v>0</v>
      </c>
      <c r="BL125">
        <f>Model!BL131</f>
        <v>0</v>
      </c>
      <c r="BM125">
        <f>Model!BM131</f>
        <v>0</v>
      </c>
      <c r="BN125">
        <f>Model!BN131</f>
        <v>0</v>
      </c>
      <c r="BO125">
        <f>Model!BO131</f>
        <v>0</v>
      </c>
      <c r="BP125">
        <f>Model!BP131</f>
        <v>0</v>
      </c>
      <c r="BQ125">
        <f>Model!BQ131</f>
        <v>0</v>
      </c>
      <c r="BR125">
        <f>Model!BR131</f>
        <v>0</v>
      </c>
      <c r="BS125">
        <f>Model!BS131</f>
        <v>0</v>
      </c>
      <c r="BT125">
        <f>Model!BT131</f>
        <v>0</v>
      </c>
      <c r="BU125">
        <f>Model!BU131</f>
        <v>0</v>
      </c>
      <c r="BV125">
        <f>Model!BV131</f>
        <v>0</v>
      </c>
      <c r="BW125">
        <f>Model!BW131</f>
        <v>0</v>
      </c>
      <c r="BX125">
        <f>Model!BX131</f>
        <v>0</v>
      </c>
      <c r="BY125">
        <f>Model!BY131</f>
        <v>-58.108000000000004</v>
      </c>
      <c r="BZ125">
        <f>Model!BZ131</f>
        <v>-84.825999999999979</v>
      </c>
      <c r="CA125">
        <f>Model!CA131</f>
        <v>-71.788999999999987</v>
      </c>
      <c r="CB125">
        <f>Model!CB131</f>
        <v>-45.729000000000013</v>
      </c>
      <c r="CC125">
        <f>Model!CC131</f>
        <v>-36.474000000000004</v>
      </c>
      <c r="CD125">
        <f>Model!CD131</f>
        <v>-69.76891432242877</v>
      </c>
      <c r="CE125">
        <f>Model!CE131</f>
        <v>-67.027026462756879</v>
      </c>
      <c r="CF125">
        <f>Model!CF131</f>
        <v>-43.757962727578835</v>
      </c>
      <c r="CG125">
        <f>Model!CG131</f>
        <v>-40.735396788900736</v>
      </c>
      <c r="CH125">
        <f>Model!CH131</f>
        <v>-76.405607744454443</v>
      </c>
      <c r="CI125">
        <f>Model!CI131</f>
        <v>-73.261530616564187</v>
      </c>
      <c r="CJ125">
        <f>Model!CJ131</f>
        <v>-48.689576410218933</v>
      </c>
      <c r="CK125">
        <f>Model!CK131</f>
        <v>-45.552715176877534</v>
      </c>
      <c r="CL125">
        <f>Model!CL131</f>
        <v>-83.091059990713163</v>
      </c>
      <c r="CM125">
        <f>Model!CM131</f>
        <v>-79.818831484336926</v>
      </c>
      <c r="CN125">
        <f>Model!CN131</f>
        <v>-53.627883759556553</v>
      </c>
      <c r="CO125">
        <f>Model!CO131</f>
        <v>-50.784215891182114</v>
      </c>
      <c r="CP125">
        <f>Model!CP131</f>
        <v>0</v>
      </c>
      <c r="CQ125">
        <f>Model!CQ131</f>
        <v>0</v>
      </c>
      <c r="CR125">
        <f>Model!CR131</f>
        <v>0</v>
      </c>
      <c r="CS125">
        <f>Model!CS131</f>
        <v>0</v>
      </c>
      <c r="CT125">
        <f>Model!CT131</f>
        <v>0</v>
      </c>
      <c r="CU125">
        <f>Model!CU131</f>
        <v>0</v>
      </c>
      <c r="CV125">
        <f>Model!CV131</f>
        <v>0</v>
      </c>
      <c r="CW125">
        <f>Model!CW131</f>
        <v>0</v>
      </c>
      <c r="CX125">
        <f>Model!CX131</f>
        <v>0</v>
      </c>
      <c r="CY125">
        <f>Model!CY131</f>
        <v>0</v>
      </c>
      <c r="CZ125">
        <f>Model!CZ131</f>
        <v>0</v>
      </c>
      <c r="DA125">
        <f>Model!DA131</f>
        <v>0</v>
      </c>
      <c r="DB125">
        <f>Model!DB131</f>
        <v>0</v>
      </c>
      <c r="DC125">
        <f>Model!DC131</f>
        <v>0</v>
      </c>
      <c r="DD125">
        <f>Model!DD131</f>
        <v>0</v>
      </c>
      <c r="DE125">
        <f>Model!DE131</f>
        <v>0</v>
      </c>
      <c r="DF125">
        <f>Model!DF131</f>
        <v>0</v>
      </c>
      <c r="DG125">
        <f>Model!DG131</f>
        <v>0</v>
      </c>
      <c r="DH125">
        <f>Model!DH131</f>
        <v>0</v>
      </c>
      <c r="DI125">
        <f>Model!DI131</f>
        <v>0</v>
      </c>
      <c r="DJ125">
        <f>Model!DJ131</f>
        <v>0</v>
      </c>
      <c r="DK125">
        <f>Model!DK131</f>
        <v>0</v>
      </c>
      <c r="DL125">
        <f>Model!DL131</f>
        <v>0</v>
      </c>
      <c r="DM125">
        <f>Model!DM131</f>
        <v>0</v>
      </c>
      <c r="DN125">
        <f>Model!DN131</f>
        <v>0</v>
      </c>
      <c r="DO125">
        <f>Model!DO131</f>
        <v>0</v>
      </c>
      <c r="DP125">
        <f>Model!DP131</f>
        <v>0</v>
      </c>
      <c r="DQ125">
        <f>Model!DQ131</f>
        <v>0</v>
      </c>
      <c r="DR125">
        <f>Model!DR131</f>
        <v>0</v>
      </c>
      <c r="DS125">
        <f>Model!DS131</f>
        <v>0</v>
      </c>
      <c r="DT125">
        <f>Model!DT131</f>
        <v>0</v>
      </c>
      <c r="DU125">
        <f>Model!DU131</f>
        <v>0</v>
      </c>
      <c r="DV125">
        <f>Model!DV131</f>
        <v>0</v>
      </c>
      <c r="DW125">
        <f>Model!DW131</f>
        <v>0</v>
      </c>
      <c r="DX125">
        <f>Model!DX131</f>
        <v>0</v>
      </c>
      <c r="DY125">
        <f>Model!DY131</f>
        <v>0</v>
      </c>
      <c r="DZ125">
        <f>Model!DZ131</f>
        <v>-27.581000000000003</v>
      </c>
      <c r="EA125">
        <f>Model!EA131</f>
        <v>-58.108000000000004</v>
      </c>
      <c r="EB125">
        <f>Model!EB131</f>
        <v>-36.474000000000004</v>
      </c>
      <c r="EC125">
        <f>Model!EC131</f>
        <v>-40.735396788900736</v>
      </c>
      <c r="ED125">
        <f>Model!ED131</f>
        <v>-45.552715176877534</v>
      </c>
      <c r="EE125">
        <f>Model!EE131</f>
        <v>-50.784215891182114</v>
      </c>
      <c r="EF125">
        <f>Model!EF131</f>
        <v>-55.611999077199116</v>
      </c>
      <c r="EG125">
        <f>Model!EG131</f>
        <v>-60.158302001106478</v>
      </c>
      <c r="EH125">
        <f>Model!EH131</f>
        <v>-64.779985003868475</v>
      </c>
      <c r="EI125">
        <f>Model!EI131</f>
        <v>-69.452908717103753</v>
      </c>
      <c r="EJ125">
        <f>Model!EJ131</f>
        <v>-74.649476749518186</v>
      </c>
      <c r="EK125">
        <f>Model!EK131</f>
        <v>-80.062133353122775</v>
      </c>
      <c r="EL125">
        <f>Model!EL131</f>
        <v>-85.603664588199024</v>
      </c>
      <c r="EM125">
        <f>Model!EM131</f>
        <v>0</v>
      </c>
      <c r="EN125">
        <f>Model!EN131</f>
        <v>0</v>
      </c>
    </row>
    <row r="126" spans="1:144" x14ac:dyDescent="0.2">
      <c r="A126">
        <f>Model!A132</f>
        <v>0</v>
      </c>
      <c r="B126">
        <f>Model!B132</f>
        <v>0</v>
      </c>
      <c r="C126">
        <f>Model!C132</f>
        <v>0</v>
      </c>
      <c r="D126">
        <f>Model!D132</f>
        <v>0</v>
      </c>
      <c r="E126">
        <f>Model!E132</f>
        <v>0</v>
      </c>
      <c r="F126">
        <f>Model!F132</f>
        <v>0</v>
      </c>
      <c r="G126">
        <f>Model!G132</f>
        <v>0</v>
      </c>
      <c r="H126">
        <f>Model!H132</f>
        <v>0</v>
      </c>
      <c r="I126" t="str">
        <f>Model!I132</f>
        <v>as a % of Revenue</v>
      </c>
      <c r="J126">
        <f>Model!J132</f>
        <v>0</v>
      </c>
      <c r="K126">
        <f>Model!K132</f>
        <v>0</v>
      </c>
      <c r="L126">
        <f>Model!L132</f>
        <v>0</v>
      </c>
      <c r="M126">
        <f>Model!M132</f>
        <v>0</v>
      </c>
      <c r="N126">
        <f>Model!N132</f>
        <v>0</v>
      </c>
      <c r="O126">
        <f>Model!O132</f>
        <v>0</v>
      </c>
      <c r="P126">
        <f>Model!P132</f>
        <v>0</v>
      </c>
      <c r="Q126">
        <f>Model!Q132</f>
        <v>0</v>
      </c>
      <c r="R126">
        <f>Model!R132</f>
        <v>0</v>
      </c>
      <c r="S126">
        <f>Model!S132</f>
        <v>0</v>
      </c>
      <c r="T126">
        <f>Model!T132</f>
        <v>0</v>
      </c>
      <c r="U126">
        <f>Model!U132</f>
        <v>0</v>
      </c>
      <c r="V126">
        <f>Model!V132</f>
        <v>0</v>
      </c>
      <c r="W126">
        <f>Model!W132</f>
        <v>0</v>
      </c>
      <c r="X126">
        <f>Model!X132</f>
        <v>0</v>
      </c>
      <c r="Y126">
        <f>Model!Y132</f>
        <v>0</v>
      </c>
      <c r="Z126">
        <f>Model!Z132</f>
        <v>0</v>
      </c>
      <c r="AA126">
        <f>Model!AA132</f>
        <v>0</v>
      </c>
      <c r="AB126">
        <f>Model!AB132</f>
        <v>0</v>
      </c>
      <c r="AC126">
        <f>Model!AC132</f>
        <v>0</v>
      </c>
      <c r="AD126">
        <f>Model!AD132</f>
        <v>0</v>
      </c>
      <c r="AE126">
        <f>Model!AE132</f>
        <v>0</v>
      </c>
      <c r="AF126">
        <f>Model!AF132</f>
        <v>0</v>
      </c>
      <c r="AG126">
        <f>Model!AG132</f>
        <v>0</v>
      </c>
      <c r="AH126">
        <f>Model!AH132</f>
        <v>0</v>
      </c>
      <c r="AI126">
        <f>Model!AI132</f>
        <v>0</v>
      </c>
      <c r="AJ126">
        <f>Model!AJ132</f>
        <v>0</v>
      </c>
      <c r="AK126">
        <f>Model!AK132</f>
        <v>0</v>
      </c>
      <c r="AL126">
        <f>Model!AL132</f>
        <v>0</v>
      </c>
      <c r="AM126">
        <f>Model!AM132</f>
        <v>0</v>
      </c>
      <c r="AN126">
        <f>Model!AN132</f>
        <v>0</v>
      </c>
      <c r="AO126">
        <f>Model!AO132</f>
        <v>0</v>
      </c>
      <c r="AP126">
        <f>Model!AP132</f>
        <v>0</v>
      </c>
      <c r="AQ126">
        <f>Model!AQ132</f>
        <v>0</v>
      </c>
      <c r="AR126">
        <f>Model!AR132</f>
        <v>0</v>
      </c>
      <c r="AS126">
        <f>Model!AS132</f>
        <v>0</v>
      </c>
      <c r="AT126">
        <f>Model!AT132</f>
        <v>0</v>
      </c>
      <c r="AU126">
        <f>Model!AU132</f>
        <v>0</v>
      </c>
      <c r="AV126">
        <f>Model!AV132</f>
        <v>0</v>
      </c>
      <c r="AW126">
        <f>Model!AW132</f>
        <v>0</v>
      </c>
      <c r="AX126">
        <f>Model!AX132</f>
        <v>0</v>
      </c>
      <c r="AY126">
        <f>Model!AY132</f>
        <v>0</v>
      </c>
      <c r="AZ126">
        <f>Model!AZ132</f>
        <v>0</v>
      </c>
      <c r="BA126">
        <f>Model!BA132</f>
        <v>0</v>
      </c>
      <c r="BB126">
        <f>Model!BB132</f>
        <v>0</v>
      </c>
      <c r="BC126">
        <f>Model!BC132</f>
        <v>0</v>
      </c>
      <c r="BD126">
        <f>Model!BD132</f>
        <v>0</v>
      </c>
      <c r="BE126">
        <f>Model!BE132</f>
        <v>0</v>
      </c>
      <c r="BF126">
        <f>Model!BF132</f>
        <v>0</v>
      </c>
      <c r="BG126">
        <f>Model!BG132</f>
        <v>0</v>
      </c>
      <c r="BH126">
        <f>Model!BH132</f>
        <v>0</v>
      </c>
      <c r="BI126">
        <f>Model!BI132</f>
        <v>0</v>
      </c>
      <c r="BJ126">
        <f>Model!BJ132</f>
        <v>0</v>
      </c>
      <c r="BK126">
        <f>Model!BK132</f>
        <v>0</v>
      </c>
      <c r="BL126">
        <f>Model!BL132</f>
        <v>0</v>
      </c>
      <c r="BM126">
        <f>Model!BM132</f>
        <v>0</v>
      </c>
      <c r="BN126">
        <f>Model!BN132</f>
        <v>0</v>
      </c>
      <c r="BO126">
        <f>Model!BO132</f>
        <v>0</v>
      </c>
      <c r="BP126">
        <f>Model!BP132</f>
        <v>0</v>
      </c>
      <c r="BQ126">
        <f>Model!BQ132</f>
        <v>0</v>
      </c>
      <c r="BR126">
        <f>Model!BR132</f>
        <v>0</v>
      </c>
      <c r="BS126">
        <f>Model!BS132</f>
        <v>0</v>
      </c>
      <c r="BT126">
        <f>Model!BT132</f>
        <v>0</v>
      </c>
      <c r="BU126">
        <f>Model!BU132</f>
        <v>0</v>
      </c>
      <c r="BV126">
        <f>Model!BV132</f>
        <v>0</v>
      </c>
      <c r="BW126">
        <f>Model!BW132</f>
        <v>0</v>
      </c>
      <c r="BX126">
        <f>Model!BX132</f>
        <v>0</v>
      </c>
      <c r="BY126">
        <f>Model!BY132</f>
        <v>-0.26909077437460061</v>
      </c>
      <c r="BZ126">
        <f>Model!BZ132</f>
        <v>-0.34645058261824918</v>
      </c>
      <c r="CA126">
        <f>Model!CA132</f>
        <v>-0.30156223089428158</v>
      </c>
      <c r="CB126">
        <f>Model!CB132</f>
        <v>-0.21709757973395119</v>
      </c>
      <c r="CC126">
        <f>Model!CC132</f>
        <v>-0.19436939457402763</v>
      </c>
      <c r="CD126">
        <f>Model!CD132</f>
        <v>-0.34984245759928739</v>
      </c>
      <c r="CE126">
        <f>Model!CE132</f>
        <v>-0.31986181455832935</v>
      </c>
      <c r="CF126">
        <f>Model!CF132</f>
        <v>-0.21312940324397558</v>
      </c>
      <c r="CG126">
        <f>Model!CG132</f>
        <v>-0.19746238114593243</v>
      </c>
      <c r="CH126">
        <f>Model!CH132</f>
        <v>-0.34661061809101562</v>
      </c>
      <c r="CI126">
        <f>Model!CI132</f>
        <v>-0.31629658974779562</v>
      </c>
      <c r="CJ126">
        <f>Model!CJ132</f>
        <v>-0.21454991617711452</v>
      </c>
      <c r="CK126">
        <f>Model!CK132</f>
        <v>-0.19977114787044745</v>
      </c>
      <c r="CL126">
        <f>Model!CL132</f>
        <v>-0.3458500646686139</v>
      </c>
      <c r="CM126">
        <f>Model!CM132</f>
        <v>-0.31618467813991186</v>
      </c>
      <c r="CN126">
        <f>Model!CN132</f>
        <v>-0.21682030247451636</v>
      </c>
      <c r="CO126">
        <f>Model!CO132</f>
        <v>-0.20434507815487765</v>
      </c>
      <c r="CP126">
        <f>Model!CP132</f>
        <v>0</v>
      </c>
      <c r="CQ126">
        <f>Model!CQ132</f>
        <v>0</v>
      </c>
      <c r="CR126">
        <f>Model!CR132</f>
        <v>0</v>
      </c>
      <c r="CS126">
        <f>Model!CS132</f>
        <v>0</v>
      </c>
      <c r="CT126">
        <f>Model!CT132</f>
        <v>0</v>
      </c>
      <c r="CU126">
        <f>Model!CU132</f>
        <v>0</v>
      </c>
      <c r="CV126">
        <f>Model!CV132</f>
        <v>0</v>
      </c>
      <c r="CW126">
        <f>Model!CW132</f>
        <v>0</v>
      </c>
      <c r="CX126">
        <f>Model!CX132</f>
        <v>0</v>
      </c>
      <c r="CY126">
        <f>Model!CY132</f>
        <v>0</v>
      </c>
      <c r="CZ126">
        <f>Model!CZ132</f>
        <v>0</v>
      </c>
      <c r="DA126">
        <f>Model!DA132</f>
        <v>0</v>
      </c>
      <c r="DB126">
        <f>Model!DB132</f>
        <v>0</v>
      </c>
      <c r="DC126">
        <f>Model!DC132</f>
        <v>0</v>
      </c>
      <c r="DD126">
        <f>Model!DD132</f>
        <v>0</v>
      </c>
      <c r="DE126">
        <f>Model!DE132</f>
        <v>0</v>
      </c>
      <c r="DF126">
        <f>Model!DF132</f>
        <v>0</v>
      </c>
      <c r="DG126">
        <f>Model!DG132</f>
        <v>0</v>
      </c>
      <c r="DH126">
        <f>Model!DH132</f>
        <v>0</v>
      </c>
      <c r="DI126">
        <f>Model!DI132</f>
        <v>0</v>
      </c>
      <c r="DJ126">
        <f>Model!DJ132</f>
        <v>0</v>
      </c>
      <c r="DK126">
        <f>Model!DK132</f>
        <v>0</v>
      </c>
      <c r="DL126">
        <f>Model!DL132</f>
        <v>0</v>
      </c>
      <c r="DM126">
        <f>Model!DM132</f>
        <v>0</v>
      </c>
      <c r="DN126">
        <f>Model!DN132</f>
        <v>0</v>
      </c>
      <c r="DO126">
        <f>Model!DO132</f>
        <v>0</v>
      </c>
      <c r="DP126">
        <f>Model!DP132</f>
        <v>0</v>
      </c>
      <c r="DQ126">
        <f>Model!DQ132</f>
        <v>0</v>
      </c>
      <c r="DR126">
        <f>Model!DR132</f>
        <v>0</v>
      </c>
      <c r="DS126">
        <f>Model!DS132</f>
        <v>0</v>
      </c>
      <c r="DT126">
        <f>Model!DT132</f>
        <v>0</v>
      </c>
      <c r="DU126">
        <f>Model!DU132</f>
        <v>0</v>
      </c>
      <c r="DV126">
        <f>Model!DV132</f>
        <v>0</v>
      </c>
      <c r="DW126">
        <f>Model!DW132</f>
        <v>0</v>
      </c>
      <c r="DX126">
        <f>Model!DX132</f>
        <v>0</v>
      </c>
      <c r="DY126">
        <f>Model!DY132</f>
        <v>0</v>
      </c>
      <c r="DZ126">
        <f>Model!DZ132</f>
        <v>-8.0929451912101727E-2</v>
      </c>
      <c r="EA126">
        <f>Model!EA132</f>
        <v>-7.3053597111448598E-2</v>
      </c>
      <c r="EB126">
        <f>Model!EB132</f>
        <v>-4.139170735969841E-2</v>
      </c>
      <c r="EC126">
        <f>Model!EC132</f>
        <v>-4.9641858571086557E-2</v>
      </c>
      <c r="ED126">
        <f>Model!ED132</f>
        <v>-5.0222280373694639E-2</v>
      </c>
      <c r="EE126">
        <f>Model!EE132</f>
        <v>-5.1372162183971649E-2</v>
      </c>
      <c r="EF126">
        <f>Model!EF132</f>
        <v>-5.1702264712454218E-2</v>
      </c>
      <c r="EG126">
        <f>Model!EG132</f>
        <v>-5.1640910062774902E-2</v>
      </c>
      <c r="EH126">
        <f>Model!EH132</f>
        <v>-5.1584723252290396E-2</v>
      </c>
      <c r="EI126">
        <f>Model!EI132</f>
        <v>-5.1545032141153017E-2</v>
      </c>
      <c r="EJ126">
        <f>Model!EJ132</f>
        <v>-5.1877973190410195E-2</v>
      </c>
      <c r="EK126">
        <f>Model!EK132</f>
        <v>-5.234758526033359E-2</v>
      </c>
      <c r="EL126">
        <f>Model!EL132</f>
        <v>-5.2910062455151244E-2</v>
      </c>
      <c r="EM126">
        <f>Model!EM132</f>
        <v>0</v>
      </c>
      <c r="EN126">
        <f>Model!EN132</f>
        <v>0</v>
      </c>
    </row>
    <row r="127" spans="1:144" x14ac:dyDescent="0.2">
      <c r="A127">
        <f>Model!A133</f>
        <v>0</v>
      </c>
      <c r="B127">
        <f>Model!B133</f>
        <v>0</v>
      </c>
      <c r="C127">
        <f>Model!C133</f>
        <v>0</v>
      </c>
      <c r="D127">
        <f>Model!D133</f>
        <v>0</v>
      </c>
      <c r="E127">
        <f>Model!E133</f>
        <v>0</v>
      </c>
      <c r="F127">
        <f>Model!F133</f>
        <v>0</v>
      </c>
      <c r="G127">
        <f>Model!G133</f>
        <v>0</v>
      </c>
      <c r="H127">
        <f>Model!H133</f>
        <v>0</v>
      </c>
      <c r="I127">
        <f>Model!I133</f>
        <v>0</v>
      </c>
      <c r="J127">
        <f>Model!J133</f>
        <v>0</v>
      </c>
      <c r="K127">
        <f>Model!K133</f>
        <v>0</v>
      </c>
      <c r="L127">
        <f>Model!L133</f>
        <v>0</v>
      </c>
      <c r="M127">
        <f>Model!M133</f>
        <v>0</v>
      </c>
      <c r="N127">
        <f>Model!N133</f>
        <v>0</v>
      </c>
      <c r="O127">
        <f>Model!O133</f>
        <v>0</v>
      </c>
      <c r="P127">
        <f>Model!P133</f>
        <v>0</v>
      </c>
      <c r="Q127">
        <f>Model!Q133</f>
        <v>0</v>
      </c>
      <c r="R127">
        <f>Model!R133</f>
        <v>0</v>
      </c>
      <c r="S127">
        <f>Model!S133</f>
        <v>0</v>
      </c>
      <c r="T127">
        <f>Model!T133</f>
        <v>0</v>
      </c>
      <c r="U127">
        <f>Model!U133</f>
        <v>0</v>
      </c>
      <c r="V127">
        <f>Model!V133</f>
        <v>0</v>
      </c>
      <c r="W127">
        <f>Model!W133</f>
        <v>0</v>
      </c>
      <c r="X127">
        <f>Model!X133</f>
        <v>0</v>
      </c>
      <c r="Y127">
        <f>Model!Y133</f>
        <v>0</v>
      </c>
      <c r="Z127">
        <f>Model!Z133</f>
        <v>0</v>
      </c>
      <c r="AA127">
        <f>Model!AA133</f>
        <v>0</v>
      </c>
      <c r="AB127">
        <f>Model!AB133</f>
        <v>0</v>
      </c>
      <c r="AC127">
        <f>Model!AC133</f>
        <v>0</v>
      </c>
      <c r="AD127">
        <f>Model!AD133</f>
        <v>0</v>
      </c>
      <c r="AE127">
        <f>Model!AE133</f>
        <v>0</v>
      </c>
      <c r="AF127">
        <f>Model!AF133</f>
        <v>0</v>
      </c>
      <c r="AG127">
        <f>Model!AG133</f>
        <v>0</v>
      </c>
      <c r="AH127">
        <f>Model!AH133</f>
        <v>0</v>
      </c>
      <c r="AI127">
        <f>Model!AI133</f>
        <v>0</v>
      </c>
      <c r="AJ127">
        <f>Model!AJ133</f>
        <v>0</v>
      </c>
      <c r="AK127">
        <f>Model!AK133</f>
        <v>0</v>
      </c>
      <c r="AL127">
        <f>Model!AL133</f>
        <v>0</v>
      </c>
      <c r="AM127">
        <f>Model!AM133</f>
        <v>0</v>
      </c>
      <c r="AN127">
        <f>Model!AN133</f>
        <v>0</v>
      </c>
      <c r="AO127">
        <f>Model!AO133</f>
        <v>0</v>
      </c>
      <c r="AP127">
        <f>Model!AP133</f>
        <v>0</v>
      </c>
      <c r="AQ127">
        <f>Model!AQ133</f>
        <v>0</v>
      </c>
      <c r="AR127">
        <f>Model!AR133</f>
        <v>0</v>
      </c>
      <c r="AS127">
        <f>Model!AS133</f>
        <v>0</v>
      </c>
      <c r="AT127">
        <f>Model!AT133</f>
        <v>0</v>
      </c>
      <c r="AU127">
        <f>Model!AU133</f>
        <v>0</v>
      </c>
      <c r="AV127">
        <f>Model!AV133</f>
        <v>0</v>
      </c>
      <c r="AW127">
        <f>Model!AW133</f>
        <v>0</v>
      </c>
      <c r="AX127">
        <f>Model!AX133</f>
        <v>0</v>
      </c>
      <c r="AY127">
        <f>Model!AY133</f>
        <v>0</v>
      </c>
      <c r="AZ127">
        <f>Model!AZ133</f>
        <v>0</v>
      </c>
      <c r="BA127">
        <f>Model!BA133</f>
        <v>0</v>
      </c>
      <c r="BB127">
        <f>Model!BB133</f>
        <v>0</v>
      </c>
      <c r="BC127">
        <f>Model!BC133</f>
        <v>0</v>
      </c>
      <c r="BD127">
        <f>Model!BD133</f>
        <v>0</v>
      </c>
      <c r="BE127">
        <f>Model!BE133</f>
        <v>0</v>
      </c>
      <c r="BF127">
        <f>Model!BF133</f>
        <v>0</v>
      </c>
      <c r="BG127">
        <f>Model!BG133</f>
        <v>0</v>
      </c>
      <c r="BH127">
        <f>Model!BH133</f>
        <v>0</v>
      </c>
      <c r="BI127">
        <f>Model!BI133</f>
        <v>0</v>
      </c>
      <c r="BJ127">
        <f>Model!BJ133</f>
        <v>0</v>
      </c>
      <c r="BK127">
        <f>Model!BK133</f>
        <v>0</v>
      </c>
      <c r="BL127">
        <f>Model!BL133</f>
        <v>0</v>
      </c>
      <c r="BM127">
        <f>Model!BM133</f>
        <v>0</v>
      </c>
      <c r="BN127">
        <f>Model!BN133</f>
        <v>0</v>
      </c>
      <c r="BO127">
        <f>Model!BO133</f>
        <v>0</v>
      </c>
      <c r="BP127">
        <f>Model!BP133</f>
        <v>0</v>
      </c>
      <c r="BQ127">
        <f>Model!BQ133</f>
        <v>0</v>
      </c>
      <c r="BR127">
        <f>Model!BR133</f>
        <v>0</v>
      </c>
      <c r="BS127">
        <f>Model!BS133</f>
        <v>0</v>
      </c>
      <c r="BT127">
        <f>Model!BT133</f>
        <v>0</v>
      </c>
      <c r="BU127">
        <f>Model!BU133</f>
        <v>0</v>
      </c>
      <c r="BV127">
        <f>Model!BV133</f>
        <v>0</v>
      </c>
      <c r="BW127">
        <f>Model!BW133</f>
        <v>0</v>
      </c>
      <c r="BX127">
        <f>Model!BX133</f>
        <v>0</v>
      </c>
      <c r="BY127">
        <f>Model!BY133</f>
        <v>0</v>
      </c>
      <c r="BZ127">
        <f>Model!BZ133</f>
        <v>0</v>
      </c>
      <c r="CA127">
        <f>Model!CA133</f>
        <v>0</v>
      </c>
      <c r="CB127">
        <f>Model!CB133</f>
        <v>0</v>
      </c>
      <c r="CC127">
        <f>Model!CC133</f>
        <v>0</v>
      </c>
      <c r="CD127">
        <f>Model!CD133</f>
        <v>0</v>
      </c>
      <c r="CE127">
        <f>Model!CE133</f>
        <v>0</v>
      </c>
      <c r="CF127">
        <f>Model!CF133</f>
        <v>0</v>
      </c>
      <c r="CG127">
        <f>Model!CG133</f>
        <v>0</v>
      </c>
      <c r="CH127">
        <f>Model!CH133</f>
        <v>0</v>
      </c>
      <c r="CI127">
        <f>Model!CI133</f>
        <v>0</v>
      </c>
      <c r="CJ127">
        <f>Model!CJ133</f>
        <v>0</v>
      </c>
      <c r="CK127">
        <f>Model!CK133</f>
        <v>0</v>
      </c>
      <c r="CL127">
        <f>Model!CL133</f>
        <v>0</v>
      </c>
      <c r="CM127">
        <f>Model!CM133</f>
        <v>0</v>
      </c>
      <c r="CN127">
        <f>Model!CN133</f>
        <v>0</v>
      </c>
      <c r="CO127">
        <f>Model!CO133</f>
        <v>0</v>
      </c>
      <c r="CP127">
        <f>Model!CP133</f>
        <v>0</v>
      </c>
      <c r="CQ127">
        <f>Model!CQ133</f>
        <v>0</v>
      </c>
      <c r="CR127">
        <f>Model!CR133</f>
        <v>0</v>
      </c>
      <c r="CS127">
        <f>Model!CS133</f>
        <v>0</v>
      </c>
      <c r="CT127">
        <f>Model!CT133</f>
        <v>0</v>
      </c>
      <c r="CU127">
        <f>Model!CU133</f>
        <v>0</v>
      </c>
      <c r="CV127">
        <f>Model!CV133</f>
        <v>0</v>
      </c>
      <c r="CW127">
        <f>Model!CW133</f>
        <v>0</v>
      </c>
      <c r="CX127">
        <f>Model!CX133</f>
        <v>0</v>
      </c>
      <c r="CY127">
        <f>Model!CY133</f>
        <v>0</v>
      </c>
      <c r="CZ127">
        <f>Model!CZ133</f>
        <v>0</v>
      </c>
      <c r="DA127">
        <f>Model!DA133</f>
        <v>0</v>
      </c>
      <c r="DB127">
        <f>Model!DB133</f>
        <v>0</v>
      </c>
      <c r="DC127">
        <f>Model!DC133</f>
        <v>0</v>
      </c>
      <c r="DD127">
        <f>Model!DD133</f>
        <v>0</v>
      </c>
      <c r="DE127">
        <f>Model!DE133</f>
        <v>0</v>
      </c>
      <c r="DF127">
        <f>Model!DF133</f>
        <v>0</v>
      </c>
      <c r="DG127">
        <f>Model!DG133</f>
        <v>0</v>
      </c>
      <c r="DH127">
        <f>Model!DH133</f>
        <v>0</v>
      </c>
      <c r="DI127">
        <f>Model!DI133</f>
        <v>0</v>
      </c>
      <c r="DJ127">
        <f>Model!DJ133</f>
        <v>0</v>
      </c>
      <c r="DK127">
        <f>Model!DK133</f>
        <v>0</v>
      </c>
      <c r="DL127">
        <f>Model!DL133</f>
        <v>0</v>
      </c>
      <c r="DM127">
        <f>Model!DM133</f>
        <v>0</v>
      </c>
      <c r="DN127">
        <f>Model!DN133</f>
        <v>0</v>
      </c>
      <c r="DO127">
        <f>Model!DO133</f>
        <v>0</v>
      </c>
      <c r="DP127">
        <f>Model!DP133</f>
        <v>0</v>
      </c>
      <c r="DQ127">
        <f>Model!DQ133</f>
        <v>0</v>
      </c>
      <c r="DR127">
        <f>Model!DR133</f>
        <v>0</v>
      </c>
      <c r="DS127">
        <f>Model!DS133</f>
        <v>0</v>
      </c>
      <c r="DT127">
        <f>Model!DT133</f>
        <v>0</v>
      </c>
      <c r="DU127">
        <f>Model!DU133</f>
        <v>0</v>
      </c>
      <c r="DV127">
        <f>Model!DV133</f>
        <v>0</v>
      </c>
      <c r="DW127">
        <f>Model!DW133</f>
        <v>0</v>
      </c>
      <c r="DX127">
        <f>Model!DX133</f>
        <v>0</v>
      </c>
      <c r="DY127">
        <f>Model!DY133</f>
        <v>0</v>
      </c>
      <c r="DZ127">
        <f>Model!DZ133</f>
        <v>0</v>
      </c>
      <c r="EA127">
        <f>Model!EA133</f>
        <v>0</v>
      </c>
      <c r="EB127">
        <f>Model!EB133</f>
        <v>0</v>
      </c>
      <c r="EC127">
        <f>Model!EC133</f>
        <v>0</v>
      </c>
      <c r="ED127">
        <f>Model!ED133</f>
        <v>0</v>
      </c>
      <c r="EE127">
        <f>Model!EE133</f>
        <v>0</v>
      </c>
      <c r="EF127">
        <f>Model!EF133</f>
        <v>0</v>
      </c>
      <c r="EG127">
        <f>Model!EG133</f>
        <v>0</v>
      </c>
      <c r="EH127">
        <f>Model!EH133</f>
        <v>0</v>
      </c>
      <c r="EI127">
        <f>Model!EI133</f>
        <v>0</v>
      </c>
      <c r="EJ127">
        <f>Model!EJ133</f>
        <v>0</v>
      </c>
      <c r="EK127">
        <f>Model!EK133</f>
        <v>0</v>
      </c>
      <c r="EL127">
        <f>Model!EL133</f>
        <v>0</v>
      </c>
      <c r="EM127">
        <f>Model!EM133</f>
        <v>0</v>
      </c>
      <c r="EN127">
        <f>Model!EN133</f>
        <v>0</v>
      </c>
    </row>
    <row r="128" spans="1:144" x14ac:dyDescent="0.2">
      <c r="A128">
        <f>Model!A134</f>
        <v>0</v>
      </c>
      <c r="B128">
        <f>Model!B134</f>
        <v>0</v>
      </c>
      <c r="C128">
        <f>Model!C134</f>
        <v>0</v>
      </c>
      <c r="D128">
        <f>Model!D134</f>
        <v>0</v>
      </c>
      <c r="E128">
        <f>Model!E134</f>
        <v>0</v>
      </c>
      <c r="F128">
        <f>Model!F134</f>
        <v>0</v>
      </c>
      <c r="G128">
        <f>Model!G134</f>
        <v>0</v>
      </c>
      <c r="H128">
        <f>Model!H134</f>
        <v>0</v>
      </c>
      <c r="I128">
        <f>Model!I134</f>
        <v>0</v>
      </c>
      <c r="J128">
        <f>Model!J134</f>
        <v>0</v>
      </c>
      <c r="K128">
        <f>Model!K134</f>
        <v>0</v>
      </c>
      <c r="L128">
        <f>Model!L134</f>
        <v>0</v>
      </c>
      <c r="M128">
        <f>Model!M134</f>
        <v>0</v>
      </c>
      <c r="N128">
        <f>Model!N134</f>
        <v>0</v>
      </c>
      <c r="O128">
        <f>Model!O134</f>
        <v>0</v>
      </c>
      <c r="P128">
        <f>Model!P134</f>
        <v>0</v>
      </c>
      <c r="Q128">
        <f>Model!Q134</f>
        <v>0</v>
      </c>
      <c r="R128">
        <f>Model!R134</f>
        <v>0</v>
      </c>
      <c r="S128">
        <f>Model!S134</f>
        <v>0</v>
      </c>
      <c r="T128">
        <f>Model!T134</f>
        <v>0</v>
      </c>
      <c r="U128">
        <f>Model!U134</f>
        <v>0</v>
      </c>
      <c r="V128">
        <f>Model!V134</f>
        <v>0</v>
      </c>
      <c r="W128">
        <f>Model!W134</f>
        <v>0</v>
      </c>
      <c r="X128">
        <f>Model!X134</f>
        <v>0</v>
      </c>
      <c r="Y128">
        <f>Model!Y134</f>
        <v>0</v>
      </c>
      <c r="Z128">
        <f>Model!Z134</f>
        <v>0</v>
      </c>
      <c r="AA128">
        <f>Model!AA134</f>
        <v>0</v>
      </c>
      <c r="AB128">
        <f>Model!AB134</f>
        <v>0</v>
      </c>
      <c r="AC128">
        <f>Model!AC134</f>
        <v>0</v>
      </c>
      <c r="AD128">
        <f>Model!AD134</f>
        <v>0</v>
      </c>
      <c r="AE128">
        <f>Model!AE134</f>
        <v>0</v>
      </c>
      <c r="AF128">
        <f>Model!AF134</f>
        <v>0</v>
      </c>
      <c r="AG128">
        <f>Model!AG134</f>
        <v>0</v>
      </c>
      <c r="AH128">
        <f>Model!AH134</f>
        <v>0</v>
      </c>
      <c r="AI128">
        <f>Model!AI134</f>
        <v>0</v>
      </c>
      <c r="AJ128">
        <f>Model!AJ134</f>
        <v>0</v>
      </c>
      <c r="AK128">
        <f>Model!AK134</f>
        <v>0</v>
      </c>
      <c r="AL128">
        <f>Model!AL134</f>
        <v>0</v>
      </c>
      <c r="AM128">
        <f>Model!AM134</f>
        <v>0</v>
      </c>
      <c r="AN128">
        <f>Model!AN134</f>
        <v>0</v>
      </c>
      <c r="AO128">
        <f>Model!AO134</f>
        <v>0</v>
      </c>
      <c r="AP128">
        <f>Model!AP134</f>
        <v>0</v>
      </c>
      <c r="AQ128">
        <f>Model!AQ134</f>
        <v>0</v>
      </c>
      <c r="AR128">
        <f>Model!AR134</f>
        <v>0</v>
      </c>
      <c r="AS128">
        <f>Model!AS134</f>
        <v>0</v>
      </c>
      <c r="AT128">
        <f>Model!AT134</f>
        <v>0</v>
      </c>
      <c r="AU128">
        <f>Model!AU134</f>
        <v>0</v>
      </c>
      <c r="AV128">
        <f>Model!AV134</f>
        <v>0</v>
      </c>
      <c r="AW128">
        <f>Model!AW134</f>
        <v>0</v>
      </c>
      <c r="AX128">
        <f>Model!AX134</f>
        <v>0</v>
      </c>
      <c r="AY128">
        <f>Model!AY134</f>
        <v>0</v>
      </c>
      <c r="AZ128">
        <f>Model!AZ134</f>
        <v>0</v>
      </c>
      <c r="BA128">
        <f>Model!BA134</f>
        <v>0</v>
      </c>
      <c r="BB128">
        <f>Model!BB134</f>
        <v>0</v>
      </c>
      <c r="BC128">
        <f>Model!BC134</f>
        <v>0</v>
      </c>
      <c r="BD128">
        <f>Model!BD134</f>
        <v>0</v>
      </c>
      <c r="BE128">
        <f>Model!BE134</f>
        <v>0</v>
      </c>
      <c r="BF128">
        <f>Model!BF134</f>
        <v>0</v>
      </c>
      <c r="BG128">
        <f>Model!BG134</f>
        <v>0</v>
      </c>
      <c r="BH128">
        <f>Model!BH134</f>
        <v>0</v>
      </c>
      <c r="BI128">
        <f>Model!BI134</f>
        <v>0</v>
      </c>
      <c r="BJ128">
        <f>Model!BJ134</f>
        <v>0</v>
      </c>
      <c r="BK128">
        <f>Model!BK134</f>
        <v>0</v>
      </c>
      <c r="BL128">
        <f>Model!BL134</f>
        <v>0</v>
      </c>
      <c r="BM128">
        <f>Model!BM134</f>
        <v>0</v>
      </c>
      <c r="BN128">
        <f>Model!BN134</f>
        <v>0</v>
      </c>
      <c r="BO128">
        <f>Model!BO134</f>
        <v>0</v>
      </c>
      <c r="BP128">
        <f>Model!BP134</f>
        <v>0</v>
      </c>
      <c r="BQ128">
        <f>Model!BQ134</f>
        <v>0</v>
      </c>
      <c r="BR128">
        <f>Model!BR134</f>
        <v>0</v>
      </c>
      <c r="BS128">
        <f>Model!BS134</f>
        <v>0</v>
      </c>
      <c r="BT128">
        <f>Model!BT134</f>
        <v>0</v>
      </c>
      <c r="BU128">
        <f>Model!BU134</f>
        <v>0</v>
      </c>
      <c r="BV128">
        <f>Model!BV134</f>
        <v>0</v>
      </c>
      <c r="BW128">
        <f>Model!BW134</f>
        <v>0</v>
      </c>
      <c r="BX128">
        <f>Model!BX134</f>
        <v>0</v>
      </c>
      <c r="BY128">
        <f>Model!BY134</f>
        <v>0</v>
      </c>
      <c r="BZ128">
        <f>Model!BZ134</f>
        <v>0</v>
      </c>
      <c r="CA128">
        <f>Model!CA134</f>
        <v>0</v>
      </c>
      <c r="CB128">
        <f>Model!CB134</f>
        <v>0</v>
      </c>
      <c r="CC128">
        <f>Model!CC134</f>
        <v>0</v>
      </c>
      <c r="CD128">
        <f>Model!CD134</f>
        <v>0</v>
      </c>
      <c r="CE128">
        <f>Model!CE134</f>
        <v>0</v>
      </c>
      <c r="CF128">
        <f>Model!CF134</f>
        <v>0</v>
      </c>
      <c r="CG128">
        <f>Model!CG134</f>
        <v>0</v>
      </c>
      <c r="CH128">
        <f>Model!CH134</f>
        <v>0</v>
      </c>
      <c r="CI128">
        <f>Model!CI134</f>
        <v>0</v>
      </c>
      <c r="CJ128">
        <f>Model!CJ134</f>
        <v>0</v>
      </c>
      <c r="CK128">
        <f>Model!CK134</f>
        <v>0</v>
      </c>
      <c r="CL128">
        <f>Model!CL134</f>
        <v>0</v>
      </c>
      <c r="CM128">
        <f>Model!CM134</f>
        <v>0</v>
      </c>
      <c r="CN128">
        <f>Model!CN134</f>
        <v>0</v>
      </c>
      <c r="CO128">
        <f>Model!CO134</f>
        <v>0</v>
      </c>
      <c r="CP128">
        <f>Model!CP134</f>
        <v>0</v>
      </c>
      <c r="CQ128">
        <f>Model!CQ134</f>
        <v>0</v>
      </c>
      <c r="CR128">
        <f>Model!CR134</f>
        <v>0</v>
      </c>
      <c r="CS128">
        <f>Model!CS134</f>
        <v>0</v>
      </c>
      <c r="CT128">
        <f>Model!CT134</f>
        <v>0</v>
      </c>
      <c r="CU128">
        <f>Model!CU134</f>
        <v>0</v>
      </c>
      <c r="CV128">
        <f>Model!CV134</f>
        <v>0</v>
      </c>
      <c r="CW128">
        <f>Model!CW134</f>
        <v>0</v>
      </c>
      <c r="CX128">
        <f>Model!CX134</f>
        <v>0</v>
      </c>
      <c r="CY128">
        <f>Model!CY134</f>
        <v>0</v>
      </c>
      <c r="CZ128">
        <f>Model!CZ134</f>
        <v>0</v>
      </c>
      <c r="DA128">
        <f>Model!DA134</f>
        <v>0</v>
      </c>
      <c r="DB128">
        <f>Model!DB134</f>
        <v>0</v>
      </c>
      <c r="DC128">
        <f>Model!DC134</f>
        <v>0</v>
      </c>
      <c r="DD128">
        <f>Model!DD134</f>
        <v>0</v>
      </c>
      <c r="DE128">
        <f>Model!DE134</f>
        <v>0</v>
      </c>
      <c r="DF128">
        <f>Model!DF134</f>
        <v>0</v>
      </c>
      <c r="DG128">
        <f>Model!DG134</f>
        <v>0</v>
      </c>
      <c r="DH128">
        <f>Model!DH134</f>
        <v>0</v>
      </c>
      <c r="DI128">
        <f>Model!DI134</f>
        <v>0</v>
      </c>
      <c r="DJ128">
        <f>Model!DJ134</f>
        <v>0</v>
      </c>
      <c r="DK128">
        <f>Model!DK134</f>
        <v>0</v>
      </c>
      <c r="DL128">
        <f>Model!DL134</f>
        <v>0</v>
      </c>
      <c r="DM128">
        <f>Model!DM134</f>
        <v>0</v>
      </c>
      <c r="DN128">
        <f>Model!DN134</f>
        <v>0</v>
      </c>
      <c r="DO128">
        <f>Model!DO134</f>
        <v>0</v>
      </c>
      <c r="DP128">
        <f>Model!DP134</f>
        <v>0</v>
      </c>
      <c r="DQ128">
        <f>Model!DQ134</f>
        <v>0</v>
      </c>
      <c r="DR128">
        <f>Model!DR134</f>
        <v>0</v>
      </c>
      <c r="DS128">
        <f>Model!DS134</f>
        <v>0</v>
      </c>
      <c r="DT128">
        <f>Model!DT134</f>
        <v>0</v>
      </c>
      <c r="DU128">
        <f>Model!DU134</f>
        <v>0</v>
      </c>
      <c r="DV128">
        <f>Model!DV134</f>
        <v>0</v>
      </c>
      <c r="DW128">
        <f>Model!DW134</f>
        <v>0</v>
      </c>
      <c r="DX128">
        <f>Model!DX134</f>
        <v>0</v>
      </c>
      <c r="DY128">
        <f>Model!DY134</f>
        <v>0</v>
      </c>
      <c r="DZ128">
        <f>Model!DZ134</f>
        <v>0</v>
      </c>
      <c r="EA128">
        <f>Model!EA134</f>
        <v>0</v>
      </c>
      <c r="EB128">
        <f>Model!EB134</f>
        <v>0</v>
      </c>
      <c r="EC128">
        <f>Model!EC134</f>
        <v>0</v>
      </c>
      <c r="ED128">
        <f>Model!ED134</f>
        <v>0</v>
      </c>
      <c r="EE128">
        <f>Model!EE134</f>
        <v>0</v>
      </c>
      <c r="EF128">
        <f>Model!EF134</f>
        <v>0</v>
      </c>
      <c r="EG128">
        <f>Model!EG134</f>
        <v>0</v>
      </c>
      <c r="EH128">
        <f>Model!EH134</f>
        <v>0</v>
      </c>
      <c r="EI128">
        <f>Model!EI134</f>
        <v>0</v>
      </c>
      <c r="EJ128">
        <f>Model!EJ134</f>
        <v>0</v>
      </c>
      <c r="EK128">
        <f>Model!EK134</f>
        <v>0</v>
      </c>
      <c r="EL128">
        <f>Model!EL134</f>
        <v>0</v>
      </c>
      <c r="EM128">
        <f>Model!EM134</f>
        <v>0</v>
      </c>
      <c r="EN128">
        <f>Model!EN134</f>
        <v>0</v>
      </c>
    </row>
    <row r="129" spans="1:144" x14ac:dyDescent="0.2">
      <c r="A129">
        <f>Model!A135</f>
        <v>0</v>
      </c>
      <c r="B129">
        <f>Model!B135</f>
        <v>0</v>
      </c>
      <c r="C129">
        <f>Model!C135</f>
        <v>0</v>
      </c>
      <c r="D129">
        <f>Model!D135</f>
        <v>0</v>
      </c>
      <c r="E129">
        <f>Model!E135</f>
        <v>0</v>
      </c>
      <c r="F129">
        <f>Model!F135</f>
        <v>0</v>
      </c>
      <c r="G129">
        <f>Model!G135</f>
        <v>0</v>
      </c>
      <c r="H129">
        <f>Model!H135</f>
        <v>0</v>
      </c>
      <c r="I129">
        <f>Model!I135</f>
        <v>0</v>
      </c>
      <c r="J129">
        <f>Model!J135</f>
        <v>0</v>
      </c>
      <c r="K129">
        <f>Model!K135</f>
        <v>0</v>
      </c>
      <c r="L129">
        <f>Model!L135</f>
        <v>0</v>
      </c>
      <c r="M129">
        <f>Model!M135</f>
        <v>0</v>
      </c>
      <c r="N129">
        <f>Model!N135</f>
        <v>0</v>
      </c>
      <c r="O129">
        <f>Model!O135</f>
        <v>0</v>
      </c>
      <c r="P129">
        <f>Model!P135</f>
        <v>0</v>
      </c>
      <c r="Q129">
        <f>Model!Q135</f>
        <v>0</v>
      </c>
      <c r="R129">
        <f>Model!R135</f>
        <v>0</v>
      </c>
      <c r="S129">
        <f>Model!S135</f>
        <v>0</v>
      </c>
      <c r="T129">
        <f>Model!T135</f>
        <v>0</v>
      </c>
      <c r="U129">
        <f>Model!U135</f>
        <v>0</v>
      </c>
      <c r="V129">
        <f>Model!V135</f>
        <v>0</v>
      </c>
      <c r="W129">
        <f>Model!W135</f>
        <v>0</v>
      </c>
      <c r="X129">
        <f>Model!X135</f>
        <v>0</v>
      </c>
      <c r="Y129">
        <f>Model!Y135</f>
        <v>0</v>
      </c>
      <c r="Z129">
        <f>Model!Z135</f>
        <v>0</v>
      </c>
      <c r="AA129">
        <f>Model!AA135</f>
        <v>0</v>
      </c>
      <c r="AB129">
        <f>Model!AB135</f>
        <v>0</v>
      </c>
      <c r="AC129">
        <f>Model!AC135</f>
        <v>0</v>
      </c>
      <c r="AD129">
        <f>Model!AD135</f>
        <v>0</v>
      </c>
      <c r="AE129">
        <f>Model!AE135</f>
        <v>0</v>
      </c>
      <c r="AF129">
        <f>Model!AF135</f>
        <v>0</v>
      </c>
      <c r="AG129">
        <f>Model!AG135</f>
        <v>0</v>
      </c>
      <c r="AH129">
        <f>Model!AH135</f>
        <v>0</v>
      </c>
      <c r="AI129">
        <f>Model!AI135</f>
        <v>0</v>
      </c>
      <c r="AJ129">
        <f>Model!AJ135</f>
        <v>0</v>
      </c>
      <c r="AK129">
        <f>Model!AK135</f>
        <v>0</v>
      </c>
      <c r="AL129">
        <f>Model!AL135</f>
        <v>0</v>
      </c>
      <c r="AM129">
        <f>Model!AM135</f>
        <v>0</v>
      </c>
      <c r="AN129">
        <f>Model!AN135</f>
        <v>0</v>
      </c>
      <c r="AO129">
        <f>Model!AO135</f>
        <v>0</v>
      </c>
      <c r="AP129">
        <f>Model!AP135</f>
        <v>0</v>
      </c>
      <c r="AQ129">
        <f>Model!AQ135</f>
        <v>0</v>
      </c>
      <c r="AR129">
        <f>Model!AR135</f>
        <v>0</v>
      </c>
      <c r="AS129">
        <f>Model!AS135</f>
        <v>0</v>
      </c>
      <c r="AT129">
        <f>Model!AT135</f>
        <v>0</v>
      </c>
      <c r="AU129">
        <f>Model!AU135</f>
        <v>0</v>
      </c>
      <c r="AV129">
        <f>Model!AV135</f>
        <v>0</v>
      </c>
      <c r="AW129">
        <f>Model!AW135</f>
        <v>0</v>
      </c>
      <c r="AX129">
        <f>Model!AX135</f>
        <v>0</v>
      </c>
      <c r="AY129">
        <f>Model!AY135</f>
        <v>0</v>
      </c>
      <c r="AZ129">
        <f>Model!AZ135</f>
        <v>0</v>
      </c>
      <c r="BA129">
        <f>Model!BA135</f>
        <v>0</v>
      </c>
      <c r="BB129">
        <f>Model!BB135</f>
        <v>0</v>
      </c>
      <c r="BC129">
        <f>Model!BC135</f>
        <v>0</v>
      </c>
      <c r="BD129">
        <f>Model!BD135</f>
        <v>0</v>
      </c>
      <c r="BE129">
        <f>Model!BE135</f>
        <v>0</v>
      </c>
      <c r="BF129">
        <f>Model!BF135</f>
        <v>0</v>
      </c>
      <c r="BG129">
        <f>Model!BG135</f>
        <v>0</v>
      </c>
      <c r="BH129">
        <f>Model!BH135</f>
        <v>0</v>
      </c>
      <c r="BI129">
        <f>Model!BI135</f>
        <v>0</v>
      </c>
      <c r="BJ129">
        <f>Model!BJ135</f>
        <v>0</v>
      </c>
      <c r="BK129">
        <f>Model!BK135</f>
        <v>0</v>
      </c>
      <c r="BL129">
        <f>Model!BL135</f>
        <v>0</v>
      </c>
      <c r="BM129">
        <f>Model!BM135</f>
        <v>0</v>
      </c>
      <c r="BN129">
        <f>Model!BN135</f>
        <v>0</v>
      </c>
      <c r="BO129">
        <f>Model!BO135</f>
        <v>0</v>
      </c>
      <c r="BP129">
        <f>Model!BP135</f>
        <v>0</v>
      </c>
      <c r="BQ129">
        <f>Model!BQ135</f>
        <v>0</v>
      </c>
      <c r="BR129">
        <f>Model!BR135</f>
        <v>0</v>
      </c>
      <c r="BS129">
        <f>Model!BS135</f>
        <v>0</v>
      </c>
      <c r="BT129">
        <f>Model!BT135</f>
        <v>0</v>
      </c>
      <c r="BU129">
        <f>Model!BU135</f>
        <v>0</v>
      </c>
      <c r="BV129">
        <f>Model!BV135</f>
        <v>0</v>
      </c>
      <c r="BW129">
        <f>Model!BW135</f>
        <v>0</v>
      </c>
      <c r="BX129">
        <f>Model!BX135</f>
        <v>0</v>
      </c>
      <c r="BY129">
        <f>Model!BY135</f>
        <v>0</v>
      </c>
      <c r="BZ129">
        <f>Model!BZ135</f>
        <v>0</v>
      </c>
      <c r="CA129">
        <f>Model!CA135</f>
        <v>0</v>
      </c>
      <c r="CB129">
        <f>Model!CB135</f>
        <v>0</v>
      </c>
      <c r="CC129">
        <f>Model!CC135</f>
        <v>0</v>
      </c>
      <c r="CD129">
        <f>Model!CD135</f>
        <v>0</v>
      </c>
      <c r="CE129">
        <f>Model!CE135</f>
        <v>0</v>
      </c>
      <c r="CF129">
        <f>Model!CF135</f>
        <v>0</v>
      </c>
      <c r="CG129">
        <f>Model!CG135</f>
        <v>0</v>
      </c>
      <c r="CH129">
        <f>Model!CH135</f>
        <v>0</v>
      </c>
      <c r="CI129">
        <f>Model!CI135</f>
        <v>0</v>
      </c>
      <c r="CJ129">
        <f>Model!CJ135</f>
        <v>0</v>
      </c>
      <c r="CK129">
        <f>Model!CK135</f>
        <v>0</v>
      </c>
      <c r="CL129">
        <f>Model!CL135</f>
        <v>0</v>
      </c>
      <c r="CM129">
        <f>Model!CM135</f>
        <v>0</v>
      </c>
      <c r="CN129">
        <f>Model!CN135</f>
        <v>0</v>
      </c>
      <c r="CO129">
        <f>Model!CO135</f>
        <v>0</v>
      </c>
      <c r="CP129">
        <f>Model!CP135</f>
        <v>0</v>
      </c>
      <c r="CQ129">
        <f>Model!CQ135</f>
        <v>0</v>
      </c>
      <c r="CR129">
        <f>Model!CR135</f>
        <v>0</v>
      </c>
      <c r="CS129">
        <f>Model!CS135</f>
        <v>0</v>
      </c>
      <c r="CT129">
        <f>Model!CT135</f>
        <v>0</v>
      </c>
      <c r="CU129">
        <f>Model!CU135</f>
        <v>0</v>
      </c>
      <c r="CV129">
        <f>Model!CV135</f>
        <v>0</v>
      </c>
      <c r="CW129">
        <f>Model!CW135</f>
        <v>0</v>
      </c>
      <c r="CX129">
        <f>Model!CX135</f>
        <v>0</v>
      </c>
      <c r="CY129">
        <f>Model!CY135</f>
        <v>0</v>
      </c>
      <c r="CZ129">
        <f>Model!CZ135</f>
        <v>0</v>
      </c>
      <c r="DA129">
        <f>Model!DA135</f>
        <v>0</v>
      </c>
      <c r="DB129">
        <f>Model!DB135</f>
        <v>0</v>
      </c>
      <c r="DC129">
        <f>Model!DC135</f>
        <v>0</v>
      </c>
      <c r="DD129">
        <f>Model!DD135</f>
        <v>0</v>
      </c>
      <c r="DE129">
        <f>Model!DE135</f>
        <v>0</v>
      </c>
      <c r="DF129">
        <f>Model!DF135</f>
        <v>0</v>
      </c>
      <c r="DG129">
        <f>Model!DG135</f>
        <v>0</v>
      </c>
      <c r="DH129">
        <f>Model!DH135</f>
        <v>0</v>
      </c>
      <c r="DI129">
        <f>Model!DI135</f>
        <v>0</v>
      </c>
      <c r="DJ129">
        <f>Model!DJ135</f>
        <v>0</v>
      </c>
      <c r="DK129">
        <f>Model!DK135</f>
        <v>0</v>
      </c>
      <c r="DL129">
        <f>Model!DL135</f>
        <v>0</v>
      </c>
      <c r="DM129">
        <f>Model!DM135</f>
        <v>0</v>
      </c>
      <c r="DN129">
        <f>Model!DN135</f>
        <v>0</v>
      </c>
      <c r="DO129">
        <f>Model!DO135</f>
        <v>0</v>
      </c>
      <c r="DP129">
        <f>Model!DP135</f>
        <v>0</v>
      </c>
      <c r="DQ129">
        <f>Model!DQ135</f>
        <v>0</v>
      </c>
      <c r="DR129">
        <f>Model!DR135</f>
        <v>0</v>
      </c>
      <c r="DS129">
        <f>Model!DS135</f>
        <v>0</v>
      </c>
      <c r="DT129">
        <f>Model!DT135</f>
        <v>0</v>
      </c>
      <c r="DU129">
        <f>Model!DU135</f>
        <v>0</v>
      </c>
      <c r="DV129">
        <f>Model!DV135</f>
        <v>0</v>
      </c>
      <c r="DW129">
        <f>Model!DW135</f>
        <v>0</v>
      </c>
      <c r="DX129">
        <f>Model!DX135</f>
        <v>0</v>
      </c>
      <c r="DY129">
        <f>Model!DY135</f>
        <v>0</v>
      </c>
      <c r="DZ129">
        <f>Model!DZ135</f>
        <v>0</v>
      </c>
      <c r="EA129">
        <f>Model!EA135</f>
        <v>0</v>
      </c>
      <c r="EB129">
        <f>Model!EB135</f>
        <v>0</v>
      </c>
      <c r="EC129">
        <f>Model!EC135</f>
        <v>0</v>
      </c>
      <c r="ED129">
        <f>Model!ED135</f>
        <v>0</v>
      </c>
      <c r="EE129">
        <f>Model!EE135</f>
        <v>0</v>
      </c>
      <c r="EF129">
        <f>Model!EF135</f>
        <v>0</v>
      </c>
      <c r="EG129">
        <f>Model!EG135</f>
        <v>0</v>
      </c>
      <c r="EH129">
        <f>Model!EH135</f>
        <v>0</v>
      </c>
      <c r="EI129">
        <f>Model!EI135</f>
        <v>0</v>
      </c>
      <c r="EJ129">
        <f>Model!EJ135</f>
        <v>0</v>
      </c>
      <c r="EK129">
        <f>Model!EK135</f>
        <v>0</v>
      </c>
      <c r="EL129">
        <f>Model!EL135</f>
        <v>0</v>
      </c>
      <c r="EM129">
        <f>Model!EM135</f>
        <v>0</v>
      </c>
      <c r="EN129">
        <f>Model!EN135</f>
        <v>0</v>
      </c>
    </row>
    <row r="130" spans="1:144" x14ac:dyDescent="0.2">
      <c r="A130">
        <f>Model!A136</f>
        <v>0</v>
      </c>
      <c r="B130">
        <f>Model!B136</f>
        <v>0</v>
      </c>
      <c r="C130">
        <f>Model!C136</f>
        <v>0</v>
      </c>
      <c r="D130">
        <f>Model!D136</f>
        <v>0</v>
      </c>
      <c r="E130">
        <f>Model!E136</f>
        <v>0</v>
      </c>
      <c r="F130">
        <f>Model!F136</f>
        <v>0</v>
      </c>
      <c r="G130">
        <f>Model!G136</f>
        <v>0</v>
      </c>
      <c r="H130">
        <f>Model!H136</f>
        <v>0</v>
      </c>
      <c r="I130" t="str">
        <f>Model!I136</f>
        <v>Cash Flow Statement</v>
      </c>
      <c r="J130">
        <f>Model!J136</f>
        <v>0</v>
      </c>
      <c r="K130">
        <f>Model!K136</f>
        <v>0</v>
      </c>
      <c r="L130">
        <f>Model!L136</f>
        <v>0</v>
      </c>
      <c r="M130">
        <f>Model!M136</f>
        <v>0</v>
      </c>
      <c r="N130">
        <f>Model!N136</f>
        <v>0</v>
      </c>
      <c r="O130">
        <f>Model!O136</f>
        <v>0</v>
      </c>
      <c r="P130">
        <f>Model!P136</f>
        <v>0</v>
      </c>
      <c r="Q130">
        <f>Model!Q136</f>
        <v>0</v>
      </c>
      <c r="R130">
        <f>Model!R136</f>
        <v>0</v>
      </c>
      <c r="S130">
        <f>Model!S136</f>
        <v>0</v>
      </c>
      <c r="T130">
        <f>Model!T136</f>
        <v>0</v>
      </c>
      <c r="U130">
        <f>Model!U136</f>
        <v>0</v>
      </c>
      <c r="V130">
        <f>Model!V136</f>
        <v>0</v>
      </c>
      <c r="W130">
        <f>Model!W136</f>
        <v>0</v>
      </c>
      <c r="X130">
        <f>Model!X136</f>
        <v>0</v>
      </c>
      <c r="Y130">
        <f>Model!Y136</f>
        <v>0</v>
      </c>
      <c r="Z130">
        <f>Model!Z136</f>
        <v>0</v>
      </c>
      <c r="AA130">
        <f>Model!AA136</f>
        <v>0</v>
      </c>
      <c r="AB130">
        <f>Model!AB136</f>
        <v>0</v>
      </c>
      <c r="AC130">
        <f>Model!AC136</f>
        <v>0</v>
      </c>
      <c r="AD130">
        <f>Model!AD136</f>
        <v>0</v>
      </c>
      <c r="AE130">
        <f>Model!AE136</f>
        <v>0</v>
      </c>
      <c r="AF130">
        <f>Model!AF136</f>
        <v>0</v>
      </c>
      <c r="AG130">
        <f>Model!AG136</f>
        <v>0</v>
      </c>
      <c r="AH130">
        <f>Model!AH136</f>
        <v>0</v>
      </c>
      <c r="AI130">
        <f>Model!AI136</f>
        <v>0</v>
      </c>
      <c r="AJ130">
        <f>Model!AJ136</f>
        <v>0</v>
      </c>
      <c r="AK130">
        <f>Model!AK136</f>
        <v>0</v>
      </c>
      <c r="AL130">
        <f>Model!AL136</f>
        <v>0</v>
      </c>
      <c r="AM130">
        <f>Model!AM136</f>
        <v>0</v>
      </c>
      <c r="AN130">
        <f>Model!AN136</f>
        <v>0</v>
      </c>
      <c r="AO130">
        <f>Model!AO136</f>
        <v>0</v>
      </c>
      <c r="AP130">
        <f>Model!AP136</f>
        <v>0</v>
      </c>
      <c r="AQ130">
        <f>Model!AQ136</f>
        <v>0</v>
      </c>
      <c r="AR130">
        <f>Model!AR136</f>
        <v>0</v>
      </c>
      <c r="AS130">
        <f>Model!AS136</f>
        <v>0</v>
      </c>
      <c r="AT130">
        <f>Model!AT136</f>
        <v>0</v>
      </c>
      <c r="AU130">
        <f>Model!AU136</f>
        <v>0</v>
      </c>
      <c r="AV130">
        <f>Model!AV136</f>
        <v>0</v>
      </c>
      <c r="AW130">
        <f>Model!AW136</f>
        <v>0</v>
      </c>
      <c r="AX130">
        <f>Model!AX136</f>
        <v>0</v>
      </c>
      <c r="AY130">
        <f>Model!AY136</f>
        <v>0</v>
      </c>
      <c r="AZ130">
        <f>Model!AZ136</f>
        <v>0</v>
      </c>
      <c r="BA130">
        <f>Model!BA136</f>
        <v>0</v>
      </c>
      <c r="BB130">
        <f>Model!BB136</f>
        <v>0</v>
      </c>
      <c r="BC130">
        <f>Model!BC136</f>
        <v>0</v>
      </c>
      <c r="BD130">
        <f>Model!BD136</f>
        <v>0</v>
      </c>
      <c r="BE130">
        <f>Model!BE136</f>
        <v>0</v>
      </c>
      <c r="BF130">
        <f>Model!BF136</f>
        <v>0</v>
      </c>
      <c r="BG130">
        <f>Model!BG136</f>
        <v>0</v>
      </c>
      <c r="BH130">
        <f>Model!BH136</f>
        <v>0</v>
      </c>
      <c r="BI130">
        <f>Model!BI136</f>
        <v>0</v>
      </c>
      <c r="BJ130">
        <f>Model!BJ136</f>
        <v>0</v>
      </c>
      <c r="BK130">
        <f>Model!BK136</f>
        <v>0</v>
      </c>
      <c r="BL130">
        <f>Model!BL136</f>
        <v>0</v>
      </c>
      <c r="BM130">
        <f>Model!BM136</f>
        <v>0</v>
      </c>
      <c r="BN130">
        <f>Model!BN136</f>
        <v>0</v>
      </c>
      <c r="BO130">
        <f>Model!BO136</f>
        <v>0</v>
      </c>
      <c r="BP130">
        <f>Model!BP136</f>
        <v>0</v>
      </c>
      <c r="BQ130">
        <f>Model!BQ136</f>
        <v>0</v>
      </c>
      <c r="BR130">
        <f>Model!BR136</f>
        <v>0</v>
      </c>
      <c r="BS130">
        <f>Model!BS136</f>
        <v>0</v>
      </c>
      <c r="BT130">
        <f>Model!BT136</f>
        <v>0</v>
      </c>
      <c r="BU130">
        <f>Model!BU136</f>
        <v>0</v>
      </c>
      <c r="BV130">
        <f>Model!BV136</f>
        <v>0</v>
      </c>
      <c r="BW130">
        <f>Model!BW136</f>
        <v>0</v>
      </c>
      <c r="BX130">
        <f>Model!BX136</f>
        <v>0</v>
      </c>
      <c r="BY130">
        <f>Model!BY136</f>
        <v>0</v>
      </c>
      <c r="BZ130">
        <f>Model!BZ136</f>
        <v>0</v>
      </c>
      <c r="CA130">
        <f>Model!CA136</f>
        <v>0</v>
      </c>
      <c r="CB130">
        <f>Model!CB136</f>
        <v>0</v>
      </c>
      <c r="CC130">
        <f>Model!CC136</f>
        <v>0</v>
      </c>
      <c r="CD130">
        <f>Model!CD136</f>
        <v>0</v>
      </c>
      <c r="CE130">
        <f>Model!CE136</f>
        <v>0</v>
      </c>
      <c r="CF130">
        <f>Model!CF136</f>
        <v>0</v>
      </c>
      <c r="CG130">
        <f>Model!CG136</f>
        <v>0</v>
      </c>
      <c r="CH130">
        <f>Model!CH136</f>
        <v>0</v>
      </c>
      <c r="CI130">
        <f>Model!CI136</f>
        <v>0</v>
      </c>
      <c r="CJ130">
        <f>Model!CJ136</f>
        <v>0</v>
      </c>
      <c r="CK130">
        <f>Model!CK136</f>
        <v>0</v>
      </c>
      <c r="CL130">
        <f>Model!CL136</f>
        <v>0</v>
      </c>
      <c r="CM130">
        <f>Model!CM136</f>
        <v>0</v>
      </c>
      <c r="CN130">
        <f>Model!CN136</f>
        <v>0</v>
      </c>
      <c r="CO130">
        <f>Model!CO136</f>
        <v>0</v>
      </c>
      <c r="CP130">
        <f>Model!CP136</f>
        <v>0</v>
      </c>
      <c r="CQ130">
        <f>Model!CQ136</f>
        <v>0</v>
      </c>
      <c r="CR130">
        <f>Model!CR136</f>
        <v>0</v>
      </c>
      <c r="CS130">
        <f>Model!CS136</f>
        <v>0</v>
      </c>
      <c r="CT130">
        <f>Model!CT136</f>
        <v>0</v>
      </c>
      <c r="CU130">
        <f>Model!CU136</f>
        <v>0</v>
      </c>
      <c r="CV130">
        <f>Model!CV136</f>
        <v>0</v>
      </c>
      <c r="CW130">
        <f>Model!CW136</f>
        <v>0</v>
      </c>
      <c r="CX130">
        <f>Model!CX136</f>
        <v>0</v>
      </c>
      <c r="CY130">
        <f>Model!CY136</f>
        <v>0</v>
      </c>
      <c r="CZ130">
        <f>Model!CZ136</f>
        <v>0</v>
      </c>
      <c r="DA130">
        <f>Model!DA136</f>
        <v>0</v>
      </c>
      <c r="DB130">
        <f>Model!DB136</f>
        <v>0</v>
      </c>
      <c r="DC130">
        <f>Model!DC136</f>
        <v>0</v>
      </c>
      <c r="DD130">
        <f>Model!DD136</f>
        <v>0</v>
      </c>
      <c r="DE130">
        <f>Model!DE136</f>
        <v>0</v>
      </c>
      <c r="DF130">
        <f>Model!DF136</f>
        <v>0</v>
      </c>
      <c r="DG130">
        <f>Model!DG136</f>
        <v>0</v>
      </c>
      <c r="DH130">
        <f>Model!DH136</f>
        <v>0</v>
      </c>
      <c r="DI130">
        <f>Model!DI136</f>
        <v>0</v>
      </c>
      <c r="DJ130">
        <f>Model!DJ136</f>
        <v>0</v>
      </c>
      <c r="DK130">
        <f>Model!DK136</f>
        <v>0</v>
      </c>
      <c r="DL130">
        <f>Model!DL136</f>
        <v>0</v>
      </c>
      <c r="DM130">
        <f>Model!DM136</f>
        <v>0</v>
      </c>
      <c r="DN130">
        <f>Model!DN136</f>
        <v>0</v>
      </c>
      <c r="DO130">
        <f>Model!DO136</f>
        <v>0</v>
      </c>
      <c r="DP130">
        <f>Model!DP136</f>
        <v>0</v>
      </c>
      <c r="DQ130">
        <f>Model!DQ136</f>
        <v>0</v>
      </c>
      <c r="DR130">
        <f>Model!DR136</f>
        <v>0</v>
      </c>
      <c r="DS130">
        <f>Model!DS136</f>
        <v>0</v>
      </c>
      <c r="DT130">
        <f>Model!DT136</f>
        <v>0</v>
      </c>
      <c r="DU130">
        <f>Model!DU136</f>
        <v>0</v>
      </c>
      <c r="DV130">
        <f>Model!DV136</f>
        <v>0</v>
      </c>
      <c r="DW130">
        <f>Model!DW136</f>
        <v>0</v>
      </c>
      <c r="DX130">
        <f>Model!DX136</f>
        <v>0</v>
      </c>
      <c r="DY130">
        <f>Model!DY136</f>
        <v>0</v>
      </c>
      <c r="DZ130">
        <f>Model!DZ136</f>
        <v>0</v>
      </c>
      <c r="EA130">
        <f>Model!EA136</f>
        <v>0</v>
      </c>
      <c r="EB130">
        <f>Model!EB136</f>
        <v>0</v>
      </c>
      <c r="EC130">
        <f>Model!EC136</f>
        <v>0</v>
      </c>
      <c r="ED130">
        <f>Model!ED136</f>
        <v>0</v>
      </c>
      <c r="EE130">
        <f>Model!EE136</f>
        <v>0</v>
      </c>
      <c r="EF130">
        <f>Model!EF136</f>
        <v>0</v>
      </c>
      <c r="EG130">
        <f>Model!EG136</f>
        <v>0</v>
      </c>
      <c r="EH130">
        <f>Model!EH136</f>
        <v>0</v>
      </c>
      <c r="EI130">
        <f>Model!EI136</f>
        <v>0</v>
      </c>
      <c r="EJ130">
        <f>Model!EJ136</f>
        <v>0</v>
      </c>
      <c r="EK130">
        <f>Model!EK136</f>
        <v>0</v>
      </c>
      <c r="EL130">
        <f>Model!EL136</f>
        <v>0</v>
      </c>
      <c r="EM130">
        <f>Model!EM136</f>
        <v>0</v>
      </c>
      <c r="EN130">
        <f>Model!EN136</f>
        <v>0</v>
      </c>
    </row>
    <row r="131" spans="1:144" x14ac:dyDescent="0.2">
      <c r="A131">
        <f>Model!A137</f>
        <v>0</v>
      </c>
      <c r="B131">
        <f>Model!B137</f>
        <v>0</v>
      </c>
      <c r="C131">
        <f>Model!C137</f>
        <v>0</v>
      </c>
      <c r="D131">
        <f>Model!D137</f>
        <v>0</v>
      </c>
      <c r="E131">
        <f>Model!E137</f>
        <v>0</v>
      </c>
      <c r="F131">
        <f>Model!F137</f>
        <v>0</v>
      </c>
      <c r="G131">
        <f>Model!G137</f>
        <v>0</v>
      </c>
      <c r="H131">
        <f>Model!H137</f>
        <v>0</v>
      </c>
      <c r="I131" t="str">
        <f>Model!I137</f>
        <v>Operating Activities</v>
      </c>
      <c r="J131">
        <f>Model!J137</f>
        <v>0</v>
      </c>
      <c r="K131">
        <f>Model!K137</f>
        <v>0</v>
      </c>
      <c r="L131">
        <f>Model!L137</f>
        <v>0</v>
      </c>
      <c r="M131">
        <f>Model!M137</f>
        <v>0</v>
      </c>
      <c r="N131">
        <f>Model!N137</f>
        <v>0</v>
      </c>
      <c r="O131">
        <f>Model!O137</f>
        <v>0</v>
      </c>
      <c r="P131">
        <f>Model!P137</f>
        <v>0</v>
      </c>
      <c r="Q131">
        <f>Model!Q137</f>
        <v>0</v>
      </c>
      <c r="R131">
        <f>Model!R137</f>
        <v>0</v>
      </c>
      <c r="S131">
        <f>Model!S137</f>
        <v>0</v>
      </c>
      <c r="T131">
        <f>Model!T137</f>
        <v>0</v>
      </c>
      <c r="U131">
        <f>Model!U137</f>
        <v>0</v>
      </c>
      <c r="V131">
        <f>Model!V137</f>
        <v>0</v>
      </c>
      <c r="W131">
        <f>Model!W137</f>
        <v>0</v>
      </c>
      <c r="X131">
        <f>Model!X137</f>
        <v>0</v>
      </c>
      <c r="Y131">
        <f>Model!Y137</f>
        <v>0</v>
      </c>
      <c r="Z131">
        <f>Model!Z137</f>
        <v>0</v>
      </c>
      <c r="AA131">
        <f>Model!AA137</f>
        <v>0</v>
      </c>
      <c r="AB131">
        <f>Model!AB137</f>
        <v>0</v>
      </c>
      <c r="AC131">
        <f>Model!AC137</f>
        <v>0</v>
      </c>
      <c r="AD131">
        <f>Model!AD137</f>
        <v>0</v>
      </c>
      <c r="AE131">
        <f>Model!AE137</f>
        <v>0</v>
      </c>
      <c r="AF131">
        <f>Model!AF137</f>
        <v>0</v>
      </c>
      <c r="AG131">
        <f>Model!AG137</f>
        <v>0</v>
      </c>
      <c r="AH131">
        <f>Model!AH137</f>
        <v>0</v>
      </c>
      <c r="AI131">
        <f>Model!AI137</f>
        <v>0</v>
      </c>
      <c r="AJ131">
        <f>Model!AJ137</f>
        <v>0</v>
      </c>
      <c r="AK131">
        <f>Model!AK137</f>
        <v>0</v>
      </c>
      <c r="AL131">
        <f>Model!AL137</f>
        <v>0</v>
      </c>
      <c r="AM131">
        <f>Model!AM137</f>
        <v>0</v>
      </c>
      <c r="AN131">
        <f>Model!AN137</f>
        <v>0</v>
      </c>
      <c r="AO131">
        <f>Model!AO137</f>
        <v>0</v>
      </c>
      <c r="AP131">
        <f>Model!AP137</f>
        <v>0</v>
      </c>
      <c r="AQ131">
        <f>Model!AQ137</f>
        <v>0</v>
      </c>
      <c r="AR131">
        <f>Model!AR137</f>
        <v>0</v>
      </c>
      <c r="AS131">
        <f>Model!AS137</f>
        <v>0</v>
      </c>
      <c r="AT131">
        <f>Model!AT137</f>
        <v>0</v>
      </c>
      <c r="AU131">
        <f>Model!AU137</f>
        <v>0</v>
      </c>
      <c r="AV131">
        <f>Model!AV137</f>
        <v>0</v>
      </c>
      <c r="AW131">
        <f>Model!AW137</f>
        <v>0</v>
      </c>
      <c r="AX131">
        <f>Model!AX137</f>
        <v>0</v>
      </c>
      <c r="AY131">
        <f>Model!AY137</f>
        <v>0</v>
      </c>
      <c r="AZ131">
        <f>Model!AZ137</f>
        <v>0</v>
      </c>
      <c r="BA131">
        <f>Model!BA137</f>
        <v>0</v>
      </c>
      <c r="BB131">
        <f>Model!BB137</f>
        <v>0</v>
      </c>
      <c r="BC131">
        <f>Model!BC137</f>
        <v>0</v>
      </c>
      <c r="BD131">
        <f>Model!BD137</f>
        <v>0</v>
      </c>
      <c r="BE131">
        <f>Model!BE137</f>
        <v>0</v>
      </c>
      <c r="BF131">
        <f>Model!BF137</f>
        <v>0</v>
      </c>
      <c r="BG131">
        <f>Model!BG137</f>
        <v>0</v>
      </c>
      <c r="BH131">
        <f>Model!BH137</f>
        <v>0</v>
      </c>
      <c r="BI131">
        <f>Model!BI137</f>
        <v>0</v>
      </c>
      <c r="BJ131">
        <f>Model!BJ137</f>
        <v>0</v>
      </c>
      <c r="BK131">
        <f>Model!BK137</f>
        <v>0</v>
      </c>
      <c r="BL131">
        <f>Model!BL137</f>
        <v>0</v>
      </c>
      <c r="BM131">
        <f>Model!BM137</f>
        <v>0</v>
      </c>
      <c r="BN131">
        <f>Model!BN137</f>
        <v>0</v>
      </c>
      <c r="BO131">
        <f>Model!BO137</f>
        <v>0</v>
      </c>
      <c r="BP131">
        <f>Model!BP137</f>
        <v>0</v>
      </c>
      <c r="BQ131">
        <f>Model!BQ137</f>
        <v>0</v>
      </c>
      <c r="BR131">
        <f>Model!BR137</f>
        <v>0</v>
      </c>
      <c r="BS131">
        <f>Model!BS137</f>
        <v>0</v>
      </c>
      <c r="BT131">
        <f>Model!BT137</f>
        <v>0</v>
      </c>
      <c r="BU131">
        <f>Model!BU137</f>
        <v>0</v>
      </c>
      <c r="BV131">
        <f>Model!BV137</f>
        <v>0</v>
      </c>
      <c r="BW131">
        <f>Model!BW137</f>
        <v>0</v>
      </c>
      <c r="BX131">
        <f>Model!BX137</f>
        <v>0</v>
      </c>
      <c r="BY131">
        <f>Model!BY137</f>
        <v>0</v>
      </c>
      <c r="BZ131">
        <f>Model!BZ137</f>
        <v>0</v>
      </c>
      <c r="CA131">
        <f>Model!CA137</f>
        <v>0</v>
      </c>
      <c r="CB131">
        <f>Model!CB137</f>
        <v>0</v>
      </c>
      <c r="CC131">
        <f>Model!CC137</f>
        <v>0</v>
      </c>
      <c r="CD131">
        <f>Model!CD137</f>
        <v>0</v>
      </c>
      <c r="CE131">
        <f>Model!CE137</f>
        <v>0</v>
      </c>
      <c r="CF131">
        <f>Model!CF137</f>
        <v>0</v>
      </c>
      <c r="CG131">
        <f>Model!CG137</f>
        <v>0</v>
      </c>
      <c r="CH131">
        <f>Model!CH137</f>
        <v>0</v>
      </c>
      <c r="CI131">
        <f>Model!CI137</f>
        <v>0</v>
      </c>
      <c r="CJ131">
        <f>Model!CJ137</f>
        <v>0</v>
      </c>
      <c r="CK131">
        <f>Model!CK137</f>
        <v>0</v>
      </c>
      <c r="CL131">
        <f>Model!CL137</f>
        <v>0</v>
      </c>
      <c r="CM131">
        <f>Model!CM137</f>
        <v>0</v>
      </c>
      <c r="CN131">
        <f>Model!CN137</f>
        <v>0</v>
      </c>
      <c r="CO131">
        <f>Model!CO137</f>
        <v>0</v>
      </c>
      <c r="CP131">
        <f>Model!CP137</f>
        <v>0</v>
      </c>
      <c r="CQ131">
        <f>Model!CQ137</f>
        <v>0</v>
      </c>
      <c r="CR131">
        <f>Model!CR137</f>
        <v>0</v>
      </c>
      <c r="CS131">
        <f>Model!CS137</f>
        <v>0</v>
      </c>
      <c r="CT131">
        <f>Model!CT137</f>
        <v>0</v>
      </c>
      <c r="CU131">
        <f>Model!CU137</f>
        <v>0</v>
      </c>
      <c r="CV131">
        <f>Model!CV137</f>
        <v>0</v>
      </c>
      <c r="CW131">
        <f>Model!CW137</f>
        <v>0</v>
      </c>
      <c r="CX131">
        <f>Model!CX137</f>
        <v>0</v>
      </c>
      <c r="CY131">
        <f>Model!CY137</f>
        <v>0</v>
      </c>
      <c r="CZ131">
        <f>Model!CZ137</f>
        <v>0</v>
      </c>
      <c r="DA131">
        <f>Model!DA137</f>
        <v>0</v>
      </c>
      <c r="DB131">
        <f>Model!DB137</f>
        <v>0</v>
      </c>
      <c r="DC131">
        <f>Model!DC137</f>
        <v>0</v>
      </c>
      <c r="DD131">
        <f>Model!DD137</f>
        <v>0</v>
      </c>
      <c r="DE131">
        <f>Model!DE137</f>
        <v>0</v>
      </c>
      <c r="DF131">
        <f>Model!DF137</f>
        <v>0</v>
      </c>
      <c r="DG131">
        <f>Model!DG137</f>
        <v>0</v>
      </c>
      <c r="DH131">
        <f>Model!DH137</f>
        <v>0</v>
      </c>
      <c r="DI131">
        <f>Model!DI137</f>
        <v>0</v>
      </c>
      <c r="DJ131">
        <f>Model!DJ137</f>
        <v>0</v>
      </c>
      <c r="DK131">
        <f>Model!DK137</f>
        <v>0</v>
      </c>
      <c r="DL131">
        <f>Model!DL137</f>
        <v>0</v>
      </c>
      <c r="DM131">
        <f>Model!DM137</f>
        <v>0</v>
      </c>
      <c r="DN131">
        <f>Model!DN137</f>
        <v>0</v>
      </c>
      <c r="DO131">
        <f>Model!DO137</f>
        <v>0</v>
      </c>
      <c r="DP131">
        <f>Model!DP137</f>
        <v>0</v>
      </c>
      <c r="DQ131">
        <f>Model!DQ137</f>
        <v>0</v>
      </c>
      <c r="DR131">
        <f>Model!DR137</f>
        <v>0</v>
      </c>
      <c r="DS131">
        <f>Model!DS137</f>
        <v>0</v>
      </c>
      <c r="DT131">
        <f>Model!DT137</f>
        <v>0</v>
      </c>
      <c r="DU131">
        <f>Model!DU137</f>
        <v>0</v>
      </c>
      <c r="DV131">
        <f>Model!DV137</f>
        <v>0</v>
      </c>
      <c r="DW131">
        <f>Model!DW137</f>
        <v>0</v>
      </c>
      <c r="DX131">
        <f>Model!DX137</f>
        <v>0</v>
      </c>
      <c r="DY131">
        <f>Model!DY137</f>
        <v>0</v>
      </c>
      <c r="DZ131">
        <f>Model!DZ137</f>
        <v>0</v>
      </c>
      <c r="EA131">
        <f>Model!EA137</f>
        <v>0</v>
      </c>
      <c r="EB131">
        <f>Model!EB137</f>
        <v>0</v>
      </c>
      <c r="EC131">
        <f>Model!EC137</f>
        <v>0</v>
      </c>
      <c r="ED131">
        <f>Model!ED137</f>
        <v>0</v>
      </c>
      <c r="EE131">
        <f>Model!EE137</f>
        <v>0</v>
      </c>
      <c r="EF131">
        <f>Model!EF137</f>
        <v>0</v>
      </c>
      <c r="EG131">
        <f>Model!EG137</f>
        <v>0</v>
      </c>
      <c r="EH131">
        <f>Model!EH137</f>
        <v>0</v>
      </c>
      <c r="EI131">
        <f>Model!EI137</f>
        <v>0</v>
      </c>
      <c r="EJ131">
        <f>Model!EJ137</f>
        <v>0</v>
      </c>
      <c r="EK131">
        <f>Model!EK137</f>
        <v>0</v>
      </c>
      <c r="EL131">
        <f>Model!EL137</f>
        <v>0</v>
      </c>
      <c r="EM131">
        <f>Model!EM137</f>
        <v>0</v>
      </c>
      <c r="EN131">
        <f>Model!EN137</f>
        <v>0</v>
      </c>
    </row>
    <row r="132" spans="1:144" x14ac:dyDescent="0.2">
      <c r="A132">
        <f>Model!A138</f>
        <v>0</v>
      </c>
      <c r="B132">
        <f>Model!B138</f>
        <v>0</v>
      </c>
      <c r="C132">
        <f>Model!C138</f>
        <v>0</v>
      </c>
      <c r="D132">
        <f>Model!D138</f>
        <v>0</v>
      </c>
      <c r="E132">
        <f>Model!E138</f>
        <v>0</v>
      </c>
      <c r="F132">
        <f>Model!F138</f>
        <v>0</v>
      </c>
      <c r="G132">
        <f>Model!G138</f>
        <v>0</v>
      </c>
      <c r="H132">
        <f>Model!H138</f>
        <v>0</v>
      </c>
      <c r="I132" t="str">
        <f>Model!I138</f>
        <v>Net Income</v>
      </c>
      <c r="J132">
        <f>Model!J138</f>
        <v>0</v>
      </c>
      <c r="K132">
        <f>Model!K138</f>
        <v>0</v>
      </c>
      <c r="L132">
        <f>Model!L138</f>
        <v>0</v>
      </c>
      <c r="M132">
        <f>Model!M138</f>
        <v>0</v>
      </c>
      <c r="N132">
        <f>Model!N138</f>
        <v>0</v>
      </c>
      <c r="O132">
        <f>Model!O138</f>
        <v>0</v>
      </c>
      <c r="P132">
        <f>Model!P138</f>
        <v>0</v>
      </c>
      <c r="Q132">
        <f>Model!Q138</f>
        <v>0</v>
      </c>
      <c r="R132">
        <f>Model!R138</f>
        <v>0</v>
      </c>
      <c r="S132">
        <f>Model!S138</f>
        <v>0</v>
      </c>
      <c r="T132">
        <f>Model!T138</f>
        <v>0</v>
      </c>
      <c r="U132">
        <f>Model!U138</f>
        <v>0</v>
      </c>
      <c r="V132">
        <f>Model!V138</f>
        <v>0</v>
      </c>
      <c r="W132">
        <f>Model!W138</f>
        <v>0</v>
      </c>
      <c r="X132">
        <f>Model!X138</f>
        <v>0</v>
      </c>
      <c r="Y132">
        <f>Model!Y138</f>
        <v>0</v>
      </c>
      <c r="Z132">
        <f>Model!Z138</f>
        <v>0</v>
      </c>
      <c r="AA132">
        <f>Model!AA138</f>
        <v>0</v>
      </c>
      <c r="AB132">
        <f>Model!AB138</f>
        <v>0</v>
      </c>
      <c r="AC132">
        <f>Model!AC138</f>
        <v>0</v>
      </c>
      <c r="AD132">
        <f>Model!AD138</f>
        <v>0</v>
      </c>
      <c r="AE132">
        <f>Model!AE138</f>
        <v>0</v>
      </c>
      <c r="AF132">
        <f>Model!AF138</f>
        <v>0</v>
      </c>
      <c r="AG132">
        <f>Model!AG138</f>
        <v>0</v>
      </c>
      <c r="AH132">
        <f>Model!AH138</f>
        <v>0</v>
      </c>
      <c r="AI132">
        <f>Model!AI138</f>
        <v>0</v>
      </c>
      <c r="AJ132">
        <f>Model!AJ138</f>
        <v>0</v>
      </c>
      <c r="AK132">
        <f>Model!AK138</f>
        <v>0</v>
      </c>
      <c r="AL132">
        <f>Model!AL138</f>
        <v>0</v>
      </c>
      <c r="AM132">
        <f>Model!AM138</f>
        <v>0</v>
      </c>
      <c r="AN132">
        <f>Model!AN138</f>
        <v>0</v>
      </c>
      <c r="AO132">
        <f>Model!AO138</f>
        <v>0</v>
      </c>
      <c r="AP132">
        <f>Model!AP138</f>
        <v>0</v>
      </c>
      <c r="AQ132">
        <f>Model!AQ138</f>
        <v>0</v>
      </c>
      <c r="AR132">
        <f>Model!AR138</f>
        <v>0</v>
      </c>
      <c r="AS132">
        <f>Model!AS138</f>
        <v>0</v>
      </c>
      <c r="AT132">
        <f>Model!AT138</f>
        <v>0</v>
      </c>
      <c r="AU132">
        <f>Model!AU138</f>
        <v>0</v>
      </c>
      <c r="AV132">
        <f>Model!AV138</f>
        <v>0</v>
      </c>
      <c r="AW132">
        <f>Model!AW138</f>
        <v>0</v>
      </c>
      <c r="AX132">
        <f>Model!AX138</f>
        <v>0</v>
      </c>
      <c r="AY132">
        <f>Model!AY138</f>
        <v>0</v>
      </c>
      <c r="AZ132">
        <f>Model!AZ138</f>
        <v>0</v>
      </c>
      <c r="BA132">
        <f>Model!BA138</f>
        <v>0</v>
      </c>
      <c r="BB132">
        <f>Model!BB138</f>
        <v>0</v>
      </c>
      <c r="BC132">
        <f>Model!BC138</f>
        <v>0</v>
      </c>
      <c r="BD132">
        <f>Model!BD138</f>
        <v>0</v>
      </c>
      <c r="BE132">
        <f>Model!BE138</f>
        <v>0</v>
      </c>
      <c r="BF132">
        <f>Model!BF138</f>
        <v>0</v>
      </c>
      <c r="BG132">
        <f>Model!BG138</f>
        <v>0</v>
      </c>
      <c r="BH132">
        <f>Model!BH138</f>
        <v>0</v>
      </c>
      <c r="BI132">
        <f>Model!BI138</f>
        <v>0</v>
      </c>
      <c r="BJ132">
        <f>Model!BJ138</f>
        <v>0</v>
      </c>
      <c r="BK132">
        <f>Model!BK138</f>
        <v>0</v>
      </c>
      <c r="BL132">
        <f>Model!BL138</f>
        <v>0</v>
      </c>
      <c r="BM132">
        <f>Model!BM138</f>
        <v>0</v>
      </c>
      <c r="BN132">
        <f>Model!BN138</f>
        <v>0</v>
      </c>
      <c r="BO132">
        <f>Model!BO138</f>
        <v>0</v>
      </c>
      <c r="BP132">
        <f>Model!BP138</f>
        <v>0</v>
      </c>
      <c r="BQ132">
        <f>Model!BQ138</f>
        <v>0</v>
      </c>
      <c r="BR132">
        <f>Model!BR138</f>
        <v>0</v>
      </c>
      <c r="BS132">
        <f>Model!BS138</f>
        <v>0</v>
      </c>
      <c r="BT132">
        <f>Model!BT138</f>
        <v>0</v>
      </c>
      <c r="BU132">
        <f>Model!BU138</f>
        <v>0</v>
      </c>
      <c r="BV132">
        <f>Model!BV138</f>
        <v>0</v>
      </c>
      <c r="BW132">
        <f>Model!BW138</f>
        <v>0</v>
      </c>
      <c r="BX132">
        <f>Model!BX138</f>
        <v>0</v>
      </c>
      <c r="BY132">
        <f>Model!BY138</f>
        <v>0</v>
      </c>
      <c r="BZ132">
        <f>Model!BZ138</f>
        <v>-52.194000000000017</v>
      </c>
      <c r="CA132">
        <f>Model!CA138</f>
        <v>-31.627999999999986</v>
      </c>
      <c r="CB132">
        <f>Model!CB138</f>
        <v>-87.200999999999993</v>
      </c>
      <c r="CC132">
        <f>Model!CC138</f>
        <v>-39.120000000000005</v>
      </c>
      <c r="CD132">
        <f>Model!CD138</f>
        <v>-37.514840289666552</v>
      </c>
      <c r="CE132">
        <f>Model!CE138</f>
        <v>-30.889183987761339</v>
      </c>
      <c r="CF132">
        <f>Model!CF138</f>
        <v>-35.909838301020883</v>
      </c>
      <c r="CG132">
        <f>Model!CG138</f>
        <v>-26.327144983964459</v>
      </c>
      <c r="CH132">
        <f>Model!CH138</f>
        <v>-31.845705690079814</v>
      </c>
      <c r="CI132">
        <f>Model!CI138</f>
        <v>-24.091056576823849</v>
      </c>
      <c r="CJ132">
        <f>Model!CJ138</f>
        <v>-29.599980795315634</v>
      </c>
      <c r="CK132">
        <f>Model!CK138</f>
        <v>-20.400681760697683</v>
      </c>
      <c r="CL132">
        <f>Model!CL138</f>
        <v>-26.337985272122697</v>
      </c>
      <c r="CM132">
        <f>Model!CM138</f>
        <v>-18.120614402889618</v>
      </c>
      <c r="CN132">
        <f>Model!CN138</f>
        <v>-23.590585887039982</v>
      </c>
      <c r="CO132">
        <f>Model!CO138</f>
        <v>-15.123147650891216</v>
      </c>
      <c r="CP132">
        <f>Model!CP138</f>
        <v>0</v>
      </c>
      <c r="CQ132">
        <f>Model!CQ138</f>
        <v>0</v>
      </c>
      <c r="CR132">
        <f>Model!CR138</f>
        <v>0</v>
      </c>
      <c r="CS132">
        <f>Model!CS138</f>
        <v>0</v>
      </c>
      <c r="CT132">
        <f>Model!CT138</f>
        <v>0</v>
      </c>
      <c r="CU132">
        <f>Model!CU138</f>
        <v>0</v>
      </c>
      <c r="CV132">
        <f>Model!CV138</f>
        <v>0</v>
      </c>
      <c r="CW132">
        <f>Model!CW138</f>
        <v>0</v>
      </c>
      <c r="CX132">
        <f>Model!CX138</f>
        <v>0</v>
      </c>
      <c r="CY132">
        <f>Model!CY138</f>
        <v>0</v>
      </c>
      <c r="CZ132">
        <f>Model!CZ138</f>
        <v>0</v>
      </c>
      <c r="DA132">
        <f>Model!DA138</f>
        <v>0</v>
      </c>
      <c r="DB132">
        <f>Model!DB138</f>
        <v>0</v>
      </c>
      <c r="DC132">
        <f>Model!DC138</f>
        <v>0</v>
      </c>
      <c r="DD132">
        <f>Model!DD138</f>
        <v>0</v>
      </c>
      <c r="DE132">
        <f>Model!DE138</f>
        <v>0</v>
      </c>
      <c r="DF132">
        <f>Model!DF138</f>
        <v>0</v>
      </c>
      <c r="DG132">
        <f>Model!DG138</f>
        <v>0</v>
      </c>
      <c r="DH132">
        <f>Model!DH138</f>
        <v>0</v>
      </c>
      <c r="DI132">
        <f>Model!DI138</f>
        <v>0</v>
      </c>
      <c r="DJ132">
        <f>Model!DJ138</f>
        <v>0</v>
      </c>
      <c r="DK132">
        <f>Model!DK138</f>
        <v>0</v>
      </c>
      <c r="DL132">
        <f>Model!DL138</f>
        <v>0</v>
      </c>
      <c r="DM132">
        <f>Model!DM138</f>
        <v>0</v>
      </c>
      <c r="DN132">
        <f>Model!DN138</f>
        <v>0</v>
      </c>
      <c r="DO132">
        <f>Model!DO138</f>
        <v>0</v>
      </c>
      <c r="DP132">
        <f>Model!DP138</f>
        <v>0</v>
      </c>
      <c r="DQ132">
        <f>Model!DQ138</f>
        <v>0</v>
      </c>
      <c r="DR132">
        <f>Model!DR138</f>
        <v>0</v>
      </c>
      <c r="DS132">
        <f>Model!DS138</f>
        <v>0</v>
      </c>
      <c r="DT132">
        <f>Model!DT138</f>
        <v>0</v>
      </c>
      <c r="DU132">
        <f>Model!DU138</f>
        <v>0</v>
      </c>
      <c r="DV132">
        <f>Model!DV138</f>
        <v>0</v>
      </c>
      <c r="DW132">
        <f>Model!DW138</f>
        <v>0</v>
      </c>
      <c r="DX132">
        <f>Model!DX138</f>
        <v>0</v>
      </c>
      <c r="DY132">
        <f>Model!DY138</f>
        <v>-30.803000000000001</v>
      </c>
      <c r="DZ132">
        <f>Model!DZ138</f>
        <v>-46.965000000000025</v>
      </c>
      <c r="EA132">
        <f>Model!EA138</f>
        <v>-54.885999999999996</v>
      </c>
      <c r="EB132">
        <f>Model!EB138</f>
        <v>-210.143</v>
      </c>
      <c r="EC132">
        <f>Model!EC138</f>
        <v>-130.64100756241331</v>
      </c>
      <c r="ED132">
        <f>Model!ED138</f>
        <v>-105.93742482291704</v>
      </c>
      <c r="EE132">
        <f>Model!EE138</f>
        <v>-83.17233321294357</v>
      </c>
      <c r="EF132">
        <f>Model!EF138</f>
        <v>-57.388599198013324</v>
      </c>
      <c r="EG132">
        <f>Model!EG138</f>
        <v>-25.46059168753489</v>
      </c>
      <c r="EH132">
        <f>Model!EH138</f>
        <v>9.3418571646621835</v>
      </c>
      <c r="EI132">
        <f>Model!EI138</f>
        <v>47.321278816032574</v>
      </c>
      <c r="EJ132">
        <f>Model!EJ138</f>
        <v>80.264920123947874</v>
      </c>
      <c r="EK132">
        <f>Model!EK138</f>
        <v>112.96502079103378</v>
      </c>
      <c r="EL132">
        <f>Model!EL138</f>
        <v>145.70765939346907</v>
      </c>
      <c r="EM132">
        <f>Model!EM138</f>
        <v>0</v>
      </c>
      <c r="EN132">
        <f>Model!EN138</f>
        <v>0</v>
      </c>
    </row>
    <row r="133" spans="1:144" x14ac:dyDescent="0.2">
      <c r="A133">
        <f>Model!A139</f>
        <v>0</v>
      </c>
      <c r="B133">
        <f>Model!B139</f>
        <v>0</v>
      </c>
      <c r="C133">
        <f>Model!C139</f>
        <v>0</v>
      </c>
      <c r="D133">
        <f>Model!D139</f>
        <v>0</v>
      </c>
      <c r="E133">
        <f>Model!E139</f>
        <v>0</v>
      </c>
      <c r="F133">
        <f>Model!F139</f>
        <v>0</v>
      </c>
      <c r="G133">
        <f>Model!G139</f>
        <v>0</v>
      </c>
      <c r="H133">
        <f>Model!H139</f>
        <v>0</v>
      </c>
      <c r="I133" t="str">
        <f>Model!I139</f>
        <v>Depreciation and Amortization of PP&amp;E</v>
      </c>
      <c r="J133">
        <f>Model!J139</f>
        <v>0</v>
      </c>
      <c r="K133">
        <f>Model!K139</f>
        <v>0</v>
      </c>
      <c r="L133">
        <f>Model!L139</f>
        <v>0</v>
      </c>
      <c r="M133">
        <f>Model!M139</f>
        <v>0</v>
      </c>
      <c r="N133">
        <f>Model!N139</f>
        <v>0</v>
      </c>
      <c r="O133">
        <f>Model!O139</f>
        <v>0</v>
      </c>
      <c r="P133">
        <f>Model!P139</f>
        <v>0</v>
      </c>
      <c r="Q133">
        <f>Model!Q139</f>
        <v>0</v>
      </c>
      <c r="R133">
        <f>Model!R139</f>
        <v>0</v>
      </c>
      <c r="S133">
        <f>Model!S139</f>
        <v>0</v>
      </c>
      <c r="T133">
        <f>Model!T139</f>
        <v>0</v>
      </c>
      <c r="U133">
        <f>Model!U139</f>
        <v>0</v>
      </c>
      <c r="V133">
        <f>Model!V139</f>
        <v>0</v>
      </c>
      <c r="W133">
        <f>Model!W139</f>
        <v>0</v>
      </c>
      <c r="X133">
        <f>Model!X139</f>
        <v>0</v>
      </c>
      <c r="Y133">
        <f>Model!Y139</f>
        <v>0</v>
      </c>
      <c r="Z133">
        <f>Model!Z139</f>
        <v>0</v>
      </c>
      <c r="AA133">
        <f>Model!AA139</f>
        <v>0</v>
      </c>
      <c r="AB133">
        <f>Model!AB139</f>
        <v>0</v>
      </c>
      <c r="AC133">
        <f>Model!AC139</f>
        <v>0</v>
      </c>
      <c r="AD133">
        <f>Model!AD139</f>
        <v>0</v>
      </c>
      <c r="AE133">
        <f>Model!AE139</f>
        <v>0</v>
      </c>
      <c r="AF133">
        <f>Model!AF139</f>
        <v>0</v>
      </c>
      <c r="AG133">
        <f>Model!AG139</f>
        <v>0</v>
      </c>
      <c r="AH133">
        <f>Model!AH139</f>
        <v>0</v>
      </c>
      <c r="AI133">
        <f>Model!AI139</f>
        <v>0</v>
      </c>
      <c r="AJ133">
        <f>Model!AJ139</f>
        <v>0</v>
      </c>
      <c r="AK133">
        <f>Model!AK139</f>
        <v>0</v>
      </c>
      <c r="AL133">
        <f>Model!AL139</f>
        <v>0</v>
      </c>
      <c r="AM133">
        <f>Model!AM139</f>
        <v>0</v>
      </c>
      <c r="AN133">
        <f>Model!AN139</f>
        <v>0</v>
      </c>
      <c r="AO133">
        <f>Model!AO139</f>
        <v>0</v>
      </c>
      <c r="AP133">
        <f>Model!AP139</f>
        <v>0</v>
      </c>
      <c r="AQ133">
        <f>Model!AQ139</f>
        <v>0</v>
      </c>
      <c r="AR133">
        <f>Model!AR139</f>
        <v>0</v>
      </c>
      <c r="AS133">
        <f>Model!AS139</f>
        <v>0</v>
      </c>
      <c r="AT133">
        <f>Model!AT139</f>
        <v>0</v>
      </c>
      <c r="AU133">
        <f>Model!AU139</f>
        <v>0</v>
      </c>
      <c r="AV133">
        <f>Model!AV139</f>
        <v>0</v>
      </c>
      <c r="AW133">
        <f>Model!AW139</f>
        <v>0</v>
      </c>
      <c r="AX133">
        <f>Model!AX139</f>
        <v>0</v>
      </c>
      <c r="AY133">
        <f>Model!AY139</f>
        <v>0</v>
      </c>
      <c r="AZ133">
        <f>Model!AZ139</f>
        <v>0</v>
      </c>
      <c r="BA133">
        <f>Model!BA139</f>
        <v>0</v>
      </c>
      <c r="BB133">
        <f>Model!BB139</f>
        <v>0</v>
      </c>
      <c r="BC133">
        <f>Model!BC139</f>
        <v>0</v>
      </c>
      <c r="BD133">
        <f>Model!BD139</f>
        <v>0</v>
      </c>
      <c r="BE133">
        <f>Model!BE139</f>
        <v>0</v>
      </c>
      <c r="BF133">
        <f>Model!BF139</f>
        <v>0</v>
      </c>
      <c r="BG133">
        <f>Model!BG139</f>
        <v>0</v>
      </c>
      <c r="BH133">
        <f>Model!BH139</f>
        <v>0</v>
      </c>
      <c r="BI133">
        <f>Model!BI139</f>
        <v>0</v>
      </c>
      <c r="BJ133">
        <f>Model!BJ139</f>
        <v>0</v>
      </c>
      <c r="BK133">
        <f>Model!BK139</f>
        <v>0</v>
      </c>
      <c r="BL133">
        <f>Model!BL139</f>
        <v>0</v>
      </c>
      <c r="BM133">
        <f>Model!BM139</f>
        <v>0</v>
      </c>
      <c r="BN133">
        <f>Model!BN139</f>
        <v>0</v>
      </c>
      <c r="BO133">
        <f>Model!BO139</f>
        <v>0</v>
      </c>
      <c r="BP133">
        <f>Model!BP139</f>
        <v>0</v>
      </c>
      <c r="BQ133">
        <f>Model!BQ139</f>
        <v>0</v>
      </c>
      <c r="BR133">
        <f>Model!BR139</f>
        <v>0</v>
      </c>
      <c r="BS133">
        <f>Model!BS139</f>
        <v>0</v>
      </c>
      <c r="BT133">
        <f>Model!BT139</f>
        <v>0</v>
      </c>
      <c r="BU133">
        <f>Model!BU139</f>
        <v>0</v>
      </c>
      <c r="BV133">
        <f>Model!BV139</f>
        <v>0</v>
      </c>
      <c r="BW133">
        <f>Model!BW139</f>
        <v>0</v>
      </c>
      <c r="BX133">
        <f>Model!BX139</f>
        <v>0</v>
      </c>
      <c r="BY133">
        <f>Model!BY139</f>
        <v>0</v>
      </c>
      <c r="BZ133">
        <f>Model!BZ139</f>
        <v>3.6059999999999999</v>
      </c>
      <c r="CA133">
        <f>Model!CA139</f>
        <v>4.7580000000000009</v>
      </c>
      <c r="CB133">
        <f>Model!CB139</f>
        <v>9.972999999999999</v>
      </c>
      <c r="CC133">
        <f>Model!CC139</f>
        <v>8.5010000000000012</v>
      </c>
      <c r="CD133">
        <f>Model!CD139</f>
        <v>7</v>
      </c>
      <c r="CE133">
        <f>Model!CE139</f>
        <v>8</v>
      </c>
      <c r="CF133">
        <f>Model!CF139</f>
        <v>9</v>
      </c>
      <c r="CG133">
        <f>Model!CG139</f>
        <v>8</v>
      </c>
      <c r="CH133">
        <f>Model!CH139</f>
        <v>7.7152750997192339</v>
      </c>
      <c r="CI133">
        <f>Model!CI139</f>
        <v>8.1068011944874829</v>
      </c>
      <c r="CJ133">
        <f>Model!CJ139</f>
        <v>9.0775288618663232</v>
      </c>
      <c r="CK133">
        <f>Model!CK139</f>
        <v>7.9808573369396374</v>
      </c>
      <c r="CL133">
        <f>Model!CL139</f>
        <v>8.4088088937080965</v>
      </c>
      <c r="CM133">
        <f>Model!CM139</f>
        <v>8.8355296606611571</v>
      </c>
      <c r="CN133">
        <f>Model!CN139</f>
        <v>8.6568273826898068</v>
      </c>
      <c r="CO133">
        <f>Model!CO139</f>
        <v>8.6982645838144794</v>
      </c>
      <c r="CP133">
        <f>Model!CP139</f>
        <v>0</v>
      </c>
      <c r="CQ133">
        <f>Model!CQ139</f>
        <v>0</v>
      </c>
      <c r="CR133">
        <f>Model!CR139</f>
        <v>0</v>
      </c>
      <c r="CS133">
        <f>Model!CS139</f>
        <v>0</v>
      </c>
      <c r="CT133">
        <f>Model!CT139</f>
        <v>0</v>
      </c>
      <c r="CU133">
        <f>Model!CU139</f>
        <v>0</v>
      </c>
      <c r="CV133">
        <f>Model!CV139</f>
        <v>0</v>
      </c>
      <c r="CW133">
        <f>Model!CW139</f>
        <v>0</v>
      </c>
      <c r="CX133">
        <f>Model!CX139</f>
        <v>0</v>
      </c>
      <c r="CY133">
        <f>Model!CY139</f>
        <v>0</v>
      </c>
      <c r="CZ133">
        <f>Model!CZ139</f>
        <v>0</v>
      </c>
      <c r="DA133">
        <f>Model!DA139</f>
        <v>0</v>
      </c>
      <c r="DB133">
        <f>Model!DB139</f>
        <v>0</v>
      </c>
      <c r="DC133">
        <f>Model!DC139</f>
        <v>0</v>
      </c>
      <c r="DD133">
        <f>Model!DD139</f>
        <v>0</v>
      </c>
      <c r="DE133">
        <f>Model!DE139</f>
        <v>0</v>
      </c>
      <c r="DF133">
        <f>Model!DF139</f>
        <v>0</v>
      </c>
      <c r="DG133">
        <f>Model!DG139</f>
        <v>0</v>
      </c>
      <c r="DH133">
        <f>Model!DH139</f>
        <v>0</v>
      </c>
      <c r="DI133">
        <f>Model!DI139</f>
        <v>0</v>
      </c>
      <c r="DJ133">
        <f>Model!DJ139</f>
        <v>0</v>
      </c>
      <c r="DK133">
        <f>Model!DK139</f>
        <v>0</v>
      </c>
      <c r="DL133">
        <f>Model!DL139</f>
        <v>0</v>
      </c>
      <c r="DM133">
        <f>Model!DM139</f>
        <v>0</v>
      </c>
      <c r="DN133">
        <f>Model!DN139</f>
        <v>0</v>
      </c>
      <c r="DO133">
        <f>Model!DO139</f>
        <v>0</v>
      </c>
      <c r="DP133">
        <f>Model!DP139</f>
        <v>0</v>
      </c>
      <c r="DQ133">
        <f>Model!DQ139</f>
        <v>0</v>
      </c>
      <c r="DR133">
        <f>Model!DR139</f>
        <v>0</v>
      </c>
      <c r="DS133">
        <f>Model!DS139</f>
        <v>0</v>
      </c>
      <c r="DT133">
        <f>Model!DT139</f>
        <v>0</v>
      </c>
      <c r="DU133">
        <f>Model!DU139</f>
        <v>0</v>
      </c>
      <c r="DV133">
        <f>Model!DV139</f>
        <v>0</v>
      </c>
      <c r="DW133">
        <f>Model!DW139</f>
        <v>0</v>
      </c>
      <c r="DX133">
        <f>Model!DX139</f>
        <v>0</v>
      </c>
      <c r="DY133">
        <f>Model!DY139</f>
        <v>0.48599999999999999</v>
      </c>
      <c r="DZ133">
        <f>Model!DZ139</f>
        <v>2.298</v>
      </c>
      <c r="EA133">
        <f>Model!EA139</f>
        <v>6.7859999999999996</v>
      </c>
      <c r="EB133">
        <f>Model!EB139</f>
        <v>26.838000000000001</v>
      </c>
      <c r="EC133">
        <f>Model!EC139</f>
        <v>32</v>
      </c>
      <c r="ED133">
        <f>Model!ED139</f>
        <v>32.880462493012679</v>
      </c>
      <c r="EE133">
        <f>Model!EE139</f>
        <v>34.59943052087354</v>
      </c>
      <c r="EF133">
        <f>Model!EF139</f>
        <v>37.646706165138426</v>
      </c>
      <c r="EG133">
        <f>Model!EG139</f>
        <v>34.948049092073205</v>
      </c>
      <c r="EH133">
        <f>Model!EH139</f>
        <v>31.394946468474174</v>
      </c>
      <c r="EI133">
        <f>Model!EI139</f>
        <v>26.948439386713769</v>
      </c>
      <c r="EJ133">
        <f>Model!EJ139</f>
        <v>28.059399916662297</v>
      </c>
      <c r="EK133">
        <f>Model!EK139</f>
        <v>29.823946847246514</v>
      </c>
      <c r="EL133">
        <f>Model!EL139</f>
        <v>31.549224892426171</v>
      </c>
      <c r="EM133">
        <f>Model!EM139</f>
        <v>0</v>
      </c>
      <c r="EN133">
        <f>Model!EN139</f>
        <v>0</v>
      </c>
    </row>
    <row r="134" spans="1:144" x14ac:dyDescent="0.2">
      <c r="A134">
        <f>Model!A140</f>
        <v>0</v>
      </c>
      <c r="B134">
        <f>Model!B140</f>
        <v>0</v>
      </c>
      <c r="C134">
        <f>Model!C140</f>
        <v>0</v>
      </c>
      <c r="D134">
        <f>Model!D140</f>
        <v>0</v>
      </c>
      <c r="E134">
        <f>Model!E140</f>
        <v>0</v>
      </c>
      <c r="F134">
        <f>Model!F140</f>
        <v>0</v>
      </c>
      <c r="G134">
        <f>Model!G140</f>
        <v>0</v>
      </c>
      <c r="H134">
        <f>Model!H140</f>
        <v>0</v>
      </c>
      <c r="I134" t="str">
        <f>Model!I140</f>
        <v>Amortization of Capitalized Software Development Costs</v>
      </c>
      <c r="J134">
        <f>Model!J140</f>
        <v>0</v>
      </c>
      <c r="K134">
        <f>Model!K140</f>
        <v>0</v>
      </c>
      <c r="L134">
        <f>Model!L140</f>
        <v>0</v>
      </c>
      <c r="M134">
        <f>Model!M140</f>
        <v>0</v>
      </c>
      <c r="N134">
        <f>Model!N140</f>
        <v>0</v>
      </c>
      <c r="O134">
        <f>Model!O140</f>
        <v>0</v>
      </c>
      <c r="P134">
        <f>Model!P140</f>
        <v>0</v>
      </c>
      <c r="Q134">
        <f>Model!Q140</f>
        <v>0</v>
      </c>
      <c r="R134">
        <f>Model!R140</f>
        <v>0</v>
      </c>
      <c r="S134">
        <f>Model!S140</f>
        <v>0</v>
      </c>
      <c r="T134">
        <f>Model!T140</f>
        <v>0</v>
      </c>
      <c r="U134">
        <f>Model!U140</f>
        <v>0</v>
      </c>
      <c r="V134">
        <f>Model!V140</f>
        <v>0</v>
      </c>
      <c r="W134">
        <f>Model!W140</f>
        <v>0</v>
      </c>
      <c r="X134">
        <f>Model!X140</f>
        <v>0</v>
      </c>
      <c r="Y134">
        <f>Model!Y140</f>
        <v>0</v>
      </c>
      <c r="Z134">
        <f>Model!Z140</f>
        <v>0</v>
      </c>
      <c r="AA134">
        <f>Model!AA140</f>
        <v>0</v>
      </c>
      <c r="AB134">
        <f>Model!AB140</f>
        <v>0</v>
      </c>
      <c r="AC134">
        <f>Model!AC140</f>
        <v>0</v>
      </c>
      <c r="AD134">
        <f>Model!AD140</f>
        <v>0</v>
      </c>
      <c r="AE134">
        <f>Model!AE140</f>
        <v>0</v>
      </c>
      <c r="AF134">
        <f>Model!AF140</f>
        <v>0</v>
      </c>
      <c r="AG134">
        <f>Model!AG140</f>
        <v>0</v>
      </c>
      <c r="AH134">
        <f>Model!AH140</f>
        <v>0</v>
      </c>
      <c r="AI134">
        <f>Model!AI140</f>
        <v>0</v>
      </c>
      <c r="AJ134">
        <f>Model!AJ140</f>
        <v>0</v>
      </c>
      <c r="AK134">
        <f>Model!AK140</f>
        <v>0</v>
      </c>
      <c r="AL134">
        <f>Model!AL140</f>
        <v>0</v>
      </c>
      <c r="AM134">
        <f>Model!AM140</f>
        <v>0</v>
      </c>
      <c r="AN134">
        <f>Model!AN140</f>
        <v>0</v>
      </c>
      <c r="AO134">
        <f>Model!AO140</f>
        <v>0</v>
      </c>
      <c r="AP134">
        <f>Model!AP140</f>
        <v>0</v>
      </c>
      <c r="AQ134">
        <f>Model!AQ140</f>
        <v>0</v>
      </c>
      <c r="AR134">
        <f>Model!AR140</f>
        <v>0</v>
      </c>
      <c r="AS134">
        <f>Model!AS140</f>
        <v>0</v>
      </c>
      <c r="AT134">
        <f>Model!AT140</f>
        <v>0</v>
      </c>
      <c r="AU134">
        <f>Model!AU140</f>
        <v>0</v>
      </c>
      <c r="AV134">
        <f>Model!AV140</f>
        <v>0</v>
      </c>
      <c r="AW134">
        <f>Model!AW140</f>
        <v>0</v>
      </c>
      <c r="AX134">
        <f>Model!AX140</f>
        <v>0</v>
      </c>
      <c r="AY134">
        <f>Model!AY140</f>
        <v>0</v>
      </c>
      <c r="AZ134">
        <f>Model!AZ140</f>
        <v>0</v>
      </c>
      <c r="BA134">
        <f>Model!BA140</f>
        <v>0</v>
      </c>
      <c r="BB134">
        <f>Model!BB140</f>
        <v>0</v>
      </c>
      <c r="BC134">
        <f>Model!BC140</f>
        <v>0</v>
      </c>
      <c r="BD134">
        <f>Model!BD140</f>
        <v>0</v>
      </c>
      <c r="BE134">
        <f>Model!BE140</f>
        <v>0</v>
      </c>
      <c r="BF134">
        <f>Model!BF140</f>
        <v>0</v>
      </c>
      <c r="BG134">
        <f>Model!BG140</f>
        <v>0</v>
      </c>
      <c r="BH134">
        <f>Model!BH140</f>
        <v>0</v>
      </c>
      <c r="BI134">
        <f>Model!BI140</f>
        <v>0</v>
      </c>
      <c r="BJ134">
        <f>Model!BJ140</f>
        <v>0</v>
      </c>
      <c r="BK134">
        <f>Model!BK140</f>
        <v>0</v>
      </c>
      <c r="BL134">
        <f>Model!BL140</f>
        <v>0</v>
      </c>
      <c r="BM134">
        <f>Model!BM140</f>
        <v>0</v>
      </c>
      <c r="BN134">
        <f>Model!BN140</f>
        <v>0</v>
      </c>
      <c r="BO134">
        <f>Model!BO140</f>
        <v>0</v>
      </c>
      <c r="BP134">
        <f>Model!BP140</f>
        <v>0</v>
      </c>
      <c r="BQ134">
        <f>Model!BQ140</f>
        <v>0</v>
      </c>
      <c r="BR134">
        <f>Model!BR140</f>
        <v>0</v>
      </c>
      <c r="BS134">
        <f>Model!BS140</f>
        <v>0</v>
      </c>
      <c r="BT134">
        <f>Model!BT140</f>
        <v>0</v>
      </c>
      <c r="BU134">
        <f>Model!BU140</f>
        <v>0</v>
      </c>
      <c r="BV134">
        <f>Model!BV140</f>
        <v>0</v>
      </c>
      <c r="BW134">
        <f>Model!BW140</f>
        <v>0</v>
      </c>
      <c r="BX134">
        <f>Model!BX140</f>
        <v>0</v>
      </c>
      <c r="BY134">
        <f>Model!BY140</f>
        <v>0</v>
      </c>
      <c r="BZ134">
        <f>Model!BZ140</f>
        <v>0.57399999999999995</v>
      </c>
      <c r="CA134">
        <f>Model!CA140</f>
        <v>0.62500000000000011</v>
      </c>
      <c r="CB134">
        <f>Model!CB140</f>
        <v>-1.1990000000000001</v>
      </c>
      <c r="CC134">
        <f>Model!CC140</f>
        <v>0</v>
      </c>
      <c r="CD134">
        <f>Model!CD140</f>
        <v>0</v>
      </c>
      <c r="CE134">
        <f>Model!CE140</f>
        <v>0</v>
      </c>
      <c r="CF134">
        <f>Model!CF140</f>
        <v>0</v>
      </c>
      <c r="CG134">
        <f>Model!CG140</f>
        <v>0</v>
      </c>
      <c r="CH134">
        <f>Model!CH140</f>
        <v>0</v>
      </c>
      <c r="CI134">
        <f>Model!CI140</f>
        <v>0</v>
      </c>
      <c r="CJ134">
        <f>Model!CJ140</f>
        <v>0</v>
      </c>
      <c r="CK134">
        <f>Model!CK140</f>
        <v>0</v>
      </c>
      <c r="CL134">
        <f>Model!CL140</f>
        <v>0</v>
      </c>
      <c r="CM134">
        <f>Model!CM140</f>
        <v>0</v>
      </c>
      <c r="CN134">
        <f>Model!CN140</f>
        <v>0</v>
      </c>
      <c r="CO134">
        <f>Model!CO140</f>
        <v>0</v>
      </c>
      <c r="CP134">
        <f>Model!CP140</f>
        <v>0</v>
      </c>
      <c r="CQ134">
        <f>Model!CQ140</f>
        <v>0</v>
      </c>
      <c r="CR134">
        <f>Model!CR140</f>
        <v>0</v>
      </c>
      <c r="CS134">
        <f>Model!CS140</f>
        <v>0</v>
      </c>
      <c r="CT134">
        <f>Model!CT140</f>
        <v>0</v>
      </c>
      <c r="CU134">
        <f>Model!CU140</f>
        <v>0</v>
      </c>
      <c r="CV134">
        <f>Model!CV140</f>
        <v>0</v>
      </c>
      <c r="CW134">
        <f>Model!CW140</f>
        <v>0</v>
      </c>
      <c r="CX134">
        <f>Model!CX140</f>
        <v>0</v>
      </c>
      <c r="CY134">
        <f>Model!CY140</f>
        <v>0</v>
      </c>
      <c r="CZ134">
        <f>Model!CZ140</f>
        <v>0</v>
      </c>
      <c r="DA134">
        <f>Model!DA140</f>
        <v>0</v>
      </c>
      <c r="DB134">
        <f>Model!DB140</f>
        <v>0</v>
      </c>
      <c r="DC134">
        <f>Model!DC140</f>
        <v>0</v>
      </c>
      <c r="DD134">
        <f>Model!DD140</f>
        <v>0</v>
      </c>
      <c r="DE134">
        <f>Model!DE140</f>
        <v>0</v>
      </c>
      <c r="DF134">
        <f>Model!DF140</f>
        <v>0</v>
      </c>
      <c r="DG134">
        <f>Model!DG140</f>
        <v>0</v>
      </c>
      <c r="DH134">
        <f>Model!DH140</f>
        <v>0</v>
      </c>
      <c r="DI134">
        <f>Model!DI140</f>
        <v>0</v>
      </c>
      <c r="DJ134">
        <f>Model!DJ140</f>
        <v>0</v>
      </c>
      <c r="DK134">
        <f>Model!DK140</f>
        <v>0</v>
      </c>
      <c r="DL134">
        <f>Model!DL140</f>
        <v>0</v>
      </c>
      <c r="DM134">
        <f>Model!DM140</f>
        <v>0</v>
      </c>
      <c r="DN134">
        <f>Model!DN140</f>
        <v>0</v>
      </c>
      <c r="DO134">
        <f>Model!DO140</f>
        <v>0</v>
      </c>
      <c r="DP134">
        <f>Model!DP140</f>
        <v>0</v>
      </c>
      <c r="DQ134">
        <f>Model!DQ140</f>
        <v>0</v>
      </c>
      <c r="DR134">
        <f>Model!DR140</f>
        <v>0</v>
      </c>
      <c r="DS134">
        <f>Model!DS140</f>
        <v>0</v>
      </c>
      <c r="DT134">
        <f>Model!DT140</f>
        <v>0</v>
      </c>
      <c r="DU134">
        <f>Model!DU140</f>
        <v>0</v>
      </c>
      <c r="DV134">
        <f>Model!DV140</f>
        <v>0</v>
      </c>
      <c r="DW134">
        <f>Model!DW140</f>
        <v>0</v>
      </c>
      <c r="DX134">
        <f>Model!DX140</f>
        <v>0</v>
      </c>
      <c r="DY134">
        <f>Model!DY140</f>
        <v>0.125</v>
      </c>
      <c r="DZ134">
        <f>Model!DZ140</f>
        <v>0.61899999999999999</v>
      </c>
      <c r="EA134">
        <f>Model!EA140</f>
        <v>1.431</v>
      </c>
      <c r="EB134">
        <f>Model!EB140</f>
        <v>0</v>
      </c>
      <c r="EC134">
        <f>Model!EC140</f>
        <v>0</v>
      </c>
      <c r="ED134">
        <f>Model!ED140</f>
        <v>0</v>
      </c>
      <c r="EE134">
        <f>Model!EE140</f>
        <v>0</v>
      </c>
      <c r="EF134">
        <f>Model!EF140</f>
        <v>0</v>
      </c>
      <c r="EG134">
        <f>Model!EG140</f>
        <v>0</v>
      </c>
      <c r="EH134">
        <f>Model!EH140</f>
        <v>0</v>
      </c>
      <c r="EI134">
        <f>Model!EI140</f>
        <v>0</v>
      </c>
      <c r="EJ134">
        <f>Model!EJ140</f>
        <v>0</v>
      </c>
      <c r="EK134">
        <f>Model!EK140</f>
        <v>0</v>
      </c>
      <c r="EL134">
        <f>Model!EL140</f>
        <v>0</v>
      </c>
      <c r="EM134">
        <f>Model!EM140</f>
        <v>0</v>
      </c>
      <c r="EN134">
        <f>Model!EN140</f>
        <v>0</v>
      </c>
    </row>
    <row r="135" spans="1:144" x14ac:dyDescent="0.2">
      <c r="A135">
        <f>Model!A141</f>
        <v>0</v>
      </c>
      <c r="B135">
        <f>Model!B141</f>
        <v>0</v>
      </c>
      <c r="C135">
        <f>Model!C141</f>
        <v>0</v>
      </c>
      <c r="D135">
        <f>Model!D141</f>
        <v>0</v>
      </c>
      <c r="E135">
        <f>Model!E141</f>
        <v>0</v>
      </c>
      <c r="F135">
        <f>Model!F141</f>
        <v>0</v>
      </c>
      <c r="G135">
        <f>Model!G141</f>
        <v>0</v>
      </c>
      <c r="H135">
        <f>Model!H141</f>
        <v>0</v>
      </c>
      <c r="I135" t="str">
        <f>Model!I141</f>
        <v>Loss on Disposal of Property and Equipment</v>
      </c>
      <c r="J135">
        <f>Model!J141</f>
        <v>0</v>
      </c>
      <c r="K135">
        <f>Model!K141</f>
        <v>0</v>
      </c>
      <c r="L135">
        <f>Model!L141</f>
        <v>0</v>
      </c>
      <c r="M135">
        <f>Model!M141</f>
        <v>0</v>
      </c>
      <c r="N135">
        <f>Model!N141</f>
        <v>0</v>
      </c>
      <c r="O135">
        <f>Model!O141</f>
        <v>0</v>
      </c>
      <c r="P135">
        <f>Model!P141</f>
        <v>0</v>
      </c>
      <c r="Q135">
        <f>Model!Q141</f>
        <v>0</v>
      </c>
      <c r="R135">
        <f>Model!R141</f>
        <v>0</v>
      </c>
      <c r="S135">
        <f>Model!S141</f>
        <v>0</v>
      </c>
      <c r="T135">
        <f>Model!T141</f>
        <v>0</v>
      </c>
      <c r="U135">
        <f>Model!U141</f>
        <v>0</v>
      </c>
      <c r="V135">
        <f>Model!V141</f>
        <v>0</v>
      </c>
      <c r="W135">
        <f>Model!W141</f>
        <v>0</v>
      </c>
      <c r="X135">
        <f>Model!X141</f>
        <v>0</v>
      </c>
      <c r="Y135">
        <f>Model!Y141</f>
        <v>0</v>
      </c>
      <c r="Z135">
        <f>Model!Z141</f>
        <v>0</v>
      </c>
      <c r="AA135">
        <f>Model!AA141</f>
        <v>0</v>
      </c>
      <c r="AB135">
        <f>Model!AB141</f>
        <v>0</v>
      </c>
      <c r="AC135">
        <f>Model!AC141</f>
        <v>0</v>
      </c>
      <c r="AD135">
        <f>Model!AD141</f>
        <v>0</v>
      </c>
      <c r="AE135">
        <f>Model!AE141</f>
        <v>0</v>
      </c>
      <c r="AF135">
        <f>Model!AF141</f>
        <v>0</v>
      </c>
      <c r="AG135">
        <f>Model!AG141</f>
        <v>0</v>
      </c>
      <c r="AH135">
        <f>Model!AH141</f>
        <v>0</v>
      </c>
      <c r="AI135">
        <f>Model!AI141</f>
        <v>0</v>
      </c>
      <c r="AJ135">
        <f>Model!AJ141</f>
        <v>0</v>
      </c>
      <c r="AK135">
        <f>Model!AK141</f>
        <v>0</v>
      </c>
      <c r="AL135">
        <f>Model!AL141</f>
        <v>0</v>
      </c>
      <c r="AM135">
        <f>Model!AM141</f>
        <v>0</v>
      </c>
      <c r="AN135">
        <f>Model!AN141</f>
        <v>0</v>
      </c>
      <c r="AO135">
        <f>Model!AO141</f>
        <v>0</v>
      </c>
      <c r="AP135">
        <f>Model!AP141</f>
        <v>0</v>
      </c>
      <c r="AQ135">
        <f>Model!AQ141</f>
        <v>0</v>
      </c>
      <c r="AR135">
        <f>Model!AR141</f>
        <v>0</v>
      </c>
      <c r="AS135">
        <f>Model!AS141</f>
        <v>0</v>
      </c>
      <c r="AT135">
        <f>Model!AT141</f>
        <v>0</v>
      </c>
      <c r="AU135">
        <f>Model!AU141</f>
        <v>0</v>
      </c>
      <c r="AV135">
        <f>Model!AV141</f>
        <v>0</v>
      </c>
      <c r="AW135">
        <f>Model!AW141</f>
        <v>0</v>
      </c>
      <c r="AX135">
        <f>Model!AX141</f>
        <v>0</v>
      </c>
      <c r="AY135">
        <f>Model!AY141</f>
        <v>0</v>
      </c>
      <c r="AZ135">
        <f>Model!AZ141</f>
        <v>0</v>
      </c>
      <c r="BA135">
        <f>Model!BA141</f>
        <v>0</v>
      </c>
      <c r="BB135">
        <f>Model!BB141</f>
        <v>0</v>
      </c>
      <c r="BC135">
        <f>Model!BC141</f>
        <v>0</v>
      </c>
      <c r="BD135">
        <f>Model!BD141</f>
        <v>0</v>
      </c>
      <c r="BE135">
        <f>Model!BE141</f>
        <v>0</v>
      </c>
      <c r="BF135">
        <f>Model!BF141</f>
        <v>0</v>
      </c>
      <c r="BG135">
        <f>Model!BG141</f>
        <v>0</v>
      </c>
      <c r="BH135">
        <f>Model!BH141</f>
        <v>0</v>
      </c>
      <c r="BI135">
        <f>Model!BI141</f>
        <v>0</v>
      </c>
      <c r="BJ135">
        <f>Model!BJ141</f>
        <v>0</v>
      </c>
      <c r="BK135">
        <f>Model!BK141</f>
        <v>0</v>
      </c>
      <c r="BL135">
        <f>Model!BL141</f>
        <v>0</v>
      </c>
      <c r="BM135">
        <f>Model!BM141</f>
        <v>0</v>
      </c>
      <c r="BN135">
        <f>Model!BN141</f>
        <v>0</v>
      </c>
      <c r="BO135">
        <f>Model!BO141</f>
        <v>0</v>
      </c>
      <c r="BP135">
        <f>Model!BP141</f>
        <v>0</v>
      </c>
      <c r="BQ135">
        <f>Model!BQ141</f>
        <v>0</v>
      </c>
      <c r="BR135">
        <f>Model!BR141</f>
        <v>0</v>
      </c>
      <c r="BS135">
        <f>Model!BS141</f>
        <v>0</v>
      </c>
      <c r="BT135">
        <f>Model!BT141</f>
        <v>0</v>
      </c>
      <c r="BU135">
        <f>Model!BU141</f>
        <v>0</v>
      </c>
      <c r="BV135">
        <f>Model!BV141</f>
        <v>0</v>
      </c>
      <c r="BW135">
        <f>Model!BW141</f>
        <v>0</v>
      </c>
      <c r="BX135">
        <f>Model!BX141</f>
        <v>0</v>
      </c>
      <c r="BY135">
        <f>Model!BY141</f>
        <v>0</v>
      </c>
      <c r="BZ135">
        <f>Model!BZ141</f>
        <v>2.3E-2</v>
      </c>
      <c r="CA135">
        <f>Model!CA141</f>
        <v>0</v>
      </c>
      <c r="CB135">
        <f>Model!CB141</f>
        <v>-5.2999999999999999E-2</v>
      </c>
      <c r="CC135">
        <f>Model!CC141</f>
        <v>4.9999999999999975E-3</v>
      </c>
      <c r="CD135">
        <f>Model!CD141</f>
        <v>0</v>
      </c>
      <c r="CE135">
        <f>Model!CE141</f>
        <v>0</v>
      </c>
      <c r="CF135">
        <f>Model!CF141</f>
        <v>0</v>
      </c>
      <c r="CG135">
        <f>Model!CG141</f>
        <v>0</v>
      </c>
      <c r="CH135">
        <f>Model!CH141</f>
        <v>0</v>
      </c>
      <c r="CI135">
        <f>Model!CI141</f>
        <v>0</v>
      </c>
      <c r="CJ135">
        <f>Model!CJ141</f>
        <v>0</v>
      </c>
      <c r="CK135">
        <f>Model!CK141</f>
        <v>0</v>
      </c>
      <c r="CL135">
        <f>Model!CL141</f>
        <v>0</v>
      </c>
      <c r="CM135">
        <f>Model!CM141</f>
        <v>0</v>
      </c>
      <c r="CN135">
        <f>Model!CN141</f>
        <v>0</v>
      </c>
      <c r="CO135">
        <f>Model!CO141</f>
        <v>0</v>
      </c>
      <c r="CP135">
        <f>Model!CP141</f>
        <v>0</v>
      </c>
      <c r="CQ135">
        <f>Model!CQ141</f>
        <v>0</v>
      </c>
      <c r="CR135">
        <f>Model!CR141</f>
        <v>0</v>
      </c>
      <c r="CS135">
        <f>Model!CS141</f>
        <v>0</v>
      </c>
      <c r="CT135">
        <f>Model!CT141</f>
        <v>0</v>
      </c>
      <c r="CU135">
        <f>Model!CU141</f>
        <v>0</v>
      </c>
      <c r="CV135">
        <f>Model!CV141</f>
        <v>0</v>
      </c>
      <c r="CW135">
        <f>Model!CW141</f>
        <v>0</v>
      </c>
      <c r="CX135">
        <f>Model!CX141</f>
        <v>0</v>
      </c>
      <c r="CY135">
        <f>Model!CY141</f>
        <v>0</v>
      </c>
      <c r="CZ135">
        <f>Model!CZ141</f>
        <v>0</v>
      </c>
      <c r="DA135">
        <f>Model!DA141</f>
        <v>0</v>
      </c>
      <c r="DB135">
        <f>Model!DB141</f>
        <v>0</v>
      </c>
      <c r="DC135">
        <f>Model!DC141</f>
        <v>0</v>
      </c>
      <c r="DD135">
        <f>Model!DD141</f>
        <v>0</v>
      </c>
      <c r="DE135">
        <f>Model!DE141</f>
        <v>0</v>
      </c>
      <c r="DF135">
        <f>Model!DF141</f>
        <v>0</v>
      </c>
      <c r="DG135">
        <f>Model!DG141</f>
        <v>0</v>
      </c>
      <c r="DH135">
        <f>Model!DH141</f>
        <v>0</v>
      </c>
      <c r="DI135">
        <f>Model!DI141</f>
        <v>0</v>
      </c>
      <c r="DJ135">
        <f>Model!DJ141</f>
        <v>0</v>
      </c>
      <c r="DK135">
        <f>Model!DK141</f>
        <v>0</v>
      </c>
      <c r="DL135">
        <f>Model!DL141</f>
        <v>0</v>
      </c>
      <c r="DM135">
        <f>Model!DM141</f>
        <v>0</v>
      </c>
      <c r="DN135">
        <f>Model!DN141</f>
        <v>0</v>
      </c>
      <c r="DO135">
        <f>Model!DO141</f>
        <v>0</v>
      </c>
      <c r="DP135">
        <f>Model!DP141</f>
        <v>0</v>
      </c>
      <c r="DQ135">
        <f>Model!DQ141</f>
        <v>0</v>
      </c>
      <c r="DR135">
        <f>Model!DR141</f>
        <v>0</v>
      </c>
      <c r="DS135">
        <f>Model!DS141</f>
        <v>0</v>
      </c>
      <c r="DT135">
        <f>Model!DT141</f>
        <v>0</v>
      </c>
      <c r="DU135">
        <f>Model!DU141</f>
        <v>0</v>
      </c>
      <c r="DV135">
        <f>Model!DV141</f>
        <v>0</v>
      </c>
      <c r="DW135">
        <f>Model!DW141</f>
        <v>0</v>
      </c>
      <c r="DX135">
        <f>Model!DX141</f>
        <v>0</v>
      </c>
      <c r="DY135">
        <f>Model!DY141</f>
        <v>1.7999999999999999E-2</v>
      </c>
      <c r="DZ135">
        <f>Model!DZ141</f>
        <v>1.7000000000000001E-2</v>
      </c>
      <c r="EA135">
        <f>Model!EA141</f>
        <v>3.0000000000000001E-3</v>
      </c>
      <c r="EB135">
        <f>Model!EB141</f>
        <v>-2.5000000000000001E-2</v>
      </c>
      <c r="EC135">
        <f>Model!EC141</f>
        <v>0</v>
      </c>
      <c r="ED135">
        <f>Model!ED141</f>
        <v>0</v>
      </c>
      <c r="EE135">
        <f>Model!EE141</f>
        <v>0</v>
      </c>
      <c r="EF135">
        <f>Model!EF141</f>
        <v>0</v>
      </c>
      <c r="EG135">
        <f>Model!EG141</f>
        <v>0</v>
      </c>
      <c r="EH135">
        <f>Model!EH141</f>
        <v>0</v>
      </c>
      <c r="EI135">
        <f>Model!EI141</f>
        <v>0</v>
      </c>
      <c r="EJ135">
        <f>Model!EJ141</f>
        <v>0</v>
      </c>
      <c r="EK135">
        <f>Model!EK141</f>
        <v>0</v>
      </c>
      <c r="EL135">
        <f>Model!EL141</f>
        <v>0</v>
      </c>
      <c r="EM135">
        <f>Model!EM141</f>
        <v>0</v>
      </c>
      <c r="EN135">
        <f>Model!EN141</f>
        <v>0</v>
      </c>
    </row>
    <row r="136" spans="1:144" x14ac:dyDescent="0.2">
      <c r="A136">
        <f>Model!A142</f>
        <v>0</v>
      </c>
      <c r="B136">
        <f>Model!B142</f>
        <v>0</v>
      </c>
      <c r="C136">
        <f>Model!C142</f>
        <v>0</v>
      </c>
      <c r="D136">
        <f>Model!D142</f>
        <v>0</v>
      </c>
      <c r="E136">
        <f>Model!E142</f>
        <v>0</v>
      </c>
      <c r="F136">
        <f>Model!F142</f>
        <v>0</v>
      </c>
      <c r="G136">
        <f>Model!G142</f>
        <v>0</v>
      </c>
      <c r="H136">
        <f>Model!H142</f>
        <v>0</v>
      </c>
      <c r="I136" t="str">
        <f>Model!I142</f>
        <v>Change in Reserve and Allowances</v>
      </c>
      <c r="J136">
        <f>Model!J142</f>
        <v>0</v>
      </c>
      <c r="K136">
        <f>Model!K142</f>
        <v>0</v>
      </c>
      <c r="L136">
        <f>Model!L142</f>
        <v>0</v>
      </c>
      <c r="M136">
        <f>Model!M142</f>
        <v>0</v>
      </c>
      <c r="N136">
        <f>Model!N142</f>
        <v>0</v>
      </c>
      <c r="O136">
        <f>Model!O142</f>
        <v>0</v>
      </c>
      <c r="P136">
        <f>Model!P142</f>
        <v>0</v>
      </c>
      <c r="Q136">
        <f>Model!Q142</f>
        <v>0</v>
      </c>
      <c r="R136">
        <f>Model!R142</f>
        <v>0</v>
      </c>
      <c r="S136">
        <f>Model!S142</f>
        <v>0</v>
      </c>
      <c r="T136">
        <f>Model!T142</f>
        <v>0</v>
      </c>
      <c r="U136">
        <f>Model!U142</f>
        <v>0</v>
      </c>
      <c r="V136">
        <f>Model!V142</f>
        <v>0</v>
      </c>
      <c r="W136">
        <f>Model!W142</f>
        <v>0</v>
      </c>
      <c r="X136">
        <f>Model!X142</f>
        <v>0</v>
      </c>
      <c r="Y136">
        <f>Model!Y142</f>
        <v>0</v>
      </c>
      <c r="Z136">
        <f>Model!Z142</f>
        <v>0</v>
      </c>
      <c r="AA136">
        <f>Model!AA142</f>
        <v>0</v>
      </c>
      <c r="AB136">
        <f>Model!AB142</f>
        <v>0</v>
      </c>
      <c r="AC136">
        <f>Model!AC142</f>
        <v>0</v>
      </c>
      <c r="AD136">
        <f>Model!AD142</f>
        <v>0</v>
      </c>
      <c r="AE136">
        <f>Model!AE142</f>
        <v>0</v>
      </c>
      <c r="AF136">
        <f>Model!AF142</f>
        <v>0</v>
      </c>
      <c r="AG136">
        <f>Model!AG142</f>
        <v>0</v>
      </c>
      <c r="AH136">
        <f>Model!AH142</f>
        <v>0</v>
      </c>
      <c r="AI136">
        <f>Model!AI142</f>
        <v>0</v>
      </c>
      <c r="AJ136">
        <f>Model!AJ142</f>
        <v>0</v>
      </c>
      <c r="AK136">
        <f>Model!AK142</f>
        <v>0</v>
      </c>
      <c r="AL136">
        <f>Model!AL142</f>
        <v>0</v>
      </c>
      <c r="AM136">
        <f>Model!AM142</f>
        <v>0</v>
      </c>
      <c r="AN136">
        <f>Model!AN142</f>
        <v>0</v>
      </c>
      <c r="AO136">
        <f>Model!AO142</f>
        <v>0</v>
      </c>
      <c r="AP136">
        <f>Model!AP142</f>
        <v>0</v>
      </c>
      <c r="AQ136">
        <f>Model!AQ142</f>
        <v>0</v>
      </c>
      <c r="AR136">
        <f>Model!AR142</f>
        <v>0</v>
      </c>
      <c r="AS136">
        <f>Model!AS142</f>
        <v>0</v>
      </c>
      <c r="AT136">
        <f>Model!AT142</f>
        <v>0</v>
      </c>
      <c r="AU136">
        <f>Model!AU142</f>
        <v>0</v>
      </c>
      <c r="AV136">
        <f>Model!AV142</f>
        <v>0</v>
      </c>
      <c r="AW136">
        <f>Model!AW142</f>
        <v>0</v>
      </c>
      <c r="AX136">
        <f>Model!AX142</f>
        <v>0</v>
      </c>
      <c r="AY136">
        <f>Model!AY142</f>
        <v>0</v>
      </c>
      <c r="AZ136">
        <f>Model!AZ142</f>
        <v>0</v>
      </c>
      <c r="BA136">
        <f>Model!BA142</f>
        <v>0</v>
      </c>
      <c r="BB136">
        <f>Model!BB142</f>
        <v>0</v>
      </c>
      <c r="BC136">
        <f>Model!BC142</f>
        <v>0</v>
      </c>
      <c r="BD136">
        <f>Model!BD142</f>
        <v>0</v>
      </c>
      <c r="BE136">
        <f>Model!BE142</f>
        <v>0</v>
      </c>
      <c r="BF136">
        <f>Model!BF142</f>
        <v>0</v>
      </c>
      <c r="BG136">
        <f>Model!BG142</f>
        <v>0</v>
      </c>
      <c r="BH136">
        <f>Model!BH142</f>
        <v>0</v>
      </c>
      <c r="BI136">
        <f>Model!BI142</f>
        <v>0</v>
      </c>
      <c r="BJ136">
        <f>Model!BJ142</f>
        <v>0</v>
      </c>
      <c r="BK136">
        <f>Model!BK142</f>
        <v>0</v>
      </c>
      <c r="BL136">
        <f>Model!BL142</f>
        <v>0</v>
      </c>
      <c r="BM136">
        <f>Model!BM142</f>
        <v>0</v>
      </c>
      <c r="BN136">
        <f>Model!BN142</f>
        <v>0</v>
      </c>
      <c r="BO136">
        <f>Model!BO142</f>
        <v>0</v>
      </c>
      <c r="BP136">
        <f>Model!BP142</f>
        <v>0</v>
      </c>
      <c r="BQ136">
        <f>Model!BQ142</f>
        <v>0</v>
      </c>
      <c r="BR136">
        <f>Model!BR142</f>
        <v>0</v>
      </c>
      <c r="BS136">
        <f>Model!BS142</f>
        <v>0</v>
      </c>
      <c r="BT136">
        <f>Model!BT142</f>
        <v>0</v>
      </c>
      <c r="BU136">
        <f>Model!BU142</f>
        <v>0</v>
      </c>
      <c r="BV136">
        <f>Model!BV142</f>
        <v>0</v>
      </c>
      <c r="BW136">
        <f>Model!BW142</f>
        <v>0</v>
      </c>
      <c r="BX136">
        <f>Model!BX142</f>
        <v>0</v>
      </c>
      <c r="BY136">
        <f>Model!BY142</f>
        <v>0</v>
      </c>
      <c r="BZ136">
        <f>Model!BZ142</f>
        <v>0.41099999999999998</v>
      </c>
      <c r="CA136">
        <f>Model!CA142</f>
        <v>0.14100000000000007</v>
      </c>
      <c r="CB136">
        <f>Model!CB142</f>
        <v>0.81200000000000006</v>
      </c>
      <c r="CC136">
        <f>Model!CC142</f>
        <v>0.50600000000000001</v>
      </c>
      <c r="CD136">
        <f>Model!CD142</f>
        <v>0</v>
      </c>
      <c r="CE136">
        <f>Model!CE142</f>
        <v>0</v>
      </c>
      <c r="CF136">
        <f>Model!CF142</f>
        <v>0</v>
      </c>
      <c r="CG136">
        <f>Model!CG142</f>
        <v>0</v>
      </c>
      <c r="CH136">
        <f>Model!CH142</f>
        <v>0</v>
      </c>
      <c r="CI136">
        <f>Model!CI142</f>
        <v>0</v>
      </c>
      <c r="CJ136">
        <f>Model!CJ142</f>
        <v>0</v>
      </c>
      <c r="CK136">
        <f>Model!CK142</f>
        <v>0</v>
      </c>
      <c r="CL136">
        <f>Model!CL142</f>
        <v>0</v>
      </c>
      <c r="CM136">
        <f>Model!CM142</f>
        <v>0</v>
      </c>
      <c r="CN136">
        <f>Model!CN142</f>
        <v>0</v>
      </c>
      <c r="CO136">
        <f>Model!CO142</f>
        <v>0</v>
      </c>
      <c r="CP136">
        <f>Model!CP142</f>
        <v>0</v>
      </c>
      <c r="CQ136">
        <f>Model!CQ142</f>
        <v>0</v>
      </c>
      <c r="CR136">
        <f>Model!CR142</f>
        <v>0</v>
      </c>
      <c r="CS136">
        <f>Model!CS142</f>
        <v>0</v>
      </c>
      <c r="CT136">
        <f>Model!CT142</f>
        <v>0</v>
      </c>
      <c r="CU136">
        <f>Model!CU142</f>
        <v>0</v>
      </c>
      <c r="CV136">
        <f>Model!CV142</f>
        <v>0</v>
      </c>
      <c r="CW136">
        <f>Model!CW142</f>
        <v>0</v>
      </c>
      <c r="CX136">
        <f>Model!CX142</f>
        <v>0</v>
      </c>
      <c r="CY136">
        <f>Model!CY142</f>
        <v>0</v>
      </c>
      <c r="CZ136">
        <f>Model!CZ142</f>
        <v>0</v>
      </c>
      <c r="DA136">
        <f>Model!DA142</f>
        <v>0</v>
      </c>
      <c r="DB136">
        <f>Model!DB142</f>
        <v>0</v>
      </c>
      <c r="DC136">
        <f>Model!DC142</f>
        <v>0</v>
      </c>
      <c r="DD136">
        <f>Model!DD142</f>
        <v>0</v>
      </c>
      <c r="DE136">
        <f>Model!DE142</f>
        <v>0</v>
      </c>
      <c r="DF136">
        <f>Model!DF142</f>
        <v>0</v>
      </c>
      <c r="DG136">
        <f>Model!DG142</f>
        <v>0</v>
      </c>
      <c r="DH136">
        <f>Model!DH142</f>
        <v>0</v>
      </c>
      <c r="DI136">
        <f>Model!DI142</f>
        <v>0</v>
      </c>
      <c r="DJ136">
        <f>Model!DJ142</f>
        <v>0</v>
      </c>
      <c r="DK136">
        <f>Model!DK142</f>
        <v>0</v>
      </c>
      <c r="DL136">
        <f>Model!DL142</f>
        <v>0</v>
      </c>
      <c r="DM136">
        <f>Model!DM142</f>
        <v>0</v>
      </c>
      <c r="DN136">
        <f>Model!DN142</f>
        <v>0</v>
      </c>
      <c r="DO136">
        <f>Model!DO142</f>
        <v>0</v>
      </c>
      <c r="DP136">
        <f>Model!DP142</f>
        <v>0</v>
      </c>
      <c r="DQ136">
        <f>Model!DQ142</f>
        <v>0</v>
      </c>
      <c r="DR136">
        <f>Model!DR142</f>
        <v>0</v>
      </c>
      <c r="DS136">
        <f>Model!DS142</f>
        <v>0</v>
      </c>
      <c r="DT136">
        <f>Model!DT142</f>
        <v>0</v>
      </c>
      <c r="DU136">
        <f>Model!DU142</f>
        <v>0</v>
      </c>
      <c r="DV136">
        <f>Model!DV142</f>
        <v>0</v>
      </c>
      <c r="DW136">
        <f>Model!DW142</f>
        <v>0</v>
      </c>
      <c r="DX136">
        <f>Model!DX142</f>
        <v>0</v>
      </c>
      <c r="DY136">
        <f>Model!DY142</f>
        <v>0.40799999999999997</v>
      </c>
      <c r="DZ136">
        <f>Model!DZ142</f>
        <v>1.65</v>
      </c>
      <c r="EA136">
        <f>Model!EA142</f>
        <v>0.151</v>
      </c>
      <c r="EB136">
        <f>Model!EB142</f>
        <v>1.87</v>
      </c>
      <c r="EC136">
        <f>Model!EC142</f>
        <v>0</v>
      </c>
      <c r="ED136">
        <f>Model!ED142</f>
        <v>0</v>
      </c>
      <c r="EE136">
        <f>Model!EE142</f>
        <v>0</v>
      </c>
      <c r="EF136">
        <f>Model!EF142</f>
        <v>0</v>
      </c>
      <c r="EG136">
        <f>Model!EG142</f>
        <v>0</v>
      </c>
      <c r="EH136">
        <f>Model!EH142</f>
        <v>0</v>
      </c>
      <c r="EI136">
        <f>Model!EI142</f>
        <v>0</v>
      </c>
      <c r="EJ136">
        <f>Model!EJ142</f>
        <v>0</v>
      </c>
      <c r="EK136">
        <f>Model!EK142</f>
        <v>0</v>
      </c>
      <c r="EL136">
        <f>Model!EL142</f>
        <v>0</v>
      </c>
      <c r="EM136">
        <f>Model!EM142</f>
        <v>0</v>
      </c>
      <c r="EN136">
        <f>Model!EN142</f>
        <v>0</v>
      </c>
    </row>
    <row r="137" spans="1:144" x14ac:dyDescent="0.2">
      <c r="A137">
        <f>Model!A143</f>
        <v>0</v>
      </c>
      <c r="B137">
        <f>Model!B143</f>
        <v>0</v>
      </c>
      <c r="C137">
        <f>Model!C143</f>
        <v>0</v>
      </c>
      <c r="D137">
        <f>Model!D143</f>
        <v>0</v>
      </c>
      <c r="E137">
        <f>Model!E143</f>
        <v>0</v>
      </c>
      <c r="F137">
        <f>Model!F143</f>
        <v>0</v>
      </c>
      <c r="G137">
        <f>Model!G143</f>
        <v>0</v>
      </c>
      <c r="H137">
        <f>Model!H143</f>
        <v>0</v>
      </c>
      <c r="I137" t="str">
        <f>Model!I143</f>
        <v>Stock Compensation Expense</v>
      </c>
      <c r="J137">
        <f>Model!J143</f>
        <v>0</v>
      </c>
      <c r="K137">
        <f>Model!K143</f>
        <v>0</v>
      </c>
      <c r="L137">
        <f>Model!L143</f>
        <v>0</v>
      </c>
      <c r="M137">
        <f>Model!M143</f>
        <v>0</v>
      </c>
      <c r="N137">
        <f>Model!N143</f>
        <v>0</v>
      </c>
      <c r="O137">
        <f>Model!O143</f>
        <v>0</v>
      </c>
      <c r="P137">
        <f>Model!P143</f>
        <v>0</v>
      </c>
      <c r="Q137">
        <f>Model!Q143</f>
        <v>0</v>
      </c>
      <c r="R137">
        <f>Model!R143</f>
        <v>0</v>
      </c>
      <c r="S137">
        <f>Model!S143</f>
        <v>0</v>
      </c>
      <c r="T137">
        <f>Model!T143</f>
        <v>0</v>
      </c>
      <c r="U137">
        <f>Model!U143</f>
        <v>0</v>
      </c>
      <c r="V137">
        <f>Model!V143</f>
        <v>0</v>
      </c>
      <c r="W137">
        <f>Model!W143</f>
        <v>0</v>
      </c>
      <c r="X137">
        <f>Model!X143</f>
        <v>0</v>
      </c>
      <c r="Y137">
        <f>Model!Y143</f>
        <v>0</v>
      </c>
      <c r="Z137">
        <f>Model!Z143</f>
        <v>0</v>
      </c>
      <c r="AA137">
        <f>Model!AA143</f>
        <v>0</v>
      </c>
      <c r="AB137">
        <f>Model!AB143</f>
        <v>0</v>
      </c>
      <c r="AC137">
        <f>Model!AC143</f>
        <v>0</v>
      </c>
      <c r="AD137">
        <f>Model!AD143</f>
        <v>0</v>
      </c>
      <c r="AE137">
        <f>Model!AE143</f>
        <v>0</v>
      </c>
      <c r="AF137">
        <f>Model!AF143</f>
        <v>0</v>
      </c>
      <c r="AG137">
        <f>Model!AG143</f>
        <v>0</v>
      </c>
      <c r="AH137">
        <f>Model!AH143</f>
        <v>0</v>
      </c>
      <c r="AI137">
        <f>Model!AI143</f>
        <v>0</v>
      </c>
      <c r="AJ137">
        <f>Model!AJ143</f>
        <v>0</v>
      </c>
      <c r="AK137">
        <f>Model!AK143</f>
        <v>0</v>
      </c>
      <c r="AL137">
        <f>Model!AL143</f>
        <v>0</v>
      </c>
      <c r="AM137">
        <f>Model!AM143</f>
        <v>0</v>
      </c>
      <c r="AN137">
        <f>Model!AN143</f>
        <v>0</v>
      </c>
      <c r="AO137">
        <f>Model!AO143</f>
        <v>0</v>
      </c>
      <c r="AP137">
        <f>Model!AP143</f>
        <v>0</v>
      </c>
      <c r="AQ137">
        <f>Model!AQ143</f>
        <v>0</v>
      </c>
      <c r="AR137">
        <f>Model!AR143</f>
        <v>0</v>
      </c>
      <c r="AS137">
        <f>Model!AS143</f>
        <v>0</v>
      </c>
      <c r="AT137">
        <f>Model!AT143</f>
        <v>0</v>
      </c>
      <c r="AU137">
        <f>Model!AU143</f>
        <v>0</v>
      </c>
      <c r="AV137">
        <f>Model!AV143</f>
        <v>0</v>
      </c>
      <c r="AW137">
        <f>Model!AW143</f>
        <v>0</v>
      </c>
      <c r="AX137">
        <f>Model!AX143</f>
        <v>0</v>
      </c>
      <c r="AY137">
        <f>Model!AY143</f>
        <v>0</v>
      </c>
      <c r="AZ137">
        <f>Model!AZ143</f>
        <v>0</v>
      </c>
      <c r="BA137">
        <f>Model!BA143</f>
        <v>0</v>
      </c>
      <c r="BB137">
        <f>Model!BB143</f>
        <v>0</v>
      </c>
      <c r="BC137">
        <f>Model!BC143</f>
        <v>0</v>
      </c>
      <c r="BD137">
        <f>Model!BD143</f>
        <v>0</v>
      </c>
      <c r="BE137">
        <f>Model!BE143</f>
        <v>0</v>
      </c>
      <c r="BF137">
        <f>Model!BF143</f>
        <v>0</v>
      </c>
      <c r="BG137">
        <f>Model!BG143</f>
        <v>0</v>
      </c>
      <c r="BH137">
        <f>Model!BH143</f>
        <v>0</v>
      </c>
      <c r="BI137">
        <f>Model!BI143</f>
        <v>0</v>
      </c>
      <c r="BJ137">
        <f>Model!BJ143</f>
        <v>0</v>
      </c>
      <c r="BK137">
        <f>Model!BK143</f>
        <v>0</v>
      </c>
      <c r="BL137">
        <f>Model!BL143</f>
        <v>0</v>
      </c>
      <c r="BM137">
        <f>Model!BM143</f>
        <v>0</v>
      </c>
      <c r="BN137">
        <f>Model!BN143</f>
        <v>0</v>
      </c>
      <c r="BO137">
        <f>Model!BO143</f>
        <v>0</v>
      </c>
      <c r="BP137">
        <f>Model!BP143</f>
        <v>0</v>
      </c>
      <c r="BQ137">
        <f>Model!BQ143</f>
        <v>0</v>
      </c>
      <c r="BR137">
        <f>Model!BR143</f>
        <v>0</v>
      </c>
      <c r="BS137">
        <f>Model!BS143</f>
        <v>0</v>
      </c>
      <c r="BT137">
        <f>Model!BT143</f>
        <v>0</v>
      </c>
      <c r="BU137">
        <f>Model!BU143</f>
        <v>0</v>
      </c>
      <c r="BV137">
        <f>Model!BV143</f>
        <v>0</v>
      </c>
      <c r="BW137">
        <f>Model!BW143</f>
        <v>0</v>
      </c>
      <c r="BX137">
        <f>Model!BX143</f>
        <v>0</v>
      </c>
      <c r="BY137">
        <f>Model!BY143</f>
        <v>0</v>
      </c>
      <c r="BZ137">
        <f>Model!BZ143</f>
        <v>1.238</v>
      </c>
      <c r="CA137">
        <f>Model!CA143</f>
        <v>1.754</v>
      </c>
      <c r="CB137">
        <f>Model!CB143</f>
        <v>5.7600000000000016</v>
      </c>
      <c r="CC137">
        <f>Model!CC143</f>
        <v>2.5179999999999998</v>
      </c>
      <c r="CD137">
        <f>Model!CD143</f>
        <v>4.4871642596700214</v>
      </c>
      <c r="CE137">
        <f>Model!CE143</f>
        <v>4.7148738197913715</v>
      </c>
      <c r="CF137">
        <f>Model!CF143</f>
        <v>4.6195135273919723</v>
      </c>
      <c r="CG137">
        <f>Model!CG143</f>
        <v>4.6416255209284794</v>
      </c>
      <c r="CH137">
        <f>Model!CH143</f>
        <v>4.9598197069623637</v>
      </c>
      <c r="CI137">
        <f>Model!CI143</f>
        <v>5.2115150535990953</v>
      </c>
      <c r="CJ137">
        <f>Model!CJ143</f>
        <v>5.1061099847998062</v>
      </c>
      <c r="CK137">
        <f>Model!CK143</f>
        <v>5.1305511451754802</v>
      </c>
      <c r="CL137">
        <f>Model!CL143</f>
        <v>5.405662860240918</v>
      </c>
      <c r="CM137">
        <f>Model!CM143</f>
        <v>5.6799833532821715</v>
      </c>
      <c r="CN137">
        <f>Model!CN143</f>
        <v>5.5651033174434463</v>
      </c>
      <c r="CO137">
        <f>Model!CO143</f>
        <v>5.59174151816645</v>
      </c>
      <c r="CP137">
        <f>Model!CP143</f>
        <v>0</v>
      </c>
      <c r="CQ137">
        <f>Model!CQ143</f>
        <v>0</v>
      </c>
      <c r="CR137">
        <f>Model!CR143</f>
        <v>0</v>
      </c>
      <c r="CS137">
        <f>Model!CS143</f>
        <v>0</v>
      </c>
      <c r="CT137">
        <f>Model!CT143</f>
        <v>0</v>
      </c>
      <c r="CU137">
        <f>Model!CU143</f>
        <v>0</v>
      </c>
      <c r="CV137">
        <f>Model!CV143</f>
        <v>0</v>
      </c>
      <c r="CW137">
        <f>Model!CW143</f>
        <v>0</v>
      </c>
      <c r="CX137">
        <f>Model!CX143</f>
        <v>0</v>
      </c>
      <c r="CY137">
        <f>Model!CY143</f>
        <v>0</v>
      </c>
      <c r="CZ137">
        <f>Model!CZ143</f>
        <v>0</v>
      </c>
      <c r="DA137">
        <f>Model!DA143</f>
        <v>0</v>
      </c>
      <c r="DB137">
        <f>Model!DB143</f>
        <v>0</v>
      </c>
      <c r="DC137">
        <f>Model!DC143</f>
        <v>0</v>
      </c>
      <c r="DD137">
        <f>Model!DD143</f>
        <v>0</v>
      </c>
      <c r="DE137">
        <f>Model!DE143</f>
        <v>0</v>
      </c>
      <c r="DF137">
        <f>Model!DF143</f>
        <v>0</v>
      </c>
      <c r="DG137">
        <f>Model!DG143</f>
        <v>0</v>
      </c>
      <c r="DH137">
        <f>Model!DH143</f>
        <v>0</v>
      </c>
      <c r="DI137">
        <f>Model!DI143</f>
        <v>0</v>
      </c>
      <c r="DJ137">
        <f>Model!DJ143</f>
        <v>0</v>
      </c>
      <c r="DK137">
        <f>Model!DK143</f>
        <v>0</v>
      </c>
      <c r="DL137">
        <f>Model!DL143</f>
        <v>0</v>
      </c>
      <c r="DM137">
        <f>Model!DM143</f>
        <v>0</v>
      </c>
      <c r="DN137">
        <f>Model!DN143</f>
        <v>0</v>
      </c>
      <c r="DO137">
        <f>Model!DO143</f>
        <v>0</v>
      </c>
      <c r="DP137">
        <f>Model!DP143</f>
        <v>0</v>
      </c>
      <c r="DQ137">
        <f>Model!DQ143</f>
        <v>0</v>
      </c>
      <c r="DR137">
        <f>Model!DR143</f>
        <v>0</v>
      </c>
      <c r="DS137">
        <f>Model!DS143</f>
        <v>0</v>
      </c>
      <c r="DT137">
        <f>Model!DT143</f>
        <v>0</v>
      </c>
      <c r="DU137">
        <f>Model!DU143</f>
        <v>0</v>
      </c>
      <c r="DV137">
        <f>Model!DV143</f>
        <v>0</v>
      </c>
      <c r="DW137">
        <f>Model!DW143</f>
        <v>0</v>
      </c>
      <c r="DX137">
        <f>Model!DX143</f>
        <v>0</v>
      </c>
      <c r="DY137">
        <f>Model!DY143</f>
        <v>3.665</v>
      </c>
      <c r="DZ137">
        <f>Model!DZ143</f>
        <v>1.105</v>
      </c>
      <c r="EA137">
        <f>Model!EA143</f>
        <v>2.9649999999999999</v>
      </c>
      <c r="EB137">
        <f>Model!EB143</f>
        <v>11.270000000000003</v>
      </c>
      <c r="EC137">
        <f>Model!EC143</f>
        <v>18.463177127781844</v>
      </c>
      <c r="ED137">
        <f>Model!ED143</f>
        <v>20.407995890536746</v>
      </c>
      <c r="EE137">
        <f>Model!EE143</f>
        <v>22.242491049132987</v>
      </c>
      <c r="EF137">
        <f>Model!EF143</f>
        <v>10.756201761468121</v>
      </c>
      <c r="EG137">
        <f>Model!EG143</f>
        <v>11.532856200384158</v>
      </c>
      <c r="EH137">
        <f>Model!EH143</f>
        <v>12.306819015641876</v>
      </c>
      <c r="EI137">
        <f>Model!EI143</f>
        <v>13.069993102556179</v>
      </c>
      <c r="EJ137">
        <f>Model!EJ143</f>
        <v>13.813858420510673</v>
      </c>
      <c r="EK137">
        <f>Model!EK143</f>
        <v>14.529615130709844</v>
      </c>
      <c r="EL137">
        <f>Model!EL143</f>
        <v>15.208344307118264</v>
      </c>
      <c r="EM137">
        <f>Model!EM143</f>
        <v>0</v>
      </c>
      <c r="EN137">
        <f>Model!EN143</f>
        <v>0</v>
      </c>
    </row>
    <row r="138" spans="1:144" x14ac:dyDescent="0.2">
      <c r="A138">
        <f>Model!A144</f>
        <v>0</v>
      </c>
      <c r="B138">
        <f>Model!B144</f>
        <v>0</v>
      </c>
      <c r="C138">
        <f>Model!C144</f>
        <v>0</v>
      </c>
      <c r="D138">
        <f>Model!D144</f>
        <v>0</v>
      </c>
      <c r="E138">
        <f>Model!E144</f>
        <v>0</v>
      </c>
      <c r="F138">
        <f>Model!F144</f>
        <v>0</v>
      </c>
      <c r="G138">
        <f>Model!G144</f>
        <v>0</v>
      </c>
      <c r="H138">
        <f>Model!H144</f>
        <v>0</v>
      </c>
      <c r="I138" t="str">
        <f>Model!I144</f>
        <v>Investment Premium Amortization</v>
      </c>
      <c r="J138">
        <f>Model!J144</f>
        <v>0</v>
      </c>
      <c r="K138">
        <f>Model!K144</f>
        <v>0</v>
      </c>
      <c r="L138">
        <f>Model!L144</f>
        <v>0</v>
      </c>
      <c r="M138">
        <f>Model!M144</f>
        <v>0</v>
      </c>
      <c r="N138">
        <f>Model!N144</f>
        <v>0</v>
      </c>
      <c r="O138">
        <f>Model!O144</f>
        <v>0</v>
      </c>
      <c r="P138">
        <f>Model!P144</f>
        <v>0</v>
      </c>
      <c r="Q138">
        <f>Model!Q144</f>
        <v>0</v>
      </c>
      <c r="R138">
        <f>Model!R144</f>
        <v>0</v>
      </c>
      <c r="S138">
        <f>Model!S144</f>
        <v>0</v>
      </c>
      <c r="T138">
        <f>Model!T144</f>
        <v>0</v>
      </c>
      <c r="U138">
        <f>Model!U144</f>
        <v>0</v>
      </c>
      <c r="V138">
        <f>Model!V144</f>
        <v>0</v>
      </c>
      <c r="W138">
        <f>Model!W144</f>
        <v>0</v>
      </c>
      <c r="X138">
        <f>Model!X144</f>
        <v>0</v>
      </c>
      <c r="Y138">
        <f>Model!Y144</f>
        <v>0</v>
      </c>
      <c r="Z138">
        <f>Model!Z144</f>
        <v>0</v>
      </c>
      <c r="AA138">
        <f>Model!AA144</f>
        <v>0</v>
      </c>
      <c r="AB138">
        <f>Model!AB144</f>
        <v>0</v>
      </c>
      <c r="AC138">
        <f>Model!AC144</f>
        <v>0</v>
      </c>
      <c r="AD138">
        <f>Model!AD144</f>
        <v>0</v>
      </c>
      <c r="AE138">
        <f>Model!AE144</f>
        <v>0</v>
      </c>
      <c r="AF138">
        <f>Model!AF144</f>
        <v>0</v>
      </c>
      <c r="AG138">
        <f>Model!AG144</f>
        <v>0</v>
      </c>
      <c r="AH138">
        <f>Model!AH144</f>
        <v>0</v>
      </c>
      <c r="AI138">
        <f>Model!AI144</f>
        <v>0</v>
      </c>
      <c r="AJ138">
        <f>Model!AJ144</f>
        <v>0</v>
      </c>
      <c r="AK138">
        <f>Model!AK144</f>
        <v>0</v>
      </c>
      <c r="AL138">
        <f>Model!AL144</f>
        <v>0</v>
      </c>
      <c r="AM138">
        <f>Model!AM144</f>
        <v>0</v>
      </c>
      <c r="AN138">
        <f>Model!AN144</f>
        <v>0</v>
      </c>
      <c r="AO138">
        <f>Model!AO144</f>
        <v>0</v>
      </c>
      <c r="AP138">
        <f>Model!AP144</f>
        <v>0</v>
      </c>
      <c r="AQ138">
        <f>Model!AQ144</f>
        <v>0</v>
      </c>
      <c r="AR138">
        <f>Model!AR144</f>
        <v>0</v>
      </c>
      <c r="AS138">
        <f>Model!AS144</f>
        <v>0</v>
      </c>
      <c r="AT138">
        <f>Model!AT144</f>
        <v>0</v>
      </c>
      <c r="AU138">
        <f>Model!AU144</f>
        <v>0</v>
      </c>
      <c r="AV138">
        <f>Model!AV144</f>
        <v>0</v>
      </c>
      <c r="AW138">
        <f>Model!AW144</f>
        <v>0</v>
      </c>
      <c r="AX138">
        <f>Model!AX144</f>
        <v>0</v>
      </c>
      <c r="AY138">
        <f>Model!AY144</f>
        <v>0</v>
      </c>
      <c r="AZ138">
        <f>Model!AZ144</f>
        <v>0</v>
      </c>
      <c r="BA138">
        <f>Model!BA144</f>
        <v>0</v>
      </c>
      <c r="BB138">
        <f>Model!BB144</f>
        <v>0</v>
      </c>
      <c r="BC138">
        <f>Model!BC144</f>
        <v>0</v>
      </c>
      <c r="BD138">
        <f>Model!BD144</f>
        <v>0</v>
      </c>
      <c r="BE138">
        <f>Model!BE144</f>
        <v>0</v>
      </c>
      <c r="BF138">
        <f>Model!BF144</f>
        <v>0</v>
      </c>
      <c r="BG138">
        <f>Model!BG144</f>
        <v>0</v>
      </c>
      <c r="BH138">
        <f>Model!BH144</f>
        <v>0</v>
      </c>
      <c r="BI138">
        <f>Model!BI144</f>
        <v>0</v>
      </c>
      <c r="BJ138">
        <f>Model!BJ144</f>
        <v>0</v>
      </c>
      <c r="BK138">
        <f>Model!BK144</f>
        <v>0</v>
      </c>
      <c r="BL138">
        <f>Model!BL144</f>
        <v>0</v>
      </c>
      <c r="BM138">
        <f>Model!BM144</f>
        <v>0</v>
      </c>
      <c r="BN138">
        <f>Model!BN144</f>
        <v>0</v>
      </c>
      <c r="BO138">
        <f>Model!BO144</f>
        <v>0</v>
      </c>
      <c r="BP138">
        <f>Model!BP144</f>
        <v>0</v>
      </c>
      <c r="BQ138">
        <f>Model!BQ144</f>
        <v>0</v>
      </c>
      <c r="BR138">
        <f>Model!BR144</f>
        <v>0</v>
      </c>
      <c r="BS138">
        <f>Model!BS144</f>
        <v>0</v>
      </c>
      <c r="BT138">
        <f>Model!BT144</f>
        <v>0</v>
      </c>
      <c r="BU138">
        <f>Model!BU144</f>
        <v>0</v>
      </c>
      <c r="BV138">
        <f>Model!BV144</f>
        <v>0</v>
      </c>
      <c r="BW138">
        <f>Model!BW144</f>
        <v>0</v>
      </c>
      <c r="BX138">
        <f>Model!BX144</f>
        <v>0</v>
      </c>
      <c r="BY138">
        <f>Model!BY144</f>
        <v>0</v>
      </c>
      <c r="BZ138">
        <f>Model!BZ144</f>
        <v>0</v>
      </c>
      <c r="CA138">
        <f>Model!CA144</f>
        <v>0</v>
      </c>
      <c r="CB138">
        <f>Model!CB144</f>
        <v>0</v>
      </c>
      <c r="CC138">
        <f>Model!CC144</f>
        <v>0</v>
      </c>
      <c r="CD138">
        <f>Model!CD144</f>
        <v>0</v>
      </c>
      <c r="CE138">
        <f>Model!CE144</f>
        <v>0</v>
      </c>
      <c r="CF138">
        <f>Model!CF144</f>
        <v>0</v>
      </c>
      <c r="CG138">
        <f>Model!CG144</f>
        <v>0</v>
      </c>
      <c r="CH138">
        <f>Model!CH144</f>
        <v>0</v>
      </c>
      <c r="CI138">
        <f>Model!CI144</f>
        <v>0</v>
      </c>
      <c r="CJ138">
        <f>Model!CJ144</f>
        <v>0</v>
      </c>
      <c r="CK138">
        <f>Model!CK144</f>
        <v>0</v>
      </c>
      <c r="CL138">
        <f>Model!CL144</f>
        <v>0</v>
      </c>
      <c r="CM138">
        <f>Model!CM144</f>
        <v>0</v>
      </c>
      <c r="CN138">
        <f>Model!CN144</f>
        <v>0</v>
      </c>
      <c r="CO138">
        <f>Model!CO144</f>
        <v>0</v>
      </c>
      <c r="CP138">
        <f>Model!CP144</f>
        <v>0</v>
      </c>
      <c r="CQ138">
        <f>Model!CQ144</f>
        <v>0</v>
      </c>
      <c r="CR138">
        <f>Model!CR144</f>
        <v>0</v>
      </c>
      <c r="CS138">
        <f>Model!CS144</f>
        <v>0</v>
      </c>
      <c r="CT138">
        <f>Model!CT144</f>
        <v>0</v>
      </c>
      <c r="CU138">
        <f>Model!CU144</f>
        <v>0</v>
      </c>
      <c r="CV138">
        <f>Model!CV144</f>
        <v>0</v>
      </c>
      <c r="CW138">
        <f>Model!CW144</f>
        <v>0</v>
      </c>
      <c r="CX138">
        <f>Model!CX144</f>
        <v>0</v>
      </c>
      <c r="CY138">
        <f>Model!CY144</f>
        <v>0</v>
      </c>
      <c r="CZ138">
        <f>Model!CZ144</f>
        <v>0</v>
      </c>
      <c r="DA138">
        <f>Model!DA144</f>
        <v>0</v>
      </c>
      <c r="DB138">
        <f>Model!DB144</f>
        <v>0</v>
      </c>
      <c r="DC138">
        <f>Model!DC144</f>
        <v>0</v>
      </c>
      <c r="DD138">
        <f>Model!DD144</f>
        <v>0</v>
      </c>
      <c r="DE138">
        <f>Model!DE144</f>
        <v>0</v>
      </c>
      <c r="DF138">
        <f>Model!DF144</f>
        <v>0</v>
      </c>
      <c r="DG138">
        <f>Model!DG144</f>
        <v>0</v>
      </c>
      <c r="DH138">
        <f>Model!DH144</f>
        <v>0</v>
      </c>
      <c r="DI138">
        <f>Model!DI144</f>
        <v>0</v>
      </c>
      <c r="DJ138">
        <f>Model!DJ144</f>
        <v>0</v>
      </c>
      <c r="DK138">
        <f>Model!DK144</f>
        <v>0</v>
      </c>
      <c r="DL138">
        <f>Model!DL144</f>
        <v>0</v>
      </c>
      <c r="DM138">
        <f>Model!DM144</f>
        <v>0</v>
      </c>
      <c r="DN138">
        <f>Model!DN144</f>
        <v>0</v>
      </c>
      <c r="DO138">
        <f>Model!DO144</f>
        <v>0</v>
      </c>
      <c r="DP138">
        <f>Model!DP144</f>
        <v>0</v>
      </c>
      <c r="DQ138">
        <f>Model!DQ144</f>
        <v>0</v>
      </c>
      <c r="DR138">
        <f>Model!DR144</f>
        <v>0</v>
      </c>
      <c r="DS138">
        <f>Model!DS144</f>
        <v>0</v>
      </c>
      <c r="DT138">
        <f>Model!DT144</f>
        <v>0</v>
      </c>
      <c r="DU138">
        <f>Model!DU144</f>
        <v>0</v>
      </c>
      <c r="DV138">
        <f>Model!DV144</f>
        <v>0</v>
      </c>
      <c r="DW138">
        <f>Model!DW144</f>
        <v>0</v>
      </c>
      <c r="DX138">
        <f>Model!DX144</f>
        <v>0</v>
      </c>
      <c r="DY138">
        <f>Model!DY144</f>
        <v>1.9E-2</v>
      </c>
      <c r="DZ138">
        <f>Model!DZ144</f>
        <v>6.9000000000000006E-2</v>
      </c>
      <c r="EA138">
        <f>Model!EA144</f>
        <v>0</v>
      </c>
      <c r="EB138">
        <f>Model!EB144</f>
        <v>0</v>
      </c>
      <c r="EC138">
        <f>Model!EC144</f>
        <v>0</v>
      </c>
      <c r="ED138">
        <f>Model!ED144</f>
        <v>0</v>
      </c>
      <c r="EE138">
        <f>Model!EE144</f>
        <v>0</v>
      </c>
      <c r="EF138">
        <f>Model!EF144</f>
        <v>0</v>
      </c>
      <c r="EG138">
        <f>Model!EG144</f>
        <v>0</v>
      </c>
      <c r="EH138">
        <f>Model!EH144</f>
        <v>0</v>
      </c>
      <c r="EI138">
        <f>Model!EI144</f>
        <v>0</v>
      </c>
      <c r="EJ138">
        <f>Model!EJ144</f>
        <v>0</v>
      </c>
      <c r="EK138">
        <f>Model!EK144</f>
        <v>0</v>
      </c>
      <c r="EL138">
        <f>Model!EL144</f>
        <v>0</v>
      </c>
      <c r="EM138">
        <f>Model!EM144</f>
        <v>0</v>
      </c>
      <c r="EN138">
        <f>Model!EN144</f>
        <v>0</v>
      </c>
    </row>
    <row r="139" spans="1:144" x14ac:dyDescent="0.2">
      <c r="A139">
        <f>Model!A145</f>
        <v>0</v>
      </c>
      <c r="B139">
        <f>Model!B145</f>
        <v>0</v>
      </c>
      <c r="C139">
        <f>Model!C145</f>
        <v>0</v>
      </c>
      <c r="D139">
        <f>Model!D145</f>
        <v>0</v>
      </c>
      <c r="E139">
        <f>Model!E145</f>
        <v>0</v>
      </c>
      <c r="F139">
        <f>Model!F145</f>
        <v>0</v>
      </c>
      <c r="G139">
        <f>Model!G145</f>
        <v>0</v>
      </c>
      <c r="H139">
        <f>Model!H145</f>
        <v>0</v>
      </c>
      <c r="I139" t="str">
        <f>Model!I145</f>
        <v>Debt Issuance Amortization</v>
      </c>
      <c r="J139">
        <f>Model!J145</f>
        <v>0</v>
      </c>
      <c r="K139">
        <f>Model!K145</f>
        <v>0</v>
      </c>
      <c r="L139">
        <f>Model!L145</f>
        <v>0</v>
      </c>
      <c r="M139">
        <f>Model!M145</f>
        <v>0</v>
      </c>
      <c r="N139">
        <f>Model!N145</f>
        <v>0</v>
      </c>
      <c r="O139">
        <f>Model!O145</f>
        <v>0</v>
      </c>
      <c r="P139">
        <f>Model!P145</f>
        <v>0</v>
      </c>
      <c r="Q139">
        <f>Model!Q145</f>
        <v>0</v>
      </c>
      <c r="R139">
        <f>Model!R145</f>
        <v>0</v>
      </c>
      <c r="S139">
        <f>Model!S145</f>
        <v>0</v>
      </c>
      <c r="T139">
        <f>Model!T145</f>
        <v>0</v>
      </c>
      <c r="U139">
        <f>Model!U145</f>
        <v>0</v>
      </c>
      <c r="V139">
        <f>Model!V145</f>
        <v>0</v>
      </c>
      <c r="W139">
        <f>Model!W145</f>
        <v>0</v>
      </c>
      <c r="X139">
        <f>Model!X145</f>
        <v>0</v>
      </c>
      <c r="Y139">
        <f>Model!Y145</f>
        <v>0</v>
      </c>
      <c r="Z139">
        <f>Model!Z145</f>
        <v>0</v>
      </c>
      <c r="AA139">
        <f>Model!AA145</f>
        <v>0</v>
      </c>
      <c r="AB139">
        <f>Model!AB145</f>
        <v>0</v>
      </c>
      <c r="AC139">
        <f>Model!AC145</f>
        <v>0</v>
      </c>
      <c r="AD139">
        <f>Model!AD145</f>
        <v>0</v>
      </c>
      <c r="AE139">
        <f>Model!AE145</f>
        <v>0</v>
      </c>
      <c r="AF139">
        <f>Model!AF145</f>
        <v>0</v>
      </c>
      <c r="AG139">
        <f>Model!AG145</f>
        <v>0</v>
      </c>
      <c r="AH139">
        <f>Model!AH145</f>
        <v>0</v>
      </c>
      <c r="AI139">
        <f>Model!AI145</f>
        <v>0</v>
      </c>
      <c r="AJ139">
        <f>Model!AJ145</f>
        <v>0</v>
      </c>
      <c r="AK139">
        <f>Model!AK145</f>
        <v>0</v>
      </c>
      <c r="AL139">
        <f>Model!AL145</f>
        <v>0</v>
      </c>
      <c r="AM139">
        <f>Model!AM145</f>
        <v>0</v>
      </c>
      <c r="AN139">
        <f>Model!AN145</f>
        <v>0</v>
      </c>
      <c r="AO139">
        <f>Model!AO145</f>
        <v>0</v>
      </c>
      <c r="AP139">
        <f>Model!AP145</f>
        <v>0</v>
      </c>
      <c r="AQ139">
        <f>Model!AQ145</f>
        <v>0</v>
      </c>
      <c r="AR139">
        <f>Model!AR145</f>
        <v>0</v>
      </c>
      <c r="AS139">
        <f>Model!AS145</f>
        <v>0</v>
      </c>
      <c r="AT139">
        <f>Model!AT145</f>
        <v>0</v>
      </c>
      <c r="AU139">
        <f>Model!AU145</f>
        <v>0</v>
      </c>
      <c r="AV139">
        <f>Model!AV145</f>
        <v>0</v>
      </c>
      <c r="AW139">
        <f>Model!AW145</f>
        <v>0</v>
      </c>
      <c r="AX139">
        <f>Model!AX145</f>
        <v>0</v>
      </c>
      <c r="AY139">
        <f>Model!AY145</f>
        <v>0</v>
      </c>
      <c r="AZ139">
        <f>Model!AZ145</f>
        <v>0</v>
      </c>
      <c r="BA139">
        <f>Model!BA145</f>
        <v>0</v>
      </c>
      <c r="BB139">
        <f>Model!BB145</f>
        <v>0</v>
      </c>
      <c r="BC139">
        <f>Model!BC145</f>
        <v>0</v>
      </c>
      <c r="BD139">
        <f>Model!BD145</f>
        <v>0</v>
      </c>
      <c r="BE139">
        <f>Model!BE145</f>
        <v>0</v>
      </c>
      <c r="BF139">
        <f>Model!BF145</f>
        <v>0</v>
      </c>
      <c r="BG139">
        <f>Model!BG145</f>
        <v>0</v>
      </c>
      <c r="BH139">
        <f>Model!BH145</f>
        <v>0</v>
      </c>
      <c r="BI139">
        <f>Model!BI145</f>
        <v>0</v>
      </c>
      <c r="BJ139">
        <f>Model!BJ145</f>
        <v>0</v>
      </c>
      <c r="BK139">
        <f>Model!BK145</f>
        <v>0</v>
      </c>
      <c r="BL139">
        <f>Model!BL145</f>
        <v>0</v>
      </c>
      <c r="BM139">
        <f>Model!BM145</f>
        <v>0</v>
      </c>
      <c r="BN139">
        <f>Model!BN145</f>
        <v>0</v>
      </c>
      <c r="BO139">
        <f>Model!BO145</f>
        <v>0</v>
      </c>
      <c r="BP139">
        <f>Model!BP145</f>
        <v>0</v>
      </c>
      <c r="BQ139">
        <f>Model!BQ145</f>
        <v>0</v>
      </c>
      <c r="BR139">
        <f>Model!BR145</f>
        <v>0</v>
      </c>
      <c r="BS139">
        <f>Model!BS145</f>
        <v>0</v>
      </c>
      <c r="BT139">
        <f>Model!BT145</f>
        <v>0</v>
      </c>
      <c r="BU139">
        <f>Model!BU145</f>
        <v>0</v>
      </c>
      <c r="BV139">
        <f>Model!BV145</f>
        <v>0</v>
      </c>
      <c r="BW139">
        <f>Model!BW145</f>
        <v>0</v>
      </c>
      <c r="BX139">
        <f>Model!BX145</f>
        <v>0</v>
      </c>
      <c r="BY139">
        <f>Model!BY145</f>
        <v>0</v>
      </c>
      <c r="BZ139">
        <f>Model!BZ145</f>
        <v>4.3999999999999997E-2</v>
      </c>
      <c r="CA139">
        <f>Model!CA145</f>
        <v>2.19</v>
      </c>
      <c r="CB139">
        <f>Model!CB145</f>
        <v>12.75</v>
      </c>
      <c r="CC139">
        <f>Model!CC145</f>
        <v>0</v>
      </c>
      <c r="CD139">
        <f>Model!CD145</f>
        <v>0</v>
      </c>
      <c r="CE139">
        <f>Model!CE145</f>
        <v>0</v>
      </c>
      <c r="CF139">
        <f>Model!CF145</f>
        <v>0</v>
      </c>
      <c r="CG139">
        <f>Model!CG145</f>
        <v>0</v>
      </c>
      <c r="CH139">
        <f>Model!CH145</f>
        <v>0</v>
      </c>
      <c r="CI139">
        <f>Model!CI145</f>
        <v>0</v>
      </c>
      <c r="CJ139">
        <f>Model!CJ145</f>
        <v>0</v>
      </c>
      <c r="CK139">
        <f>Model!CK145</f>
        <v>0</v>
      </c>
      <c r="CL139">
        <f>Model!CL145</f>
        <v>0</v>
      </c>
      <c r="CM139">
        <f>Model!CM145</f>
        <v>0</v>
      </c>
      <c r="CN139">
        <f>Model!CN145</f>
        <v>0</v>
      </c>
      <c r="CO139">
        <f>Model!CO145</f>
        <v>0</v>
      </c>
      <c r="CP139">
        <f>Model!CP145</f>
        <v>0</v>
      </c>
      <c r="CQ139">
        <f>Model!CQ145</f>
        <v>0</v>
      </c>
      <c r="CR139">
        <f>Model!CR145</f>
        <v>0</v>
      </c>
      <c r="CS139">
        <f>Model!CS145</f>
        <v>0</v>
      </c>
      <c r="CT139">
        <f>Model!CT145</f>
        <v>0</v>
      </c>
      <c r="CU139">
        <f>Model!CU145</f>
        <v>0</v>
      </c>
      <c r="CV139">
        <f>Model!CV145</f>
        <v>0</v>
      </c>
      <c r="CW139">
        <f>Model!CW145</f>
        <v>0</v>
      </c>
      <c r="CX139">
        <f>Model!CX145</f>
        <v>0</v>
      </c>
      <c r="CY139">
        <f>Model!CY145</f>
        <v>0</v>
      </c>
      <c r="CZ139">
        <f>Model!CZ145</f>
        <v>0</v>
      </c>
      <c r="DA139">
        <f>Model!DA145</f>
        <v>0</v>
      </c>
      <c r="DB139">
        <f>Model!DB145</f>
        <v>0</v>
      </c>
      <c r="DC139">
        <f>Model!DC145</f>
        <v>0</v>
      </c>
      <c r="DD139">
        <f>Model!DD145</f>
        <v>0</v>
      </c>
      <c r="DE139">
        <f>Model!DE145</f>
        <v>0</v>
      </c>
      <c r="DF139">
        <f>Model!DF145</f>
        <v>0</v>
      </c>
      <c r="DG139">
        <f>Model!DG145</f>
        <v>0</v>
      </c>
      <c r="DH139">
        <f>Model!DH145</f>
        <v>0</v>
      </c>
      <c r="DI139">
        <f>Model!DI145</f>
        <v>0</v>
      </c>
      <c r="DJ139">
        <f>Model!DJ145</f>
        <v>0</v>
      </c>
      <c r="DK139">
        <f>Model!DK145</f>
        <v>0</v>
      </c>
      <c r="DL139">
        <f>Model!DL145</f>
        <v>0</v>
      </c>
      <c r="DM139">
        <f>Model!DM145</f>
        <v>0</v>
      </c>
      <c r="DN139">
        <f>Model!DN145</f>
        <v>0</v>
      </c>
      <c r="DO139">
        <f>Model!DO145</f>
        <v>0</v>
      </c>
      <c r="DP139">
        <f>Model!DP145</f>
        <v>0</v>
      </c>
      <c r="DQ139">
        <f>Model!DQ145</f>
        <v>0</v>
      </c>
      <c r="DR139">
        <f>Model!DR145</f>
        <v>0</v>
      </c>
      <c r="DS139">
        <f>Model!DS145</f>
        <v>0</v>
      </c>
      <c r="DT139">
        <f>Model!DT145</f>
        <v>0</v>
      </c>
      <c r="DU139">
        <f>Model!DU145</f>
        <v>0</v>
      </c>
      <c r="DV139">
        <f>Model!DV145</f>
        <v>0</v>
      </c>
      <c r="DW139">
        <f>Model!DW145</f>
        <v>0</v>
      </c>
      <c r="DX139">
        <f>Model!DX145</f>
        <v>0</v>
      </c>
      <c r="DY139">
        <f>Model!DY145</f>
        <v>0</v>
      </c>
      <c r="DZ139">
        <f>Model!DZ145</f>
        <v>0</v>
      </c>
      <c r="EA139">
        <f>Model!EA145</f>
        <v>6.2E-2</v>
      </c>
      <c r="EB139">
        <f>Model!EB145</f>
        <v>14.984</v>
      </c>
      <c r="EC139">
        <f>Model!EC145</f>
        <v>0</v>
      </c>
      <c r="ED139">
        <f>Model!ED145</f>
        <v>0</v>
      </c>
      <c r="EE139">
        <f>Model!EE145</f>
        <v>0</v>
      </c>
      <c r="EF139">
        <f>Model!EF145</f>
        <v>0</v>
      </c>
      <c r="EG139">
        <f>Model!EG145</f>
        <v>0</v>
      </c>
      <c r="EH139">
        <f>Model!EH145</f>
        <v>0</v>
      </c>
      <c r="EI139">
        <f>Model!EI145</f>
        <v>0</v>
      </c>
      <c r="EJ139">
        <f>Model!EJ145</f>
        <v>0</v>
      </c>
      <c r="EK139">
        <f>Model!EK145</f>
        <v>0</v>
      </c>
      <c r="EL139">
        <f>Model!EL145</f>
        <v>0</v>
      </c>
      <c r="EM139">
        <f>Model!EM145</f>
        <v>0</v>
      </c>
      <c r="EN139">
        <f>Model!EN145</f>
        <v>0</v>
      </c>
    </row>
    <row r="140" spans="1:144" x14ac:dyDescent="0.2">
      <c r="A140">
        <f>Model!A146</f>
        <v>0</v>
      </c>
      <c r="B140">
        <f>Model!B146</f>
        <v>0</v>
      </c>
      <c r="C140">
        <f>Model!C146</f>
        <v>0</v>
      </c>
      <c r="D140">
        <f>Model!D146</f>
        <v>0</v>
      </c>
      <c r="E140">
        <f>Model!E146</f>
        <v>0</v>
      </c>
      <c r="F140">
        <f>Model!F146</f>
        <v>0</v>
      </c>
      <c r="G140">
        <f>Model!G146</f>
        <v>0</v>
      </c>
      <c r="H140">
        <f>Model!H146</f>
        <v>0</v>
      </c>
      <c r="I140" t="str">
        <f>Model!I146</f>
        <v>Interest Expense</v>
      </c>
      <c r="J140">
        <f>Model!J146</f>
        <v>0</v>
      </c>
      <c r="K140">
        <f>Model!K146</f>
        <v>0</v>
      </c>
      <c r="L140">
        <f>Model!L146</f>
        <v>0</v>
      </c>
      <c r="M140">
        <f>Model!M146</f>
        <v>0</v>
      </c>
      <c r="N140">
        <f>Model!N146</f>
        <v>0</v>
      </c>
      <c r="O140">
        <f>Model!O146</f>
        <v>0</v>
      </c>
      <c r="P140">
        <f>Model!P146</f>
        <v>0</v>
      </c>
      <c r="Q140">
        <f>Model!Q146</f>
        <v>0</v>
      </c>
      <c r="R140">
        <f>Model!R146</f>
        <v>0</v>
      </c>
      <c r="S140">
        <f>Model!S146</f>
        <v>0</v>
      </c>
      <c r="T140">
        <f>Model!T146</f>
        <v>0</v>
      </c>
      <c r="U140">
        <f>Model!U146</f>
        <v>0</v>
      </c>
      <c r="V140">
        <f>Model!V146</f>
        <v>0</v>
      </c>
      <c r="W140">
        <f>Model!W146</f>
        <v>0</v>
      </c>
      <c r="X140">
        <f>Model!X146</f>
        <v>0</v>
      </c>
      <c r="Y140">
        <f>Model!Y146</f>
        <v>0</v>
      </c>
      <c r="Z140">
        <f>Model!Z146</f>
        <v>0</v>
      </c>
      <c r="AA140">
        <f>Model!AA146</f>
        <v>0</v>
      </c>
      <c r="AB140">
        <f>Model!AB146</f>
        <v>0</v>
      </c>
      <c r="AC140">
        <f>Model!AC146</f>
        <v>0</v>
      </c>
      <c r="AD140">
        <f>Model!AD146</f>
        <v>0</v>
      </c>
      <c r="AE140">
        <f>Model!AE146</f>
        <v>0</v>
      </c>
      <c r="AF140">
        <f>Model!AF146</f>
        <v>0</v>
      </c>
      <c r="AG140">
        <f>Model!AG146</f>
        <v>0</v>
      </c>
      <c r="AH140">
        <f>Model!AH146</f>
        <v>0</v>
      </c>
      <c r="AI140">
        <f>Model!AI146</f>
        <v>0</v>
      </c>
      <c r="AJ140">
        <f>Model!AJ146</f>
        <v>0</v>
      </c>
      <c r="AK140">
        <f>Model!AK146</f>
        <v>0</v>
      </c>
      <c r="AL140">
        <f>Model!AL146</f>
        <v>0</v>
      </c>
      <c r="AM140">
        <f>Model!AM146</f>
        <v>0</v>
      </c>
      <c r="AN140">
        <f>Model!AN146</f>
        <v>0</v>
      </c>
      <c r="AO140">
        <f>Model!AO146</f>
        <v>0</v>
      </c>
      <c r="AP140">
        <f>Model!AP146</f>
        <v>0</v>
      </c>
      <c r="AQ140">
        <f>Model!AQ146</f>
        <v>0</v>
      </c>
      <c r="AR140">
        <f>Model!AR146</f>
        <v>0</v>
      </c>
      <c r="AS140">
        <f>Model!AS146</f>
        <v>0</v>
      </c>
      <c r="AT140">
        <f>Model!AT146</f>
        <v>0</v>
      </c>
      <c r="AU140">
        <f>Model!AU146</f>
        <v>0</v>
      </c>
      <c r="AV140">
        <f>Model!AV146</f>
        <v>0</v>
      </c>
      <c r="AW140">
        <f>Model!AW146</f>
        <v>0</v>
      </c>
      <c r="AX140">
        <f>Model!AX146</f>
        <v>0</v>
      </c>
      <c r="AY140">
        <f>Model!AY146</f>
        <v>0</v>
      </c>
      <c r="AZ140">
        <f>Model!AZ146</f>
        <v>0</v>
      </c>
      <c r="BA140">
        <f>Model!BA146</f>
        <v>0</v>
      </c>
      <c r="BB140">
        <f>Model!BB146</f>
        <v>0</v>
      </c>
      <c r="BC140">
        <f>Model!BC146</f>
        <v>0</v>
      </c>
      <c r="BD140">
        <f>Model!BD146</f>
        <v>0</v>
      </c>
      <c r="BE140">
        <f>Model!BE146</f>
        <v>0</v>
      </c>
      <c r="BF140">
        <f>Model!BF146</f>
        <v>0</v>
      </c>
      <c r="BG140">
        <f>Model!BG146</f>
        <v>0</v>
      </c>
      <c r="BH140">
        <f>Model!BH146</f>
        <v>0</v>
      </c>
      <c r="BI140">
        <f>Model!BI146</f>
        <v>0</v>
      </c>
      <c r="BJ140">
        <f>Model!BJ146</f>
        <v>0</v>
      </c>
      <c r="BK140">
        <f>Model!BK146</f>
        <v>0</v>
      </c>
      <c r="BL140">
        <f>Model!BL146</f>
        <v>0</v>
      </c>
      <c r="BM140">
        <f>Model!BM146</f>
        <v>0</v>
      </c>
      <c r="BN140">
        <f>Model!BN146</f>
        <v>0</v>
      </c>
      <c r="BO140">
        <f>Model!BO146</f>
        <v>0</v>
      </c>
      <c r="BP140">
        <f>Model!BP146</f>
        <v>0</v>
      </c>
      <c r="BQ140">
        <f>Model!BQ146</f>
        <v>0</v>
      </c>
      <c r="BR140">
        <f>Model!BR146</f>
        <v>0</v>
      </c>
      <c r="BS140">
        <f>Model!BS146</f>
        <v>0</v>
      </c>
      <c r="BT140">
        <f>Model!BT146</f>
        <v>0</v>
      </c>
      <c r="BU140">
        <f>Model!BU146</f>
        <v>0</v>
      </c>
      <c r="BV140">
        <f>Model!BV146</f>
        <v>0</v>
      </c>
      <c r="BW140">
        <f>Model!BW146</f>
        <v>0</v>
      </c>
      <c r="BX140">
        <f>Model!BX146</f>
        <v>0</v>
      </c>
      <c r="BY140">
        <f>Model!BY146</f>
        <v>0</v>
      </c>
      <c r="BZ140">
        <f>Model!BZ146</f>
        <v>0</v>
      </c>
      <c r="CA140">
        <f>Model!CA146</f>
        <v>0</v>
      </c>
      <c r="CB140">
        <f>Model!CB146</f>
        <v>2.4590000000000001</v>
      </c>
      <c r="CC140">
        <f>Model!CC146</f>
        <v>0.25999999999999979</v>
      </c>
      <c r="CD140">
        <f>Model!CD146</f>
        <v>0</v>
      </c>
      <c r="CE140">
        <f>Model!CE146</f>
        <v>0</v>
      </c>
      <c r="CF140">
        <f>Model!CF146</f>
        <v>0</v>
      </c>
      <c r="CG140">
        <f>Model!CG146</f>
        <v>0</v>
      </c>
      <c r="CH140">
        <f>Model!CH146</f>
        <v>0</v>
      </c>
      <c r="CI140">
        <f>Model!CI146</f>
        <v>0</v>
      </c>
      <c r="CJ140">
        <f>Model!CJ146</f>
        <v>0</v>
      </c>
      <c r="CK140">
        <f>Model!CK146</f>
        <v>0</v>
      </c>
      <c r="CL140">
        <f>Model!CL146</f>
        <v>0</v>
      </c>
      <c r="CM140">
        <f>Model!CM146</f>
        <v>0</v>
      </c>
      <c r="CN140">
        <f>Model!CN146</f>
        <v>0</v>
      </c>
      <c r="CO140">
        <f>Model!CO146</f>
        <v>0</v>
      </c>
      <c r="CP140">
        <f>Model!CP146</f>
        <v>0</v>
      </c>
      <c r="CQ140">
        <f>Model!CQ146</f>
        <v>0</v>
      </c>
      <c r="CR140">
        <f>Model!CR146</f>
        <v>0</v>
      </c>
      <c r="CS140">
        <f>Model!CS146</f>
        <v>0</v>
      </c>
      <c r="CT140">
        <f>Model!CT146</f>
        <v>0</v>
      </c>
      <c r="CU140">
        <f>Model!CU146</f>
        <v>0</v>
      </c>
      <c r="CV140">
        <f>Model!CV146</f>
        <v>0</v>
      </c>
      <c r="CW140">
        <f>Model!CW146</f>
        <v>0</v>
      </c>
      <c r="CX140">
        <f>Model!CX146</f>
        <v>0</v>
      </c>
      <c r="CY140">
        <f>Model!CY146</f>
        <v>0</v>
      </c>
      <c r="CZ140">
        <f>Model!CZ146</f>
        <v>0</v>
      </c>
      <c r="DA140">
        <f>Model!DA146</f>
        <v>0</v>
      </c>
      <c r="DB140">
        <f>Model!DB146</f>
        <v>0</v>
      </c>
      <c r="DC140">
        <f>Model!DC146</f>
        <v>0</v>
      </c>
      <c r="DD140">
        <f>Model!DD146</f>
        <v>0</v>
      </c>
      <c r="DE140">
        <f>Model!DE146</f>
        <v>0</v>
      </c>
      <c r="DF140">
        <f>Model!DF146</f>
        <v>0</v>
      </c>
      <c r="DG140">
        <f>Model!DG146</f>
        <v>0</v>
      </c>
      <c r="DH140">
        <f>Model!DH146</f>
        <v>0</v>
      </c>
      <c r="DI140">
        <f>Model!DI146</f>
        <v>0</v>
      </c>
      <c r="DJ140">
        <f>Model!DJ146</f>
        <v>0</v>
      </c>
      <c r="DK140">
        <f>Model!DK146</f>
        <v>0</v>
      </c>
      <c r="DL140">
        <f>Model!DL146</f>
        <v>0</v>
      </c>
      <c r="DM140">
        <f>Model!DM146</f>
        <v>0</v>
      </c>
      <c r="DN140">
        <f>Model!DN146</f>
        <v>0</v>
      </c>
      <c r="DO140">
        <f>Model!DO146</f>
        <v>0</v>
      </c>
      <c r="DP140">
        <f>Model!DP146</f>
        <v>0</v>
      </c>
      <c r="DQ140">
        <f>Model!DQ146</f>
        <v>0</v>
      </c>
      <c r="DR140">
        <f>Model!DR146</f>
        <v>0</v>
      </c>
      <c r="DS140">
        <f>Model!DS146</f>
        <v>0</v>
      </c>
      <c r="DT140">
        <f>Model!DT146</f>
        <v>0</v>
      </c>
      <c r="DU140">
        <f>Model!DU146</f>
        <v>0</v>
      </c>
      <c r="DV140">
        <f>Model!DV146</f>
        <v>0</v>
      </c>
      <c r="DW140">
        <f>Model!DW146</f>
        <v>0</v>
      </c>
      <c r="DX140">
        <f>Model!DX146</f>
        <v>0</v>
      </c>
      <c r="DY140">
        <f>Model!DY146</f>
        <v>0</v>
      </c>
      <c r="DZ140">
        <f>Model!DZ146</f>
        <v>0</v>
      </c>
      <c r="EA140">
        <f>Model!EA146</f>
        <v>0</v>
      </c>
      <c r="EB140">
        <f>Model!EB146</f>
        <v>2.7189999999999999</v>
      </c>
      <c r="EC140">
        <f>Model!EC146</f>
        <v>0</v>
      </c>
      <c r="ED140">
        <f>Model!ED146</f>
        <v>0</v>
      </c>
      <c r="EE140">
        <f>Model!EE146</f>
        <v>0</v>
      </c>
      <c r="EF140">
        <f>Model!EF146</f>
        <v>0</v>
      </c>
      <c r="EG140">
        <f>Model!EG146</f>
        <v>0</v>
      </c>
      <c r="EH140">
        <f>Model!EH146</f>
        <v>0</v>
      </c>
      <c r="EI140">
        <f>Model!EI146</f>
        <v>0</v>
      </c>
      <c r="EJ140">
        <f>Model!EJ146</f>
        <v>0</v>
      </c>
      <c r="EK140">
        <f>Model!EK146</f>
        <v>0</v>
      </c>
      <c r="EL140">
        <f>Model!EL146</f>
        <v>0</v>
      </c>
      <c r="EM140">
        <f>Model!EM146</f>
        <v>0</v>
      </c>
      <c r="EN140">
        <f>Model!EN146</f>
        <v>0</v>
      </c>
    </row>
    <row r="141" spans="1:144" x14ac:dyDescent="0.2">
      <c r="A141">
        <f>Model!A147</f>
        <v>0</v>
      </c>
      <c r="B141">
        <f>Model!B147</f>
        <v>0</v>
      </c>
      <c r="C141">
        <f>Model!C147</f>
        <v>0</v>
      </c>
      <c r="D141">
        <f>Model!D147</f>
        <v>0</v>
      </c>
      <c r="E141">
        <f>Model!E147</f>
        <v>0</v>
      </c>
      <c r="F141">
        <f>Model!F147</f>
        <v>0</v>
      </c>
      <c r="G141">
        <f>Model!G147</f>
        <v>0</v>
      </c>
      <c r="H141">
        <f>Model!H147</f>
        <v>0</v>
      </c>
      <c r="I141" t="str">
        <f>Model!I147</f>
        <v>Provision for income taxes</v>
      </c>
      <c r="J141">
        <f>Model!J147</f>
        <v>0</v>
      </c>
      <c r="K141">
        <f>Model!K147</f>
        <v>0</v>
      </c>
      <c r="L141">
        <f>Model!L147</f>
        <v>0</v>
      </c>
      <c r="M141">
        <f>Model!M147</f>
        <v>0</v>
      </c>
      <c r="N141">
        <f>Model!N147</f>
        <v>0</v>
      </c>
      <c r="O141">
        <f>Model!O147</f>
        <v>0</v>
      </c>
      <c r="P141">
        <f>Model!P147</f>
        <v>0</v>
      </c>
      <c r="Q141">
        <f>Model!Q147</f>
        <v>0</v>
      </c>
      <c r="R141">
        <f>Model!R147</f>
        <v>0</v>
      </c>
      <c r="S141">
        <f>Model!S147</f>
        <v>0</v>
      </c>
      <c r="T141">
        <f>Model!T147</f>
        <v>0</v>
      </c>
      <c r="U141">
        <f>Model!U147</f>
        <v>0</v>
      </c>
      <c r="V141">
        <f>Model!V147</f>
        <v>0</v>
      </c>
      <c r="W141">
        <f>Model!W147</f>
        <v>0</v>
      </c>
      <c r="X141">
        <f>Model!X147</f>
        <v>0</v>
      </c>
      <c r="Y141">
        <f>Model!Y147</f>
        <v>0</v>
      </c>
      <c r="Z141">
        <f>Model!Z147</f>
        <v>0</v>
      </c>
      <c r="AA141">
        <f>Model!AA147</f>
        <v>0</v>
      </c>
      <c r="AB141">
        <f>Model!AB147</f>
        <v>0</v>
      </c>
      <c r="AC141">
        <f>Model!AC147</f>
        <v>0</v>
      </c>
      <c r="AD141">
        <f>Model!AD147</f>
        <v>0</v>
      </c>
      <c r="AE141">
        <f>Model!AE147</f>
        <v>0</v>
      </c>
      <c r="AF141">
        <f>Model!AF147</f>
        <v>0</v>
      </c>
      <c r="AG141">
        <f>Model!AG147</f>
        <v>0</v>
      </c>
      <c r="AH141">
        <f>Model!AH147</f>
        <v>0</v>
      </c>
      <c r="AI141">
        <f>Model!AI147</f>
        <v>0</v>
      </c>
      <c r="AJ141">
        <f>Model!AJ147</f>
        <v>0</v>
      </c>
      <c r="AK141">
        <f>Model!AK147</f>
        <v>0</v>
      </c>
      <c r="AL141">
        <f>Model!AL147</f>
        <v>0</v>
      </c>
      <c r="AM141">
        <f>Model!AM147</f>
        <v>0</v>
      </c>
      <c r="AN141">
        <f>Model!AN147</f>
        <v>0</v>
      </c>
      <c r="AO141">
        <f>Model!AO147</f>
        <v>0</v>
      </c>
      <c r="AP141">
        <f>Model!AP147</f>
        <v>0</v>
      </c>
      <c r="AQ141">
        <f>Model!AQ147</f>
        <v>0</v>
      </c>
      <c r="AR141">
        <f>Model!AR147</f>
        <v>0</v>
      </c>
      <c r="AS141">
        <f>Model!AS147</f>
        <v>0</v>
      </c>
      <c r="AT141">
        <f>Model!AT147</f>
        <v>0</v>
      </c>
      <c r="AU141">
        <f>Model!AU147</f>
        <v>0</v>
      </c>
      <c r="AV141">
        <f>Model!AV147</f>
        <v>0</v>
      </c>
      <c r="AW141">
        <f>Model!AW147</f>
        <v>0</v>
      </c>
      <c r="AX141">
        <f>Model!AX147</f>
        <v>0</v>
      </c>
      <c r="AY141">
        <f>Model!AY147</f>
        <v>0</v>
      </c>
      <c r="AZ141">
        <f>Model!AZ147</f>
        <v>0</v>
      </c>
      <c r="BA141">
        <f>Model!BA147</f>
        <v>0</v>
      </c>
      <c r="BB141">
        <f>Model!BB147</f>
        <v>0</v>
      </c>
      <c r="BC141">
        <f>Model!BC147</f>
        <v>0</v>
      </c>
      <c r="BD141">
        <f>Model!BD147</f>
        <v>0</v>
      </c>
      <c r="BE141">
        <f>Model!BE147</f>
        <v>0</v>
      </c>
      <c r="BF141">
        <f>Model!BF147</f>
        <v>0</v>
      </c>
      <c r="BG141">
        <f>Model!BG147</f>
        <v>0</v>
      </c>
      <c r="BH141">
        <f>Model!BH147</f>
        <v>0</v>
      </c>
      <c r="BI141">
        <f>Model!BI147</f>
        <v>0</v>
      </c>
      <c r="BJ141">
        <f>Model!BJ147</f>
        <v>0</v>
      </c>
      <c r="BK141">
        <f>Model!BK147</f>
        <v>0</v>
      </c>
      <c r="BL141">
        <f>Model!BL147</f>
        <v>0</v>
      </c>
      <c r="BM141">
        <f>Model!BM147</f>
        <v>0</v>
      </c>
      <c r="BN141">
        <f>Model!BN147</f>
        <v>0</v>
      </c>
      <c r="BO141">
        <f>Model!BO147</f>
        <v>0</v>
      </c>
      <c r="BP141">
        <f>Model!BP147</f>
        <v>0</v>
      </c>
      <c r="BQ141">
        <f>Model!BQ147</f>
        <v>0</v>
      </c>
      <c r="BR141">
        <f>Model!BR147</f>
        <v>0</v>
      </c>
      <c r="BS141">
        <f>Model!BS147</f>
        <v>0</v>
      </c>
      <c r="BT141">
        <f>Model!BT147</f>
        <v>0</v>
      </c>
      <c r="BU141">
        <f>Model!BU147</f>
        <v>0</v>
      </c>
      <c r="BV141">
        <f>Model!BV147</f>
        <v>0</v>
      </c>
      <c r="BW141">
        <f>Model!BW147</f>
        <v>0</v>
      </c>
      <c r="BX141">
        <f>Model!BX147</f>
        <v>0</v>
      </c>
      <c r="BY141">
        <f>Model!BY147</f>
        <v>0</v>
      </c>
      <c r="BZ141">
        <f>Model!BZ147</f>
        <v>0</v>
      </c>
      <c r="CA141">
        <f>Model!CA147</f>
        <v>0</v>
      </c>
      <c r="CB141">
        <f>Model!CB147</f>
        <v>0</v>
      </c>
      <c r="CC141">
        <f>Model!CC147</f>
        <v>0</v>
      </c>
      <c r="CD141">
        <f>Model!CD147</f>
        <v>0</v>
      </c>
      <c r="CE141">
        <f>Model!CE147</f>
        <v>0</v>
      </c>
      <c r="CF141">
        <f>Model!CF147</f>
        <v>0</v>
      </c>
      <c r="CG141">
        <f>Model!CG147</f>
        <v>0</v>
      </c>
      <c r="CH141">
        <f>Model!CH147</f>
        <v>0</v>
      </c>
      <c r="CI141">
        <f>Model!CI147</f>
        <v>0</v>
      </c>
      <c r="CJ141">
        <f>Model!CJ147</f>
        <v>0</v>
      </c>
      <c r="CK141">
        <f>Model!CK147</f>
        <v>0</v>
      </c>
      <c r="CL141">
        <f>Model!CL147</f>
        <v>0</v>
      </c>
      <c r="CM141">
        <f>Model!CM147</f>
        <v>0</v>
      </c>
      <c r="CN141">
        <f>Model!CN147</f>
        <v>0</v>
      </c>
      <c r="CO141">
        <f>Model!CO147</f>
        <v>0</v>
      </c>
      <c r="CP141">
        <f>Model!CP147</f>
        <v>0</v>
      </c>
      <c r="CQ141">
        <f>Model!CQ147</f>
        <v>0</v>
      </c>
      <c r="CR141">
        <f>Model!CR147</f>
        <v>0</v>
      </c>
      <c r="CS141">
        <f>Model!CS147</f>
        <v>0</v>
      </c>
      <c r="CT141">
        <f>Model!CT147</f>
        <v>0</v>
      </c>
      <c r="CU141">
        <f>Model!CU147</f>
        <v>0</v>
      </c>
      <c r="CV141">
        <f>Model!CV147</f>
        <v>0</v>
      </c>
      <c r="CW141">
        <f>Model!CW147</f>
        <v>0</v>
      </c>
      <c r="CX141">
        <f>Model!CX147</f>
        <v>0</v>
      </c>
      <c r="CY141">
        <f>Model!CY147</f>
        <v>0</v>
      </c>
      <c r="CZ141">
        <f>Model!CZ147</f>
        <v>0</v>
      </c>
      <c r="DA141">
        <f>Model!DA147</f>
        <v>0</v>
      </c>
      <c r="DB141">
        <f>Model!DB147</f>
        <v>0</v>
      </c>
      <c r="DC141">
        <f>Model!DC147</f>
        <v>0</v>
      </c>
      <c r="DD141">
        <f>Model!DD147</f>
        <v>0</v>
      </c>
      <c r="DE141">
        <f>Model!DE147</f>
        <v>0</v>
      </c>
      <c r="DF141">
        <f>Model!DF147</f>
        <v>0</v>
      </c>
      <c r="DG141">
        <f>Model!DG147</f>
        <v>0</v>
      </c>
      <c r="DH141">
        <f>Model!DH147</f>
        <v>0</v>
      </c>
      <c r="DI141">
        <f>Model!DI147</f>
        <v>0</v>
      </c>
      <c r="DJ141">
        <f>Model!DJ147</f>
        <v>0</v>
      </c>
      <c r="DK141">
        <f>Model!DK147</f>
        <v>0</v>
      </c>
      <c r="DL141">
        <f>Model!DL147</f>
        <v>0</v>
      </c>
      <c r="DM141">
        <f>Model!DM147</f>
        <v>0</v>
      </c>
      <c r="DN141">
        <f>Model!DN147</f>
        <v>0</v>
      </c>
      <c r="DO141">
        <f>Model!DO147</f>
        <v>0</v>
      </c>
      <c r="DP141">
        <f>Model!DP147</f>
        <v>0</v>
      </c>
      <c r="DQ141">
        <f>Model!DQ147</f>
        <v>0</v>
      </c>
      <c r="DR141">
        <f>Model!DR147</f>
        <v>0</v>
      </c>
      <c r="DS141">
        <f>Model!DS147</f>
        <v>0</v>
      </c>
      <c r="DT141">
        <f>Model!DT147</f>
        <v>0</v>
      </c>
      <c r="DU141">
        <f>Model!DU147</f>
        <v>0</v>
      </c>
      <c r="DV141">
        <f>Model!DV147</f>
        <v>0</v>
      </c>
      <c r="DW141">
        <f>Model!DW147</f>
        <v>0</v>
      </c>
      <c r="DX141">
        <f>Model!DX147</f>
        <v>0</v>
      </c>
      <c r="DY141">
        <f>Model!DY147</f>
        <v>0</v>
      </c>
      <c r="DZ141">
        <f>Model!DZ147</f>
        <v>0</v>
      </c>
      <c r="EA141">
        <f>Model!EA147</f>
        <v>0</v>
      </c>
      <c r="EB141">
        <f>Model!EB147</f>
        <v>0</v>
      </c>
      <c r="EC141">
        <f>Model!EC147</f>
        <v>0</v>
      </c>
      <c r="ED141">
        <f>Model!ED147</f>
        <v>0</v>
      </c>
      <c r="EE141">
        <f>Model!EE147</f>
        <v>0</v>
      </c>
      <c r="EF141">
        <f>Model!EF147</f>
        <v>0</v>
      </c>
      <c r="EG141">
        <f>Model!EG147</f>
        <v>0</v>
      </c>
      <c r="EH141">
        <f>Model!EH147</f>
        <v>0</v>
      </c>
      <c r="EI141">
        <f>Model!EI147</f>
        <v>0</v>
      </c>
      <c r="EJ141">
        <f>Model!EJ147</f>
        <v>0</v>
      </c>
      <c r="EK141">
        <f>Model!EK147</f>
        <v>0</v>
      </c>
      <c r="EL141">
        <f>Model!EL147</f>
        <v>0</v>
      </c>
      <c r="EM141">
        <f>Model!EM147</f>
        <v>0</v>
      </c>
      <c r="EN141">
        <f>Model!EN147</f>
        <v>0</v>
      </c>
    </row>
    <row r="142" spans="1:144" x14ac:dyDescent="0.2">
      <c r="A142">
        <f>Model!A148</f>
        <v>0</v>
      </c>
      <c r="B142">
        <f>Model!B148</f>
        <v>0</v>
      </c>
      <c r="C142">
        <f>Model!C148</f>
        <v>0</v>
      </c>
      <c r="D142">
        <f>Model!D148</f>
        <v>0</v>
      </c>
      <c r="E142">
        <f>Model!E148</f>
        <v>0</v>
      </c>
      <c r="F142">
        <f>Model!F148</f>
        <v>0</v>
      </c>
      <c r="G142">
        <f>Model!G148</f>
        <v>0</v>
      </c>
      <c r="H142">
        <f>Model!H148</f>
        <v>0</v>
      </c>
      <c r="I142" t="str">
        <f>Model!I148</f>
        <v>Other Adjustment</v>
      </c>
      <c r="J142">
        <f>Model!J148</f>
        <v>0</v>
      </c>
      <c r="K142">
        <f>Model!K148</f>
        <v>0</v>
      </c>
      <c r="L142">
        <f>Model!L148</f>
        <v>0</v>
      </c>
      <c r="M142">
        <f>Model!M148</f>
        <v>0</v>
      </c>
      <c r="N142">
        <f>Model!N148</f>
        <v>0</v>
      </c>
      <c r="O142">
        <f>Model!O148</f>
        <v>0</v>
      </c>
      <c r="P142">
        <f>Model!P148</f>
        <v>0</v>
      </c>
      <c r="Q142">
        <f>Model!Q148</f>
        <v>0</v>
      </c>
      <c r="R142">
        <f>Model!R148</f>
        <v>0</v>
      </c>
      <c r="S142">
        <f>Model!S148</f>
        <v>0</v>
      </c>
      <c r="T142">
        <f>Model!T148</f>
        <v>0</v>
      </c>
      <c r="U142">
        <f>Model!U148</f>
        <v>0</v>
      </c>
      <c r="V142">
        <f>Model!V148</f>
        <v>0</v>
      </c>
      <c r="W142">
        <f>Model!W148</f>
        <v>0</v>
      </c>
      <c r="X142">
        <f>Model!X148</f>
        <v>0</v>
      </c>
      <c r="Y142">
        <f>Model!Y148</f>
        <v>0</v>
      </c>
      <c r="Z142">
        <f>Model!Z148</f>
        <v>0</v>
      </c>
      <c r="AA142">
        <f>Model!AA148</f>
        <v>0</v>
      </c>
      <c r="AB142">
        <f>Model!AB148</f>
        <v>0</v>
      </c>
      <c r="AC142">
        <f>Model!AC148</f>
        <v>0</v>
      </c>
      <c r="AD142">
        <f>Model!AD148</f>
        <v>0</v>
      </c>
      <c r="AE142">
        <f>Model!AE148</f>
        <v>0</v>
      </c>
      <c r="AF142">
        <f>Model!AF148</f>
        <v>0</v>
      </c>
      <c r="AG142">
        <f>Model!AG148</f>
        <v>0</v>
      </c>
      <c r="AH142">
        <f>Model!AH148</f>
        <v>0</v>
      </c>
      <c r="AI142">
        <f>Model!AI148</f>
        <v>0</v>
      </c>
      <c r="AJ142">
        <f>Model!AJ148</f>
        <v>0</v>
      </c>
      <c r="AK142">
        <f>Model!AK148</f>
        <v>0</v>
      </c>
      <c r="AL142">
        <f>Model!AL148</f>
        <v>0</v>
      </c>
      <c r="AM142">
        <f>Model!AM148</f>
        <v>0</v>
      </c>
      <c r="AN142">
        <f>Model!AN148</f>
        <v>0</v>
      </c>
      <c r="AO142">
        <f>Model!AO148</f>
        <v>0</v>
      </c>
      <c r="AP142">
        <f>Model!AP148</f>
        <v>0</v>
      </c>
      <c r="AQ142">
        <f>Model!AQ148</f>
        <v>0</v>
      </c>
      <c r="AR142">
        <f>Model!AR148</f>
        <v>0</v>
      </c>
      <c r="AS142">
        <f>Model!AS148</f>
        <v>0</v>
      </c>
      <c r="AT142">
        <f>Model!AT148</f>
        <v>0</v>
      </c>
      <c r="AU142">
        <f>Model!AU148</f>
        <v>0</v>
      </c>
      <c r="AV142">
        <f>Model!AV148</f>
        <v>0</v>
      </c>
      <c r="AW142">
        <f>Model!AW148</f>
        <v>0</v>
      </c>
      <c r="AX142">
        <f>Model!AX148</f>
        <v>0</v>
      </c>
      <c r="AY142">
        <f>Model!AY148</f>
        <v>0</v>
      </c>
      <c r="AZ142">
        <f>Model!AZ148</f>
        <v>0</v>
      </c>
      <c r="BA142">
        <f>Model!BA148</f>
        <v>0</v>
      </c>
      <c r="BB142">
        <f>Model!BB148</f>
        <v>0</v>
      </c>
      <c r="BC142">
        <f>Model!BC148</f>
        <v>0</v>
      </c>
      <c r="BD142">
        <f>Model!BD148</f>
        <v>0</v>
      </c>
      <c r="BE142">
        <f>Model!BE148</f>
        <v>0</v>
      </c>
      <c r="BF142">
        <f>Model!BF148</f>
        <v>0</v>
      </c>
      <c r="BG142">
        <f>Model!BG148</f>
        <v>0</v>
      </c>
      <c r="BH142">
        <f>Model!BH148</f>
        <v>0</v>
      </c>
      <c r="BI142">
        <f>Model!BI148</f>
        <v>0</v>
      </c>
      <c r="BJ142">
        <f>Model!BJ148</f>
        <v>0</v>
      </c>
      <c r="BK142">
        <f>Model!BK148</f>
        <v>0</v>
      </c>
      <c r="BL142">
        <f>Model!BL148</f>
        <v>0</v>
      </c>
      <c r="BM142">
        <f>Model!BM148</f>
        <v>0</v>
      </c>
      <c r="BN142">
        <f>Model!BN148</f>
        <v>0</v>
      </c>
      <c r="BO142">
        <f>Model!BO148</f>
        <v>0</v>
      </c>
      <c r="BP142">
        <f>Model!BP148</f>
        <v>0</v>
      </c>
      <c r="BQ142">
        <f>Model!BQ148</f>
        <v>0</v>
      </c>
      <c r="BR142">
        <f>Model!BR148</f>
        <v>0</v>
      </c>
      <c r="BS142">
        <f>Model!BS148</f>
        <v>0</v>
      </c>
      <c r="BT142">
        <f>Model!BT148</f>
        <v>0</v>
      </c>
      <c r="BU142">
        <f>Model!BU148</f>
        <v>0</v>
      </c>
      <c r="BV142">
        <f>Model!BV148</f>
        <v>0</v>
      </c>
      <c r="BW142">
        <f>Model!BW148</f>
        <v>0</v>
      </c>
      <c r="BX142">
        <f>Model!BX148</f>
        <v>0</v>
      </c>
      <c r="BY142">
        <f>Model!BY148</f>
        <v>0</v>
      </c>
      <c r="BZ142">
        <f>Model!BZ148</f>
        <v>0</v>
      </c>
      <c r="CA142">
        <f>Model!CA148</f>
        <v>-2.5670000000000002</v>
      </c>
      <c r="CB142">
        <f>Model!CB148</f>
        <v>8.5010000000000012</v>
      </c>
      <c r="CC142">
        <f>Model!CC148</f>
        <v>3.5219999999999985</v>
      </c>
      <c r="CD142">
        <f>Model!CD148</f>
        <v>0</v>
      </c>
      <c r="CE142">
        <f>Model!CE148</f>
        <v>0</v>
      </c>
      <c r="CF142">
        <f>Model!CF148</f>
        <v>0</v>
      </c>
      <c r="CG142">
        <f>Model!CG148</f>
        <v>0</v>
      </c>
      <c r="CH142">
        <f>Model!CH148</f>
        <v>0</v>
      </c>
      <c r="CI142">
        <f>Model!CI148</f>
        <v>0</v>
      </c>
      <c r="CJ142">
        <f>Model!CJ148</f>
        <v>0</v>
      </c>
      <c r="CK142">
        <f>Model!CK148</f>
        <v>0</v>
      </c>
      <c r="CL142">
        <f>Model!CL148</f>
        <v>0</v>
      </c>
      <c r="CM142">
        <f>Model!CM148</f>
        <v>0</v>
      </c>
      <c r="CN142">
        <f>Model!CN148</f>
        <v>0</v>
      </c>
      <c r="CO142">
        <f>Model!CO148</f>
        <v>0</v>
      </c>
      <c r="CP142">
        <f>Model!CP148</f>
        <v>0</v>
      </c>
      <c r="CQ142">
        <f>Model!CQ148</f>
        <v>0</v>
      </c>
      <c r="CR142">
        <f>Model!CR148</f>
        <v>0</v>
      </c>
      <c r="CS142">
        <f>Model!CS148</f>
        <v>0</v>
      </c>
      <c r="CT142">
        <f>Model!CT148</f>
        <v>0</v>
      </c>
      <c r="CU142">
        <f>Model!CU148</f>
        <v>0</v>
      </c>
      <c r="CV142">
        <f>Model!CV148</f>
        <v>0</v>
      </c>
      <c r="CW142">
        <f>Model!CW148</f>
        <v>0</v>
      </c>
      <c r="CX142">
        <f>Model!CX148</f>
        <v>0</v>
      </c>
      <c r="CY142">
        <f>Model!CY148</f>
        <v>0</v>
      </c>
      <c r="CZ142">
        <f>Model!CZ148</f>
        <v>0</v>
      </c>
      <c r="DA142">
        <f>Model!DA148</f>
        <v>0</v>
      </c>
      <c r="DB142">
        <f>Model!DB148</f>
        <v>0</v>
      </c>
      <c r="DC142">
        <f>Model!DC148</f>
        <v>0</v>
      </c>
      <c r="DD142">
        <f>Model!DD148</f>
        <v>0</v>
      </c>
      <c r="DE142">
        <f>Model!DE148</f>
        <v>0</v>
      </c>
      <c r="DF142">
        <f>Model!DF148</f>
        <v>0</v>
      </c>
      <c r="DG142">
        <f>Model!DG148</f>
        <v>0</v>
      </c>
      <c r="DH142">
        <f>Model!DH148</f>
        <v>0</v>
      </c>
      <c r="DI142">
        <f>Model!DI148</f>
        <v>0</v>
      </c>
      <c r="DJ142">
        <f>Model!DJ148</f>
        <v>0</v>
      </c>
      <c r="DK142">
        <f>Model!DK148</f>
        <v>0</v>
      </c>
      <c r="DL142">
        <f>Model!DL148</f>
        <v>0</v>
      </c>
      <c r="DM142">
        <f>Model!DM148</f>
        <v>0</v>
      </c>
      <c r="DN142">
        <f>Model!DN148</f>
        <v>0</v>
      </c>
      <c r="DO142">
        <f>Model!DO148</f>
        <v>0</v>
      </c>
      <c r="DP142">
        <f>Model!DP148</f>
        <v>0</v>
      </c>
      <c r="DQ142">
        <f>Model!DQ148</f>
        <v>0</v>
      </c>
      <c r="DR142">
        <f>Model!DR148</f>
        <v>0</v>
      </c>
      <c r="DS142">
        <f>Model!DS148</f>
        <v>0</v>
      </c>
      <c r="DT142">
        <f>Model!DT148</f>
        <v>0</v>
      </c>
      <c r="DU142">
        <f>Model!DU148</f>
        <v>0</v>
      </c>
      <c r="DV142">
        <f>Model!DV148</f>
        <v>0</v>
      </c>
      <c r="DW142">
        <f>Model!DW148</f>
        <v>0</v>
      </c>
      <c r="DX142">
        <f>Model!DX148</f>
        <v>0</v>
      </c>
      <c r="DY142">
        <f>Model!DY148</f>
        <v>0</v>
      </c>
      <c r="DZ142">
        <f>Model!DZ148</f>
        <v>0</v>
      </c>
      <c r="EA142">
        <f>Model!EA148</f>
        <v>0</v>
      </c>
      <c r="EB142">
        <f>Model!EB148</f>
        <v>9.4559999999999995</v>
      </c>
      <c r="EC142">
        <f>Model!EC148</f>
        <v>0</v>
      </c>
      <c r="ED142">
        <f>Model!ED148</f>
        <v>0</v>
      </c>
      <c r="EE142">
        <f>Model!EE148</f>
        <v>0</v>
      </c>
      <c r="EF142">
        <f>Model!EF148</f>
        <v>0</v>
      </c>
      <c r="EG142">
        <f>Model!EG148</f>
        <v>0</v>
      </c>
      <c r="EH142">
        <f>Model!EH148</f>
        <v>0</v>
      </c>
      <c r="EI142">
        <f>Model!EI148</f>
        <v>0</v>
      </c>
      <c r="EJ142">
        <f>Model!EJ148</f>
        <v>0</v>
      </c>
      <c r="EK142">
        <f>Model!EK148</f>
        <v>0</v>
      </c>
      <c r="EL142">
        <f>Model!EL148</f>
        <v>0</v>
      </c>
      <c r="EM142">
        <f>Model!EM148</f>
        <v>0</v>
      </c>
      <c r="EN142">
        <f>Model!EN148</f>
        <v>0</v>
      </c>
    </row>
    <row r="143" spans="1:144" x14ac:dyDescent="0.2">
      <c r="A143">
        <f>Model!A149</f>
        <v>0</v>
      </c>
      <c r="B143">
        <f>Model!B149</f>
        <v>0</v>
      </c>
      <c r="C143">
        <f>Model!C149</f>
        <v>0</v>
      </c>
      <c r="D143">
        <f>Model!D149</f>
        <v>0</v>
      </c>
      <c r="E143">
        <f>Model!E149</f>
        <v>0</v>
      </c>
      <c r="F143">
        <f>Model!F149</f>
        <v>0</v>
      </c>
      <c r="G143">
        <f>Model!G149</f>
        <v>0</v>
      </c>
      <c r="H143">
        <f>Model!H149</f>
        <v>0</v>
      </c>
      <c r="I143" t="str">
        <f>Model!I149</f>
        <v>Funds from Operations (FFO)</v>
      </c>
      <c r="J143">
        <f>Model!J149</f>
        <v>0</v>
      </c>
      <c r="K143">
        <f>Model!K149</f>
        <v>0</v>
      </c>
      <c r="L143">
        <f>Model!L149</f>
        <v>0</v>
      </c>
      <c r="M143">
        <f>Model!M149</f>
        <v>0</v>
      </c>
      <c r="N143">
        <f>Model!N149</f>
        <v>0</v>
      </c>
      <c r="O143">
        <f>Model!O149</f>
        <v>0</v>
      </c>
      <c r="P143">
        <f>Model!P149</f>
        <v>0</v>
      </c>
      <c r="Q143">
        <f>Model!Q149</f>
        <v>0</v>
      </c>
      <c r="R143">
        <f>Model!R149</f>
        <v>0</v>
      </c>
      <c r="S143">
        <f>Model!S149</f>
        <v>0</v>
      </c>
      <c r="T143">
        <f>Model!T149</f>
        <v>0</v>
      </c>
      <c r="U143">
        <f>Model!U149</f>
        <v>0</v>
      </c>
      <c r="V143">
        <f>Model!V149</f>
        <v>0</v>
      </c>
      <c r="W143">
        <f>Model!W149</f>
        <v>0</v>
      </c>
      <c r="X143">
        <f>Model!X149</f>
        <v>0</v>
      </c>
      <c r="Y143">
        <f>Model!Y149</f>
        <v>0</v>
      </c>
      <c r="Z143">
        <f>Model!Z149</f>
        <v>0</v>
      </c>
      <c r="AA143">
        <f>Model!AA149</f>
        <v>0</v>
      </c>
      <c r="AB143">
        <f>Model!AB149</f>
        <v>0</v>
      </c>
      <c r="AC143">
        <f>Model!AC149</f>
        <v>0</v>
      </c>
      <c r="AD143">
        <f>Model!AD149</f>
        <v>0</v>
      </c>
      <c r="AE143">
        <f>Model!AE149</f>
        <v>0</v>
      </c>
      <c r="AF143">
        <f>Model!AF149</f>
        <v>0</v>
      </c>
      <c r="AG143">
        <f>Model!AG149</f>
        <v>0</v>
      </c>
      <c r="AH143">
        <f>Model!AH149</f>
        <v>0</v>
      </c>
      <c r="AI143">
        <f>Model!AI149</f>
        <v>0</v>
      </c>
      <c r="AJ143">
        <f>Model!AJ149</f>
        <v>0</v>
      </c>
      <c r="AK143">
        <f>Model!AK149</f>
        <v>0</v>
      </c>
      <c r="AL143">
        <f>Model!AL149</f>
        <v>0</v>
      </c>
      <c r="AM143">
        <f>Model!AM149</f>
        <v>0</v>
      </c>
      <c r="AN143">
        <f>Model!AN149</f>
        <v>0</v>
      </c>
      <c r="AO143">
        <f>Model!AO149</f>
        <v>0</v>
      </c>
      <c r="AP143">
        <f>Model!AP149</f>
        <v>0</v>
      </c>
      <c r="AQ143">
        <f>Model!AQ149</f>
        <v>0</v>
      </c>
      <c r="AR143">
        <f>Model!AR149</f>
        <v>0</v>
      </c>
      <c r="AS143">
        <f>Model!AS149</f>
        <v>0</v>
      </c>
      <c r="AT143">
        <f>Model!AT149</f>
        <v>0</v>
      </c>
      <c r="AU143">
        <f>Model!AU149</f>
        <v>0</v>
      </c>
      <c r="AV143">
        <f>Model!AV149</f>
        <v>0</v>
      </c>
      <c r="AW143">
        <f>Model!AW149</f>
        <v>0</v>
      </c>
      <c r="AX143">
        <f>Model!AX149</f>
        <v>0</v>
      </c>
      <c r="AY143">
        <f>Model!AY149</f>
        <v>0</v>
      </c>
      <c r="AZ143">
        <f>Model!AZ149</f>
        <v>0</v>
      </c>
      <c r="BA143">
        <f>Model!BA149</f>
        <v>0</v>
      </c>
      <c r="BB143">
        <f>Model!BB149</f>
        <v>0</v>
      </c>
      <c r="BC143">
        <f>Model!BC149</f>
        <v>0</v>
      </c>
      <c r="BD143">
        <f>Model!BD149</f>
        <v>0</v>
      </c>
      <c r="BE143">
        <f>Model!BE149</f>
        <v>0</v>
      </c>
      <c r="BF143">
        <f>Model!BF149</f>
        <v>0</v>
      </c>
      <c r="BG143">
        <f>Model!BG149</f>
        <v>0</v>
      </c>
      <c r="BH143">
        <f>Model!BH149</f>
        <v>0</v>
      </c>
      <c r="BI143">
        <f>Model!BI149</f>
        <v>0</v>
      </c>
      <c r="BJ143">
        <f>Model!BJ149</f>
        <v>0</v>
      </c>
      <c r="BK143">
        <f>Model!BK149</f>
        <v>0</v>
      </c>
      <c r="BL143">
        <f>Model!BL149</f>
        <v>0</v>
      </c>
      <c r="BM143">
        <f>Model!BM149</f>
        <v>0</v>
      </c>
      <c r="BN143">
        <f>Model!BN149</f>
        <v>0</v>
      </c>
      <c r="BO143">
        <f>Model!BO149</f>
        <v>0</v>
      </c>
      <c r="BP143">
        <f>Model!BP149</f>
        <v>0</v>
      </c>
      <c r="BQ143">
        <f>Model!BQ149</f>
        <v>0</v>
      </c>
      <c r="BR143">
        <f>Model!BR149</f>
        <v>0</v>
      </c>
      <c r="BS143">
        <f>Model!BS149</f>
        <v>0</v>
      </c>
      <c r="BT143">
        <f>Model!BT149</f>
        <v>0</v>
      </c>
      <c r="BU143">
        <f>Model!BU149</f>
        <v>0</v>
      </c>
      <c r="BV143">
        <f>Model!BV149</f>
        <v>0</v>
      </c>
      <c r="BW143">
        <f>Model!BW149</f>
        <v>0</v>
      </c>
      <c r="BX143">
        <f>Model!BX149</f>
        <v>0</v>
      </c>
      <c r="BY143">
        <f>Model!BY149</f>
        <v>0</v>
      </c>
      <c r="BZ143">
        <f>Model!BZ149</f>
        <v>-46.298000000000016</v>
      </c>
      <c r="CA143">
        <f>Model!CA149</f>
        <v>-24.726999999999979</v>
      </c>
      <c r="CB143">
        <f>Model!CB149</f>
        <v>-48.197999999999979</v>
      </c>
      <c r="CC143">
        <f>Model!CC149</f>
        <v>-23.808000000000007</v>
      </c>
      <c r="CD143">
        <f>Model!CD149</f>
        <v>-26.027676029996531</v>
      </c>
      <c r="CE143">
        <f>Model!CE149</f>
        <v>-18.174310167969967</v>
      </c>
      <c r="CF143">
        <f>Model!CF149</f>
        <v>-22.29032477362891</v>
      </c>
      <c r="CG143">
        <f>Model!CG149</f>
        <v>-13.68551946303598</v>
      </c>
      <c r="CH143">
        <f>Model!CH149</f>
        <v>-19.170610883398219</v>
      </c>
      <c r="CI143">
        <f>Model!CI149</f>
        <v>-10.772740328737271</v>
      </c>
      <c r="CJ143">
        <f>Model!CJ149</f>
        <v>-15.416341948649505</v>
      </c>
      <c r="CK143">
        <f>Model!CK149</f>
        <v>-7.2892732785825656</v>
      </c>
      <c r="CL143">
        <f>Model!CL149</f>
        <v>-12.523513518173685</v>
      </c>
      <c r="CM143">
        <f>Model!CM149</f>
        <v>-3.6051013889462897</v>
      </c>
      <c r="CN143">
        <f>Model!CN149</f>
        <v>-9.3686551869067287</v>
      </c>
      <c r="CO143">
        <f>Model!CO149</f>
        <v>-0.83314154891028647</v>
      </c>
      <c r="CP143">
        <f>Model!CP149</f>
        <v>0</v>
      </c>
      <c r="CQ143">
        <f>Model!CQ149</f>
        <v>0</v>
      </c>
      <c r="CR143">
        <f>Model!CR149</f>
        <v>0</v>
      </c>
      <c r="CS143">
        <f>Model!CS149</f>
        <v>0</v>
      </c>
      <c r="CT143">
        <f>Model!CT149</f>
        <v>0</v>
      </c>
      <c r="CU143">
        <f>Model!CU149</f>
        <v>0</v>
      </c>
      <c r="CV143">
        <f>Model!CV149</f>
        <v>0</v>
      </c>
      <c r="CW143">
        <f>Model!CW149</f>
        <v>0</v>
      </c>
      <c r="CX143">
        <f>Model!CX149</f>
        <v>0</v>
      </c>
      <c r="CY143">
        <f>Model!CY149</f>
        <v>0</v>
      </c>
      <c r="CZ143">
        <f>Model!CZ149</f>
        <v>0</v>
      </c>
      <c r="DA143">
        <f>Model!DA149</f>
        <v>0</v>
      </c>
      <c r="DB143">
        <f>Model!DB149</f>
        <v>0</v>
      </c>
      <c r="DC143">
        <f>Model!DC149</f>
        <v>0</v>
      </c>
      <c r="DD143">
        <f>Model!DD149</f>
        <v>0</v>
      </c>
      <c r="DE143">
        <f>Model!DE149</f>
        <v>0</v>
      </c>
      <c r="DF143">
        <f>Model!DF149</f>
        <v>0</v>
      </c>
      <c r="DG143">
        <f>Model!DG149</f>
        <v>0</v>
      </c>
      <c r="DH143">
        <f>Model!DH149</f>
        <v>0</v>
      </c>
      <c r="DI143">
        <f>Model!DI149</f>
        <v>0</v>
      </c>
      <c r="DJ143">
        <f>Model!DJ149</f>
        <v>0</v>
      </c>
      <c r="DK143">
        <f>Model!DK149</f>
        <v>0</v>
      </c>
      <c r="DL143">
        <f>Model!DL149</f>
        <v>0</v>
      </c>
      <c r="DM143">
        <f>Model!DM149</f>
        <v>0</v>
      </c>
      <c r="DN143">
        <f>Model!DN149</f>
        <v>0</v>
      </c>
      <c r="DO143">
        <f>Model!DO149</f>
        <v>0</v>
      </c>
      <c r="DP143">
        <f>Model!DP149</f>
        <v>0</v>
      </c>
      <c r="DQ143">
        <f>Model!DQ149</f>
        <v>0</v>
      </c>
      <c r="DR143">
        <f>Model!DR149</f>
        <v>0</v>
      </c>
      <c r="DS143">
        <f>Model!DS149</f>
        <v>0</v>
      </c>
      <c r="DT143">
        <f>Model!DT149</f>
        <v>0</v>
      </c>
      <c r="DU143">
        <f>Model!DU149</f>
        <v>0</v>
      </c>
      <c r="DV143">
        <f>Model!DV149</f>
        <v>0</v>
      </c>
      <c r="DW143">
        <f>Model!DW149</f>
        <v>0</v>
      </c>
      <c r="DX143">
        <f>Model!DX149</f>
        <v>0</v>
      </c>
      <c r="DY143">
        <f>Model!DY149</f>
        <v>-26.082000000000001</v>
      </c>
      <c r="DZ143">
        <f>Model!DZ149</f>
        <v>-41.207000000000022</v>
      </c>
      <c r="EA143">
        <f>Model!EA149</f>
        <v>-43.488</v>
      </c>
      <c r="EB143">
        <f>Model!EB149</f>
        <v>-143.03100000000001</v>
      </c>
      <c r="EC143">
        <f>Model!EC149</f>
        <v>-80.17783043463146</v>
      </c>
      <c r="ED143">
        <f>Model!ED149</f>
        <v>-52.648966439367619</v>
      </c>
      <c r="EE143">
        <f>Model!EE149</f>
        <v>-26.330411642937044</v>
      </c>
      <c r="EF143">
        <f>Model!EF149</f>
        <v>-8.9856912714067771</v>
      </c>
      <c r="EG143">
        <f>Model!EG149</f>
        <v>21.020313604922471</v>
      </c>
      <c r="EH143">
        <f>Model!EH149</f>
        <v>53.043622648778239</v>
      </c>
      <c r="EI143">
        <f>Model!EI149</f>
        <v>87.339711305302529</v>
      </c>
      <c r="EJ143">
        <f>Model!EJ149</f>
        <v>122.13817846112084</v>
      </c>
      <c r="EK143">
        <f>Model!EK149</f>
        <v>157.31858276899015</v>
      </c>
      <c r="EL143">
        <f>Model!EL149</f>
        <v>192.46522859301351</v>
      </c>
      <c r="EM143">
        <f>Model!EM149</f>
        <v>0</v>
      </c>
      <c r="EN143">
        <f>Model!EN149</f>
        <v>0</v>
      </c>
    </row>
    <row r="144" spans="1:144" x14ac:dyDescent="0.2">
      <c r="A144">
        <f>Model!A150</f>
        <v>0</v>
      </c>
      <c r="B144">
        <f>Model!B150</f>
        <v>0</v>
      </c>
      <c r="C144">
        <f>Model!C150</f>
        <v>0</v>
      </c>
      <c r="D144">
        <f>Model!D150</f>
        <v>0</v>
      </c>
      <c r="E144">
        <f>Model!E150</f>
        <v>0</v>
      </c>
      <c r="F144">
        <f>Model!F150</f>
        <v>0</v>
      </c>
      <c r="G144">
        <f>Model!G150</f>
        <v>0</v>
      </c>
      <c r="H144">
        <f>Model!H150</f>
        <v>0</v>
      </c>
      <c r="I144" t="str">
        <f>Model!I150</f>
        <v>Changes in Working Capital</v>
      </c>
      <c r="J144">
        <f>Model!J150</f>
        <v>0</v>
      </c>
      <c r="K144">
        <f>Model!K150</f>
        <v>0</v>
      </c>
      <c r="L144">
        <f>Model!L150</f>
        <v>0</v>
      </c>
      <c r="M144">
        <f>Model!M150</f>
        <v>0</v>
      </c>
      <c r="N144">
        <f>Model!N150</f>
        <v>0</v>
      </c>
      <c r="O144">
        <f>Model!O150</f>
        <v>0</v>
      </c>
      <c r="P144">
        <f>Model!P150</f>
        <v>0</v>
      </c>
      <c r="Q144">
        <f>Model!Q150</f>
        <v>0</v>
      </c>
      <c r="R144">
        <f>Model!R150</f>
        <v>0</v>
      </c>
      <c r="S144">
        <f>Model!S150</f>
        <v>0</v>
      </c>
      <c r="T144">
        <f>Model!T150</f>
        <v>0</v>
      </c>
      <c r="U144">
        <f>Model!U150</f>
        <v>0</v>
      </c>
      <c r="V144">
        <f>Model!V150</f>
        <v>0</v>
      </c>
      <c r="W144">
        <f>Model!W150</f>
        <v>0</v>
      </c>
      <c r="X144">
        <f>Model!X150</f>
        <v>0</v>
      </c>
      <c r="Y144">
        <f>Model!Y150</f>
        <v>0</v>
      </c>
      <c r="Z144">
        <f>Model!Z150</f>
        <v>0</v>
      </c>
      <c r="AA144">
        <f>Model!AA150</f>
        <v>0</v>
      </c>
      <c r="AB144">
        <f>Model!AB150</f>
        <v>0</v>
      </c>
      <c r="AC144">
        <f>Model!AC150</f>
        <v>0</v>
      </c>
      <c r="AD144">
        <f>Model!AD150</f>
        <v>0</v>
      </c>
      <c r="AE144">
        <f>Model!AE150</f>
        <v>0</v>
      </c>
      <c r="AF144">
        <f>Model!AF150</f>
        <v>0</v>
      </c>
      <c r="AG144">
        <f>Model!AG150</f>
        <v>0</v>
      </c>
      <c r="AH144">
        <f>Model!AH150</f>
        <v>0</v>
      </c>
      <c r="AI144">
        <f>Model!AI150</f>
        <v>0</v>
      </c>
      <c r="AJ144">
        <f>Model!AJ150</f>
        <v>0</v>
      </c>
      <c r="AK144">
        <f>Model!AK150</f>
        <v>0</v>
      </c>
      <c r="AL144">
        <f>Model!AL150</f>
        <v>0</v>
      </c>
      <c r="AM144">
        <f>Model!AM150</f>
        <v>0</v>
      </c>
      <c r="AN144">
        <f>Model!AN150</f>
        <v>0</v>
      </c>
      <c r="AO144">
        <f>Model!AO150</f>
        <v>0</v>
      </c>
      <c r="AP144">
        <f>Model!AP150</f>
        <v>0</v>
      </c>
      <c r="AQ144">
        <f>Model!AQ150</f>
        <v>0</v>
      </c>
      <c r="AR144">
        <f>Model!AR150</f>
        <v>0</v>
      </c>
      <c r="AS144">
        <f>Model!AS150</f>
        <v>0</v>
      </c>
      <c r="AT144">
        <f>Model!AT150</f>
        <v>0</v>
      </c>
      <c r="AU144">
        <f>Model!AU150</f>
        <v>0</v>
      </c>
      <c r="AV144">
        <f>Model!AV150</f>
        <v>0</v>
      </c>
      <c r="AW144">
        <f>Model!AW150</f>
        <v>0</v>
      </c>
      <c r="AX144">
        <f>Model!AX150</f>
        <v>0</v>
      </c>
      <c r="AY144">
        <f>Model!AY150</f>
        <v>0</v>
      </c>
      <c r="AZ144">
        <f>Model!AZ150</f>
        <v>0</v>
      </c>
      <c r="BA144">
        <f>Model!BA150</f>
        <v>0</v>
      </c>
      <c r="BB144">
        <f>Model!BB150</f>
        <v>0</v>
      </c>
      <c r="BC144">
        <f>Model!BC150</f>
        <v>0</v>
      </c>
      <c r="BD144">
        <f>Model!BD150</f>
        <v>0</v>
      </c>
      <c r="BE144">
        <f>Model!BE150</f>
        <v>0</v>
      </c>
      <c r="BF144">
        <f>Model!BF150</f>
        <v>0</v>
      </c>
      <c r="BG144">
        <f>Model!BG150</f>
        <v>0</v>
      </c>
      <c r="BH144">
        <f>Model!BH150</f>
        <v>0</v>
      </c>
      <c r="BI144">
        <f>Model!BI150</f>
        <v>0</v>
      </c>
      <c r="BJ144">
        <f>Model!BJ150</f>
        <v>0</v>
      </c>
      <c r="BK144">
        <f>Model!BK150</f>
        <v>0</v>
      </c>
      <c r="BL144">
        <f>Model!BL150</f>
        <v>0</v>
      </c>
      <c r="BM144">
        <f>Model!BM150</f>
        <v>0</v>
      </c>
      <c r="BN144">
        <f>Model!BN150</f>
        <v>0</v>
      </c>
      <c r="BO144">
        <f>Model!BO150</f>
        <v>0</v>
      </c>
      <c r="BP144">
        <f>Model!BP150</f>
        <v>0</v>
      </c>
      <c r="BQ144">
        <f>Model!BQ150</f>
        <v>0</v>
      </c>
      <c r="BR144">
        <f>Model!BR150</f>
        <v>0</v>
      </c>
      <c r="BS144">
        <f>Model!BS150</f>
        <v>0</v>
      </c>
      <c r="BT144">
        <f>Model!BT150</f>
        <v>0</v>
      </c>
      <c r="BU144">
        <f>Model!BU150</f>
        <v>0</v>
      </c>
      <c r="BV144">
        <f>Model!BV150</f>
        <v>0</v>
      </c>
      <c r="BW144">
        <f>Model!BW150</f>
        <v>0</v>
      </c>
      <c r="BX144">
        <f>Model!BX150</f>
        <v>0</v>
      </c>
      <c r="BY144">
        <f>Model!BY150</f>
        <v>0</v>
      </c>
      <c r="BZ144">
        <f>Model!BZ150</f>
        <v>27.259</v>
      </c>
      <c r="CA144">
        <f>Model!CA150</f>
        <v>-26.925000000000001</v>
      </c>
      <c r="CB144">
        <f>Model!CB150</f>
        <v>-3.8759999999999941</v>
      </c>
      <c r="CC144">
        <f>Model!CC150</f>
        <v>-5.8690000000000069</v>
      </c>
      <c r="CD144">
        <f>Model!CD150</f>
        <v>32.351269288674786</v>
      </c>
      <c r="CE144">
        <f>Model!CE150</f>
        <v>-1.2711447936233737</v>
      </c>
      <c r="CF144">
        <f>Model!CF150</f>
        <v>-23.687833039500624</v>
      </c>
      <c r="CG144">
        <f>Model!CG150</f>
        <v>-3.1469435721145613</v>
      </c>
      <c r="CH144">
        <f>Model!CH150</f>
        <v>34.95190102552246</v>
      </c>
      <c r="CI144">
        <f>Model!CI150</f>
        <v>-1.6490021630318648</v>
      </c>
      <c r="CJ144">
        <f>Model!CJ150</f>
        <v>-25.011923369151823</v>
      </c>
      <c r="CK144">
        <f>Model!CK150</f>
        <v>-3.3649282541240826</v>
      </c>
      <c r="CL144">
        <f>Model!CL150</f>
        <v>36.922358596566887</v>
      </c>
      <c r="CM144">
        <f>Model!CM150</f>
        <v>-1.7054475884563427</v>
      </c>
      <c r="CN144">
        <f>Model!CN150</f>
        <v>-26.731431291172647</v>
      </c>
      <c r="CO144">
        <f>Model!CO150</f>
        <v>-3.0679426346737619</v>
      </c>
      <c r="CP144">
        <f>Model!CP150</f>
        <v>0</v>
      </c>
      <c r="CQ144">
        <f>Model!CQ150</f>
        <v>0</v>
      </c>
      <c r="CR144">
        <f>Model!CR150</f>
        <v>0</v>
      </c>
      <c r="CS144">
        <f>Model!CS150</f>
        <v>0</v>
      </c>
      <c r="CT144">
        <f>Model!CT150</f>
        <v>0</v>
      </c>
      <c r="CU144">
        <f>Model!CU150</f>
        <v>0</v>
      </c>
      <c r="CV144">
        <f>Model!CV150</f>
        <v>0</v>
      </c>
      <c r="CW144">
        <f>Model!CW150</f>
        <v>0</v>
      </c>
      <c r="CX144">
        <f>Model!CX150</f>
        <v>0</v>
      </c>
      <c r="CY144">
        <f>Model!CY150</f>
        <v>0</v>
      </c>
      <c r="CZ144">
        <f>Model!CZ150</f>
        <v>0</v>
      </c>
      <c r="DA144">
        <f>Model!DA150</f>
        <v>0</v>
      </c>
      <c r="DB144">
        <f>Model!DB150</f>
        <v>0</v>
      </c>
      <c r="DC144">
        <f>Model!DC150</f>
        <v>0</v>
      </c>
      <c r="DD144">
        <f>Model!DD150</f>
        <v>0</v>
      </c>
      <c r="DE144">
        <f>Model!DE150</f>
        <v>0</v>
      </c>
      <c r="DF144">
        <f>Model!DF150</f>
        <v>0</v>
      </c>
      <c r="DG144">
        <f>Model!DG150</f>
        <v>0</v>
      </c>
      <c r="DH144">
        <f>Model!DH150</f>
        <v>0</v>
      </c>
      <c r="DI144">
        <f>Model!DI150</f>
        <v>0</v>
      </c>
      <c r="DJ144">
        <f>Model!DJ150</f>
        <v>0</v>
      </c>
      <c r="DK144">
        <f>Model!DK150</f>
        <v>0</v>
      </c>
      <c r="DL144">
        <f>Model!DL150</f>
        <v>0</v>
      </c>
      <c r="DM144">
        <f>Model!DM150</f>
        <v>0</v>
      </c>
      <c r="DN144">
        <f>Model!DN150</f>
        <v>0</v>
      </c>
      <c r="DO144">
        <f>Model!DO150</f>
        <v>0</v>
      </c>
      <c r="DP144">
        <f>Model!DP150</f>
        <v>0</v>
      </c>
      <c r="DQ144">
        <f>Model!DQ150</f>
        <v>0</v>
      </c>
      <c r="DR144">
        <f>Model!DR150</f>
        <v>0</v>
      </c>
      <c r="DS144">
        <f>Model!DS150</f>
        <v>0</v>
      </c>
      <c r="DT144">
        <f>Model!DT150</f>
        <v>0</v>
      </c>
      <c r="DU144">
        <f>Model!DU150</f>
        <v>0</v>
      </c>
      <c r="DV144">
        <f>Model!DV150</f>
        <v>0</v>
      </c>
      <c r="DW144">
        <f>Model!DW150</f>
        <v>0</v>
      </c>
      <c r="DX144">
        <f>Model!DX150</f>
        <v>0</v>
      </c>
      <c r="DY144">
        <f>Model!DY150</f>
        <v>9.2230000000000008</v>
      </c>
      <c r="DZ144">
        <f>Model!DZ150</f>
        <v>14.811</v>
      </c>
      <c r="EA144">
        <f>Model!EA150</f>
        <v>19.943000000000005</v>
      </c>
      <c r="EB144">
        <f>Model!EB150</f>
        <v>-9.4110000000000014</v>
      </c>
      <c r="EC144">
        <f>Model!EC150</f>
        <v>4.2453478834362244</v>
      </c>
      <c r="ED144">
        <f>Model!ED150</f>
        <v>4.9260472392146895</v>
      </c>
      <c r="EE144">
        <f>Model!EE150</f>
        <v>5.4175370822641362</v>
      </c>
      <c r="EF144">
        <f>Model!EF150</f>
        <v>4.929630053465111</v>
      </c>
      <c r="EG144">
        <f>Model!EG150</f>
        <v>4.5039687560167696</v>
      </c>
      <c r="EH144">
        <f>Model!EH150</f>
        <v>4.5389736234563083</v>
      </c>
      <c r="EI144">
        <f>Model!EI150</f>
        <v>4.5509220317502095</v>
      </c>
      <c r="EJ144">
        <f>Model!EJ150</f>
        <v>5.1720164003996318</v>
      </c>
      <c r="EK144">
        <f>Model!EK150</f>
        <v>5.4062945809680825</v>
      </c>
      <c r="EL144">
        <f>Model!EL150</f>
        <v>5.5412536400422194</v>
      </c>
      <c r="EM144">
        <f>Model!EM150</f>
        <v>0</v>
      </c>
      <c r="EN144">
        <f>Model!EN150</f>
        <v>0</v>
      </c>
    </row>
    <row r="145" spans="1:144" x14ac:dyDescent="0.2">
      <c r="A145">
        <f>Model!A151</f>
        <v>0</v>
      </c>
      <c r="B145">
        <f>Model!B151</f>
        <v>0</v>
      </c>
      <c r="C145">
        <f>Model!C151</f>
        <v>0</v>
      </c>
      <c r="D145">
        <f>Model!D151</f>
        <v>0</v>
      </c>
      <c r="E145">
        <f>Model!E151</f>
        <v>0</v>
      </c>
      <c r="F145">
        <f>Model!F151</f>
        <v>0</v>
      </c>
      <c r="G145">
        <f>Model!G151</f>
        <v>0</v>
      </c>
      <c r="H145">
        <f>Model!H151</f>
        <v>0</v>
      </c>
      <c r="I145" t="str">
        <f>Model!I151</f>
        <v>Accounts Receivable</v>
      </c>
      <c r="J145">
        <f>Model!J151</f>
        <v>0</v>
      </c>
      <c r="K145">
        <f>Model!K151</f>
        <v>0</v>
      </c>
      <c r="L145">
        <f>Model!L151</f>
        <v>0</v>
      </c>
      <c r="M145">
        <f>Model!M151</f>
        <v>0</v>
      </c>
      <c r="N145">
        <f>Model!N151</f>
        <v>0</v>
      </c>
      <c r="O145">
        <f>Model!O151</f>
        <v>0</v>
      </c>
      <c r="P145">
        <f>Model!P151</f>
        <v>0</v>
      </c>
      <c r="Q145">
        <f>Model!Q151</f>
        <v>0</v>
      </c>
      <c r="R145">
        <f>Model!R151</f>
        <v>0</v>
      </c>
      <c r="S145">
        <f>Model!S151</f>
        <v>0</v>
      </c>
      <c r="T145">
        <f>Model!T151</f>
        <v>0</v>
      </c>
      <c r="U145">
        <f>Model!U151</f>
        <v>0</v>
      </c>
      <c r="V145">
        <f>Model!V151</f>
        <v>0</v>
      </c>
      <c r="W145">
        <f>Model!W151</f>
        <v>0</v>
      </c>
      <c r="X145">
        <f>Model!X151</f>
        <v>0</v>
      </c>
      <c r="Y145">
        <f>Model!Y151</f>
        <v>0</v>
      </c>
      <c r="Z145">
        <f>Model!Z151</f>
        <v>0</v>
      </c>
      <c r="AA145">
        <f>Model!AA151</f>
        <v>0</v>
      </c>
      <c r="AB145">
        <f>Model!AB151</f>
        <v>0</v>
      </c>
      <c r="AC145">
        <f>Model!AC151</f>
        <v>0</v>
      </c>
      <c r="AD145">
        <f>Model!AD151</f>
        <v>0</v>
      </c>
      <c r="AE145">
        <f>Model!AE151</f>
        <v>0</v>
      </c>
      <c r="AF145">
        <f>Model!AF151</f>
        <v>0</v>
      </c>
      <c r="AG145">
        <f>Model!AG151</f>
        <v>0</v>
      </c>
      <c r="AH145">
        <f>Model!AH151</f>
        <v>0</v>
      </c>
      <c r="AI145">
        <f>Model!AI151</f>
        <v>0</v>
      </c>
      <c r="AJ145">
        <f>Model!AJ151</f>
        <v>0</v>
      </c>
      <c r="AK145">
        <f>Model!AK151</f>
        <v>0</v>
      </c>
      <c r="AL145">
        <f>Model!AL151</f>
        <v>0</v>
      </c>
      <c r="AM145">
        <f>Model!AM151</f>
        <v>0</v>
      </c>
      <c r="AN145">
        <f>Model!AN151</f>
        <v>0</v>
      </c>
      <c r="AO145">
        <f>Model!AO151</f>
        <v>0</v>
      </c>
      <c r="AP145">
        <f>Model!AP151</f>
        <v>0</v>
      </c>
      <c r="AQ145">
        <f>Model!AQ151</f>
        <v>0</v>
      </c>
      <c r="AR145">
        <f>Model!AR151</f>
        <v>0</v>
      </c>
      <c r="AS145">
        <f>Model!AS151</f>
        <v>0</v>
      </c>
      <c r="AT145">
        <f>Model!AT151</f>
        <v>0</v>
      </c>
      <c r="AU145">
        <f>Model!AU151</f>
        <v>0</v>
      </c>
      <c r="AV145">
        <f>Model!AV151</f>
        <v>0</v>
      </c>
      <c r="AW145">
        <f>Model!AW151</f>
        <v>0</v>
      </c>
      <c r="AX145">
        <f>Model!AX151</f>
        <v>0</v>
      </c>
      <c r="AY145">
        <f>Model!AY151</f>
        <v>0</v>
      </c>
      <c r="AZ145">
        <f>Model!AZ151</f>
        <v>0</v>
      </c>
      <c r="BA145">
        <f>Model!BA151</f>
        <v>0</v>
      </c>
      <c r="BB145">
        <f>Model!BB151</f>
        <v>0</v>
      </c>
      <c r="BC145">
        <f>Model!BC151</f>
        <v>0</v>
      </c>
      <c r="BD145">
        <f>Model!BD151</f>
        <v>0</v>
      </c>
      <c r="BE145">
        <f>Model!BE151</f>
        <v>0</v>
      </c>
      <c r="BF145">
        <f>Model!BF151</f>
        <v>0</v>
      </c>
      <c r="BG145">
        <f>Model!BG151</f>
        <v>0</v>
      </c>
      <c r="BH145">
        <f>Model!BH151</f>
        <v>0</v>
      </c>
      <c r="BI145">
        <f>Model!BI151</f>
        <v>0</v>
      </c>
      <c r="BJ145">
        <f>Model!BJ151</f>
        <v>0</v>
      </c>
      <c r="BK145">
        <f>Model!BK151</f>
        <v>0</v>
      </c>
      <c r="BL145">
        <f>Model!BL151</f>
        <v>0</v>
      </c>
      <c r="BM145">
        <f>Model!BM151</f>
        <v>0</v>
      </c>
      <c r="BN145">
        <f>Model!BN151</f>
        <v>0</v>
      </c>
      <c r="BO145">
        <f>Model!BO151</f>
        <v>0</v>
      </c>
      <c r="BP145">
        <f>Model!BP151</f>
        <v>0</v>
      </c>
      <c r="BQ145">
        <f>Model!BQ151</f>
        <v>0</v>
      </c>
      <c r="BR145">
        <f>Model!BR151</f>
        <v>0</v>
      </c>
      <c r="BS145">
        <f>Model!BS151</f>
        <v>0</v>
      </c>
      <c r="BT145">
        <f>Model!BT151</f>
        <v>0</v>
      </c>
      <c r="BU145">
        <f>Model!BU151</f>
        <v>0</v>
      </c>
      <c r="BV145">
        <f>Model!BV151</f>
        <v>0</v>
      </c>
      <c r="BW145">
        <f>Model!BW151</f>
        <v>0</v>
      </c>
      <c r="BX145">
        <f>Model!BX151</f>
        <v>0</v>
      </c>
      <c r="BY145">
        <f>Model!BY151</f>
        <v>0</v>
      </c>
      <c r="BZ145">
        <f>Model!BZ151</f>
        <v>-0.13900000000000001</v>
      </c>
      <c r="CA145">
        <f>Model!CA151</f>
        <v>9.7999999999999976E-2</v>
      </c>
      <c r="CB145">
        <f>Model!CB151</f>
        <v>-0.29599999999999993</v>
      </c>
      <c r="CC145">
        <f>Model!CC151</f>
        <v>-1.1230000000000002</v>
      </c>
      <c r="CD145">
        <f>Model!CD151</f>
        <v>1.4367395141586705</v>
      </c>
      <c r="CE145">
        <f>Model!CE151</f>
        <v>4.5248381978200192E-2</v>
      </c>
      <c r="CF145">
        <f>Model!CF151</f>
        <v>-0.33820243261202426</v>
      </c>
      <c r="CG145">
        <f>Model!CG151</f>
        <v>-1.3370019560712882</v>
      </c>
      <c r="CH145">
        <f>Model!CH151</f>
        <v>1.5764183884290159</v>
      </c>
      <c r="CI145">
        <f>Model!CI151</f>
        <v>5.0014620293873935E-2</v>
      </c>
      <c r="CJ145">
        <f>Model!CJ151</f>
        <v>-0.37382698585121199</v>
      </c>
      <c r="CK145">
        <f>Model!CK151</f>
        <v>-1.4778350571140575</v>
      </c>
      <c r="CL145">
        <f>Model!CL151</f>
        <v>1.7511468292941759</v>
      </c>
      <c r="CM145">
        <f>Model!CM151</f>
        <v>5.451048452671059E-2</v>
      </c>
      <c r="CN145">
        <f>Model!CN151</f>
        <v>-0.40743066743636336</v>
      </c>
      <c r="CO145">
        <f>Model!CO151</f>
        <v>-1.6106791282330974</v>
      </c>
      <c r="CP145">
        <f>Model!CP151</f>
        <v>0</v>
      </c>
      <c r="CQ145">
        <f>Model!CQ151</f>
        <v>0</v>
      </c>
      <c r="CR145">
        <f>Model!CR151</f>
        <v>0</v>
      </c>
      <c r="CS145">
        <f>Model!CS151</f>
        <v>0</v>
      </c>
      <c r="CT145">
        <f>Model!CT151</f>
        <v>0</v>
      </c>
      <c r="CU145">
        <f>Model!CU151</f>
        <v>0</v>
      </c>
      <c r="CV145">
        <f>Model!CV151</f>
        <v>0</v>
      </c>
      <c r="CW145">
        <f>Model!CW151</f>
        <v>0</v>
      </c>
      <c r="CX145">
        <f>Model!CX151</f>
        <v>0</v>
      </c>
      <c r="CY145">
        <f>Model!CY151</f>
        <v>0</v>
      </c>
      <c r="CZ145">
        <f>Model!CZ151</f>
        <v>0</v>
      </c>
      <c r="DA145">
        <f>Model!DA151</f>
        <v>0</v>
      </c>
      <c r="DB145">
        <f>Model!DB151</f>
        <v>0</v>
      </c>
      <c r="DC145">
        <f>Model!DC151</f>
        <v>0</v>
      </c>
      <c r="DD145">
        <f>Model!DD151</f>
        <v>0</v>
      </c>
      <c r="DE145">
        <f>Model!DE151</f>
        <v>0</v>
      </c>
      <c r="DF145">
        <f>Model!DF151</f>
        <v>0</v>
      </c>
      <c r="DG145">
        <f>Model!DG151</f>
        <v>0</v>
      </c>
      <c r="DH145">
        <f>Model!DH151</f>
        <v>0</v>
      </c>
      <c r="DI145">
        <f>Model!DI151</f>
        <v>0</v>
      </c>
      <c r="DJ145">
        <f>Model!DJ151</f>
        <v>0</v>
      </c>
      <c r="DK145">
        <f>Model!DK151</f>
        <v>0</v>
      </c>
      <c r="DL145">
        <f>Model!DL151</f>
        <v>0</v>
      </c>
      <c r="DM145">
        <f>Model!DM151</f>
        <v>0</v>
      </c>
      <c r="DN145">
        <f>Model!DN151</f>
        <v>0</v>
      </c>
      <c r="DO145">
        <f>Model!DO151</f>
        <v>0</v>
      </c>
      <c r="DP145">
        <f>Model!DP151</f>
        <v>0</v>
      </c>
      <c r="DQ145">
        <f>Model!DQ151</f>
        <v>0</v>
      </c>
      <c r="DR145">
        <f>Model!DR151</f>
        <v>0</v>
      </c>
      <c r="DS145">
        <f>Model!DS151</f>
        <v>0</v>
      </c>
      <c r="DT145">
        <f>Model!DT151</f>
        <v>0</v>
      </c>
      <c r="DU145">
        <f>Model!DU151</f>
        <v>0</v>
      </c>
      <c r="DV145">
        <f>Model!DV151</f>
        <v>0</v>
      </c>
      <c r="DW145">
        <f>Model!DW151</f>
        <v>0</v>
      </c>
      <c r="DX145">
        <f>Model!DX151</f>
        <v>0</v>
      </c>
      <c r="DY145">
        <f>Model!DY151</f>
        <v>-0.16900000000000001</v>
      </c>
      <c r="DZ145">
        <f>Model!DZ151</f>
        <v>4.0000000000000001E-3</v>
      </c>
      <c r="EA145">
        <f>Model!EA151</f>
        <v>-0.13</v>
      </c>
      <c r="EB145">
        <f>Model!EB151</f>
        <v>-1.4600000000000002</v>
      </c>
      <c r="EC145">
        <f>Model!EC151</f>
        <v>-0.19321649254644191</v>
      </c>
      <c r="ED145">
        <f>Model!ED151</f>
        <v>-0.2252290342423795</v>
      </c>
      <c r="EE145">
        <f>Model!EE151</f>
        <v>-0.21245248184857446</v>
      </c>
      <c r="EF145">
        <f>Model!EF151</f>
        <v>-0.22686706531472067</v>
      </c>
      <c r="EG145">
        <f>Model!EG151</f>
        <v>-0.23272934964378722</v>
      </c>
      <c r="EH145">
        <f>Model!EH151</f>
        <v>-0.2367632529252397</v>
      </c>
      <c r="EI145">
        <f>Model!EI151</f>
        <v>-0.23874678330444921</v>
      </c>
      <c r="EJ145">
        <f>Model!EJ151</f>
        <v>-0.23847971142696522</v>
      </c>
      <c r="EK145">
        <f>Model!EK151</f>
        <v>-0.23579053027891028</v>
      </c>
      <c r="EL145">
        <f>Model!EL151</f>
        <v>-0.23054315989021923</v>
      </c>
      <c r="EM145">
        <f>Model!EM151</f>
        <v>0</v>
      </c>
      <c r="EN145">
        <f>Model!EN151</f>
        <v>0</v>
      </c>
    </row>
    <row r="146" spans="1:144" x14ac:dyDescent="0.2">
      <c r="A146">
        <f>Model!A152</f>
        <v>0</v>
      </c>
      <c r="B146">
        <f>Model!B152</f>
        <v>0</v>
      </c>
      <c r="C146">
        <f>Model!C152</f>
        <v>0</v>
      </c>
      <c r="D146">
        <f>Model!D152</f>
        <v>0</v>
      </c>
      <c r="E146">
        <f>Model!E152</f>
        <v>0</v>
      </c>
      <c r="F146">
        <f>Model!F152</f>
        <v>0</v>
      </c>
      <c r="G146">
        <f>Model!G152</f>
        <v>0</v>
      </c>
      <c r="H146">
        <f>Model!H152</f>
        <v>0</v>
      </c>
      <c r="I146" t="str">
        <f>Model!I152</f>
        <v>Inventory</v>
      </c>
      <c r="J146">
        <f>Model!J152</f>
        <v>0</v>
      </c>
      <c r="K146">
        <f>Model!K152</f>
        <v>0</v>
      </c>
      <c r="L146">
        <f>Model!L152</f>
        <v>0</v>
      </c>
      <c r="M146">
        <f>Model!M152</f>
        <v>0</v>
      </c>
      <c r="N146">
        <f>Model!N152</f>
        <v>0</v>
      </c>
      <c r="O146">
        <f>Model!O152</f>
        <v>0</v>
      </c>
      <c r="P146">
        <f>Model!P152</f>
        <v>0</v>
      </c>
      <c r="Q146">
        <f>Model!Q152</f>
        <v>0</v>
      </c>
      <c r="R146">
        <f>Model!R152</f>
        <v>0</v>
      </c>
      <c r="S146">
        <f>Model!S152</f>
        <v>0</v>
      </c>
      <c r="T146">
        <f>Model!T152</f>
        <v>0</v>
      </c>
      <c r="U146">
        <f>Model!U152</f>
        <v>0</v>
      </c>
      <c r="V146">
        <f>Model!V152</f>
        <v>0</v>
      </c>
      <c r="W146">
        <f>Model!W152</f>
        <v>0</v>
      </c>
      <c r="X146">
        <f>Model!X152</f>
        <v>0</v>
      </c>
      <c r="Y146">
        <f>Model!Y152</f>
        <v>0</v>
      </c>
      <c r="Z146">
        <f>Model!Z152</f>
        <v>0</v>
      </c>
      <c r="AA146">
        <f>Model!AA152</f>
        <v>0</v>
      </c>
      <c r="AB146">
        <f>Model!AB152</f>
        <v>0</v>
      </c>
      <c r="AC146">
        <f>Model!AC152</f>
        <v>0</v>
      </c>
      <c r="AD146">
        <f>Model!AD152</f>
        <v>0</v>
      </c>
      <c r="AE146">
        <f>Model!AE152</f>
        <v>0</v>
      </c>
      <c r="AF146">
        <f>Model!AF152</f>
        <v>0</v>
      </c>
      <c r="AG146">
        <f>Model!AG152</f>
        <v>0</v>
      </c>
      <c r="AH146">
        <f>Model!AH152</f>
        <v>0</v>
      </c>
      <c r="AI146">
        <f>Model!AI152</f>
        <v>0</v>
      </c>
      <c r="AJ146">
        <f>Model!AJ152</f>
        <v>0</v>
      </c>
      <c r="AK146">
        <f>Model!AK152</f>
        <v>0</v>
      </c>
      <c r="AL146">
        <f>Model!AL152</f>
        <v>0</v>
      </c>
      <c r="AM146">
        <f>Model!AM152</f>
        <v>0</v>
      </c>
      <c r="AN146">
        <f>Model!AN152</f>
        <v>0</v>
      </c>
      <c r="AO146">
        <f>Model!AO152</f>
        <v>0</v>
      </c>
      <c r="AP146">
        <f>Model!AP152</f>
        <v>0</v>
      </c>
      <c r="AQ146">
        <f>Model!AQ152</f>
        <v>0</v>
      </c>
      <c r="AR146">
        <f>Model!AR152</f>
        <v>0</v>
      </c>
      <c r="AS146">
        <f>Model!AS152</f>
        <v>0</v>
      </c>
      <c r="AT146">
        <f>Model!AT152</f>
        <v>0</v>
      </c>
      <c r="AU146">
        <f>Model!AU152</f>
        <v>0</v>
      </c>
      <c r="AV146">
        <f>Model!AV152</f>
        <v>0</v>
      </c>
      <c r="AW146">
        <f>Model!AW152</f>
        <v>0</v>
      </c>
      <c r="AX146">
        <f>Model!AX152</f>
        <v>0</v>
      </c>
      <c r="AY146">
        <f>Model!AY152</f>
        <v>0</v>
      </c>
      <c r="AZ146">
        <f>Model!AZ152</f>
        <v>0</v>
      </c>
      <c r="BA146">
        <f>Model!BA152</f>
        <v>0</v>
      </c>
      <c r="BB146">
        <f>Model!BB152</f>
        <v>0</v>
      </c>
      <c r="BC146">
        <f>Model!BC152</f>
        <v>0</v>
      </c>
      <c r="BD146">
        <f>Model!BD152</f>
        <v>0</v>
      </c>
      <c r="BE146">
        <f>Model!BE152</f>
        <v>0</v>
      </c>
      <c r="BF146">
        <f>Model!BF152</f>
        <v>0</v>
      </c>
      <c r="BG146">
        <f>Model!BG152</f>
        <v>0</v>
      </c>
      <c r="BH146">
        <f>Model!BH152</f>
        <v>0</v>
      </c>
      <c r="BI146">
        <f>Model!BI152</f>
        <v>0</v>
      </c>
      <c r="BJ146">
        <f>Model!BJ152</f>
        <v>0</v>
      </c>
      <c r="BK146">
        <f>Model!BK152</f>
        <v>0</v>
      </c>
      <c r="BL146">
        <f>Model!BL152</f>
        <v>0</v>
      </c>
      <c r="BM146">
        <f>Model!BM152</f>
        <v>0</v>
      </c>
      <c r="BN146">
        <f>Model!BN152</f>
        <v>0</v>
      </c>
      <c r="BO146">
        <f>Model!BO152</f>
        <v>0</v>
      </c>
      <c r="BP146">
        <f>Model!BP152</f>
        <v>0</v>
      </c>
      <c r="BQ146">
        <f>Model!BQ152</f>
        <v>0</v>
      </c>
      <c r="BR146">
        <f>Model!BR152</f>
        <v>0</v>
      </c>
      <c r="BS146">
        <f>Model!BS152</f>
        <v>0</v>
      </c>
      <c r="BT146">
        <f>Model!BT152</f>
        <v>0</v>
      </c>
      <c r="BU146">
        <f>Model!BU152</f>
        <v>0</v>
      </c>
      <c r="BV146">
        <f>Model!BV152</f>
        <v>0</v>
      </c>
      <c r="BW146">
        <f>Model!BW152</f>
        <v>0</v>
      </c>
      <c r="BX146">
        <f>Model!BX152</f>
        <v>0</v>
      </c>
      <c r="BY146">
        <f>Model!BY152</f>
        <v>0</v>
      </c>
      <c r="BZ146">
        <f>Model!BZ152</f>
        <v>-5.4969999999999999</v>
      </c>
      <c r="CA146">
        <f>Model!CA152</f>
        <v>3.070999999999998</v>
      </c>
      <c r="CB146">
        <f>Model!CB152</f>
        <v>3.4040000000000035</v>
      </c>
      <c r="CC146">
        <f>Model!CC152</f>
        <v>1.5919999999999987</v>
      </c>
      <c r="CD146">
        <f>Model!CD152</f>
        <v>2.3144902823115245</v>
      </c>
      <c r="CE146">
        <f>Model!CE152</f>
        <v>-0.56235153523675763</v>
      </c>
      <c r="CF146">
        <f>Model!CF152</f>
        <v>3.130762122603187</v>
      </c>
      <c r="CG146">
        <f>Model!CG152</f>
        <v>-6.3416720407135401</v>
      </c>
      <c r="CH146">
        <f>Model!CH152</f>
        <v>0.65895371305805384</v>
      </c>
      <c r="CI146">
        <f>Model!CI152</f>
        <v>-0.60173030160805041</v>
      </c>
      <c r="CJ146">
        <f>Model!CJ152</f>
        <v>3.3644981759666379</v>
      </c>
      <c r="CK146">
        <f>Model!CK152</f>
        <v>-7.1845257780135725</v>
      </c>
      <c r="CL146">
        <f>Model!CL152</f>
        <v>1.5532709205578143</v>
      </c>
      <c r="CM146">
        <f>Model!CM152</f>
        <v>-0.63725562762662946</v>
      </c>
      <c r="CN146">
        <f>Model!CN152</f>
        <v>3.4171583434164461</v>
      </c>
      <c r="CO146">
        <f>Model!CO152</f>
        <v>-7.6943304828596339</v>
      </c>
      <c r="CP146">
        <f>Model!CP152</f>
        <v>0</v>
      </c>
      <c r="CQ146">
        <f>Model!CQ152</f>
        <v>0</v>
      </c>
      <c r="CR146">
        <f>Model!CR152</f>
        <v>0</v>
      </c>
      <c r="CS146">
        <f>Model!CS152</f>
        <v>0</v>
      </c>
      <c r="CT146">
        <f>Model!CT152</f>
        <v>0</v>
      </c>
      <c r="CU146">
        <f>Model!CU152</f>
        <v>0</v>
      </c>
      <c r="CV146">
        <f>Model!CV152</f>
        <v>0</v>
      </c>
      <c r="CW146">
        <f>Model!CW152</f>
        <v>0</v>
      </c>
      <c r="CX146">
        <f>Model!CX152</f>
        <v>0</v>
      </c>
      <c r="CY146">
        <f>Model!CY152</f>
        <v>0</v>
      </c>
      <c r="CZ146">
        <f>Model!CZ152</f>
        <v>0</v>
      </c>
      <c r="DA146">
        <f>Model!DA152</f>
        <v>0</v>
      </c>
      <c r="DB146">
        <f>Model!DB152</f>
        <v>0</v>
      </c>
      <c r="DC146">
        <f>Model!DC152</f>
        <v>0</v>
      </c>
      <c r="DD146">
        <f>Model!DD152</f>
        <v>0</v>
      </c>
      <c r="DE146">
        <f>Model!DE152</f>
        <v>0</v>
      </c>
      <c r="DF146">
        <f>Model!DF152</f>
        <v>0</v>
      </c>
      <c r="DG146">
        <f>Model!DG152</f>
        <v>0</v>
      </c>
      <c r="DH146">
        <f>Model!DH152</f>
        <v>0</v>
      </c>
      <c r="DI146">
        <f>Model!DI152</f>
        <v>0</v>
      </c>
      <c r="DJ146">
        <f>Model!DJ152</f>
        <v>0</v>
      </c>
      <c r="DK146">
        <f>Model!DK152</f>
        <v>0</v>
      </c>
      <c r="DL146">
        <f>Model!DL152</f>
        <v>0</v>
      </c>
      <c r="DM146">
        <f>Model!DM152</f>
        <v>0</v>
      </c>
      <c r="DN146">
        <f>Model!DN152</f>
        <v>0</v>
      </c>
      <c r="DO146">
        <f>Model!DO152</f>
        <v>0</v>
      </c>
      <c r="DP146">
        <f>Model!DP152</f>
        <v>0</v>
      </c>
      <c r="DQ146">
        <f>Model!DQ152</f>
        <v>0</v>
      </c>
      <c r="DR146">
        <f>Model!DR152</f>
        <v>0</v>
      </c>
      <c r="DS146">
        <f>Model!DS152</f>
        <v>0</v>
      </c>
      <c r="DT146">
        <f>Model!DT152</f>
        <v>0</v>
      </c>
      <c r="DU146">
        <f>Model!DU152</f>
        <v>0</v>
      </c>
      <c r="DV146">
        <f>Model!DV152</f>
        <v>0</v>
      </c>
      <c r="DW146">
        <f>Model!DW152</f>
        <v>0</v>
      </c>
      <c r="DX146">
        <f>Model!DX152</f>
        <v>0</v>
      </c>
      <c r="DY146">
        <f>Model!DY152</f>
        <v>-1.264</v>
      </c>
      <c r="DZ146">
        <f>Model!DZ152</f>
        <v>-16.224</v>
      </c>
      <c r="EA146">
        <f>Model!EA152</f>
        <v>-25.686</v>
      </c>
      <c r="EB146">
        <f>Model!EB152</f>
        <v>2.5700000000000003</v>
      </c>
      <c r="EC146">
        <f>Model!EC152</f>
        <v>-1.4587711710355862</v>
      </c>
      <c r="ED146">
        <f>Model!ED152</f>
        <v>-3.7628041905969312</v>
      </c>
      <c r="EE146">
        <f>Model!EE152</f>
        <v>-3.361156846512003</v>
      </c>
      <c r="EF146">
        <f>Model!EF152</f>
        <v>-2.7442838131655094</v>
      </c>
      <c r="EG146">
        <f>Model!EG152</f>
        <v>-2.8273015140362006</v>
      </c>
      <c r="EH146">
        <f>Model!EH152</f>
        <v>-2.7246298974954115</v>
      </c>
      <c r="EI146">
        <f>Model!EI152</f>
        <v>-2.5427107202193113</v>
      </c>
      <c r="EJ146">
        <f>Model!EJ152</f>
        <v>-2.4280852196139335</v>
      </c>
      <c r="EK146">
        <f>Model!EK152</f>
        <v>-2.1833384405801155</v>
      </c>
      <c r="EL146">
        <f>Model!EL152</f>
        <v>-1.904828627062443</v>
      </c>
      <c r="EM146">
        <f>Model!EM152</f>
        <v>0</v>
      </c>
      <c r="EN146">
        <f>Model!EN152</f>
        <v>0</v>
      </c>
    </row>
    <row r="147" spans="1:144" x14ac:dyDescent="0.2">
      <c r="A147">
        <f>Model!A153</f>
        <v>0</v>
      </c>
      <c r="B147">
        <f>Model!B153</f>
        <v>0</v>
      </c>
      <c r="C147">
        <f>Model!C153</f>
        <v>0</v>
      </c>
      <c r="D147">
        <f>Model!D153</f>
        <v>0</v>
      </c>
      <c r="E147">
        <f>Model!E153</f>
        <v>0</v>
      </c>
      <c r="F147">
        <f>Model!F153</f>
        <v>0</v>
      </c>
      <c r="G147">
        <f>Model!G153</f>
        <v>0</v>
      </c>
      <c r="H147">
        <f>Model!H153</f>
        <v>0</v>
      </c>
      <c r="I147" t="str">
        <f>Model!I153</f>
        <v>Prepaids and Other Current Assets</v>
      </c>
      <c r="J147">
        <f>Model!J153</f>
        <v>0</v>
      </c>
      <c r="K147">
        <f>Model!K153</f>
        <v>0</v>
      </c>
      <c r="L147">
        <f>Model!L153</f>
        <v>0</v>
      </c>
      <c r="M147">
        <f>Model!M153</f>
        <v>0</v>
      </c>
      <c r="N147">
        <f>Model!N153</f>
        <v>0</v>
      </c>
      <c r="O147">
        <f>Model!O153</f>
        <v>0</v>
      </c>
      <c r="P147">
        <f>Model!P153</f>
        <v>0</v>
      </c>
      <c r="Q147">
        <f>Model!Q153</f>
        <v>0</v>
      </c>
      <c r="R147">
        <f>Model!R153</f>
        <v>0</v>
      </c>
      <c r="S147">
        <f>Model!S153</f>
        <v>0</v>
      </c>
      <c r="T147">
        <f>Model!T153</f>
        <v>0</v>
      </c>
      <c r="U147">
        <f>Model!U153</f>
        <v>0</v>
      </c>
      <c r="V147">
        <f>Model!V153</f>
        <v>0</v>
      </c>
      <c r="W147">
        <f>Model!W153</f>
        <v>0</v>
      </c>
      <c r="X147">
        <f>Model!X153</f>
        <v>0</v>
      </c>
      <c r="Y147">
        <f>Model!Y153</f>
        <v>0</v>
      </c>
      <c r="Z147">
        <f>Model!Z153</f>
        <v>0</v>
      </c>
      <c r="AA147">
        <f>Model!AA153</f>
        <v>0</v>
      </c>
      <c r="AB147">
        <f>Model!AB153</f>
        <v>0</v>
      </c>
      <c r="AC147">
        <f>Model!AC153</f>
        <v>0</v>
      </c>
      <c r="AD147">
        <f>Model!AD153</f>
        <v>0</v>
      </c>
      <c r="AE147">
        <f>Model!AE153</f>
        <v>0</v>
      </c>
      <c r="AF147">
        <f>Model!AF153</f>
        <v>0</v>
      </c>
      <c r="AG147">
        <f>Model!AG153</f>
        <v>0</v>
      </c>
      <c r="AH147">
        <f>Model!AH153</f>
        <v>0</v>
      </c>
      <c r="AI147">
        <f>Model!AI153</f>
        <v>0</v>
      </c>
      <c r="AJ147">
        <f>Model!AJ153</f>
        <v>0</v>
      </c>
      <c r="AK147">
        <f>Model!AK153</f>
        <v>0</v>
      </c>
      <c r="AL147">
        <f>Model!AL153</f>
        <v>0</v>
      </c>
      <c r="AM147">
        <f>Model!AM153</f>
        <v>0</v>
      </c>
      <c r="AN147">
        <f>Model!AN153</f>
        <v>0</v>
      </c>
      <c r="AO147">
        <f>Model!AO153</f>
        <v>0</v>
      </c>
      <c r="AP147">
        <f>Model!AP153</f>
        <v>0</v>
      </c>
      <c r="AQ147">
        <f>Model!AQ153</f>
        <v>0</v>
      </c>
      <c r="AR147">
        <f>Model!AR153</f>
        <v>0</v>
      </c>
      <c r="AS147">
        <f>Model!AS153</f>
        <v>0</v>
      </c>
      <c r="AT147">
        <f>Model!AT153</f>
        <v>0</v>
      </c>
      <c r="AU147">
        <f>Model!AU153</f>
        <v>0</v>
      </c>
      <c r="AV147">
        <f>Model!AV153</f>
        <v>0</v>
      </c>
      <c r="AW147">
        <f>Model!AW153</f>
        <v>0</v>
      </c>
      <c r="AX147">
        <f>Model!AX153</f>
        <v>0</v>
      </c>
      <c r="AY147">
        <f>Model!AY153</f>
        <v>0</v>
      </c>
      <c r="AZ147">
        <f>Model!AZ153</f>
        <v>0</v>
      </c>
      <c r="BA147">
        <f>Model!BA153</f>
        <v>0</v>
      </c>
      <c r="BB147">
        <f>Model!BB153</f>
        <v>0</v>
      </c>
      <c r="BC147">
        <f>Model!BC153</f>
        <v>0</v>
      </c>
      <c r="BD147">
        <f>Model!BD153</f>
        <v>0</v>
      </c>
      <c r="BE147">
        <f>Model!BE153</f>
        <v>0</v>
      </c>
      <c r="BF147">
        <f>Model!BF153</f>
        <v>0</v>
      </c>
      <c r="BG147">
        <f>Model!BG153</f>
        <v>0</v>
      </c>
      <c r="BH147">
        <f>Model!BH153</f>
        <v>0</v>
      </c>
      <c r="BI147">
        <f>Model!BI153</f>
        <v>0</v>
      </c>
      <c r="BJ147">
        <f>Model!BJ153</f>
        <v>0</v>
      </c>
      <c r="BK147">
        <f>Model!BK153</f>
        <v>0</v>
      </c>
      <c r="BL147">
        <f>Model!BL153</f>
        <v>0</v>
      </c>
      <c r="BM147">
        <f>Model!BM153</f>
        <v>0</v>
      </c>
      <c r="BN147">
        <f>Model!BN153</f>
        <v>0</v>
      </c>
      <c r="BO147">
        <f>Model!BO153</f>
        <v>0</v>
      </c>
      <c r="BP147">
        <f>Model!BP153</f>
        <v>0</v>
      </c>
      <c r="BQ147">
        <f>Model!BQ153</f>
        <v>0</v>
      </c>
      <c r="BR147">
        <f>Model!BR153</f>
        <v>0</v>
      </c>
      <c r="BS147">
        <f>Model!BS153</f>
        <v>0</v>
      </c>
      <c r="BT147">
        <f>Model!BT153</f>
        <v>0</v>
      </c>
      <c r="BU147">
        <f>Model!BU153</f>
        <v>0</v>
      </c>
      <c r="BV147">
        <f>Model!BV153</f>
        <v>0</v>
      </c>
      <c r="BW147">
        <f>Model!BW153</f>
        <v>0</v>
      </c>
      <c r="BX147">
        <f>Model!BX153</f>
        <v>0</v>
      </c>
      <c r="BY147">
        <f>Model!BY153</f>
        <v>0</v>
      </c>
      <c r="BZ147">
        <f>Model!BZ153</f>
        <v>0.52300000000000002</v>
      </c>
      <c r="CA147">
        <f>Model!CA153</f>
        <v>-4.8939999999999992</v>
      </c>
      <c r="CB147">
        <f>Model!CB153</f>
        <v>1.4689999999999994</v>
      </c>
      <c r="CC147">
        <f>Model!CC153</f>
        <v>3.2629999999999999</v>
      </c>
      <c r="CD147">
        <f>Model!CD153</f>
        <v>1.6886113723192313</v>
      </c>
      <c r="CE147">
        <f>Model!CE153</f>
        <v>-5.6978495980355461</v>
      </c>
      <c r="CF147">
        <f>Model!CF153</f>
        <v>2.1393785088996875</v>
      </c>
      <c r="CG147">
        <f>Model!CG153</f>
        <v>1.7166872666720492</v>
      </c>
      <c r="CH147">
        <f>Model!CH153</f>
        <v>1.5834728012360362</v>
      </c>
      <c r="CI147">
        <f>Model!CI153</f>
        <v>-5.8839046391481444</v>
      </c>
      <c r="CJ147">
        <f>Model!CJ153</f>
        <v>2.2252821434909489</v>
      </c>
      <c r="CK147">
        <f>Model!CK153</f>
        <v>1.7737474743401123</v>
      </c>
      <c r="CL147">
        <f>Model!CL153</f>
        <v>1.6265486890033003</v>
      </c>
      <c r="CM147">
        <f>Model!CM153</f>
        <v>-6.1465967759752438</v>
      </c>
      <c r="CN147">
        <f>Model!CN153</f>
        <v>2.4338130829498716</v>
      </c>
      <c r="CO147">
        <f>Model!CO153</f>
        <v>1.7214583397010692</v>
      </c>
      <c r="CP147">
        <f>Model!CP153</f>
        <v>0</v>
      </c>
      <c r="CQ147">
        <f>Model!CQ153</f>
        <v>0</v>
      </c>
      <c r="CR147">
        <f>Model!CR153</f>
        <v>0</v>
      </c>
      <c r="CS147">
        <f>Model!CS153</f>
        <v>0</v>
      </c>
      <c r="CT147">
        <f>Model!CT153</f>
        <v>0</v>
      </c>
      <c r="CU147">
        <f>Model!CU153</f>
        <v>0</v>
      </c>
      <c r="CV147">
        <f>Model!CV153</f>
        <v>0</v>
      </c>
      <c r="CW147">
        <f>Model!CW153</f>
        <v>0</v>
      </c>
      <c r="CX147">
        <f>Model!CX153</f>
        <v>0</v>
      </c>
      <c r="CY147">
        <f>Model!CY153</f>
        <v>0</v>
      </c>
      <c r="CZ147">
        <f>Model!CZ153</f>
        <v>0</v>
      </c>
      <c r="DA147">
        <f>Model!DA153</f>
        <v>0</v>
      </c>
      <c r="DB147">
        <f>Model!DB153</f>
        <v>0</v>
      </c>
      <c r="DC147">
        <f>Model!DC153</f>
        <v>0</v>
      </c>
      <c r="DD147">
        <f>Model!DD153</f>
        <v>0</v>
      </c>
      <c r="DE147">
        <f>Model!DE153</f>
        <v>0</v>
      </c>
      <c r="DF147">
        <f>Model!DF153</f>
        <v>0</v>
      </c>
      <c r="DG147">
        <f>Model!DG153</f>
        <v>0</v>
      </c>
      <c r="DH147">
        <f>Model!DH153</f>
        <v>0</v>
      </c>
      <c r="DI147">
        <f>Model!DI153</f>
        <v>0</v>
      </c>
      <c r="DJ147">
        <f>Model!DJ153</f>
        <v>0</v>
      </c>
      <c r="DK147">
        <f>Model!DK153</f>
        <v>0</v>
      </c>
      <c r="DL147">
        <f>Model!DL153</f>
        <v>0</v>
      </c>
      <c r="DM147">
        <f>Model!DM153</f>
        <v>0</v>
      </c>
      <c r="DN147">
        <f>Model!DN153</f>
        <v>0</v>
      </c>
      <c r="DO147">
        <f>Model!DO153</f>
        <v>0</v>
      </c>
      <c r="DP147">
        <f>Model!DP153</f>
        <v>0</v>
      </c>
      <c r="DQ147">
        <f>Model!DQ153</f>
        <v>0</v>
      </c>
      <c r="DR147">
        <f>Model!DR153</f>
        <v>0</v>
      </c>
      <c r="DS147">
        <f>Model!DS153</f>
        <v>0</v>
      </c>
      <c r="DT147">
        <f>Model!DT153</f>
        <v>0</v>
      </c>
      <c r="DU147">
        <f>Model!DU153</f>
        <v>0</v>
      </c>
      <c r="DV147">
        <f>Model!DV153</f>
        <v>0</v>
      </c>
      <c r="DW147">
        <f>Model!DW153</f>
        <v>0</v>
      </c>
      <c r="DX147">
        <f>Model!DX153</f>
        <v>0</v>
      </c>
      <c r="DY147">
        <f>Model!DY153</f>
        <v>-0.79</v>
      </c>
      <c r="DZ147">
        <f>Model!DZ153</f>
        <v>-3.355</v>
      </c>
      <c r="EA147">
        <f>Model!EA153</f>
        <v>-3.5979999999999999</v>
      </c>
      <c r="EB147">
        <f>Model!EB153</f>
        <v>0.36099999999999977</v>
      </c>
      <c r="EC147">
        <f>Model!EC153</f>
        <v>-0.15317245014457814</v>
      </c>
      <c r="ED147">
        <f>Model!ED153</f>
        <v>-0.30140222008104711</v>
      </c>
      <c r="EE147">
        <f>Model!EE153</f>
        <v>-0.36477666432100264</v>
      </c>
      <c r="EF147">
        <f>Model!EF153</f>
        <v>-0.29619755088659261</v>
      </c>
      <c r="EG147">
        <f>Model!EG153</f>
        <v>-0.16232064714879257</v>
      </c>
      <c r="EH147">
        <f>Model!EH153</f>
        <v>-0.12691895436349832</v>
      </c>
      <c r="EI147">
        <f>Model!EI153</f>
        <v>-9.0771595405255923E-2</v>
      </c>
      <c r="EJ147">
        <f>Model!EJ153</f>
        <v>-0.18448244967654936</v>
      </c>
      <c r="EK147">
        <f>Model!EK153</f>
        <v>-0.19967044640258713</v>
      </c>
      <c r="EL147">
        <f>Model!EL153</f>
        <v>-0.20095593707011616</v>
      </c>
      <c r="EM147">
        <f>Model!EM153</f>
        <v>0</v>
      </c>
      <c r="EN147">
        <f>Model!EN153</f>
        <v>0</v>
      </c>
    </row>
    <row r="148" spans="1:144" x14ac:dyDescent="0.2">
      <c r="A148">
        <f>Model!A154</f>
        <v>0</v>
      </c>
      <c r="B148">
        <f>Model!B154</f>
        <v>0</v>
      </c>
      <c r="C148">
        <f>Model!C154</f>
        <v>0</v>
      </c>
      <c r="D148">
        <f>Model!D154</f>
        <v>0</v>
      </c>
      <c r="E148">
        <f>Model!E154</f>
        <v>0</v>
      </c>
      <c r="F148">
        <f>Model!F154</f>
        <v>0</v>
      </c>
      <c r="G148">
        <f>Model!G154</f>
        <v>0</v>
      </c>
      <c r="H148">
        <f>Model!H154</f>
        <v>0</v>
      </c>
      <c r="I148" t="str">
        <f>Model!I154</f>
        <v>Other Receivables</v>
      </c>
      <c r="J148">
        <f>Model!J154</f>
        <v>0</v>
      </c>
      <c r="K148">
        <f>Model!K154</f>
        <v>0</v>
      </c>
      <c r="L148">
        <f>Model!L154</f>
        <v>0</v>
      </c>
      <c r="M148">
        <f>Model!M154</f>
        <v>0</v>
      </c>
      <c r="N148">
        <f>Model!N154</f>
        <v>0</v>
      </c>
      <c r="O148">
        <f>Model!O154</f>
        <v>0</v>
      </c>
      <c r="P148">
        <f>Model!P154</f>
        <v>0</v>
      </c>
      <c r="Q148">
        <f>Model!Q154</f>
        <v>0</v>
      </c>
      <c r="R148">
        <f>Model!R154</f>
        <v>0</v>
      </c>
      <c r="S148">
        <f>Model!S154</f>
        <v>0</v>
      </c>
      <c r="T148">
        <f>Model!T154</f>
        <v>0</v>
      </c>
      <c r="U148">
        <f>Model!U154</f>
        <v>0</v>
      </c>
      <c r="V148">
        <f>Model!V154</f>
        <v>0</v>
      </c>
      <c r="W148">
        <f>Model!W154</f>
        <v>0</v>
      </c>
      <c r="X148">
        <f>Model!X154</f>
        <v>0</v>
      </c>
      <c r="Y148">
        <f>Model!Y154</f>
        <v>0</v>
      </c>
      <c r="Z148">
        <f>Model!Z154</f>
        <v>0</v>
      </c>
      <c r="AA148">
        <f>Model!AA154</f>
        <v>0</v>
      </c>
      <c r="AB148">
        <f>Model!AB154</f>
        <v>0</v>
      </c>
      <c r="AC148">
        <f>Model!AC154</f>
        <v>0</v>
      </c>
      <c r="AD148">
        <f>Model!AD154</f>
        <v>0</v>
      </c>
      <c r="AE148">
        <f>Model!AE154</f>
        <v>0</v>
      </c>
      <c r="AF148">
        <f>Model!AF154</f>
        <v>0</v>
      </c>
      <c r="AG148">
        <f>Model!AG154</f>
        <v>0</v>
      </c>
      <c r="AH148">
        <f>Model!AH154</f>
        <v>0</v>
      </c>
      <c r="AI148">
        <f>Model!AI154</f>
        <v>0</v>
      </c>
      <c r="AJ148">
        <f>Model!AJ154</f>
        <v>0</v>
      </c>
      <c r="AK148">
        <f>Model!AK154</f>
        <v>0</v>
      </c>
      <c r="AL148">
        <f>Model!AL154</f>
        <v>0</v>
      </c>
      <c r="AM148">
        <f>Model!AM154</f>
        <v>0</v>
      </c>
      <c r="AN148">
        <f>Model!AN154</f>
        <v>0</v>
      </c>
      <c r="AO148">
        <f>Model!AO154</f>
        <v>0</v>
      </c>
      <c r="AP148">
        <f>Model!AP154</f>
        <v>0</v>
      </c>
      <c r="AQ148">
        <f>Model!AQ154</f>
        <v>0</v>
      </c>
      <c r="AR148">
        <f>Model!AR154</f>
        <v>0</v>
      </c>
      <c r="AS148">
        <f>Model!AS154</f>
        <v>0</v>
      </c>
      <c r="AT148">
        <f>Model!AT154</f>
        <v>0</v>
      </c>
      <c r="AU148">
        <f>Model!AU154</f>
        <v>0</v>
      </c>
      <c r="AV148">
        <f>Model!AV154</f>
        <v>0</v>
      </c>
      <c r="AW148">
        <f>Model!AW154</f>
        <v>0</v>
      </c>
      <c r="AX148">
        <f>Model!AX154</f>
        <v>0</v>
      </c>
      <c r="AY148">
        <f>Model!AY154</f>
        <v>0</v>
      </c>
      <c r="AZ148">
        <f>Model!AZ154</f>
        <v>0</v>
      </c>
      <c r="BA148">
        <f>Model!BA154</f>
        <v>0</v>
      </c>
      <c r="BB148">
        <f>Model!BB154</f>
        <v>0</v>
      </c>
      <c r="BC148">
        <f>Model!BC154</f>
        <v>0</v>
      </c>
      <c r="BD148">
        <f>Model!BD154</f>
        <v>0</v>
      </c>
      <c r="BE148">
        <f>Model!BE154</f>
        <v>0</v>
      </c>
      <c r="BF148">
        <f>Model!BF154</f>
        <v>0</v>
      </c>
      <c r="BG148">
        <f>Model!BG154</f>
        <v>0</v>
      </c>
      <c r="BH148">
        <f>Model!BH154</f>
        <v>0</v>
      </c>
      <c r="BI148">
        <f>Model!BI154</f>
        <v>0</v>
      </c>
      <c r="BJ148">
        <f>Model!BJ154</f>
        <v>0</v>
      </c>
      <c r="BK148">
        <f>Model!BK154</f>
        <v>0</v>
      </c>
      <c r="BL148">
        <f>Model!BL154</f>
        <v>0</v>
      </c>
      <c r="BM148">
        <f>Model!BM154</f>
        <v>0</v>
      </c>
      <c r="BN148">
        <f>Model!BN154</f>
        <v>0</v>
      </c>
      <c r="BO148">
        <f>Model!BO154</f>
        <v>0</v>
      </c>
      <c r="BP148">
        <f>Model!BP154</f>
        <v>0</v>
      </c>
      <c r="BQ148">
        <f>Model!BQ154</f>
        <v>0</v>
      </c>
      <c r="BR148">
        <f>Model!BR154</f>
        <v>0</v>
      </c>
      <c r="BS148">
        <f>Model!BS154</f>
        <v>0</v>
      </c>
      <c r="BT148">
        <f>Model!BT154</f>
        <v>0</v>
      </c>
      <c r="BU148">
        <f>Model!BU154</f>
        <v>0</v>
      </c>
      <c r="BV148">
        <f>Model!BV154</f>
        <v>0</v>
      </c>
      <c r="BW148">
        <f>Model!BW154</f>
        <v>0</v>
      </c>
      <c r="BX148">
        <f>Model!BX154</f>
        <v>0</v>
      </c>
      <c r="BY148">
        <f>Model!BY154</f>
        <v>0</v>
      </c>
      <c r="BZ148">
        <f>Model!BZ154</f>
        <v>-3.4060000000000001</v>
      </c>
      <c r="CA148">
        <f>Model!CA154</f>
        <v>6.8840000000000003</v>
      </c>
      <c r="CB148">
        <f>Model!CB154</f>
        <v>0.20899999999999985</v>
      </c>
      <c r="CC148">
        <f>Model!CC154</f>
        <v>-1.2350000000000001</v>
      </c>
      <c r="CD148">
        <f>Model!CD154</f>
        <v>-4.101094995953197</v>
      </c>
      <c r="CE148">
        <f>Model!CE154</f>
        <v>5.5178249565319621</v>
      </c>
      <c r="CF148">
        <f>Model!CF154</f>
        <v>5.6555285127382282E-2</v>
      </c>
      <c r="CG148">
        <f>Model!CG154</f>
        <v>-1.5192152894591544</v>
      </c>
      <c r="CH148">
        <f>Model!CH154</f>
        <v>-4.5341629271783717</v>
      </c>
      <c r="CI148">
        <f>Model!CI154</f>
        <v>6.1102315081787788</v>
      </c>
      <c r="CJ148">
        <f>Model!CJ154</f>
        <v>5.7827866361861879E-2</v>
      </c>
      <c r="CK148">
        <f>Model!CK154</f>
        <v>-1.6781555581798593</v>
      </c>
      <c r="CL148">
        <f>Model!CL154</f>
        <v>-4.8895945199334001</v>
      </c>
      <c r="CM148">
        <f>Model!CM154</f>
        <v>6.6716783505934218</v>
      </c>
      <c r="CN148">
        <f>Model!CN154</f>
        <v>5.792029172638602E-2</v>
      </c>
      <c r="CO148">
        <f>Model!CO154</f>
        <v>-1.8278227194280716</v>
      </c>
      <c r="CP148">
        <f>Model!CP154</f>
        <v>0</v>
      </c>
      <c r="CQ148">
        <f>Model!CQ154</f>
        <v>0</v>
      </c>
      <c r="CR148">
        <f>Model!CR154</f>
        <v>0</v>
      </c>
      <c r="CS148">
        <f>Model!CS154</f>
        <v>0</v>
      </c>
      <c r="CT148">
        <f>Model!CT154</f>
        <v>0</v>
      </c>
      <c r="CU148">
        <f>Model!CU154</f>
        <v>0</v>
      </c>
      <c r="CV148">
        <f>Model!CV154</f>
        <v>0</v>
      </c>
      <c r="CW148">
        <f>Model!CW154</f>
        <v>0</v>
      </c>
      <c r="CX148">
        <f>Model!CX154</f>
        <v>0</v>
      </c>
      <c r="CY148">
        <f>Model!CY154</f>
        <v>0</v>
      </c>
      <c r="CZ148">
        <f>Model!CZ154</f>
        <v>0</v>
      </c>
      <c r="DA148">
        <f>Model!DA154</f>
        <v>0</v>
      </c>
      <c r="DB148">
        <f>Model!DB154</f>
        <v>0</v>
      </c>
      <c r="DC148">
        <f>Model!DC154</f>
        <v>0</v>
      </c>
      <c r="DD148">
        <f>Model!DD154</f>
        <v>0</v>
      </c>
      <c r="DE148">
        <f>Model!DE154</f>
        <v>0</v>
      </c>
      <c r="DF148">
        <f>Model!DF154</f>
        <v>0</v>
      </c>
      <c r="DG148">
        <f>Model!DG154</f>
        <v>0</v>
      </c>
      <c r="DH148">
        <f>Model!DH154</f>
        <v>0</v>
      </c>
      <c r="DI148">
        <f>Model!DI154</f>
        <v>0</v>
      </c>
      <c r="DJ148">
        <f>Model!DJ154</f>
        <v>0</v>
      </c>
      <c r="DK148">
        <f>Model!DK154</f>
        <v>0</v>
      </c>
      <c r="DL148">
        <f>Model!DL154</f>
        <v>0</v>
      </c>
      <c r="DM148">
        <f>Model!DM154</f>
        <v>0</v>
      </c>
      <c r="DN148">
        <f>Model!DN154</f>
        <v>0</v>
      </c>
      <c r="DO148">
        <f>Model!DO154</f>
        <v>0</v>
      </c>
      <c r="DP148">
        <f>Model!DP154</f>
        <v>0</v>
      </c>
      <c r="DQ148">
        <f>Model!DQ154</f>
        <v>0</v>
      </c>
      <c r="DR148">
        <f>Model!DR154</f>
        <v>0</v>
      </c>
      <c r="DS148">
        <f>Model!DS154</f>
        <v>0</v>
      </c>
      <c r="DT148">
        <f>Model!DT154</f>
        <v>0</v>
      </c>
      <c r="DU148">
        <f>Model!DU154</f>
        <v>0</v>
      </c>
      <c r="DV148">
        <f>Model!DV154</f>
        <v>0</v>
      </c>
      <c r="DW148">
        <f>Model!DW154</f>
        <v>0</v>
      </c>
      <c r="DX148">
        <f>Model!DX154</f>
        <v>0</v>
      </c>
      <c r="DY148">
        <f>Model!DY154</f>
        <v>-0.65900000000000003</v>
      </c>
      <c r="DZ148">
        <f>Model!DZ154</f>
        <v>-0.28899999999999998</v>
      </c>
      <c r="EA148">
        <f>Model!EA154</f>
        <v>-0.31900000000000001</v>
      </c>
      <c r="EB148">
        <f>Model!EB154</f>
        <v>2.452</v>
      </c>
      <c r="EC148">
        <f>Model!EC154</f>
        <v>-4.5930043753007022E-2</v>
      </c>
      <c r="ED148">
        <f>Model!ED154</f>
        <v>-4.4259110817590264E-2</v>
      </c>
      <c r="EE148">
        <f>Model!EE154</f>
        <v>1.2181402958336029E-2</v>
      </c>
      <c r="EF148">
        <f>Model!EF154</f>
        <v>-0.23048772370774628</v>
      </c>
      <c r="EG148">
        <f>Model!EG154</f>
        <v>-0.23644356647787035</v>
      </c>
      <c r="EH148">
        <f>Model!EH154</f>
        <v>-0.24054184836691173</v>
      </c>
      <c r="EI148">
        <f>Model!EI154</f>
        <v>-0.24255703466720213</v>
      </c>
      <c r="EJ148">
        <f>Model!EJ154</f>
        <v>-0.24228570048732667</v>
      </c>
      <c r="EK148">
        <f>Model!EK154</f>
        <v>-0.23955360166728434</v>
      </c>
      <c r="EL148">
        <f>Model!EL154</f>
        <v>-0.23422248648464183</v>
      </c>
      <c r="EM148">
        <f>Model!EM154</f>
        <v>0</v>
      </c>
      <c r="EN148">
        <f>Model!EN154</f>
        <v>0</v>
      </c>
    </row>
    <row r="149" spans="1:144" x14ac:dyDescent="0.2">
      <c r="A149">
        <f>Model!A155</f>
        <v>0</v>
      </c>
      <c r="B149">
        <f>Model!B155</f>
        <v>0</v>
      </c>
      <c r="C149">
        <f>Model!C155</f>
        <v>0</v>
      </c>
      <c r="D149">
        <f>Model!D155</f>
        <v>0</v>
      </c>
      <c r="E149">
        <f>Model!E155</f>
        <v>0</v>
      </c>
      <c r="F149">
        <f>Model!F155</f>
        <v>0</v>
      </c>
      <c r="G149">
        <f>Model!G155</f>
        <v>0</v>
      </c>
      <c r="H149">
        <f>Model!H155</f>
        <v>0</v>
      </c>
      <c r="I149" t="str">
        <f>Model!I155</f>
        <v>Other Noncurrent Assets</v>
      </c>
      <c r="J149">
        <f>Model!J155</f>
        <v>0</v>
      </c>
      <c r="K149">
        <f>Model!K155</f>
        <v>0</v>
      </c>
      <c r="L149">
        <f>Model!L155</f>
        <v>0</v>
      </c>
      <c r="M149">
        <f>Model!M155</f>
        <v>0</v>
      </c>
      <c r="N149">
        <f>Model!N155</f>
        <v>0</v>
      </c>
      <c r="O149">
        <f>Model!O155</f>
        <v>0</v>
      </c>
      <c r="P149">
        <f>Model!P155</f>
        <v>0</v>
      </c>
      <c r="Q149">
        <f>Model!Q155</f>
        <v>0</v>
      </c>
      <c r="R149">
        <f>Model!R155</f>
        <v>0</v>
      </c>
      <c r="S149">
        <f>Model!S155</f>
        <v>0</v>
      </c>
      <c r="T149">
        <f>Model!T155</f>
        <v>0</v>
      </c>
      <c r="U149">
        <f>Model!U155</f>
        <v>0</v>
      </c>
      <c r="V149">
        <f>Model!V155</f>
        <v>0</v>
      </c>
      <c r="W149">
        <f>Model!W155</f>
        <v>0</v>
      </c>
      <c r="X149">
        <f>Model!X155</f>
        <v>0</v>
      </c>
      <c r="Y149">
        <f>Model!Y155</f>
        <v>0</v>
      </c>
      <c r="Z149">
        <f>Model!Z155</f>
        <v>0</v>
      </c>
      <c r="AA149">
        <f>Model!AA155</f>
        <v>0</v>
      </c>
      <c r="AB149">
        <f>Model!AB155</f>
        <v>0</v>
      </c>
      <c r="AC149">
        <f>Model!AC155</f>
        <v>0</v>
      </c>
      <c r="AD149">
        <f>Model!AD155</f>
        <v>0</v>
      </c>
      <c r="AE149">
        <f>Model!AE155</f>
        <v>0</v>
      </c>
      <c r="AF149">
        <f>Model!AF155</f>
        <v>0</v>
      </c>
      <c r="AG149">
        <f>Model!AG155</f>
        <v>0</v>
      </c>
      <c r="AH149">
        <f>Model!AH155</f>
        <v>0</v>
      </c>
      <c r="AI149">
        <f>Model!AI155</f>
        <v>0</v>
      </c>
      <c r="AJ149">
        <f>Model!AJ155</f>
        <v>0</v>
      </c>
      <c r="AK149">
        <f>Model!AK155</f>
        <v>0</v>
      </c>
      <c r="AL149">
        <f>Model!AL155</f>
        <v>0</v>
      </c>
      <c r="AM149">
        <f>Model!AM155</f>
        <v>0</v>
      </c>
      <c r="AN149">
        <f>Model!AN155</f>
        <v>0</v>
      </c>
      <c r="AO149">
        <f>Model!AO155</f>
        <v>0</v>
      </c>
      <c r="AP149">
        <f>Model!AP155</f>
        <v>0</v>
      </c>
      <c r="AQ149">
        <f>Model!AQ155</f>
        <v>0</v>
      </c>
      <c r="AR149">
        <f>Model!AR155</f>
        <v>0</v>
      </c>
      <c r="AS149">
        <f>Model!AS155</f>
        <v>0</v>
      </c>
      <c r="AT149">
        <f>Model!AT155</f>
        <v>0</v>
      </c>
      <c r="AU149">
        <f>Model!AU155</f>
        <v>0</v>
      </c>
      <c r="AV149">
        <f>Model!AV155</f>
        <v>0</v>
      </c>
      <c r="AW149">
        <f>Model!AW155</f>
        <v>0</v>
      </c>
      <c r="AX149">
        <f>Model!AX155</f>
        <v>0</v>
      </c>
      <c r="AY149">
        <f>Model!AY155</f>
        <v>0</v>
      </c>
      <c r="AZ149">
        <f>Model!AZ155</f>
        <v>0</v>
      </c>
      <c r="BA149">
        <f>Model!BA155</f>
        <v>0</v>
      </c>
      <c r="BB149">
        <f>Model!BB155</f>
        <v>0</v>
      </c>
      <c r="BC149">
        <f>Model!BC155</f>
        <v>0</v>
      </c>
      <c r="BD149">
        <f>Model!BD155</f>
        <v>0</v>
      </c>
      <c r="BE149">
        <f>Model!BE155</f>
        <v>0</v>
      </c>
      <c r="BF149">
        <f>Model!BF155</f>
        <v>0</v>
      </c>
      <c r="BG149">
        <f>Model!BG155</f>
        <v>0</v>
      </c>
      <c r="BH149">
        <f>Model!BH155</f>
        <v>0</v>
      </c>
      <c r="BI149">
        <f>Model!BI155</f>
        <v>0</v>
      </c>
      <c r="BJ149">
        <f>Model!BJ155</f>
        <v>0</v>
      </c>
      <c r="BK149">
        <f>Model!BK155</f>
        <v>0</v>
      </c>
      <c r="BL149">
        <f>Model!BL155</f>
        <v>0</v>
      </c>
      <c r="BM149">
        <f>Model!BM155</f>
        <v>0</v>
      </c>
      <c r="BN149">
        <f>Model!BN155</f>
        <v>0</v>
      </c>
      <c r="BO149">
        <f>Model!BO155</f>
        <v>0</v>
      </c>
      <c r="BP149">
        <f>Model!BP155</f>
        <v>0</v>
      </c>
      <c r="BQ149">
        <f>Model!BQ155</f>
        <v>0</v>
      </c>
      <c r="BR149">
        <f>Model!BR155</f>
        <v>0</v>
      </c>
      <c r="BS149">
        <f>Model!BS155</f>
        <v>0</v>
      </c>
      <c r="BT149">
        <f>Model!BT155</f>
        <v>0</v>
      </c>
      <c r="BU149">
        <f>Model!BU155</f>
        <v>0</v>
      </c>
      <c r="BV149">
        <f>Model!BV155</f>
        <v>0</v>
      </c>
      <c r="BW149">
        <f>Model!BW155</f>
        <v>0</v>
      </c>
      <c r="BX149">
        <f>Model!BX155</f>
        <v>0</v>
      </c>
      <c r="BY149">
        <f>Model!BY155</f>
        <v>0</v>
      </c>
      <c r="BZ149">
        <f>Model!BZ155</f>
        <v>2.1999999999999999E-2</v>
      </c>
      <c r="CA149">
        <f>Model!CA155</f>
        <v>-5.5999999999999994E-2</v>
      </c>
      <c r="CB149">
        <f>Model!CB155</f>
        <v>1.699999999999996E-2</v>
      </c>
      <c r="CC149">
        <f>Model!CC155</f>
        <v>-1.3619999999999999</v>
      </c>
      <c r="CD149">
        <f>Model!CD155</f>
        <v>1.4677727966300023</v>
      </c>
      <c r="CE149">
        <f>Model!CE155</f>
        <v>-7.2957274209967615E-2</v>
      </c>
      <c r="CF149">
        <f>Model!CF155</f>
        <v>-2.2726228081331901E-2</v>
      </c>
      <c r="CG149">
        <f>Model!CG155</f>
        <v>-1.5470272086699541</v>
      </c>
      <c r="CH149">
        <f>Model!CH155</f>
        <v>1.6118236234942749</v>
      </c>
      <c r="CI149">
        <f>Model!CI155</f>
        <v>-8.0642228688874495E-2</v>
      </c>
      <c r="CJ149">
        <f>Model!CJ155</f>
        <v>-2.5120095316279012E-2</v>
      </c>
      <c r="CK149">
        <f>Model!CK155</f>
        <v>-1.7099833196952037</v>
      </c>
      <c r="CL149">
        <f>Model!CL155</f>
        <v>1.7866106859827307</v>
      </c>
      <c r="CM149">
        <f>Model!CM155</f>
        <v>-8.7891239267946064E-2</v>
      </c>
      <c r="CN149">
        <f>Model!CN155</f>
        <v>-2.7378165804354704E-2</v>
      </c>
      <c r="CO149">
        <f>Model!CO155</f>
        <v>-1.8636954302859257</v>
      </c>
      <c r="CP149">
        <f>Model!CP155</f>
        <v>0</v>
      </c>
      <c r="CQ149">
        <f>Model!CQ155</f>
        <v>0</v>
      </c>
      <c r="CR149">
        <f>Model!CR155</f>
        <v>0</v>
      </c>
      <c r="CS149">
        <f>Model!CS155</f>
        <v>0</v>
      </c>
      <c r="CT149">
        <f>Model!CT155</f>
        <v>0</v>
      </c>
      <c r="CU149">
        <f>Model!CU155</f>
        <v>0</v>
      </c>
      <c r="CV149">
        <f>Model!CV155</f>
        <v>0</v>
      </c>
      <c r="CW149">
        <f>Model!CW155</f>
        <v>0</v>
      </c>
      <c r="CX149">
        <f>Model!CX155</f>
        <v>0</v>
      </c>
      <c r="CY149">
        <f>Model!CY155</f>
        <v>0</v>
      </c>
      <c r="CZ149">
        <f>Model!CZ155</f>
        <v>0</v>
      </c>
      <c r="DA149">
        <f>Model!DA155</f>
        <v>0</v>
      </c>
      <c r="DB149">
        <f>Model!DB155</f>
        <v>0</v>
      </c>
      <c r="DC149">
        <f>Model!DC155</f>
        <v>0</v>
      </c>
      <c r="DD149">
        <f>Model!DD155</f>
        <v>0</v>
      </c>
      <c r="DE149">
        <f>Model!DE155</f>
        <v>0</v>
      </c>
      <c r="DF149">
        <f>Model!DF155</f>
        <v>0</v>
      </c>
      <c r="DG149">
        <f>Model!DG155</f>
        <v>0</v>
      </c>
      <c r="DH149">
        <f>Model!DH155</f>
        <v>0</v>
      </c>
      <c r="DI149">
        <f>Model!DI155</f>
        <v>0</v>
      </c>
      <c r="DJ149">
        <f>Model!DJ155</f>
        <v>0</v>
      </c>
      <c r="DK149">
        <f>Model!DK155</f>
        <v>0</v>
      </c>
      <c r="DL149">
        <f>Model!DL155</f>
        <v>0</v>
      </c>
      <c r="DM149">
        <f>Model!DM155</f>
        <v>0</v>
      </c>
      <c r="DN149">
        <f>Model!DN155</f>
        <v>0</v>
      </c>
      <c r="DO149">
        <f>Model!DO155</f>
        <v>0</v>
      </c>
      <c r="DP149">
        <f>Model!DP155</f>
        <v>0</v>
      </c>
      <c r="DQ149">
        <f>Model!DQ155</f>
        <v>0</v>
      </c>
      <c r="DR149">
        <f>Model!DR155</f>
        <v>0</v>
      </c>
      <c r="DS149">
        <f>Model!DS155</f>
        <v>0</v>
      </c>
      <c r="DT149">
        <f>Model!DT155</f>
        <v>0</v>
      </c>
      <c r="DU149">
        <f>Model!DU155</f>
        <v>0</v>
      </c>
      <c r="DV149">
        <f>Model!DV155</f>
        <v>0</v>
      </c>
      <c r="DW149">
        <f>Model!DW155</f>
        <v>0</v>
      </c>
      <c r="DX149">
        <f>Model!DX155</f>
        <v>0</v>
      </c>
      <c r="DY149">
        <f>Model!DY155</f>
        <v>-0.54600000000000004</v>
      </c>
      <c r="DZ149">
        <f>Model!DZ155</f>
        <v>0.21099999999999999</v>
      </c>
      <c r="EA149">
        <f>Model!EA155</f>
        <v>-4.7E-2</v>
      </c>
      <c r="EB149">
        <f>Model!EB155</f>
        <v>-1.379</v>
      </c>
      <c r="EC149">
        <f>Model!EC155</f>
        <v>-0.17493791433125128</v>
      </c>
      <c r="ED149">
        <f>Model!ED155</f>
        <v>-0.2039220202060823</v>
      </c>
      <c r="EE149">
        <f>Model!EE155</f>
        <v>-0.19235414937549566</v>
      </c>
      <c r="EF149">
        <f>Model!EF155</f>
        <v>-0.2054050910124543</v>
      </c>
      <c r="EG149">
        <f>Model!EG155</f>
        <v>-0.21071279420190692</v>
      </c>
      <c r="EH149">
        <f>Model!EH155</f>
        <v>-0.21436508401097543</v>
      </c>
      <c r="EI149">
        <f>Model!EI155</f>
        <v>-0.21616096935688223</v>
      </c>
      <c r="EJ149">
        <f>Model!EJ155</f>
        <v>-0.21591916289094293</v>
      </c>
      <c r="EK149">
        <f>Model!EK155</f>
        <v>-0.21348438242733225</v>
      </c>
      <c r="EL149">
        <f>Model!EL155</f>
        <v>-0.20873342137104167</v>
      </c>
      <c r="EM149">
        <f>Model!EM155</f>
        <v>0</v>
      </c>
      <c r="EN149">
        <f>Model!EN155</f>
        <v>0</v>
      </c>
    </row>
    <row r="150" spans="1:144" x14ac:dyDescent="0.2">
      <c r="A150">
        <f>Model!A156</f>
        <v>0</v>
      </c>
      <c r="B150">
        <f>Model!B156</f>
        <v>0</v>
      </c>
      <c r="C150">
        <f>Model!C156</f>
        <v>0</v>
      </c>
      <c r="D150">
        <f>Model!D156</f>
        <v>0</v>
      </c>
      <c r="E150">
        <f>Model!E156</f>
        <v>0</v>
      </c>
      <c r="F150">
        <f>Model!F156</f>
        <v>0</v>
      </c>
      <c r="G150">
        <f>Model!G156</f>
        <v>0</v>
      </c>
      <c r="H150">
        <f>Model!H156</f>
        <v>0</v>
      </c>
      <c r="I150" t="str">
        <f>Model!I156</f>
        <v>Accounts Payable</v>
      </c>
      <c r="J150">
        <f>Model!J156</f>
        <v>0</v>
      </c>
      <c r="K150">
        <f>Model!K156</f>
        <v>0</v>
      </c>
      <c r="L150">
        <f>Model!L156</f>
        <v>0</v>
      </c>
      <c r="M150">
        <f>Model!M156</f>
        <v>0</v>
      </c>
      <c r="N150">
        <f>Model!N156</f>
        <v>0</v>
      </c>
      <c r="O150">
        <f>Model!O156</f>
        <v>0</v>
      </c>
      <c r="P150">
        <f>Model!P156</f>
        <v>0</v>
      </c>
      <c r="Q150">
        <f>Model!Q156</f>
        <v>0</v>
      </c>
      <c r="R150">
        <f>Model!R156</f>
        <v>0</v>
      </c>
      <c r="S150">
        <f>Model!S156</f>
        <v>0</v>
      </c>
      <c r="T150">
        <f>Model!T156</f>
        <v>0</v>
      </c>
      <c r="U150">
        <f>Model!U156</f>
        <v>0</v>
      </c>
      <c r="V150">
        <f>Model!V156</f>
        <v>0</v>
      </c>
      <c r="W150">
        <f>Model!W156</f>
        <v>0</v>
      </c>
      <c r="X150">
        <f>Model!X156</f>
        <v>0</v>
      </c>
      <c r="Y150">
        <f>Model!Y156</f>
        <v>0</v>
      </c>
      <c r="Z150">
        <f>Model!Z156</f>
        <v>0</v>
      </c>
      <c r="AA150">
        <f>Model!AA156</f>
        <v>0</v>
      </c>
      <c r="AB150">
        <f>Model!AB156</f>
        <v>0</v>
      </c>
      <c r="AC150">
        <f>Model!AC156</f>
        <v>0</v>
      </c>
      <c r="AD150">
        <f>Model!AD156</f>
        <v>0</v>
      </c>
      <c r="AE150">
        <f>Model!AE156</f>
        <v>0</v>
      </c>
      <c r="AF150">
        <f>Model!AF156</f>
        <v>0</v>
      </c>
      <c r="AG150">
        <f>Model!AG156</f>
        <v>0</v>
      </c>
      <c r="AH150">
        <f>Model!AH156</f>
        <v>0</v>
      </c>
      <c r="AI150">
        <f>Model!AI156</f>
        <v>0</v>
      </c>
      <c r="AJ150">
        <f>Model!AJ156</f>
        <v>0</v>
      </c>
      <c r="AK150">
        <f>Model!AK156</f>
        <v>0</v>
      </c>
      <c r="AL150">
        <f>Model!AL156</f>
        <v>0</v>
      </c>
      <c r="AM150">
        <f>Model!AM156</f>
        <v>0</v>
      </c>
      <c r="AN150">
        <f>Model!AN156</f>
        <v>0</v>
      </c>
      <c r="AO150">
        <f>Model!AO156</f>
        <v>0</v>
      </c>
      <c r="AP150">
        <f>Model!AP156</f>
        <v>0</v>
      </c>
      <c r="AQ150">
        <f>Model!AQ156</f>
        <v>0</v>
      </c>
      <c r="AR150">
        <f>Model!AR156</f>
        <v>0</v>
      </c>
      <c r="AS150">
        <f>Model!AS156</f>
        <v>0</v>
      </c>
      <c r="AT150">
        <f>Model!AT156</f>
        <v>0</v>
      </c>
      <c r="AU150">
        <f>Model!AU156</f>
        <v>0</v>
      </c>
      <c r="AV150">
        <f>Model!AV156</f>
        <v>0</v>
      </c>
      <c r="AW150">
        <f>Model!AW156</f>
        <v>0</v>
      </c>
      <c r="AX150">
        <f>Model!AX156</f>
        <v>0</v>
      </c>
      <c r="AY150">
        <f>Model!AY156</f>
        <v>0</v>
      </c>
      <c r="AZ150">
        <f>Model!AZ156</f>
        <v>0</v>
      </c>
      <c r="BA150">
        <f>Model!BA156</f>
        <v>0</v>
      </c>
      <c r="BB150">
        <f>Model!BB156</f>
        <v>0</v>
      </c>
      <c r="BC150">
        <f>Model!BC156</f>
        <v>0</v>
      </c>
      <c r="BD150">
        <f>Model!BD156</f>
        <v>0</v>
      </c>
      <c r="BE150">
        <f>Model!BE156</f>
        <v>0</v>
      </c>
      <c r="BF150">
        <f>Model!BF156</f>
        <v>0</v>
      </c>
      <c r="BG150">
        <f>Model!BG156</f>
        <v>0</v>
      </c>
      <c r="BH150">
        <f>Model!BH156</f>
        <v>0</v>
      </c>
      <c r="BI150">
        <f>Model!BI156</f>
        <v>0</v>
      </c>
      <c r="BJ150">
        <f>Model!BJ156</f>
        <v>0</v>
      </c>
      <c r="BK150">
        <f>Model!BK156</f>
        <v>0</v>
      </c>
      <c r="BL150">
        <f>Model!BL156</f>
        <v>0</v>
      </c>
      <c r="BM150">
        <f>Model!BM156</f>
        <v>0</v>
      </c>
      <c r="BN150">
        <f>Model!BN156</f>
        <v>0</v>
      </c>
      <c r="BO150">
        <f>Model!BO156</f>
        <v>0</v>
      </c>
      <c r="BP150">
        <f>Model!BP156</f>
        <v>0</v>
      </c>
      <c r="BQ150">
        <f>Model!BQ156</f>
        <v>0</v>
      </c>
      <c r="BR150">
        <f>Model!BR156</f>
        <v>0</v>
      </c>
      <c r="BS150">
        <f>Model!BS156</f>
        <v>0</v>
      </c>
      <c r="BT150">
        <f>Model!BT156</f>
        <v>0</v>
      </c>
      <c r="BU150">
        <f>Model!BU156</f>
        <v>0</v>
      </c>
      <c r="BV150">
        <f>Model!BV156</f>
        <v>0</v>
      </c>
      <c r="BW150">
        <f>Model!BW156</f>
        <v>0</v>
      </c>
      <c r="BX150">
        <f>Model!BX156</f>
        <v>0</v>
      </c>
      <c r="BY150">
        <f>Model!BY156</f>
        <v>0</v>
      </c>
      <c r="BZ150">
        <f>Model!BZ156</f>
        <v>23.238</v>
      </c>
      <c r="CA150">
        <f>Model!CA156</f>
        <v>-10.009</v>
      </c>
      <c r="CB150">
        <f>Model!CB156</f>
        <v>-26.456000000000003</v>
      </c>
      <c r="CC150">
        <f>Model!CC156</f>
        <v>-10.755000000000003</v>
      </c>
      <c r="CD150">
        <f>Model!CD156</f>
        <v>31.768351299942175</v>
      </c>
      <c r="CE150">
        <f>Model!CE156</f>
        <v>-3.5688366965608438</v>
      </c>
      <c r="CF150">
        <f>Model!CF156</f>
        <v>-22.831599049616585</v>
      </c>
      <c r="CG150">
        <f>Model!CG156</f>
        <v>-3.5958551853243037</v>
      </c>
      <c r="CH150">
        <f>Model!CH156</f>
        <v>35.802098491609669</v>
      </c>
      <c r="CI150">
        <f>Model!CI156</f>
        <v>-3.8213646894099185</v>
      </c>
      <c r="CJ150">
        <f>Model!CJ156</f>
        <v>-24.652774896112582</v>
      </c>
      <c r="CK150">
        <f>Model!CK156</f>
        <v>-3.6625111134154906</v>
      </c>
      <c r="CL150">
        <f>Model!CL156</f>
        <v>37.682768900802706</v>
      </c>
      <c r="CM150">
        <f>Model!CM156</f>
        <v>-4.0475098483631484</v>
      </c>
      <c r="CN150">
        <f>Model!CN156</f>
        <v>-26.173205115868775</v>
      </c>
      <c r="CO150">
        <f>Model!CO156</f>
        <v>-3.967473148767219</v>
      </c>
      <c r="CP150">
        <f>Model!CP156</f>
        <v>0</v>
      </c>
      <c r="CQ150">
        <f>Model!CQ156</f>
        <v>0</v>
      </c>
      <c r="CR150">
        <f>Model!CR156</f>
        <v>0</v>
      </c>
      <c r="CS150">
        <f>Model!CS156</f>
        <v>0</v>
      </c>
      <c r="CT150">
        <f>Model!CT156</f>
        <v>0</v>
      </c>
      <c r="CU150">
        <f>Model!CU156</f>
        <v>0</v>
      </c>
      <c r="CV150">
        <f>Model!CV156</f>
        <v>0</v>
      </c>
      <c r="CW150">
        <f>Model!CW156</f>
        <v>0</v>
      </c>
      <c r="CX150">
        <f>Model!CX156</f>
        <v>0</v>
      </c>
      <c r="CY150">
        <f>Model!CY156</f>
        <v>0</v>
      </c>
      <c r="CZ150">
        <f>Model!CZ156</f>
        <v>0</v>
      </c>
      <c r="DA150">
        <f>Model!DA156</f>
        <v>0</v>
      </c>
      <c r="DB150">
        <f>Model!DB156</f>
        <v>0</v>
      </c>
      <c r="DC150">
        <f>Model!DC156</f>
        <v>0</v>
      </c>
      <c r="DD150">
        <f>Model!DD156</f>
        <v>0</v>
      </c>
      <c r="DE150">
        <f>Model!DE156</f>
        <v>0</v>
      </c>
      <c r="DF150">
        <f>Model!DF156</f>
        <v>0</v>
      </c>
      <c r="DG150">
        <f>Model!DG156</f>
        <v>0</v>
      </c>
      <c r="DH150">
        <f>Model!DH156</f>
        <v>0</v>
      </c>
      <c r="DI150">
        <f>Model!DI156</f>
        <v>0</v>
      </c>
      <c r="DJ150">
        <f>Model!DJ156</f>
        <v>0</v>
      </c>
      <c r="DK150">
        <f>Model!DK156</f>
        <v>0</v>
      </c>
      <c r="DL150">
        <f>Model!DL156</f>
        <v>0</v>
      </c>
      <c r="DM150">
        <f>Model!DM156</f>
        <v>0</v>
      </c>
      <c r="DN150">
        <f>Model!DN156</f>
        <v>0</v>
      </c>
      <c r="DO150">
        <f>Model!DO156</f>
        <v>0</v>
      </c>
      <c r="DP150">
        <f>Model!DP156</f>
        <v>0</v>
      </c>
      <c r="DQ150">
        <f>Model!DQ156</f>
        <v>0</v>
      </c>
      <c r="DR150">
        <f>Model!DR156</f>
        <v>0</v>
      </c>
      <c r="DS150">
        <f>Model!DS156</f>
        <v>0</v>
      </c>
      <c r="DT150">
        <f>Model!DT156</f>
        <v>0</v>
      </c>
      <c r="DU150">
        <f>Model!DU156</f>
        <v>0</v>
      </c>
      <c r="DV150">
        <f>Model!DV156</f>
        <v>0</v>
      </c>
      <c r="DW150">
        <f>Model!DW156</f>
        <v>0</v>
      </c>
      <c r="DX150">
        <f>Model!DX156</f>
        <v>0</v>
      </c>
      <c r="DY150">
        <f>Model!DY156</f>
        <v>9.1129999999999995</v>
      </c>
      <c r="DZ150">
        <f>Model!DZ156</f>
        <v>18.946000000000002</v>
      </c>
      <c r="EA150">
        <f>Model!EA156</f>
        <v>3.7130000000000001</v>
      </c>
      <c r="EB150">
        <f>Model!EB156</f>
        <v>-23.982000000000006</v>
      </c>
      <c r="EC150">
        <f>Model!EC156</f>
        <v>1.7720603684404423</v>
      </c>
      <c r="ED150">
        <f>Model!ED156</f>
        <v>3.665447792671678</v>
      </c>
      <c r="EE150">
        <f>Model!EE156</f>
        <v>3.4945807878035637</v>
      </c>
      <c r="EF150">
        <f>Model!EF156</f>
        <v>2.8713573327748989</v>
      </c>
      <c r="EG150">
        <f>Model!EG156</f>
        <v>3.0414335768927216</v>
      </c>
      <c r="EH150">
        <f>Model!EH156</f>
        <v>3.0681232382298802</v>
      </c>
      <c r="EI150">
        <f>Model!EI156</f>
        <v>3.0299182773859954</v>
      </c>
      <c r="EJ150">
        <f>Model!EJ156</f>
        <v>3.0469799163181577</v>
      </c>
      <c r="EK150">
        <f>Model!EK156</f>
        <v>2.9518165628302953</v>
      </c>
      <c r="EL150">
        <f>Model!EL156</f>
        <v>2.8210714815436546</v>
      </c>
      <c r="EM150">
        <f>Model!EM156</f>
        <v>0</v>
      </c>
      <c r="EN150">
        <f>Model!EN156</f>
        <v>0</v>
      </c>
    </row>
    <row r="151" spans="1:144" x14ac:dyDescent="0.2">
      <c r="A151">
        <f>Model!A157</f>
        <v>0</v>
      </c>
      <c r="B151">
        <f>Model!B157</f>
        <v>0</v>
      </c>
      <c r="C151">
        <f>Model!C157</f>
        <v>0</v>
      </c>
      <c r="D151">
        <f>Model!D157</f>
        <v>0</v>
      </c>
      <c r="E151">
        <f>Model!E157</f>
        <v>0</v>
      </c>
      <c r="F151">
        <f>Model!F157</f>
        <v>0</v>
      </c>
      <c r="G151">
        <f>Model!G157</f>
        <v>0</v>
      </c>
      <c r="H151">
        <f>Model!H157</f>
        <v>0</v>
      </c>
      <c r="I151" t="str">
        <f>Model!I157</f>
        <v>Accrued Expenses and Other</v>
      </c>
      <c r="J151">
        <f>Model!J157</f>
        <v>0</v>
      </c>
      <c r="K151">
        <f>Model!K157</f>
        <v>0</v>
      </c>
      <c r="L151">
        <f>Model!L157</f>
        <v>0</v>
      </c>
      <c r="M151">
        <f>Model!M157</f>
        <v>0</v>
      </c>
      <c r="N151">
        <f>Model!N157</f>
        <v>0</v>
      </c>
      <c r="O151">
        <f>Model!O157</f>
        <v>0</v>
      </c>
      <c r="P151">
        <f>Model!P157</f>
        <v>0</v>
      </c>
      <c r="Q151">
        <f>Model!Q157</f>
        <v>0</v>
      </c>
      <c r="R151">
        <f>Model!R157</f>
        <v>0</v>
      </c>
      <c r="S151">
        <f>Model!S157</f>
        <v>0</v>
      </c>
      <c r="T151">
        <f>Model!T157</f>
        <v>0</v>
      </c>
      <c r="U151">
        <f>Model!U157</f>
        <v>0</v>
      </c>
      <c r="V151">
        <f>Model!V157</f>
        <v>0</v>
      </c>
      <c r="W151">
        <f>Model!W157</f>
        <v>0</v>
      </c>
      <c r="X151">
        <f>Model!X157</f>
        <v>0</v>
      </c>
      <c r="Y151">
        <f>Model!Y157</f>
        <v>0</v>
      </c>
      <c r="Z151">
        <f>Model!Z157</f>
        <v>0</v>
      </c>
      <c r="AA151">
        <f>Model!AA157</f>
        <v>0</v>
      </c>
      <c r="AB151">
        <f>Model!AB157</f>
        <v>0</v>
      </c>
      <c r="AC151">
        <f>Model!AC157</f>
        <v>0</v>
      </c>
      <c r="AD151">
        <f>Model!AD157</f>
        <v>0</v>
      </c>
      <c r="AE151">
        <f>Model!AE157</f>
        <v>0</v>
      </c>
      <c r="AF151">
        <f>Model!AF157</f>
        <v>0</v>
      </c>
      <c r="AG151">
        <f>Model!AG157</f>
        <v>0</v>
      </c>
      <c r="AH151">
        <f>Model!AH157</f>
        <v>0</v>
      </c>
      <c r="AI151">
        <f>Model!AI157</f>
        <v>0</v>
      </c>
      <c r="AJ151">
        <f>Model!AJ157</f>
        <v>0</v>
      </c>
      <c r="AK151">
        <f>Model!AK157</f>
        <v>0</v>
      </c>
      <c r="AL151">
        <f>Model!AL157</f>
        <v>0</v>
      </c>
      <c r="AM151">
        <f>Model!AM157</f>
        <v>0</v>
      </c>
      <c r="AN151">
        <f>Model!AN157</f>
        <v>0</v>
      </c>
      <c r="AO151">
        <f>Model!AO157</f>
        <v>0</v>
      </c>
      <c r="AP151">
        <f>Model!AP157</f>
        <v>0</v>
      </c>
      <c r="AQ151">
        <f>Model!AQ157</f>
        <v>0</v>
      </c>
      <c r="AR151">
        <f>Model!AR157</f>
        <v>0</v>
      </c>
      <c r="AS151">
        <f>Model!AS157</f>
        <v>0</v>
      </c>
      <c r="AT151">
        <f>Model!AT157</f>
        <v>0</v>
      </c>
      <c r="AU151">
        <f>Model!AU157</f>
        <v>0</v>
      </c>
      <c r="AV151">
        <f>Model!AV157</f>
        <v>0</v>
      </c>
      <c r="AW151">
        <f>Model!AW157</f>
        <v>0</v>
      </c>
      <c r="AX151">
        <f>Model!AX157</f>
        <v>0</v>
      </c>
      <c r="AY151">
        <f>Model!AY157</f>
        <v>0</v>
      </c>
      <c r="AZ151">
        <f>Model!AZ157</f>
        <v>0</v>
      </c>
      <c r="BA151">
        <f>Model!BA157</f>
        <v>0</v>
      </c>
      <c r="BB151">
        <f>Model!BB157</f>
        <v>0</v>
      </c>
      <c r="BC151">
        <f>Model!BC157</f>
        <v>0</v>
      </c>
      <c r="BD151">
        <f>Model!BD157</f>
        <v>0</v>
      </c>
      <c r="BE151">
        <f>Model!BE157</f>
        <v>0</v>
      </c>
      <c r="BF151">
        <f>Model!BF157</f>
        <v>0</v>
      </c>
      <c r="BG151">
        <f>Model!BG157</f>
        <v>0</v>
      </c>
      <c r="BH151">
        <f>Model!BH157</f>
        <v>0</v>
      </c>
      <c r="BI151">
        <f>Model!BI157</f>
        <v>0</v>
      </c>
      <c r="BJ151">
        <f>Model!BJ157</f>
        <v>0</v>
      </c>
      <c r="BK151">
        <f>Model!BK157</f>
        <v>0</v>
      </c>
      <c r="BL151">
        <f>Model!BL157</f>
        <v>0</v>
      </c>
      <c r="BM151">
        <f>Model!BM157</f>
        <v>0</v>
      </c>
      <c r="BN151">
        <f>Model!BN157</f>
        <v>0</v>
      </c>
      <c r="BO151">
        <f>Model!BO157</f>
        <v>0</v>
      </c>
      <c r="BP151">
        <f>Model!BP157</f>
        <v>0</v>
      </c>
      <c r="BQ151">
        <f>Model!BQ157</f>
        <v>0</v>
      </c>
      <c r="BR151">
        <f>Model!BR157</f>
        <v>0</v>
      </c>
      <c r="BS151">
        <f>Model!BS157</f>
        <v>0</v>
      </c>
      <c r="BT151">
        <f>Model!BT157</f>
        <v>0</v>
      </c>
      <c r="BU151">
        <f>Model!BU157</f>
        <v>0</v>
      </c>
      <c r="BV151">
        <f>Model!BV157</f>
        <v>0</v>
      </c>
      <c r="BW151">
        <f>Model!BW157</f>
        <v>0</v>
      </c>
      <c r="BX151">
        <f>Model!BX157</f>
        <v>0</v>
      </c>
      <c r="BY151">
        <f>Model!BY157</f>
        <v>0</v>
      </c>
      <c r="BZ151">
        <f>Model!BZ157</f>
        <v>10.727</v>
      </c>
      <c r="CA151">
        <f>Model!CA157</f>
        <v>-0.71499999999999631</v>
      </c>
      <c r="CB151">
        <f>Model!CB157</f>
        <v>-9.820999999999998</v>
      </c>
      <c r="CC151">
        <f>Model!CC157</f>
        <v>-8.8810000000000002</v>
      </c>
      <c r="CD151">
        <f>Model!CD157</f>
        <v>10.074837085550207</v>
      </c>
      <c r="CE151">
        <f>Model!CE157</f>
        <v>6.668177193351049</v>
      </c>
      <c r="CF151">
        <f>Model!CF157</f>
        <v>-12.073368103215969</v>
      </c>
      <c r="CG151">
        <f>Model!CG157</f>
        <v>-3.0755759745777382</v>
      </c>
      <c r="CH151">
        <f>Model!CH157</f>
        <v>11.346164967679996</v>
      </c>
      <c r="CI151">
        <f>Model!CI157</f>
        <v>6.6886307681698298</v>
      </c>
      <c r="CJ151">
        <f>Model!CJ157</f>
        <v>-12.540575369196745</v>
      </c>
      <c r="CK151">
        <f>Model!CK157</f>
        <v>-3.2100340745636657</v>
      </c>
      <c r="CL151">
        <f>Model!CL157</f>
        <v>12.013790990352568</v>
      </c>
      <c r="CM151">
        <f>Model!CM157</f>
        <v>7.0300154312992831</v>
      </c>
      <c r="CN151">
        <f>Model!CN157</f>
        <v>-13.527302965853785</v>
      </c>
      <c r="CO151">
        <f>Model!CO157</f>
        <v>-2.8731533936538227</v>
      </c>
      <c r="CP151">
        <f>Model!CP157</f>
        <v>0</v>
      </c>
      <c r="CQ151">
        <f>Model!CQ157</f>
        <v>0</v>
      </c>
      <c r="CR151">
        <f>Model!CR157</f>
        <v>0</v>
      </c>
      <c r="CS151">
        <f>Model!CS157</f>
        <v>0</v>
      </c>
      <c r="CT151">
        <f>Model!CT157</f>
        <v>0</v>
      </c>
      <c r="CU151">
        <f>Model!CU157</f>
        <v>0</v>
      </c>
      <c r="CV151">
        <f>Model!CV157</f>
        <v>0</v>
      </c>
      <c r="CW151">
        <f>Model!CW157</f>
        <v>0</v>
      </c>
      <c r="CX151">
        <f>Model!CX157</f>
        <v>0</v>
      </c>
      <c r="CY151">
        <f>Model!CY157</f>
        <v>0</v>
      </c>
      <c r="CZ151">
        <f>Model!CZ157</f>
        <v>0</v>
      </c>
      <c r="DA151">
        <f>Model!DA157</f>
        <v>0</v>
      </c>
      <c r="DB151">
        <f>Model!DB157</f>
        <v>0</v>
      </c>
      <c r="DC151">
        <f>Model!DC157</f>
        <v>0</v>
      </c>
      <c r="DD151">
        <f>Model!DD157</f>
        <v>0</v>
      </c>
      <c r="DE151">
        <f>Model!DE157</f>
        <v>0</v>
      </c>
      <c r="DF151">
        <f>Model!DF157</f>
        <v>0</v>
      </c>
      <c r="DG151">
        <f>Model!DG157</f>
        <v>0</v>
      </c>
      <c r="DH151">
        <f>Model!DH157</f>
        <v>0</v>
      </c>
      <c r="DI151">
        <f>Model!DI157</f>
        <v>0</v>
      </c>
      <c r="DJ151">
        <f>Model!DJ157</f>
        <v>0</v>
      </c>
      <c r="DK151">
        <f>Model!DK157</f>
        <v>0</v>
      </c>
      <c r="DL151">
        <f>Model!DL157</f>
        <v>0</v>
      </c>
      <c r="DM151">
        <f>Model!DM157</f>
        <v>0</v>
      </c>
      <c r="DN151">
        <f>Model!DN157</f>
        <v>0</v>
      </c>
      <c r="DO151">
        <f>Model!DO157</f>
        <v>0</v>
      </c>
      <c r="DP151">
        <f>Model!DP157</f>
        <v>0</v>
      </c>
      <c r="DQ151">
        <f>Model!DQ157</f>
        <v>0</v>
      </c>
      <c r="DR151">
        <f>Model!DR157</f>
        <v>0</v>
      </c>
      <c r="DS151">
        <f>Model!DS157</f>
        <v>0</v>
      </c>
      <c r="DT151">
        <f>Model!DT157</f>
        <v>0</v>
      </c>
      <c r="DU151">
        <f>Model!DU157</f>
        <v>0</v>
      </c>
      <c r="DV151">
        <f>Model!DV157</f>
        <v>0</v>
      </c>
      <c r="DW151">
        <f>Model!DW157</f>
        <v>0</v>
      </c>
      <c r="DX151">
        <f>Model!DX157</f>
        <v>0</v>
      </c>
      <c r="DY151">
        <f>Model!DY157</f>
        <v>1.2110000000000001</v>
      </c>
      <c r="DZ151">
        <f>Model!DZ157</f>
        <v>10.965</v>
      </c>
      <c r="EA151">
        <f>Model!EA157</f>
        <v>26.821000000000002</v>
      </c>
      <c r="EB151">
        <f>Model!EB157</f>
        <v>-8.6899999999999942</v>
      </c>
      <c r="EC151">
        <f>Model!EC157</f>
        <v>1.5940702011075487</v>
      </c>
      <c r="ED151">
        <f>Model!ED157</f>
        <v>2.2841862920894158</v>
      </c>
      <c r="EE151">
        <f>Model!EE157</f>
        <v>2.6433500621442434</v>
      </c>
      <c r="EF151">
        <f>Model!EF157</f>
        <v>2.2296003674010905</v>
      </c>
      <c r="EG151">
        <f>Model!EG157</f>
        <v>1.6556769691788205</v>
      </c>
      <c r="EH151">
        <f>Model!EH157</f>
        <v>1.5170888383149688</v>
      </c>
      <c r="EI151">
        <f>Model!EI157</f>
        <v>1.3642730238234861</v>
      </c>
      <c r="EJ151">
        <f>Model!EJ157</f>
        <v>1.8531987797638507</v>
      </c>
      <c r="EK151">
        <f>Model!EK157</f>
        <v>1.9676943450035864</v>
      </c>
      <c r="EL151">
        <f>Model!EL157</f>
        <v>2.0140967515335504</v>
      </c>
      <c r="EM151">
        <f>Model!EM157</f>
        <v>0</v>
      </c>
      <c r="EN151">
        <f>Model!EN157</f>
        <v>0</v>
      </c>
    </row>
    <row r="152" spans="1:144" x14ac:dyDescent="0.2">
      <c r="A152">
        <f>Model!A158</f>
        <v>0</v>
      </c>
      <c r="B152">
        <f>Model!B158</f>
        <v>0</v>
      </c>
      <c r="C152">
        <f>Model!C158</f>
        <v>0</v>
      </c>
      <c r="D152">
        <f>Model!D158</f>
        <v>0</v>
      </c>
      <c r="E152">
        <f>Model!E158</f>
        <v>0</v>
      </c>
      <c r="F152">
        <f>Model!F158</f>
        <v>0</v>
      </c>
      <c r="G152">
        <f>Model!G158</f>
        <v>0</v>
      </c>
      <c r="H152">
        <f>Model!H158</f>
        <v>0</v>
      </c>
      <c r="I152" t="str">
        <f>Model!I158</f>
        <v>Deferred Revenue</v>
      </c>
      <c r="J152">
        <f>Model!J158</f>
        <v>0</v>
      </c>
      <c r="K152">
        <f>Model!K158</f>
        <v>0</v>
      </c>
      <c r="L152">
        <f>Model!L158</f>
        <v>0</v>
      </c>
      <c r="M152">
        <f>Model!M158</f>
        <v>0</v>
      </c>
      <c r="N152">
        <f>Model!N158</f>
        <v>0</v>
      </c>
      <c r="O152">
        <f>Model!O158</f>
        <v>0</v>
      </c>
      <c r="P152">
        <f>Model!P158</f>
        <v>0</v>
      </c>
      <c r="Q152">
        <f>Model!Q158</f>
        <v>0</v>
      </c>
      <c r="R152">
        <f>Model!R158</f>
        <v>0</v>
      </c>
      <c r="S152">
        <f>Model!S158</f>
        <v>0</v>
      </c>
      <c r="T152">
        <f>Model!T158</f>
        <v>0</v>
      </c>
      <c r="U152">
        <f>Model!U158</f>
        <v>0</v>
      </c>
      <c r="V152">
        <f>Model!V158</f>
        <v>0</v>
      </c>
      <c r="W152">
        <f>Model!W158</f>
        <v>0</v>
      </c>
      <c r="X152">
        <f>Model!X158</f>
        <v>0</v>
      </c>
      <c r="Y152">
        <f>Model!Y158</f>
        <v>0</v>
      </c>
      <c r="Z152">
        <f>Model!Z158</f>
        <v>0</v>
      </c>
      <c r="AA152">
        <f>Model!AA158</f>
        <v>0</v>
      </c>
      <c r="AB152">
        <f>Model!AB158</f>
        <v>0</v>
      </c>
      <c r="AC152">
        <f>Model!AC158</f>
        <v>0</v>
      </c>
      <c r="AD152">
        <f>Model!AD158</f>
        <v>0</v>
      </c>
      <c r="AE152">
        <f>Model!AE158</f>
        <v>0</v>
      </c>
      <c r="AF152">
        <f>Model!AF158</f>
        <v>0</v>
      </c>
      <c r="AG152">
        <f>Model!AG158</f>
        <v>0</v>
      </c>
      <c r="AH152">
        <f>Model!AH158</f>
        <v>0</v>
      </c>
      <c r="AI152">
        <f>Model!AI158</f>
        <v>0</v>
      </c>
      <c r="AJ152">
        <f>Model!AJ158</f>
        <v>0</v>
      </c>
      <c r="AK152">
        <f>Model!AK158</f>
        <v>0</v>
      </c>
      <c r="AL152">
        <f>Model!AL158</f>
        <v>0</v>
      </c>
      <c r="AM152">
        <f>Model!AM158</f>
        <v>0</v>
      </c>
      <c r="AN152">
        <f>Model!AN158</f>
        <v>0</v>
      </c>
      <c r="AO152">
        <f>Model!AO158</f>
        <v>0</v>
      </c>
      <c r="AP152">
        <f>Model!AP158</f>
        <v>0</v>
      </c>
      <c r="AQ152">
        <f>Model!AQ158</f>
        <v>0</v>
      </c>
      <c r="AR152">
        <f>Model!AR158</f>
        <v>0</v>
      </c>
      <c r="AS152">
        <f>Model!AS158</f>
        <v>0</v>
      </c>
      <c r="AT152">
        <f>Model!AT158</f>
        <v>0</v>
      </c>
      <c r="AU152">
        <f>Model!AU158</f>
        <v>0</v>
      </c>
      <c r="AV152">
        <f>Model!AV158</f>
        <v>0</v>
      </c>
      <c r="AW152">
        <f>Model!AW158</f>
        <v>0</v>
      </c>
      <c r="AX152">
        <f>Model!AX158</f>
        <v>0</v>
      </c>
      <c r="AY152">
        <f>Model!AY158</f>
        <v>0</v>
      </c>
      <c r="AZ152">
        <f>Model!AZ158</f>
        <v>0</v>
      </c>
      <c r="BA152">
        <f>Model!BA158</f>
        <v>0</v>
      </c>
      <c r="BB152">
        <f>Model!BB158</f>
        <v>0</v>
      </c>
      <c r="BC152">
        <f>Model!BC158</f>
        <v>0</v>
      </c>
      <c r="BD152">
        <f>Model!BD158</f>
        <v>0</v>
      </c>
      <c r="BE152">
        <f>Model!BE158</f>
        <v>0</v>
      </c>
      <c r="BF152">
        <f>Model!BF158</f>
        <v>0</v>
      </c>
      <c r="BG152">
        <f>Model!BG158</f>
        <v>0</v>
      </c>
      <c r="BH152">
        <f>Model!BH158</f>
        <v>0</v>
      </c>
      <c r="BI152">
        <f>Model!BI158</f>
        <v>0</v>
      </c>
      <c r="BJ152">
        <f>Model!BJ158</f>
        <v>0</v>
      </c>
      <c r="BK152">
        <f>Model!BK158</f>
        <v>0</v>
      </c>
      <c r="BL152">
        <f>Model!BL158</f>
        <v>0</v>
      </c>
      <c r="BM152">
        <f>Model!BM158</f>
        <v>0</v>
      </c>
      <c r="BN152">
        <f>Model!BN158</f>
        <v>0</v>
      </c>
      <c r="BO152">
        <f>Model!BO158</f>
        <v>0</v>
      </c>
      <c r="BP152">
        <f>Model!BP158</f>
        <v>0</v>
      </c>
      <c r="BQ152">
        <f>Model!BQ158</f>
        <v>0</v>
      </c>
      <c r="BR152">
        <f>Model!BR158</f>
        <v>0</v>
      </c>
      <c r="BS152">
        <f>Model!BS158</f>
        <v>0</v>
      </c>
      <c r="BT152">
        <f>Model!BT158</f>
        <v>0</v>
      </c>
      <c r="BU152">
        <f>Model!BU158</f>
        <v>0</v>
      </c>
      <c r="BV152">
        <f>Model!BV158</f>
        <v>0</v>
      </c>
      <c r="BW152">
        <f>Model!BW158</f>
        <v>0</v>
      </c>
      <c r="BX152">
        <f>Model!BX158</f>
        <v>0</v>
      </c>
      <c r="BY152">
        <f>Model!BY158</f>
        <v>0</v>
      </c>
      <c r="BZ152">
        <f>Model!BZ158</f>
        <v>-2.4750000000000001</v>
      </c>
      <c r="CA152">
        <f>Model!CA158</f>
        <v>-7.4720000000000013</v>
      </c>
      <c r="CB152">
        <f>Model!CB158</f>
        <v>5.4310000000000009</v>
      </c>
      <c r="CC152">
        <f>Model!CC158</f>
        <v>7.8840000000000003</v>
      </c>
      <c r="CD152">
        <f>Model!CD158</f>
        <v>-9.8870202358998327</v>
      </c>
      <c r="CE152">
        <f>Model!CE158</f>
        <v>-5.1441005616999664</v>
      </c>
      <c r="CF152">
        <f>Model!CF158</f>
        <v>6.6474099336362737</v>
      </c>
      <c r="CG152">
        <f>Model!CG158</f>
        <v>11.130067240795881</v>
      </c>
      <c r="CH152">
        <f>Model!CH158</f>
        <v>-10.762734479280695</v>
      </c>
      <c r="CI152">
        <f>Model!CI158</f>
        <v>-5.685954394366636</v>
      </c>
      <c r="CJ152">
        <f>Model!CJ158</f>
        <v>7.3476148589958576</v>
      </c>
      <c r="CK152">
        <f>Model!CK158</f>
        <v>12.302452873605109</v>
      </c>
      <c r="CL152">
        <f>Model!CL158</f>
        <v>-12.199586996241511</v>
      </c>
      <c r="CM152">
        <f>Model!CM158</f>
        <v>-6.1970705208306516</v>
      </c>
      <c r="CN152">
        <f>Model!CN158</f>
        <v>8.008099306285855</v>
      </c>
      <c r="CO152">
        <f>Model!CO158</f>
        <v>13.40833266486635</v>
      </c>
      <c r="CP152">
        <f>Model!CP158</f>
        <v>0</v>
      </c>
      <c r="CQ152">
        <f>Model!CQ158</f>
        <v>0</v>
      </c>
      <c r="CR152">
        <f>Model!CR158</f>
        <v>0</v>
      </c>
      <c r="CS152">
        <f>Model!CS158</f>
        <v>0</v>
      </c>
      <c r="CT152">
        <f>Model!CT158</f>
        <v>0</v>
      </c>
      <c r="CU152">
        <f>Model!CU158</f>
        <v>0</v>
      </c>
      <c r="CV152">
        <f>Model!CV158</f>
        <v>0</v>
      </c>
      <c r="CW152">
        <f>Model!CW158</f>
        <v>0</v>
      </c>
      <c r="CX152">
        <f>Model!CX158</f>
        <v>0</v>
      </c>
      <c r="CY152">
        <f>Model!CY158</f>
        <v>0</v>
      </c>
      <c r="CZ152">
        <f>Model!CZ158</f>
        <v>0</v>
      </c>
      <c r="DA152">
        <f>Model!DA158</f>
        <v>0</v>
      </c>
      <c r="DB152">
        <f>Model!DB158</f>
        <v>0</v>
      </c>
      <c r="DC152">
        <f>Model!DC158</f>
        <v>0</v>
      </c>
      <c r="DD152">
        <f>Model!DD158</f>
        <v>0</v>
      </c>
      <c r="DE152">
        <f>Model!DE158</f>
        <v>0</v>
      </c>
      <c r="DF152">
        <f>Model!DF158</f>
        <v>0</v>
      </c>
      <c r="DG152">
        <f>Model!DG158</f>
        <v>0</v>
      </c>
      <c r="DH152">
        <f>Model!DH158</f>
        <v>0</v>
      </c>
      <c r="DI152">
        <f>Model!DI158</f>
        <v>0</v>
      </c>
      <c r="DJ152">
        <f>Model!DJ158</f>
        <v>0</v>
      </c>
      <c r="DK152">
        <f>Model!DK158</f>
        <v>0</v>
      </c>
      <c r="DL152">
        <f>Model!DL158</f>
        <v>0</v>
      </c>
      <c r="DM152">
        <f>Model!DM158</f>
        <v>0</v>
      </c>
      <c r="DN152">
        <f>Model!DN158</f>
        <v>0</v>
      </c>
      <c r="DO152">
        <f>Model!DO158</f>
        <v>0</v>
      </c>
      <c r="DP152">
        <f>Model!DP158</f>
        <v>0</v>
      </c>
      <c r="DQ152">
        <f>Model!DQ158</f>
        <v>0</v>
      </c>
      <c r="DR152">
        <f>Model!DR158</f>
        <v>0</v>
      </c>
      <c r="DS152">
        <f>Model!DS158</f>
        <v>0</v>
      </c>
      <c r="DT152">
        <f>Model!DT158</f>
        <v>0</v>
      </c>
      <c r="DU152">
        <f>Model!DU158</f>
        <v>0</v>
      </c>
      <c r="DV152">
        <f>Model!DV158</f>
        <v>0</v>
      </c>
      <c r="DW152">
        <f>Model!DW158</f>
        <v>0</v>
      </c>
      <c r="DX152">
        <f>Model!DX158</f>
        <v>0</v>
      </c>
      <c r="DY152">
        <f>Model!DY158</f>
        <v>1.446</v>
      </c>
      <c r="DZ152">
        <f>Model!DZ158</f>
        <v>3.9670000000000001</v>
      </c>
      <c r="EA152">
        <f>Model!EA158</f>
        <v>18.026</v>
      </c>
      <c r="EB152">
        <f>Model!EB158</f>
        <v>3.3680000000000003</v>
      </c>
      <c r="EC152">
        <f>Model!EC158</f>
        <v>2.746356376832356</v>
      </c>
      <c r="ED152">
        <f>Model!ED158</f>
        <v>3.2013788589536354</v>
      </c>
      <c r="EE152">
        <f>Model!EE158</f>
        <v>3.0197744540800411</v>
      </c>
      <c r="EF152">
        <f>Model!EF158</f>
        <v>3.2246616389155633</v>
      </c>
      <c r="EG152">
        <f>Model!EG158</f>
        <v>3.3079874551424879</v>
      </c>
      <c r="EH152">
        <f>Model!EH158</f>
        <v>3.3653248793682096</v>
      </c>
      <c r="EI152">
        <f>Model!EI158</f>
        <v>3.3935185456220154</v>
      </c>
      <c r="EJ152">
        <f>Model!EJ158</f>
        <v>3.3897224175372074</v>
      </c>
      <c r="EK152">
        <f>Model!EK158</f>
        <v>3.3514987146996091</v>
      </c>
      <c r="EL152">
        <f>Model!EL158</f>
        <v>3.2769132125064289</v>
      </c>
      <c r="EM152">
        <f>Model!EM158</f>
        <v>0</v>
      </c>
      <c r="EN152">
        <f>Model!EN158</f>
        <v>0</v>
      </c>
    </row>
    <row r="153" spans="1:144" x14ac:dyDescent="0.2">
      <c r="A153">
        <f>Model!A159</f>
        <v>0</v>
      </c>
      <c r="B153">
        <f>Model!B159</f>
        <v>0</v>
      </c>
      <c r="C153">
        <f>Model!C159</f>
        <v>0</v>
      </c>
      <c r="D153">
        <f>Model!D159</f>
        <v>0</v>
      </c>
      <c r="E153">
        <f>Model!E159</f>
        <v>0</v>
      </c>
      <c r="F153">
        <f>Model!F159</f>
        <v>0</v>
      </c>
      <c r="G153">
        <f>Model!G159</f>
        <v>0</v>
      </c>
      <c r="H153">
        <f>Model!H159</f>
        <v>0</v>
      </c>
      <c r="I153" t="str">
        <f>Model!I159</f>
        <v>Other Noncurrent Liabilities</v>
      </c>
      <c r="J153">
        <f>Model!J159</f>
        <v>0</v>
      </c>
      <c r="K153">
        <f>Model!K159</f>
        <v>0</v>
      </c>
      <c r="L153">
        <f>Model!L159</f>
        <v>0</v>
      </c>
      <c r="M153">
        <f>Model!M159</f>
        <v>0</v>
      </c>
      <c r="N153">
        <f>Model!N159</f>
        <v>0</v>
      </c>
      <c r="O153">
        <f>Model!O159</f>
        <v>0</v>
      </c>
      <c r="P153">
        <f>Model!P159</f>
        <v>0</v>
      </c>
      <c r="Q153">
        <f>Model!Q159</f>
        <v>0</v>
      </c>
      <c r="R153">
        <f>Model!R159</f>
        <v>0</v>
      </c>
      <c r="S153">
        <f>Model!S159</f>
        <v>0</v>
      </c>
      <c r="T153">
        <f>Model!T159</f>
        <v>0</v>
      </c>
      <c r="U153">
        <f>Model!U159</f>
        <v>0</v>
      </c>
      <c r="V153">
        <f>Model!V159</f>
        <v>0</v>
      </c>
      <c r="W153">
        <f>Model!W159</f>
        <v>0</v>
      </c>
      <c r="X153">
        <f>Model!X159</f>
        <v>0</v>
      </c>
      <c r="Y153">
        <f>Model!Y159</f>
        <v>0</v>
      </c>
      <c r="Z153">
        <f>Model!Z159</f>
        <v>0</v>
      </c>
      <c r="AA153">
        <f>Model!AA159</f>
        <v>0</v>
      </c>
      <c r="AB153">
        <f>Model!AB159</f>
        <v>0</v>
      </c>
      <c r="AC153">
        <f>Model!AC159</f>
        <v>0</v>
      </c>
      <c r="AD153">
        <f>Model!AD159</f>
        <v>0</v>
      </c>
      <c r="AE153">
        <f>Model!AE159</f>
        <v>0</v>
      </c>
      <c r="AF153">
        <f>Model!AF159</f>
        <v>0</v>
      </c>
      <c r="AG153">
        <f>Model!AG159</f>
        <v>0</v>
      </c>
      <c r="AH153">
        <f>Model!AH159</f>
        <v>0</v>
      </c>
      <c r="AI153">
        <f>Model!AI159</f>
        <v>0</v>
      </c>
      <c r="AJ153">
        <f>Model!AJ159</f>
        <v>0</v>
      </c>
      <c r="AK153">
        <f>Model!AK159</f>
        <v>0</v>
      </c>
      <c r="AL153">
        <f>Model!AL159</f>
        <v>0</v>
      </c>
      <c r="AM153">
        <f>Model!AM159</f>
        <v>0</v>
      </c>
      <c r="AN153">
        <f>Model!AN159</f>
        <v>0</v>
      </c>
      <c r="AO153">
        <f>Model!AO159</f>
        <v>0</v>
      </c>
      <c r="AP153">
        <f>Model!AP159</f>
        <v>0</v>
      </c>
      <c r="AQ153">
        <f>Model!AQ159</f>
        <v>0</v>
      </c>
      <c r="AR153">
        <f>Model!AR159</f>
        <v>0</v>
      </c>
      <c r="AS153">
        <f>Model!AS159</f>
        <v>0</v>
      </c>
      <c r="AT153">
        <f>Model!AT159</f>
        <v>0</v>
      </c>
      <c r="AU153">
        <f>Model!AU159</f>
        <v>0</v>
      </c>
      <c r="AV153">
        <f>Model!AV159</f>
        <v>0</v>
      </c>
      <c r="AW153">
        <f>Model!AW159</f>
        <v>0</v>
      </c>
      <c r="AX153">
        <f>Model!AX159</f>
        <v>0</v>
      </c>
      <c r="AY153">
        <f>Model!AY159</f>
        <v>0</v>
      </c>
      <c r="AZ153">
        <f>Model!AZ159</f>
        <v>0</v>
      </c>
      <c r="BA153">
        <f>Model!BA159</f>
        <v>0</v>
      </c>
      <c r="BB153">
        <f>Model!BB159</f>
        <v>0</v>
      </c>
      <c r="BC153">
        <f>Model!BC159</f>
        <v>0</v>
      </c>
      <c r="BD153">
        <f>Model!BD159</f>
        <v>0</v>
      </c>
      <c r="BE153">
        <f>Model!BE159</f>
        <v>0</v>
      </c>
      <c r="BF153">
        <f>Model!BF159</f>
        <v>0</v>
      </c>
      <c r="BG153">
        <f>Model!BG159</f>
        <v>0</v>
      </c>
      <c r="BH153">
        <f>Model!BH159</f>
        <v>0</v>
      </c>
      <c r="BI153">
        <f>Model!BI159</f>
        <v>0</v>
      </c>
      <c r="BJ153">
        <f>Model!BJ159</f>
        <v>0</v>
      </c>
      <c r="BK153">
        <f>Model!BK159</f>
        <v>0</v>
      </c>
      <c r="BL153">
        <f>Model!BL159</f>
        <v>0</v>
      </c>
      <c r="BM153">
        <f>Model!BM159</f>
        <v>0</v>
      </c>
      <c r="BN153">
        <f>Model!BN159</f>
        <v>0</v>
      </c>
      <c r="BO153">
        <f>Model!BO159</f>
        <v>0</v>
      </c>
      <c r="BP153">
        <f>Model!BP159</f>
        <v>0</v>
      </c>
      <c r="BQ153">
        <f>Model!BQ159</f>
        <v>0</v>
      </c>
      <c r="BR153">
        <f>Model!BR159</f>
        <v>0</v>
      </c>
      <c r="BS153">
        <f>Model!BS159</f>
        <v>0</v>
      </c>
      <c r="BT153">
        <f>Model!BT159</f>
        <v>0</v>
      </c>
      <c r="BU153">
        <f>Model!BU159</f>
        <v>0</v>
      </c>
      <c r="BV153">
        <f>Model!BV159</f>
        <v>0</v>
      </c>
      <c r="BW153">
        <f>Model!BW159</f>
        <v>0</v>
      </c>
      <c r="BX153">
        <f>Model!BX159</f>
        <v>0</v>
      </c>
      <c r="BY153">
        <f>Model!BY159</f>
        <v>0</v>
      </c>
      <c r="BZ153">
        <f>Model!BZ159</f>
        <v>4.266</v>
      </c>
      <c r="CA153">
        <f>Model!CA159</f>
        <v>-13.832000000000001</v>
      </c>
      <c r="CB153">
        <f>Model!CB159</f>
        <v>22.167000000000002</v>
      </c>
      <c r="CC153">
        <f>Model!CC159</f>
        <v>4.7479999999999976</v>
      </c>
      <c r="CD153">
        <f>Model!CD159</f>
        <v>-2.411417830383999</v>
      </c>
      <c r="CE153">
        <f>Model!CE159</f>
        <v>1.5437003402584963</v>
      </c>
      <c r="CF153">
        <f>Model!CF159</f>
        <v>-0.39604307624124147</v>
      </c>
      <c r="CG153">
        <f>Model!CG159</f>
        <v>1.4226495752334865</v>
      </c>
      <c r="CH153">
        <f>Model!CH159</f>
        <v>-2.3301335535255188</v>
      </c>
      <c r="CI153">
        <f>Model!CI159</f>
        <v>1.575717193547276</v>
      </c>
      <c r="CJ153">
        <f>Model!CJ159</f>
        <v>-0.41484906749031314</v>
      </c>
      <c r="CK153">
        <f>Model!CK159</f>
        <v>1.4819162989125463</v>
      </c>
      <c r="CL153">
        <f>Model!CL159</f>
        <v>-2.4025969032514993</v>
      </c>
      <c r="CM153">
        <f>Model!CM159</f>
        <v>1.6546721571878606</v>
      </c>
      <c r="CN153">
        <f>Model!CN159</f>
        <v>-0.51310540058792586</v>
      </c>
      <c r="CO153">
        <f>Model!CO159</f>
        <v>1.6394206639865923</v>
      </c>
      <c r="CP153">
        <f>Model!CP159</f>
        <v>0</v>
      </c>
      <c r="CQ153">
        <f>Model!CQ159</f>
        <v>0</v>
      </c>
      <c r="CR153">
        <f>Model!CR159</f>
        <v>0</v>
      </c>
      <c r="CS153">
        <f>Model!CS159</f>
        <v>0</v>
      </c>
      <c r="CT153">
        <f>Model!CT159</f>
        <v>0</v>
      </c>
      <c r="CU153">
        <f>Model!CU159</f>
        <v>0</v>
      </c>
      <c r="CV153">
        <f>Model!CV159</f>
        <v>0</v>
      </c>
      <c r="CW153">
        <f>Model!CW159</f>
        <v>0</v>
      </c>
      <c r="CX153">
        <f>Model!CX159</f>
        <v>0</v>
      </c>
      <c r="CY153">
        <f>Model!CY159</f>
        <v>0</v>
      </c>
      <c r="CZ153">
        <f>Model!CZ159</f>
        <v>0</v>
      </c>
      <c r="DA153">
        <f>Model!DA159</f>
        <v>0</v>
      </c>
      <c r="DB153">
        <f>Model!DB159</f>
        <v>0</v>
      </c>
      <c r="DC153">
        <f>Model!DC159</f>
        <v>0</v>
      </c>
      <c r="DD153">
        <f>Model!DD159</f>
        <v>0</v>
      </c>
      <c r="DE153">
        <f>Model!DE159</f>
        <v>0</v>
      </c>
      <c r="DF153">
        <f>Model!DF159</f>
        <v>0</v>
      </c>
      <c r="DG153">
        <f>Model!DG159</f>
        <v>0</v>
      </c>
      <c r="DH153">
        <f>Model!DH159</f>
        <v>0</v>
      </c>
      <c r="DI153">
        <f>Model!DI159</f>
        <v>0</v>
      </c>
      <c r="DJ153">
        <f>Model!DJ159</f>
        <v>0</v>
      </c>
      <c r="DK153">
        <f>Model!DK159</f>
        <v>0</v>
      </c>
      <c r="DL153">
        <f>Model!DL159</f>
        <v>0</v>
      </c>
      <c r="DM153">
        <f>Model!DM159</f>
        <v>0</v>
      </c>
      <c r="DN153">
        <f>Model!DN159</f>
        <v>0</v>
      </c>
      <c r="DO153">
        <f>Model!DO159</f>
        <v>0</v>
      </c>
      <c r="DP153">
        <f>Model!DP159</f>
        <v>0</v>
      </c>
      <c r="DQ153">
        <f>Model!DQ159</f>
        <v>0</v>
      </c>
      <c r="DR153">
        <f>Model!DR159</f>
        <v>0</v>
      </c>
      <c r="DS153">
        <f>Model!DS159</f>
        <v>0</v>
      </c>
      <c r="DT153">
        <f>Model!DT159</f>
        <v>0</v>
      </c>
      <c r="DU153">
        <f>Model!DU159</f>
        <v>0</v>
      </c>
      <c r="DV153">
        <f>Model!DV159</f>
        <v>0</v>
      </c>
      <c r="DW153">
        <f>Model!DW159</f>
        <v>0</v>
      </c>
      <c r="DX153">
        <f>Model!DX159</f>
        <v>0</v>
      </c>
      <c r="DY153">
        <f>Model!DY159</f>
        <v>0.88100000000000001</v>
      </c>
      <c r="DZ153">
        <f>Model!DZ159</f>
        <v>0.58599999999999997</v>
      </c>
      <c r="EA153">
        <f>Model!EA159</f>
        <v>1.163</v>
      </c>
      <c r="EB153">
        <f>Model!EB159</f>
        <v>17.348999999999997</v>
      </c>
      <c r="EC153">
        <f>Model!EC159</f>
        <v>0.15888900886674229</v>
      </c>
      <c r="ED153">
        <f>Model!ED159</f>
        <v>0.3126508714439904</v>
      </c>
      <c r="EE153">
        <f>Model!EE159</f>
        <v>0.37839051733502771</v>
      </c>
      <c r="EF153">
        <f>Model!EF159</f>
        <v>0.30725195846058106</v>
      </c>
      <c r="EG153">
        <f>Model!EG159</f>
        <v>0.16837862631129674</v>
      </c>
      <c r="EH153">
        <f>Model!EH159</f>
        <v>0.13165570470528642</v>
      </c>
      <c r="EI153">
        <f>Model!EI159</f>
        <v>9.4159287871812936E-2</v>
      </c>
      <c r="EJ153">
        <f>Model!EJ159</f>
        <v>0.19136753087613378</v>
      </c>
      <c r="EK153">
        <f>Model!EK159</f>
        <v>0.20712235979082116</v>
      </c>
      <c r="EL153">
        <f>Model!EL159</f>
        <v>0.20845582633704751</v>
      </c>
      <c r="EM153">
        <f>Model!EM159</f>
        <v>0</v>
      </c>
      <c r="EN153">
        <f>Model!EN159</f>
        <v>0</v>
      </c>
    </row>
    <row r="154" spans="1:144" x14ac:dyDescent="0.2">
      <c r="A154">
        <f>Model!A160</f>
        <v>0</v>
      </c>
      <c r="B154">
        <f>Model!B160</f>
        <v>0</v>
      </c>
      <c r="C154">
        <f>Model!C160</f>
        <v>0</v>
      </c>
      <c r="D154">
        <f>Model!D160</f>
        <v>0</v>
      </c>
      <c r="E154">
        <f>Model!E160</f>
        <v>0</v>
      </c>
      <c r="F154">
        <f>Model!F160</f>
        <v>0</v>
      </c>
      <c r="G154">
        <f>Model!G160</f>
        <v>0</v>
      </c>
      <c r="H154">
        <f>Model!H160</f>
        <v>0</v>
      </c>
      <c r="I154" t="str">
        <f>Model!I160</f>
        <v>Operating Cash Flow</v>
      </c>
      <c r="J154">
        <f>Model!J160</f>
        <v>0</v>
      </c>
      <c r="K154">
        <f>Model!K160</f>
        <v>0</v>
      </c>
      <c r="L154">
        <f>Model!L160</f>
        <v>0</v>
      </c>
      <c r="M154">
        <f>Model!M160</f>
        <v>0</v>
      </c>
      <c r="N154">
        <f>Model!N160</f>
        <v>0</v>
      </c>
      <c r="O154">
        <f>Model!O160</f>
        <v>0</v>
      </c>
      <c r="P154">
        <f>Model!P160</f>
        <v>0</v>
      </c>
      <c r="Q154">
        <f>Model!Q160</f>
        <v>0</v>
      </c>
      <c r="R154">
        <f>Model!R160</f>
        <v>0</v>
      </c>
      <c r="S154">
        <f>Model!S160</f>
        <v>0</v>
      </c>
      <c r="T154">
        <f>Model!T160</f>
        <v>0</v>
      </c>
      <c r="U154">
        <f>Model!U160</f>
        <v>0</v>
      </c>
      <c r="V154">
        <f>Model!V160</f>
        <v>0</v>
      </c>
      <c r="W154">
        <f>Model!W160</f>
        <v>0</v>
      </c>
      <c r="X154">
        <f>Model!X160</f>
        <v>0</v>
      </c>
      <c r="Y154">
        <f>Model!Y160</f>
        <v>0</v>
      </c>
      <c r="Z154">
        <f>Model!Z160</f>
        <v>0</v>
      </c>
      <c r="AA154">
        <f>Model!AA160</f>
        <v>0</v>
      </c>
      <c r="AB154">
        <f>Model!AB160</f>
        <v>0</v>
      </c>
      <c r="AC154">
        <f>Model!AC160</f>
        <v>0</v>
      </c>
      <c r="AD154">
        <f>Model!AD160</f>
        <v>0</v>
      </c>
      <c r="AE154">
        <f>Model!AE160</f>
        <v>0</v>
      </c>
      <c r="AF154">
        <f>Model!AF160</f>
        <v>0</v>
      </c>
      <c r="AG154">
        <f>Model!AG160</f>
        <v>0</v>
      </c>
      <c r="AH154">
        <f>Model!AH160</f>
        <v>0</v>
      </c>
      <c r="AI154">
        <f>Model!AI160</f>
        <v>0</v>
      </c>
      <c r="AJ154">
        <f>Model!AJ160</f>
        <v>0</v>
      </c>
      <c r="AK154">
        <f>Model!AK160</f>
        <v>0</v>
      </c>
      <c r="AL154">
        <f>Model!AL160</f>
        <v>0</v>
      </c>
      <c r="AM154">
        <f>Model!AM160</f>
        <v>0</v>
      </c>
      <c r="AN154">
        <f>Model!AN160</f>
        <v>0</v>
      </c>
      <c r="AO154">
        <f>Model!AO160</f>
        <v>0</v>
      </c>
      <c r="AP154">
        <f>Model!AP160</f>
        <v>0</v>
      </c>
      <c r="AQ154">
        <f>Model!AQ160</f>
        <v>0</v>
      </c>
      <c r="AR154">
        <f>Model!AR160</f>
        <v>0</v>
      </c>
      <c r="AS154">
        <f>Model!AS160</f>
        <v>0</v>
      </c>
      <c r="AT154">
        <f>Model!AT160</f>
        <v>0</v>
      </c>
      <c r="AU154">
        <f>Model!AU160</f>
        <v>0</v>
      </c>
      <c r="AV154">
        <f>Model!AV160</f>
        <v>0</v>
      </c>
      <c r="AW154">
        <f>Model!AW160</f>
        <v>0</v>
      </c>
      <c r="AX154">
        <f>Model!AX160</f>
        <v>0</v>
      </c>
      <c r="AY154">
        <f>Model!AY160</f>
        <v>0</v>
      </c>
      <c r="AZ154">
        <f>Model!AZ160</f>
        <v>0</v>
      </c>
      <c r="BA154">
        <f>Model!BA160</f>
        <v>0</v>
      </c>
      <c r="BB154">
        <f>Model!BB160</f>
        <v>0</v>
      </c>
      <c r="BC154">
        <f>Model!BC160</f>
        <v>0</v>
      </c>
      <c r="BD154">
        <f>Model!BD160</f>
        <v>0</v>
      </c>
      <c r="BE154">
        <f>Model!BE160</f>
        <v>0</v>
      </c>
      <c r="BF154">
        <f>Model!BF160</f>
        <v>0</v>
      </c>
      <c r="BG154">
        <f>Model!BG160</f>
        <v>0</v>
      </c>
      <c r="BH154">
        <f>Model!BH160</f>
        <v>0</v>
      </c>
      <c r="BI154">
        <f>Model!BI160</f>
        <v>0</v>
      </c>
      <c r="BJ154">
        <f>Model!BJ160</f>
        <v>0</v>
      </c>
      <c r="BK154">
        <f>Model!BK160</f>
        <v>0</v>
      </c>
      <c r="BL154">
        <f>Model!BL160</f>
        <v>0</v>
      </c>
      <c r="BM154">
        <f>Model!BM160</f>
        <v>0</v>
      </c>
      <c r="BN154">
        <f>Model!BN160</f>
        <v>0</v>
      </c>
      <c r="BO154">
        <f>Model!BO160</f>
        <v>0</v>
      </c>
      <c r="BP154">
        <f>Model!BP160</f>
        <v>0</v>
      </c>
      <c r="BQ154">
        <f>Model!BQ160</f>
        <v>0</v>
      </c>
      <c r="BR154">
        <f>Model!BR160</f>
        <v>0</v>
      </c>
      <c r="BS154">
        <f>Model!BS160</f>
        <v>0</v>
      </c>
      <c r="BT154">
        <f>Model!BT160</f>
        <v>0</v>
      </c>
      <c r="BU154">
        <f>Model!BU160</f>
        <v>0</v>
      </c>
      <c r="BV154">
        <f>Model!BV160</f>
        <v>0</v>
      </c>
      <c r="BW154">
        <f>Model!BW160</f>
        <v>0</v>
      </c>
      <c r="BX154">
        <f>Model!BX160</f>
        <v>0</v>
      </c>
      <c r="BY154">
        <f>Model!BY160</f>
        <v>0</v>
      </c>
      <c r="BZ154">
        <f>Model!BZ160</f>
        <v>-19.039000000000016</v>
      </c>
      <c r="CA154">
        <f>Model!CA160</f>
        <v>-51.65199999999998</v>
      </c>
      <c r="CB154">
        <f>Model!CB160</f>
        <v>-52.07399999999997</v>
      </c>
      <c r="CC154">
        <f>Model!CC160</f>
        <v>-29.677000000000014</v>
      </c>
      <c r="CD154">
        <f>Model!CD160</f>
        <v>6.3235932586782546</v>
      </c>
      <c r="CE154">
        <f>Model!CE160</f>
        <v>-19.445454961593342</v>
      </c>
      <c r="CF154">
        <f>Model!CF160</f>
        <v>-45.978157813129535</v>
      </c>
      <c r="CG154">
        <f>Model!CG160</f>
        <v>-16.832463035150543</v>
      </c>
      <c r="CH154">
        <f>Model!CH160</f>
        <v>15.781290142124242</v>
      </c>
      <c r="CI154">
        <f>Model!CI160</f>
        <v>-12.421742491769136</v>
      </c>
      <c r="CJ154">
        <f>Model!CJ160</f>
        <v>-40.428265317801326</v>
      </c>
      <c r="CK154">
        <f>Model!CK160</f>
        <v>-10.654201532706647</v>
      </c>
      <c r="CL154">
        <f>Model!CL160</f>
        <v>24.398845078393201</v>
      </c>
      <c r="CM154">
        <f>Model!CM160</f>
        <v>-5.3105489774026324</v>
      </c>
      <c r="CN154">
        <f>Model!CN160</f>
        <v>-36.100086478079376</v>
      </c>
      <c r="CO154">
        <f>Model!CO160</f>
        <v>-3.9010841835840484</v>
      </c>
      <c r="CP154">
        <f>Model!CP160</f>
        <v>0</v>
      </c>
      <c r="CQ154">
        <f>Model!CQ160</f>
        <v>0</v>
      </c>
      <c r="CR154">
        <f>Model!CR160</f>
        <v>0</v>
      </c>
      <c r="CS154">
        <f>Model!CS160</f>
        <v>0</v>
      </c>
      <c r="CT154">
        <f>Model!CT160</f>
        <v>0</v>
      </c>
      <c r="CU154">
        <f>Model!CU160</f>
        <v>0</v>
      </c>
      <c r="CV154">
        <f>Model!CV160</f>
        <v>0</v>
      </c>
      <c r="CW154">
        <f>Model!CW160</f>
        <v>0</v>
      </c>
      <c r="CX154">
        <f>Model!CX160</f>
        <v>0</v>
      </c>
      <c r="CY154">
        <f>Model!CY160</f>
        <v>0</v>
      </c>
      <c r="CZ154">
        <f>Model!CZ160</f>
        <v>0</v>
      </c>
      <c r="DA154">
        <f>Model!DA160</f>
        <v>0</v>
      </c>
      <c r="DB154">
        <f>Model!DB160</f>
        <v>0</v>
      </c>
      <c r="DC154">
        <f>Model!DC160</f>
        <v>0</v>
      </c>
      <c r="DD154">
        <f>Model!DD160</f>
        <v>0</v>
      </c>
      <c r="DE154">
        <f>Model!DE160</f>
        <v>0</v>
      </c>
      <c r="DF154">
        <f>Model!DF160</f>
        <v>0</v>
      </c>
      <c r="DG154">
        <f>Model!DG160</f>
        <v>0</v>
      </c>
      <c r="DH154">
        <f>Model!DH160</f>
        <v>0</v>
      </c>
      <c r="DI154">
        <f>Model!DI160</f>
        <v>0</v>
      </c>
      <c r="DJ154">
        <f>Model!DJ160</f>
        <v>0</v>
      </c>
      <c r="DK154">
        <f>Model!DK160</f>
        <v>0</v>
      </c>
      <c r="DL154">
        <f>Model!DL160</f>
        <v>0</v>
      </c>
      <c r="DM154">
        <f>Model!DM160</f>
        <v>0</v>
      </c>
      <c r="DN154">
        <f>Model!DN160</f>
        <v>0</v>
      </c>
      <c r="DO154">
        <f>Model!DO160</f>
        <v>0</v>
      </c>
      <c r="DP154">
        <f>Model!DP160</f>
        <v>0</v>
      </c>
      <c r="DQ154">
        <f>Model!DQ160</f>
        <v>0</v>
      </c>
      <c r="DR154">
        <f>Model!DR160</f>
        <v>0</v>
      </c>
      <c r="DS154">
        <f>Model!DS160</f>
        <v>0</v>
      </c>
      <c r="DT154">
        <f>Model!DT160</f>
        <v>0</v>
      </c>
      <c r="DU154">
        <f>Model!DU160</f>
        <v>0</v>
      </c>
      <c r="DV154">
        <f>Model!DV160</f>
        <v>0</v>
      </c>
      <c r="DW154">
        <f>Model!DW160</f>
        <v>0</v>
      </c>
      <c r="DX154">
        <f>Model!DX160</f>
        <v>0</v>
      </c>
      <c r="DY154">
        <f>Model!DY160</f>
        <v>-16.859000000000002</v>
      </c>
      <c r="DZ154">
        <f>Model!DZ160</f>
        <v>-26.396000000000022</v>
      </c>
      <c r="EA154">
        <f>Model!EA160</f>
        <v>-23.544999999999995</v>
      </c>
      <c r="EB154">
        <f>Model!EB160</f>
        <v>-152.44200000000001</v>
      </c>
      <c r="EC154">
        <f>Model!EC160</f>
        <v>-75.932482551195235</v>
      </c>
      <c r="ED154">
        <f>Model!ED160</f>
        <v>-47.72291920015293</v>
      </c>
      <c r="EE154">
        <f>Model!EE160</f>
        <v>-20.912874560672908</v>
      </c>
      <c r="EF154">
        <f>Model!EF160</f>
        <v>-4.0560612179416662</v>
      </c>
      <c r="EG154">
        <f>Model!EG160</f>
        <v>25.524282360939239</v>
      </c>
      <c r="EH154">
        <f>Model!EH160</f>
        <v>57.582596272234547</v>
      </c>
      <c r="EI154">
        <f>Model!EI160</f>
        <v>91.890633337052734</v>
      </c>
      <c r="EJ154">
        <f>Model!EJ160</f>
        <v>127.31019486152047</v>
      </c>
      <c r="EK154">
        <f>Model!EK160</f>
        <v>162.72487734995823</v>
      </c>
      <c r="EL154">
        <f>Model!EL160</f>
        <v>198.00648223305572</v>
      </c>
      <c r="EM154">
        <f>Model!EM160</f>
        <v>0</v>
      </c>
      <c r="EN154">
        <f>Model!EN160</f>
        <v>0</v>
      </c>
    </row>
    <row r="155" spans="1:144" x14ac:dyDescent="0.2">
      <c r="A155">
        <f>Model!A161</f>
        <v>0</v>
      </c>
      <c r="B155">
        <f>Model!B161</f>
        <v>0</v>
      </c>
      <c r="C155">
        <f>Model!C161</f>
        <v>0</v>
      </c>
      <c r="D155">
        <f>Model!D161</f>
        <v>0</v>
      </c>
      <c r="E155">
        <f>Model!E161</f>
        <v>0</v>
      </c>
      <c r="F155">
        <f>Model!F161</f>
        <v>0</v>
      </c>
      <c r="G155">
        <f>Model!G161</f>
        <v>0</v>
      </c>
      <c r="H155">
        <f>Model!H161</f>
        <v>0</v>
      </c>
      <c r="I155">
        <f>Model!I161</f>
        <v>0</v>
      </c>
      <c r="J155">
        <f>Model!J161</f>
        <v>0</v>
      </c>
      <c r="K155">
        <f>Model!K161</f>
        <v>0</v>
      </c>
      <c r="L155">
        <f>Model!L161</f>
        <v>0</v>
      </c>
      <c r="M155">
        <f>Model!M161</f>
        <v>0</v>
      </c>
      <c r="N155">
        <f>Model!N161</f>
        <v>0</v>
      </c>
      <c r="O155">
        <f>Model!O161</f>
        <v>0</v>
      </c>
      <c r="P155">
        <f>Model!P161</f>
        <v>0</v>
      </c>
      <c r="Q155">
        <f>Model!Q161</f>
        <v>0</v>
      </c>
      <c r="R155">
        <f>Model!R161</f>
        <v>0</v>
      </c>
      <c r="S155">
        <f>Model!S161</f>
        <v>0</v>
      </c>
      <c r="T155">
        <f>Model!T161</f>
        <v>0</v>
      </c>
      <c r="U155">
        <f>Model!U161</f>
        <v>0</v>
      </c>
      <c r="V155">
        <f>Model!V161</f>
        <v>0</v>
      </c>
      <c r="W155">
        <f>Model!W161</f>
        <v>0</v>
      </c>
      <c r="X155">
        <f>Model!X161</f>
        <v>0</v>
      </c>
      <c r="Y155">
        <f>Model!Y161</f>
        <v>0</v>
      </c>
      <c r="Z155">
        <f>Model!Z161</f>
        <v>0</v>
      </c>
      <c r="AA155">
        <f>Model!AA161</f>
        <v>0</v>
      </c>
      <c r="AB155">
        <f>Model!AB161</f>
        <v>0</v>
      </c>
      <c r="AC155">
        <f>Model!AC161</f>
        <v>0</v>
      </c>
      <c r="AD155">
        <f>Model!AD161</f>
        <v>0</v>
      </c>
      <c r="AE155">
        <f>Model!AE161</f>
        <v>0</v>
      </c>
      <c r="AF155">
        <f>Model!AF161</f>
        <v>0</v>
      </c>
      <c r="AG155">
        <f>Model!AG161</f>
        <v>0</v>
      </c>
      <c r="AH155">
        <f>Model!AH161</f>
        <v>0</v>
      </c>
      <c r="AI155">
        <f>Model!AI161</f>
        <v>0</v>
      </c>
      <c r="AJ155">
        <f>Model!AJ161</f>
        <v>0</v>
      </c>
      <c r="AK155">
        <f>Model!AK161</f>
        <v>0</v>
      </c>
      <c r="AL155">
        <f>Model!AL161</f>
        <v>0</v>
      </c>
      <c r="AM155">
        <f>Model!AM161</f>
        <v>0</v>
      </c>
      <c r="AN155">
        <f>Model!AN161</f>
        <v>0</v>
      </c>
      <c r="AO155">
        <f>Model!AO161</f>
        <v>0</v>
      </c>
      <c r="AP155">
        <f>Model!AP161</f>
        <v>0</v>
      </c>
      <c r="AQ155">
        <f>Model!AQ161</f>
        <v>0</v>
      </c>
      <c r="AR155">
        <f>Model!AR161</f>
        <v>0</v>
      </c>
      <c r="AS155">
        <f>Model!AS161</f>
        <v>0</v>
      </c>
      <c r="AT155">
        <f>Model!AT161</f>
        <v>0</v>
      </c>
      <c r="AU155">
        <f>Model!AU161</f>
        <v>0</v>
      </c>
      <c r="AV155">
        <f>Model!AV161</f>
        <v>0</v>
      </c>
      <c r="AW155">
        <f>Model!AW161</f>
        <v>0</v>
      </c>
      <c r="AX155">
        <f>Model!AX161</f>
        <v>0</v>
      </c>
      <c r="AY155">
        <f>Model!AY161</f>
        <v>0</v>
      </c>
      <c r="AZ155">
        <f>Model!AZ161</f>
        <v>0</v>
      </c>
      <c r="BA155">
        <f>Model!BA161</f>
        <v>0</v>
      </c>
      <c r="BB155">
        <f>Model!BB161</f>
        <v>0</v>
      </c>
      <c r="BC155">
        <f>Model!BC161</f>
        <v>0</v>
      </c>
      <c r="BD155">
        <f>Model!BD161</f>
        <v>0</v>
      </c>
      <c r="BE155">
        <f>Model!BE161</f>
        <v>0</v>
      </c>
      <c r="BF155">
        <f>Model!BF161</f>
        <v>0</v>
      </c>
      <c r="BG155">
        <f>Model!BG161</f>
        <v>0</v>
      </c>
      <c r="BH155">
        <f>Model!BH161</f>
        <v>0</v>
      </c>
      <c r="BI155">
        <f>Model!BI161</f>
        <v>0</v>
      </c>
      <c r="BJ155">
        <f>Model!BJ161</f>
        <v>0</v>
      </c>
      <c r="BK155">
        <f>Model!BK161</f>
        <v>0</v>
      </c>
      <c r="BL155">
        <f>Model!BL161</f>
        <v>0</v>
      </c>
      <c r="BM155">
        <f>Model!BM161</f>
        <v>0</v>
      </c>
      <c r="BN155">
        <f>Model!BN161</f>
        <v>0</v>
      </c>
      <c r="BO155">
        <f>Model!BO161</f>
        <v>0</v>
      </c>
      <c r="BP155">
        <f>Model!BP161</f>
        <v>0</v>
      </c>
      <c r="BQ155">
        <f>Model!BQ161</f>
        <v>0</v>
      </c>
      <c r="BR155">
        <f>Model!BR161</f>
        <v>0</v>
      </c>
      <c r="BS155">
        <f>Model!BS161</f>
        <v>0</v>
      </c>
      <c r="BT155">
        <f>Model!BT161</f>
        <v>0</v>
      </c>
      <c r="BU155">
        <f>Model!BU161</f>
        <v>0</v>
      </c>
      <c r="BV155">
        <f>Model!BV161</f>
        <v>0</v>
      </c>
      <c r="BW155">
        <f>Model!BW161</f>
        <v>0</v>
      </c>
      <c r="BX155">
        <f>Model!BX161</f>
        <v>0</v>
      </c>
      <c r="BY155">
        <f>Model!BY161</f>
        <v>0</v>
      </c>
      <c r="BZ155">
        <f>Model!BZ161</f>
        <v>0</v>
      </c>
      <c r="CA155">
        <f>Model!CA161</f>
        <v>0</v>
      </c>
      <c r="CB155">
        <f>Model!CB161</f>
        <v>0</v>
      </c>
      <c r="CC155">
        <f>Model!CC161</f>
        <v>0</v>
      </c>
      <c r="CD155">
        <f>Model!CD161</f>
        <v>0</v>
      </c>
      <c r="CE155">
        <f>Model!CE161</f>
        <v>0</v>
      </c>
      <c r="CF155">
        <f>Model!CF161</f>
        <v>0</v>
      </c>
      <c r="CG155">
        <f>Model!CG161</f>
        <v>0</v>
      </c>
      <c r="CH155">
        <f>Model!CH161</f>
        <v>0</v>
      </c>
      <c r="CI155">
        <f>Model!CI161</f>
        <v>0</v>
      </c>
      <c r="CJ155">
        <f>Model!CJ161</f>
        <v>0</v>
      </c>
      <c r="CK155">
        <f>Model!CK161</f>
        <v>0</v>
      </c>
      <c r="CL155">
        <f>Model!CL161</f>
        <v>0</v>
      </c>
      <c r="CM155">
        <f>Model!CM161</f>
        <v>0</v>
      </c>
      <c r="CN155">
        <f>Model!CN161</f>
        <v>0</v>
      </c>
      <c r="CO155">
        <f>Model!CO161</f>
        <v>0</v>
      </c>
      <c r="CP155">
        <f>Model!CP161</f>
        <v>0</v>
      </c>
      <c r="CQ155">
        <f>Model!CQ161</f>
        <v>0</v>
      </c>
      <c r="CR155">
        <f>Model!CR161</f>
        <v>0</v>
      </c>
      <c r="CS155">
        <f>Model!CS161</f>
        <v>0</v>
      </c>
      <c r="CT155">
        <f>Model!CT161</f>
        <v>0</v>
      </c>
      <c r="CU155">
        <f>Model!CU161</f>
        <v>0</v>
      </c>
      <c r="CV155">
        <f>Model!CV161</f>
        <v>0</v>
      </c>
      <c r="CW155">
        <f>Model!CW161</f>
        <v>0</v>
      </c>
      <c r="CX155">
        <f>Model!CX161</f>
        <v>0</v>
      </c>
      <c r="CY155">
        <f>Model!CY161</f>
        <v>0</v>
      </c>
      <c r="CZ155">
        <f>Model!CZ161</f>
        <v>0</v>
      </c>
      <c r="DA155">
        <f>Model!DA161</f>
        <v>0</v>
      </c>
      <c r="DB155">
        <f>Model!DB161</f>
        <v>0</v>
      </c>
      <c r="DC155">
        <f>Model!DC161</f>
        <v>0</v>
      </c>
      <c r="DD155">
        <f>Model!DD161</f>
        <v>0</v>
      </c>
      <c r="DE155">
        <f>Model!DE161</f>
        <v>0</v>
      </c>
      <c r="DF155">
        <f>Model!DF161</f>
        <v>0</v>
      </c>
      <c r="DG155">
        <f>Model!DG161</f>
        <v>0</v>
      </c>
      <c r="DH155">
        <f>Model!DH161</f>
        <v>0</v>
      </c>
      <c r="DI155">
        <f>Model!DI161</f>
        <v>0</v>
      </c>
      <c r="DJ155">
        <f>Model!DJ161</f>
        <v>0</v>
      </c>
      <c r="DK155">
        <f>Model!DK161</f>
        <v>0</v>
      </c>
      <c r="DL155">
        <f>Model!DL161</f>
        <v>0</v>
      </c>
      <c r="DM155">
        <f>Model!DM161</f>
        <v>0</v>
      </c>
      <c r="DN155">
        <f>Model!DN161</f>
        <v>0</v>
      </c>
      <c r="DO155">
        <f>Model!DO161</f>
        <v>0</v>
      </c>
      <c r="DP155">
        <f>Model!DP161</f>
        <v>0</v>
      </c>
      <c r="DQ155">
        <f>Model!DQ161</f>
        <v>0</v>
      </c>
      <c r="DR155">
        <f>Model!DR161</f>
        <v>0</v>
      </c>
      <c r="DS155">
        <f>Model!DS161</f>
        <v>0</v>
      </c>
      <c r="DT155">
        <f>Model!DT161</f>
        <v>0</v>
      </c>
      <c r="DU155">
        <f>Model!DU161</f>
        <v>0</v>
      </c>
      <c r="DV155">
        <f>Model!DV161</f>
        <v>0</v>
      </c>
      <c r="DW155">
        <f>Model!DW161</f>
        <v>0</v>
      </c>
      <c r="DX155">
        <f>Model!DX161</f>
        <v>0</v>
      </c>
      <c r="DY155">
        <f>Model!DY161</f>
        <v>0</v>
      </c>
      <c r="DZ155">
        <f>Model!DZ161</f>
        <v>0</v>
      </c>
      <c r="EA155">
        <f>Model!EA161</f>
        <v>0</v>
      </c>
      <c r="EB155">
        <f>Model!EB161</f>
        <v>0</v>
      </c>
      <c r="EC155">
        <f>Model!EC161</f>
        <v>0</v>
      </c>
      <c r="ED155">
        <f>Model!ED161</f>
        <v>0</v>
      </c>
      <c r="EE155">
        <f>Model!EE161</f>
        <v>0</v>
      </c>
      <c r="EF155">
        <f>Model!EF161</f>
        <v>0</v>
      </c>
      <c r="EG155">
        <f>Model!EG161</f>
        <v>0</v>
      </c>
      <c r="EH155">
        <f>Model!EH161</f>
        <v>0</v>
      </c>
      <c r="EI155">
        <f>Model!EI161</f>
        <v>0</v>
      </c>
      <c r="EJ155">
        <f>Model!EJ161</f>
        <v>0</v>
      </c>
      <c r="EK155">
        <f>Model!EK161</f>
        <v>0</v>
      </c>
      <c r="EL155">
        <f>Model!EL161</f>
        <v>0</v>
      </c>
      <c r="EM155">
        <f>Model!EM161</f>
        <v>0</v>
      </c>
      <c r="EN155">
        <f>Model!EN161</f>
        <v>0</v>
      </c>
    </row>
    <row r="156" spans="1:144" x14ac:dyDescent="0.2">
      <c r="A156">
        <f>Model!A162</f>
        <v>0</v>
      </c>
      <c r="B156">
        <f>Model!B162</f>
        <v>0</v>
      </c>
      <c r="C156">
        <f>Model!C162</f>
        <v>0</v>
      </c>
      <c r="D156">
        <f>Model!D162</f>
        <v>0</v>
      </c>
      <c r="E156">
        <f>Model!E162</f>
        <v>0</v>
      </c>
      <c r="F156">
        <f>Model!F162</f>
        <v>0</v>
      </c>
      <c r="G156">
        <f>Model!G162</f>
        <v>0</v>
      </c>
      <c r="H156">
        <f>Model!H162</f>
        <v>0</v>
      </c>
      <c r="I156" t="str">
        <f>Model!I162</f>
        <v>Investing Activities</v>
      </c>
      <c r="J156">
        <f>Model!J162</f>
        <v>0</v>
      </c>
      <c r="K156">
        <f>Model!K162</f>
        <v>0</v>
      </c>
      <c r="L156">
        <f>Model!L162</f>
        <v>0</v>
      </c>
      <c r="M156">
        <f>Model!M162</f>
        <v>0</v>
      </c>
      <c r="N156">
        <f>Model!N162</f>
        <v>0</v>
      </c>
      <c r="O156">
        <f>Model!O162</f>
        <v>0</v>
      </c>
      <c r="P156">
        <f>Model!P162</f>
        <v>0</v>
      </c>
      <c r="Q156">
        <f>Model!Q162</f>
        <v>0</v>
      </c>
      <c r="R156">
        <f>Model!R162</f>
        <v>0</v>
      </c>
      <c r="S156">
        <f>Model!S162</f>
        <v>0</v>
      </c>
      <c r="T156">
        <f>Model!T162</f>
        <v>0</v>
      </c>
      <c r="U156">
        <f>Model!U162</f>
        <v>0</v>
      </c>
      <c r="V156">
        <f>Model!V162</f>
        <v>0</v>
      </c>
      <c r="W156">
        <f>Model!W162</f>
        <v>0</v>
      </c>
      <c r="X156">
        <f>Model!X162</f>
        <v>0</v>
      </c>
      <c r="Y156">
        <f>Model!Y162</f>
        <v>0</v>
      </c>
      <c r="Z156">
        <f>Model!Z162</f>
        <v>0</v>
      </c>
      <c r="AA156">
        <f>Model!AA162</f>
        <v>0</v>
      </c>
      <c r="AB156">
        <f>Model!AB162</f>
        <v>0</v>
      </c>
      <c r="AC156">
        <f>Model!AC162</f>
        <v>0</v>
      </c>
      <c r="AD156">
        <f>Model!AD162</f>
        <v>0</v>
      </c>
      <c r="AE156">
        <f>Model!AE162</f>
        <v>0</v>
      </c>
      <c r="AF156">
        <f>Model!AF162</f>
        <v>0</v>
      </c>
      <c r="AG156">
        <f>Model!AG162</f>
        <v>0</v>
      </c>
      <c r="AH156">
        <f>Model!AH162</f>
        <v>0</v>
      </c>
      <c r="AI156">
        <f>Model!AI162</f>
        <v>0</v>
      </c>
      <c r="AJ156">
        <f>Model!AJ162</f>
        <v>0</v>
      </c>
      <c r="AK156">
        <f>Model!AK162</f>
        <v>0</v>
      </c>
      <c r="AL156">
        <f>Model!AL162</f>
        <v>0</v>
      </c>
      <c r="AM156">
        <f>Model!AM162</f>
        <v>0</v>
      </c>
      <c r="AN156">
        <f>Model!AN162</f>
        <v>0</v>
      </c>
      <c r="AO156">
        <f>Model!AO162</f>
        <v>0</v>
      </c>
      <c r="AP156">
        <f>Model!AP162</f>
        <v>0</v>
      </c>
      <c r="AQ156">
        <f>Model!AQ162</f>
        <v>0</v>
      </c>
      <c r="AR156">
        <f>Model!AR162</f>
        <v>0</v>
      </c>
      <c r="AS156">
        <f>Model!AS162</f>
        <v>0</v>
      </c>
      <c r="AT156">
        <f>Model!AT162</f>
        <v>0</v>
      </c>
      <c r="AU156">
        <f>Model!AU162</f>
        <v>0</v>
      </c>
      <c r="AV156">
        <f>Model!AV162</f>
        <v>0</v>
      </c>
      <c r="AW156">
        <f>Model!AW162</f>
        <v>0</v>
      </c>
      <c r="AX156">
        <f>Model!AX162</f>
        <v>0</v>
      </c>
      <c r="AY156">
        <f>Model!AY162</f>
        <v>0</v>
      </c>
      <c r="AZ156">
        <f>Model!AZ162</f>
        <v>0</v>
      </c>
      <c r="BA156">
        <f>Model!BA162</f>
        <v>0</v>
      </c>
      <c r="BB156">
        <f>Model!BB162</f>
        <v>0</v>
      </c>
      <c r="BC156">
        <f>Model!BC162</f>
        <v>0</v>
      </c>
      <c r="BD156">
        <f>Model!BD162</f>
        <v>0</v>
      </c>
      <c r="BE156">
        <f>Model!BE162</f>
        <v>0</v>
      </c>
      <c r="BF156">
        <f>Model!BF162</f>
        <v>0</v>
      </c>
      <c r="BG156">
        <f>Model!BG162</f>
        <v>0</v>
      </c>
      <c r="BH156">
        <f>Model!BH162</f>
        <v>0</v>
      </c>
      <c r="BI156">
        <f>Model!BI162</f>
        <v>0</v>
      </c>
      <c r="BJ156">
        <f>Model!BJ162</f>
        <v>0</v>
      </c>
      <c r="BK156">
        <f>Model!BK162</f>
        <v>0</v>
      </c>
      <c r="BL156">
        <f>Model!BL162</f>
        <v>0</v>
      </c>
      <c r="BM156">
        <f>Model!BM162</f>
        <v>0</v>
      </c>
      <c r="BN156">
        <f>Model!BN162</f>
        <v>0</v>
      </c>
      <c r="BO156">
        <f>Model!BO162</f>
        <v>0</v>
      </c>
      <c r="BP156">
        <f>Model!BP162</f>
        <v>0</v>
      </c>
      <c r="BQ156">
        <f>Model!BQ162</f>
        <v>0</v>
      </c>
      <c r="BR156">
        <f>Model!BR162</f>
        <v>0</v>
      </c>
      <c r="BS156">
        <f>Model!BS162</f>
        <v>0</v>
      </c>
      <c r="BT156">
        <f>Model!BT162</f>
        <v>0</v>
      </c>
      <c r="BU156">
        <f>Model!BU162</f>
        <v>0</v>
      </c>
      <c r="BV156">
        <f>Model!BV162</f>
        <v>0</v>
      </c>
      <c r="BW156">
        <f>Model!BW162</f>
        <v>0</v>
      </c>
      <c r="BX156">
        <f>Model!BX162</f>
        <v>0</v>
      </c>
      <c r="BY156">
        <f>Model!BY162</f>
        <v>0</v>
      </c>
      <c r="BZ156">
        <f>Model!BZ162</f>
        <v>0</v>
      </c>
      <c r="CA156">
        <f>Model!CA162</f>
        <v>0</v>
      </c>
      <c r="CB156">
        <f>Model!CB162</f>
        <v>0</v>
      </c>
      <c r="CC156">
        <f>Model!CC162</f>
        <v>0</v>
      </c>
      <c r="CD156">
        <f>Model!CD162</f>
        <v>0</v>
      </c>
      <c r="CE156">
        <f>Model!CE162</f>
        <v>0</v>
      </c>
      <c r="CF156">
        <f>Model!CF162</f>
        <v>0</v>
      </c>
      <c r="CG156">
        <f>Model!CG162</f>
        <v>0</v>
      </c>
      <c r="CH156">
        <f>Model!CH162</f>
        <v>0</v>
      </c>
      <c r="CI156">
        <f>Model!CI162</f>
        <v>0</v>
      </c>
      <c r="CJ156">
        <f>Model!CJ162</f>
        <v>0</v>
      </c>
      <c r="CK156">
        <f>Model!CK162</f>
        <v>0</v>
      </c>
      <c r="CL156">
        <f>Model!CL162</f>
        <v>0</v>
      </c>
      <c r="CM156">
        <f>Model!CM162</f>
        <v>0</v>
      </c>
      <c r="CN156">
        <f>Model!CN162</f>
        <v>0</v>
      </c>
      <c r="CO156">
        <f>Model!CO162</f>
        <v>0</v>
      </c>
      <c r="CP156">
        <f>Model!CP162</f>
        <v>0</v>
      </c>
      <c r="CQ156">
        <f>Model!CQ162</f>
        <v>0</v>
      </c>
      <c r="CR156">
        <f>Model!CR162</f>
        <v>0</v>
      </c>
      <c r="CS156">
        <f>Model!CS162</f>
        <v>0</v>
      </c>
      <c r="CT156">
        <f>Model!CT162</f>
        <v>0</v>
      </c>
      <c r="CU156">
        <f>Model!CU162</f>
        <v>0</v>
      </c>
      <c r="CV156">
        <f>Model!CV162</f>
        <v>0</v>
      </c>
      <c r="CW156">
        <f>Model!CW162</f>
        <v>0</v>
      </c>
      <c r="CX156">
        <f>Model!CX162</f>
        <v>0</v>
      </c>
      <c r="CY156">
        <f>Model!CY162</f>
        <v>0</v>
      </c>
      <c r="CZ156">
        <f>Model!CZ162</f>
        <v>0</v>
      </c>
      <c r="DA156">
        <f>Model!DA162</f>
        <v>0</v>
      </c>
      <c r="DB156">
        <f>Model!DB162</f>
        <v>0</v>
      </c>
      <c r="DC156">
        <f>Model!DC162</f>
        <v>0</v>
      </c>
      <c r="DD156">
        <f>Model!DD162</f>
        <v>0</v>
      </c>
      <c r="DE156">
        <f>Model!DE162</f>
        <v>0</v>
      </c>
      <c r="DF156">
        <f>Model!DF162</f>
        <v>0</v>
      </c>
      <c r="DG156">
        <f>Model!DG162</f>
        <v>0</v>
      </c>
      <c r="DH156">
        <f>Model!DH162</f>
        <v>0</v>
      </c>
      <c r="DI156">
        <f>Model!DI162</f>
        <v>0</v>
      </c>
      <c r="DJ156">
        <f>Model!DJ162</f>
        <v>0</v>
      </c>
      <c r="DK156">
        <f>Model!DK162</f>
        <v>0</v>
      </c>
      <c r="DL156">
        <f>Model!DL162</f>
        <v>0</v>
      </c>
      <c r="DM156">
        <f>Model!DM162</f>
        <v>0</v>
      </c>
      <c r="DN156">
        <f>Model!DN162</f>
        <v>0</v>
      </c>
      <c r="DO156">
        <f>Model!DO162</f>
        <v>0</v>
      </c>
      <c r="DP156">
        <f>Model!DP162</f>
        <v>0</v>
      </c>
      <c r="DQ156">
        <f>Model!DQ162</f>
        <v>0</v>
      </c>
      <c r="DR156">
        <f>Model!DR162</f>
        <v>0</v>
      </c>
      <c r="DS156">
        <f>Model!DS162</f>
        <v>0</v>
      </c>
      <c r="DT156">
        <f>Model!DT162</f>
        <v>0</v>
      </c>
      <c r="DU156">
        <f>Model!DU162</f>
        <v>0</v>
      </c>
      <c r="DV156">
        <f>Model!DV162</f>
        <v>0</v>
      </c>
      <c r="DW156">
        <f>Model!DW162</f>
        <v>0</v>
      </c>
      <c r="DX156">
        <f>Model!DX162</f>
        <v>0</v>
      </c>
      <c r="DY156">
        <f>Model!DY162</f>
        <v>0</v>
      </c>
      <c r="DZ156">
        <f>Model!DZ162</f>
        <v>0</v>
      </c>
      <c r="EA156">
        <f>Model!EA162</f>
        <v>0</v>
      </c>
      <c r="EB156">
        <f>Model!EB162</f>
        <v>0</v>
      </c>
      <c r="EC156">
        <f>Model!EC162</f>
        <v>0</v>
      </c>
      <c r="ED156">
        <f>Model!ED162</f>
        <v>0</v>
      </c>
      <c r="EE156">
        <f>Model!EE162</f>
        <v>0</v>
      </c>
      <c r="EF156">
        <f>Model!EF162</f>
        <v>0</v>
      </c>
      <c r="EG156">
        <f>Model!EG162</f>
        <v>0</v>
      </c>
      <c r="EH156">
        <f>Model!EH162</f>
        <v>0</v>
      </c>
      <c r="EI156">
        <f>Model!EI162</f>
        <v>0</v>
      </c>
      <c r="EJ156">
        <f>Model!EJ162</f>
        <v>0</v>
      </c>
      <c r="EK156">
        <f>Model!EK162</f>
        <v>0</v>
      </c>
      <c r="EL156">
        <f>Model!EL162</f>
        <v>0</v>
      </c>
      <c r="EM156">
        <f>Model!EM162</f>
        <v>0</v>
      </c>
      <c r="EN156">
        <f>Model!EN162</f>
        <v>0</v>
      </c>
    </row>
    <row r="157" spans="1:144" x14ac:dyDescent="0.2">
      <c r="A157">
        <f>Model!A163</f>
        <v>0</v>
      </c>
      <c r="B157">
        <f>Model!B163</f>
        <v>0</v>
      </c>
      <c r="C157">
        <f>Model!C163</f>
        <v>0</v>
      </c>
      <c r="D157">
        <f>Model!D163</f>
        <v>0</v>
      </c>
      <c r="E157">
        <f>Model!E163</f>
        <v>0</v>
      </c>
      <c r="F157">
        <f>Model!F163</f>
        <v>0</v>
      </c>
      <c r="G157">
        <f>Model!G163</f>
        <v>0</v>
      </c>
      <c r="H157">
        <f>Model!H163</f>
        <v>0</v>
      </c>
      <c r="I157" t="str">
        <f>Model!I163</f>
        <v>Capitalized Software Development Costs</v>
      </c>
      <c r="J157">
        <f>Model!J163</f>
        <v>0</v>
      </c>
      <c r="K157">
        <f>Model!K163</f>
        <v>0</v>
      </c>
      <c r="L157">
        <f>Model!L163</f>
        <v>0</v>
      </c>
      <c r="M157">
        <f>Model!M163</f>
        <v>0</v>
      </c>
      <c r="N157">
        <f>Model!N163</f>
        <v>0</v>
      </c>
      <c r="O157">
        <f>Model!O163</f>
        <v>0</v>
      </c>
      <c r="P157">
        <f>Model!P163</f>
        <v>0</v>
      </c>
      <c r="Q157">
        <f>Model!Q163</f>
        <v>0</v>
      </c>
      <c r="R157">
        <f>Model!R163</f>
        <v>0</v>
      </c>
      <c r="S157">
        <f>Model!S163</f>
        <v>0</v>
      </c>
      <c r="T157">
        <f>Model!T163</f>
        <v>0</v>
      </c>
      <c r="U157">
        <f>Model!U163</f>
        <v>0</v>
      </c>
      <c r="V157">
        <f>Model!V163</f>
        <v>0</v>
      </c>
      <c r="W157">
        <f>Model!W163</f>
        <v>0</v>
      </c>
      <c r="X157">
        <f>Model!X163</f>
        <v>0</v>
      </c>
      <c r="Y157">
        <f>Model!Y163</f>
        <v>0</v>
      </c>
      <c r="Z157">
        <f>Model!Z163</f>
        <v>0</v>
      </c>
      <c r="AA157">
        <f>Model!AA163</f>
        <v>0</v>
      </c>
      <c r="AB157">
        <f>Model!AB163</f>
        <v>0</v>
      </c>
      <c r="AC157">
        <f>Model!AC163</f>
        <v>0</v>
      </c>
      <c r="AD157">
        <f>Model!AD163</f>
        <v>0</v>
      </c>
      <c r="AE157">
        <f>Model!AE163</f>
        <v>0</v>
      </c>
      <c r="AF157">
        <f>Model!AF163</f>
        <v>0</v>
      </c>
      <c r="AG157">
        <f>Model!AG163</f>
        <v>0</v>
      </c>
      <c r="AH157">
        <f>Model!AH163</f>
        <v>0</v>
      </c>
      <c r="AI157">
        <f>Model!AI163</f>
        <v>0</v>
      </c>
      <c r="AJ157">
        <f>Model!AJ163</f>
        <v>0</v>
      </c>
      <c r="AK157">
        <f>Model!AK163</f>
        <v>0</v>
      </c>
      <c r="AL157">
        <f>Model!AL163</f>
        <v>0</v>
      </c>
      <c r="AM157">
        <f>Model!AM163</f>
        <v>0</v>
      </c>
      <c r="AN157">
        <f>Model!AN163</f>
        <v>0</v>
      </c>
      <c r="AO157">
        <f>Model!AO163</f>
        <v>0</v>
      </c>
      <c r="AP157">
        <f>Model!AP163</f>
        <v>0</v>
      </c>
      <c r="AQ157">
        <f>Model!AQ163</f>
        <v>0</v>
      </c>
      <c r="AR157">
        <f>Model!AR163</f>
        <v>0</v>
      </c>
      <c r="AS157">
        <f>Model!AS163</f>
        <v>0</v>
      </c>
      <c r="AT157">
        <f>Model!AT163</f>
        <v>0</v>
      </c>
      <c r="AU157">
        <f>Model!AU163</f>
        <v>0</v>
      </c>
      <c r="AV157">
        <f>Model!AV163</f>
        <v>0</v>
      </c>
      <c r="AW157">
        <f>Model!AW163</f>
        <v>0</v>
      </c>
      <c r="AX157">
        <f>Model!AX163</f>
        <v>0</v>
      </c>
      <c r="AY157">
        <f>Model!AY163</f>
        <v>0</v>
      </c>
      <c r="AZ157">
        <f>Model!AZ163</f>
        <v>0</v>
      </c>
      <c r="BA157">
        <f>Model!BA163</f>
        <v>0</v>
      </c>
      <c r="BB157">
        <f>Model!BB163</f>
        <v>0</v>
      </c>
      <c r="BC157">
        <f>Model!BC163</f>
        <v>0</v>
      </c>
      <c r="BD157">
        <f>Model!BD163</f>
        <v>0</v>
      </c>
      <c r="BE157">
        <f>Model!BE163</f>
        <v>0</v>
      </c>
      <c r="BF157">
        <f>Model!BF163</f>
        <v>0</v>
      </c>
      <c r="BG157">
        <f>Model!BG163</f>
        <v>0</v>
      </c>
      <c r="BH157">
        <f>Model!BH163</f>
        <v>0</v>
      </c>
      <c r="BI157">
        <f>Model!BI163</f>
        <v>0</v>
      </c>
      <c r="BJ157">
        <f>Model!BJ163</f>
        <v>0</v>
      </c>
      <c r="BK157">
        <f>Model!BK163</f>
        <v>0</v>
      </c>
      <c r="BL157">
        <f>Model!BL163</f>
        <v>0</v>
      </c>
      <c r="BM157">
        <f>Model!BM163</f>
        <v>0</v>
      </c>
      <c r="BN157">
        <f>Model!BN163</f>
        <v>0</v>
      </c>
      <c r="BO157">
        <f>Model!BO163</f>
        <v>0</v>
      </c>
      <c r="BP157">
        <f>Model!BP163</f>
        <v>0</v>
      </c>
      <c r="BQ157">
        <f>Model!BQ163</f>
        <v>0</v>
      </c>
      <c r="BR157">
        <f>Model!BR163</f>
        <v>0</v>
      </c>
      <c r="BS157">
        <f>Model!BS163</f>
        <v>0</v>
      </c>
      <c r="BT157">
        <f>Model!BT163</f>
        <v>0</v>
      </c>
      <c r="BU157">
        <f>Model!BU163</f>
        <v>0</v>
      </c>
      <c r="BV157">
        <f>Model!BV163</f>
        <v>0</v>
      </c>
      <c r="BW157">
        <f>Model!BW163</f>
        <v>0</v>
      </c>
      <c r="BX157">
        <f>Model!BX163</f>
        <v>0</v>
      </c>
      <c r="BY157">
        <f>Model!BY163</f>
        <v>0</v>
      </c>
      <c r="BZ157">
        <f>Model!BZ163</f>
        <v>-0.14599999999999999</v>
      </c>
      <c r="CA157">
        <f>Model!CA163</f>
        <v>-1.7020000000000002</v>
      </c>
      <c r="CB157">
        <f>Model!CB163</f>
        <v>1.8480000000000001</v>
      </c>
      <c r="CC157">
        <f>Model!CC163</f>
        <v>1.595</v>
      </c>
      <c r="CD157">
        <f>Model!CD163</f>
        <v>0</v>
      </c>
      <c r="CE157">
        <f>Model!CE163</f>
        <v>0</v>
      </c>
      <c r="CF157">
        <f>Model!CF163</f>
        <v>0</v>
      </c>
      <c r="CG157">
        <f>Model!CG163</f>
        <v>0</v>
      </c>
      <c r="CH157">
        <f>Model!CH163</f>
        <v>0</v>
      </c>
      <c r="CI157">
        <f>Model!CI163</f>
        <v>0</v>
      </c>
      <c r="CJ157">
        <f>Model!CJ163</f>
        <v>0</v>
      </c>
      <c r="CK157">
        <f>Model!CK163</f>
        <v>0</v>
      </c>
      <c r="CL157">
        <f>Model!CL163</f>
        <v>0</v>
      </c>
      <c r="CM157">
        <f>Model!CM163</f>
        <v>0</v>
      </c>
      <c r="CN157">
        <f>Model!CN163</f>
        <v>0</v>
      </c>
      <c r="CO157">
        <f>Model!CO163</f>
        <v>0</v>
      </c>
      <c r="CP157">
        <f>Model!CP163</f>
        <v>0</v>
      </c>
      <c r="CQ157">
        <f>Model!CQ163</f>
        <v>0</v>
      </c>
      <c r="CR157">
        <f>Model!CR163</f>
        <v>0</v>
      </c>
      <c r="CS157">
        <f>Model!CS163</f>
        <v>0</v>
      </c>
      <c r="CT157">
        <f>Model!CT163</f>
        <v>0</v>
      </c>
      <c r="CU157">
        <f>Model!CU163</f>
        <v>0</v>
      </c>
      <c r="CV157">
        <f>Model!CV163</f>
        <v>0</v>
      </c>
      <c r="CW157">
        <f>Model!CW163</f>
        <v>0</v>
      </c>
      <c r="CX157">
        <f>Model!CX163</f>
        <v>0</v>
      </c>
      <c r="CY157">
        <f>Model!CY163</f>
        <v>0</v>
      </c>
      <c r="CZ157">
        <f>Model!CZ163</f>
        <v>0</v>
      </c>
      <c r="DA157">
        <f>Model!DA163</f>
        <v>0</v>
      </c>
      <c r="DB157">
        <f>Model!DB163</f>
        <v>0</v>
      </c>
      <c r="DC157">
        <f>Model!DC163</f>
        <v>0</v>
      </c>
      <c r="DD157">
        <f>Model!DD163</f>
        <v>0</v>
      </c>
      <c r="DE157">
        <f>Model!DE163</f>
        <v>0</v>
      </c>
      <c r="DF157">
        <f>Model!DF163</f>
        <v>0</v>
      </c>
      <c r="DG157">
        <f>Model!DG163</f>
        <v>0</v>
      </c>
      <c r="DH157">
        <f>Model!DH163</f>
        <v>0</v>
      </c>
      <c r="DI157">
        <f>Model!DI163</f>
        <v>0</v>
      </c>
      <c r="DJ157">
        <f>Model!DJ163</f>
        <v>0</v>
      </c>
      <c r="DK157">
        <f>Model!DK163</f>
        <v>0</v>
      </c>
      <c r="DL157">
        <f>Model!DL163</f>
        <v>0</v>
      </c>
      <c r="DM157">
        <f>Model!DM163</f>
        <v>0</v>
      </c>
      <c r="DN157">
        <f>Model!DN163</f>
        <v>0</v>
      </c>
      <c r="DO157">
        <f>Model!DO163</f>
        <v>0</v>
      </c>
      <c r="DP157">
        <f>Model!DP163</f>
        <v>0</v>
      </c>
      <c r="DQ157">
        <f>Model!DQ163</f>
        <v>0</v>
      </c>
      <c r="DR157">
        <f>Model!DR163</f>
        <v>0</v>
      </c>
      <c r="DS157">
        <f>Model!DS163</f>
        <v>0</v>
      </c>
      <c r="DT157">
        <f>Model!DT163</f>
        <v>0</v>
      </c>
      <c r="DU157">
        <f>Model!DU163</f>
        <v>0</v>
      </c>
      <c r="DV157">
        <f>Model!DV163</f>
        <v>0</v>
      </c>
      <c r="DW157">
        <f>Model!DW163</f>
        <v>0</v>
      </c>
      <c r="DX157">
        <f>Model!DX163</f>
        <v>0</v>
      </c>
      <c r="DY157">
        <f>Model!DY163</f>
        <v>-0.53500000000000003</v>
      </c>
      <c r="DZ157">
        <f>Model!DZ163</f>
        <v>-1.5609999999999999</v>
      </c>
      <c r="EA157">
        <f>Model!EA163</f>
        <v>-3.1560000000000001</v>
      </c>
      <c r="EB157">
        <f>Model!EB163</f>
        <v>1.595</v>
      </c>
      <c r="EC157">
        <f>Model!EC163</f>
        <v>0</v>
      </c>
      <c r="ED157">
        <f>Model!ED163</f>
        <v>0</v>
      </c>
      <c r="EE157">
        <f>Model!EE163</f>
        <v>0</v>
      </c>
      <c r="EF157">
        <f>Model!EF163</f>
        <v>0</v>
      </c>
      <c r="EG157">
        <f>Model!EG163</f>
        <v>0</v>
      </c>
      <c r="EH157">
        <f>Model!EH163</f>
        <v>0</v>
      </c>
      <c r="EI157">
        <f>Model!EI163</f>
        <v>0</v>
      </c>
      <c r="EJ157">
        <f>Model!EJ163</f>
        <v>0</v>
      </c>
      <c r="EK157">
        <f>Model!EK163</f>
        <v>0</v>
      </c>
      <c r="EL157">
        <f>Model!EL163</f>
        <v>0</v>
      </c>
      <c r="EM157">
        <f>Model!EM163</f>
        <v>0</v>
      </c>
      <c r="EN157">
        <f>Model!EN163</f>
        <v>0</v>
      </c>
    </row>
    <row r="158" spans="1:144" x14ac:dyDescent="0.2">
      <c r="A158">
        <f>Model!A164</f>
        <v>0</v>
      </c>
      <c r="B158">
        <f>Model!B164</f>
        <v>0</v>
      </c>
      <c r="C158">
        <f>Model!C164</f>
        <v>0</v>
      </c>
      <c r="D158">
        <f>Model!D164</f>
        <v>0</v>
      </c>
      <c r="E158">
        <f>Model!E164</f>
        <v>0</v>
      </c>
      <c r="F158">
        <f>Model!F164</f>
        <v>0</v>
      </c>
      <c r="G158">
        <f>Model!G164</f>
        <v>0</v>
      </c>
      <c r="H158">
        <f>Model!H164</f>
        <v>0</v>
      </c>
      <c r="I158" t="str">
        <f>Model!I164</f>
        <v>Decrease (increase) in Restricted Cash</v>
      </c>
      <c r="J158">
        <f>Model!J164</f>
        <v>0</v>
      </c>
      <c r="K158">
        <f>Model!K164</f>
        <v>0</v>
      </c>
      <c r="L158">
        <f>Model!L164</f>
        <v>0</v>
      </c>
      <c r="M158">
        <f>Model!M164</f>
        <v>0</v>
      </c>
      <c r="N158">
        <f>Model!N164</f>
        <v>0</v>
      </c>
      <c r="O158">
        <f>Model!O164</f>
        <v>0</v>
      </c>
      <c r="P158">
        <f>Model!P164</f>
        <v>0</v>
      </c>
      <c r="Q158">
        <f>Model!Q164</f>
        <v>0</v>
      </c>
      <c r="R158">
        <f>Model!R164</f>
        <v>0</v>
      </c>
      <c r="S158">
        <f>Model!S164</f>
        <v>0</v>
      </c>
      <c r="T158">
        <f>Model!T164</f>
        <v>0</v>
      </c>
      <c r="U158">
        <f>Model!U164</f>
        <v>0</v>
      </c>
      <c r="V158">
        <f>Model!V164</f>
        <v>0</v>
      </c>
      <c r="W158">
        <f>Model!W164</f>
        <v>0</v>
      </c>
      <c r="X158">
        <f>Model!X164</f>
        <v>0</v>
      </c>
      <c r="Y158">
        <f>Model!Y164</f>
        <v>0</v>
      </c>
      <c r="Z158">
        <f>Model!Z164</f>
        <v>0</v>
      </c>
      <c r="AA158">
        <f>Model!AA164</f>
        <v>0</v>
      </c>
      <c r="AB158">
        <f>Model!AB164</f>
        <v>0</v>
      </c>
      <c r="AC158">
        <f>Model!AC164</f>
        <v>0</v>
      </c>
      <c r="AD158">
        <f>Model!AD164</f>
        <v>0</v>
      </c>
      <c r="AE158">
        <f>Model!AE164</f>
        <v>0</v>
      </c>
      <c r="AF158">
        <f>Model!AF164</f>
        <v>0</v>
      </c>
      <c r="AG158">
        <f>Model!AG164</f>
        <v>0</v>
      </c>
      <c r="AH158">
        <f>Model!AH164</f>
        <v>0</v>
      </c>
      <c r="AI158">
        <f>Model!AI164</f>
        <v>0</v>
      </c>
      <c r="AJ158">
        <f>Model!AJ164</f>
        <v>0</v>
      </c>
      <c r="AK158">
        <f>Model!AK164</f>
        <v>0</v>
      </c>
      <c r="AL158">
        <f>Model!AL164</f>
        <v>0</v>
      </c>
      <c r="AM158">
        <f>Model!AM164</f>
        <v>0</v>
      </c>
      <c r="AN158">
        <f>Model!AN164</f>
        <v>0</v>
      </c>
      <c r="AO158">
        <f>Model!AO164</f>
        <v>0</v>
      </c>
      <c r="AP158">
        <f>Model!AP164</f>
        <v>0</v>
      </c>
      <c r="AQ158">
        <f>Model!AQ164</f>
        <v>0</v>
      </c>
      <c r="AR158">
        <f>Model!AR164</f>
        <v>0</v>
      </c>
      <c r="AS158">
        <f>Model!AS164</f>
        <v>0</v>
      </c>
      <c r="AT158">
        <f>Model!AT164</f>
        <v>0</v>
      </c>
      <c r="AU158">
        <f>Model!AU164</f>
        <v>0</v>
      </c>
      <c r="AV158">
        <f>Model!AV164</f>
        <v>0</v>
      </c>
      <c r="AW158">
        <f>Model!AW164</f>
        <v>0</v>
      </c>
      <c r="AX158">
        <f>Model!AX164</f>
        <v>0</v>
      </c>
      <c r="AY158">
        <f>Model!AY164</f>
        <v>0</v>
      </c>
      <c r="AZ158">
        <f>Model!AZ164</f>
        <v>0</v>
      </c>
      <c r="BA158">
        <f>Model!BA164</f>
        <v>0</v>
      </c>
      <c r="BB158">
        <f>Model!BB164</f>
        <v>0</v>
      </c>
      <c r="BC158">
        <f>Model!BC164</f>
        <v>0</v>
      </c>
      <c r="BD158">
        <f>Model!BD164</f>
        <v>0</v>
      </c>
      <c r="BE158">
        <f>Model!BE164</f>
        <v>0</v>
      </c>
      <c r="BF158">
        <f>Model!BF164</f>
        <v>0</v>
      </c>
      <c r="BG158">
        <f>Model!BG164</f>
        <v>0</v>
      </c>
      <c r="BH158">
        <f>Model!BH164</f>
        <v>0</v>
      </c>
      <c r="BI158">
        <f>Model!BI164</f>
        <v>0</v>
      </c>
      <c r="BJ158">
        <f>Model!BJ164</f>
        <v>0</v>
      </c>
      <c r="BK158">
        <f>Model!BK164</f>
        <v>0</v>
      </c>
      <c r="BL158">
        <f>Model!BL164</f>
        <v>0</v>
      </c>
      <c r="BM158">
        <f>Model!BM164</f>
        <v>0</v>
      </c>
      <c r="BN158">
        <f>Model!BN164</f>
        <v>0</v>
      </c>
      <c r="BO158">
        <f>Model!BO164</f>
        <v>0</v>
      </c>
      <c r="BP158">
        <f>Model!BP164</f>
        <v>0</v>
      </c>
      <c r="BQ158">
        <f>Model!BQ164</f>
        <v>0</v>
      </c>
      <c r="BR158">
        <f>Model!BR164</f>
        <v>0</v>
      </c>
      <c r="BS158">
        <f>Model!BS164</f>
        <v>0</v>
      </c>
      <c r="BT158">
        <f>Model!BT164</f>
        <v>0</v>
      </c>
      <c r="BU158">
        <f>Model!BU164</f>
        <v>0</v>
      </c>
      <c r="BV158">
        <f>Model!BV164</f>
        <v>0</v>
      </c>
      <c r="BW158">
        <f>Model!BW164</f>
        <v>0</v>
      </c>
      <c r="BX158">
        <f>Model!BX164</f>
        <v>0</v>
      </c>
      <c r="BY158">
        <f>Model!BY164</f>
        <v>0</v>
      </c>
      <c r="BZ158">
        <f>Model!BZ164</f>
        <v>-1.177</v>
      </c>
      <c r="CA158">
        <f>Model!CA164</f>
        <v>2.7720000000000002</v>
      </c>
      <c r="CB158">
        <f>Model!CB164</f>
        <v>0</v>
      </c>
      <c r="CC158">
        <f>Model!CC164</f>
        <v>-1.5950000000000002</v>
      </c>
      <c r="CD158">
        <f>Model!CD164</f>
        <v>0</v>
      </c>
      <c r="CE158">
        <f>Model!CE164</f>
        <v>0</v>
      </c>
      <c r="CF158">
        <f>Model!CF164</f>
        <v>0</v>
      </c>
      <c r="CG158">
        <f>Model!CG164</f>
        <v>0</v>
      </c>
      <c r="CH158">
        <f>Model!CH164</f>
        <v>0</v>
      </c>
      <c r="CI158">
        <f>Model!CI164</f>
        <v>0</v>
      </c>
      <c r="CJ158">
        <f>Model!CJ164</f>
        <v>0</v>
      </c>
      <c r="CK158">
        <f>Model!CK164</f>
        <v>0</v>
      </c>
      <c r="CL158">
        <f>Model!CL164</f>
        <v>0</v>
      </c>
      <c r="CM158">
        <f>Model!CM164</f>
        <v>0</v>
      </c>
      <c r="CN158">
        <f>Model!CN164</f>
        <v>0</v>
      </c>
      <c r="CO158">
        <f>Model!CO164</f>
        <v>0</v>
      </c>
      <c r="CP158">
        <f>Model!CP164</f>
        <v>0</v>
      </c>
      <c r="CQ158">
        <f>Model!CQ164</f>
        <v>0</v>
      </c>
      <c r="CR158">
        <f>Model!CR164</f>
        <v>0</v>
      </c>
      <c r="CS158">
        <f>Model!CS164</f>
        <v>0</v>
      </c>
      <c r="CT158">
        <f>Model!CT164</f>
        <v>0</v>
      </c>
      <c r="CU158">
        <f>Model!CU164</f>
        <v>0</v>
      </c>
      <c r="CV158">
        <f>Model!CV164</f>
        <v>0</v>
      </c>
      <c r="CW158">
        <f>Model!CW164</f>
        <v>0</v>
      </c>
      <c r="CX158">
        <f>Model!CX164</f>
        <v>0</v>
      </c>
      <c r="CY158">
        <f>Model!CY164</f>
        <v>0</v>
      </c>
      <c r="CZ158">
        <f>Model!CZ164</f>
        <v>0</v>
      </c>
      <c r="DA158">
        <f>Model!DA164</f>
        <v>0</v>
      </c>
      <c r="DB158">
        <f>Model!DB164</f>
        <v>0</v>
      </c>
      <c r="DC158">
        <f>Model!DC164</f>
        <v>0</v>
      </c>
      <c r="DD158">
        <f>Model!DD164</f>
        <v>0</v>
      </c>
      <c r="DE158">
        <f>Model!DE164</f>
        <v>0</v>
      </c>
      <c r="DF158">
        <f>Model!DF164</f>
        <v>0</v>
      </c>
      <c r="DG158">
        <f>Model!DG164</f>
        <v>0</v>
      </c>
      <c r="DH158">
        <f>Model!DH164</f>
        <v>0</v>
      </c>
      <c r="DI158">
        <f>Model!DI164</f>
        <v>0</v>
      </c>
      <c r="DJ158">
        <f>Model!DJ164</f>
        <v>0</v>
      </c>
      <c r="DK158">
        <f>Model!DK164</f>
        <v>0</v>
      </c>
      <c r="DL158">
        <f>Model!DL164</f>
        <v>0</v>
      </c>
      <c r="DM158">
        <f>Model!DM164</f>
        <v>0</v>
      </c>
      <c r="DN158">
        <f>Model!DN164</f>
        <v>0</v>
      </c>
      <c r="DO158">
        <f>Model!DO164</f>
        <v>0</v>
      </c>
      <c r="DP158">
        <f>Model!DP164</f>
        <v>0</v>
      </c>
      <c r="DQ158">
        <f>Model!DQ164</f>
        <v>0</v>
      </c>
      <c r="DR158">
        <f>Model!DR164</f>
        <v>0</v>
      </c>
      <c r="DS158">
        <f>Model!DS164</f>
        <v>0</v>
      </c>
      <c r="DT158">
        <f>Model!DT164</f>
        <v>0</v>
      </c>
      <c r="DU158">
        <f>Model!DU164</f>
        <v>0</v>
      </c>
      <c r="DV158">
        <f>Model!DV164</f>
        <v>0</v>
      </c>
      <c r="DW158">
        <f>Model!DW164</f>
        <v>0</v>
      </c>
      <c r="DX158">
        <f>Model!DX164</f>
        <v>0</v>
      </c>
      <c r="DY158">
        <f>Model!DY164</f>
        <v>0</v>
      </c>
      <c r="DZ158">
        <f>Model!DZ164</f>
        <v>0</v>
      </c>
      <c r="EA158">
        <f>Model!EA164</f>
        <v>-3.629</v>
      </c>
      <c r="EB158">
        <f>Model!EB164</f>
        <v>0</v>
      </c>
      <c r="EC158">
        <f>Model!EC164</f>
        <v>0</v>
      </c>
      <c r="ED158">
        <f>Model!ED164</f>
        <v>0</v>
      </c>
      <c r="EE158">
        <f>Model!EE164</f>
        <v>0</v>
      </c>
      <c r="EF158">
        <f>Model!EF164</f>
        <v>0</v>
      </c>
      <c r="EG158">
        <f>Model!EG164</f>
        <v>0</v>
      </c>
      <c r="EH158">
        <f>Model!EH164</f>
        <v>0</v>
      </c>
      <c r="EI158">
        <f>Model!EI164</f>
        <v>0</v>
      </c>
      <c r="EJ158">
        <f>Model!EJ164</f>
        <v>0</v>
      </c>
      <c r="EK158">
        <f>Model!EK164</f>
        <v>0</v>
      </c>
      <c r="EL158">
        <f>Model!EL164</f>
        <v>0</v>
      </c>
      <c r="EM158">
        <f>Model!EM164</f>
        <v>0</v>
      </c>
      <c r="EN158">
        <f>Model!EN164</f>
        <v>0</v>
      </c>
    </row>
    <row r="159" spans="1:144" x14ac:dyDescent="0.2">
      <c r="A159">
        <f>Model!A165</f>
        <v>0</v>
      </c>
      <c r="B159">
        <f>Model!B165</f>
        <v>0</v>
      </c>
      <c r="C159">
        <f>Model!C165</f>
        <v>0</v>
      </c>
      <c r="D159">
        <f>Model!D165</f>
        <v>0</v>
      </c>
      <c r="E159">
        <f>Model!E165</f>
        <v>0</v>
      </c>
      <c r="F159">
        <f>Model!F165</f>
        <v>0</v>
      </c>
      <c r="G159">
        <f>Model!G165</f>
        <v>0</v>
      </c>
      <c r="H159">
        <f>Model!H165</f>
        <v>0</v>
      </c>
      <c r="I159" t="str">
        <f>Model!I165</f>
        <v>Purchases of Property and Equipment</v>
      </c>
      <c r="J159">
        <f>Model!J165</f>
        <v>0</v>
      </c>
      <c r="K159">
        <f>Model!K165</f>
        <v>0</v>
      </c>
      <c r="L159">
        <f>Model!L165</f>
        <v>0</v>
      </c>
      <c r="M159">
        <f>Model!M165</f>
        <v>0</v>
      </c>
      <c r="N159">
        <f>Model!N165</f>
        <v>0</v>
      </c>
      <c r="O159">
        <f>Model!O165</f>
        <v>0</v>
      </c>
      <c r="P159">
        <f>Model!P165</f>
        <v>0</v>
      </c>
      <c r="Q159">
        <f>Model!Q165</f>
        <v>0</v>
      </c>
      <c r="R159">
        <f>Model!R165</f>
        <v>0</v>
      </c>
      <c r="S159">
        <f>Model!S165</f>
        <v>0</v>
      </c>
      <c r="T159">
        <f>Model!T165</f>
        <v>0</v>
      </c>
      <c r="U159">
        <f>Model!U165</f>
        <v>0</v>
      </c>
      <c r="V159">
        <f>Model!V165</f>
        <v>0</v>
      </c>
      <c r="W159">
        <f>Model!W165</f>
        <v>0</v>
      </c>
      <c r="X159">
        <f>Model!X165</f>
        <v>0</v>
      </c>
      <c r="Y159">
        <f>Model!Y165</f>
        <v>0</v>
      </c>
      <c r="Z159">
        <f>Model!Z165</f>
        <v>0</v>
      </c>
      <c r="AA159">
        <f>Model!AA165</f>
        <v>0</v>
      </c>
      <c r="AB159">
        <f>Model!AB165</f>
        <v>0</v>
      </c>
      <c r="AC159">
        <f>Model!AC165</f>
        <v>0</v>
      </c>
      <c r="AD159">
        <f>Model!AD165</f>
        <v>0</v>
      </c>
      <c r="AE159">
        <f>Model!AE165</f>
        <v>0</v>
      </c>
      <c r="AF159">
        <f>Model!AF165</f>
        <v>0</v>
      </c>
      <c r="AG159">
        <f>Model!AG165</f>
        <v>0</v>
      </c>
      <c r="AH159">
        <f>Model!AH165</f>
        <v>0</v>
      </c>
      <c r="AI159">
        <f>Model!AI165</f>
        <v>0</v>
      </c>
      <c r="AJ159">
        <f>Model!AJ165</f>
        <v>0</v>
      </c>
      <c r="AK159">
        <f>Model!AK165</f>
        <v>0</v>
      </c>
      <c r="AL159">
        <f>Model!AL165</f>
        <v>0</v>
      </c>
      <c r="AM159">
        <f>Model!AM165</f>
        <v>0</v>
      </c>
      <c r="AN159">
        <f>Model!AN165</f>
        <v>0</v>
      </c>
      <c r="AO159">
        <f>Model!AO165</f>
        <v>0</v>
      </c>
      <c r="AP159">
        <f>Model!AP165</f>
        <v>0</v>
      </c>
      <c r="AQ159">
        <f>Model!AQ165</f>
        <v>0</v>
      </c>
      <c r="AR159">
        <f>Model!AR165</f>
        <v>0</v>
      </c>
      <c r="AS159">
        <f>Model!AS165</f>
        <v>0</v>
      </c>
      <c r="AT159">
        <f>Model!AT165</f>
        <v>0</v>
      </c>
      <c r="AU159">
        <f>Model!AU165</f>
        <v>0</v>
      </c>
      <c r="AV159">
        <f>Model!AV165</f>
        <v>0</v>
      </c>
      <c r="AW159">
        <f>Model!AW165</f>
        <v>0</v>
      </c>
      <c r="AX159">
        <f>Model!AX165</f>
        <v>0</v>
      </c>
      <c r="AY159">
        <f>Model!AY165</f>
        <v>0</v>
      </c>
      <c r="AZ159">
        <f>Model!AZ165</f>
        <v>0</v>
      </c>
      <c r="BA159">
        <f>Model!BA165</f>
        <v>0</v>
      </c>
      <c r="BB159">
        <f>Model!BB165</f>
        <v>0</v>
      </c>
      <c r="BC159">
        <f>Model!BC165</f>
        <v>0</v>
      </c>
      <c r="BD159">
        <f>Model!BD165</f>
        <v>0</v>
      </c>
      <c r="BE159">
        <f>Model!BE165</f>
        <v>0</v>
      </c>
      <c r="BF159">
        <f>Model!BF165</f>
        <v>0</v>
      </c>
      <c r="BG159">
        <f>Model!BG165</f>
        <v>0</v>
      </c>
      <c r="BH159">
        <f>Model!BH165</f>
        <v>0</v>
      </c>
      <c r="BI159">
        <f>Model!BI165</f>
        <v>0</v>
      </c>
      <c r="BJ159">
        <f>Model!BJ165</f>
        <v>0</v>
      </c>
      <c r="BK159">
        <f>Model!BK165</f>
        <v>0</v>
      </c>
      <c r="BL159">
        <f>Model!BL165</f>
        <v>0</v>
      </c>
      <c r="BM159">
        <f>Model!BM165</f>
        <v>0</v>
      </c>
      <c r="BN159">
        <f>Model!BN165</f>
        <v>0</v>
      </c>
      <c r="BO159">
        <f>Model!BO165</f>
        <v>0</v>
      </c>
      <c r="BP159">
        <f>Model!BP165</f>
        <v>0</v>
      </c>
      <c r="BQ159">
        <f>Model!BQ165</f>
        <v>0</v>
      </c>
      <c r="BR159">
        <f>Model!BR165</f>
        <v>0</v>
      </c>
      <c r="BS159">
        <f>Model!BS165</f>
        <v>0</v>
      </c>
      <c r="BT159">
        <f>Model!BT165</f>
        <v>0</v>
      </c>
      <c r="BU159">
        <f>Model!BU165</f>
        <v>0</v>
      </c>
      <c r="BV159">
        <f>Model!BV165</f>
        <v>0</v>
      </c>
      <c r="BW159">
        <f>Model!BW165</f>
        <v>0</v>
      </c>
      <c r="BX159">
        <f>Model!BX165</f>
        <v>0</v>
      </c>
      <c r="BY159">
        <f>Model!BY165</f>
        <v>0</v>
      </c>
      <c r="BZ159">
        <f>Model!BZ165</f>
        <v>-54.94</v>
      </c>
      <c r="CA159">
        <f>Model!CA165</f>
        <v>-34.966000000000008</v>
      </c>
      <c r="CB159">
        <f>Model!CB165</f>
        <v>-26.187999999999988</v>
      </c>
      <c r="CC159">
        <f>Model!CC165</f>
        <v>-8.1480000000000103</v>
      </c>
      <c r="CD159">
        <f>Model!CD165</f>
        <v>-5.9828856795600291</v>
      </c>
      <c r="CE159">
        <f>Model!CE165</f>
        <v>-6.2864984263884951</v>
      </c>
      <c r="CF159">
        <f>Model!CF165</f>
        <v>-6.1593513698559628</v>
      </c>
      <c r="CG159">
        <f>Model!CG165</f>
        <v>-6.1888340279046385</v>
      </c>
      <c r="CH159">
        <f>Model!CH165</f>
        <v>-4.4087286284109908</v>
      </c>
      <c r="CI159">
        <f>Model!CI165</f>
        <v>-4.6324578254214188</v>
      </c>
      <c r="CJ159">
        <f>Model!CJ165</f>
        <v>-4.5387644309331616</v>
      </c>
      <c r="CK159">
        <f>Model!CK165</f>
        <v>-4.5604899068226494</v>
      </c>
      <c r="CL159">
        <f>Model!CL165</f>
        <v>-4.8050336535474836</v>
      </c>
      <c r="CM159">
        <f>Model!CM165</f>
        <v>-5.0488740918063755</v>
      </c>
      <c r="CN159">
        <f>Model!CN165</f>
        <v>-4.9467585043941744</v>
      </c>
      <c r="CO159">
        <f>Model!CO165</f>
        <v>-4.9704369050368449</v>
      </c>
      <c r="CP159">
        <f>Model!CP165</f>
        <v>0</v>
      </c>
      <c r="CQ159">
        <f>Model!CQ165</f>
        <v>0</v>
      </c>
      <c r="CR159">
        <f>Model!CR165</f>
        <v>0</v>
      </c>
      <c r="CS159">
        <f>Model!CS165</f>
        <v>0</v>
      </c>
      <c r="CT159">
        <f>Model!CT165</f>
        <v>0</v>
      </c>
      <c r="CU159">
        <f>Model!CU165</f>
        <v>0</v>
      </c>
      <c r="CV159">
        <f>Model!CV165</f>
        <v>0</v>
      </c>
      <c r="CW159">
        <f>Model!CW165</f>
        <v>0</v>
      </c>
      <c r="CX159">
        <f>Model!CX165</f>
        <v>0</v>
      </c>
      <c r="CY159">
        <f>Model!CY165</f>
        <v>0</v>
      </c>
      <c r="CZ159">
        <f>Model!CZ165</f>
        <v>0</v>
      </c>
      <c r="DA159">
        <f>Model!DA165</f>
        <v>0</v>
      </c>
      <c r="DB159">
        <f>Model!DB165</f>
        <v>0</v>
      </c>
      <c r="DC159">
        <f>Model!DC165</f>
        <v>0</v>
      </c>
      <c r="DD159">
        <f>Model!DD165</f>
        <v>0</v>
      </c>
      <c r="DE159">
        <f>Model!DE165</f>
        <v>0</v>
      </c>
      <c r="DF159">
        <f>Model!DF165</f>
        <v>0</v>
      </c>
      <c r="DG159">
        <f>Model!DG165</f>
        <v>0</v>
      </c>
      <c r="DH159">
        <f>Model!DH165</f>
        <v>0</v>
      </c>
      <c r="DI159">
        <f>Model!DI165</f>
        <v>0</v>
      </c>
      <c r="DJ159">
        <f>Model!DJ165</f>
        <v>0</v>
      </c>
      <c r="DK159">
        <f>Model!DK165</f>
        <v>0</v>
      </c>
      <c r="DL159">
        <f>Model!DL165</f>
        <v>0</v>
      </c>
      <c r="DM159">
        <f>Model!DM165</f>
        <v>0</v>
      </c>
      <c r="DN159">
        <f>Model!DN165</f>
        <v>0</v>
      </c>
      <c r="DO159">
        <f>Model!DO165</f>
        <v>0</v>
      </c>
      <c r="DP159">
        <f>Model!DP165</f>
        <v>0</v>
      </c>
      <c r="DQ159">
        <f>Model!DQ165</f>
        <v>0</v>
      </c>
      <c r="DR159">
        <f>Model!DR165</f>
        <v>0</v>
      </c>
      <c r="DS159">
        <f>Model!DS165</f>
        <v>0</v>
      </c>
      <c r="DT159">
        <f>Model!DT165</f>
        <v>0</v>
      </c>
      <c r="DU159">
        <f>Model!DU165</f>
        <v>0</v>
      </c>
      <c r="DV159">
        <f>Model!DV165</f>
        <v>0</v>
      </c>
      <c r="DW159">
        <f>Model!DW165</f>
        <v>0</v>
      </c>
      <c r="DX159">
        <f>Model!DX165</f>
        <v>0</v>
      </c>
      <c r="DY159">
        <f>Model!DY165</f>
        <v>-3.702</v>
      </c>
      <c r="DZ159">
        <f>Model!DZ165</f>
        <v>-10.38</v>
      </c>
      <c r="EA159">
        <f>Model!EA165</f>
        <v>-59.670999999999999</v>
      </c>
      <c r="EB159">
        <f>Model!EB165</f>
        <v>-124.242</v>
      </c>
      <c r="EC159">
        <f>Model!EC165</f>
        <v>-24.617569503709127</v>
      </c>
      <c r="ED159">
        <f>Model!ED165</f>
        <v>-18.140440791588219</v>
      </c>
      <c r="EE159">
        <f>Model!EE165</f>
        <v>-19.771103154784878</v>
      </c>
      <c r="EF159">
        <f>Model!EF165</f>
        <v>-21.512403522936243</v>
      </c>
      <c r="EG159">
        <f>Model!EG165</f>
        <v>-23.298699394715467</v>
      </c>
      <c r="EH159">
        <f>Model!EH165</f>
        <v>-25.115957174779339</v>
      </c>
      <c r="EI159">
        <f>Model!EI165</f>
        <v>-26.948439386713769</v>
      </c>
      <c r="EJ159">
        <f>Model!EJ165</f>
        <v>-28.778871709397226</v>
      </c>
      <c r="EK159">
        <f>Model!EK165</f>
        <v>-30.58866343307335</v>
      </c>
      <c r="EL159">
        <f>Model!EL165</f>
        <v>-32.35817937684736</v>
      </c>
      <c r="EM159">
        <f>Model!EM165</f>
        <v>0</v>
      </c>
      <c r="EN159">
        <f>Model!EN165</f>
        <v>0</v>
      </c>
    </row>
    <row r="160" spans="1:144" x14ac:dyDescent="0.2">
      <c r="A160">
        <f>Model!A166</f>
        <v>0</v>
      </c>
      <c r="B160">
        <f>Model!B166</f>
        <v>0</v>
      </c>
      <c r="C160">
        <f>Model!C166</f>
        <v>0</v>
      </c>
      <c r="D160">
        <f>Model!D166</f>
        <v>0</v>
      </c>
      <c r="E160">
        <f>Model!E166</f>
        <v>0</v>
      </c>
      <c r="F160">
        <f>Model!F166</f>
        <v>0</v>
      </c>
      <c r="G160">
        <f>Model!G166</f>
        <v>0</v>
      </c>
      <c r="H160">
        <f>Model!H166</f>
        <v>0</v>
      </c>
      <c r="I160" t="str">
        <f>Model!I166</f>
        <v>Proceeds From Sale of Property and Equipment</v>
      </c>
      <c r="J160">
        <f>Model!J166</f>
        <v>0</v>
      </c>
      <c r="K160">
        <f>Model!K166</f>
        <v>0</v>
      </c>
      <c r="L160">
        <f>Model!L166</f>
        <v>0</v>
      </c>
      <c r="M160">
        <f>Model!M166</f>
        <v>0</v>
      </c>
      <c r="N160">
        <f>Model!N166</f>
        <v>0</v>
      </c>
      <c r="O160">
        <f>Model!O166</f>
        <v>0</v>
      </c>
      <c r="P160">
        <f>Model!P166</f>
        <v>0</v>
      </c>
      <c r="Q160">
        <f>Model!Q166</f>
        <v>0</v>
      </c>
      <c r="R160">
        <f>Model!R166</f>
        <v>0</v>
      </c>
      <c r="S160">
        <f>Model!S166</f>
        <v>0</v>
      </c>
      <c r="T160">
        <f>Model!T166</f>
        <v>0</v>
      </c>
      <c r="U160">
        <f>Model!U166</f>
        <v>0</v>
      </c>
      <c r="V160">
        <f>Model!V166</f>
        <v>0</v>
      </c>
      <c r="W160">
        <f>Model!W166</f>
        <v>0</v>
      </c>
      <c r="X160">
        <f>Model!X166</f>
        <v>0</v>
      </c>
      <c r="Y160">
        <f>Model!Y166</f>
        <v>0</v>
      </c>
      <c r="Z160">
        <f>Model!Z166</f>
        <v>0</v>
      </c>
      <c r="AA160">
        <f>Model!AA166</f>
        <v>0</v>
      </c>
      <c r="AB160">
        <f>Model!AB166</f>
        <v>0</v>
      </c>
      <c r="AC160">
        <f>Model!AC166</f>
        <v>0</v>
      </c>
      <c r="AD160">
        <f>Model!AD166</f>
        <v>0</v>
      </c>
      <c r="AE160">
        <f>Model!AE166</f>
        <v>0</v>
      </c>
      <c r="AF160">
        <f>Model!AF166</f>
        <v>0</v>
      </c>
      <c r="AG160">
        <f>Model!AG166</f>
        <v>0</v>
      </c>
      <c r="AH160">
        <f>Model!AH166</f>
        <v>0</v>
      </c>
      <c r="AI160">
        <f>Model!AI166</f>
        <v>0</v>
      </c>
      <c r="AJ160">
        <f>Model!AJ166</f>
        <v>0</v>
      </c>
      <c r="AK160">
        <f>Model!AK166</f>
        <v>0</v>
      </c>
      <c r="AL160">
        <f>Model!AL166</f>
        <v>0</v>
      </c>
      <c r="AM160">
        <f>Model!AM166</f>
        <v>0</v>
      </c>
      <c r="AN160">
        <f>Model!AN166</f>
        <v>0</v>
      </c>
      <c r="AO160">
        <f>Model!AO166</f>
        <v>0</v>
      </c>
      <c r="AP160">
        <f>Model!AP166</f>
        <v>0</v>
      </c>
      <c r="AQ160">
        <f>Model!AQ166</f>
        <v>0</v>
      </c>
      <c r="AR160">
        <f>Model!AR166</f>
        <v>0</v>
      </c>
      <c r="AS160">
        <f>Model!AS166</f>
        <v>0</v>
      </c>
      <c r="AT160">
        <f>Model!AT166</f>
        <v>0</v>
      </c>
      <c r="AU160">
        <f>Model!AU166</f>
        <v>0</v>
      </c>
      <c r="AV160">
        <f>Model!AV166</f>
        <v>0</v>
      </c>
      <c r="AW160">
        <f>Model!AW166</f>
        <v>0</v>
      </c>
      <c r="AX160">
        <f>Model!AX166</f>
        <v>0</v>
      </c>
      <c r="AY160">
        <f>Model!AY166</f>
        <v>0</v>
      </c>
      <c r="AZ160">
        <f>Model!AZ166</f>
        <v>0</v>
      </c>
      <c r="BA160">
        <f>Model!BA166</f>
        <v>0</v>
      </c>
      <c r="BB160">
        <f>Model!BB166</f>
        <v>0</v>
      </c>
      <c r="BC160">
        <f>Model!BC166</f>
        <v>0</v>
      </c>
      <c r="BD160">
        <f>Model!BD166</f>
        <v>0</v>
      </c>
      <c r="BE160">
        <f>Model!BE166</f>
        <v>0</v>
      </c>
      <c r="BF160">
        <f>Model!BF166</f>
        <v>0</v>
      </c>
      <c r="BG160">
        <f>Model!BG166</f>
        <v>0</v>
      </c>
      <c r="BH160">
        <f>Model!BH166</f>
        <v>0</v>
      </c>
      <c r="BI160">
        <f>Model!BI166</f>
        <v>0</v>
      </c>
      <c r="BJ160">
        <f>Model!BJ166</f>
        <v>0</v>
      </c>
      <c r="BK160">
        <f>Model!BK166</f>
        <v>0</v>
      </c>
      <c r="BL160">
        <f>Model!BL166</f>
        <v>0</v>
      </c>
      <c r="BM160">
        <f>Model!BM166</f>
        <v>0</v>
      </c>
      <c r="BN160">
        <f>Model!BN166</f>
        <v>0</v>
      </c>
      <c r="BO160">
        <f>Model!BO166</f>
        <v>0</v>
      </c>
      <c r="BP160">
        <f>Model!BP166</f>
        <v>0</v>
      </c>
      <c r="BQ160">
        <f>Model!BQ166</f>
        <v>0</v>
      </c>
      <c r="BR160">
        <f>Model!BR166</f>
        <v>0</v>
      </c>
      <c r="BS160">
        <f>Model!BS166</f>
        <v>0</v>
      </c>
      <c r="BT160">
        <f>Model!BT166</f>
        <v>0</v>
      </c>
      <c r="BU160">
        <f>Model!BU166</f>
        <v>0</v>
      </c>
      <c r="BV160">
        <f>Model!BV166</f>
        <v>0</v>
      </c>
      <c r="BW160">
        <f>Model!BW166</f>
        <v>0</v>
      </c>
      <c r="BX160">
        <f>Model!BX166</f>
        <v>0</v>
      </c>
      <c r="BY160">
        <f>Model!BY166</f>
        <v>0</v>
      </c>
      <c r="BZ160">
        <f>Model!BZ166</f>
        <v>0</v>
      </c>
      <c r="CA160">
        <f>Model!CA166</f>
        <v>0</v>
      </c>
      <c r="CB160">
        <f>Model!CB166</f>
        <v>0</v>
      </c>
      <c r="CC160">
        <f>Model!CC166</f>
        <v>0.13700000000000001</v>
      </c>
      <c r="CD160">
        <f>Model!CD166</f>
        <v>0</v>
      </c>
      <c r="CE160">
        <f>Model!CE166</f>
        <v>0</v>
      </c>
      <c r="CF160">
        <f>Model!CF166</f>
        <v>0</v>
      </c>
      <c r="CG160">
        <f>Model!CG166</f>
        <v>0</v>
      </c>
      <c r="CH160">
        <f>Model!CH166</f>
        <v>0</v>
      </c>
      <c r="CI160">
        <f>Model!CI166</f>
        <v>0</v>
      </c>
      <c r="CJ160">
        <f>Model!CJ166</f>
        <v>0</v>
      </c>
      <c r="CK160">
        <f>Model!CK166</f>
        <v>0</v>
      </c>
      <c r="CL160">
        <f>Model!CL166</f>
        <v>0</v>
      </c>
      <c r="CM160">
        <f>Model!CM166</f>
        <v>0</v>
      </c>
      <c r="CN160">
        <f>Model!CN166</f>
        <v>0</v>
      </c>
      <c r="CO160">
        <f>Model!CO166</f>
        <v>0</v>
      </c>
      <c r="CP160">
        <f>Model!CP166</f>
        <v>0</v>
      </c>
      <c r="CQ160">
        <f>Model!CQ166</f>
        <v>0</v>
      </c>
      <c r="CR160">
        <f>Model!CR166</f>
        <v>0</v>
      </c>
      <c r="CS160">
        <f>Model!CS166</f>
        <v>0</v>
      </c>
      <c r="CT160">
        <f>Model!CT166</f>
        <v>0</v>
      </c>
      <c r="CU160">
        <f>Model!CU166</f>
        <v>0</v>
      </c>
      <c r="CV160">
        <f>Model!CV166</f>
        <v>0</v>
      </c>
      <c r="CW160">
        <f>Model!CW166</f>
        <v>0</v>
      </c>
      <c r="CX160">
        <f>Model!CX166</f>
        <v>0</v>
      </c>
      <c r="CY160">
        <f>Model!CY166</f>
        <v>0</v>
      </c>
      <c r="CZ160">
        <f>Model!CZ166</f>
        <v>0</v>
      </c>
      <c r="DA160">
        <f>Model!DA166</f>
        <v>0</v>
      </c>
      <c r="DB160">
        <f>Model!DB166</f>
        <v>0</v>
      </c>
      <c r="DC160">
        <f>Model!DC166</f>
        <v>0</v>
      </c>
      <c r="DD160">
        <f>Model!DD166</f>
        <v>0</v>
      </c>
      <c r="DE160">
        <f>Model!DE166</f>
        <v>0</v>
      </c>
      <c r="DF160">
        <f>Model!DF166</f>
        <v>0</v>
      </c>
      <c r="DG160">
        <f>Model!DG166</f>
        <v>0</v>
      </c>
      <c r="DH160">
        <f>Model!DH166</f>
        <v>0</v>
      </c>
      <c r="DI160">
        <f>Model!DI166</f>
        <v>0</v>
      </c>
      <c r="DJ160">
        <f>Model!DJ166</f>
        <v>0</v>
      </c>
      <c r="DK160">
        <f>Model!DK166</f>
        <v>0</v>
      </c>
      <c r="DL160">
        <f>Model!DL166</f>
        <v>0</v>
      </c>
      <c r="DM160">
        <f>Model!DM166</f>
        <v>0</v>
      </c>
      <c r="DN160">
        <f>Model!DN166</f>
        <v>0</v>
      </c>
      <c r="DO160">
        <f>Model!DO166</f>
        <v>0</v>
      </c>
      <c r="DP160">
        <f>Model!DP166</f>
        <v>0</v>
      </c>
      <c r="DQ160">
        <f>Model!DQ166</f>
        <v>0</v>
      </c>
      <c r="DR160">
        <f>Model!DR166</f>
        <v>0</v>
      </c>
      <c r="DS160">
        <f>Model!DS166</f>
        <v>0</v>
      </c>
      <c r="DT160">
        <f>Model!DT166</f>
        <v>0</v>
      </c>
      <c r="DU160">
        <f>Model!DU166</f>
        <v>0</v>
      </c>
      <c r="DV160">
        <f>Model!DV166</f>
        <v>0</v>
      </c>
      <c r="DW160">
        <f>Model!DW166</f>
        <v>0</v>
      </c>
      <c r="DX160">
        <f>Model!DX166</f>
        <v>0</v>
      </c>
      <c r="DY160">
        <f>Model!DY166</f>
        <v>0</v>
      </c>
      <c r="DZ160">
        <f>Model!DZ166</f>
        <v>5.0000000000000001E-3</v>
      </c>
      <c r="EA160">
        <f>Model!EA166</f>
        <v>0</v>
      </c>
      <c r="EB160">
        <f>Model!EB166</f>
        <v>0.13700000000000001</v>
      </c>
      <c r="EC160">
        <f>Model!EC166</f>
        <v>0</v>
      </c>
      <c r="ED160">
        <f>Model!ED166</f>
        <v>0</v>
      </c>
      <c r="EE160">
        <f>Model!EE166</f>
        <v>0</v>
      </c>
      <c r="EF160">
        <f>Model!EF166</f>
        <v>0</v>
      </c>
      <c r="EG160">
        <f>Model!EG166</f>
        <v>0</v>
      </c>
      <c r="EH160">
        <f>Model!EH166</f>
        <v>0</v>
      </c>
      <c r="EI160">
        <f>Model!EI166</f>
        <v>0</v>
      </c>
      <c r="EJ160">
        <f>Model!EJ166</f>
        <v>0</v>
      </c>
      <c r="EK160">
        <f>Model!EK166</f>
        <v>0</v>
      </c>
      <c r="EL160">
        <f>Model!EL166</f>
        <v>0</v>
      </c>
      <c r="EM160">
        <f>Model!EM166</f>
        <v>0</v>
      </c>
      <c r="EN160">
        <f>Model!EN166</f>
        <v>0</v>
      </c>
    </row>
    <row r="161" spans="1:144" x14ac:dyDescent="0.2">
      <c r="A161">
        <f>Model!A167</f>
        <v>0</v>
      </c>
      <c r="B161">
        <f>Model!B167</f>
        <v>0</v>
      </c>
      <c r="C161">
        <f>Model!C167</f>
        <v>0</v>
      </c>
      <c r="D161">
        <f>Model!D167</f>
        <v>0</v>
      </c>
      <c r="E161">
        <f>Model!E167</f>
        <v>0</v>
      </c>
      <c r="F161">
        <f>Model!F167</f>
        <v>0</v>
      </c>
      <c r="G161">
        <f>Model!G167</f>
        <v>0</v>
      </c>
      <c r="H161">
        <f>Model!H167</f>
        <v>0</v>
      </c>
      <c r="I161" t="str">
        <f>Model!I167</f>
        <v>Proceeds From Maturities of Investments</v>
      </c>
      <c r="J161">
        <f>Model!J167</f>
        <v>0</v>
      </c>
      <c r="K161">
        <f>Model!K167</f>
        <v>0</v>
      </c>
      <c r="L161">
        <f>Model!L167</f>
        <v>0</v>
      </c>
      <c r="M161">
        <f>Model!M167</f>
        <v>0</v>
      </c>
      <c r="N161">
        <f>Model!N167</f>
        <v>0</v>
      </c>
      <c r="O161">
        <f>Model!O167</f>
        <v>0</v>
      </c>
      <c r="P161">
        <f>Model!P167</f>
        <v>0</v>
      </c>
      <c r="Q161">
        <f>Model!Q167</f>
        <v>0</v>
      </c>
      <c r="R161">
        <f>Model!R167</f>
        <v>0</v>
      </c>
      <c r="S161">
        <f>Model!S167</f>
        <v>0</v>
      </c>
      <c r="T161">
        <f>Model!T167</f>
        <v>0</v>
      </c>
      <c r="U161">
        <f>Model!U167</f>
        <v>0</v>
      </c>
      <c r="V161">
        <f>Model!V167</f>
        <v>0</v>
      </c>
      <c r="W161">
        <f>Model!W167</f>
        <v>0</v>
      </c>
      <c r="X161">
        <f>Model!X167</f>
        <v>0</v>
      </c>
      <c r="Y161">
        <f>Model!Y167</f>
        <v>0</v>
      </c>
      <c r="Z161">
        <f>Model!Z167</f>
        <v>0</v>
      </c>
      <c r="AA161">
        <f>Model!AA167</f>
        <v>0</v>
      </c>
      <c r="AB161">
        <f>Model!AB167</f>
        <v>0</v>
      </c>
      <c r="AC161">
        <f>Model!AC167</f>
        <v>0</v>
      </c>
      <c r="AD161">
        <f>Model!AD167</f>
        <v>0</v>
      </c>
      <c r="AE161">
        <f>Model!AE167</f>
        <v>0</v>
      </c>
      <c r="AF161">
        <f>Model!AF167</f>
        <v>0</v>
      </c>
      <c r="AG161">
        <f>Model!AG167</f>
        <v>0</v>
      </c>
      <c r="AH161">
        <f>Model!AH167</f>
        <v>0</v>
      </c>
      <c r="AI161">
        <f>Model!AI167</f>
        <v>0</v>
      </c>
      <c r="AJ161">
        <f>Model!AJ167</f>
        <v>0</v>
      </c>
      <c r="AK161">
        <f>Model!AK167</f>
        <v>0</v>
      </c>
      <c r="AL161">
        <f>Model!AL167</f>
        <v>0</v>
      </c>
      <c r="AM161">
        <f>Model!AM167</f>
        <v>0</v>
      </c>
      <c r="AN161">
        <f>Model!AN167</f>
        <v>0</v>
      </c>
      <c r="AO161">
        <f>Model!AO167</f>
        <v>0</v>
      </c>
      <c r="AP161">
        <f>Model!AP167</f>
        <v>0</v>
      </c>
      <c r="AQ161">
        <f>Model!AQ167</f>
        <v>0</v>
      </c>
      <c r="AR161">
        <f>Model!AR167</f>
        <v>0</v>
      </c>
      <c r="AS161">
        <f>Model!AS167</f>
        <v>0</v>
      </c>
      <c r="AT161">
        <f>Model!AT167</f>
        <v>0</v>
      </c>
      <c r="AU161">
        <f>Model!AU167</f>
        <v>0</v>
      </c>
      <c r="AV161">
        <f>Model!AV167</f>
        <v>0</v>
      </c>
      <c r="AW161">
        <f>Model!AW167</f>
        <v>0</v>
      </c>
      <c r="AX161">
        <f>Model!AX167</f>
        <v>0</v>
      </c>
      <c r="AY161">
        <f>Model!AY167</f>
        <v>0</v>
      </c>
      <c r="AZ161">
        <f>Model!AZ167</f>
        <v>0</v>
      </c>
      <c r="BA161">
        <f>Model!BA167</f>
        <v>0</v>
      </c>
      <c r="BB161">
        <f>Model!BB167</f>
        <v>0</v>
      </c>
      <c r="BC161">
        <f>Model!BC167</f>
        <v>0</v>
      </c>
      <c r="BD161">
        <f>Model!BD167</f>
        <v>0</v>
      </c>
      <c r="BE161">
        <f>Model!BE167</f>
        <v>0</v>
      </c>
      <c r="BF161">
        <f>Model!BF167</f>
        <v>0</v>
      </c>
      <c r="BG161">
        <f>Model!BG167</f>
        <v>0</v>
      </c>
      <c r="BH161">
        <f>Model!BH167</f>
        <v>0</v>
      </c>
      <c r="BI161">
        <f>Model!BI167</f>
        <v>0</v>
      </c>
      <c r="BJ161">
        <f>Model!BJ167</f>
        <v>0</v>
      </c>
      <c r="BK161">
        <f>Model!BK167</f>
        <v>0</v>
      </c>
      <c r="BL161">
        <f>Model!BL167</f>
        <v>0</v>
      </c>
      <c r="BM161">
        <f>Model!BM167</f>
        <v>0</v>
      </c>
      <c r="BN161">
        <f>Model!BN167</f>
        <v>0</v>
      </c>
      <c r="BO161">
        <f>Model!BO167</f>
        <v>0</v>
      </c>
      <c r="BP161">
        <f>Model!BP167</f>
        <v>0</v>
      </c>
      <c r="BQ161">
        <f>Model!BQ167</f>
        <v>0</v>
      </c>
      <c r="BR161">
        <f>Model!BR167</f>
        <v>0</v>
      </c>
      <c r="BS161">
        <f>Model!BS167</f>
        <v>0</v>
      </c>
      <c r="BT161">
        <f>Model!BT167</f>
        <v>0</v>
      </c>
      <c r="BU161">
        <f>Model!BU167</f>
        <v>0</v>
      </c>
      <c r="BV161">
        <f>Model!BV167</f>
        <v>0</v>
      </c>
      <c r="BW161">
        <f>Model!BW167</f>
        <v>0</v>
      </c>
      <c r="BX161">
        <f>Model!BX167</f>
        <v>0</v>
      </c>
      <c r="BY161">
        <f>Model!BY167</f>
        <v>0</v>
      </c>
      <c r="BZ161">
        <f>Model!BZ167</f>
        <v>0</v>
      </c>
      <c r="CA161">
        <f>Model!CA167</f>
        <v>0</v>
      </c>
      <c r="CB161">
        <f>Model!CB167</f>
        <v>0</v>
      </c>
      <c r="CC161">
        <f>Model!CC167</f>
        <v>0</v>
      </c>
      <c r="CD161">
        <f>Model!CD167</f>
        <v>0</v>
      </c>
      <c r="CE161">
        <f>Model!CE167</f>
        <v>0</v>
      </c>
      <c r="CF161">
        <f>Model!CF167</f>
        <v>0</v>
      </c>
      <c r="CG161">
        <f>Model!CG167</f>
        <v>0</v>
      </c>
      <c r="CH161">
        <f>Model!CH167</f>
        <v>0</v>
      </c>
      <c r="CI161">
        <f>Model!CI167</f>
        <v>0</v>
      </c>
      <c r="CJ161">
        <f>Model!CJ167</f>
        <v>0</v>
      </c>
      <c r="CK161">
        <f>Model!CK167</f>
        <v>0</v>
      </c>
      <c r="CL161">
        <f>Model!CL167</f>
        <v>0</v>
      </c>
      <c r="CM161">
        <f>Model!CM167</f>
        <v>0</v>
      </c>
      <c r="CN161">
        <f>Model!CN167</f>
        <v>0</v>
      </c>
      <c r="CO161">
        <f>Model!CO167</f>
        <v>0</v>
      </c>
      <c r="CP161">
        <f>Model!CP167</f>
        <v>0</v>
      </c>
      <c r="CQ161">
        <f>Model!CQ167</f>
        <v>0</v>
      </c>
      <c r="CR161">
        <f>Model!CR167</f>
        <v>0</v>
      </c>
      <c r="CS161">
        <f>Model!CS167</f>
        <v>0</v>
      </c>
      <c r="CT161">
        <f>Model!CT167</f>
        <v>0</v>
      </c>
      <c r="CU161">
        <f>Model!CU167</f>
        <v>0</v>
      </c>
      <c r="CV161">
        <f>Model!CV167</f>
        <v>0</v>
      </c>
      <c r="CW161">
        <f>Model!CW167</f>
        <v>0</v>
      </c>
      <c r="CX161">
        <f>Model!CX167</f>
        <v>0</v>
      </c>
      <c r="CY161">
        <f>Model!CY167</f>
        <v>0</v>
      </c>
      <c r="CZ161">
        <f>Model!CZ167</f>
        <v>0</v>
      </c>
      <c r="DA161">
        <f>Model!DA167</f>
        <v>0</v>
      </c>
      <c r="DB161">
        <f>Model!DB167</f>
        <v>0</v>
      </c>
      <c r="DC161">
        <f>Model!DC167</f>
        <v>0</v>
      </c>
      <c r="DD161">
        <f>Model!DD167</f>
        <v>0</v>
      </c>
      <c r="DE161">
        <f>Model!DE167</f>
        <v>0</v>
      </c>
      <c r="DF161">
        <f>Model!DF167</f>
        <v>0</v>
      </c>
      <c r="DG161">
        <f>Model!DG167</f>
        <v>0</v>
      </c>
      <c r="DH161">
        <f>Model!DH167</f>
        <v>0</v>
      </c>
      <c r="DI161">
        <f>Model!DI167</f>
        <v>0</v>
      </c>
      <c r="DJ161">
        <f>Model!DJ167</f>
        <v>0</v>
      </c>
      <c r="DK161">
        <f>Model!DK167</f>
        <v>0</v>
      </c>
      <c r="DL161">
        <f>Model!DL167</f>
        <v>0</v>
      </c>
      <c r="DM161">
        <f>Model!DM167</f>
        <v>0</v>
      </c>
      <c r="DN161">
        <f>Model!DN167</f>
        <v>0</v>
      </c>
      <c r="DO161">
        <f>Model!DO167</f>
        <v>0</v>
      </c>
      <c r="DP161">
        <f>Model!DP167</f>
        <v>0</v>
      </c>
      <c r="DQ161">
        <f>Model!DQ167</f>
        <v>0</v>
      </c>
      <c r="DR161">
        <f>Model!DR167</f>
        <v>0</v>
      </c>
      <c r="DS161">
        <f>Model!DS167</f>
        <v>0</v>
      </c>
      <c r="DT161">
        <f>Model!DT167</f>
        <v>0</v>
      </c>
      <c r="DU161">
        <f>Model!DU167</f>
        <v>0</v>
      </c>
      <c r="DV161">
        <f>Model!DV167</f>
        <v>0</v>
      </c>
      <c r="DW161">
        <f>Model!DW167</f>
        <v>0</v>
      </c>
      <c r="DX161">
        <f>Model!DX167</f>
        <v>0</v>
      </c>
      <c r="DY161">
        <f>Model!DY167</f>
        <v>0</v>
      </c>
      <c r="DZ161">
        <f>Model!DZ167</f>
        <v>6</v>
      </c>
      <c r="EA161">
        <f>Model!EA167</f>
        <v>0</v>
      </c>
      <c r="EB161">
        <f>Model!EB167</f>
        <v>0</v>
      </c>
      <c r="EC161">
        <f>Model!EC167</f>
        <v>0</v>
      </c>
      <c r="ED161">
        <f>Model!ED167</f>
        <v>0</v>
      </c>
      <c r="EE161">
        <f>Model!EE167</f>
        <v>0</v>
      </c>
      <c r="EF161">
        <f>Model!EF167</f>
        <v>0</v>
      </c>
      <c r="EG161">
        <f>Model!EG167</f>
        <v>0</v>
      </c>
      <c r="EH161">
        <f>Model!EH167</f>
        <v>0</v>
      </c>
      <c r="EI161">
        <f>Model!EI167</f>
        <v>0</v>
      </c>
      <c r="EJ161">
        <f>Model!EJ167</f>
        <v>0</v>
      </c>
      <c r="EK161">
        <f>Model!EK167</f>
        <v>0</v>
      </c>
      <c r="EL161">
        <f>Model!EL167</f>
        <v>0</v>
      </c>
      <c r="EM161">
        <f>Model!EM167</f>
        <v>0</v>
      </c>
      <c r="EN161">
        <f>Model!EN167</f>
        <v>0</v>
      </c>
    </row>
    <row r="162" spans="1:144" x14ac:dyDescent="0.2">
      <c r="A162">
        <f>Model!A168</f>
        <v>0</v>
      </c>
      <c r="B162">
        <f>Model!B168</f>
        <v>0</v>
      </c>
      <c r="C162">
        <f>Model!C168</f>
        <v>0</v>
      </c>
      <c r="D162">
        <f>Model!D168</f>
        <v>0</v>
      </c>
      <c r="E162">
        <f>Model!E168</f>
        <v>0</v>
      </c>
      <c r="F162">
        <f>Model!F168</f>
        <v>0</v>
      </c>
      <c r="G162">
        <f>Model!G168</f>
        <v>0</v>
      </c>
      <c r="H162">
        <f>Model!H168</f>
        <v>0</v>
      </c>
      <c r="I162" t="str">
        <f>Model!I168</f>
        <v>Purchases of Short-Term Investments</v>
      </c>
      <c r="J162">
        <f>Model!J168</f>
        <v>0</v>
      </c>
      <c r="K162">
        <f>Model!K168</f>
        <v>0</v>
      </c>
      <c r="L162">
        <f>Model!L168</f>
        <v>0</v>
      </c>
      <c r="M162">
        <f>Model!M168</f>
        <v>0</v>
      </c>
      <c r="N162">
        <f>Model!N168</f>
        <v>0</v>
      </c>
      <c r="O162">
        <f>Model!O168</f>
        <v>0</v>
      </c>
      <c r="P162">
        <f>Model!P168</f>
        <v>0</v>
      </c>
      <c r="Q162">
        <f>Model!Q168</f>
        <v>0</v>
      </c>
      <c r="R162">
        <f>Model!R168</f>
        <v>0</v>
      </c>
      <c r="S162">
        <f>Model!S168</f>
        <v>0</v>
      </c>
      <c r="T162">
        <f>Model!T168</f>
        <v>0</v>
      </c>
      <c r="U162">
        <f>Model!U168</f>
        <v>0</v>
      </c>
      <c r="V162">
        <f>Model!V168</f>
        <v>0</v>
      </c>
      <c r="W162">
        <f>Model!W168</f>
        <v>0</v>
      </c>
      <c r="X162">
        <f>Model!X168</f>
        <v>0</v>
      </c>
      <c r="Y162">
        <f>Model!Y168</f>
        <v>0</v>
      </c>
      <c r="Z162">
        <f>Model!Z168</f>
        <v>0</v>
      </c>
      <c r="AA162">
        <f>Model!AA168</f>
        <v>0</v>
      </c>
      <c r="AB162">
        <f>Model!AB168</f>
        <v>0</v>
      </c>
      <c r="AC162">
        <f>Model!AC168</f>
        <v>0</v>
      </c>
      <c r="AD162">
        <f>Model!AD168</f>
        <v>0</v>
      </c>
      <c r="AE162">
        <f>Model!AE168</f>
        <v>0</v>
      </c>
      <c r="AF162">
        <f>Model!AF168</f>
        <v>0</v>
      </c>
      <c r="AG162">
        <f>Model!AG168</f>
        <v>0</v>
      </c>
      <c r="AH162">
        <f>Model!AH168</f>
        <v>0</v>
      </c>
      <c r="AI162">
        <f>Model!AI168</f>
        <v>0</v>
      </c>
      <c r="AJ162">
        <f>Model!AJ168</f>
        <v>0</v>
      </c>
      <c r="AK162">
        <f>Model!AK168</f>
        <v>0</v>
      </c>
      <c r="AL162">
        <f>Model!AL168</f>
        <v>0</v>
      </c>
      <c r="AM162">
        <f>Model!AM168</f>
        <v>0</v>
      </c>
      <c r="AN162">
        <f>Model!AN168</f>
        <v>0</v>
      </c>
      <c r="AO162">
        <f>Model!AO168</f>
        <v>0</v>
      </c>
      <c r="AP162">
        <f>Model!AP168</f>
        <v>0</v>
      </c>
      <c r="AQ162">
        <f>Model!AQ168</f>
        <v>0</v>
      </c>
      <c r="AR162">
        <f>Model!AR168</f>
        <v>0</v>
      </c>
      <c r="AS162">
        <f>Model!AS168</f>
        <v>0</v>
      </c>
      <c r="AT162">
        <f>Model!AT168</f>
        <v>0</v>
      </c>
      <c r="AU162">
        <f>Model!AU168</f>
        <v>0</v>
      </c>
      <c r="AV162">
        <f>Model!AV168</f>
        <v>0</v>
      </c>
      <c r="AW162">
        <f>Model!AW168</f>
        <v>0</v>
      </c>
      <c r="AX162">
        <f>Model!AX168</f>
        <v>0</v>
      </c>
      <c r="AY162">
        <f>Model!AY168</f>
        <v>0</v>
      </c>
      <c r="AZ162">
        <f>Model!AZ168</f>
        <v>0</v>
      </c>
      <c r="BA162">
        <f>Model!BA168</f>
        <v>0</v>
      </c>
      <c r="BB162">
        <f>Model!BB168</f>
        <v>0</v>
      </c>
      <c r="BC162">
        <f>Model!BC168</f>
        <v>0</v>
      </c>
      <c r="BD162">
        <f>Model!BD168</f>
        <v>0</v>
      </c>
      <c r="BE162">
        <f>Model!BE168</f>
        <v>0</v>
      </c>
      <c r="BF162">
        <f>Model!BF168</f>
        <v>0</v>
      </c>
      <c r="BG162">
        <f>Model!BG168</f>
        <v>0</v>
      </c>
      <c r="BH162">
        <f>Model!BH168</f>
        <v>0</v>
      </c>
      <c r="BI162">
        <f>Model!BI168</f>
        <v>0</v>
      </c>
      <c r="BJ162">
        <f>Model!BJ168</f>
        <v>0</v>
      </c>
      <c r="BK162">
        <f>Model!BK168</f>
        <v>0</v>
      </c>
      <c r="BL162">
        <f>Model!BL168</f>
        <v>0</v>
      </c>
      <c r="BM162">
        <f>Model!BM168</f>
        <v>0</v>
      </c>
      <c r="BN162">
        <f>Model!BN168</f>
        <v>0</v>
      </c>
      <c r="BO162">
        <f>Model!BO168</f>
        <v>0</v>
      </c>
      <c r="BP162">
        <f>Model!BP168</f>
        <v>0</v>
      </c>
      <c r="BQ162">
        <f>Model!BQ168</f>
        <v>0</v>
      </c>
      <c r="BR162">
        <f>Model!BR168</f>
        <v>0</v>
      </c>
      <c r="BS162">
        <f>Model!BS168</f>
        <v>0</v>
      </c>
      <c r="BT162">
        <f>Model!BT168</f>
        <v>0</v>
      </c>
      <c r="BU162">
        <f>Model!BU168</f>
        <v>0</v>
      </c>
      <c r="BV162">
        <f>Model!BV168</f>
        <v>0</v>
      </c>
      <c r="BW162">
        <f>Model!BW168</f>
        <v>0</v>
      </c>
      <c r="BX162">
        <f>Model!BX168</f>
        <v>0</v>
      </c>
      <c r="BY162">
        <f>Model!BY168</f>
        <v>0</v>
      </c>
      <c r="BZ162">
        <f>Model!BZ168</f>
        <v>0</v>
      </c>
      <c r="CA162">
        <f>Model!CA168</f>
        <v>-1.177</v>
      </c>
      <c r="CB162">
        <f>Model!CB168</f>
        <v>0</v>
      </c>
      <c r="CC162">
        <f>Model!CC168</f>
        <v>0</v>
      </c>
      <c r="CD162">
        <f>Model!CD168</f>
        <v>0</v>
      </c>
      <c r="CE162">
        <f>Model!CE168</f>
        <v>0</v>
      </c>
      <c r="CF162">
        <f>Model!CF168</f>
        <v>0</v>
      </c>
      <c r="CG162">
        <f>Model!CG168</f>
        <v>0</v>
      </c>
      <c r="CH162">
        <f>Model!CH168</f>
        <v>0</v>
      </c>
      <c r="CI162">
        <f>Model!CI168</f>
        <v>0</v>
      </c>
      <c r="CJ162">
        <f>Model!CJ168</f>
        <v>0</v>
      </c>
      <c r="CK162">
        <f>Model!CK168</f>
        <v>0</v>
      </c>
      <c r="CL162">
        <f>Model!CL168</f>
        <v>0</v>
      </c>
      <c r="CM162">
        <f>Model!CM168</f>
        <v>0</v>
      </c>
      <c r="CN162">
        <f>Model!CN168</f>
        <v>0</v>
      </c>
      <c r="CO162">
        <f>Model!CO168</f>
        <v>0</v>
      </c>
      <c r="CP162">
        <f>Model!CP168</f>
        <v>0</v>
      </c>
      <c r="CQ162">
        <f>Model!CQ168</f>
        <v>0</v>
      </c>
      <c r="CR162">
        <f>Model!CR168</f>
        <v>0</v>
      </c>
      <c r="CS162">
        <f>Model!CS168</f>
        <v>0</v>
      </c>
      <c r="CT162">
        <f>Model!CT168</f>
        <v>0</v>
      </c>
      <c r="CU162">
        <f>Model!CU168</f>
        <v>0</v>
      </c>
      <c r="CV162">
        <f>Model!CV168</f>
        <v>0</v>
      </c>
      <c r="CW162">
        <f>Model!CW168</f>
        <v>0</v>
      </c>
      <c r="CX162">
        <f>Model!CX168</f>
        <v>0</v>
      </c>
      <c r="CY162">
        <f>Model!CY168</f>
        <v>0</v>
      </c>
      <c r="CZ162">
        <f>Model!CZ168</f>
        <v>0</v>
      </c>
      <c r="DA162">
        <f>Model!DA168</f>
        <v>0</v>
      </c>
      <c r="DB162">
        <f>Model!DB168</f>
        <v>0</v>
      </c>
      <c r="DC162">
        <f>Model!DC168</f>
        <v>0</v>
      </c>
      <c r="DD162">
        <f>Model!DD168</f>
        <v>0</v>
      </c>
      <c r="DE162">
        <f>Model!DE168</f>
        <v>0</v>
      </c>
      <c r="DF162">
        <f>Model!DF168</f>
        <v>0</v>
      </c>
      <c r="DG162">
        <f>Model!DG168</f>
        <v>0</v>
      </c>
      <c r="DH162">
        <f>Model!DH168</f>
        <v>0</v>
      </c>
      <c r="DI162">
        <f>Model!DI168</f>
        <v>0</v>
      </c>
      <c r="DJ162">
        <f>Model!DJ168</f>
        <v>0</v>
      </c>
      <c r="DK162">
        <f>Model!DK168</f>
        <v>0</v>
      </c>
      <c r="DL162">
        <f>Model!DL168</f>
        <v>0</v>
      </c>
      <c r="DM162">
        <f>Model!DM168</f>
        <v>0</v>
      </c>
      <c r="DN162">
        <f>Model!DN168</f>
        <v>0</v>
      </c>
      <c r="DO162">
        <f>Model!DO168</f>
        <v>0</v>
      </c>
      <c r="DP162">
        <f>Model!DP168</f>
        <v>0</v>
      </c>
      <c r="DQ162">
        <f>Model!DQ168</f>
        <v>0</v>
      </c>
      <c r="DR162">
        <f>Model!DR168</f>
        <v>0</v>
      </c>
      <c r="DS162">
        <f>Model!DS168</f>
        <v>0</v>
      </c>
      <c r="DT162">
        <f>Model!DT168</f>
        <v>0</v>
      </c>
      <c r="DU162">
        <f>Model!DU168</f>
        <v>0</v>
      </c>
      <c r="DV162">
        <f>Model!DV168</f>
        <v>0</v>
      </c>
      <c r="DW162">
        <f>Model!DW168</f>
        <v>0</v>
      </c>
      <c r="DX162">
        <f>Model!DX168</f>
        <v>0</v>
      </c>
      <c r="DY162">
        <f>Model!DY168</f>
        <v>-6.0880000000000001</v>
      </c>
      <c r="DZ162">
        <f>Model!DZ168</f>
        <v>0</v>
      </c>
      <c r="EA162">
        <f>Model!EA168</f>
        <v>0</v>
      </c>
      <c r="EB162">
        <f>Model!EB168</f>
        <v>-1.177</v>
      </c>
      <c r="EC162">
        <f>Model!EC168</f>
        <v>0</v>
      </c>
      <c r="ED162">
        <f>Model!ED168</f>
        <v>0</v>
      </c>
      <c r="EE162">
        <f>Model!EE168</f>
        <v>0</v>
      </c>
      <c r="EF162">
        <f>Model!EF168</f>
        <v>0</v>
      </c>
      <c r="EG162">
        <f>Model!EG168</f>
        <v>0</v>
      </c>
      <c r="EH162">
        <f>Model!EH168</f>
        <v>0</v>
      </c>
      <c r="EI162">
        <f>Model!EI168</f>
        <v>0</v>
      </c>
      <c r="EJ162">
        <f>Model!EJ168</f>
        <v>0</v>
      </c>
      <c r="EK162">
        <f>Model!EK168</f>
        <v>0</v>
      </c>
      <c r="EL162">
        <f>Model!EL168</f>
        <v>0</v>
      </c>
      <c r="EM162">
        <f>Model!EM168</f>
        <v>0</v>
      </c>
      <c r="EN162">
        <f>Model!EN168</f>
        <v>0</v>
      </c>
    </row>
    <row r="163" spans="1:144" x14ac:dyDescent="0.2">
      <c r="A163">
        <f>Model!A169</f>
        <v>0</v>
      </c>
      <c r="B163">
        <f>Model!B169</f>
        <v>0</v>
      </c>
      <c r="C163">
        <f>Model!C169</f>
        <v>0</v>
      </c>
      <c r="D163">
        <f>Model!D169</f>
        <v>0</v>
      </c>
      <c r="E163">
        <f>Model!E169</f>
        <v>0</v>
      </c>
      <c r="F163">
        <f>Model!F169</f>
        <v>0</v>
      </c>
      <c r="G163">
        <f>Model!G169</f>
        <v>0</v>
      </c>
      <c r="H163">
        <f>Model!H169</f>
        <v>0</v>
      </c>
      <c r="I163" t="str">
        <f>Model!I169</f>
        <v>Investing Cash Flow</v>
      </c>
      <c r="J163">
        <f>Model!J169</f>
        <v>0</v>
      </c>
      <c r="K163">
        <f>Model!K169</f>
        <v>0</v>
      </c>
      <c r="L163">
        <f>Model!L169</f>
        <v>0</v>
      </c>
      <c r="M163">
        <f>Model!M169</f>
        <v>0</v>
      </c>
      <c r="N163">
        <f>Model!N169</f>
        <v>0</v>
      </c>
      <c r="O163">
        <f>Model!O169</f>
        <v>0</v>
      </c>
      <c r="P163">
        <f>Model!P169</f>
        <v>0</v>
      </c>
      <c r="Q163">
        <f>Model!Q169</f>
        <v>0</v>
      </c>
      <c r="R163">
        <f>Model!R169</f>
        <v>0</v>
      </c>
      <c r="S163">
        <f>Model!S169</f>
        <v>0</v>
      </c>
      <c r="T163">
        <f>Model!T169</f>
        <v>0</v>
      </c>
      <c r="U163">
        <f>Model!U169</f>
        <v>0</v>
      </c>
      <c r="V163">
        <f>Model!V169</f>
        <v>0</v>
      </c>
      <c r="W163">
        <f>Model!W169</f>
        <v>0</v>
      </c>
      <c r="X163">
        <f>Model!X169</f>
        <v>0</v>
      </c>
      <c r="Y163">
        <f>Model!Y169</f>
        <v>0</v>
      </c>
      <c r="Z163">
        <f>Model!Z169</f>
        <v>0</v>
      </c>
      <c r="AA163">
        <f>Model!AA169</f>
        <v>0</v>
      </c>
      <c r="AB163">
        <f>Model!AB169</f>
        <v>0</v>
      </c>
      <c r="AC163">
        <f>Model!AC169</f>
        <v>0</v>
      </c>
      <c r="AD163">
        <f>Model!AD169</f>
        <v>0</v>
      </c>
      <c r="AE163">
        <f>Model!AE169</f>
        <v>0</v>
      </c>
      <c r="AF163">
        <f>Model!AF169</f>
        <v>0</v>
      </c>
      <c r="AG163">
        <f>Model!AG169</f>
        <v>0</v>
      </c>
      <c r="AH163">
        <f>Model!AH169</f>
        <v>0</v>
      </c>
      <c r="AI163">
        <f>Model!AI169</f>
        <v>0</v>
      </c>
      <c r="AJ163">
        <f>Model!AJ169</f>
        <v>0</v>
      </c>
      <c r="AK163">
        <f>Model!AK169</f>
        <v>0</v>
      </c>
      <c r="AL163">
        <f>Model!AL169</f>
        <v>0</v>
      </c>
      <c r="AM163">
        <f>Model!AM169</f>
        <v>0</v>
      </c>
      <c r="AN163">
        <f>Model!AN169</f>
        <v>0</v>
      </c>
      <c r="AO163">
        <f>Model!AO169</f>
        <v>0</v>
      </c>
      <c r="AP163">
        <f>Model!AP169</f>
        <v>0</v>
      </c>
      <c r="AQ163">
        <f>Model!AQ169</f>
        <v>0</v>
      </c>
      <c r="AR163">
        <f>Model!AR169</f>
        <v>0</v>
      </c>
      <c r="AS163">
        <f>Model!AS169</f>
        <v>0</v>
      </c>
      <c r="AT163">
        <f>Model!AT169</f>
        <v>0</v>
      </c>
      <c r="AU163">
        <f>Model!AU169</f>
        <v>0</v>
      </c>
      <c r="AV163">
        <f>Model!AV169</f>
        <v>0</v>
      </c>
      <c r="AW163">
        <f>Model!AW169</f>
        <v>0</v>
      </c>
      <c r="AX163">
        <f>Model!AX169</f>
        <v>0</v>
      </c>
      <c r="AY163">
        <f>Model!AY169</f>
        <v>0</v>
      </c>
      <c r="AZ163">
        <f>Model!AZ169</f>
        <v>0</v>
      </c>
      <c r="BA163">
        <f>Model!BA169</f>
        <v>0</v>
      </c>
      <c r="BB163">
        <f>Model!BB169</f>
        <v>0</v>
      </c>
      <c r="BC163">
        <f>Model!BC169</f>
        <v>0</v>
      </c>
      <c r="BD163">
        <f>Model!BD169</f>
        <v>0</v>
      </c>
      <c r="BE163">
        <f>Model!BE169</f>
        <v>0</v>
      </c>
      <c r="BF163">
        <f>Model!BF169</f>
        <v>0</v>
      </c>
      <c r="BG163">
        <f>Model!BG169</f>
        <v>0</v>
      </c>
      <c r="BH163">
        <f>Model!BH169</f>
        <v>0</v>
      </c>
      <c r="BI163">
        <f>Model!BI169</f>
        <v>0</v>
      </c>
      <c r="BJ163">
        <f>Model!BJ169</f>
        <v>0</v>
      </c>
      <c r="BK163">
        <f>Model!BK169</f>
        <v>0</v>
      </c>
      <c r="BL163">
        <f>Model!BL169</f>
        <v>0</v>
      </c>
      <c r="BM163">
        <f>Model!BM169</f>
        <v>0</v>
      </c>
      <c r="BN163">
        <f>Model!BN169</f>
        <v>0</v>
      </c>
      <c r="BO163">
        <f>Model!BO169</f>
        <v>0</v>
      </c>
      <c r="BP163">
        <f>Model!BP169</f>
        <v>0</v>
      </c>
      <c r="BQ163">
        <f>Model!BQ169</f>
        <v>0</v>
      </c>
      <c r="BR163">
        <f>Model!BR169</f>
        <v>0</v>
      </c>
      <c r="BS163">
        <f>Model!BS169</f>
        <v>0</v>
      </c>
      <c r="BT163">
        <f>Model!BT169</f>
        <v>0</v>
      </c>
      <c r="BU163">
        <f>Model!BU169</f>
        <v>0</v>
      </c>
      <c r="BV163">
        <f>Model!BV169</f>
        <v>0</v>
      </c>
      <c r="BW163">
        <f>Model!BW169</f>
        <v>0</v>
      </c>
      <c r="BX163">
        <f>Model!BX169</f>
        <v>0</v>
      </c>
      <c r="BY163">
        <f>Model!BY169</f>
        <v>0</v>
      </c>
      <c r="BZ163">
        <f>Model!BZ169</f>
        <v>-56.262999999999998</v>
      </c>
      <c r="CA163">
        <f>Model!CA169</f>
        <v>-35.073000000000008</v>
      </c>
      <c r="CB163">
        <f>Model!CB169</f>
        <v>-24.339999999999989</v>
      </c>
      <c r="CC163">
        <f>Model!CC169</f>
        <v>-8.0110000000000099</v>
      </c>
      <c r="CD163">
        <f>Model!CD169</f>
        <v>-5.9828856795600291</v>
      </c>
      <c r="CE163">
        <f>Model!CE169</f>
        <v>-6.2864984263884951</v>
      </c>
      <c r="CF163">
        <f>Model!CF169</f>
        <v>-6.1593513698559628</v>
      </c>
      <c r="CG163">
        <f>Model!CG169</f>
        <v>-6.1888340279046385</v>
      </c>
      <c r="CH163">
        <f>Model!CH169</f>
        <v>-4.4087286284109908</v>
      </c>
      <c r="CI163">
        <f>Model!CI169</f>
        <v>-4.6324578254214188</v>
      </c>
      <c r="CJ163">
        <f>Model!CJ169</f>
        <v>-4.5387644309331616</v>
      </c>
      <c r="CK163">
        <f>Model!CK169</f>
        <v>-4.5604899068226494</v>
      </c>
      <c r="CL163">
        <f>Model!CL169</f>
        <v>-4.8050336535474836</v>
      </c>
      <c r="CM163">
        <f>Model!CM169</f>
        <v>-5.0488740918063755</v>
      </c>
      <c r="CN163">
        <f>Model!CN169</f>
        <v>-4.9467585043941744</v>
      </c>
      <c r="CO163">
        <f>Model!CO169</f>
        <v>-4.9704369050368449</v>
      </c>
      <c r="CP163">
        <f>Model!CP169</f>
        <v>0</v>
      </c>
      <c r="CQ163">
        <f>Model!CQ169</f>
        <v>0</v>
      </c>
      <c r="CR163">
        <f>Model!CR169</f>
        <v>0</v>
      </c>
      <c r="CS163">
        <f>Model!CS169</f>
        <v>0</v>
      </c>
      <c r="CT163">
        <f>Model!CT169</f>
        <v>0</v>
      </c>
      <c r="CU163">
        <f>Model!CU169</f>
        <v>0</v>
      </c>
      <c r="CV163">
        <f>Model!CV169</f>
        <v>0</v>
      </c>
      <c r="CW163">
        <f>Model!CW169</f>
        <v>0</v>
      </c>
      <c r="CX163">
        <f>Model!CX169</f>
        <v>0</v>
      </c>
      <c r="CY163">
        <f>Model!CY169</f>
        <v>0</v>
      </c>
      <c r="CZ163">
        <f>Model!CZ169</f>
        <v>0</v>
      </c>
      <c r="DA163">
        <f>Model!DA169</f>
        <v>0</v>
      </c>
      <c r="DB163">
        <f>Model!DB169</f>
        <v>0</v>
      </c>
      <c r="DC163">
        <f>Model!DC169</f>
        <v>0</v>
      </c>
      <c r="DD163">
        <f>Model!DD169</f>
        <v>0</v>
      </c>
      <c r="DE163">
        <f>Model!DE169</f>
        <v>0</v>
      </c>
      <c r="DF163">
        <f>Model!DF169</f>
        <v>0</v>
      </c>
      <c r="DG163">
        <f>Model!DG169</f>
        <v>0</v>
      </c>
      <c r="DH163">
        <f>Model!DH169</f>
        <v>0</v>
      </c>
      <c r="DI163">
        <f>Model!DI169</f>
        <v>0</v>
      </c>
      <c r="DJ163">
        <f>Model!DJ169</f>
        <v>0</v>
      </c>
      <c r="DK163">
        <f>Model!DK169</f>
        <v>0</v>
      </c>
      <c r="DL163">
        <f>Model!DL169</f>
        <v>0</v>
      </c>
      <c r="DM163">
        <f>Model!DM169</f>
        <v>0</v>
      </c>
      <c r="DN163">
        <f>Model!DN169</f>
        <v>0</v>
      </c>
      <c r="DO163">
        <f>Model!DO169</f>
        <v>0</v>
      </c>
      <c r="DP163">
        <f>Model!DP169</f>
        <v>0</v>
      </c>
      <c r="DQ163">
        <f>Model!DQ169</f>
        <v>0</v>
      </c>
      <c r="DR163">
        <f>Model!DR169</f>
        <v>0</v>
      </c>
      <c r="DS163">
        <f>Model!DS169</f>
        <v>0</v>
      </c>
      <c r="DT163">
        <f>Model!DT169</f>
        <v>0</v>
      </c>
      <c r="DU163">
        <f>Model!DU169</f>
        <v>0</v>
      </c>
      <c r="DV163">
        <f>Model!DV169</f>
        <v>0</v>
      </c>
      <c r="DW163">
        <f>Model!DW169</f>
        <v>0</v>
      </c>
      <c r="DX163">
        <f>Model!DX169</f>
        <v>0</v>
      </c>
      <c r="DY163">
        <f>Model!DY169</f>
        <v>-10.324999999999999</v>
      </c>
      <c r="DZ163">
        <f>Model!DZ169</f>
        <v>-5.9359999999999999</v>
      </c>
      <c r="EA163">
        <f>Model!EA169</f>
        <v>-66.456000000000003</v>
      </c>
      <c r="EB163">
        <f>Model!EB169</f>
        <v>-123.68700000000001</v>
      </c>
      <c r="EC163">
        <f>Model!EC169</f>
        <v>-24.617569503709127</v>
      </c>
      <c r="ED163">
        <f>Model!ED169</f>
        <v>-18.140440791588219</v>
      </c>
      <c r="EE163">
        <f>Model!EE169</f>
        <v>-19.771103154784878</v>
      </c>
      <c r="EF163">
        <f>Model!EF169</f>
        <v>-21.512403522936243</v>
      </c>
      <c r="EG163">
        <f>Model!EG169</f>
        <v>-23.298699394715467</v>
      </c>
      <c r="EH163">
        <f>Model!EH169</f>
        <v>-25.115957174779339</v>
      </c>
      <c r="EI163">
        <f>Model!EI169</f>
        <v>-26.948439386713769</v>
      </c>
      <c r="EJ163">
        <f>Model!EJ169</f>
        <v>-28.778871709397226</v>
      </c>
      <c r="EK163">
        <f>Model!EK169</f>
        <v>-30.58866343307335</v>
      </c>
      <c r="EL163">
        <f>Model!EL169</f>
        <v>-32.35817937684736</v>
      </c>
      <c r="EM163">
        <f>Model!EM169</f>
        <v>0</v>
      </c>
      <c r="EN163">
        <f>Model!EN169</f>
        <v>0</v>
      </c>
    </row>
    <row r="164" spans="1:144" x14ac:dyDescent="0.2">
      <c r="A164">
        <f>Model!A170</f>
        <v>0</v>
      </c>
      <c r="B164">
        <f>Model!B170</f>
        <v>0</v>
      </c>
      <c r="C164">
        <f>Model!C170</f>
        <v>0</v>
      </c>
      <c r="D164">
        <f>Model!D170</f>
        <v>0</v>
      </c>
      <c r="E164">
        <f>Model!E170</f>
        <v>0</v>
      </c>
      <c r="F164">
        <f>Model!F170</f>
        <v>0</v>
      </c>
      <c r="G164">
        <f>Model!G170</f>
        <v>0</v>
      </c>
      <c r="H164">
        <f>Model!H170</f>
        <v>0</v>
      </c>
      <c r="I164">
        <f>Model!I170</f>
        <v>0</v>
      </c>
      <c r="J164">
        <f>Model!J170</f>
        <v>0</v>
      </c>
      <c r="K164">
        <f>Model!K170</f>
        <v>0</v>
      </c>
      <c r="L164">
        <f>Model!L170</f>
        <v>0</v>
      </c>
      <c r="M164">
        <f>Model!M170</f>
        <v>0</v>
      </c>
      <c r="N164">
        <f>Model!N170</f>
        <v>0</v>
      </c>
      <c r="O164">
        <f>Model!O170</f>
        <v>0</v>
      </c>
      <c r="P164">
        <f>Model!P170</f>
        <v>0</v>
      </c>
      <c r="Q164">
        <f>Model!Q170</f>
        <v>0</v>
      </c>
      <c r="R164">
        <f>Model!R170</f>
        <v>0</v>
      </c>
      <c r="S164">
        <f>Model!S170</f>
        <v>0</v>
      </c>
      <c r="T164">
        <f>Model!T170</f>
        <v>0</v>
      </c>
      <c r="U164">
        <f>Model!U170</f>
        <v>0</v>
      </c>
      <c r="V164">
        <f>Model!V170</f>
        <v>0</v>
      </c>
      <c r="W164">
        <f>Model!W170</f>
        <v>0</v>
      </c>
      <c r="X164">
        <f>Model!X170</f>
        <v>0</v>
      </c>
      <c r="Y164">
        <f>Model!Y170</f>
        <v>0</v>
      </c>
      <c r="Z164">
        <f>Model!Z170</f>
        <v>0</v>
      </c>
      <c r="AA164">
        <f>Model!AA170</f>
        <v>0</v>
      </c>
      <c r="AB164">
        <f>Model!AB170</f>
        <v>0</v>
      </c>
      <c r="AC164">
        <f>Model!AC170</f>
        <v>0</v>
      </c>
      <c r="AD164">
        <f>Model!AD170</f>
        <v>0</v>
      </c>
      <c r="AE164">
        <f>Model!AE170</f>
        <v>0</v>
      </c>
      <c r="AF164">
        <f>Model!AF170</f>
        <v>0</v>
      </c>
      <c r="AG164">
        <f>Model!AG170</f>
        <v>0</v>
      </c>
      <c r="AH164">
        <f>Model!AH170</f>
        <v>0</v>
      </c>
      <c r="AI164">
        <f>Model!AI170</f>
        <v>0</v>
      </c>
      <c r="AJ164">
        <f>Model!AJ170</f>
        <v>0</v>
      </c>
      <c r="AK164">
        <f>Model!AK170</f>
        <v>0</v>
      </c>
      <c r="AL164">
        <f>Model!AL170</f>
        <v>0</v>
      </c>
      <c r="AM164">
        <f>Model!AM170</f>
        <v>0</v>
      </c>
      <c r="AN164">
        <f>Model!AN170</f>
        <v>0</v>
      </c>
      <c r="AO164">
        <f>Model!AO170</f>
        <v>0</v>
      </c>
      <c r="AP164">
        <f>Model!AP170</f>
        <v>0</v>
      </c>
      <c r="AQ164">
        <f>Model!AQ170</f>
        <v>0</v>
      </c>
      <c r="AR164">
        <f>Model!AR170</f>
        <v>0</v>
      </c>
      <c r="AS164">
        <f>Model!AS170</f>
        <v>0</v>
      </c>
      <c r="AT164">
        <f>Model!AT170</f>
        <v>0</v>
      </c>
      <c r="AU164">
        <f>Model!AU170</f>
        <v>0</v>
      </c>
      <c r="AV164">
        <f>Model!AV170</f>
        <v>0</v>
      </c>
      <c r="AW164">
        <f>Model!AW170</f>
        <v>0</v>
      </c>
      <c r="AX164">
        <f>Model!AX170</f>
        <v>0</v>
      </c>
      <c r="AY164">
        <f>Model!AY170</f>
        <v>0</v>
      </c>
      <c r="AZ164">
        <f>Model!AZ170</f>
        <v>0</v>
      </c>
      <c r="BA164">
        <f>Model!BA170</f>
        <v>0</v>
      </c>
      <c r="BB164">
        <f>Model!BB170</f>
        <v>0</v>
      </c>
      <c r="BC164">
        <f>Model!BC170</f>
        <v>0</v>
      </c>
      <c r="BD164">
        <f>Model!BD170</f>
        <v>0</v>
      </c>
      <c r="BE164">
        <f>Model!BE170</f>
        <v>0</v>
      </c>
      <c r="BF164">
        <f>Model!BF170</f>
        <v>0</v>
      </c>
      <c r="BG164">
        <f>Model!BG170</f>
        <v>0</v>
      </c>
      <c r="BH164">
        <f>Model!BH170</f>
        <v>0</v>
      </c>
      <c r="BI164">
        <f>Model!BI170</f>
        <v>0</v>
      </c>
      <c r="BJ164">
        <f>Model!BJ170</f>
        <v>0</v>
      </c>
      <c r="BK164">
        <f>Model!BK170</f>
        <v>0</v>
      </c>
      <c r="BL164">
        <f>Model!BL170</f>
        <v>0</v>
      </c>
      <c r="BM164">
        <f>Model!BM170</f>
        <v>0</v>
      </c>
      <c r="BN164">
        <f>Model!BN170</f>
        <v>0</v>
      </c>
      <c r="BO164">
        <f>Model!BO170</f>
        <v>0</v>
      </c>
      <c r="BP164">
        <f>Model!BP170</f>
        <v>0</v>
      </c>
      <c r="BQ164">
        <f>Model!BQ170</f>
        <v>0</v>
      </c>
      <c r="BR164">
        <f>Model!BR170</f>
        <v>0</v>
      </c>
      <c r="BS164">
        <f>Model!BS170</f>
        <v>0</v>
      </c>
      <c r="BT164">
        <f>Model!BT170</f>
        <v>0</v>
      </c>
      <c r="BU164">
        <f>Model!BU170</f>
        <v>0</v>
      </c>
      <c r="BV164">
        <f>Model!BV170</f>
        <v>0</v>
      </c>
      <c r="BW164">
        <f>Model!BW170</f>
        <v>0</v>
      </c>
      <c r="BX164">
        <f>Model!BX170</f>
        <v>0</v>
      </c>
      <c r="BY164">
        <f>Model!BY170</f>
        <v>0</v>
      </c>
      <c r="BZ164">
        <f>Model!BZ170</f>
        <v>0</v>
      </c>
      <c r="CA164">
        <f>Model!CA170</f>
        <v>0</v>
      </c>
      <c r="CB164">
        <f>Model!CB170</f>
        <v>0</v>
      </c>
      <c r="CC164">
        <f>Model!CC170</f>
        <v>0</v>
      </c>
      <c r="CD164">
        <f>Model!CD170</f>
        <v>0</v>
      </c>
      <c r="CE164">
        <f>Model!CE170</f>
        <v>0</v>
      </c>
      <c r="CF164">
        <f>Model!CF170</f>
        <v>0</v>
      </c>
      <c r="CG164">
        <f>Model!CG170</f>
        <v>0</v>
      </c>
      <c r="CH164">
        <f>Model!CH170</f>
        <v>0</v>
      </c>
      <c r="CI164">
        <f>Model!CI170</f>
        <v>0</v>
      </c>
      <c r="CJ164">
        <f>Model!CJ170</f>
        <v>0</v>
      </c>
      <c r="CK164">
        <f>Model!CK170</f>
        <v>0</v>
      </c>
      <c r="CL164">
        <f>Model!CL170</f>
        <v>0</v>
      </c>
      <c r="CM164">
        <f>Model!CM170</f>
        <v>0</v>
      </c>
      <c r="CN164">
        <f>Model!CN170</f>
        <v>0</v>
      </c>
      <c r="CO164">
        <f>Model!CO170</f>
        <v>0</v>
      </c>
      <c r="CP164">
        <f>Model!CP170</f>
        <v>0</v>
      </c>
      <c r="CQ164">
        <f>Model!CQ170</f>
        <v>0</v>
      </c>
      <c r="CR164">
        <f>Model!CR170</f>
        <v>0</v>
      </c>
      <c r="CS164">
        <f>Model!CS170</f>
        <v>0</v>
      </c>
      <c r="CT164">
        <f>Model!CT170</f>
        <v>0</v>
      </c>
      <c r="CU164">
        <f>Model!CU170</f>
        <v>0</v>
      </c>
      <c r="CV164">
        <f>Model!CV170</f>
        <v>0</v>
      </c>
      <c r="CW164">
        <f>Model!CW170</f>
        <v>0</v>
      </c>
      <c r="CX164">
        <f>Model!CX170</f>
        <v>0</v>
      </c>
      <c r="CY164">
        <f>Model!CY170</f>
        <v>0</v>
      </c>
      <c r="CZ164">
        <f>Model!CZ170</f>
        <v>0</v>
      </c>
      <c r="DA164">
        <f>Model!DA170</f>
        <v>0</v>
      </c>
      <c r="DB164">
        <f>Model!DB170</f>
        <v>0</v>
      </c>
      <c r="DC164">
        <f>Model!DC170</f>
        <v>0</v>
      </c>
      <c r="DD164">
        <f>Model!DD170</f>
        <v>0</v>
      </c>
      <c r="DE164">
        <f>Model!DE170</f>
        <v>0</v>
      </c>
      <c r="DF164">
        <f>Model!DF170</f>
        <v>0</v>
      </c>
      <c r="DG164">
        <f>Model!DG170</f>
        <v>0</v>
      </c>
      <c r="DH164">
        <f>Model!DH170</f>
        <v>0</v>
      </c>
      <c r="DI164">
        <f>Model!DI170</f>
        <v>0</v>
      </c>
      <c r="DJ164">
        <f>Model!DJ170</f>
        <v>0</v>
      </c>
      <c r="DK164">
        <f>Model!DK170</f>
        <v>0</v>
      </c>
      <c r="DL164">
        <f>Model!DL170</f>
        <v>0</v>
      </c>
      <c r="DM164">
        <f>Model!DM170</f>
        <v>0</v>
      </c>
      <c r="DN164">
        <f>Model!DN170</f>
        <v>0</v>
      </c>
      <c r="DO164">
        <f>Model!DO170</f>
        <v>0</v>
      </c>
      <c r="DP164">
        <f>Model!DP170</f>
        <v>0</v>
      </c>
      <c r="DQ164">
        <f>Model!DQ170</f>
        <v>0</v>
      </c>
      <c r="DR164">
        <f>Model!DR170</f>
        <v>0</v>
      </c>
      <c r="DS164">
        <f>Model!DS170</f>
        <v>0</v>
      </c>
      <c r="DT164">
        <f>Model!DT170</f>
        <v>0</v>
      </c>
      <c r="DU164">
        <f>Model!DU170</f>
        <v>0</v>
      </c>
      <c r="DV164">
        <f>Model!DV170</f>
        <v>0</v>
      </c>
      <c r="DW164">
        <f>Model!DW170</f>
        <v>0</v>
      </c>
      <c r="DX164">
        <f>Model!DX170</f>
        <v>0</v>
      </c>
      <c r="DY164">
        <f>Model!DY170</f>
        <v>0</v>
      </c>
      <c r="DZ164">
        <f>Model!DZ170</f>
        <v>0</v>
      </c>
      <c r="EA164">
        <f>Model!EA170</f>
        <v>0</v>
      </c>
      <c r="EB164">
        <f>Model!EB170</f>
        <v>0</v>
      </c>
      <c r="EC164">
        <f>Model!EC170</f>
        <v>0</v>
      </c>
      <c r="ED164">
        <f>Model!ED170</f>
        <v>0</v>
      </c>
      <c r="EE164">
        <f>Model!EE170</f>
        <v>0</v>
      </c>
      <c r="EF164">
        <f>Model!EF170</f>
        <v>0</v>
      </c>
      <c r="EG164">
        <f>Model!EG170</f>
        <v>0</v>
      </c>
      <c r="EH164">
        <f>Model!EH170</f>
        <v>0</v>
      </c>
      <c r="EI164">
        <f>Model!EI170</f>
        <v>0</v>
      </c>
      <c r="EJ164">
        <f>Model!EJ170</f>
        <v>0</v>
      </c>
      <c r="EK164">
        <f>Model!EK170</f>
        <v>0</v>
      </c>
      <c r="EL164">
        <f>Model!EL170</f>
        <v>0</v>
      </c>
      <c r="EM164">
        <f>Model!EM170</f>
        <v>0</v>
      </c>
      <c r="EN164">
        <f>Model!EN170</f>
        <v>0</v>
      </c>
    </row>
    <row r="165" spans="1:144" x14ac:dyDescent="0.2">
      <c r="A165">
        <f>Model!A171</f>
        <v>0</v>
      </c>
      <c r="B165">
        <f>Model!B171</f>
        <v>0</v>
      </c>
      <c r="C165">
        <f>Model!C171</f>
        <v>0</v>
      </c>
      <c r="D165">
        <f>Model!D171</f>
        <v>0</v>
      </c>
      <c r="E165">
        <f>Model!E171</f>
        <v>0</v>
      </c>
      <c r="F165">
        <f>Model!F171</f>
        <v>0</v>
      </c>
      <c r="G165">
        <f>Model!G171</f>
        <v>0</v>
      </c>
      <c r="H165">
        <f>Model!H171</f>
        <v>0</v>
      </c>
      <c r="I165" t="str">
        <f>Model!I171</f>
        <v>Financing Activities</v>
      </c>
      <c r="J165">
        <f>Model!J171</f>
        <v>0</v>
      </c>
      <c r="K165">
        <f>Model!K171</f>
        <v>0</v>
      </c>
      <c r="L165">
        <f>Model!L171</f>
        <v>0</v>
      </c>
      <c r="M165">
        <f>Model!M171</f>
        <v>0</v>
      </c>
      <c r="N165">
        <f>Model!N171</f>
        <v>0</v>
      </c>
      <c r="O165">
        <f>Model!O171</f>
        <v>0</v>
      </c>
      <c r="P165">
        <f>Model!P171</f>
        <v>0</v>
      </c>
      <c r="Q165">
        <f>Model!Q171</f>
        <v>0</v>
      </c>
      <c r="R165">
        <f>Model!R171</f>
        <v>0</v>
      </c>
      <c r="S165">
        <f>Model!S171</f>
        <v>0</v>
      </c>
      <c r="T165">
        <f>Model!T171</f>
        <v>0</v>
      </c>
      <c r="U165">
        <f>Model!U171</f>
        <v>0</v>
      </c>
      <c r="V165">
        <f>Model!V171</f>
        <v>0</v>
      </c>
      <c r="W165">
        <f>Model!W171</f>
        <v>0</v>
      </c>
      <c r="X165">
        <f>Model!X171</f>
        <v>0</v>
      </c>
      <c r="Y165">
        <f>Model!Y171</f>
        <v>0</v>
      </c>
      <c r="Z165">
        <f>Model!Z171</f>
        <v>0</v>
      </c>
      <c r="AA165">
        <f>Model!AA171</f>
        <v>0</v>
      </c>
      <c r="AB165">
        <f>Model!AB171</f>
        <v>0</v>
      </c>
      <c r="AC165">
        <f>Model!AC171</f>
        <v>0</v>
      </c>
      <c r="AD165">
        <f>Model!AD171</f>
        <v>0</v>
      </c>
      <c r="AE165">
        <f>Model!AE171</f>
        <v>0</v>
      </c>
      <c r="AF165">
        <f>Model!AF171</f>
        <v>0</v>
      </c>
      <c r="AG165">
        <f>Model!AG171</f>
        <v>0</v>
      </c>
      <c r="AH165">
        <f>Model!AH171</f>
        <v>0</v>
      </c>
      <c r="AI165">
        <f>Model!AI171</f>
        <v>0</v>
      </c>
      <c r="AJ165">
        <f>Model!AJ171</f>
        <v>0</v>
      </c>
      <c r="AK165">
        <f>Model!AK171</f>
        <v>0</v>
      </c>
      <c r="AL165">
        <f>Model!AL171</f>
        <v>0</v>
      </c>
      <c r="AM165">
        <f>Model!AM171</f>
        <v>0</v>
      </c>
      <c r="AN165">
        <f>Model!AN171</f>
        <v>0</v>
      </c>
      <c r="AO165">
        <f>Model!AO171</f>
        <v>0</v>
      </c>
      <c r="AP165">
        <f>Model!AP171</f>
        <v>0</v>
      </c>
      <c r="AQ165">
        <f>Model!AQ171</f>
        <v>0</v>
      </c>
      <c r="AR165">
        <f>Model!AR171</f>
        <v>0</v>
      </c>
      <c r="AS165">
        <f>Model!AS171</f>
        <v>0</v>
      </c>
      <c r="AT165">
        <f>Model!AT171</f>
        <v>0</v>
      </c>
      <c r="AU165">
        <f>Model!AU171</f>
        <v>0</v>
      </c>
      <c r="AV165">
        <f>Model!AV171</f>
        <v>0</v>
      </c>
      <c r="AW165">
        <f>Model!AW171</f>
        <v>0</v>
      </c>
      <c r="AX165">
        <f>Model!AX171</f>
        <v>0</v>
      </c>
      <c r="AY165">
        <f>Model!AY171</f>
        <v>0</v>
      </c>
      <c r="AZ165">
        <f>Model!AZ171</f>
        <v>0</v>
      </c>
      <c r="BA165">
        <f>Model!BA171</f>
        <v>0</v>
      </c>
      <c r="BB165">
        <f>Model!BB171</f>
        <v>0</v>
      </c>
      <c r="BC165">
        <f>Model!BC171</f>
        <v>0</v>
      </c>
      <c r="BD165">
        <f>Model!BD171</f>
        <v>0</v>
      </c>
      <c r="BE165">
        <f>Model!BE171</f>
        <v>0</v>
      </c>
      <c r="BF165">
        <f>Model!BF171</f>
        <v>0</v>
      </c>
      <c r="BG165">
        <f>Model!BG171</f>
        <v>0</v>
      </c>
      <c r="BH165">
        <f>Model!BH171</f>
        <v>0</v>
      </c>
      <c r="BI165">
        <f>Model!BI171</f>
        <v>0</v>
      </c>
      <c r="BJ165">
        <f>Model!BJ171</f>
        <v>0</v>
      </c>
      <c r="BK165">
        <f>Model!BK171</f>
        <v>0</v>
      </c>
      <c r="BL165">
        <f>Model!BL171</f>
        <v>0</v>
      </c>
      <c r="BM165">
        <f>Model!BM171</f>
        <v>0</v>
      </c>
      <c r="BN165">
        <f>Model!BN171</f>
        <v>0</v>
      </c>
      <c r="BO165">
        <f>Model!BO171</f>
        <v>0</v>
      </c>
      <c r="BP165">
        <f>Model!BP171</f>
        <v>0</v>
      </c>
      <c r="BQ165">
        <f>Model!BQ171</f>
        <v>0</v>
      </c>
      <c r="BR165">
        <f>Model!BR171</f>
        <v>0</v>
      </c>
      <c r="BS165">
        <f>Model!BS171</f>
        <v>0</v>
      </c>
      <c r="BT165">
        <f>Model!BT171</f>
        <v>0</v>
      </c>
      <c r="BU165">
        <f>Model!BU171</f>
        <v>0</v>
      </c>
      <c r="BV165">
        <f>Model!BV171</f>
        <v>0</v>
      </c>
      <c r="BW165">
        <f>Model!BW171</f>
        <v>0</v>
      </c>
      <c r="BX165">
        <f>Model!BX171</f>
        <v>0</v>
      </c>
      <c r="BY165">
        <f>Model!BY171</f>
        <v>0</v>
      </c>
      <c r="BZ165">
        <f>Model!BZ171</f>
        <v>0</v>
      </c>
      <c r="CA165">
        <f>Model!CA171</f>
        <v>0</v>
      </c>
      <c r="CB165">
        <f>Model!CB171</f>
        <v>0</v>
      </c>
      <c r="CC165">
        <f>Model!CC171</f>
        <v>0</v>
      </c>
      <c r="CD165">
        <f>Model!CD171</f>
        <v>0</v>
      </c>
      <c r="CE165">
        <f>Model!CE171</f>
        <v>0</v>
      </c>
      <c r="CF165">
        <f>Model!CF171</f>
        <v>0</v>
      </c>
      <c r="CG165">
        <f>Model!CG171</f>
        <v>0</v>
      </c>
      <c r="CH165">
        <f>Model!CH171</f>
        <v>0</v>
      </c>
      <c r="CI165">
        <f>Model!CI171</f>
        <v>0</v>
      </c>
      <c r="CJ165">
        <f>Model!CJ171</f>
        <v>0</v>
      </c>
      <c r="CK165">
        <f>Model!CK171</f>
        <v>0</v>
      </c>
      <c r="CL165">
        <f>Model!CL171</f>
        <v>0</v>
      </c>
      <c r="CM165">
        <f>Model!CM171</f>
        <v>0</v>
      </c>
      <c r="CN165">
        <f>Model!CN171</f>
        <v>0</v>
      </c>
      <c r="CO165">
        <f>Model!CO171</f>
        <v>0</v>
      </c>
      <c r="CP165">
        <f>Model!CP171</f>
        <v>0</v>
      </c>
      <c r="CQ165">
        <f>Model!CQ171</f>
        <v>0</v>
      </c>
      <c r="CR165">
        <f>Model!CR171</f>
        <v>0</v>
      </c>
      <c r="CS165">
        <f>Model!CS171</f>
        <v>0</v>
      </c>
      <c r="CT165">
        <f>Model!CT171</f>
        <v>0</v>
      </c>
      <c r="CU165">
        <f>Model!CU171</f>
        <v>0</v>
      </c>
      <c r="CV165">
        <f>Model!CV171</f>
        <v>0</v>
      </c>
      <c r="CW165">
        <f>Model!CW171</f>
        <v>0</v>
      </c>
      <c r="CX165">
        <f>Model!CX171</f>
        <v>0</v>
      </c>
      <c r="CY165">
        <f>Model!CY171</f>
        <v>0</v>
      </c>
      <c r="CZ165">
        <f>Model!CZ171</f>
        <v>0</v>
      </c>
      <c r="DA165">
        <f>Model!DA171</f>
        <v>0</v>
      </c>
      <c r="DB165">
        <f>Model!DB171</f>
        <v>0</v>
      </c>
      <c r="DC165">
        <f>Model!DC171</f>
        <v>0</v>
      </c>
      <c r="DD165">
        <f>Model!DD171</f>
        <v>0</v>
      </c>
      <c r="DE165">
        <f>Model!DE171</f>
        <v>0</v>
      </c>
      <c r="DF165">
        <f>Model!DF171</f>
        <v>0</v>
      </c>
      <c r="DG165">
        <f>Model!DG171</f>
        <v>0</v>
      </c>
      <c r="DH165">
        <f>Model!DH171</f>
        <v>0</v>
      </c>
      <c r="DI165">
        <f>Model!DI171</f>
        <v>0</v>
      </c>
      <c r="DJ165">
        <f>Model!DJ171</f>
        <v>0</v>
      </c>
      <c r="DK165">
        <f>Model!DK171</f>
        <v>0</v>
      </c>
      <c r="DL165">
        <f>Model!DL171</f>
        <v>0</v>
      </c>
      <c r="DM165">
        <f>Model!DM171</f>
        <v>0</v>
      </c>
      <c r="DN165">
        <f>Model!DN171</f>
        <v>0</v>
      </c>
      <c r="DO165">
        <f>Model!DO171</f>
        <v>0</v>
      </c>
      <c r="DP165">
        <f>Model!DP171</f>
        <v>0</v>
      </c>
      <c r="DQ165">
        <f>Model!DQ171</f>
        <v>0</v>
      </c>
      <c r="DR165">
        <f>Model!DR171</f>
        <v>0</v>
      </c>
      <c r="DS165">
        <f>Model!DS171</f>
        <v>0</v>
      </c>
      <c r="DT165">
        <f>Model!DT171</f>
        <v>0</v>
      </c>
      <c r="DU165">
        <f>Model!DU171</f>
        <v>0</v>
      </c>
      <c r="DV165">
        <f>Model!DV171</f>
        <v>0</v>
      </c>
      <c r="DW165">
        <f>Model!DW171</f>
        <v>0</v>
      </c>
      <c r="DX165">
        <f>Model!DX171</f>
        <v>0</v>
      </c>
      <c r="DY165">
        <f>Model!DY171</f>
        <v>0</v>
      </c>
      <c r="DZ165">
        <f>Model!DZ171</f>
        <v>0</v>
      </c>
      <c r="EA165">
        <f>Model!EA171</f>
        <v>0</v>
      </c>
      <c r="EB165">
        <f>Model!EB171</f>
        <v>0</v>
      </c>
      <c r="EC165">
        <f>Model!EC171</f>
        <v>0</v>
      </c>
      <c r="ED165">
        <f>Model!ED171</f>
        <v>0</v>
      </c>
      <c r="EE165">
        <f>Model!EE171</f>
        <v>0</v>
      </c>
      <c r="EF165">
        <f>Model!EF171</f>
        <v>0</v>
      </c>
      <c r="EG165">
        <f>Model!EG171</f>
        <v>0</v>
      </c>
      <c r="EH165">
        <f>Model!EH171</f>
        <v>0</v>
      </c>
      <c r="EI165">
        <f>Model!EI171</f>
        <v>0</v>
      </c>
      <c r="EJ165">
        <f>Model!EJ171</f>
        <v>0</v>
      </c>
      <c r="EK165">
        <f>Model!EK171</f>
        <v>0</v>
      </c>
      <c r="EL165">
        <f>Model!EL171</f>
        <v>0</v>
      </c>
      <c r="EM165">
        <f>Model!EM171</f>
        <v>0</v>
      </c>
      <c r="EN165">
        <f>Model!EN171</f>
        <v>0</v>
      </c>
    </row>
    <row r="166" spans="1:144" x14ac:dyDescent="0.2">
      <c r="A166">
        <f>Model!A172</f>
        <v>0</v>
      </c>
      <c r="B166">
        <f>Model!B172</f>
        <v>0</v>
      </c>
      <c r="C166">
        <f>Model!C172</f>
        <v>0</v>
      </c>
      <c r="D166">
        <f>Model!D172</f>
        <v>0</v>
      </c>
      <c r="E166">
        <f>Model!E172</f>
        <v>0</v>
      </c>
      <c r="F166">
        <f>Model!F172</f>
        <v>0</v>
      </c>
      <c r="G166">
        <f>Model!G172</f>
        <v>0</v>
      </c>
      <c r="H166">
        <f>Model!H172</f>
        <v>0</v>
      </c>
      <c r="I166" t="str">
        <f>Model!I172</f>
        <v>Net Proceeds from Issuance of Series D Conver Preferred</v>
      </c>
      <c r="J166">
        <f>Model!J172</f>
        <v>0</v>
      </c>
      <c r="K166">
        <f>Model!K172</f>
        <v>0</v>
      </c>
      <c r="L166">
        <f>Model!L172</f>
        <v>0</v>
      </c>
      <c r="M166">
        <f>Model!M172</f>
        <v>0</v>
      </c>
      <c r="N166">
        <f>Model!N172</f>
        <v>0</v>
      </c>
      <c r="O166">
        <f>Model!O172</f>
        <v>0</v>
      </c>
      <c r="P166">
        <f>Model!P172</f>
        <v>0</v>
      </c>
      <c r="Q166">
        <f>Model!Q172</f>
        <v>0</v>
      </c>
      <c r="R166">
        <f>Model!R172</f>
        <v>0</v>
      </c>
      <c r="S166">
        <f>Model!S172</f>
        <v>0</v>
      </c>
      <c r="T166">
        <f>Model!T172</f>
        <v>0</v>
      </c>
      <c r="U166">
        <f>Model!U172</f>
        <v>0</v>
      </c>
      <c r="V166">
        <f>Model!V172</f>
        <v>0</v>
      </c>
      <c r="W166">
        <f>Model!W172</f>
        <v>0</v>
      </c>
      <c r="X166">
        <f>Model!X172</f>
        <v>0</v>
      </c>
      <c r="Y166">
        <f>Model!Y172</f>
        <v>0</v>
      </c>
      <c r="Z166">
        <f>Model!Z172</f>
        <v>0</v>
      </c>
      <c r="AA166">
        <f>Model!AA172</f>
        <v>0</v>
      </c>
      <c r="AB166">
        <f>Model!AB172</f>
        <v>0</v>
      </c>
      <c r="AC166">
        <f>Model!AC172</f>
        <v>0</v>
      </c>
      <c r="AD166">
        <f>Model!AD172</f>
        <v>0</v>
      </c>
      <c r="AE166">
        <f>Model!AE172</f>
        <v>0</v>
      </c>
      <c r="AF166">
        <f>Model!AF172</f>
        <v>0</v>
      </c>
      <c r="AG166">
        <f>Model!AG172</f>
        <v>0</v>
      </c>
      <c r="AH166">
        <f>Model!AH172</f>
        <v>0</v>
      </c>
      <c r="AI166">
        <f>Model!AI172</f>
        <v>0</v>
      </c>
      <c r="AJ166">
        <f>Model!AJ172</f>
        <v>0</v>
      </c>
      <c r="AK166">
        <f>Model!AK172</f>
        <v>0</v>
      </c>
      <c r="AL166">
        <f>Model!AL172</f>
        <v>0</v>
      </c>
      <c r="AM166">
        <f>Model!AM172</f>
        <v>0</v>
      </c>
      <c r="AN166">
        <f>Model!AN172</f>
        <v>0</v>
      </c>
      <c r="AO166">
        <f>Model!AO172</f>
        <v>0</v>
      </c>
      <c r="AP166">
        <f>Model!AP172</f>
        <v>0</v>
      </c>
      <c r="AQ166">
        <f>Model!AQ172</f>
        <v>0</v>
      </c>
      <c r="AR166">
        <f>Model!AR172</f>
        <v>0</v>
      </c>
      <c r="AS166">
        <f>Model!AS172</f>
        <v>0</v>
      </c>
      <c r="AT166">
        <f>Model!AT172</f>
        <v>0</v>
      </c>
      <c r="AU166">
        <f>Model!AU172</f>
        <v>0</v>
      </c>
      <c r="AV166">
        <f>Model!AV172</f>
        <v>0</v>
      </c>
      <c r="AW166">
        <f>Model!AW172</f>
        <v>0</v>
      </c>
      <c r="AX166">
        <f>Model!AX172</f>
        <v>0</v>
      </c>
      <c r="AY166">
        <f>Model!AY172</f>
        <v>0</v>
      </c>
      <c r="AZ166">
        <f>Model!AZ172</f>
        <v>0</v>
      </c>
      <c r="BA166">
        <f>Model!BA172</f>
        <v>0</v>
      </c>
      <c r="BB166">
        <f>Model!BB172</f>
        <v>0</v>
      </c>
      <c r="BC166">
        <f>Model!BC172</f>
        <v>0</v>
      </c>
      <c r="BD166">
        <f>Model!BD172</f>
        <v>0</v>
      </c>
      <c r="BE166">
        <f>Model!BE172</f>
        <v>0</v>
      </c>
      <c r="BF166">
        <f>Model!BF172</f>
        <v>0</v>
      </c>
      <c r="BG166">
        <f>Model!BG172</f>
        <v>0</v>
      </c>
      <c r="BH166">
        <f>Model!BH172</f>
        <v>0</v>
      </c>
      <c r="BI166">
        <f>Model!BI172</f>
        <v>0</v>
      </c>
      <c r="BJ166">
        <f>Model!BJ172</f>
        <v>0</v>
      </c>
      <c r="BK166">
        <f>Model!BK172</f>
        <v>0</v>
      </c>
      <c r="BL166">
        <f>Model!BL172</f>
        <v>0</v>
      </c>
      <c r="BM166">
        <f>Model!BM172</f>
        <v>0</v>
      </c>
      <c r="BN166">
        <f>Model!BN172</f>
        <v>0</v>
      </c>
      <c r="BO166">
        <f>Model!BO172</f>
        <v>0</v>
      </c>
      <c r="BP166">
        <f>Model!BP172</f>
        <v>0</v>
      </c>
      <c r="BQ166">
        <f>Model!BQ172</f>
        <v>0</v>
      </c>
      <c r="BR166">
        <f>Model!BR172</f>
        <v>0</v>
      </c>
      <c r="BS166">
        <f>Model!BS172</f>
        <v>0</v>
      </c>
      <c r="BT166">
        <f>Model!BT172</f>
        <v>0</v>
      </c>
      <c r="BU166">
        <f>Model!BU172</f>
        <v>0</v>
      </c>
      <c r="BV166">
        <f>Model!BV172</f>
        <v>0</v>
      </c>
      <c r="BW166">
        <f>Model!BW172</f>
        <v>0</v>
      </c>
      <c r="BX166">
        <f>Model!BX172</f>
        <v>0</v>
      </c>
      <c r="BY166">
        <f>Model!BY172</f>
        <v>0</v>
      </c>
      <c r="BZ166">
        <f>Model!BZ172</f>
        <v>0</v>
      </c>
      <c r="CA166">
        <f>Model!CA172</f>
        <v>0</v>
      </c>
      <c r="CB166">
        <f>Model!CB172</f>
        <v>0</v>
      </c>
      <c r="CC166">
        <f>Model!CC172</f>
        <v>0</v>
      </c>
      <c r="CD166">
        <f>Model!CD172</f>
        <v>0</v>
      </c>
      <c r="CE166">
        <f>Model!CE172</f>
        <v>0</v>
      </c>
      <c r="CF166">
        <f>Model!CF172</f>
        <v>0</v>
      </c>
      <c r="CG166">
        <f>Model!CG172</f>
        <v>0</v>
      </c>
      <c r="CH166">
        <f>Model!CH172</f>
        <v>0</v>
      </c>
      <c r="CI166">
        <f>Model!CI172</f>
        <v>0</v>
      </c>
      <c r="CJ166">
        <f>Model!CJ172</f>
        <v>0</v>
      </c>
      <c r="CK166">
        <f>Model!CK172</f>
        <v>0</v>
      </c>
      <c r="CL166">
        <f>Model!CL172</f>
        <v>0</v>
      </c>
      <c r="CM166">
        <f>Model!CM172</f>
        <v>0</v>
      </c>
      <c r="CN166">
        <f>Model!CN172</f>
        <v>0</v>
      </c>
      <c r="CO166">
        <f>Model!CO172</f>
        <v>0</v>
      </c>
      <c r="CP166">
        <f>Model!CP172</f>
        <v>0</v>
      </c>
      <c r="CQ166">
        <f>Model!CQ172</f>
        <v>0</v>
      </c>
      <c r="CR166">
        <f>Model!CR172</f>
        <v>0</v>
      </c>
      <c r="CS166">
        <f>Model!CS172</f>
        <v>0</v>
      </c>
      <c r="CT166">
        <f>Model!CT172</f>
        <v>0</v>
      </c>
      <c r="CU166">
        <f>Model!CU172</f>
        <v>0</v>
      </c>
      <c r="CV166">
        <f>Model!CV172</f>
        <v>0</v>
      </c>
      <c r="CW166">
        <f>Model!CW172</f>
        <v>0</v>
      </c>
      <c r="CX166">
        <f>Model!CX172</f>
        <v>0</v>
      </c>
      <c r="CY166">
        <f>Model!CY172</f>
        <v>0</v>
      </c>
      <c r="CZ166">
        <f>Model!CZ172</f>
        <v>0</v>
      </c>
      <c r="DA166">
        <f>Model!DA172</f>
        <v>0</v>
      </c>
      <c r="DB166">
        <f>Model!DB172</f>
        <v>0</v>
      </c>
      <c r="DC166">
        <f>Model!DC172</f>
        <v>0</v>
      </c>
      <c r="DD166">
        <f>Model!DD172</f>
        <v>0</v>
      </c>
      <c r="DE166">
        <f>Model!DE172</f>
        <v>0</v>
      </c>
      <c r="DF166">
        <f>Model!DF172</f>
        <v>0</v>
      </c>
      <c r="DG166">
        <f>Model!DG172</f>
        <v>0</v>
      </c>
      <c r="DH166">
        <f>Model!DH172</f>
        <v>0</v>
      </c>
      <c r="DI166">
        <f>Model!DI172</f>
        <v>0</v>
      </c>
      <c r="DJ166">
        <f>Model!DJ172</f>
        <v>0</v>
      </c>
      <c r="DK166">
        <f>Model!DK172</f>
        <v>0</v>
      </c>
      <c r="DL166">
        <f>Model!DL172</f>
        <v>0</v>
      </c>
      <c r="DM166">
        <f>Model!DM172</f>
        <v>0</v>
      </c>
      <c r="DN166">
        <f>Model!DN172</f>
        <v>0</v>
      </c>
      <c r="DO166">
        <f>Model!DO172</f>
        <v>0</v>
      </c>
      <c r="DP166">
        <f>Model!DP172</f>
        <v>0</v>
      </c>
      <c r="DQ166">
        <f>Model!DQ172</f>
        <v>0</v>
      </c>
      <c r="DR166">
        <f>Model!DR172</f>
        <v>0</v>
      </c>
      <c r="DS166">
        <f>Model!DS172</f>
        <v>0</v>
      </c>
      <c r="DT166">
        <f>Model!DT172</f>
        <v>0</v>
      </c>
      <c r="DU166">
        <f>Model!DU172</f>
        <v>0</v>
      </c>
      <c r="DV166">
        <f>Model!DV172</f>
        <v>0</v>
      </c>
      <c r="DW166">
        <f>Model!DW172</f>
        <v>0</v>
      </c>
      <c r="DX166">
        <f>Model!DX172</f>
        <v>0</v>
      </c>
      <c r="DY166">
        <f>Model!DY172</f>
        <v>0</v>
      </c>
      <c r="DZ166">
        <f>Model!DZ172</f>
        <v>137.13200000000001</v>
      </c>
      <c r="EA166">
        <f>Model!EA172</f>
        <v>0</v>
      </c>
      <c r="EB166">
        <f>Model!EB172</f>
        <v>0</v>
      </c>
      <c r="EC166">
        <f>Model!EC172</f>
        <v>0</v>
      </c>
      <c r="ED166">
        <f>Model!ED172</f>
        <v>0</v>
      </c>
      <c r="EE166">
        <f>Model!EE172</f>
        <v>0</v>
      </c>
      <c r="EF166">
        <f>Model!EF172</f>
        <v>0</v>
      </c>
      <c r="EG166">
        <f>Model!EG172</f>
        <v>0</v>
      </c>
      <c r="EH166">
        <f>Model!EH172</f>
        <v>0</v>
      </c>
      <c r="EI166">
        <f>Model!EI172</f>
        <v>0</v>
      </c>
      <c r="EJ166">
        <f>Model!EJ172</f>
        <v>0</v>
      </c>
      <c r="EK166">
        <f>Model!EK172</f>
        <v>0</v>
      </c>
      <c r="EL166">
        <f>Model!EL172</f>
        <v>0</v>
      </c>
      <c r="EM166">
        <f>Model!EM172</f>
        <v>0</v>
      </c>
      <c r="EN166">
        <f>Model!EN172</f>
        <v>0</v>
      </c>
    </row>
    <row r="167" spans="1:144" x14ac:dyDescent="0.2">
      <c r="A167">
        <f>Model!A173</f>
        <v>0</v>
      </c>
      <c r="B167">
        <f>Model!B173</f>
        <v>0</v>
      </c>
      <c r="C167">
        <f>Model!C173</f>
        <v>0</v>
      </c>
      <c r="D167">
        <f>Model!D173</f>
        <v>0</v>
      </c>
      <c r="E167">
        <f>Model!E173</f>
        <v>0</v>
      </c>
      <c r="F167">
        <f>Model!F173</f>
        <v>0</v>
      </c>
      <c r="G167">
        <f>Model!G173</f>
        <v>0</v>
      </c>
      <c r="H167">
        <f>Model!H173</f>
        <v>0</v>
      </c>
      <c r="I167" t="str">
        <f>Model!I173</f>
        <v>Net Proceeds from Issuance of Series C Conver Preferred</v>
      </c>
      <c r="J167">
        <f>Model!J173</f>
        <v>0</v>
      </c>
      <c r="K167">
        <f>Model!K173</f>
        <v>0</v>
      </c>
      <c r="L167">
        <f>Model!L173</f>
        <v>0</v>
      </c>
      <c r="M167">
        <f>Model!M173</f>
        <v>0</v>
      </c>
      <c r="N167">
        <f>Model!N173</f>
        <v>0</v>
      </c>
      <c r="O167">
        <f>Model!O173</f>
        <v>0</v>
      </c>
      <c r="P167">
        <f>Model!P173</f>
        <v>0</v>
      </c>
      <c r="Q167">
        <f>Model!Q173</f>
        <v>0</v>
      </c>
      <c r="R167">
        <f>Model!R173</f>
        <v>0</v>
      </c>
      <c r="S167">
        <f>Model!S173</f>
        <v>0</v>
      </c>
      <c r="T167">
        <f>Model!T173</f>
        <v>0</v>
      </c>
      <c r="U167">
        <f>Model!U173</f>
        <v>0</v>
      </c>
      <c r="V167">
        <f>Model!V173</f>
        <v>0</v>
      </c>
      <c r="W167">
        <f>Model!W173</f>
        <v>0</v>
      </c>
      <c r="X167">
        <f>Model!X173</f>
        <v>0</v>
      </c>
      <c r="Y167">
        <f>Model!Y173</f>
        <v>0</v>
      </c>
      <c r="Z167">
        <f>Model!Z173</f>
        <v>0</v>
      </c>
      <c r="AA167">
        <f>Model!AA173</f>
        <v>0</v>
      </c>
      <c r="AB167">
        <f>Model!AB173</f>
        <v>0</v>
      </c>
      <c r="AC167">
        <f>Model!AC173</f>
        <v>0</v>
      </c>
      <c r="AD167">
        <f>Model!AD173</f>
        <v>0</v>
      </c>
      <c r="AE167">
        <f>Model!AE173</f>
        <v>0</v>
      </c>
      <c r="AF167">
        <f>Model!AF173</f>
        <v>0</v>
      </c>
      <c r="AG167">
        <f>Model!AG173</f>
        <v>0</v>
      </c>
      <c r="AH167">
        <f>Model!AH173</f>
        <v>0</v>
      </c>
      <c r="AI167">
        <f>Model!AI173</f>
        <v>0</v>
      </c>
      <c r="AJ167">
        <f>Model!AJ173</f>
        <v>0</v>
      </c>
      <c r="AK167">
        <f>Model!AK173</f>
        <v>0</v>
      </c>
      <c r="AL167">
        <f>Model!AL173</f>
        <v>0</v>
      </c>
      <c r="AM167">
        <f>Model!AM173</f>
        <v>0</v>
      </c>
      <c r="AN167">
        <f>Model!AN173</f>
        <v>0</v>
      </c>
      <c r="AO167">
        <f>Model!AO173</f>
        <v>0</v>
      </c>
      <c r="AP167">
        <f>Model!AP173</f>
        <v>0</v>
      </c>
      <c r="AQ167">
        <f>Model!AQ173</f>
        <v>0</v>
      </c>
      <c r="AR167">
        <f>Model!AR173</f>
        <v>0</v>
      </c>
      <c r="AS167">
        <f>Model!AS173</f>
        <v>0</v>
      </c>
      <c r="AT167">
        <f>Model!AT173</f>
        <v>0</v>
      </c>
      <c r="AU167">
        <f>Model!AU173</f>
        <v>0</v>
      </c>
      <c r="AV167">
        <f>Model!AV173</f>
        <v>0</v>
      </c>
      <c r="AW167">
        <f>Model!AW173</f>
        <v>0</v>
      </c>
      <c r="AX167">
        <f>Model!AX173</f>
        <v>0</v>
      </c>
      <c r="AY167">
        <f>Model!AY173</f>
        <v>0</v>
      </c>
      <c r="AZ167">
        <f>Model!AZ173</f>
        <v>0</v>
      </c>
      <c r="BA167">
        <f>Model!BA173</f>
        <v>0</v>
      </c>
      <c r="BB167">
        <f>Model!BB173</f>
        <v>0</v>
      </c>
      <c r="BC167">
        <f>Model!BC173</f>
        <v>0</v>
      </c>
      <c r="BD167">
        <f>Model!BD173</f>
        <v>0</v>
      </c>
      <c r="BE167">
        <f>Model!BE173</f>
        <v>0</v>
      </c>
      <c r="BF167">
        <f>Model!BF173</f>
        <v>0</v>
      </c>
      <c r="BG167">
        <f>Model!BG173</f>
        <v>0</v>
      </c>
      <c r="BH167">
        <f>Model!BH173</f>
        <v>0</v>
      </c>
      <c r="BI167">
        <f>Model!BI173</f>
        <v>0</v>
      </c>
      <c r="BJ167">
        <f>Model!BJ173</f>
        <v>0</v>
      </c>
      <c r="BK167">
        <f>Model!BK173</f>
        <v>0</v>
      </c>
      <c r="BL167">
        <f>Model!BL173</f>
        <v>0</v>
      </c>
      <c r="BM167">
        <f>Model!BM173</f>
        <v>0</v>
      </c>
      <c r="BN167">
        <f>Model!BN173</f>
        <v>0</v>
      </c>
      <c r="BO167">
        <f>Model!BO173</f>
        <v>0</v>
      </c>
      <c r="BP167">
        <f>Model!BP173</f>
        <v>0</v>
      </c>
      <c r="BQ167">
        <f>Model!BQ173</f>
        <v>0</v>
      </c>
      <c r="BR167">
        <f>Model!BR173</f>
        <v>0</v>
      </c>
      <c r="BS167">
        <f>Model!BS173</f>
        <v>0</v>
      </c>
      <c r="BT167">
        <f>Model!BT173</f>
        <v>0</v>
      </c>
      <c r="BU167">
        <f>Model!BU173</f>
        <v>0</v>
      </c>
      <c r="BV167">
        <f>Model!BV173</f>
        <v>0</v>
      </c>
      <c r="BW167">
        <f>Model!BW173</f>
        <v>0</v>
      </c>
      <c r="BX167">
        <f>Model!BX173</f>
        <v>0</v>
      </c>
      <c r="BY167">
        <f>Model!BY173</f>
        <v>0</v>
      </c>
      <c r="BZ167">
        <f>Model!BZ173</f>
        <v>0</v>
      </c>
      <c r="CA167">
        <f>Model!CA173</f>
        <v>0</v>
      </c>
      <c r="CB167">
        <f>Model!CB173</f>
        <v>0</v>
      </c>
      <c r="CC167">
        <f>Model!CC173</f>
        <v>0</v>
      </c>
      <c r="CD167">
        <f>Model!CD173</f>
        <v>0</v>
      </c>
      <c r="CE167">
        <f>Model!CE173</f>
        <v>0</v>
      </c>
      <c r="CF167">
        <f>Model!CF173</f>
        <v>0</v>
      </c>
      <c r="CG167">
        <f>Model!CG173</f>
        <v>0</v>
      </c>
      <c r="CH167">
        <f>Model!CH173</f>
        <v>0</v>
      </c>
      <c r="CI167">
        <f>Model!CI173</f>
        <v>0</v>
      </c>
      <c r="CJ167">
        <f>Model!CJ173</f>
        <v>0</v>
      </c>
      <c r="CK167">
        <f>Model!CK173</f>
        <v>0</v>
      </c>
      <c r="CL167">
        <f>Model!CL173</f>
        <v>0</v>
      </c>
      <c r="CM167">
        <f>Model!CM173</f>
        <v>0</v>
      </c>
      <c r="CN167">
        <f>Model!CN173</f>
        <v>0</v>
      </c>
      <c r="CO167">
        <f>Model!CO173</f>
        <v>0</v>
      </c>
      <c r="CP167">
        <f>Model!CP173</f>
        <v>0</v>
      </c>
      <c r="CQ167">
        <f>Model!CQ173</f>
        <v>0</v>
      </c>
      <c r="CR167">
        <f>Model!CR173</f>
        <v>0</v>
      </c>
      <c r="CS167">
        <f>Model!CS173</f>
        <v>0</v>
      </c>
      <c r="CT167">
        <f>Model!CT173</f>
        <v>0</v>
      </c>
      <c r="CU167">
        <f>Model!CU173</f>
        <v>0</v>
      </c>
      <c r="CV167">
        <f>Model!CV173</f>
        <v>0</v>
      </c>
      <c r="CW167">
        <f>Model!CW173</f>
        <v>0</v>
      </c>
      <c r="CX167">
        <f>Model!CX173</f>
        <v>0</v>
      </c>
      <c r="CY167">
        <f>Model!CY173</f>
        <v>0</v>
      </c>
      <c r="CZ167">
        <f>Model!CZ173</f>
        <v>0</v>
      </c>
      <c r="DA167">
        <f>Model!DA173</f>
        <v>0</v>
      </c>
      <c r="DB167">
        <f>Model!DB173</f>
        <v>0</v>
      </c>
      <c r="DC167">
        <f>Model!DC173</f>
        <v>0</v>
      </c>
      <c r="DD167">
        <f>Model!DD173</f>
        <v>0</v>
      </c>
      <c r="DE167">
        <f>Model!DE173</f>
        <v>0</v>
      </c>
      <c r="DF167">
        <f>Model!DF173</f>
        <v>0</v>
      </c>
      <c r="DG167">
        <f>Model!DG173</f>
        <v>0</v>
      </c>
      <c r="DH167">
        <f>Model!DH173</f>
        <v>0</v>
      </c>
      <c r="DI167">
        <f>Model!DI173</f>
        <v>0</v>
      </c>
      <c r="DJ167">
        <f>Model!DJ173</f>
        <v>0</v>
      </c>
      <c r="DK167">
        <f>Model!DK173</f>
        <v>0</v>
      </c>
      <c r="DL167">
        <f>Model!DL173</f>
        <v>0</v>
      </c>
      <c r="DM167">
        <f>Model!DM173</f>
        <v>0</v>
      </c>
      <c r="DN167">
        <f>Model!DN173</f>
        <v>0</v>
      </c>
      <c r="DO167">
        <f>Model!DO173</f>
        <v>0</v>
      </c>
      <c r="DP167">
        <f>Model!DP173</f>
        <v>0</v>
      </c>
      <c r="DQ167">
        <f>Model!DQ173</f>
        <v>0</v>
      </c>
      <c r="DR167">
        <f>Model!DR173</f>
        <v>0</v>
      </c>
      <c r="DS167">
        <f>Model!DS173</f>
        <v>0</v>
      </c>
      <c r="DT167">
        <f>Model!DT173</f>
        <v>0</v>
      </c>
      <c r="DU167">
        <f>Model!DU173</f>
        <v>0</v>
      </c>
      <c r="DV167">
        <f>Model!DV173</f>
        <v>0</v>
      </c>
      <c r="DW167">
        <f>Model!DW173</f>
        <v>0</v>
      </c>
      <c r="DX167">
        <f>Model!DX173</f>
        <v>0</v>
      </c>
      <c r="DY167">
        <f>Model!DY173</f>
        <v>49.823999999999998</v>
      </c>
      <c r="DZ167">
        <f>Model!DZ173</f>
        <v>0</v>
      </c>
      <c r="EA167">
        <f>Model!EA173</f>
        <v>0</v>
      </c>
      <c r="EB167">
        <f>Model!EB173</f>
        <v>0</v>
      </c>
      <c r="EC167">
        <f>Model!EC173</f>
        <v>0</v>
      </c>
      <c r="ED167">
        <f>Model!ED173</f>
        <v>0</v>
      </c>
      <c r="EE167">
        <f>Model!EE173</f>
        <v>0</v>
      </c>
      <c r="EF167">
        <f>Model!EF173</f>
        <v>0</v>
      </c>
      <c r="EG167">
        <f>Model!EG173</f>
        <v>0</v>
      </c>
      <c r="EH167">
        <f>Model!EH173</f>
        <v>0</v>
      </c>
      <c r="EI167">
        <f>Model!EI173</f>
        <v>0</v>
      </c>
      <c r="EJ167">
        <f>Model!EJ173</f>
        <v>0</v>
      </c>
      <c r="EK167">
        <f>Model!EK173</f>
        <v>0</v>
      </c>
      <c r="EL167">
        <f>Model!EL173</f>
        <v>0</v>
      </c>
      <c r="EM167">
        <f>Model!EM173</f>
        <v>0</v>
      </c>
      <c r="EN167">
        <f>Model!EN173</f>
        <v>0</v>
      </c>
    </row>
    <row r="168" spans="1:144" x14ac:dyDescent="0.2">
      <c r="A168">
        <f>Model!A174</f>
        <v>0</v>
      </c>
      <c r="B168">
        <f>Model!B174</f>
        <v>0</v>
      </c>
      <c r="C168">
        <f>Model!C174</f>
        <v>0</v>
      </c>
      <c r="D168">
        <f>Model!D174</f>
        <v>0</v>
      </c>
      <c r="E168">
        <f>Model!E174</f>
        <v>0</v>
      </c>
      <c r="F168">
        <f>Model!F174</f>
        <v>0</v>
      </c>
      <c r="G168">
        <f>Model!G174</f>
        <v>0</v>
      </c>
      <c r="H168">
        <f>Model!H174</f>
        <v>0</v>
      </c>
      <c r="I168" t="str">
        <f>Model!I174</f>
        <v>Net Proceeds from Issuance of Long-term Debt</v>
      </c>
      <c r="J168">
        <f>Model!J174</f>
        <v>0</v>
      </c>
      <c r="K168">
        <f>Model!K174</f>
        <v>0</v>
      </c>
      <c r="L168">
        <f>Model!L174</f>
        <v>0</v>
      </c>
      <c r="M168">
        <f>Model!M174</f>
        <v>0</v>
      </c>
      <c r="N168">
        <f>Model!N174</f>
        <v>0</v>
      </c>
      <c r="O168">
        <f>Model!O174</f>
        <v>0</v>
      </c>
      <c r="P168">
        <f>Model!P174</f>
        <v>0</v>
      </c>
      <c r="Q168">
        <f>Model!Q174</f>
        <v>0</v>
      </c>
      <c r="R168">
        <f>Model!R174</f>
        <v>0</v>
      </c>
      <c r="S168">
        <f>Model!S174</f>
        <v>0</v>
      </c>
      <c r="T168">
        <f>Model!T174</f>
        <v>0</v>
      </c>
      <c r="U168">
        <f>Model!U174</f>
        <v>0</v>
      </c>
      <c r="V168">
        <f>Model!V174</f>
        <v>0</v>
      </c>
      <c r="W168">
        <f>Model!W174</f>
        <v>0</v>
      </c>
      <c r="X168">
        <f>Model!X174</f>
        <v>0</v>
      </c>
      <c r="Y168">
        <f>Model!Y174</f>
        <v>0</v>
      </c>
      <c r="Z168">
        <f>Model!Z174</f>
        <v>0</v>
      </c>
      <c r="AA168">
        <f>Model!AA174</f>
        <v>0</v>
      </c>
      <c r="AB168">
        <f>Model!AB174</f>
        <v>0</v>
      </c>
      <c r="AC168">
        <f>Model!AC174</f>
        <v>0</v>
      </c>
      <c r="AD168">
        <f>Model!AD174</f>
        <v>0</v>
      </c>
      <c r="AE168">
        <f>Model!AE174</f>
        <v>0</v>
      </c>
      <c r="AF168">
        <f>Model!AF174</f>
        <v>0</v>
      </c>
      <c r="AG168">
        <f>Model!AG174</f>
        <v>0</v>
      </c>
      <c r="AH168">
        <f>Model!AH174</f>
        <v>0</v>
      </c>
      <c r="AI168">
        <f>Model!AI174</f>
        <v>0</v>
      </c>
      <c r="AJ168">
        <f>Model!AJ174</f>
        <v>0</v>
      </c>
      <c r="AK168">
        <f>Model!AK174</f>
        <v>0</v>
      </c>
      <c r="AL168">
        <f>Model!AL174</f>
        <v>0</v>
      </c>
      <c r="AM168">
        <f>Model!AM174</f>
        <v>0</v>
      </c>
      <c r="AN168">
        <f>Model!AN174</f>
        <v>0</v>
      </c>
      <c r="AO168">
        <f>Model!AO174</f>
        <v>0</v>
      </c>
      <c r="AP168">
        <f>Model!AP174</f>
        <v>0</v>
      </c>
      <c r="AQ168">
        <f>Model!AQ174</f>
        <v>0</v>
      </c>
      <c r="AR168">
        <f>Model!AR174</f>
        <v>0</v>
      </c>
      <c r="AS168">
        <f>Model!AS174</f>
        <v>0</v>
      </c>
      <c r="AT168">
        <f>Model!AT174</f>
        <v>0</v>
      </c>
      <c r="AU168">
        <f>Model!AU174</f>
        <v>0</v>
      </c>
      <c r="AV168">
        <f>Model!AV174</f>
        <v>0</v>
      </c>
      <c r="AW168">
        <f>Model!AW174</f>
        <v>0</v>
      </c>
      <c r="AX168">
        <f>Model!AX174</f>
        <v>0</v>
      </c>
      <c r="AY168">
        <f>Model!AY174</f>
        <v>0</v>
      </c>
      <c r="AZ168">
        <f>Model!AZ174</f>
        <v>0</v>
      </c>
      <c r="BA168">
        <f>Model!BA174</f>
        <v>0</v>
      </c>
      <c r="BB168">
        <f>Model!BB174</f>
        <v>0</v>
      </c>
      <c r="BC168">
        <f>Model!BC174</f>
        <v>0</v>
      </c>
      <c r="BD168">
        <f>Model!BD174</f>
        <v>0</v>
      </c>
      <c r="BE168">
        <f>Model!BE174</f>
        <v>0</v>
      </c>
      <c r="BF168">
        <f>Model!BF174</f>
        <v>0</v>
      </c>
      <c r="BG168">
        <f>Model!BG174</f>
        <v>0</v>
      </c>
      <c r="BH168">
        <f>Model!BH174</f>
        <v>0</v>
      </c>
      <c r="BI168">
        <f>Model!BI174</f>
        <v>0</v>
      </c>
      <c r="BJ168">
        <f>Model!BJ174</f>
        <v>0</v>
      </c>
      <c r="BK168">
        <f>Model!BK174</f>
        <v>0</v>
      </c>
      <c r="BL168">
        <f>Model!BL174</f>
        <v>0</v>
      </c>
      <c r="BM168">
        <f>Model!BM174</f>
        <v>0</v>
      </c>
      <c r="BN168">
        <f>Model!BN174</f>
        <v>0</v>
      </c>
      <c r="BO168">
        <f>Model!BO174</f>
        <v>0</v>
      </c>
      <c r="BP168">
        <f>Model!BP174</f>
        <v>0</v>
      </c>
      <c r="BQ168">
        <f>Model!BQ174</f>
        <v>0</v>
      </c>
      <c r="BR168">
        <f>Model!BR174</f>
        <v>0</v>
      </c>
      <c r="BS168">
        <f>Model!BS174</f>
        <v>0</v>
      </c>
      <c r="BT168">
        <f>Model!BT174</f>
        <v>0</v>
      </c>
      <c r="BU168">
        <f>Model!BU174</f>
        <v>0</v>
      </c>
      <c r="BV168">
        <f>Model!BV174</f>
        <v>0</v>
      </c>
      <c r="BW168">
        <f>Model!BW174</f>
        <v>0</v>
      </c>
      <c r="BX168">
        <f>Model!BX174</f>
        <v>0</v>
      </c>
      <c r="BY168">
        <f>Model!BY174</f>
        <v>0</v>
      </c>
      <c r="BZ168">
        <f>Model!BZ174</f>
        <v>55</v>
      </c>
      <c r="CA168">
        <f>Model!CA174</f>
        <v>89.41</v>
      </c>
      <c r="CB168">
        <f>Model!CB174</f>
        <v>-6.1000000000007049E-2</v>
      </c>
      <c r="CC168">
        <f>Model!CC174</f>
        <v>0</v>
      </c>
      <c r="CD168">
        <f>Model!CD174</f>
        <v>0</v>
      </c>
      <c r="CE168">
        <f>Model!CE174</f>
        <v>0</v>
      </c>
      <c r="CF168">
        <f>Model!CF174</f>
        <v>0</v>
      </c>
      <c r="CG168">
        <f>Model!CG174</f>
        <v>69.090909090909079</v>
      </c>
      <c r="CH168">
        <f>Model!CH174</f>
        <v>0</v>
      </c>
      <c r="CI168">
        <f>Model!CI174</f>
        <v>0</v>
      </c>
      <c r="CJ168">
        <f>Model!CJ174</f>
        <v>0</v>
      </c>
      <c r="CK168">
        <f>Model!CK174</f>
        <v>0</v>
      </c>
      <c r="CL168">
        <f>Model!CL174</f>
        <v>0</v>
      </c>
      <c r="CM168">
        <f>Model!CM174</f>
        <v>0</v>
      </c>
      <c r="CN168">
        <f>Model!CN174</f>
        <v>0</v>
      </c>
      <c r="CO168">
        <f>Model!CO174</f>
        <v>0</v>
      </c>
      <c r="CP168">
        <f>Model!CP174</f>
        <v>0</v>
      </c>
      <c r="CQ168">
        <f>Model!CQ174</f>
        <v>0</v>
      </c>
      <c r="CR168">
        <f>Model!CR174</f>
        <v>0</v>
      </c>
      <c r="CS168">
        <f>Model!CS174</f>
        <v>0</v>
      </c>
      <c r="CT168">
        <f>Model!CT174</f>
        <v>0</v>
      </c>
      <c r="CU168">
        <f>Model!CU174</f>
        <v>0</v>
      </c>
      <c r="CV168">
        <f>Model!CV174</f>
        <v>0</v>
      </c>
      <c r="CW168">
        <f>Model!CW174</f>
        <v>0</v>
      </c>
      <c r="CX168">
        <f>Model!CX174</f>
        <v>0</v>
      </c>
      <c r="CY168">
        <f>Model!CY174</f>
        <v>0</v>
      </c>
      <c r="CZ168">
        <f>Model!CZ174</f>
        <v>0</v>
      </c>
      <c r="DA168">
        <f>Model!DA174</f>
        <v>0</v>
      </c>
      <c r="DB168">
        <f>Model!DB174</f>
        <v>0</v>
      </c>
      <c r="DC168">
        <f>Model!DC174</f>
        <v>0</v>
      </c>
      <c r="DD168">
        <f>Model!DD174</f>
        <v>0</v>
      </c>
      <c r="DE168">
        <f>Model!DE174</f>
        <v>0</v>
      </c>
      <c r="DF168">
        <f>Model!DF174</f>
        <v>0</v>
      </c>
      <c r="DG168">
        <f>Model!DG174</f>
        <v>0</v>
      </c>
      <c r="DH168">
        <f>Model!DH174</f>
        <v>0</v>
      </c>
      <c r="DI168">
        <f>Model!DI174</f>
        <v>0</v>
      </c>
      <c r="DJ168">
        <f>Model!DJ174</f>
        <v>0</v>
      </c>
      <c r="DK168">
        <f>Model!DK174</f>
        <v>0</v>
      </c>
      <c r="DL168">
        <f>Model!DL174</f>
        <v>0</v>
      </c>
      <c r="DM168">
        <f>Model!DM174</f>
        <v>0</v>
      </c>
      <c r="DN168">
        <f>Model!DN174</f>
        <v>0</v>
      </c>
      <c r="DO168">
        <f>Model!DO174</f>
        <v>0</v>
      </c>
      <c r="DP168">
        <f>Model!DP174</f>
        <v>0</v>
      </c>
      <c r="DQ168">
        <f>Model!DQ174</f>
        <v>0</v>
      </c>
      <c r="DR168">
        <f>Model!DR174</f>
        <v>0</v>
      </c>
      <c r="DS168">
        <f>Model!DS174</f>
        <v>0</v>
      </c>
      <c r="DT168">
        <f>Model!DT174</f>
        <v>0</v>
      </c>
      <c r="DU168">
        <f>Model!DU174</f>
        <v>0</v>
      </c>
      <c r="DV168">
        <f>Model!DV174</f>
        <v>0</v>
      </c>
      <c r="DW168">
        <f>Model!DW174</f>
        <v>0</v>
      </c>
      <c r="DX168">
        <f>Model!DX174</f>
        <v>0</v>
      </c>
      <c r="DY168">
        <f>Model!DY174</f>
        <v>0</v>
      </c>
      <c r="DZ168">
        <f>Model!DZ174</f>
        <v>0</v>
      </c>
      <c r="EA168">
        <f>Model!EA174</f>
        <v>44.470999999999997</v>
      </c>
      <c r="EB168">
        <f>Model!EB174</f>
        <v>144.34899999999999</v>
      </c>
      <c r="EC168">
        <f>Model!EC174</f>
        <v>69.090909090909079</v>
      </c>
      <c r="ED168">
        <f>Model!ED174</f>
        <v>0</v>
      </c>
      <c r="EE168">
        <f>Model!EE174</f>
        <v>0</v>
      </c>
      <c r="EF168">
        <f>Model!EF174</f>
        <v>0</v>
      </c>
      <c r="EG168">
        <f>Model!EG174</f>
        <v>0</v>
      </c>
      <c r="EH168">
        <f>Model!EH174</f>
        <v>0</v>
      </c>
      <c r="EI168">
        <f>Model!EI174</f>
        <v>0</v>
      </c>
      <c r="EJ168">
        <f>Model!EJ174</f>
        <v>0</v>
      </c>
      <c r="EK168">
        <f>Model!EK174</f>
        <v>0</v>
      </c>
      <c r="EL168">
        <f>Model!EL174</f>
        <v>0</v>
      </c>
      <c r="EM168">
        <f>Model!EM174</f>
        <v>0</v>
      </c>
      <c r="EN168">
        <f>Model!EN174</f>
        <v>0</v>
      </c>
    </row>
    <row r="169" spans="1:144" x14ac:dyDescent="0.2">
      <c r="A169">
        <f>Model!A175</f>
        <v>0</v>
      </c>
      <c r="B169">
        <f>Model!B175</f>
        <v>0</v>
      </c>
      <c r="C169">
        <f>Model!C175</f>
        <v>0</v>
      </c>
      <c r="D169">
        <f>Model!D175</f>
        <v>0</v>
      </c>
      <c r="E169">
        <f>Model!E175</f>
        <v>0</v>
      </c>
      <c r="F169">
        <f>Model!F175</f>
        <v>0</v>
      </c>
      <c r="G169">
        <f>Model!G175</f>
        <v>0</v>
      </c>
      <c r="H169">
        <f>Model!H175</f>
        <v>0</v>
      </c>
      <c r="I169" t="str">
        <f>Model!I175</f>
        <v>Net Proceeds from Issuance of Common Stock</v>
      </c>
      <c r="J169">
        <f>Model!J175</f>
        <v>0</v>
      </c>
      <c r="K169">
        <f>Model!K175</f>
        <v>0</v>
      </c>
      <c r="L169">
        <f>Model!L175</f>
        <v>0</v>
      </c>
      <c r="M169">
        <f>Model!M175</f>
        <v>0</v>
      </c>
      <c r="N169">
        <f>Model!N175</f>
        <v>0</v>
      </c>
      <c r="O169">
        <f>Model!O175</f>
        <v>0</v>
      </c>
      <c r="P169">
        <f>Model!P175</f>
        <v>0</v>
      </c>
      <c r="Q169">
        <f>Model!Q175</f>
        <v>0</v>
      </c>
      <c r="R169">
        <f>Model!R175</f>
        <v>0</v>
      </c>
      <c r="S169">
        <f>Model!S175</f>
        <v>0</v>
      </c>
      <c r="T169">
        <f>Model!T175</f>
        <v>0</v>
      </c>
      <c r="U169">
        <f>Model!U175</f>
        <v>0</v>
      </c>
      <c r="V169">
        <f>Model!V175</f>
        <v>0</v>
      </c>
      <c r="W169">
        <f>Model!W175</f>
        <v>0</v>
      </c>
      <c r="X169">
        <f>Model!X175</f>
        <v>0</v>
      </c>
      <c r="Y169">
        <f>Model!Y175</f>
        <v>0</v>
      </c>
      <c r="Z169">
        <f>Model!Z175</f>
        <v>0</v>
      </c>
      <c r="AA169">
        <f>Model!AA175</f>
        <v>0</v>
      </c>
      <c r="AB169">
        <f>Model!AB175</f>
        <v>0</v>
      </c>
      <c r="AC169">
        <f>Model!AC175</f>
        <v>0</v>
      </c>
      <c r="AD169">
        <f>Model!AD175</f>
        <v>0</v>
      </c>
      <c r="AE169">
        <f>Model!AE175</f>
        <v>0</v>
      </c>
      <c r="AF169">
        <f>Model!AF175</f>
        <v>0</v>
      </c>
      <c r="AG169">
        <f>Model!AG175</f>
        <v>0</v>
      </c>
      <c r="AH169">
        <f>Model!AH175</f>
        <v>0</v>
      </c>
      <c r="AI169">
        <f>Model!AI175</f>
        <v>0</v>
      </c>
      <c r="AJ169">
        <f>Model!AJ175</f>
        <v>0</v>
      </c>
      <c r="AK169">
        <f>Model!AK175</f>
        <v>0</v>
      </c>
      <c r="AL169">
        <f>Model!AL175</f>
        <v>0</v>
      </c>
      <c r="AM169">
        <f>Model!AM175</f>
        <v>0</v>
      </c>
      <c r="AN169">
        <f>Model!AN175</f>
        <v>0</v>
      </c>
      <c r="AO169">
        <f>Model!AO175</f>
        <v>0</v>
      </c>
      <c r="AP169">
        <f>Model!AP175</f>
        <v>0</v>
      </c>
      <c r="AQ169">
        <f>Model!AQ175</f>
        <v>0</v>
      </c>
      <c r="AR169">
        <f>Model!AR175</f>
        <v>0</v>
      </c>
      <c r="AS169">
        <f>Model!AS175</f>
        <v>0</v>
      </c>
      <c r="AT169">
        <f>Model!AT175</f>
        <v>0</v>
      </c>
      <c r="AU169">
        <f>Model!AU175</f>
        <v>0</v>
      </c>
      <c r="AV169">
        <f>Model!AV175</f>
        <v>0</v>
      </c>
      <c r="AW169">
        <f>Model!AW175</f>
        <v>0</v>
      </c>
      <c r="AX169">
        <f>Model!AX175</f>
        <v>0</v>
      </c>
      <c r="AY169">
        <f>Model!AY175</f>
        <v>0</v>
      </c>
      <c r="AZ169">
        <f>Model!AZ175</f>
        <v>0</v>
      </c>
      <c r="BA169">
        <f>Model!BA175</f>
        <v>0</v>
      </c>
      <c r="BB169">
        <f>Model!BB175</f>
        <v>0</v>
      </c>
      <c r="BC169">
        <f>Model!BC175</f>
        <v>0</v>
      </c>
      <c r="BD169">
        <f>Model!BD175</f>
        <v>0</v>
      </c>
      <c r="BE169">
        <f>Model!BE175</f>
        <v>0</v>
      </c>
      <c r="BF169">
        <f>Model!BF175</f>
        <v>0</v>
      </c>
      <c r="BG169">
        <f>Model!BG175</f>
        <v>0</v>
      </c>
      <c r="BH169">
        <f>Model!BH175</f>
        <v>0</v>
      </c>
      <c r="BI169">
        <f>Model!BI175</f>
        <v>0</v>
      </c>
      <c r="BJ169">
        <f>Model!BJ175</f>
        <v>0</v>
      </c>
      <c r="BK169">
        <f>Model!BK175</f>
        <v>0</v>
      </c>
      <c r="BL169">
        <f>Model!BL175</f>
        <v>0</v>
      </c>
      <c r="BM169">
        <f>Model!BM175</f>
        <v>0</v>
      </c>
      <c r="BN169">
        <f>Model!BN175</f>
        <v>0</v>
      </c>
      <c r="BO169">
        <f>Model!BO175</f>
        <v>0</v>
      </c>
      <c r="BP169">
        <f>Model!BP175</f>
        <v>0</v>
      </c>
      <c r="BQ169">
        <f>Model!BQ175</f>
        <v>0</v>
      </c>
      <c r="BR169">
        <f>Model!BR175</f>
        <v>0</v>
      </c>
      <c r="BS169">
        <f>Model!BS175</f>
        <v>0</v>
      </c>
      <c r="BT169">
        <f>Model!BT175</f>
        <v>0</v>
      </c>
      <c r="BU169">
        <f>Model!BU175</f>
        <v>0</v>
      </c>
      <c r="BV169">
        <f>Model!BV175</f>
        <v>0</v>
      </c>
      <c r="BW169">
        <f>Model!BW175</f>
        <v>0</v>
      </c>
      <c r="BX169">
        <f>Model!BX175</f>
        <v>0</v>
      </c>
      <c r="BY169">
        <f>Model!BY175</f>
        <v>0</v>
      </c>
      <c r="BZ169">
        <f>Model!BZ175</f>
        <v>7.8E-2</v>
      </c>
      <c r="CA169">
        <f>Model!CA175</f>
        <v>0.70300000000000007</v>
      </c>
      <c r="CB169">
        <f>Model!CB175</f>
        <v>278.28200000000004</v>
      </c>
      <c r="CC169">
        <f>Model!CC175</f>
        <v>-4.3000000000057367E-2</v>
      </c>
      <c r="CD169">
        <f>Model!CD175</f>
        <v>0</v>
      </c>
      <c r="CE169">
        <f>Model!CE175</f>
        <v>0</v>
      </c>
      <c r="CF169">
        <f>Model!CF175</f>
        <v>0</v>
      </c>
      <c r="CG169">
        <f>Model!CG175</f>
        <v>0</v>
      </c>
      <c r="CH169">
        <f>Model!CH175</f>
        <v>0</v>
      </c>
      <c r="CI169">
        <f>Model!CI175</f>
        <v>0</v>
      </c>
      <c r="CJ169">
        <f>Model!CJ175</f>
        <v>0</v>
      </c>
      <c r="CK169">
        <f>Model!CK175</f>
        <v>0</v>
      </c>
      <c r="CL169">
        <f>Model!CL175</f>
        <v>0</v>
      </c>
      <c r="CM169">
        <f>Model!CM175</f>
        <v>0</v>
      </c>
      <c r="CN169">
        <f>Model!CN175</f>
        <v>0</v>
      </c>
      <c r="CO169">
        <f>Model!CO175</f>
        <v>0</v>
      </c>
      <c r="CP169">
        <f>Model!CP175</f>
        <v>0</v>
      </c>
      <c r="CQ169">
        <f>Model!CQ175</f>
        <v>0</v>
      </c>
      <c r="CR169">
        <f>Model!CR175</f>
        <v>0</v>
      </c>
      <c r="CS169">
        <f>Model!CS175</f>
        <v>0</v>
      </c>
      <c r="CT169">
        <f>Model!CT175</f>
        <v>0</v>
      </c>
      <c r="CU169">
        <f>Model!CU175</f>
        <v>0</v>
      </c>
      <c r="CV169">
        <f>Model!CV175</f>
        <v>0</v>
      </c>
      <c r="CW169">
        <f>Model!CW175</f>
        <v>0</v>
      </c>
      <c r="CX169">
        <f>Model!CX175</f>
        <v>0</v>
      </c>
      <c r="CY169">
        <f>Model!CY175</f>
        <v>0</v>
      </c>
      <c r="CZ169">
        <f>Model!CZ175</f>
        <v>0</v>
      </c>
      <c r="DA169">
        <f>Model!DA175</f>
        <v>0</v>
      </c>
      <c r="DB169">
        <f>Model!DB175</f>
        <v>0</v>
      </c>
      <c r="DC169">
        <f>Model!DC175</f>
        <v>0</v>
      </c>
      <c r="DD169">
        <f>Model!DD175</f>
        <v>0</v>
      </c>
      <c r="DE169">
        <f>Model!DE175</f>
        <v>0</v>
      </c>
      <c r="DF169">
        <f>Model!DF175</f>
        <v>0</v>
      </c>
      <c r="DG169">
        <f>Model!DG175</f>
        <v>0</v>
      </c>
      <c r="DH169">
        <f>Model!DH175</f>
        <v>0</v>
      </c>
      <c r="DI169">
        <f>Model!DI175</f>
        <v>0</v>
      </c>
      <c r="DJ169">
        <f>Model!DJ175</f>
        <v>0</v>
      </c>
      <c r="DK169">
        <f>Model!DK175</f>
        <v>0</v>
      </c>
      <c r="DL169">
        <f>Model!DL175</f>
        <v>0</v>
      </c>
      <c r="DM169">
        <f>Model!DM175</f>
        <v>0</v>
      </c>
      <c r="DN169">
        <f>Model!DN175</f>
        <v>0</v>
      </c>
      <c r="DO169">
        <f>Model!DO175</f>
        <v>0</v>
      </c>
      <c r="DP169">
        <f>Model!DP175</f>
        <v>0</v>
      </c>
      <c r="DQ169">
        <f>Model!DQ175</f>
        <v>0</v>
      </c>
      <c r="DR169">
        <f>Model!DR175</f>
        <v>0</v>
      </c>
      <c r="DS169">
        <f>Model!DS175</f>
        <v>0</v>
      </c>
      <c r="DT169">
        <f>Model!DT175</f>
        <v>0</v>
      </c>
      <c r="DU169">
        <f>Model!DU175</f>
        <v>0</v>
      </c>
      <c r="DV169">
        <f>Model!DV175</f>
        <v>0</v>
      </c>
      <c r="DW169">
        <f>Model!DW175</f>
        <v>0</v>
      </c>
      <c r="DX169">
        <f>Model!DX175</f>
        <v>0</v>
      </c>
      <c r="DY169">
        <f>Model!DY175</f>
        <v>0</v>
      </c>
      <c r="DZ169">
        <f>Model!DZ175</f>
        <v>5.3999999999999999E-2</v>
      </c>
      <c r="EA169">
        <f>Model!EA175</f>
        <v>0.40200000000000002</v>
      </c>
      <c r="EB169">
        <f>Model!EB175</f>
        <v>279.02</v>
      </c>
      <c r="EC169">
        <f>Model!EC175</f>
        <v>0</v>
      </c>
      <c r="ED169">
        <f>Model!ED175</f>
        <v>0</v>
      </c>
      <c r="EE169">
        <f>Model!EE175</f>
        <v>0</v>
      </c>
      <c r="EF169">
        <f>Model!EF175</f>
        <v>0</v>
      </c>
      <c r="EG169">
        <f>Model!EG175</f>
        <v>0</v>
      </c>
      <c r="EH169">
        <f>Model!EH175</f>
        <v>0</v>
      </c>
      <c r="EI169">
        <f>Model!EI175</f>
        <v>0</v>
      </c>
      <c r="EJ169">
        <f>Model!EJ175</f>
        <v>0</v>
      </c>
      <c r="EK169">
        <f>Model!EK175</f>
        <v>0</v>
      </c>
      <c r="EL169">
        <f>Model!EL175</f>
        <v>0</v>
      </c>
      <c r="EM169">
        <f>Model!EM175</f>
        <v>0</v>
      </c>
      <c r="EN169">
        <f>Model!EN175</f>
        <v>0</v>
      </c>
    </row>
    <row r="170" spans="1:144" x14ac:dyDescent="0.2">
      <c r="A170">
        <f>Model!A176</f>
        <v>0</v>
      </c>
      <c r="B170">
        <f>Model!B176</f>
        <v>0</v>
      </c>
      <c r="C170">
        <f>Model!C176</f>
        <v>0</v>
      </c>
      <c r="D170">
        <f>Model!D176</f>
        <v>0</v>
      </c>
      <c r="E170">
        <f>Model!E176</f>
        <v>0</v>
      </c>
      <c r="F170">
        <f>Model!F176</f>
        <v>0</v>
      </c>
      <c r="G170">
        <f>Model!G176</f>
        <v>0</v>
      </c>
      <c r="H170">
        <f>Model!H176</f>
        <v>0</v>
      </c>
      <c r="I170" t="str">
        <f>Model!I176</f>
        <v>Repurchase of Common Stock</v>
      </c>
      <c r="J170">
        <f>Model!J176</f>
        <v>0</v>
      </c>
      <c r="K170">
        <f>Model!K176</f>
        <v>0</v>
      </c>
      <c r="L170">
        <f>Model!L176</f>
        <v>0</v>
      </c>
      <c r="M170">
        <f>Model!M176</f>
        <v>0</v>
      </c>
      <c r="N170">
        <f>Model!N176</f>
        <v>0</v>
      </c>
      <c r="O170">
        <f>Model!O176</f>
        <v>0</v>
      </c>
      <c r="P170">
        <f>Model!P176</f>
        <v>0</v>
      </c>
      <c r="Q170">
        <f>Model!Q176</f>
        <v>0</v>
      </c>
      <c r="R170">
        <f>Model!R176</f>
        <v>0</v>
      </c>
      <c r="S170">
        <f>Model!S176</f>
        <v>0</v>
      </c>
      <c r="T170">
        <f>Model!T176</f>
        <v>0</v>
      </c>
      <c r="U170">
        <f>Model!U176</f>
        <v>0</v>
      </c>
      <c r="V170">
        <f>Model!V176</f>
        <v>0</v>
      </c>
      <c r="W170">
        <f>Model!W176</f>
        <v>0</v>
      </c>
      <c r="X170">
        <f>Model!X176</f>
        <v>0</v>
      </c>
      <c r="Y170">
        <f>Model!Y176</f>
        <v>0</v>
      </c>
      <c r="Z170">
        <f>Model!Z176</f>
        <v>0</v>
      </c>
      <c r="AA170">
        <f>Model!AA176</f>
        <v>0</v>
      </c>
      <c r="AB170">
        <f>Model!AB176</f>
        <v>0</v>
      </c>
      <c r="AC170">
        <f>Model!AC176</f>
        <v>0</v>
      </c>
      <c r="AD170">
        <f>Model!AD176</f>
        <v>0</v>
      </c>
      <c r="AE170">
        <f>Model!AE176</f>
        <v>0</v>
      </c>
      <c r="AF170">
        <f>Model!AF176</f>
        <v>0</v>
      </c>
      <c r="AG170">
        <f>Model!AG176</f>
        <v>0</v>
      </c>
      <c r="AH170">
        <f>Model!AH176</f>
        <v>0</v>
      </c>
      <c r="AI170">
        <f>Model!AI176</f>
        <v>0</v>
      </c>
      <c r="AJ170">
        <f>Model!AJ176</f>
        <v>0</v>
      </c>
      <c r="AK170">
        <f>Model!AK176</f>
        <v>0</v>
      </c>
      <c r="AL170">
        <f>Model!AL176</f>
        <v>0</v>
      </c>
      <c r="AM170">
        <f>Model!AM176</f>
        <v>0</v>
      </c>
      <c r="AN170">
        <f>Model!AN176</f>
        <v>0</v>
      </c>
      <c r="AO170">
        <f>Model!AO176</f>
        <v>0</v>
      </c>
      <c r="AP170">
        <f>Model!AP176</f>
        <v>0</v>
      </c>
      <c r="AQ170">
        <f>Model!AQ176</f>
        <v>0</v>
      </c>
      <c r="AR170">
        <f>Model!AR176</f>
        <v>0</v>
      </c>
      <c r="AS170">
        <f>Model!AS176</f>
        <v>0</v>
      </c>
      <c r="AT170">
        <f>Model!AT176</f>
        <v>0</v>
      </c>
      <c r="AU170">
        <f>Model!AU176</f>
        <v>0</v>
      </c>
      <c r="AV170">
        <f>Model!AV176</f>
        <v>0</v>
      </c>
      <c r="AW170">
        <f>Model!AW176</f>
        <v>0</v>
      </c>
      <c r="AX170">
        <f>Model!AX176</f>
        <v>0</v>
      </c>
      <c r="AY170">
        <f>Model!AY176</f>
        <v>0</v>
      </c>
      <c r="AZ170">
        <f>Model!AZ176</f>
        <v>0</v>
      </c>
      <c r="BA170">
        <f>Model!BA176</f>
        <v>0</v>
      </c>
      <c r="BB170">
        <f>Model!BB176</f>
        <v>0</v>
      </c>
      <c r="BC170">
        <f>Model!BC176</f>
        <v>0</v>
      </c>
      <c r="BD170">
        <f>Model!BD176</f>
        <v>0</v>
      </c>
      <c r="BE170">
        <f>Model!BE176</f>
        <v>0</v>
      </c>
      <c r="BF170">
        <f>Model!BF176</f>
        <v>0</v>
      </c>
      <c r="BG170">
        <f>Model!BG176</f>
        <v>0</v>
      </c>
      <c r="BH170">
        <f>Model!BH176</f>
        <v>0</v>
      </c>
      <c r="BI170">
        <f>Model!BI176</f>
        <v>0</v>
      </c>
      <c r="BJ170">
        <f>Model!BJ176</f>
        <v>0</v>
      </c>
      <c r="BK170">
        <f>Model!BK176</f>
        <v>0</v>
      </c>
      <c r="BL170">
        <f>Model!BL176</f>
        <v>0</v>
      </c>
      <c r="BM170">
        <f>Model!BM176</f>
        <v>0</v>
      </c>
      <c r="BN170">
        <f>Model!BN176</f>
        <v>0</v>
      </c>
      <c r="BO170">
        <f>Model!BO176</f>
        <v>0</v>
      </c>
      <c r="BP170">
        <f>Model!BP176</f>
        <v>0</v>
      </c>
      <c r="BQ170">
        <f>Model!BQ176</f>
        <v>0</v>
      </c>
      <c r="BR170">
        <f>Model!BR176</f>
        <v>0</v>
      </c>
      <c r="BS170">
        <f>Model!BS176</f>
        <v>0</v>
      </c>
      <c r="BT170">
        <f>Model!BT176</f>
        <v>0</v>
      </c>
      <c r="BU170">
        <f>Model!BU176</f>
        <v>0</v>
      </c>
      <c r="BV170">
        <f>Model!BV176</f>
        <v>0</v>
      </c>
      <c r="BW170">
        <f>Model!BW176</f>
        <v>0</v>
      </c>
      <c r="BX170">
        <f>Model!BX176</f>
        <v>0</v>
      </c>
      <c r="BY170">
        <f>Model!BY176</f>
        <v>0</v>
      </c>
      <c r="BZ170">
        <f>Model!BZ176</f>
        <v>0</v>
      </c>
      <c r="CA170">
        <f>Model!CA176</f>
        <v>0</v>
      </c>
      <c r="CB170">
        <f>Model!CB176</f>
        <v>0</v>
      </c>
      <c r="CC170">
        <f>Model!CC176</f>
        <v>0</v>
      </c>
      <c r="CD170">
        <f>Model!CD176</f>
        <v>0</v>
      </c>
      <c r="CE170">
        <f>Model!CE176</f>
        <v>0</v>
      </c>
      <c r="CF170">
        <f>Model!CF176</f>
        <v>0</v>
      </c>
      <c r="CG170">
        <f>Model!CG176</f>
        <v>0</v>
      </c>
      <c r="CH170">
        <f>Model!CH176</f>
        <v>0</v>
      </c>
      <c r="CI170">
        <f>Model!CI176</f>
        <v>0</v>
      </c>
      <c r="CJ170">
        <f>Model!CJ176</f>
        <v>0</v>
      </c>
      <c r="CK170">
        <f>Model!CK176</f>
        <v>0</v>
      </c>
      <c r="CL170">
        <f>Model!CL176</f>
        <v>0</v>
      </c>
      <c r="CM170">
        <f>Model!CM176</f>
        <v>0</v>
      </c>
      <c r="CN170">
        <f>Model!CN176</f>
        <v>0</v>
      </c>
      <c r="CO170">
        <f>Model!CO176</f>
        <v>0</v>
      </c>
      <c r="CP170">
        <f>Model!CP176</f>
        <v>0</v>
      </c>
      <c r="CQ170">
        <f>Model!CQ176</f>
        <v>0</v>
      </c>
      <c r="CR170">
        <f>Model!CR176</f>
        <v>0</v>
      </c>
      <c r="CS170">
        <f>Model!CS176</f>
        <v>0</v>
      </c>
      <c r="CT170">
        <f>Model!CT176</f>
        <v>0</v>
      </c>
      <c r="CU170">
        <f>Model!CU176</f>
        <v>0</v>
      </c>
      <c r="CV170">
        <f>Model!CV176</f>
        <v>0</v>
      </c>
      <c r="CW170">
        <f>Model!CW176</f>
        <v>0</v>
      </c>
      <c r="CX170">
        <f>Model!CX176</f>
        <v>0</v>
      </c>
      <c r="CY170">
        <f>Model!CY176</f>
        <v>0</v>
      </c>
      <c r="CZ170">
        <f>Model!CZ176</f>
        <v>0</v>
      </c>
      <c r="DA170">
        <f>Model!DA176</f>
        <v>0</v>
      </c>
      <c r="DB170">
        <f>Model!DB176</f>
        <v>0</v>
      </c>
      <c r="DC170">
        <f>Model!DC176</f>
        <v>0</v>
      </c>
      <c r="DD170">
        <f>Model!DD176</f>
        <v>0</v>
      </c>
      <c r="DE170">
        <f>Model!DE176</f>
        <v>0</v>
      </c>
      <c r="DF170">
        <f>Model!DF176</f>
        <v>0</v>
      </c>
      <c r="DG170">
        <f>Model!DG176</f>
        <v>0</v>
      </c>
      <c r="DH170">
        <f>Model!DH176</f>
        <v>0</v>
      </c>
      <c r="DI170">
        <f>Model!DI176</f>
        <v>0</v>
      </c>
      <c r="DJ170">
        <f>Model!DJ176</f>
        <v>0</v>
      </c>
      <c r="DK170">
        <f>Model!DK176</f>
        <v>0</v>
      </c>
      <c r="DL170">
        <f>Model!DL176</f>
        <v>0</v>
      </c>
      <c r="DM170">
        <f>Model!DM176</f>
        <v>0</v>
      </c>
      <c r="DN170">
        <f>Model!DN176</f>
        <v>0</v>
      </c>
      <c r="DO170">
        <f>Model!DO176</f>
        <v>0</v>
      </c>
      <c r="DP170">
        <f>Model!DP176</f>
        <v>0</v>
      </c>
      <c r="DQ170">
        <f>Model!DQ176</f>
        <v>0</v>
      </c>
      <c r="DR170">
        <f>Model!DR176</f>
        <v>0</v>
      </c>
      <c r="DS170">
        <f>Model!DS176</f>
        <v>0</v>
      </c>
      <c r="DT170">
        <f>Model!DT176</f>
        <v>0</v>
      </c>
      <c r="DU170">
        <f>Model!DU176</f>
        <v>0</v>
      </c>
      <c r="DV170">
        <f>Model!DV176</f>
        <v>0</v>
      </c>
      <c r="DW170">
        <f>Model!DW176</f>
        <v>0</v>
      </c>
      <c r="DX170">
        <f>Model!DX176</f>
        <v>0</v>
      </c>
      <c r="DY170">
        <f>Model!DY176</f>
        <v>-5</v>
      </c>
      <c r="DZ170">
        <f>Model!DZ176</f>
        <v>0</v>
      </c>
      <c r="EA170">
        <f>Model!EA176</f>
        <v>0</v>
      </c>
      <c r="EB170">
        <f>Model!EB176</f>
        <v>0</v>
      </c>
      <c r="EC170">
        <f>Model!EC176</f>
        <v>0</v>
      </c>
      <c r="ED170">
        <f>Model!ED176</f>
        <v>0</v>
      </c>
      <c r="EE170">
        <f>Model!EE176</f>
        <v>0</v>
      </c>
      <c r="EF170">
        <f>Model!EF176</f>
        <v>0</v>
      </c>
      <c r="EG170">
        <f>Model!EG176</f>
        <v>0</v>
      </c>
      <c r="EH170">
        <f>Model!EH176</f>
        <v>0</v>
      </c>
      <c r="EI170">
        <f>Model!EI176</f>
        <v>0</v>
      </c>
      <c r="EJ170">
        <f>Model!EJ176</f>
        <v>0</v>
      </c>
      <c r="EK170">
        <f>Model!EK176</f>
        <v>0</v>
      </c>
      <c r="EL170">
        <f>Model!EL176</f>
        <v>0</v>
      </c>
      <c r="EM170">
        <f>Model!EM176</f>
        <v>0</v>
      </c>
      <c r="EN170">
        <f>Model!EN176</f>
        <v>0</v>
      </c>
    </row>
    <row r="171" spans="1:144" x14ac:dyDescent="0.2">
      <c r="A171">
        <f>Model!A177</f>
        <v>0</v>
      </c>
      <c r="B171">
        <f>Model!B177</f>
        <v>0</v>
      </c>
      <c r="C171">
        <f>Model!C177</f>
        <v>0</v>
      </c>
      <c r="D171">
        <f>Model!D177</f>
        <v>0</v>
      </c>
      <c r="E171">
        <f>Model!E177</f>
        <v>0</v>
      </c>
      <c r="F171">
        <f>Model!F177</f>
        <v>0</v>
      </c>
      <c r="G171">
        <f>Model!G177</f>
        <v>0</v>
      </c>
      <c r="H171">
        <f>Model!H177</f>
        <v>0</v>
      </c>
      <c r="I171" t="str">
        <f>Model!I177</f>
        <v>Principal Payments on Capital Lease Obligations</v>
      </c>
      <c r="J171">
        <f>Model!J177</f>
        <v>0</v>
      </c>
      <c r="K171">
        <f>Model!K177</f>
        <v>0</v>
      </c>
      <c r="L171">
        <f>Model!L177</f>
        <v>0</v>
      </c>
      <c r="M171">
        <f>Model!M177</f>
        <v>0</v>
      </c>
      <c r="N171">
        <f>Model!N177</f>
        <v>0</v>
      </c>
      <c r="O171">
        <f>Model!O177</f>
        <v>0</v>
      </c>
      <c r="P171">
        <f>Model!P177</f>
        <v>0</v>
      </c>
      <c r="Q171">
        <f>Model!Q177</f>
        <v>0</v>
      </c>
      <c r="R171">
        <f>Model!R177</f>
        <v>0</v>
      </c>
      <c r="S171">
        <f>Model!S177</f>
        <v>0</v>
      </c>
      <c r="T171">
        <f>Model!T177</f>
        <v>0</v>
      </c>
      <c r="U171">
        <f>Model!U177</f>
        <v>0</v>
      </c>
      <c r="V171">
        <f>Model!V177</f>
        <v>0</v>
      </c>
      <c r="W171">
        <f>Model!W177</f>
        <v>0</v>
      </c>
      <c r="X171">
        <f>Model!X177</f>
        <v>0</v>
      </c>
      <c r="Y171">
        <f>Model!Y177</f>
        <v>0</v>
      </c>
      <c r="Z171">
        <f>Model!Z177</f>
        <v>0</v>
      </c>
      <c r="AA171">
        <f>Model!AA177</f>
        <v>0</v>
      </c>
      <c r="AB171">
        <f>Model!AB177</f>
        <v>0</v>
      </c>
      <c r="AC171">
        <f>Model!AC177</f>
        <v>0</v>
      </c>
      <c r="AD171">
        <f>Model!AD177</f>
        <v>0</v>
      </c>
      <c r="AE171">
        <f>Model!AE177</f>
        <v>0</v>
      </c>
      <c r="AF171">
        <f>Model!AF177</f>
        <v>0</v>
      </c>
      <c r="AG171">
        <f>Model!AG177</f>
        <v>0</v>
      </c>
      <c r="AH171">
        <f>Model!AH177</f>
        <v>0</v>
      </c>
      <c r="AI171">
        <f>Model!AI177</f>
        <v>0</v>
      </c>
      <c r="AJ171">
        <f>Model!AJ177</f>
        <v>0</v>
      </c>
      <c r="AK171">
        <f>Model!AK177</f>
        <v>0</v>
      </c>
      <c r="AL171">
        <f>Model!AL177</f>
        <v>0</v>
      </c>
      <c r="AM171">
        <f>Model!AM177</f>
        <v>0</v>
      </c>
      <c r="AN171">
        <f>Model!AN177</f>
        <v>0</v>
      </c>
      <c r="AO171">
        <f>Model!AO177</f>
        <v>0</v>
      </c>
      <c r="AP171">
        <f>Model!AP177</f>
        <v>0</v>
      </c>
      <c r="AQ171">
        <f>Model!AQ177</f>
        <v>0</v>
      </c>
      <c r="AR171">
        <f>Model!AR177</f>
        <v>0</v>
      </c>
      <c r="AS171">
        <f>Model!AS177</f>
        <v>0</v>
      </c>
      <c r="AT171">
        <f>Model!AT177</f>
        <v>0</v>
      </c>
      <c r="AU171">
        <f>Model!AU177</f>
        <v>0</v>
      </c>
      <c r="AV171">
        <f>Model!AV177</f>
        <v>0</v>
      </c>
      <c r="AW171">
        <f>Model!AW177</f>
        <v>0</v>
      </c>
      <c r="AX171">
        <f>Model!AX177</f>
        <v>0</v>
      </c>
      <c r="AY171">
        <f>Model!AY177</f>
        <v>0</v>
      </c>
      <c r="AZ171">
        <f>Model!AZ177</f>
        <v>0</v>
      </c>
      <c r="BA171">
        <f>Model!BA177</f>
        <v>0</v>
      </c>
      <c r="BB171">
        <f>Model!BB177</f>
        <v>0</v>
      </c>
      <c r="BC171">
        <f>Model!BC177</f>
        <v>0</v>
      </c>
      <c r="BD171">
        <f>Model!BD177</f>
        <v>0</v>
      </c>
      <c r="BE171">
        <f>Model!BE177</f>
        <v>0</v>
      </c>
      <c r="BF171">
        <f>Model!BF177</f>
        <v>0</v>
      </c>
      <c r="BG171">
        <f>Model!BG177</f>
        <v>0</v>
      </c>
      <c r="BH171">
        <f>Model!BH177</f>
        <v>0</v>
      </c>
      <c r="BI171">
        <f>Model!BI177</f>
        <v>0</v>
      </c>
      <c r="BJ171">
        <f>Model!BJ177</f>
        <v>0</v>
      </c>
      <c r="BK171">
        <f>Model!BK177</f>
        <v>0</v>
      </c>
      <c r="BL171">
        <f>Model!BL177</f>
        <v>0</v>
      </c>
      <c r="BM171">
        <f>Model!BM177</f>
        <v>0</v>
      </c>
      <c r="BN171">
        <f>Model!BN177</f>
        <v>0</v>
      </c>
      <c r="BO171">
        <f>Model!BO177</f>
        <v>0</v>
      </c>
      <c r="BP171">
        <f>Model!BP177</f>
        <v>0</v>
      </c>
      <c r="BQ171">
        <f>Model!BQ177</f>
        <v>0</v>
      </c>
      <c r="BR171">
        <f>Model!BR177</f>
        <v>0</v>
      </c>
      <c r="BS171">
        <f>Model!BS177</f>
        <v>0</v>
      </c>
      <c r="BT171">
        <f>Model!BT177</f>
        <v>0</v>
      </c>
      <c r="BU171">
        <f>Model!BU177</f>
        <v>0</v>
      </c>
      <c r="BV171">
        <f>Model!BV177</f>
        <v>0</v>
      </c>
      <c r="BW171">
        <f>Model!BW177</f>
        <v>0</v>
      </c>
      <c r="BX171">
        <f>Model!BX177</f>
        <v>0</v>
      </c>
      <c r="BY171">
        <f>Model!BY177</f>
        <v>0</v>
      </c>
      <c r="BZ171">
        <f>Model!BZ177</f>
        <v>-7.6999999999999999E-2</v>
      </c>
      <c r="CA171">
        <f>Model!CA177</f>
        <v>-2.927</v>
      </c>
      <c r="CB171">
        <f>Model!CB177</f>
        <v>2.859</v>
      </c>
      <c r="CC171">
        <f>Model!CC177</f>
        <v>-4.8999999999999891E-2</v>
      </c>
      <c r="CD171">
        <f>Model!CD177</f>
        <v>0</v>
      </c>
      <c r="CE171">
        <f>Model!CE177</f>
        <v>0</v>
      </c>
      <c r="CF171">
        <f>Model!CF177</f>
        <v>0</v>
      </c>
      <c r="CG171">
        <f>Model!CG177</f>
        <v>0</v>
      </c>
      <c r="CH171">
        <f>Model!CH177</f>
        <v>0</v>
      </c>
      <c r="CI171">
        <f>Model!CI177</f>
        <v>0</v>
      </c>
      <c r="CJ171">
        <f>Model!CJ177</f>
        <v>0</v>
      </c>
      <c r="CK171">
        <f>Model!CK177</f>
        <v>0</v>
      </c>
      <c r="CL171">
        <f>Model!CL177</f>
        <v>0</v>
      </c>
      <c r="CM171">
        <f>Model!CM177</f>
        <v>0</v>
      </c>
      <c r="CN171">
        <f>Model!CN177</f>
        <v>0</v>
      </c>
      <c r="CO171">
        <f>Model!CO177</f>
        <v>0</v>
      </c>
      <c r="CP171">
        <f>Model!CP177</f>
        <v>0</v>
      </c>
      <c r="CQ171">
        <f>Model!CQ177</f>
        <v>0</v>
      </c>
      <c r="CR171">
        <f>Model!CR177</f>
        <v>0</v>
      </c>
      <c r="CS171">
        <f>Model!CS177</f>
        <v>0</v>
      </c>
      <c r="CT171">
        <f>Model!CT177</f>
        <v>0</v>
      </c>
      <c r="CU171">
        <f>Model!CU177</f>
        <v>0</v>
      </c>
      <c r="CV171">
        <f>Model!CV177</f>
        <v>0</v>
      </c>
      <c r="CW171">
        <f>Model!CW177</f>
        <v>0</v>
      </c>
      <c r="CX171">
        <f>Model!CX177</f>
        <v>0</v>
      </c>
      <c r="CY171">
        <f>Model!CY177</f>
        <v>0</v>
      </c>
      <c r="CZ171">
        <f>Model!CZ177</f>
        <v>0</v>
      </c>
      <c r="DA171">
        <f>Model!DA177</f>
        <v>0</v>
      </c>
      <c r="DB171">
        <f>Model!DB177</f>
        <v>0</v>
      </c>
      <c r="DC171">
        <f>Model!DC177</f>
        <v>0</v>
      </c>
      <c r="DD171">
        <f>Model!DD177</f>
        <v>0</v>
      </c>
      <c r="DE171">
        <f>Model!DE177</f>
        <v>0</v>
      </c>
      <c r="DF171">
        <f>Model!DF177</f>
        <v>0</v>
      </c>
      <c r="DG171">
        <f>Model!DG177</f>
        <v>0</v>
      </c>
      <c r="DH171">
        <f>Model!DH177</f>
        <v>0</v>
      </c>
      <c r="DI171">
        <f>Model!DI177</f>
        <v>0</v>
      </c>
      <c r="DJ171">
        <f>Model!DJ177</f>
        <v>0</v>
      </c>
      <c r="DK171">
        <f>Model!DK177</f>
        <v>0</v>
      </c>
      <c r="DL171">
        <f>Model!DL177</f>
        <v>0</v>
      </c>
      <c r="DM171">
        <f>Model!DM177</f>
        <v>0</v>
      </c>
      <c r="DN171">
        <f>Model!DN177</f>
        <v>0</v>
      </c>
      <c r="DO171">
        <f>Model!DO177</f>
        <v>0</v>
      </c>
      <c r="DP171">
        <f>Model!DP177</f>
        <v>0</v>
      </c>
      <c r="DQ171">
        <f>Model!DQ177</f>
        <v>0</v>
      </c>
      <c r="DR171">
        <f>Model!DR177</f>
        <v>0</v>
      </c>
      <c r="DS171">
        <f>Model!DS177</f>
        <v>0</v>
      </c>
      <c r="DT171">
        <f>Model!DT177</f>
        <v>0</v>
      </c>
      <c r="DU171">
        <f>Model!DU177</f>
        <v>0</v>
      </c>
      <c r="DV171">
        <f>Model!DV177</f>
        <v>0</v>
      </c>
      <c r="DW171">
        <f>Model!DW177</f>
        <v>0</v>
      </c>
      <c r="DX171">
        <f>Model!DX177</f>
        <v>0</v>
      </c>
      <c r="DY171">
        <f>Model!DY177</f>
        <v>-0.04</v>
      </c>
      <c r="DZ171">
        <f>Model!DZ177</f>
        <v>-0.14000000000000001</v>
      </c>
      <c r="EA171">
        <f>Model!EA177</f>
        <v>-0.26400000000000001</v>
      </c>
      <c r="EB171">
        <f>Model!EB177</f>
        <v>-0.19399999999999989</v>
      </c>
      <c r="EC171">
        <f>Model!EC177</f>
        <v>0</v>
      </c>
      <c r="ED171">
        <f>Model!ED177</f>
        <v>0</v>
      </c>
      <c r="EE171">
        <f>Model!EE177</f>
        <v>0</v>
      </c>
      <c r="EF171">
        <f>Model!EF177</f>
        <v>0</v>
      </c>
      <c r="EG171">
        <f>Model!EG177</f>
        <v>0</v>
      </c>
      <c r="EH171">
        <f>Model!EH177</f>
        <v>0</v>
      </c>
      <c r="EI171">
        <f>Model!EI177</f>
        <v>0</v>
      </c>
      <c r="EJ171">
        <f>Model!EJ177</f>
        <v>0</v>
      </c>
      <c r="EK171">
        <f>Model!EK177</f>
        <v>0</v>
      </c>
      <c r="EL171">
        <f>Model!EL177</f>
        <v>0</v>
      </c>
      <c r="EM171">
        <f>Model!EM177</f>
        <v>0</v>
      </c>
      <c r="EN171">
        <f>Model!EN177</f>
        <v>0</v>
      </c>
    </row>
    <row r="172" spans="1:144" x14ac:dyDescent="0.2">
      <c r="A172">
        <f>Model!A178</f>
        <v>0</v>
      </c>
      <c r="B172">
        <f>Model!B178</f>
        <v>0</v>
      </c>
      <c r="C172">
        <f>Model!C178</f>
        <v>0</v>
      </c>
      <c r="D172">
        <f>Model!D178</f>
        <v>0</v>
      </c>
      <c r="E172">
        <f>Model!E178</f>
        <v>0</v>
      </c>
      <c r="F172">
        <f>Model!F178</f>
        <v>0</v>
      </c>
      <c r="G172">
        <f>Model!G178</f>
        <v>0</v>
      </c>
      <c r="H172">
        <f>Model!H178</f>
        <v>0</v>
      </c>
      <c r="I172" t="str">
        <f>Model!I178</f>
        <v>Financing Cash Flow</v>
      </c>
      <c r="J172">
        <f>Model!J178</f>
        <v>0</v>
      </c>
      <c r="K172">
        <f>Model!K178</f>
        <v>0</v>
      </c>
      <c r="L172">
        <f>Model!L178</f>
        <v>0</v>
      </c>
      <c r="M172">
        <f>Model!M178</f>
        <v>0</v>
      </c>
      <c r="N172">
        <f>Model!N178</f>
        <v>0</v>
      </c>
      <c r="O172">
        <f>Model!O178</f>
        <v>0</v>
      </c>
      <c r="P172">
        <f>Model!P178</f>
        <v>0</v>
      </c>
      <c r="Q172">
        <f>Model!Q178</f>
        <v>0</v>
      </c>
      <c r="R172">
        <f>Model!R178</f>
        <v>0</v>
      </c>
      <c r="S172">
        <f>Model!S178</f>
        <v>0</v>
      </c>
      <c r="T172">
        <f>Model!T178</f>
        <v>0</v>
      </c>
      <c r="U172">
        <f>Model!U178</f>
        <v>0</v>
      </c>
      <c r="V172">
        <f>Model!V178</f>
        <v>0</v>
      </c>
      <c r="W172">
        <f>Model!W178</f>
        <v>0</v>
      </c>
      <c r="X172">
        <f>Model!X178</f>
        <v>0</v>
      </c>
      <c r="Y172">
        <f>Model!Y178</f>
        <v>0</v>
      </c>
      <c r="Z172">
        <f>Model!Z178</f>
        <v>0</v>
      </c>
      <c r="AA172">
        <f>Model!AA178</f>
        <v>0</v>
      </c>
      <c r="AB172">
        <f>Model!AB178</f>
        <v>0</v>
      </c>
      <c r="AC172">
        <f>Model!AC178</f>
        <v>0</v>
      </c>
      <c r="AD172">
        <f>Model!AD178</f>
        <v>0</v>
      </c>
      <c r="AE172">
        <f>Model!AE178</f>
        <v>0</v>
      </c>
      <c r="AF172">
        <f>Model!AF178</f>
        <v>0</v>
      </c>
      <c r="AG172">
        <f>Model!AG178</f>
        <v>0</v>
      </c>
      <c r="AH172">
        <f>Model!AH178</f>
        <v>0</v>
      </c>
      <c r="AI172">
        <f>Model!AI178</f>
        <v>0</v>
      </c>
      <c r="AJ172">
        <f>Model!AJ178</f>
        <v>0</v>
      </c>
      <c r="AK172">
        <f>Model!AK178</f>
        <v>0</v>
      </c>
      <c r="AL172">
        <f>Model!AL178</f>
        <v>0</v>
      </c>
      <c r="AM172">
        <f>Model!AM178</f>
        <v>0</v>
      </c>
      <c r="AN172">
        <f>Model!AN178</f>
        <v>0</v>
      </c>
      <c r="AO172">
        <f>Model!AO178</f>
        <v>0</v>
      </c>
      <c r="AP172">
        <f>Model!AP178</f>
        <v>0</v>
      </c>
      <c r="AQ172">
        <f>Model!AQ178</f>
        <v>0</v>
      </c>
      <c r="AR172">
        <f>Model!AR178</f>
        <v>0</v>
      </c>
      <c r="AS172">
        <f>Model!AS178</f>
        <v>0</v>
      </c>
      <c r="AT172">
        <f>Model!AT178</f>
        <v>0</v>
      </c>
      <c r="AU172">
        <f>Model!AU178</f>
        <v>0</v>
      </c>
      <c r="AV172">
        <f>Model!AV178</f>
        <v>0</v>
      </c>
      <c r="AW172">
        <f>Model!AW178</f>
        <v>0</v>
      </c>
      <c r="AX172">
        <f>Model!AX178</f>
        <v>0</v>
      </c>
      <c r="AY172">
        <f>Model!AY178</f>
        <v>0</v>
      </c>
      <c r="AZ172">
        <f>Model!AZ178</f>
        <v>0</v>
      </c>
      <c r="BA172">
        <f>Model!BA178</f>
        <v>0</v>
      </c>
      <c r="BB172">
        <f>Model!BB178</f>
        <v>0</v>
      </c>
      <c r="BC172">
        <f>Model!BC178</f>
        <v>0</v>
      </c>
      <c r="BD172">
        <f>Model!BD178</f>
        <v>0</v>
      </c>
      <c r="BE172">
        <f>Model!BE178</f>
        <v>0</v>
      </c>
      <c r="BF172">
        <f>Model!BF178</f>
        <v>0</v>
      </c>
      <c r="BG172">
        <f>Model!BG178</f>
        <v>0</v>
      </c>
      <c r="BH172">
        <f>Model!BH178</f>
        <v>0</v>
      </c>
      <c r="BI172">
        <f>Model!BI178</f>
        <v>0</v>
      </c>
      <c r="BJ172">
        <f>Model!BJ178</f>
        <v>0</v>
      </c>
      <c r="BK172">
        <f>Model!BK178</f>
        <v>0</v>
      </c>
      <c r="BL172">
        <f>Model!BL178</f>
        <v>0</v>
      </c>
      <c r="BM172">
        <f>Model!BM178</f>
        <v>0</v>
      </c>
      <c r="BN172">
        <f>Model!BN178</f>
        <v>0</v>
      </c>
      <c r="BO172">
        <f>Model!BO178</f>
        <v>0</v>
      </c>
      <c r="BP172">
        <f>Model!BP178</f>
        <v>0</v>
      </c>
      <c r="BQ172">
        <f>Model!BQ178</f>
        <v>0</v>
      </c>
      <c r="BR172">
        <f>Model!BR178</f>
        <v>0</v>
      </c>
      <c r="BS172">
        <f>Model!BS178</f>
        <v>0</v>
      </c>
      <c r="BT172">
        <f>Model!BT178</f>
        <v>0</v>
      </c>
      <c r="BU172">
        <f>Model!BU178</f>
        <v>0</v>
      </c>
      <c r="BV172">
        <f>Model!BV178</f>
        <v>0</v>
      </c>
      <c r="BW172">
        <f>Model!BW178</f>
        <v>0</v>
      </c>
      <c r="BX172">
        <f>Model!BX178</f>
        <v>0</v>
      </c>
      <c r="BY172">
        <f>Model!BY178</f>
        <v>0</v>
      </c>
      <c r="BZ172">
        <f>Model!BZ178</f>
        <v>55.001000000000005</v>
      </c>
      <c r="CA172">
        <f>Model!CA178</f>
        <v>87.185999999999993</v>
      </c>
      <c r="CB172">
        <f>Model!CB178</f>
        <v>281.08</v>
      </c>
      <c r="CC172">
        <f>Model!CC178</f>
        <v>-9.2000000000057258E-2</v>
      </c>
      <c r="CD172">
        <f>Model!CD178</f>
        <v>0</v>
      </c>
      <c r="CE172">
        <f>Model!CE178</f>
        <v>0</v>
      </c>
      <c r="CF172">
        <f>Model!CF178</f>
        <v>0</v>
      </c>
      <c r="CG172">
        <f>Model!CG178</f>
        <v>69.090909090909079</v>
      </c>
      <c r="CH172">
        <f>Model!CH178</f>
        <v>0</v>
      </c>
      <c r="CI172">
        <f>Model!CI178</f>
        <v>0</v>
      </c>
      <c r="CJ172">
        <f>Model!CJ178</f>
        <v>0</v>
      </c>
      <c r="CK172">
        <f>Model!CK178</f>
        <v>0</v>
      </c>
      <c r="CL172">
        <f>Model!CL178</f>
        <v>0</v>
      </c>
      <c r="CM172">
        <f>Model!CM178</f>
        <v>0</v>
      </c>
      <c r="CN172">
        <f>Model!CN178</f>
        <v>0</v>
      </c>
      <c r="CO172">
        <f>Model!CO178</f>
        <v>0</v>
      </c>
      <c r="CP172">
        <f>Model!CP178</f>
        <v>0</v>
      </c>
      <c r="CQ172">
        <f>Model!CQ178</f>
        <v>0</v>
      </c>
      <c r="CR172">
        <f>Model!CR178</f>
        <v>0</v>
      </c>
      <c r="CS172">
        <f>Model!CS178</f>
        <v>0</v>
      </c>
      <c r="CT172">
        <f>Model!CT178</f>
        <v>0</v>
      </c>
      <c r="CU172">
        <f>Model!CU178</f>
        <v>0</v>
      </c>
      <c r="CV172">
        <f>Model!CV178</f>
        <v>0</v>
      </c>
      <c r="CW172">
        <f>Model!CW178</f>
        <v>0</v>
      </c>
      <c r="CX172">
        <f>Model!CX178</f>
        <v>0</v>
      </c>
      <c r="CY172">
        <f>Model!CY178</f>
        <v>0</v>
      </c>
      <c r="CZ172">
        <f>Model!CZ178</f>
        <v>0</v>
      </c>
      <c r="DA172">
        <f>Model!DA178</f>
        <v>0</v>
      </c>
      <c r="DB172">
        <f>Model!DB178</f>
        <v>0</v>
      </c>
      <c r="DC172">
        <f>Model!DC178</f>
        <v>0</v>
      </c>
      <c r="DD172">
        <f>Model!DD178</f>
        <v>0</v>
      </c>
      <c r="DE172">
        <f>Model!DE178</f>
        <v>0</v>
      </c>
      <c r="DF172">
        <f>Model!DF178</f>
        <v>0</v>
      </c>
      <c r="DG172">
        <f>Model!DG178</f>
        <v>0</v>
      </c>
      <c r="DH172">
        <f>Model!DH178</f>
        <v>0</v>
      </c>
      <c r="DI172">
        <f>Model!DI178</f>
        <v>0</v>
      </c>
      <c r="DJ172">
        <f>Model!DJ178</f>
        <v>0</v>
      </c>
      <c r="DK172">
        <f>Model!DK178</f>
        <v>0</v>
      </c>
      <c r="DL172">
        <f>Model!DL178</f>
        <v>0</v>
      </c>
      <c r="DM172">
        <f>Model!DM178</f>
        <v>0</v>
      </c>
      <c r="DN172">
        <f>Model!DN178</f>
        <v>0</v>
      </c>
      <c r="DO172">
        <f>Model!DO178</f>
        <v>0</v>
      </c>
      <c r="DP172">
        <f>Model!DP178</f>
        <v>0</v>
      </c>
      <c r="DQ172">
        <f>Model!DQ178</f>
        <v>0</v>
      </c>
      <c r="DR172">
        <f>Model!DR178</f>
        <v>0</v>
      </c>
      <c r="DS172">
        <f>Model!DS178</f>
        <v>0</v>
      </c>
      <c r="DT172">
        <f>Model!DT178</f>
        <v>0</v>
      </c>
      <c r="DU172">
        <f>Model!DU178</f>
        <v>0</v>
      </c>
      <c r="DV172">
        <f>Model!DV178</f>
        <v>0</v>
      </c>
      <c r="DW172">
        <f>Model!DW178</f>
        <v>0</v>
      </c>
      <c r="DX172">
        <f>Model!DX178</f>
        <v>0</v>
      </c>
      <c r="DY172">
        <f>Model!DY178</f>
        <v>44.783999999999999</v>
      </c>
      <c r="DZ172">
        <f>Model!DZ178</f>
        <v>137.04600000000002</v>
      </c>
      <c r="EA172">
        <f>Model!EA178</f>
        <v>44.608999999999995</v>
      </c>
      <c r="EB172">
        <f>Model!EB178</f>
        <v>423.17499999999995</v>
      </c>
      <c r="EC172">
        <f>Model!EC178</f>
        <v>69.090909090909079</v>
      </c>
      <c r="ED172">
        <f>Model!ED178</f>
        <v>0</v>
      </c>
      <c r="EE172">
        <f>Model!EE178</f>
        <v>0</v>
      </c>
      <c r="EF172">
        <f>Model!EF178</f>
        <v>0</v>
      </c>
      <c r="EG172">
        <f>Model!EG178</f>
        <v>0</v>
      </c>
      <c r="EH172">
        <f>Model!EH178</f>
        <v>0</v>
      </c>
      <c r="EI172">
        <f>Model!EI178</f>
        <v>0</v>
      </c>
      <c r="EJ172">
        <f>Model!EJ178</f>
        <v>0</v>
      </c>
      <c r="EK172">
        <f>Model!EK178</f>
        <v>0</v>
      </c>
      <c r="EL172">
        <f>Model!EL178</f>
        <v>0</v>
      </c>
      <c r="EM172">
        <f>Model!EM178</f>
        <v>0</v>
      </c>
      <c r="EN172">
        <f>Model!EN178</f>
        <v>0</v>
      </c>
    </row>
    <row r="173" spans="1:144" x14ac:dyDescent="0.2">
      <c r="A173">
        <f>Model!A179</f>
        <v>0</v>
      </c>
      <c r="B173">
        <f>Model!B179</f>
        <v>0</v>
      </c>
      <c r="C173">
        <f>Model!C179</f>
        <v>0</v>
      </c>
      <c r="D173">
        <f>Model!D179</f>
        <v>0</v>
      </c>
      <c r="E173">
        <f>Model!E179</f>
        <v>0</v>
      </c>
      <c r="F173">
        <f>Model!F179</f>
        <v>0</v>
      </c>
      <c r="G173">
        <f>Model!G179</f>
        <v>0</v>
      </c>
      <c r="H173">
        <f>Model!H179</f>
        <v>0</v>
      </c>
      <c r="I173">
        <f>Model!I179</f>
        <v>0</v>
      </c>
      <c r="J173">
        <f>Model!J179</f>
        <v>0</v>
      </c>
      <c r="K173">
        <f>Model!K179</f>
        <v>0</v>
      </c>
      <c r="L173">
        <f>Model!L179</f>
        <v>0</v>
      </c>
      <c r="M173">
        <f>Model!M179</f>
        <v>0</v>
      </c>
      <c r="N173">
        <f>Model!N179</f>
        <v>0</v>
      </c>
      <c r="O173">
        <f>Model!O179</f>
        <v>0</v>
      </c>
      <c r="P173">
        <f>Model!P179</f>
        <v>0</v>
      </c>
      <c r="Q173">
        <f>Model!Q179</f>
        <v>0</v>
      </c>
      <c r="R173">
        <f>Model!R179</f>
        <v>0</v>
      </c>
      <c r="S173">
        <f>Model!S179</f>
        <v>0</v>
      </c>
      <c r="T173">
        <f>Model!T179</f>
        <v>0</v>
      </c>
      <c r="U173">
        <f>Model!U179</f>
        <v>0</v>
      </c>
      <c r="V173">
        <f>Model!V179</f>
        <v>0</v>
      </c>
      <c r="W173">
        <f>Model!W179</f>
        <v>0</v>
      </c>
      <c r="X173">
        <f>Model!X179</f>
        <v>0</v>
      </c>
      <c r="Y173">
        <f>Model!Y179</f>
        <v>0</v>
      </c>
      <c r="Z173">
        <f>Model!Z179</f>
        <v>0</v>
      </c>
      <c r="AA173">
        <f>Model!AA179</f>
        <v>0</v>
      </c>
      <c r="AB173">
        <f>Model!AB179</f>
        <v>0</v>
      </c>
      <c r="AC173">
        <f>Model!AC179</f>
        <v>0</v>
      </c>
      <c r="AD173">
        <f>Model!AD179</f>
        <v>0</v>
      </c>
      <c r="AE173">
        <f>Model!AE179</f>
        <v>0</v>
      </c>
      <c r="AF173">
        <f>Model!AF179</f>
        <v>0</v>
      </c>
      <c r="AG173">
        <f>Model!AG179</f>
        <v>0</v>
      </c>
      <c r="AH173">
        <f>Model!AH179</f>
        <v>0</v>
      </c>
      <c r="AI173">
        <f>Model!AI179</f>
        <v>0</v>
      </c>
      <c r="AJ173">
        <f>Model!AJ179</f>
        <v>0</v>
      </c>
      <c r="AK173">
        <f>Model!AK179</f>
        <v>0</v>
      </c>
      <c r="AL173">
        <f>Model!AL179</f>
        <v>0</v>
      </c>
      <c r="AM173">
        <f>Model!AM179</f>
        <v>0</v>
      </c>
      <c r="AN173">
        <f>Model!AN179</f>
        <v>0</v>
      </c>
      <c r="AO173">
        <f>Model!AO179</f>
        <v>0</v>
      </c>
      <c r="AP173">
        <f>Model!AP179</f>
        <v>0</v>
      </c>
      <c r="AQ173">
        <f>Model!AQ179</f>
        <v>0</v>
      </c>
      <c r="AR173">
        <f>Model!AR179</f>
        <v>0</v>
      </c>
      <c r="AS173">
        <f>Model!AS179</f>
        <v>0</v>
      </c>
      <c r="AT173">
        <f>Model!AT179</f>
        <v>0</v>
      </c>
      <c r="AU173">
        <f>Model!AU179</f>
        <v>0</v>
      </c>
      <c r="AV173">
        <f>Model!AV179</f>
        <v>0</v>
      </c>
      <c r="AW173">
        <f>Model!AW179</f>
        <v>0</v>
      </c>
      <c r="AX173">
        <f>Model!AX179</f>
        <v>0</v>
      </c>
      <c r="AY173">
        <f>Model!AY179</f>
        <v>0</v>
      </c>
      <c r="AZ173">
        <f>Model!AZ179</f>
        <v>0</v>
      </c>
      <c r="BA173">
        <f>Model!BA179</f>
        <v>0</v>
      </c>
      <c r="BB173">
        <f>Model!BB179</f>
        <v>0</v>
      </c>
      <c r="BC173">
        <f>Model!BC179</f>
        <v>0</v>
      </c>
      <c r="BD173">
        <f>Model!BD179</f>
        <v>0</v>
      </c>
      <c r="BE173">
        <f>Model!BE179</f>
        <v>0</v>
      </c>
      <c r="BF173">
        <f>Model!BF179</f>
        <v>0</v>
      </c>
      <c r="BG173">
        <f>Model!BG179</f>
        <v>0</v>
      </c>
      <c r="BH173">
        <f>Model!BH179</f>
        <v>0</v>
      </c>
      <c r="BI173">
        <f>Model!BI179</f>
        <v>0</v>
      </c>
      <c r="BJ173">
        <f>Model!BJ179</f>
        <v>0</v>
      </c>
      <c r="BK173">
        <f>Model!BK179</f>
        <v>0</v>
      </c>
      <c r="BL173">
        <f>Model!BL179</f>
        <v>0</v>
      </c>
      <c r="BM173">
        <f>Model!BM179</f>
        <v>0</v>
      </c>
      <c r="BN173">
        <f>Model!BN179</f>
        <v>0</v>
      </c>
      <c r="BO173">
        <f>Model!BO179</f>
        <v>0</v>
      </c>
      <c r="BP173">
        <f>Model!BP179</f>
        <v>0</v>
      </c>
      <c r="BQ173">
        <f>Model!BQ179</f>
        <v>0</v>
      </c>
      <c r="BR173">
        <f>Model!BR179</f>
        <v>0</v>
      </c>
      <c r="BS173">
        <f>Model!BS179</f>
        <v>0</v>
      </c>
      <c r="BT173">
        <f>Model!BT179</f>
        <v>0</v>
      </c>
      <c r="BU173">
        <f>Model!BU179</f>
        <v>0</v>
      </c>
      <c r="BV173">
        <f>Model!BV179</f>
        <v>0</v>
      </c>
      <c r="BW173">
        <f>Model!BW179</f>
        <v>0</v>
      </c>
      <c r="BX173">
        <f>Model!BX179</f>
        <v>0</v>
      </c>
      <c r="BY173">
        <f>Model!BY179</f>
        <v>0</v>
      </c>
      <c r="BZ173">
        <f>Model!BZ179</f>
        <v>0</v>
      </c>
      <c r="CA173">
        <f>Model!CA179</f>
        <v>0</v>
      </c>
      <c r="CB173">
        <f>Model!CB179</f>
        <v>0</v>
      </c>
      <c r="CC173">
        <f>Model!CC179</f>
        <v>0</v>
      </c>
      <c r="CD173">
        <f>Model!CD179</f>
        <v>0</v>
      </c>
      <c r="CE173">
        <f>Model!CE179</f>
        <v>0</v>
      </c>
      <c r="CF173">
        <f>Model!CF179</f>
        <v>0</v>
      </c>
      <c r="CG173">
        <f>Model!CG179</f>
        <v>0</v>
      </c>
      <c r="CH173">
        <f>Model!CH179</f>
        <v>0</v>
      </c>
      <c r="CI173">
        <f>Model!CI179</f>
        <v>0</v>
      </c>
      <c r="CJ173">
        <f>Model!CJ179</f>
        <v>0</v>
      </c>
      <c r="CK173">
        <f>Model!CK179</f>
        <v>0</v>
      </c>
      <c r="CL173">
        <f>Model!CL179</f>
        <v>0</v>
      </c>
      <c r="CM173">
        <f>Model!CM179</f>
        <v>0</v>
      </c>
      <c r="CN173">
        <f>Model!CN179</f>
        <v>0</v>
      </c>
      <c r="CO173">
        <f>Model!CO179</f>
        <v>0</v>
      </c>
      <c r="CP173">
        <f>Model!CP179</f>
        <v>0</v>
      </c>
      <c r="CQ173">
        <f>Model!CQ179</f>
        <v>0</v>
      </c>
      <c r="CR173">
        <f>Model!CR179</f>
        <v>0</v>
      </c>
      <c r="CS173">
        <f>Model!CS179</f>
        <v>0</v>
      </c>
      <c r="CT173">
        <f>Model!CT179</f>
        <v>0</v>
      </c>
      <c r="CU173">
        <f>Model!CU179</f>
        <v>0</v>
      </c>
      <c r="CV173">
        <f>Model!CV179</f>
        <v>0</v>
      </c>
      <c r="CW173">
        <f>Model!CW179</f>
        <v>0</v>
      </c>
      <c r="CX173">
        <f>Model!CX179</f>
        <v>0</v>
      </c>
      <c r="CY173">
        <f>Model!CY179</f>
        <v>0</v>
      </c>
      <c r="CZ173">
        <f>Model!CZ179</f>
        <v>0</v>
      </c>
      <c r="DA173">
        <f>Model!DA179</f>
        <v>0</v>
      </c>
      <c r="DB173">
        <f>Model!DB179</f>
        <v>0</v>
      </c>
      <c r="DC173">
        <f>Model!DC179</f>
        <v>0</v>
      </c>
      <c r="DD173">
        <f>Model!DD179</f>
        <v>0</v>
      </c>
      <c r="DE173">
        <f>Model!DE179</f>
        <v>0</v>
      </c>
      <c r="DF173">
        <f>Model!DF179</f>
        <v>0</v>
      </c>
      <c r="DG173">
        <f>Model!DG179</f>
        <v>0</v>
      </c>
      <c r="DH173">
        <f>Model!DH179</f>
        <v>0</v>
      </c>
      <c r="DI173">
        <f>Model!DI179</f>
        <v>0</v>
      </c>
      <c r="DJ173">
        <f>Model!DJ179</f>
        <v>0</v>
      </c>
      <c r="DK173">
        <f>Model!DK179</f>
        <v>0</v>
      </c>
      <c r="DL173">
        <f>Model!DL179</f>
        <v>0</v>
      </c>
      <c r="DM173">
        <f>Model!DM179</f>
        <v>0</v>
      </c>
      <c r="DN173">
        <f>Model!DN179</f>
        <v>0</v>
      </c>
      <c r="DO173">
        <f>Model!DO179</f>
        <v>0</v>
      </c>
      <c r="DP173">
        <f>Model!DP179</f>
        <v>0</v>
      </c>
      <c r="DQ173">
        <f>Model!DQ179</f>
        <v>0</v>
      </c>
      <c r="DR173">
        <f>Model!DR179</f>
        <v>0</v>
      </c>
      <c r="DS173">
        <f>Model!DS179</f>
        <v>0</v>
      </c>
      <c r="DT173">
        <f>Model!DT179</f>
        <v>0</v>
      </c>
      <c r="DU173">
        <f>Model!DU179</f>
        <v>0</v>
      </c>
      <c r="DV173">
        <f>Model!DV179</f>
        <v>0</v>
      </c>
      <c r="DW173">
        <f>Model!DW179</f>
        <v>0</v>
      </c>
      <c r="DX173">
        <f>Model!DX179</f>
        <v>0</v>
      </c>
      <c r="DY173">
        <f>Model!DY179</f>
        <v>0</v>
      </c>
      <c r="DZ173">
        <f>Model!DZ179</f>
        <v>0</v>
      </c>
      <c r="EA173">
        <f>Model!EA179</f>
        <v>0</v>
      </c>
      <c r="EB173">
        <f>Model!EB179</f>
        <v>0</v>
      </c>
      <c r="EC173">
        <f>Model!EC179</f>
        <v>0</v>
      </c>
      <c r="ED173">
        <f>Model!ED179</f>
        <v>0</v>
      </c>
      <c r="EE173">
        <f>Model!EE179</f>
        <v>0</v>
      </c>
      <c r="EF173">
        <f>Model!EF179</f>
        <v>0</v>
      </c>
      <c r="EG173">
        <f>Model!EG179</f>
        <v>0</v>
      </c>
      <c r="EH173">
        <f>Model!EH179</f>
        <v>0</v>
      </c>
      <c r="EI173">
        <f>Model!EI179</f>
        <v>0</v>
      </c>
      <c r="EJ173">
        <f>Model!EJ179</f>
        <v>0</v>
      </c>
      <c r="EK173">
        <f>Model!EK179</f>
        <v>0</v>
      </c>
      <c r="EL173">
        <f>Model!EL179</f>
        <v>0</v>
      </c>
      <c r="EM173">
        <f>Model!EM179</f>
        <v>0</v>
      </c>
      <c r="EN173">
        <f>Model!EN179</f>
        <v>0</v>
      </c>
    </row>
    <row r="174" spans="1:144" x14ac:dyDescent="0.2">
      <c r="A174">
        <f>Model!A180</f>
        <v>0</v>
      </c>
      <c r="B174">
        <f>Model!B180</f>
        <v>0</v>
      </c>
      <c r="C174">
        <f>Model!C180</f>
        <v>0</v>
      </c>
      <c r="D174">
        <f>Model!D180</f>
        <v>0</v>
      </c>
      <c r="E174">
        <f>Model!E180</f>
        <v>0</v>
      </c>
      <c r="F174">
        <f>Model!F180</f>
        <v>0</v>
      </c>
      <c r="G174">
        <f>Model!G180</f>
        <v>0</v>
      </c>
      <c r="H174">
        <f>Model!H180</f>
        <v>0</v>
      </c>
      <c r="I174" t="str">
        <f>Model!I180</f>
        <v>Net Increase (Decrease) in Cash &amp; Equivalents</v>
      </c>
      <c r="J174">
        <f>Model!J180</f>
        <v>0</v>
      </c>
      <c r="K174">
        <f>Model!K180</f>
        <v>0</v>
      </c>
      <c r="L174">
        <f>Model!L180</f>
        <v>0</v>
      </c>
      <c r="M174">
        <f>Model!M180</f>
        <v>0</v>
      </c>
      <c r="N174">
        <f>Model!N180</f>
        <v>0</v>
      </c>
      <c r="O174">
        <f>Model!O180</f>
        <v>0</v>
      </c>
      <c r="P174">
        <f>Model!P180</f>
        <v>0</v>
      </c>
      <c r="Q174">
        <f>Model!Q180</f>
        <v>0</v>
      </c>
      <c r="R174">
        <f>Model!R180</f>
        <v>0</v>
      </c>
      <c r="S174">
        <f>Model!S180</f>
        <v>0</v>
      </c>
      <c r="T174">
        <f>Model!T180</f>
        <v>0</v>
      </c>
      <c r="U174">
        <f>Model!U180</f>
        <v>0</v>
      </c>
      <c r="V174">
        <f>Model!V180</f>
        <v>0</v>
      </c>
      <c r="W174">
        <f>Model!W180</f>
        <v>0</v>
      </c>
      <c r="X174">
        <f>Model!X180</f>
        <v>0</v>
      </c>
      <c r="Y174">
        <f>Model!Y180</f>
        <v>0</v>
      </c>
      <c r="Z174">
        <f>Model!Z180</f>
        <v>0</v>
      </c>
      <c r="AA174">
        <f>Model!AA180</f>
        <v>0</v>
      </c>
      <c r="AB174">
        <f>Model!AB180</f>
        <v>0</v>
      </c>
      <c r="AC174">
        <f>Model!AC180</f>
        <v>0</v>
      </c>
      <c r="AD174">
        <f>Model!AD180</f>
        <v>0</v>
      </c>
      <c r="AE174">
        <f>Model!AE180</f>
        <v>0</v>
      </c>
      <c r="AF174">
        <f>Model!AF180</f>
        <v>0</v>
      </c>
      <c r="AG174">
        <f>Model!AG180</f>
        <v>0</v>
      </c>
      <c r="AH174">
        <f>Model!AH180</f>
        <v>0</v>
      </c>
      <c r="AI174">
        <f>Model!AI180</f>
        <v>0</v>
      </c>
      <c r="AJ174">
        <f>Model!AJ180</f>
        <v>0</v>
      </c>
      <c r="AK174">
        <f>Model!AK180</f>
        <v>0</v>
      </c>
      <c r="AL174">
        <f>Model!AL180</f>
        <v>0</v>
      </c>
      <c r="AM174">
        <f>Model!AM180</f>
        <v>0</v>
      </c>
      <c r="AN174">
        <f>Model!AN180</f>
        <v>0</v>
      </c>
      <c r="AO174">
        <f>Model!AO180</f>
        <v>0</v>
      </c>
      <c r="AP174">
        <f>Model!AP180</f>
        <v>0</v>
      </c>
      <c r="AQ174">
        <f>Model!AQ180</f>
        <v>0</v>
      </c>
      <c r="AR174">
        <f>Model!AR180</f>
        <v>0</v>
      </c>
      <c r="AS174">
        <f>Model!AS180</f>
        <v>0</v>
      </c>
      <c r="AT174">
        <f>Model!AT180</f>
        <v>0</v>
      </c>
      <c r="AU174">
        <f>Model!AU180</f>
        <v>0</v>
      </c>
      <c r="AV174">
        <f>Model!AV180</f>
        <v>0</v>
      </c>
      <c r="AW174">
        <f>Model!AW180</f>
        <v>0</v>
      </c>
      <c r="AX174">
        <f>Model!AX180</f>
        <v>0</v>
      </c>
      <c r="AY174">
        <f>Model!AY180</f>
        <v>0</v>
      </c>
      <c r="AZ174">
        <f>Model!AZ180</f>
        <v>0</v>
      </c>
      <c r="BA174">
        <f>Model!BA180</f>
        <v>0</v>
      </c>
      <c r="BB174">
        <f>Model!BB180</f>
        <v>0</v>
      </c>
      <c r="BC174">
        <f>Model!BC180</f>
        <v>0</v>
      </c>
      <c r="BD174">
        <f>Model!BD180</f>
        <v>0</v>
      </c>
      <c r="BE174">
        <f>Model!BE180</f>
        <v>0</v>
      </c>
      <c r="BF174">
        <f>Model!BF180</f>
        <v>0</v>
      </c>
      <c r="BG174">
        <f>Model!BG180</f>
        <v>0</v>
      </c>
      <c r="BH174">
        <f>Model!BH180</f>
        <v>0</v>
      </c>
      <c r="BI174">
        <f>Model!BI180</f>
        <v>0</v>
      </c>
      <c r="BJ174">
        <f>Model!BJ180</f>
        <v>0</v>
      </c>
      <c r="BK174">
        <f>Model!BK180</f>
        <v>0</v>
      </c>
      <c r="BL174">
        <f>Model!BL180</f>
        <v>0</v>
      </c>
      <c r="BM174">
        <f>Model!BM180</f>
        <v>0</v>
      </c>
      <c r="BN174">
        <f>Model!BN180</f>
        <v>0</v>
      </c>
      <c r="BO174">
        <f>Model!BO180</f>
        <v>0</v>
      </c>
      <c r="BP174">
        <f>Model!BP180</f>
        <v>0</v>
      </c>
      <c r="BQ174">
        <f>Model!BQ180</f>
        <v>0</v>
      </c>
      <c r="BR174">
        <f>Model!BR180</f>
        <v>0</v>
      </c>
      <c r="BS174">
        <f>Model!BS180</f>
        <v>0</v>
      </c>
      <c r="BT174">
        <f>Model!BT180</f>
        <v>0</v>
      </c>
      <c r="BU174">
        <f>Model!BU180</f>
        <v>0</v>
      </c>
      <c r="BV174">
        <f>Model!BV180</f>
        <v>0</v>
      </c>
      <c r="BW174">
        <f>Model!BW180</f>
        <v>0</v>
      </c>
      <c r="BX174">
        <f>Model!BX180</f>
        <v>0</v>
      </c>
      <c r="BY174">
        <f>Model!BY180</f>
        <v>0</v>
      </c>
      <c r="BZ174">
        <f>Model!BZ180</f>
        <v>-20.301000000000016</v>
      </c>
      <c r="CA174">
        <f>Model!CA180</f>
        <v>0.46099999999999852</v>
      </c>
      <c r="CB174">
        <f>Model!CB180</f>
        <v>204.66600000000003</v>
      </c>
      <c r="CC174">
        <f>Model!CC180</f>
        <v>-37.780000000000079</v>
      </c>
      <c r="CD174">
        <f>Model!CD180</f>
        <v>0.34070757911822547</v>
      </c>
      <c r="CE174">
        <f>Model!CE180</f>
        <v>-25.731953387981836</v>
      </c>
      <c r="CF174">
        <f>Model!CF180</f>
        <v>-52.137509182985497</v>
      </c>
      <c r="CG174">
        <f>Model!CG180</f>
        <v>46.0696120278539</v>
      </c>
      <c r="CH174">
        <f>Model!CH180</f>
        <v>11.372561513713251</v>
      </c>
      <c r="CI174">
        <f>Model!CI180</f>
        <v>-17.054200317190556</v>
      </c>
      <c r="CJ174">
        <f>Model!CJ180</f>
        <v>-44.96702974873449</v>
      </c>
      <c r="CK174">
        <f>Model!CK180</f>
        <v>-15.214691439529297</v>
      </c>
      <c r="CL174">
        <f>Model!CL180</f>
        <v>19.593811424845718</v>
      </c>
      <c r="CM174">
        <f>Model!CM180</f>
        <v>-10.359423069209008</v>
      </c>
      <c r="CN174">
        <f>Model!CN180</f>
        <v>-41.046844982473552</v>
      </c>
      <c r="CO174">
        <f>Model!CO180</f>
        <v>-8.8715210886208933</v>
      </c>
      <c r="CP174">
        <f>Model!CP180</f>
        <v>0</v>
      </c>
      <c r="CQ174">
        <f>Model!CQ180</f>
        <v>0</v>
      </c>
      <c r="CR174">
        <f>Model!CR180</f>
        <v>0</v>
      </c>
      <c r="CS174">
        <f>Model!CS180</f>
        <v>0</v>
      </c>
      <c r="CT174">
        <f>Model!CT180</f>
        <v>0</v>
      </c>
      <c r="CU174">
        <f>Model!CU180</f>
        <v>0</v>
      </c>
      <c r="CV174">
        <f>Model!CV180</f>
        <v>0</v>
      </c>
      <c r="CW174">
        <f>Model!CW180</f>
        <v>0</v>
      </c>
      <c r="CX174">
        <f>Model!CX180</f>
        <v>0</v>
      </c>
      <c r="CY174">
        <f>Model!CY180</f>
        <v>0</v>
      </c>
      <c r="CZ174">
        <f>Model!CZ180</f>
        <v>0</v>
      </c>
      <c r="DA174">
        <f>Model!DA180</f>
        <v>0</v>
      </c>
      <c r="DB174">
        <f>Model!DB180</f>
        <v>0</v>
      </c>
      <c r="DC174">
        <f>Model!DC180</f>
        <v>0</v>
      </c>
      <c r="DD174">
        <f>Model!DD180</f>
        <v>0</v>
      </c>
      <c r="DE174">
        <f>Model!DE180</f>
        <v>0</v>
      </c>
      <c r="DF174">
        <f>Model!DF180</f>
        <v>0</v>
      </c>
      <c r="DG174">
        <f>Model!DG180</f>
        <v>0</v>
      </c>
      <c r="DH174">
        <f>Model!DH180</f>
        <v>0</v>
      </c>
      <c r="DI174">
        <f>Model!DI180</f>
        <v>0</v>
      </c>
      <c r="DJ174">
        <f>Model!DJ180</f>
        <v>0</v>
      </c>
      <c r="DK174">
        <f>Model!DK180</f>
        <v>0</v>
      </c>
      <c r="DL174">
        <f>Model!DL180</f>
        <v>0</v>
      </c>
      <c r="DM174">
        <f>Model!DM180</f>
        <v>0</v>
      </c>
      <c r="DN174">
        <f>Model!DN180</f>
        <v>0</v>
      </c>
      <c r="DO174">
        <f>Model!DO180</f>
        <v>0</v>
      </c>
      <c r="DP174">
        <f>Model!DP180</f>
        <v>0</v>
      </c>
      <c r="DQ174">
        <f>Model!DQ180</f>
        <v>0</v>
      </c>
      <c r="DR174">
        <f>Model!DR180</f>
        <v>0</v>
      </c>
      <c r="DS174">
        <f>Model!DS180</f>
        <v>0</v>
      </c>
      <c r="DT174">
        <f>Model!DT180</f>
        <v>0</v>
      </c>
      <c r="DU174">
        <f>Model!DU180</f>
        <v>0</v>
      </c>
      <c r="DV174">
        <f>Model!DV180</f>
        <v>0</v>
      </c>
      <c r="DW174">
        <f>Model!DW180</f>
        <v>0</v>
      </c>
      <c r="DX174">
        <f>Model!DX180</f>
        <v>0</v>
      </c>
      <c r="DY174">
        <f>Model!DY180</f>
        <v>17.599999999999998</v>
      </c>
      <c r="DZ174">
        <f>Model!DZ180</f>
        <v>104.714</v>
      </c>
      <c r="EA174">
        <f>Model!EA180</f>
        <v>-45.39200000000001</v>
      </c>
      <c r="EB174">
        <f>Model!EB180</f>
        <v>147.04599999999994</v>
      </c>
      <c r="EC174">
        <f>Model!EC180</f>
        <v>-31.459142963995291</v>
      </c>
      <c r="ED174">
        <f>Model!ED180</f>
        <v>-65.863359991741149</v>
      </c>
      <c r="EE174">
        <f>Model!EE180</f>
        <v>-40.683977715457786</v>
      </c>
      <c r="EF174">
        <f>Model!EF180</f>
        <v>-25.568464740877907</v>
      </c>
      <c r="EG174">
        <f>Model!EG180</f>
        <v>2.2255829662237723</v>
      </c>
      <c r="EH174">
        <f>Model!EH180</f>
        <v>32.466639097455207</v>
      </c>
      <c r="EI174">
        <f>Model!EI180</f>
        <v>64.942193950338961</v>
      </c>
      <c r="EJ174">
        <f>Model!EJ180</f>
        <v>98.53132315212325</v>
      </c>
      <c r="EK174">
        <f>Model!EK180</f>
        <v>132.13621391688488</v>
      </c>
      <c r="EL174">
        <f>Model!EL180</f>
        <v>165.64830285620837</v>
      </c>
      <c r="EM174">
        <f>Model!EM180</f>
        <v>0</v>
      </c>
      <c r="EN174">
        <f>Model!EN180</f>
        <v>0</v>
      </c>
    </row>
    <row r="175" spans="1:144" x14ac:dyDescent="0.2">
      <c r="A175">
        <f>Model!A181</f>
        <v>0</v>
      </c>
      <c r="B175">
        <f>Model!B181</f>
        <v>0</v>
      </c>
      <c r="C175">
        <f>Model!C181</f>
        <v>0</v>
      </c>
      <c r="D175">
        <f>Model!D181</f>
        <v>0</v>
      </c>
      <c r="E175">
        <f>Model!E181</f>
        <v>0</v>
      </c>
      <c r="F175">
        <f>Model!F181</f>
        <v>0</v>
      </c>
      <c r="G175">
        <f>Model!G181</f>
        <v>0</v>
      </c>
      <c r="H175">
        <f>Model!H181</f>
        <v>0</v>
      </c>
      <c r="I175" t="str">
        <f>Model!I181</f>
        <v>+ Cash &amp; Equivalents - BOP</v>
      </c>
      <c r="J175">
        <f>Model!J181</f>
        <v>0</v>
      </c>
      <c r="K175">
        <f>Model!K181</f>
        <v>0</v>
      </c>
      <c r="L175">
        <f>Model!L181</f>
        <v>0</v>
      </c>
      <c r="M175">
        <f>Model!M181</f>
        <v>0</v>
      </c>
      <c r="N175">
        <f>Model!N181</f>
        <v>0</v>
      </c>
      <c r="O175">
        <f>Model!O181</f>
        <v>0</v>
      </c>
      <c r="P175">
        <f>Model!P181</f>
        <v>0</v>
      </c>
      <c r="Q175">
        <f>Model!Q181</f>
        <v>0</v>
      </c>
      <c r="R175">
        <f>Model!R181</f>
        <v>0</v>
      </c>
      <c r="S175">
        <f>Model!S181</f>
        <v>0</v>
      </c>
      <c r="T175">
        <f>Model!T181</f>
        <v>0</v>
      </c>
      <c r="U175">
        <f>Model!U181</f>
        <v>0</v>
      </c>
      <c r="V175">
        <f>Model!V181</f>
        <v>0</v>
      </c>
      <c r="W175">
        <f>Model!W181</f>
        <v>0</v>
      </c>
      <c r="X175">
        <f>Model!X181</f>
        <v>0</v>
      </c>
      <c r="Y175">
        <f>Model!Y181</f>
        <v>0</v>
      </c>
      <c r="Z175">
        <f>Model!Z181</f>
        <v>0</v>
      </c>
      <c r="AA175">
        <f>Model!AA181</f>
        <v>0</v>
      </c>
      <c r="AB175">
        <f>Model!AB181</f>
        <v>0</v>
      </c>
      <c r="AC175">
        <f>Model!AC181</f>
        <v>0</v>
      </c>
      <c r="AD175">
        <f>Model!AD181</f>
        <v>0</v>
      </c>
      <c r="AE175">
        <f>Model!AE181</f>
        <v>0</v>
      </c>
      <c r="AF175">
        <f>Model!AF181</f>
        <v>0</v>
      </c>
      <c r="AG175">
        <f>Model!AG181</f>
        <v>0</v>
      </c>
      <c r="AH175">
        <f>Model!AH181</f>
        <v>0</v>
      </c>
      <c r="AI175">
        <f>Model!AI181</f>
        <v>0</v>
      </c>
      <c r="AJ175">
        <f>Model!AJ181</f>
        <v>0</v>
      </c>
      <c r="AK175">
        <f>Model!AK181</f>
        <v>0</v>
      </c>
      <c r="AL175">
        <f>Model!AL181</f>
        <v>0</v>
      </c>
      <c r="AM175">
        <f>Model!AM181</f>
        <v>0</v>
      </c>
      <c r="AN175">
        <f>Model!AN181</f>
        <v>0</v>
      </c>
      <c r="AO175">
        <f>Model!AO181</f>
        <v>0</v>
      </c>
      <c r="AP175">
        <f>Model!AP181</f>
        <v>0</v>
      </c>
      <c r="AQ175">
        <f>Model!AQ181</f>
        <v>0</v>
      </c>
      <c r="AR175">
        <f>Model!AR181</f>
        <v>0</v>
      </c>
      <c r="AS175">
        <f>Model!AS181</f>
        <v>0</v>
      </c>
      <c r="AT175">
        <f>Model!AT181</f>
        <v>0</v>
      </c>
      <c r="AU175">
        <f>Model!AU181</f>
        <v>0</v>
      </c>
      <c r="AV175">
        <f>Model!AV181</f>
        <v>0</v>
      </c>
      <c r="AW175">
        <f>Model!AW181</f>
        <v>0</v>
      </c>
      <c r="AX175">
        <f>Model!AX181</f>
        <v>0</v>
      </c>
      <c r="AY175">
        <f>Model!AY181</f>
        <v>0</v>
      </c>
      <c r="AZ175">
        <f>Model!AZ181</f>
        <v>0</v>
      </c>
      <c r="BA175">
        <f>Model!BA181</f>
        <v>0</v>
      </c>
      <c r="BB175">
        <f>Model!BB181</f>
        <v>0</v>
      </c>
      <c r="BC175">
        <f>Model!BC181</f>
        <v>0</v>
      </c>
      <c r="BD175">
        <f>Model!BD181</f>
        <v>0</v>
      </c>
      <c r="BE175">
        <f>Model!BE181</f>
        <v>0</v>
      </c>
      <c r="BF175">
        <f>Model!BF181</f>
        <v>0</v>
      </c>
      <c r="BG175">
        <f>Model!BG181</f>
        <v>0</v>
      </c>
      <c r="BH175">
        <f>Model!BH181</f>
        <v>0</v>
      </c>
      <c r="BI175">
        <f>Model!BI181</f>
        <v>0</v>
      </c>
      <c r="BJ175">
        <f>Model!BJ181</f>
        <v>0</v>
      </c>
      <c r="BK175">
        <f>Model!BK181</f>
        <v>0</v>
      </c>
      <c r="BL175">
        <f>Model!BL181</f>
        <v>0</v>
      </c>
      <c r="BM175">
        <f>Model!BM181</f>
        <v>0</v>
      </c>
      <c r="BN175">
        <f>Model!BN181</f>
        <v>0</v>
      </c>
      <c r="BO175">
        <f>Model!BO181</f>
        <v>0</v>
      </c>
      <c r="BP175">
        <f>Model!BP181</f>
        <v>0</v>
      </c>
      <c r="BQ175">
        <f>Model!BQ181</f>
        <v>0</v>
      </c>
      <c r="BR175">
        <f>Model!BR181</f>
        <v>0</v>
      </c>
      <c r="BS175">
        <f>Model!BS181</f>
        <v>0</v>
      </c>
      <c r="BT175">
        <f>Model!BT181</f>
        <v>0</v>
      </c>
      <c r="BU175">
        <f>Model!BU181</f>
        <v>0</v>
      </c>
      <c r="BV175">
        <f>Model!BV181</f>
        <v>126.86</v>
      </c>
      <c r="BW175">
        <f>Model!BW181</f>
        <v>0</v>
      </c>
      <c r="BX175">
        <f>Model!BX181</f>
        <v>0</v>
      </c>
      <c r="BY175">
        <f>Model!BY181</f>
        <v>0</v>
      </c>
      <c r="BZ175">
        <f>Model!BZ181</f>
        <v>81.468000000000004</v>
      </c>
      <c r="CA175">
        <f>Model!CA181</f>
        <v>61.166999999999987</v>
      </c>
      <c r="CB175">
        <f>Model!CB181</f>
        <v>61.627999999999986</v>
      </c>
      <c r="CC175">
        <f>Model!CC181</f>
        <v>266.29399999999998</v>
      </c>
      <c r="CD175">
        <f>Model!CD181</f>
        <v>228.5139999999999</v>
      </c>
      <c r="CE175">
        <f>Model!CE181</f>
        <v>228.85470757911813</v>
      </c>
      <c r="CF175">
        <f>Model!CF181</f>
        <v>203.12275419113629</v>
      </c>
      <c r="CG175">
        <f>Model!CG181</f>
        <v>150.9852450081508</v>
      </c>
      <c r="CH175">
        <f>Model!CH181</f>
        <v>197.05485703600471</v>
      </c>
      <c r="CI175">
        <f>Model!CI181</f>
        <v>208.42741854971797</v>
      </c>
      <c r="CJ175">
        <f>Model!CJ181</f>
        <v>191.37321823252742</v>
      </c>
      <c r="CK175">
        <f>Model!CK181</f>
        <v>146.40618848379293</v>
      </c>
      <c r="CL175">
        <f>Model!CL181</f>
        <v>131.19149704426363</v>
      </c>
      <c r="CM175">
        <f>Model!CM181</f>
        <v>150.78530846910934</v>
      </c>
      <c r="CN175">
        <f>Model!CN181</f>
        <v>140.42588539990032</v>
      </c>
      <c r="CO175">
        <f>Model!CO181</f>
        <v>99.379040417426779</v>
      </c>
      <c r="CP175">
        <f>Model!CP181</f>
        <v>0</v>
      </c>
      <c r="CQ175">
        <f>Model!CQ181</f>
        <v>0</v>
      </c>
      <c r="CR175">
        <f>Model!CR181</f>
        <v>0</v>
      </c>
      <c r="CS175">
        <f>Model!CS181</f>
        <v>0</v>
      </c>
      <c r="CT175">
        <f>Model!CT181</f>
        <v>0</v>
      </c>
      <c r="CU175">
        <f>Model!CU181</f>
        <v>0</v>
      </c>
      <c r="CV175">
        <f>Model!CV181</f>
        <v>0</v>
      </c>
      <c r="CW175">
        <f>Model!CW181</f>
        <v>0</v>
      </c>
      <c r="CX175">
        <f>Model!CX181</f>
        <v>0</v>
      </c>
      <c r="CY175">
        <f>Model!CY181</f>
        <v>0</v>
      </c>
      <c r="CZ175">
        <f>Model!CZ181</f>
        <v>0</v>
      </c>
      <c r="DA175">
        <f>Model!DA181</f>
        <v>0</v>
      </c>
      <c r="DB175">
        <f>Model!DB181</f>
        <v>0</v>
      </c>
      <c r="DC175">
        <f>Model!DC181</f>
        <v>0</v>
      </c>
      <c r="DD175">
        <f>Model!DD181</f>
        <v>0</v>
      </c>
      <c r="DE175">
        <f>Model!DE181</f>
        <v>0</v>
      </c>
      <c r="DF175">
        <f>Model!DF181</f>
        <v>0</v>
      </c>
      <c r="DG175">
        <f>Model!DG181</f>
        <v>0</v>
      </c>
      <c r="DH175">
        <f>Model!DH181</f>
        <v>0</v>
      </c>
      <c r="DI175">
        <f>Model!DI181</f>
        <v>0</v>
      </c>
      <c r="DJ175">
        <f>Model!DJ181</f>
        <v>0</v>
      </c>
      <c r="DK175">
        <f>Model!DK181</f>
        <v>0</v>
      </c>
      <c r="DL175">
        <f>Model!DL181</f>
        <v>0</v>
      </c>
      <c r="DM175">
        <f>Model!DM181</f>
        <v>0</v>
      </c>
      <c r="DN175">
        <f>Model!DN181</f>
        <v>0</v>
      </c>
      <c r="DO175">
        <f>Model!DO181</f>
        <v>0</v>
      </c>
      <c r="DP175">
        <f>Model!DP181</f>
        <v>0</v>
      </c>
      <c r="DQ175">
        <f>Model!DQ181</f>
        <v>0</v>
      </c>
      <c r="DR175">
        <f>Model!DR181</f>
        <v>0</v>
      </c>
      <c r="DS175">
        <f>Model!DS181</f>
        <v>0</v>
      </c>
      <c r="DT175">
        <f>Model!DT181</f>
        <v>0</v>
      </c>
      <c r="DU175">
        <f>Model!DU181</f>
        <v>0</v>
      </c>
      <c r="DV175">
        <f>Model!DV181</f>
        <v>0</v>
      </c>
      <c r="DW175">
        <f>Model!DW181</f>
        <v>0</v>
      </c>
      <c r="DX175">
        <f>Model!DX181</f>
        <v>0</v>
      </c>
      <c r="DY175">
        <f>Model!DY181</f>
        <v>4.5460000000000003</v>
      </c>
      <c r="DZ175">
        <f>Model!DZ181</f>
        <v>22.145999999999997</v>
      </c>
      <c r="EA175">
        <f>Model!EA181</f>
        <v>126.86</v>
      </c>
      <c r="EB175">
        <f>Model!EB181</f>
        <v>81.467999999999989</v>
      </c>
      <c r="EC175">
        <f>Model!EC181</f>
        <v>228.51399999999992</v>
      </c>
      <c r="ED175">
        <f>Model!ED181</f>
        <v>197.05485703600465</v>
      </c>
      <c r="EE175">
        <f>Model!EE181</f>
        <v>131.19149704426349</v>
      </c>
      <c r="EF175">
        <f>Model!EF181</f>
        <v>90.507519328805699</v>
      </c>
      <c r="EG175">
        <f>Model!EG181</f>
        <v>64.939054587927785</v>
      </c>
      <c r="EH175">
        <f>Model!EH181</f>
        <v>67.164637554151554</v>
      </c>
      <c r="EI175">
        <f>Model!EI181</f>
        <v>99.631276651606754</v>
      </c>
      <c r="EJ175">
        <f>Model!EJ181</f>
        <v>164.5734706019457</v>
      </c>
      <c r="EK175">
        <f>Model!EK181</f>
        <v>263.10479375406896</v>
      </c>
      <c r="EL175">
        <f>Model!EL181</f>
        <v>395.24100767095388</v>
      </c>
      <c r="EM175">
        <f>Model!EM181</f>
        <v>0</v>
      </c>
      <c r="EN175">
        <f>Model!EN181</f>
        <v>0</v>
      </c>
    </row>
    <row r="176" spans="1:144" x14ac:dyDescent="0.2">
      <c r="A176">
        <f>Model!A182</f>
        <v>0</v>
      </c>
      <c r="B176">
        <f>Model!B182</f>
        <v>0</v>
      </c>
      <c r="C176">
        <f>Model!C182</f>
        <v>0</v>
      </c>
      <c r="D176">
        <f>Model!D182</f>
        <v>0</v>
      </c>
      <c r="E176">
        <f>Model!E182</f>
        <v>0</v>
      </c>
      <c r="F176">
        <f>Model!F182</f>
        <v>0</v>
      </c>
      <c r="G176">
        <f>Model!G182</f>
        <v>0</v>
      </c>
      <c r="H176">
        <f>Model!H182</f>
        <v>0</v>
      </c>
      <c r="I176" t="str">
        <f>Model!I182</f>
        <v>+ Other</v>
      </c>
      <c r="J176">
        <f>Model!J182</f>
        <v>0</v>
      </c>
      <c r="K176">
        <f>Model!K182</f>
        <v>0</v>
      </c>
      <c r="L176">
        <f>Model!L182</f>
        <v>0</v>
      </c>
      <c r="M176">
        <f>Model!M182</f>
        <v>0</v>
      </c>
      <c r="N176">
        <f>Model!N182</f>
        <v>0</v>
      </c>
      <c r="O176">
        <f>Model!O182</f>
        <v>0</v>
      </c>
      <c r="P176">
        <f>Model!P182</f>
        <v>0</v>
      </c>
      <c r="Q176">
        <f>Model!Q182</f>
        <v>0</v>
      </c>
      <c r="R176">
        <f>Model!R182</f>
        <v>0</v>
      </c>
      <c r="S176">
        <f>Model!S182</f>
        <v>0</v>
      </c>
      <c r="T176">
        <f>Model!T182</f>
        <v>0</v>
      </c>
      <c r="U176">
        <f>Model!U182</f>
        <v>0</v>
      </c>
      <c r="V176">
        <f>Model!V182</f>
        <v>0</v>
      </c>
      <c r="W176">
        <f>Model!W182</f>
        <v>0</v>
      </c>
      <c r="X176">
        <f>Model!X182</f>
        <v>0</v>
      </c>
      <c r="Y176">
        <f>Model!Y182</f>
        <v>0</v>
      </c>
      <c r="Z176">
        <f>Model!Z182</f>
        <v>0</v>
      </c>
      <c r="AA176">
        <f>Model!AA182</f>
        <v>0</v>
      </c>
      <c r="AB176">
        <f>Model!AB182</f>
        <v>0</v>
      </c>
      <c r="AC176">
        <f>Model!AC182</f>
        <v>0</v>
      </c>
      <c r="AD176">
        <f>Model!AD182</f>
        <v>0</v>
      </c>
      <c r="AE176">
        <f>Model!AE182</f>
        <v>0</v>
      </c>
      <c r="AF176">
        <f>Model!AF182</f>
        <v>0</v>
      </c>
      <c r="AG176">
        <f>Model!AG182</f>
        <v>0</v>
      </c>
      <c r="AH176">
        <f>Model!AH182</f>
        <v>0</v>
      </c>
      <c r="AI176">
        <f>Model!AI182</f>
        <v>0</v>
      </c>
      <c r="AJ176">
        <f>Model!AJ182</f>
        <v>0</v>
      </c>
      <c r="AK176">
        <f>Model!AK182</f>
        <v>0</v>
      </c>
      <c r="AL176">
        <f>Model!AL182</f>
        <v>0</v>
      </c>
      <c r="AM176">
        <f>Model!AM182</f>
        <v>0</v>
      </c>
      <c r="AN176">
        <f>Model!AN182</f>
        <v>0</v>
      </c>
      <c r="AO176">
        <f>Model!AO182</f>
        <v>0</v>
      </c>
      <c r="AP176">
        <f>Model!AP182</f>
        <v>0</v>
      </c>
      <c r="AQ176">
        <f>Model!AQ182</f>
        <v>0</v>
      </c>
      <c r="AR176">
        <f>Model!AR182</f>
        <v>0</v>
      </c>
      <c r="AS176">
        <f>Model!AS182</f>
        <v>0</v>
      </c>
      <c r="AT176">
        <f>Model!AT182</f>
        <v>0</v>
      </c>
      <c r="AU176">
        <f>Model!AU182</f>
        <v>0</v>
      </c>
      <c r="AV176">
        <f>Model!AV182</f>
        <v>0</v>
      </c>
      <c r="AW176">
        <f>Model!AW182</f>
        <v>0</v>
      </c>
      <c r="AX176">
        <f>Model!AX182</f>
        <v>0</v>
      </c>
      <c r="AY176">
        <f>Model!AY182</f>
        <v>0</v>
      </c>
      <c r="AZ176">
        <f>Model!AZ182</f>
        <v>0</v>
      </c>
      <c r="BA176">
        <f>Model!BA182</f>
        <v>0</v>
      </c>
      <c r="BB176">
        <f>Model!BB182</f>
        <v>0</v>
      </c>
      <c r="BC176">
        <f>Model!BC182</f>
        <v>0</v>
      </c>
      <c r="BD176">
        <f>Model!BD182</f>
        <v>0</v>
      </c>
      <c r="BE176">
        <f>Model!BE182</f>
        <v>0</v>
      </c>
      <c r="BF176">
        <f>Model!BF182</f>
        <v>0</v>
      </c>
      <c r="BG176">
        <f>Model!BG182</f>
        <v>0</v>
      </c>
      <c r="BH176">
        <f>Model!BH182</f>
        <v>0</v>
      </c>
      <c r="BI176">
        <f>Model!BI182</f>
        <v>0</v>
      </c>
      <c r="BJ176">
        <f>Model!BJ182</f>
        <v>0</v>
      </c>
      <c r="BK176">
        <f>Model!BK182</f>
        <v>0</v>
      </c>
      <c r="BL176">
        <f>Model!BL182</f>
        <v>0</v>
      </c>
      <c r="BM176">
        <f>Model!BM182</f>
        <v>0</v>
      </c>
      <c r="BN176">
        <f>Model!BN182</f>
        <v>0</v>
      </c>
      <c r="BO176">
        <f>Model!BO182</f>
        <v>0</v>
      </c>
      <c r="BP176">
        <f>Model!BP182</f>
        <v>0</v>
      </c>
      <c r="BQ176">
        <f>Model!BQ182</f>
        <v>0</v>
      </c>
      <c r="BR176">
        <f>Model!BR182</f>
        <v>0</v>
      </c>
      <c r="BS176">
        <f>Model!BS182</f>
        <v>0</v>
      </c>
      <c r="BT176">
        <f>Model!BT182</f>
        <v>0</v>
      </c>
      <c r="BU176">
        <f>Model!BU182</f>
        <v>0</v>
      </c>
      <c r="BV176">
        <f>Model!BV182</f>
        <v>-126.86</v>
      </c>
      <c r="BW176">
        <f>Model!BW182</f>
        <v>0</v>
      </c>
      <c r="BX176">
        <f>Model!BX182</f>
        <v>0</v>
      </c>
      <c r="BY176">
        <f>Model!BY182</f>
        <v>81.468000000000004</v>
      </c>
      <c r="BZ176">
        <f>Model!BZ182</f>
        <v>0</v>
      </c>
      <c r="CA176">
        <f>Model!CA182</f>
        <v>0</v>
      </c>
      <c r="CB176">
        <f>Model!CB182</f>
        <v>0</v>
      </c>
      <c r="CC176">
        <f>Model!CC182</f>
        <v>0</v>
      </c>
      <c r="CD176">
        <f>Model!CD182</f>
        <v>0</v>
      </c>
      <c r="CE176">
        <f>Model!CE182</f>
        <v>0</v>
      </c>
      <c r="CF176">
        <f>Model!CF182</f>
        <v>0</v>
      </c>
      <c r="CG176">
        <f>Model!CG182</f>
        <v>0</v>
      </c>
      <c r="CH176">
        <f>Model!CH182</f>
        <v>0</v>
      </c>
      <c r="CI176">
        <f>Model!CI182</f>
        <v>0</v>
      </c>
      <c r="CJ176">
        <f>Model!CJ182</f>
        <v>0</v>
      </c>
      <c r="CK176">
        <f>Model!CK182</f>
        <v>0</v>
      </c>
      <c r="CL176">
        <f>Model!CL182</f>
        <v>0</v>
      </c>
      <c r="CM176">
        <f>Model!CM182</f>
        <v>0</v>
      </c>
      <c r="CN176">
        <f>Model!CN182</f>
        <v>0</v>
      </c>
      <c r="CO176">
        <f>Model!CO182</f>
        <v>0</v>
      </c>
      <c r="CP176">
        <f>Model!CP182</f>
        <v>0</v>
      </c>
      <c r="CQ176">
        <f>Model!CQ182</f>
        <v>0</v>
      </c>
      <c r="CR176">
        <f>Model!CR182</f>
        <v>0</v>
      </c>
      <c r="CS176">
        <f>Model!CS182</f>
        <v>0</v>
      </c>
      <c r="CT176">
        <f>Model!CT182</f>
        <v>0</v>
      </c>
      <c r="CU176">
        <f>Model!CU182</f>
        <v>0</v>
      </c>
      <c r="CV176">
        <f>Model!CV182</f>
        <v>0</v>
      </c>
      <c r="CW176">
        <f>Model!CW182</f>
        <v>0</v>
      </c>
      <c r="CX176">
        <f>Model!CX182</f>
        <v>0</v>
      </c>
      <c r="CY176">
        <f>Model!CY182</f>
        <v>0</v>
      </c>
      <c r="CZ176">
        <f>Model!CZ182</f>
        <v>0</v>
      </c>
      <c r="DA176">
        <f>Model!DA182</f>
        <v>0</v>
      </c>
      <c r="DB176">
        <f>Model!DB182</f>
        <v>0</v>
      </c>
      <c r="DC176">
        <f>Model!DC182</f>
        <v>0</v>
      </c>
      <c r="DD176">
        <f>Model!DD182</f>
        <v>0</v>
      </c>
      <c r="DE176">
        <f>Model!DE182</f>
        <v>0</v>
      </c>
      <c r="DF176">
        <f>Model!DF182</f>
        <v>0</v>
      </c>
      <c r="DG176">
        <f>Model!DG182</f>
        <v>0</v>
      </c>
      <c r="DH176">
        <f>Model!DH182</f>
        <v>0</v>
      </c>
      <c r="DI176">
        <f>Model!DI182</f>
        <v>0</v>
      </c>
      <c r="DJ176">
        <f>Model!DJ182</f>
        <v>0</v>
      </c>
      <c r="DK176">
        <f>Model!DK182</f>
        <v>0</v>
      </c>
      <c r="DL176">
        <f>Model!DL182</f>
        <v>0</v>
      </c>
      <c r="DM176">
        <f>Model!DM182</f>
        <v>0</v>
      </c>
      <c r="DN176">
        <f>Model!DN182</f>
        <v>0</v>
      </c>
      <c r="DO176">
        <f>Model!DO182</f>
        <v>0</v>
      </c>
      <c r="DP176">
        <f>Model!DP182</f>
        <v>0</v>
      </c>
      <c r="DQ176">
        <f>Model!DQ182</f>
        <v>0</v>
      </c>
      <c r="DR176">
        <f>Model!DR182</f>
        <v>0</v>
      </c>
      <c r="DS176">
        <f>Model!DS182</f>
        <v>0</v>
      </c>
      <c r="DT176">
        <f>Model!DT182</f>
        <v>0</v>
      </c>
      <c r="DU176">
        <f>Model!DU182</f>
        <v>0</v>
      </c>
      <c r="DV176">
        <f>Model!DV182</f>
        <v>0</v>
      </c>
      <c r="DW176">
        <f>Model!DW182</f>
        <v>0</v>
      </c>
      <c r="DX176">
        <f>Model!DX182</f>
        <v>0</v>
      </c>
      <c r="DY176">
        <f>Model!DY182</f>
        <v>0</v>
      </c>
      <c r="DZ176">
        <f>Model!DZ182</f>
        <v>0</v>
      </c>
      <c r="EA176">
        <f>Model!EA182</f>
        <v>0</v>
      </c>
      <c r="EB176">
        <f>Model!EB182</f>
        <v>0</v>
      </c>
      <c r="EC176">
        <f>Model!EC182</f>
        <v>0</v>
      </c>
      <c r="ED176">
        <f>Model!ED182</f>
        <v>0</v>
      </c>
      <c r="EE176">
        <f>Model!EE182</f>
        <v>0</v>
      </c>
      <c r="EF176">
        <f>Model!EF182</f>
        <v>3</v>
      </c>
      <c r="EG176">
        <f>Model!EG182</f>
        <v>4</v>
      </c>
      <c r="EH176">
        <f>Model!EH182</f>
        <v>5</v>
      </c>
      <c r="EI176">
        <f>Model!EI182</f>
        <v>6</v>
      </c>
      <c r="EJ176">
        <f>Model!EJ182</f>
        <v>7</v>
      </c>
      <c r="EK176">
        <f>Model!EK182</f>
        <v>7</v>
      </c>
      <c r="EL176">
        <f>Model!EL182</f>
        <v>7</v>
      </c>
      <c r="EM176">
        <f>Model!EM182</f>
        <v>0</v>
      </c>
      <c r="EN176">
        <f>Model!EN182</f>
        <v>0</v>
      </c>
    </row>
    <row r="177" spans="1:144" x14ac:dyDescent="0.2">
      <c r="A177">
        <f>Model!A183</f>
        <v>0</v>
      </c>
      <c r="B177">
        <f>Model!B183</f>
        <v>0</v>
      </c>
      <c r="C177">
        <f>Model!C183</f>
        <v>0</v>
      </c>
      <c r="D177">
        <f>Model!D183</f>
        <v>0</v>
      </c>
      <c r="E177">
        <f>Model!E183</f>
        <v>0</v>
      </c>
      <c r="F177">
        <f>Model!F183</f>
        <v>0</v>
      </c>
      <c r="G177">
        <f>Model!G183</f>
        <v>0</v>
      </c>
      <c r="H177">
        <f>Model!H183</f>
        <v>0</v>
      </c>
      <c r="I177" t="str">
        <f>Model!I183</f>
        <v>= Cash &amp; Equivalents - EOP</v>
      </c>
      <c r="J177">
        <f>Model!J183</f>
        <v>0</v>
      </c>
      <c r="K177">
        <f>Model!K183</f>
        <v>0</v>
      </c>
      <c r="L177">
        <f>Model!L183</f>
        <v>0</v>
      </c>
      <c r="M177">
        <f>Model!M183</f>
        <v>0</v>
      </c>
      <c r="N177">
        <f>Model!N183</f>
        <v>0</v>
      </c>
      <c r="O177">
        <f>Model!O183</f>
        <v>0</v>
      </c>
      <c r="P177">
        <f>Model!P183</f>
        <v>0</v>
      </c>
      <c r="Q177">
        <f>Model!Q183</f>
        <v>0</v>
      </c>
      <c r="R177">
        <f>Model!R183</f>
        <v>0</v>
      </c>
      <c r="S177">
        <f>Model!S183</f>
        <v>0</v>
      </c>
      <c r="T177">
        <f>Model!T183</f>
        <v>0</v>
      </c>
      <c r="U177">
        <f>Model!U183</f>
        <v>0</v>
      </c>
      <c r="V177">
        <f>Model!V183</f>
        <v>0</v>
      </c>
      <c r="W177">
        <f>Model!W183</f>
        <v>0</v>
      </c>
      <c r="X177">
        <f>Model!X183</f>
        <v>0</v>
      </c>
      <c r="Y177">
        <f>Model!Y183</f>
        <v>0</v>
      </c>
      <c r="Z177">
        <f>Model!Z183</f>
        <v>0</v>
      </c>
      <c r="AA177">
        <f>Model!AA183</f>
        <v>0</v>
      </c>
      <c r="AB177">
        <f>Model!AB183</f>
        <v>0</v>
      </c>
      <c r="AC177">
        <f>Model!AC183</f>
        <v>0</v>
      </c>
      <c r="AD177">
        <f>Model!AD183</f>
        <v>0</v>
      </c>
      <c r="AE177">
        <f>Model!AE183</f>
        <v>0</v>
      </c>
      <c r="AF177">
        <f>Model!AF183</f>
        <v>0</v>
      </c>
      <c r="AG177">
        <f>Model!AG183</f>
        <v>0</v>
      </c>
      <c r="AH177">
        <f>Model!AH183</f>
        <v>0</v>
      </c>
      <c r="AI177">
        <f>Model!AI183</f>
        <v>0</v>
      </c>
      <c r="AJ177">
        <f>Model!AJ183</f>
        <v>0</v>
      </c>
      <c r="AK177">
        <f>Model!AK183</f>
        <v>0</v>
      </c>
      <c r="AL177">
        <f>Model!AL183</f>
        <v>0</v>
      </c>
      <c r="AM177">
        <f>Model!AM183</f>
        <v>0</v>
      </c>
      <c r="AN177">
        <f>Model!AN183</f>
        <v>0</v>
      </c>
      <c r="AO177">
        <f>Model!AO183</f>
        <v>0</v>
      </c>
      <c r="AP177">
        <f>Model!AP183</f>
        <v>0</v>
      </c>
      <c r="AQ177">
        <f>Model!AQ183</f>
        <v>0</v>
      </c>
      <c r="AR177">
        <f>Model!AR183</f>
        <v>0</v>
      </c>
      <c r="AS177">
        <f>Model!AS183</f>
        <v>0</v>
      </c>
      <c r="AT177">
        <f>Model!AT183</f>
        <v>0</v>
      </c>
      <c r="AU177">
        <f>Model!AU183</f>
        <v>0</v>
      </c>
      <c r="AV177">
        <f>Model!AV183</f>
        <v>0</v>
      </c>
      <c r="AW177">
        <f>Model!AW183</f>
        <v>0</v>
      </c>
      <c r="AX177">
        <f>Model!AX183</f>
        <v>0</v>
      </c>
      <c r="AY177">
        <f>Model!AY183</f>
        <v>0</v>
      </c>
      <c r="AZ177">
        <f>Model!AZ183</f>
        <v>0</v>
      </c>
      <c r="BA177">
        <f>Model!BA183</f>
        <v>0</v>
      </c>
      <c r="BB177">
        <f>Model!BB183</f>
        <v>0</v>
      </c>
      <c r="BC177">
        <f>Model!BC183</f>
        <v>0</v>
      </c>
      <c r="BD177">
        <f>Model!BD183</f>
        <v>0</v>
      </c>
      <c r="BE177">
        <f>Model!BE183</f>
        <v>0</v>
      </c>
      <c r="BF177">
        <f>Model!BF183</f>
        <v>0</v>
      </c>
      <c r="BG177">
        <f>Model!BG183</f>
        <v>0</v>
      </c>
      <c r="BH177">
        <f>Model!BH183</f>
        <v>0</v>
      </c>
      <c r="BI177">
        <f>Model!BI183</f>
        <v>0</v>
      </c>
      <c r="BJ177">
        <f>Model!BJ183</f>
        <v>0</v>
      </c>
      <c r="BK177">
        <f>Model!BK183</f>
        <v>0</v>
      </c>
      <c r="BL177">
        <f>Model!BL183</f>
        <v>0</v>
      </c>
      <c r="BM177">
        <f>Model!BM183</f>
        <v>0</v>
      </c>
      <c r="BN177">
        <f>Model!BN183</f>
        <v>0</v>
      </c>
      <c r="BO177">
        <f>Model!BO183</f>
        <v>0</v>
      </c>
      <c r="BP177">
        <f>Model!BP183</f>
        <v>0</v>
      </c>
      <c r="BQ177">
        <f>Model!BQ183</f>
        <v>0</v>
      </c>
      <c r="BR177">
        <f>Model!BR183</f>
        <v>0</v>
      </c>
      <c r="BS177">
        <f>Model!BS183</f>
        <v>0</v>
      </c>
      <c r="BT177">
        <f>Model!BT183</f>
        <v>0</v>
      </c>
      <c r="BU177">
        <f>Model!BU183</f>
        <v>0</v>
      </c>
      <c r="BV177">
        <f>Model!BV183</f>
        <v>0</v>
      </c>
      <c r="BW177">
        <f>Model!BW183</f>
        <v>0</v>
      </c>
      <c r="BX177">
        <f>Model!BX183</f>
        <v>0</v>
      </c>
      <c r="BY177">
        <f>Model!BY183</f>
        <v>81.468000000000004</v>
      </c>
      <c r="BZ177">
        <f>Model!BZ183</f>
        <v>61.166999999999987</v>
      </c>
      <c r="CA177">
        <f>Model!CA183</f>
        <v>61.627999999999986</v>
      </c>
      <c r="CB177">
        <f>Model!CB183</f>
        <v>266.29399999999998</v>
      </c>
      <c r="CC177">
        <f>Model!CC183</f>
        <v>228.5139999999999</v>
      </c>
      <c r="CD177">
        <f>Model!CD183</f>
        <v>228.85470757911813</v>
      </c>
      <c r="CE177">
        <f>Model!CE183</f>
        <v>203.12275419113629</v>
      </c>
      <c r="CF177">
        <f>Model!CF183</f>
        <v>150.9852450081508</v>
      </c>
      <c r="CG177">
        <f>Model!CG183</f>
        <v>197.05485703600471</v>
      </c>
      <c r="CH177">
        <f>Model!CH183</f>
        <v>208.42741854971797</v>
      </c>
      <c r="CI177">
        <f>Model!CI183</f>
        <v>191.37321823252742</v>
      </c>
      <c r="CJ177">
        <f>Model!CJ183</f>
        <v>146.40618848379293</v>
      </c>
      <c r="CK177">
        <f>Model!CK183</f>
        <v>131.19149704426363</v>
      </c>
      <c r="CL177">
        <f>Model!CL183</f>
        <v>150.78530846910934</v>
      </c>
      <c r="CM177">
        <f>Model!CM183</f>
        <v>140.42588539990032</v>
      </c>
      <c r="CN177">
        <f>Model!CN183</f>
        <v>99.379040417426779</v>
      </c>
      <c r="CO177">
        <f>Model!CO183</f>
        <v>90.507519328805884</v>
      </c>
      <c r="CP177">
        <f>Model!CP183</f>
        <v>0</v>
      </c>
      <c r="CQ177">
        <f>Model!CQ183</f>
        <v>0</v>
      </c>
      <c r="CR177">
        <f>Model!CR183</f>
        <v>0</v>
      </c>
      <c r="CS177">
        <f>Model!CS183</f>
        <v>0</v>
      </c>
      <c r="CT177">
        <f>Model!CT183</f>
        <v>0</v>
      </c>
      <c r="CU177">
        <f>Model!CU183</f>
        <v>0</v>
      </c>
      <c r="CV177">
        <f>Model!CV183</f>
        <v>0</v>
      </c>
      <c r="CW177">
        <f>Model!CW183</f>
        <v>0</v>
      </c>
      <c r="CX177">
        <f>Model!CX183</f>
        <v>0</v>
      </c>
      <c r="CY177">
        <f>Model!CY183</f>
        <v>0</v>
      </c>
      <c r="CZ177">
        <f>Model!CZ183</f>
        <v>0</v>
      </c>
      <c r="DA177">
        <f>Model!DA183</f>
        <v>0</v>
      </c>
      <c r="DB177">
        <f>Model!DB183</f>
        <v>0</v>
      </c>
      <c r="DC177">
        <f>Model!DC183</f>
        <v>0</v>
      </c>
      <c r="DD177">
        <f>Model!DD183</f>
        <v>0</v>
      </c>
      <c r="DE177">
        <f>Model!DE183</f>
        <v>0</v>
      </c>
      <c r="DF177">
        <f>Model!DF183</f>
        <v>0</v>
      </c>
      <c r="DG177">
        <f>Model!DG183</f>
        <v>0</v>
      </c>
      <c r="DH177">
        <f>Model!DH183</f>
        <v>0</v>
      </c>
      <c r="DI177">
        <f>Model!DI183</f>
        <v>0</v>
      </c>
      <c r="DJ177">
        <f>Model!DJ183</f>
        <v>0</v>
      </c>
      <c r="DK177">
        <f>Model!DK183</f>
        <v>0</v>
      </c>
      <c r="DL177">
        <f>Model!DL183</f>
        <v>0</v>
      </c>
      <c r="DM177">
        <f>Model!DM183</f>
        <v>0</v>
      </c>
      <c r="DN177">
        <f>Model!DN183</f>
        <v>0</v>
      </c>
      <c r="DO177">
        <f>Model!DO183</f>
        <v>0</v>
      </c>
      <c r="DP177">
        <f>Model!DP183</f>
        <v>0</v>
      </c>
      <c r="DQ177">
        <f>Model!DQ183</f>
        <v>0</v>
      </c>
      <c r="DR177">
        <f>Model!DR183</f>
        <v>0</v>
      </c>
      <c r="DS177">
        <f>Model!DS183</f>
        <v>0</v>
      </c>
      <c r="DT177">
        <f>Model!DT183</f>
        <v>0</v>
      </c>
      <c r="DU177">
        <f>Model!DU183</f>
        <v>0</v>
      </c>
      <c r="DV177">
        <f>Model!DV183</f>
        <v>0</v>
      </c>
      <c r="DW177">
        <f>Model!DW183</f>
        <v>0</v>
      </c>
      <c r="DX177">
        <f>Model!DX183</f>
        <v>0</v>
      </c>
      <c r="DY177">
        <f>Model!DY183</f>
        <v>22.145999999999997</v>
      </c>
      <c r="DZ177">
        <f>Model!DZ183</f>
        <v>126.86</v>
      </c>
      <c r="EA177">
        <f>Model!EA183</f>
        <v>81.467999999999989</v>
      </c>
      <c r="EB177">
        <f>Model!EB183</f>
        <v>228.51399999999992</v>
      </c>
      <c r="EC177">
        <f>Model!EC183</f>
        <v>197.05485703600465</v>
      </c>
      <c r="ED177">
        <f>Model!ED183</f>
        <v>131.19149704426349</v>
      </c>
      <c r="EE177">
        <f>Model!EE183</f>
        <v>90.507519328805699</v>
      </c>
      <c r="EF177">
        <f>Model!EF183</f>
        <v>64.939054587927785</v>
      </c>
      <c r="EG177">
        <f>Model!EG183</f>
        <v>67.164637554151554</v>
      </c>
      <c r="EH177">
        <f>Model!EH183</f>
        <v>99.631276651606754</v>
      </c>
      <c r="EI177">
        <f>Model!EI183</f>
        <v>164.5734706019457</v>
      </c>
      <c r="EJ177">
        <f>Model!EJ183</f>
        <v>263.10479375406896</v>
      </c>
      <c r="EK177">
        <f>Model!EK183</f>
        <v>395.24100767095388</v>
      </c>
      <c r="EL177">
        <f>Model!EL183</f>
        <v>560.88931052716225</v>
      </c>
      <c r="EM177">
        <f>Model!EM183</f>
        <v>0</v>
      </c>
      <c r="EN177">
        <f>Model!EN183</f>
        <v>0</v>
      </c>
    </row>
    <row r="178" spans="1:144" x14ac:dyDescent="0.2">
      <c r="A178">
        <f>Model!A184</f>
        <v>0</v>
      </c>
      <c r="B178">
        <f>Model!B184</f>
        <v>0</v>
      </c>
      <c r="C178">
        <f>Model!C184</f>
        <v>0</v>
      </c>
      <c r="D178">
        <f>Model!D184</f>
        <v>0</v>
      </c>
      <c r="E178">
        <f>Model!E184</f>
        <v>0</v>
      </c>
      <c r="F178">
        <f>Model!F184</f>
        <v>0</v>
      </c>
      <c r="G178">
        <f>Model!G184</f>
        <v>0</v>
      </c>
      <c r="H178">
        <f>Model!H184</f>
        <v>0</v>
      </c>
      <c r="I178" t="str">
        <f>Model!I184</f>
        <v>check</v>
      </c>
      <c r="J178">
        <f>Model!J184</f>
        <v>0</v>
      </c>
      <c r="K178">
        <f>Model!K184</f>
        <v>0</v>
      </c>
      <c r="L178">
        <f>Model!L184</f>
        <v>0</v>
      </c>
      <c r="M178">
        <f>Model!M184</f>
        <v>0</v>
      </c>
      <c r="N178">
        <f>Model!N184</f>
        <v>0</v>
      </c>
      <c r="O178">
        <f>Model!O184</f>
        <v>0</v>
      </c>
      <c r="P178">
        <f>Model!P184</f>
        <v>0</v>
      </c>
      <c r="Q178">
        <f>Model!Q184</f>
        <v>0</v>
      </c>
      <c r="R178">
        <f>Model!R184</f>
        <v>0</v>
      </c>
      <c r="S178">
        <f>Model!S184</f>
        <v>0</v>
      </c>
      <c r="T178">
        <f>Model!T184</f>
        <v>0</v>
      </c>
      <c r="U178">
        <f>Model!U184</f>
        <v>0</v>
      </c>
      <c r="V178">
        <f>Model!V184</f>
        <v>0</v>
      </c>
      <c r="W178">
        <f>Model!W184</f>
        <v>0</v>
      </c>
      <c r="X178">
        <f>Model!X184</f>
        <v>0</v>
      </c>
      <c r="Y178">
        <f>Model!Y184</f>
        <v>0</v>
      </c>
      <c r="Z178">
        <f>Model!Z184</f>
        <v>0</v>
      </c>
      <c r="AA178">
        <f>Model!AA184</f>
        <v>0</v>
      </c>
      <c r="AB178">
        <f>Model!AB184</f>
        <v>0</v>
      </c>
      <c r="AC178">
        <f>Model!AC184</f>
        <v>0</v>
      </c>
      <c r="AD178">
        <f>Model!AD184</f>
        <v>0</v>
      </c>
      <c r="AE178">
        <f>Model!AE184</f>
        <v>0</v>
      </c>
      <c r="AF178">
        <f>Model!AF184</f>
        <v>0</v>
      </c>
      <c r="AG178">
        <f>Model!AG184</f>
        <v>0</v>
      </c>
      <c r="AH178">
        <f>Model!AH184</f>
        <v>0</v>
      </c>
      <c r="AI178">
        <f>Model!AI184</f>
        <v>0</v>
      </c>
      <c r="AJ178">
        <f>Model!AJ184</f>
        <v>0</v>
      </c>
      <c r="AK178">
        <f>Model!AK184</f>
        <v>0</v>
      </c>
      <c r="AL178">
        <f>Model!AL184</f>
        <v>0</v>
      </c>
      <c r="AM178">
        <f>Model!AM184</f>
        <v>0</v>
      </c>
      <c r="AN178">
        <f>Model!AN184</f>
        <v>0</v>
      </c>
      <c r="AO178">
        <f>Model!AO184</f>
        <v>0</v>
      </c>
      <c r="AP178">
        <f>Model!AP184</f>
        <v>0</v>
      </c>
      <c r="AQ178">
        <f>Model!AQ184</f>
        <v>0</v>
      </c>
      <c r="AR178">
        <f>Model!AR184</f>
        <v>0</v>
      </c>
      <c r="AS178">
        <f>Model!AS184</f>
        <v>0</v>
      </c>
      <c r="AT178">
        <f>Model!AT184</f>
        <v>0</v>
      </c>
      <c r="AU178">
        <f>Model!AU184</f>
        <v>0</v>
      </c>
      <c r="AV178">
        <f>Model!AV184</f>
        <v>0</v>
      </c>
      <c r="AW178">
        <f>Model!AW184</f>
        <v>0</v>
      </c>
      <c r="AX178">
        <f>Model!AX184</f>
        <v>0</v>
      </c>
      <c r="AY178">
        <f>Model!AY184</f>
        <v>0</v>
      </c>
      <c r="AZ178">
        <f>Model!AZ184</f>
        <v>0</v>
      </c>
      <c r="BA178">
        <f>Model!BA184</f>
        <v>0</v>
      </c>
      <c r="BB178">
        <f>Model!BB184</f>
        <v>0</v>
      </c>
      <c r="BC178">
        <f>Model!BC184</f>
        <v>0</v>
      </c>
      <c r="BD178">
        <f>Model!BD184</f>
        <v>0</v>
      </c>
      <c r="BE178">
        <f>Model!BE184</f>
        <v>0</v>
      </c>
      <c r="BF178">
        <f>Model!BF184</f>
        <v>0</v>
      </c>
      <c r="BG178">
        <f>Model!BG184</f>
        <v>0</v>
      </c>
      <c r="BH178">
        <f>Model!BH184</f>
        <v>0</v>
      </c>
      <c r="BI178">
        <f>Model!BI184</f>
        <v>0</v>
      </c>
      <c r="BJ178">
        <f>Model!BJ184</f>
        <v>0</v>
      </c>
      <c r="BK178">
        <f>Model!BK184</f>
        <v>0</v>
      </c>
      <c r="BL178">
        <f>Model!BL184</f>
        <v>0</v>
      </c>
      <c r="BM178">
        <f>Model!BM184</f>
        <v>0</v>
      </c>
      <c r="BN178">
        <f>Model!BN184</f>
        <v>0</v>
      </c>
      <c r="BO178">
        <f>Model!BO184</f>
        <v>0</v>
      </c>
      <c r="BP178">
        <f>Model!BP184</f>
        <v>0</v>
      </c>
      <c r="BQ178">
        <f>Model!BQ184</f>
        <v>0</v>
      </c>
      <c r="BR178">
        <f>Model!BR184</f>
        <v>0</v>
      </c>
      <c r="BS178">
        <f>Model!BS184</f>
        <v>0</v>
      </c>
      <c r="BT178">
        <f>Model!BT184</f>
        <v>0</v>
      </c>
      <c r="BU178">
        <f>Model!BU184</f>
        <v>0</v>
      </c>
      <c r="BV178" t="b">
        <f>Model!BV184</f>
        <v>1</v>
      </c>
      <c r="BW178" t="b">
        <f>Model!BW184</f>
        <v>1</v>
      </c>
      <c r="BX178" t="b">
        <f>Model!BX184</f>
        <v>1</v>
      </c>
      <c r="BY178" t="b">
        <f>Model!BY184</f>
        <v>1</v>
      </c>
      <c r="BZ178" t="b">
        <f>Model!BZ184</f>
        <v>1</v>
      </c>
      <c r="CA178" t="b">
        <f>Model!CA184</f>
        <v>1</v>
      </c>
      <c r="CB178" t="b">
        <f>Model!CB184</f>
        <v>1</v>
      </c>
      <c r="CC178" t="b">
        <f>Model!CC184</f>
        <v>1</v>
      </c>
      <c r="CD178" t="b">
        <f>Model!CD184</f>
        <v>1</v>
      </c>
      <c r="CE178" t="b">
        <f>Model!CE184</f>
        <v>1</v>
      </c>
      <c r="CF178" t="b">
        <f>Model!CF184</f>
        <v>1</v>
      </c>
      <c r="CG178" t="b">
        <f>Model!CG184</f>
        <v>1</v>
      </c>
      <c r="CH178" t="b">
        <f>Model!CH184</f>
        <v>1</v>
      </c>
      <c r="CI178" t="b">
        <f>Model!CI184</f>
        <v>1</v>
      </c>
      <c r="CJ178" t="b">
        <f>Model!CJ184</f>
        <v>1</v>
      </c>
      <c r="CK178" t="b">
        <f>Model!CK184</f>
        <v>1</v>
      </c>
      <c r="CL178" t="b">
        <f>Model!CL184</f>
        <v>1</v>
      </c>
      <c r="CM178" t="b">
        <f>Model!CM184</f>
        <v>1</v>
      </c>
      <c r="CN178" t="b">
        <f>Model!CN184</f>
        <v>1</v>
      </c>
      <c r="CO178" t="b">
        <f>Model!CO184</f>
        <v>1</v>
      </c>
      <c r="CP178">
        <f>Model!CP184</f>
        <v>0</v>
      </c>
      <c r="CQ178">
        <f>Model!CQ184</f>
        <v>0</v>
      </c>
      <c r="CR178">
        <f>Model!CR184</f>
        <v>0</v>
      </c>
      <c r="CS178">
        <f>Model!CS184</f>
        <v>0</v>
      </c>
      <c r="CT178">
        <f>Model!CT184</f>
        <v>0</v>
      </c>
      <c r="CU178">
        <f>Model!CU184</f>
        <v>0</v>
      </c>
      <c r="CV178">
        <f>Model!CV184</f>
        <v>0</v>
      </c>
      <c r="CW178">
        <f>Model!CW184</f>
        <v>0</v>
      </c>
      <c r="CX178">
        <f>Model!CX184</f>
        <v>0</v>
      </c>
      <c r="CY178">
        <f>Model!CY184</f>
        <v>0</v>
      </c>
      <c r="CZ178">
        <f>Model!CZ184</f>
        <v>0</v>
      </c>
      <c r="DA178">
        <f>Model!DA184</f>
        <v>0</v>
      </c>
      <c r="DB178">
        <f>Model!DB184</f>
        <v>0</v>
      </c>
      <c r="DC178">
        <f>Model!DC184</f>
        <v>0</v>
      </c>
      <c r="DD178">
        <f>Model!DD184</f>
        <v>0</v>
      </c>
      <c r="DE178">
        <f>Model!DE184</f>
        <v>0</v>
      </c>
      <c r="DF178">
        <f>Model!DF184</f>
        <v>0</v>
      </c>
      <c r="DG178">
        <f>Model!DG184</f>
        <v>0</v>
      </c>
      <c r="DH178">
        <f>Model!DH184</f>
        <v>0</v>
      </c>
      <c r="DI178">
        <f>Model!DI184</f>
        <v>0</v>
      </c>
      <c r="DJ178">
        <f>Model!DJ184</f>
        <v>0</v>
      </c>
      <c r="DK178">
        <f>Model!DK184</f>
        <v>0</v>
      </c>
      <c r="DL178">
        <f>Model!DL184</f>
        <v>0</v>
      </c>
      <c r="DM178">
        <f>Model!DM184</f>
        <v>0</v>
      </c>
      <c r="DN178">
        <f>Model!DN184</f>
        <v>0</v>
      </c>
      <c r="DO178">
        <f>Model!DO184</f>
        <v>0</v>
      </c>
      <c r="DP178">
        <f>Model!DP184</f>
        <v>0</v>
      </c>
      <c r="DQ178">
        <f>Model!DQ184</f>
        <v>0</v>
      </c>
      <c r="DR178">
        <f>Model!DR184</f>
        <v>0</v>
      </c>
      <c r="DS178">
        <f>Model!DS184</f>
        <v>0</v>
      </c>
      <c r="DT178">
        <f>Model!DT184</f>
        <v>0</v>
      </c>
      <c r="DU178">
        <f>Model!DU184</f>
        <v>0</v>
      </c>
      <c r="DV178">
        <f>Model!DV184</f>
        <v>0</v>
      </c>
      <c r="DW178">
        <f>Model!DW184</f>
        <v>0</v>
      </c>
      <c r="DX178">
        <f>Model!DX184</f>
        <v>0</v>
      </c>
      <c r="DY178" t="b">
        <f>Model!DY184</f>
        <v>1</v>
      </c>
      <c r="DZ178" t="b">
        <f>Model!DZ184</f>
        <v>1</v>
      </c>
      <c r="EA178" t="b">
        <f>Model!EA184</f>
        <v>1</v>
      </c>
      <c r="EB178" t="b">
        <f>Model!EB184</f>
        <v>1</v>
      </c>
      <c r="EC178" t="b">
        <f>Model!EC184</f>
        <v>1</v>
      </c>
      <c r="ED178" t="b">
        <f>Model!ED184</f>
        <v>1</v>
      </c>
      <c r="EE178" t="b">
        <f>Model!EE184</f>
        <v>1</v>
      </c>
      <c r="EF178" t="b">
        <f>Model!EF184</f>
        <v>1</v>
      </c>
      <c r="EG178" t="b">
        <f>Model!EG184</f>
        <v>1</v>
      </c>
      <c r="EH178" t="b">
        <f>Model!EH184</f>
        <v>1</v>
      </c>
      <c r="EI178" t="b">
        <f>Model!EI184</f>
        <v>1</v>
      </c>
      <c r="EJ178" t="b">
        <f>Model!EJ184</f>
        <v>1</v>
      </c>
      <c r="EK178" t="b">
        <f>Model!EK184</f>
        <v>1</v>
      </c>
      <c r="EL178" t="b">
        <f>Model!EL184</f>
        <v>1</v>
      </c>
      <c r="EM178">
        <f>Model!EM184</f>
        <v>0</v>
      </c>
      <c r="EN178">
        <f>Model!EN184</f>
        <v>0</v>
      </c>
    </row>
    <row r="179" spans="1:144" x14ac:dyDescent="0.2">
      <c r="A179">
        <f>Model!A185</f>
        <v>0</v>
      </c>
      <c r="B179">
        <f>Model!B185</f>
        <v>0</v>
      </c>
      <c r="C179">
        <f>Model!C185</f>
        <v>0</v>
      </c>
      <c r="D179">
        <f>Model!D185</f>
        <v>0</v>
      </c>
      <c r="E179">
        <f>Model!E185</f>
        <v>0</v>
      </c>
      <c r="F179">
        <f>Model!F185</f>
        <v>0</v>
      </c>
      <c r="G179">
        <f>Model!G185</f>
        <v>0</v>
      </c>
      <c r="H179">
        <f>Model!H185</f>
        <v>0</v>
      </c>
      <c r="I179">
        <f>Model!I185</f>
        <v>0</v>
      </c>
      <c r="J179">
        <f>Model!J185</f>
        <v>0</v>
      </c>
      <c r="K179">
        <f>Model!K185</f>
        <v>0</v>
      </c>
      <c r="L179">
        <f>Model!L185</f>
        <v>0</v>
      </c>
      <c r="M179">
        <f>Model!M185</f>
        <v>0</v>
      </c>
      <c r="N179">
        <f>Model!N185</f>
        <v>0</v>
      </c>
      <c r="O179">
        <f>Model!O185</f>
        <v>0</v>
      </c>
      <c r="P179">
        <f>Model!P185</f>
        <v>0</v>
      </c>
      <c r="Q179">
        <f>Model!Q185</f>
        <v>0</v>
      </c>
      <c r="R179">
        <f>Model!R185</f>
        <v>0</v>
      </c>
      <c r="S179">
        <f>Model!S185</f>
        <v>0</v>
      </c>
      <c r="T179">
        <f>Model!T185</f>
        <v>0</v>
      </c>
      <c r="U179">
        <f>Model!U185</f>
        <v>0</v>
      </c>
      <c r="V179">
        <f>Model!V185</f>
        <v>0</v>
      </c>
      <c r="W179">
        <f>Model!W185</f>
        <v>0</v>
      </c>
      <c r="X179">
        <f>Model!X185</f>
        <v>0</v>
      </c>
      <c r="Y179">
        <f>Model!Y185</f>
        <v>0</v>
      </c>
      <c r="Z179">
        <f>Model!Z185</f>
        <v>0</v>
      </c>
      <c r="AA179">
        <f>Model!AA185</f>
        <v>0</v>
      </c>
      <c r="AB179">
        <f>Model!AB185</f>
        <v>0</v>
      </c>
      <c r="AC179">
        <f>Model!AC185</f>
        <v>0</v>
      </c>
      <c r="AD179">
        <f>Model!AD185</f>
        <v>0</v>
      </c>
      <c r="AE179">
        <f>Model!AE185</f>
        <v>0</v>
      </c>
      <c r="AF179">
        <f>Model!AF185</f>
        <v>0</v>
      </c>
      <c r="AG179">
        <f>Model!AG185</f>
        <v>0</v>
      </c>
      <c r="AH179">
        <f>Model!AH185</f>
        <v>0</v>
      </c>
      <c r="AI179">
        <f>Model!AI185</f>
        <v>0</v>
      </c>
      <c r="AJ179">
        <f>Model!AJ185</f>
        <v>0</v>
      </c>
      <c r="AK179">
        <f>Model!AK185</f>
        <v>0</v>
      </c>
      <c r="AL179">
        <f>Model!AL185</f>
        <v>0</v>
      </c>
      <c r="AM179">
        <f>Model!AM185</f>
        <v>0</v>
      </c>
      <c r="AN179">
        <f>Model!AN185</f>
        <v>0</v>
      </c>
      <c r="AO179">
        <f>Model!AO185</f>
        <v>0</v>
      </c>
      <c r="AP179">
        <f>Model!AP185</f>
        <v>0</v>
      </c>
      <c r="AQ179">
        <f>Model!AQ185</f>
        <v>0</v>
      </c>
      <c r="AR179">
        <f>Model!AR185</f>
        <v>0</v>
      </c>
      <c r="AS179">
        <f>Model!AS185</f>
        <v>0</v>
      </c>
      <c r="AT179">
        <f>Model!AT185</f>
        <v>0</v>
      </c>
      <c r="AU179">
        <f>Model!AU185</f>
        <v>0</v>
      </c>
      <c r="AV179">
        <f>Model!AV185</f>
        <v>0</v>
      </c>
      <c r="AW179">
        <f>Model!AW185</f>
        <v>0</v>
      </c>
      <c r="AX179">
        <f>Model!AX185</f>
        <v>0</v>
      </c>
      <c r="AY179">
        <f>Model!AY185</f>
        <v>0</v>
      </c>
      <c r="AZ179">
        <f>Model!AZ185</f>
        <v>0</v>
      </c>
      <c r="BA179">
        <f>Model!BA185</f>
        <v>0</v>
      </c>
      <c r="BB179">
        <f>Model!BB185</f>
        <v>0</v>
      </c>
      <c r="BC179">
        <f>Model!BC185</f>
        <v>0</v>
      </c>
      <c r="BD179">
        <f>Model!BD185</f>
        <v>0</v>
      </c>
      <c r="BE179">
        <f>Model!BE185</f>
        <v>0</v>
      </c>
      <c r="BF179">
        <f>Model!BF185</f>
        <v>0</v>
      </c>
      <c r="BG179">
        <f>Model!BG185</f>
        <v>0</v>
      </c>
      <c r="BH179">
        <f>Model!BH185</f>
        <v>0</v>
      </c>
      <c r="BI179">
        <f>Model!BI185</f>
        <v>0</v>
      </c>
      <c r="BJ179">
        <f>Model!BJ185</f>
        <v>0</v>
      </c>
      <c r="BK179">
        <f>Model!BK185</f>
        <v>0</v>
      </c>
      <c r="BL179">
        <f>Model!BL185</f>
        <v>0</v>
      </c>
      <c r="BM179">
        <f>Model!BM185</f>
        <v>0</v>
      </c>
      <c r="BN179">
        <f>Model!BN185</f>
        <v>0</v>
      </c>
      <c r="BO179">
        <f>Model!BO185</f>
        <v>0</v>
      </c>
      <c r="BP179">
        <f>Model!BP185</f>
        <v>0</v>
      </c>
      <c r="BQ179">
        <f>Model!BQ185</f>
        <v>0</v>
      </c>
      <c r="BR179">
        <f>Model!BR185</f>
        <v>0</v>
      </c>
      <c r="BS179">
        <f>Model!BS185</f>
        <v>0</v>
      </c>
      <c r="BT179">
        <f>Model!BT185</f>
        <v>0</v>
      </c>
      <c r="BU179">
        <f>Model!BU185</f>
        <v>0</v>
      </c>
      <c r="BV179">
        <f>Model!BV185</f>
        <v>0</v>
      </c>
      <c r="BW179">
        <f>Model!BW185</f>
        <v>0</v>
      </c>
      <c r="BX179">
        <f>Model!BX185</f>
        <v>0</v>
      </c>
      <c r="BY179">
        <f>Model!BY185</f>
        <v>0</v>
      </c>
      <c r="BZ179">
        <f>Model!BZ185</f>
        <v>0</v>
      </c>
      <c r="CA179">
        <f>Model!CA185</f>
        <v>0</v>
      </c>
      <c r="CB179">
        <f>Model!CB185</f>
        <v>0</v>
      </c>
      <c r="CC179">
        <f>Model!CC185</f>
        <v>0</v>
      </c>
      <c r="CD179">
        <f>Model!CD185</f>
        <v>0</v>
      </c>
      <c r="CE179">
        <f>Model!CE185</f>
        <v>0</v>
      </c>
      <c r="CF179">
        <f>Model!CF185</f>
        <v>0</v>
      </c>
      <c r="CG179">
        <f>Model!CG185</f>
        <v>0</v>
      </c>
      <c r="CH179">
        <f>Model!CH185</f>
        <v>0</v>
      </c>
      <c r="CI179">
        <f>Model!CI185</f>
        <v>0</v>
      </c>
      <c r="CJ179">
        <f>Model!CJ185</f>
        <v>0</v>
      </c>
      <c r="CK179">
        <f>Model!CK185</f>
        <v>0</v>
      </c>
      <c r="CL179">
        <f>Model!CL185</f>
        <v>0</v>
      </c>
      <c r="CM179">
        <f>Model!CM185</f>
        <v>0</v>
      </c>
      <c r="CN179">
        <f>Model!CN185</f>
        <v>0</v>
      </c>
      <c r="CO179">
        <f>Model!CO185</f>
        <v>0</v>
      </c>
      <c r="CP179">
        <f>Model!CP185</f>
        <v>0</v>
      </c>
      <c r="CQ179">
        <f>Model!CQ185</f>
        <v>0</v>
      </c>
      <c r="CR179">
        <f>Model!CR185</f>
        <v>0</v>
      </c>
      <c r="CS179">
        <f>Model!CS185</f>
        <v>0</v>
      </c>
      <c r="CT179">
        <f>Model!CT185</f>
        <v>0</v>
      </c>
      <c r="CU179">
        <f>Model!CU185</f>
        <v>0</v>
      </c>
      <c r="CV179">
        <f>Model!CV185</f>
        <v>0</v>
      </c>
      <c r="CW179">
        <f>Model!CW185</f>
        <v>0</v>
      </c>
      <c r="CX179">
        <f>Model!CX185</f>
        <v>0</v>
      </c>
      <c r="CY179">
        <f>Model!CY185</f>
        <v>0</v>
      </c>
      <c r="CZ179">
        <f>Model!CZ185</f>
        <v>0</v>
      </c>
      <c r="DA179">
        <f>Model!DA185</f>
        <v>0</v>
      </c>
      <c r="DB179">
        <f>Model!DB185</f>
        <v>0</v>
      </c>
      <c r="DC179">
        <f>Model!DC185</f>
        <v>0</v>
      </c>
      <c r="DD179">
        <f>Model!DD185</f>
        <v>0</v>
      </c>
      <c r="DE179">
        <f>Model!DE185</f>
        <v>0</v>
      </c>
      <c r="DF179">
        <f>Model!DF185</f>
        <v>0</v>
      </c>
      <c r="DG179">
        <f>Model!DG185</f>
        <v>0</v>
      </c>
      <c r="DH179">
        <f>Model!DH185</f>
        <v>0</v>
      </c>
      <c r="DI179">
        <f>Model!DI185</f>
        <v>0</v>
      </c>
      <c r="DJ179">
        <f>Model!DJ185</f>
        <v>0</v>
      </c>
      <c r="DK179">
        <f>Model!DK185</f>
        <v>0</v>
      </c>
      <c r="DL179">
        <f>Model!DL185</f>
        <v>0</v>
      </c>
      <c r="DM179">
        <f>Model!DM185</f>
        <v>0</v>
      </c>
      <c r="DN179">
        <f>Model!DN185</f>
        <v>0</v>
      </c>
      <c r="DO179">
        <f>Model!DO185</f>
        <v>0</v>
      </c>
      <c r="DP179">
        <f>Model!DP185</f>
        <v>0</v>
      </c>
      <c r="DQ179">
        <f>Model!DQ185</f>
        <v>0</v>
      </c>
      <c r="DR179">
        <f>Model!DR185</f>
        <v>0</v>
      </c>
      <c r="DS179">
        <f>Model!DS185</f>
        <v>0</v>
      </c>
      <c r="DT179">
        <f>Model!DT185</f>
        <v>0</v>
      </c>
      <c r="DU179">
        <f>Model!DU185</f>
        <v>0</v>
      </c>
      <c r="DV179">
        <f>Model!DV185</f>
        <v>0</v>
      </c>
      <c r="DW179">
        <f>Model!DW185</f>
        <v>0</v>
      </c>
      <c r="DX179">
        <f>Model!DX185</f>
        <v>0</v>
      </c>
      <c r="DY179">
        <f>Model!DY185</f>
        <v>0</v>
      </c>
      <c r="DZ179">
        <f>Model!DZ185</f>
        <v>0</v>
      </c>
      <c r="EA179">
        <f>Model!EA185</f>
        <v>0</v>
      </c>
      <c r="EB179">
        <f>Model!EB185</f>
        <v>0</v>
      </c>
      <c r="EC179">
        <f>Model!EC185</f>
        <v>0</v>
      </c>
      <c r="ED179">
        <f>Model!ED185</f>
        <v>0</v>
      </c>
      <c r="EE179">
        <f>Model!EE185</f>
        <v>0</v>
      </c>
      <c r="EF179">
        <f>Model!EF185</f>
        <v>0</v>
      </c>
      <c r="EG179">
        <f>Model!EG185</f>
        <v>0</v>
      </c>
      <c r="EH179">
        <f>Model!EH185</f>
        <v>0</v>
      </c>
      <c r="EI179">
        <f>Model!EI185</f>
        <v>0</v>
      </c>
      <c r="EJ179">
        <f>Model!EJ185</f>
        <v>0</v>
      </c>
      <c r="EK179">
        <f>Model!EK185</f>
        <v>0</v>
      </c>
      <c r="EL179">
        <f>Model!EL185</f>
        <v>0</v>
      </c>
      <c r="EM179">
        <f>Model!EM185</f>
        <v>0</v>
      </c>
      <c r="EN179">
        <f>Model!EN185</f>
        <v>0</v>
      </c>
    </row>
    <row r="180" spans="1:144" x14ac:dyDescent="0.2">
      <c r="A180">
        <f>Model!A186</f>
        <v>0</v>
      </c>
      <c r="B180">
        <f>Model!B186</f>
        <v>0</v>
      </c>
      <c r="C180">
        <f>Model!C186</f>
        <v>0</v>
      </c>
      <c r="D180">
        <f>Model!D186</f>
        <v>0</v>
      </c>
      <c r="E180">
        <f>Model!E186</f>
        <v>0</v>
      </c>
      <c r="F180">
        <f>Model!F186</f>
        <v>0</v>
      </c>
      <c r="G180">
        <f>Model!G186</f>
        <v>0</v>
      </c>
      <c r="H180">
        <f>Model!H186</f>
        <v>0</v>
      </c>
      <c r="I180">
        <f>Model!I186</f>
        <v>0</v>
      </c>
      <c r="J180">
        <f>Model!J186</f>
        <v>0</v>
      </c>
      <c r="K180">
        <f>Model!K186</f>
        <v>0</v>
      </c>
      <c r="L180">
        <f>Model!L186</f>
        <v>0</v>
      </c>
      <c r="M180">
        <f>Model!M186</f>
        <v>0</v>
      </c>
      <c r="N180">
        <f>Model!N186</f>
        <v>0</v>
      </c>
      <c r="O180">
        <f>Model!O186</f>
        <v>0</v>
      </c>
      <c r="P180">
        <f>Model!P186</f>
        <v>0</v>
      </c>
      <c r="Q180">
        <f>Model!Q186</f>
        <v>0</v>
      </c>
      <c r="R180">
        <f>Model!R186</f>
        <v>0</v>
      </c>
      <c r="S180">
        <f>Model!S186</f>
        <v>0</v>
      </c>
      <c r="T180">
        <f>Model!T186</f>
        <v>0</v>
      </c>
      <c r="U180">
        <f>Model!U186</f>
        <v>0</v>
      </c>
      <c r="V180">
        <f>Model!V186</f>
        <v>0</v>
      </c>
      <c r="W180">
        <f>Model!W186</f>
        <v>0</v>
      </c>
      <c r="X180">
        <f>Model!X186</f>
        <v>0</v>
      </c>
      <c r="Y180">
        <f>Model!Y186</f>
        <v>0</v>
      </c>
      <c r="Z180">
        <f>Model!Z186</f>
        <v>0</v>
      </c>
      <c r="AA180">
        <f>Model!AA186</f>
        <v>0</v>
      </c>
      <c r="AB180">
        <f>Model!AB186</f>
        <v>0</v>
      </c>
      <c r="AC180">
        <f>Model!AC186</f>
        <v>0</v>
      </c>
      <c r="AD180">
        <f>Model!AD186</f>
        <v>0</v>
      </c>
      <c r="AE180">
        <f>Model!AE186</f>
        <v>0</v>
      </c>
      <c r="AF180">
        <f>Model!AF186</f>
        <v>0</v>
      </c>
      <c r="AG180">
        <f>Model!AG186</f>
        <v>0</v>
      </c>
      <c r="AH180">
        <f>Model!AH186</f>
        <v>0</v>
      </c>
      <c r="AI180">
        <f>Model!AI186</f>
        <v>0</v>
      </c>
      <c r="AJ180">
        <f>Model!AJ186</f>
        <v>0</v>
      </c>
      <c r="AK180">
        <f>Model!AK186</f>
        <v>0</v>
      </c>
      <c r="AL180">
        <f>Model!AL186</f>
        <v>0</v>
      </c>
      <c r="AM180">
        <f>Model!AM186</f>
        <v>0</v>
      </c>
      <c r="AN180">
        <f>Model!AN186</f>
        <v>0</v>
      </c>
      <c r="AO180">
        <f>Model!AO186</f>
        <v>0</v>
      </c>
      <c r="AP180">
        <f>Model!AP186</f>
        <v>0</v>
      </c>
      <c r="AQ180">
        <f>Model!AQ186</f>
        <v>0</v>
      </c>
      <c r="AR180">
        <f>Model!AR186</f>
        <v>0</v>
      </c>
      <c r="AS180">
        <f>Model!AS186</f>
        <v>0</v>
      </c>
      <c r="AT180">
        <f>Model!AT186</f>
        <v>0</v>
      </c>
      <c r="AU180">
        <f>Model!AU186</f>
        <v>0</v>
      </c>
      <c r="AV180">
        <f>Model!AV186</f>
        <v>0</v>
      </c>
      <c r="AW180">
        <f>Model!AW186</f>
        <v>0</v>
      </c>
      <c r="AX180">
        <f>Model!AX186</f>
        <v>0</v>
      </c>
      <c r="AY180">
        <f>Model!AY186</f>
        <v>0</v>
      </c>
      <c r="AZ180">
        <f>Model!AZ186</f>
        <v>0</v>
      </c>
      <c r="BA180">
        <f>Model!BA186</f>
        <v>0</v>
      </c>
      <c r="BB180">
        <f>Model!BB186</f>
        <v>0</v>
      </c>
      <c r="BC180">
        <f>Model!BC186</f>
        <v>0</v>
      </c>
      <c r="BD180">
        <f>Model!BD186</f>
        <v>0</v>
      </c>
      <c r="BE180">
        <f>Model!BE186</f>
        <v>0</v>
      </c>
      <c r="BF180">
        <f>Model!BF186</f>
        <v>0</v>
      </c>
      <c r="BG180">
        <f>Model!BG186</f>
        <v>0</v>
      </c>
      <c r="BH180">
        <f>Model!BH186</f>
        <v>0</v>
      </c>
      <c r="BI180">
        <f>Model!BI186</f>
        <v>0</v>
      </c>
      <c r="BJ180">
        <f>Model!BJ186</f>
        <v>0</v>
      </c>
      <c r="BK180">
        <f>Model!BK186</f>
        <v>0</v>
      </c>
      <c r="BL180">
        <f>Model!BL186</f>
        <v>0</v>
      </c>
      <c r="BM180">
        <f>Model!BM186</f>
        <v>0</v>
      </c>
      <c r="BN180">
        <f>Model!BN186</f>
        <v>0</v>
      </c>
      <c r="BO180">
        <f>Model!BO186</f>
        <v>0</v>
      </c>
      <c r="BP180">
        <f>Model!BP186</f>
        <v>0</v>
      </c>
      <c r="BQ180">
        <f>Model!BQ186</f>
        <v>0</v>
      </c>
      <c r="BR180">
        <f>Model!BR186</f>
        <v>0</v>
      </c>
      <c r="BS180">
        <f>Model!BS186</f>
        <v>0</v>
      </c>
      <c r="BT180">
        <f>Model!BT186</f>
        <v>0</v>
      </c>
      <c r="BU180">
        <f>Model!BU186</f>
        <v>0</v>
      </c>
      <c r="BV180">
        <f>Model!BV186</f>
        <v>0</v>
      </c>
      <c r="BW180">
        <f>Model!BW186</f>
        <v>0</v>
      </c>
      <c r="BX180">
        <f>Model!BX186</f>
        <v>0</v>
      </c>
      <c r="BY180">
        <f>Model!BY186</f>
        <v>0</v>
      </c>
      <c r="BZ180">
        <f>Model!BZ186</f>
        <v>0</v>
      </c>
      <c r="CA180">
        <f>Model!CA186</f>
        <v>0</v>
      </c>
      <c r="CB180">
        <f>Model!CB186</f>
        <v>0</v>
      </c>
      <c r="CC180">
        <f>Model!CC186</f>
        <v>0</v>
      </c>
      <c r="CD180">
        <f>Model!CD186</f>
        <v>0</v>
      </c>
      <c r="CE180">
        <f>Model!CE186</f>
        <v>0</v>
      </c>
      <c r="CF180">
        <f>Model!CF186</f>
        <v>0</v>
      </c>
      <c r="CG180">
        <f>Model!CG186</f>
        <v>0</v>
      </c>
      <c r="CH180">
        <f>Model!CH186</f>
        <v>0</v>
      </c>
      <c r="CI180">
        <f>Model!CI186</f>
        <v>0</v>
      </c>
      <c r="CJ180">
        <f>Model!CJ186</f>
        <v>0</v>
      </c>
      <c r="CK180">
        <f>Model!CK186</f>
        <v>0</v>
      </c>
      <c r="CL180">
        <f>Model!CL186</f>
        <v>0</v>
      </c>
      <c r="CM180">
        <f>Model!CM186</f>
        <v>0</v>
      </c>
      <c r="CN180">
        <f>Model!CN186</f>
        <v>0</v>
      </c>
      <c r="CO180">
        <f>Model!CO186</f>
        <v>0</v>
      </c>
      <c r="CP180">
        <f>Model!CP186</f>
        <v>0</v>
      </c>
      <c r="CQ180">
        <f>Model!CQ186</f>
        <v>0</v>
      </c>
      <c r="CR180">
        <f>Model!CR186</f>
        <v>0</v>
      </c>
      <c r="CS180">
        <f>Model!CS186</f>
        <v>0</v>
      </c>
      <c r="CT180">
        <f>Model!CT186</f>
        <v>0</v>
      </c>
      <c r="CU180">
        <f>Model!CU186</f>
        <v>0</v>
      </c>
      <c r="CV180">
        <f>Model!CV186</f>
        <v>0</v>
      </c>
      <c r="CW180">
        <f>Model!CW186</f>
        <v>0</v>
      </c>
      <c r="CX180">
        <f>Model!CX186</f>
        <v>0</v>
      </c>
      <c r="CY180">
        <f>Model!CY186</f>
        <v>0</v>
      </c>
      <c r="CZ180">
        <f>Model!CZ186</f>
        <v>0</v>
      </c>
      <c r="DA180">
        <f>Model!DA186</f>
        <v>0</v>
      </c>
      <c r="DB180">
        <f>Model!DB186</f>
        <v>0</v>
      </c>
      <c r="DC180">
        <f>Model!DC186</f>
        <v>0</v>
      </c>
      <c r="DD180">
        <f>Model!DD186</f>
        <v>0</v>
      </c>
      <c r="DE180">
        <f>Model!DE186</f>
        <v>0</v>
      </c>
      <c r="DF180">
        <f>Model!DF186</f>
        <v>0</v>
      </c>
      <c r="DG180">
        <f>Model!DG186</f>
        <v>0</v>
      </c>
      <c r="DH180">
        <f>Model!DH186</f>
        <v>0</v>
      </c>
      <c r="DI180">
        <f>Model!DI186</f>
        <v>0</v>
      </c>
      <c r="DJ180">
        <f>Model!DJ186</f>
        <v>0</v>
      </c>
      <c r="DK180">
        <f>Model!DK186</f>
        <v>0</v>
      </c>
      <c r="DL180">
        <f>Model!DL186</f>
        <v>0</v>
      </c>
      <c r="DM180">
        <f>Model!DM186</f>
        <v>0</v>
      </c>
      <c r="DN180">
        <f>Model!DN186</f>
        <v>0</v>
      </c>
      <c r="DO180">
        <f>Model!DO186</f>
        <v>0</v>
      </c>
      <c r="DP180">
        <f>Model!DP186</f>
        <v>0</v>
      </c>
      <c r="DQ180">
        <f>Model!DQ186</f>
        <v>0</v>
      </c>
      <c r="DR180">
        <f>Model!DR186</f>
        <v>0</v>
      </c>
      <c r="DS180">
        <f>Model!DS186</f>
        <v>0</v>
      </c>
      <c r="DT180">
        <f>Model!DT186</f>
        <v>0</v>
      </c>
      <c r="DU180">
        <f>Model!DU186</f>
        <v>0</v>
      </c>
      <c r="DV180">
        <f>Model!DV186</f>
        <v>0</v>
      </c>
      <c r="DW180">
        <f>Model!DW186</f>
        <v>0</v>
      </c>
      <c r="DX180">
        <f>Model!DX186</f>
        <v>0</v>
      </c>
      <c r="DY180">
        <f>Model!DY186</f>
        <v>0</v>
      </c>
      <c r="DZ180">
        <f>Model!DZ186</f>
        <v>0</v>
      </c>
      <c r="EA180">
        <f>Model!EA186</f>
        <v>0</v>
      </c>
      <c r="EB180">
        <f>Model!EB186</f>
        <v>0</v>
      </c>
      <c r="EC180">
        <f>Model!EC186</f>
        <v>0</v>
      </c>
      <c r="ED180">
        <f>Model!ED186</f>
        <v>0</v>
      </c>
      <c r="EE180">
        <f>Model!EE186</f>
        <v>0</v>
      </c>
      <c r="EF180">
        <f>Model!EF186</f>
        <v>0</v>
      </c>
      <c r="EG180">
        <f>Model!EG186</f>
        <v>0</v>
      </c>
      <c r="EH180">
        <f>Model!EH186</f>
        <v>0</v>
      </c>
      <c r="EI180">
        <f>Model!EI186</f>
        <v>0</v>
      </c>
      <c r="EJ180">
        <f>Model!EJ186</f>
        <v>0</v>
      </c>
      <c r="EK180">
        <f>Model!EK186</f>
        <v>0</v>
      </c>
      <c r="EL180">
        <f>Model!EL186</f>
        <v>0</v>
      </c>
      <c r="EM180">
        <f>Model!EM186</f>
        <v>0</v>
      </c>
      <c r="EN180">
        <f>Model!EN186</f>
        <v>0</v>
      </c>
    </row>
    <row r="181" spans="1:144" x14ac:dyDescent="0.2">
      <c r="A181">
        <f>Model!A187</f>
        <v>0</v>
      </c>
      <c r="B181">
        <f>Model!B187</f>
        <v>0</v>
      </c>
      <c r="C181">
        <f>Model!C187</f>
        <v>0</v>
      </c>
      <c r="D181">
        <f>Model!D187</f>
        <v>0</v>
      </c>
      <c r="E181">
        <f>Model!E187</f>
        <v>0</v>
      </c>
      <c r="F181">
        <f>Model!F187</f>
        <v>0</v>
      </c>
      <c r="G181">
        <f>Model!G187</f>
        <v>0</v>
      </c>
      <c r="H181">
        <f>Model!H187</f>
        <v>0</v>
      </c>
      <c r="I181">
        <f>Model!I187</f>
        <v>0</v>
      </c>
      <c r="J181">
        <f>Model!J187</f>
        <v>0</v>
      </c>
      <c r="K181">
        <f>Model!K187</f>
        <v>0</v>
      </c>
      <c r="L181">
        <f>Model!L187</f>
        <v>0</v>
      </c>
      <c r="M181">
        <f>Model!M187</f>
        <v>0</v>
      </c>
      <c r="N181">
        <f>Model!N187</f>
        <v>0</v>
      </c>
      <c r="O181">
        <f>Model!O187</f>
        <v>0</v>
      </c>
      <c r="P181">
        <f>Model!P187</f>
        <v>0</v>
      </c>
      <c r="Q181">
        <f>Model!Q187</f>
        <v>0</v>
      </c>
      <c r="R181">
        <f>Model!R187</f>
        <v>0</v>
      </c>
      <c r="S181">
        <f>Model!S187</f>
        <v>0</v>
      </c>
      <c r="T181">
        <f>Model!T187</f>
        <v>0</v>
      </c>
      <c r="U181">
        <f>Model!U187</f>
        <v>0</v>
      </c>
      <c r="V181">
        <f>Model!V187</f>
        <v>0</v>
      </c>
      <c r="W181">
        <f>Model!W187</f>
        <v>0</v>
      </c>
      <c r="X181">
        <f>Model!X187</f>
        <v>0</v>
      </c>
      <c r="Y181">
        <f>Model!Y187</f>
        <v>0</v>
      </c>
      <c r="Z181">
        <f>Model!Z187</f>
        <v>0</v>
      </c>
      <c r="AA181">
        <f>Model!AA187</f>
        <v>0</v>
      </c>
      <c r="AB181">
        <f>Model!AB187</f>
        <v>0</v>
      </c>
      <c r="AC181">
        <f>Model!AC187</f>
        <v>0</v>
      </c>
      <c r="AD181">
        <f>Model!AD187</f>
        <v>0</v>
      </c>
      <c r="AE181">
        <f>Model!AE187</f>
        <v>0</v>
      </c>
      <c r="AF181">
        <f>Model!AF187</f>
        <v>0</v>
      </c>
      <c r="AG181">
        <f>Model!AG187</f>
        <v>0</v>
      </c>
      <c r="AH181">
        <f>Model!AH187</f>
        <v>0</v>
      </c>
      <c r="AI181">
        <f>Model!AI187</f>
        <v>0</v>
      </c>
      <c r="AJ181">
        <f>Model!AJ187</f>
        <v>0</v>
      </c>
      <c r="AK181">
        <f>Model!AK187</f>
        <v>0</v>
      </c>
      <c r="AL181">
        <f>Model!AL187</f>
        <v>0</v>
      </c>
      <c r="AM181">
        <f>Model!AM187</f>
        <v>0</v>
      </c>
      <c r="AN181">
        <f>Model!AN187</f>
        <v>0</v>
      </c>
      <c r="AO181">
        <f>Model!AO187</f>
        <v>0</v>
      </c>
      <c r="AP181">
        <f>Model!AP187</f>
        <v>0</v>
      </c>
      <c r="AQ181">
        <f>Model!AQ187</f>
        <v>0</v>
      </c>
      <c r="AR181">
        <f>Model!AR187</f>
        <v>0</v>
      </c>
      <c r="AS181">
        <f>Model!AS187</f>
        <v>0</v>
      </c>
      <c r="AT181">
        <f>Model!AT187</f>
        <v>0</v>
      </c>
      <c r="AU181">
        <f>Model!AU187</f>
        <v>0</v>
      </c>
      <c r="AV181">
        <f>Model!AV187</f>
        <v>0</v>
      </c>
      <c r="AW181">
        <f>Model!AW187</f>
        <v>0</v>
      </c>
      <c r="AX181">
        <f>Model!AX187</f>
        <v>0</v>
      </c>
      <c r="AY181">
        <f>Model!AY187</f>
        <v>0</v>
      </c>
      <c r="AZ181">
        <f>Model!AZ187</f>
        <v>0</v>
      </c>
      <c r="BA181">
        <f>Model!BA187</f>
        <v>0</v>
      </c>
      <c r="BB181">
        <f>Model!BB187</f>
        <v>0</v>
      </c>
      <c r="BC181">
        <f>Model!BC187</f>
        <v>0</v>
      </c>
      <c r="BD181">
        <f>Model!BD187</f>
        <v>0</v>
      </c>
      <c r="BE181">
        <f>Model!BE187</f>
        <v>0</v>
      </c>
      <c r="BF181">
        <f>Model!BF187</f>
        <v>0</v>
      </c>
      <c r="BG181">
        <f>Model!BG187</f>
        <v>0</v>
      </c>
      <c r="BH181">
        <f>Model!BH187</f>
        <v>0</v>
      </c>
      <c r="BI181">
        <f>Model!BI187</f>
        <v>0</v>
      </c>
      <c r="BJ181">
        <f>Model!BJ187</f>
        <v>0</v>
      </c>
      <c r="BK181">
        <f>Model!BK187</f>
        <v>0</v>
      </c>
      <c r="BL181">
        <f>Model!BL187</f>
        <v>0</v>
      </c>
      <c r="BM181">
        <f>Model!BM187</f>
        <v>0</v>
      </c>
      <c r="BN181">
        <f>Model!BN187</f>
        <v>0</v>
      </c>
      <c r="BO181">
        <f>Model!BO187</f>
        <v>0</v>
      </c>
      <c r="BP181">
        <f>Model!BP187</f>
        <v>0</v>
      </c>
      <c r="BQ181">
        <f>Model!BQ187</f>
        <v>0</v>
      </c>
      <c r="BR181">
        <f>Model!BR187</f>
        <v>0</v>
      </c>
      <c r="BS181">
        <f>Model!BS187</f>
        <v>0</v>
      </c>
      <c r="BT181">
        <f>Model!BT187</f>
        <v>0</v>
      </c>
      <c r="BU181">
        <f>Model!BU187</f>
        <v>0</v>
      </c>
      <c r="BV181">
        <f>Model!BV187</f>
        <v>0</v>
      </c>
      <c r="BW181">
        <f>Model!BW187</f>
        <v>0</v>
      </c>
      <c r="BX181">
        <f>Model!BX187</f>
        <v>0</v>
      </c>
      <c r="BY181">
        <f>Model!BY187</f>
        <v>0</v>
      </c>
      <c r="BZ181">
        <f>Model!BZ187</f>
        <v>0</v>
      </c>
      <c r="CA181">
        <f>Model!CA187</f>
        <v>0</v>
      </c>
      <c r="CB181">
        <f>Model!CB187</f>
        <v>0</v>
      </c>
      <c r="CC181">
        <f>Model!CC187</f>
        <v>0</v>
      </c>
      <c r="CD181">
        <f>Model!CD187</f>
        <v>0</v>
      </c>
      <c r="CE181">
        <f>Model!CE187</f>
        <v>0</v>
      </c>
      <c r="CF181">
        <f>Model!CF187</f>
        <v>0</v>
      </c>
      <c r="CG181">
        <f>Model!CG187</f>
        <v>0</v>
      </c>
      <c r="CH181">
        <f>Model!CH187</f>
        <v>0</v>
      </c>
      <c r="CI181">
        <f>Model!CI187</f>
        <v>0</v>
      </c>
      <c r="CJ181">
        <f>Model!CJ187</f>
        <v>0</v>
      </c>
      <c r="CK181">
        <f>Model!CK187</f>
        <v>0</v>
      </c>
      <c r="CL181">
        <f>Model!CL187</f>
        <v>0</v>
      </c>
      <c r="CM181">
        <f>Model!CM187</f>
        <v>0</v>
      </c>
      <c r="CN181">
        <f>Model!CN187</f>
        <v>0</v>
      </c>
      <c r="CO181">
        <f>Model!CO187</f>
        <v>0</v>
      </c>
      <c r="CP181">
        <f>Model!CP187</f>
        <v>0</v>
      </c>
      <c r="CQ181">
        <f>Model!CQ187</f>
        <v>0</v>
      </c>
      <c r="CR181">
        <f>Model!CR187</f>
        <v>0</v>
      </c>
      <c r="CS181">
        <f>Model!CS187</f>
        <v>0</v>
      </c>
      <c r="CT181">
        <f>Model!CT187</f>
        <v>0</v>
      </c>
      <c r="CU181">
        <f>Model!CU187</f>
        <v>0</v>
      </c>
      <c r="CV181">
        <f>Model!CV187</f>
        <v>0</v>
      </c>
      <c r="CW181">
        <f>Model!CW187</f>
        <v>0</v>
      </c>
      <c r="CX181">
        <f>Model!CX187</f>
        <v>0</v>
      </c>
      <c r="CY181">
        <f>Model!CY187</f>
        <v>0</v>
      </c>
      <c r="CZ181">
        <f>Model!CZ187</f>
        <v>0</v>
      </c>
      <c r="DA181">
        <f>Model!DA187</f>
        <v>0</v>
      </c>
      <c r="DB181">
        <f>Model!DB187</f>
        <v>0</v>
      </c>
      <c r="DC181">
        <f>Model!DC187</f>
        <v>0</v>
      </c>
      <c r="DD181">
        <f>Model!DD187</f>
        <v>0</v>
      </c>
      <c r="DE181">
        <f>Model!DE187</f>
        <v>0</v>
      </c>
      <c r="DF181">
        <f>Model!DF187</f>
        <v>0</v>
      </c>
      <c r="DG181">
        <f>Model!DG187</f>
        <v>0</v>
      </c>
      <c r="DH181">
        <f>Model!DH187</f>
        <v>0</v>
      </c>
      <c r="DI181">
        <f>Model!DI187</f>
        <v>0</v>
      </c>
      <c r="DJ181">
        <f>Model!DJ187</f>
        <v>0</v>
      </c>
      <c r="DK181">
        <f>Model!DK187</f>
        <v>0</v>
      </c>
      <c r="DL181">
        <f>Model!DL187</f>
        <v>0</v>
      </c>
      <c r="DM181">
        <f>Model!DM187</f>
        <v>0</v>
      </c>
      <c r="DN181">
        <f>Model!DN187</f>
        <v>0</v>
      </c>
      <c r="DO181">
        <f>Model!DO187</f>
        <v>0</v>
      </c>
      <c r="DP181">
        <f>Model!DP187</f>
        <v>0</v>
      </c>
      <c r="DQ181">
        <f>Model!DQ187</f>
        <v>0</v>
      </c>
      <c r="DR181">
        <f>Model!DR187</f>
        <v>0</v>
      </c>
      <c r="DS181">
        <f>Model!DS187</f>
        <v>0</v>
      </c>
      <c r="DT181">
        <f>Model!DT187</f>
        <v>0</v>
      </c>
      <c r="DU181">
        <f>Model!DU187</f>
        <v>0</v>
      </c>
      <c r="DV181">
        <f>Model!DV187</f>
        <v>0</v>
      </c>
      <c r="DW181">
        <f>Model!DW187</f>
        <v>0</v>
      </c>
      <c r="DX181">
        <f>Model!DX187</f>
        <v>0</v>
      </c>
      <c r="DY181">
        <f>Model!DY187</f>
        <v>0</v>
      </c>
      <c r="DZ181">
        <f>Model!DZ187</f>
        <v>0</v>
      </c>
      <c r="EA181">
        <f>Model!EA187</f>
        <v>0</v>
      </c>
      <c r="EB181">
        <f>Model!EB187</f>
        <v>0</v>
      </c>
      <c r="EC181">
        <f>Model!EC187</f>
        <v>0</v>
      </c>
      <c r="ED181">
        <f>Model!ED187</f>
        <v>0</v>
      </c>
      <c r="EE181">
        <f>Model!EE187</f>
        <v>0</v>
      </c>
      <c r="EF181">
        <f>Model!EF187</f>
        <v>0</v>
      </c>
      <c r="EG181">
        <f>Model!EG187</f>
        <v>0</v>
      </c>
      <c r="EH181">
        <f>Model!EH187</f>
        <v>0</v>
      </c>
      <c r="EI181">
        <f>Model!EI187</f>
        <v>0</v>
      </c>
      <c r="EJ181">
        <f>Model!EJ187</f>
        <v>0</v>
      </c>
      <c r="EK181">
        <f>Model!EK187</f>
        <v>0</v>
      </c>
      <c r="EL181">
        <f>Model!EL187</f>
        <v>0</v>
      </c>
      <c r="EM181">
        <f>Model!EM187</f>
        <v>0</v>
      </c>
      <c r="EN181">
        <f>Model!EN187</f>
        <v>0</v>
      </c>
    </row>
    <row r="182" spans="1:144" x14ac:dyDescent="0.2">
      <c r="A182">
        <f>Model!A188</f>
        <v>0</v>
      </c>
      <c r="B182">
        <f>Model!B188</f>
        <v>0</v>
      </c>
      <c r="C182">
        <f>Model!C188</f>
        <v>0</v>
      </c>
      <c r="D182">
        <f>Model!D188</f>
        <v>0</v>
      </c>
      <c r="E182">
        <f>Model!E188</f>
        <v>0</v>
      </c>
      <c r="F182">
        <f>Model!F188</f>
        <v>0</v>
      </c>
      <c r="G182">
        <f>Model!G188</f>
        <v>0</v>
      </c>
      <c r="H182">
        <f>Model!H188</f>
        <v>0</v>
      </c>
      <c r="I182">
        <f>Model!I188</f>
        <v>0</v>
      </c>
      <c r="J182">
        <f>Model!J188</f>
        <v>0</v>
      </c>
      <c r="K182">
        <f>Model!K188</f>
        <v>0</v>
      </c>
      <c r="L182">
        <f>Model!L188</f>
        <v>0</v>
      </c>
      <c r="M182">
        <f>Model!M188</f>
        <v>0</v>
      </c>
      <c r="N182">
        <f>Model!N188</f>
        <v>0</v>
      </c>
      <c r="O182">
        <f>Model!O188</f>
        <v>0</v>
      </c>
      <c r="P182">
        <f>Model!P188</f>
        <v>0</v>
      </c>
      <c r="Q182">
        <f>Model!Q188</f>
        <v>0</v>
      </c>
      <c r="R182">
        <f>Model!R188</f>
        <v>0</v>
      </c>
      <c r="S182">
        <f>Model!S188</f>
        <v>0</v>
      </c>
      <c r="T182">
        <f>Model!T188</f>
        <v>0</v>
      </c>
      <c r="U182">
        <f>Model!U188</f>
        <v>0</v>
      </c>
      <c r="V182">
        <f>Model!V188</f>
        <v>0</v>
      </c>
      <c r="W182">
        <f>Model!W188</f>
        <v>0</v>
      </c>
      <c r="X182">
        <f>Model!X188</f>
        <v>0</v>
      </c>
      <c r="Y182">
        <f>Model!Y188</f>
        <v>0</v>
      </c>
      <c r="Z182">
        <f>Model!Z188</f>
        <v>0</v>
      </c>
      <c r="AA182">
        <f>Model!AA188</f>
        <v>0</v>
      </c>
      <c r="AB182">
        <f>Model!AB188</f>
        <v>0</v>
      </c>
      <c r="AC182">
        <f>Model!AC188</f>
        <v>0</v>
      </c>
      <c r="AD182">
        <f>Model!AD188</f>
        <v>0</v>
      </c>
      <c r="AE182">
        <f>Model!AE188</f>
        <v>0</v>
      </c>
      <c r="AF182">
        <f>Model!AF188</f>
        <v>0</v>
      </c>
      <c r="AG182">
        <f>Model!AG188</f>
        <v>0</v>
      </c>
      <c r="AH182">
        <f>Model!AH188</f>
        <v>0</v>
      </c>
      <c r="AI182">
        <f>Model!AI188</f>
        <v>0</v>
      </c>
      <c r="AJ182">
        <f>Model!AJ188</f>
        <v>0</v>
      </c>
      <c r="AK182">
        <f>Model!AK188</f>
        <v>0</v>
      </c>
      <c r="AL182">
        <f>Model!AL188</f>
        <v>0</v>
      </c>
      <c r="AM182">
        <f>Model!AM188</f>
        <v>0</v>
      </c>
      <c r="AN182">
        <f>Model!AN188</f>
        <v>0</v>
      </c>
      <c r="AO182">
        <f>Model!AO188</f>
        <v>0</v>
      </c>
      <c r="AP182">
        <f>Model!AP188</f>
        <v>0</v>
      </c>
      <c r="AQ182">
        <f>Model!AQ188</f>
        <v>0</v>
      </c>
      <c r="AR182">
        <f>Model!AR188</f>
        <v>0</v>
      </c>
      <c r="AS182">
        <f>Model!AS188</f>
        <v>0</v>
      </c>
      <c r="AT182">
        <f>Model!AT188</f>
        <v>0</v>
      </c>
      <c r="AU182">
        <f>Model!AU188</f>
        <v>0</v>
      </c>
      <c r="AV182">
        <f>Model!AV188</f>
        <v>0</v>
      </c>
      <c r="AW182">
        <f>Model!AW188</f>
        <v>0</v>
      </c>
      <c r="AX182">
        <f>Model!AX188</f>
        <v>0</v>
      </c>
      <c r="AY182">
        <f>Model!AY188</f>
        <v>0</v>
      </c>
      <c r="AZ182">
        <f>Model!AZ188</f>
        <v>0</v>
      </c>
      <c r="BA182">
        <f>Model!BA188</f>
        <v>0</v>
      </c>
      <c r="BB182">
        <f>Model!BB188</f>
        <v>0</v>
      </c>
      <c r="BC182">
        <f>Model!BC188</f>
        <v>0</v>
      </c>
      <c r="BD182">
        <f>Model!BD188</f>
        <v>0</v>
      </c>
      <c r="BE182">
        <f>Model!BE188</f>
        <v>0</v>
      </c>
      <c r="BF182">
        <f>Model!BF188</f>
        <v>0</v>
      </c>
      <c r="BG182">
        <f>Model!BG188</f>
        <v>0</v>
      </c>
      <c r="BH182">
        <f>Model!BH188</f>
        <v>0</v>
      </c>
      <c r="BI182">
        <f>Model!BI188</f>
        <v>0</v>
      </c>
      <c r="BJ182">
        <f>Model!BJ188</f>
        <v>0</v>
      </c>
      <c r="BK182">
        <f>Model!BK188</f>
        <v>0</v>
      </c>
      <c r="BL182">
        <f>Model!BL188</f>
        <v>0</v>
      </c>
      <c r="BM182">
        <f>Model!BM188</f>
        <v>0</v>
      </c>
      <c r="BN182">
        <f>Model!BN188</f>
        <v>0</v>
      </c>
      <c r="BO182">
        <f>Model!BO188</f>
        <v>0</v>
      </c>
      <c r="BP182">
        <f>Model!BP188</f>
        <v>0</v>
      </c>
      <c r="BQ182">
        <f>Model!BQ188</f>
        <v>0</v>
      </c>
      <c r="BR182">
        <f>Model!BR188</f>
        <v>0</v>
      </c>
      <c r="BS182">
        <f>Model!BS188</f>
        <v>0</v>
      </c>
      <c r="BT182">
        <f>Model!BT188</f>
        <v>0</v>
      </c>
      <c r="BU182">
        <f>Model!BU188</f>
        <v>0</v>
      </c>
      <c r="BV182">
        <f>Model!BV188</f>
        <v>0</v>
      </c>
      <c r="BW182">
        <f>Model!BW188</f>
        <v>0</v>
      </c>
      <c r="BX182">
        <f>Model!BX188</f>
        <v>0</v>
      </c>
      <c r="BY182">
        <f>Model!BY188</f>
        <v>0</v>
      </c>
      <c r="BZ182">
        <f>Model!BZ188</f>
        <v>0</v>
      </c>
      <c r="CA182">
        <f>Model!CA188</f>
        <v>0</v>
      </c>
      <c r="CB182">
        <f>Model!CB188</f>
        <v>0</v>
      </c>
      <c r="CC182">
        <f>Model!CC188</f>
        <v>0</v>
      </c>
      <c r="CD182">
        <f>Model!CD188</f>
        <v>0</v>
      </c>
      <c r="CE182">
        <f>Model!CE188</f>
        <v>0</v>
      </c>
      <c r="CF182">
        <f>Model!CF188</f>
        <v>0</v>
      </c>
      <c r="CG182">
        <f>Model!CG188</f>
        <v>0</v>
      </c>
      <c r="CH182">
        <f>Model!CH188</f>
        <v>0</v>
      </c>
      <c r="CI182">
        <f>Model!CI188</f>
        <v>0</v>
      </c>
      <c r="CJ182">
        <f>Model!CJ188</f>
        <v>0</v>
      </c>
      <c r="CK182">
        <f>Model!CK188</f>
        <v>0</v>
      </c>
      <c r="CL182">
        <f>Model!CL188</f>
        <v>0</v>
      </c>
      <c r="CM182">
        <f>Model!CM188</f>
        <v>0</v>
      </c>
      <c r="CN182">
        <f>Model!CN188</f>
        <v>0</v>
      </c>
      <c r="CO182">
        <f>Model!CO188</f>
        <v>0</v>
      </c>
      <c r="CP182">
        <f>Model!CP188</f>
        <v>0</v>
      </c>
      <c r="CQ182">
        <f>Model!CQ188</f>
        <v>0</v>
      </c>
      <c r="CR182">
        <f>Model!CR188</f>
        <v>0</v>
      </c>
      <c r="CS182">
        <f>Model!CS188</f>
        <v>0</v>
      </c>
      <c r="CT182">
        <f>Model!CT188</f>
        <v>0</v>
      </c>
      <c r="CU182">
        <f>Model!CU188</f>
        <v>0</v>
      </c>
      <c r="CV182">
        <f>Model!CV188</f>
        <v>0</v>
      </c>
      <c r="CW182">
        <f>Model!CW188</f>
        <v>0</v>
      </c>
      <c r="CX182">
        <f>Model!CX188</f>
        <v>0</v>
      </c>
      <c r="CY182">
        <f>Model!CY188</f>
        <v>0</v>
      </c>
      <c r="CZ182">
        <f>Model!CZ188</f>
        <v>0</v>
      </c>
      <c r="DA182">
        <f>Model!DA188</f>
        <v>0</v>
      </c>
      <c r="DB182">
        <f>Model!DB188</f>
        <v>0</v>
      </c>
      <c r="DC182">
        <f>Model!DC188</f>
        <v>0</v>
      </c>
      <c r="DD182">
        <f>Model!DD188</f>
        <v>0</v>
      </c>
      <c r="DE182">
        <f>Model!DE188</f>
        <v>0</v>
      </c>
      <c r="DF182">
        <f>Model!DF188</f>
        <v>0</v>
      </c>
      <c r="DG182">
        <f>Model!DG188</f>
        <v>0</v>
      </c>
      <c r="DH182">
        <f>Model!DH188</f>
        <v>0</v>
      </c>
      <c r="DI182">
        <f>Model!DI188</f>
        <v>0</v>
      </c>
      <c r="DJ182">
        <f>Model!DJ188</f>
        <v>0</v>
      </c>
      <c r="DK182">
        <f>Model!DK188</f>
        <v>0</v>
      </c>
      <c r="DL182">
        <f>Model!DL188</f>
        <v>0</v>
      </c>
      <c r="DM182">
        <f>Model!DM188</f>
        <v>0</v>
      </c>
      <c r="DN182">
        <f>Model!DN188</f>
        <v>0</v>
      </c>
      <c r="DO182">
        <f>Model!DO188</f>
        <v>0</v>
      </c>
      <c r="DP182">
        <f>Model!DP188</f>
        <v>0</v>
      </c>
      <c r="DQ182">
        <f>Model!DQ188</f>
        <v>0</v>
      </c>
      <c r="DR182">
        <f>Model!DR188</f>
        <v>0</v>
      </c>
      <c r="DS182">
        <f>Model!DS188</f>
        <v>0</v>
      </c>
      <c r="DT182">
        <f>Model!DT188</f>
        <v>0</v>
      </c>
      <c r="DU182">
        <f>Model!DU188</f>
        <v>0</v>
      </c>
      <c r="DV182">
        <f>Model!DV188</f>
        <v>0</v>
      </c>
      <c r="DW182">
        <f>Model!DW188</f>
        <v>0</v>
      </c>
      <c r="DX182">
        <f>Model!DX188</f>
        <v>0</v>
      </c>
      <c r="DY182">
        <f>Model!DY188</f>
        <v>0</v>
      </c>
      <c r="DZ182">
        <f>Model!DZ188</f>
        <v>0</v>
      </c>
      <c r="EA182">
        <f>Model!EA188</f>
        <v>0</v>
      </c>
      <c r="EB182">
        <f>Model!EB188</f>
        <v>0</v>
      </c>
      <c r="EC182">
        <f>Model!EC188</f>
        <v>0</v>
      </c>
      <c r="ED182">
        <f>Model!ED188</f>
        <v>0</v>
      </c>
      <c r="EE182">
        <f>Model!EE188</f>
        <v>0</v>
      </c>
      <c r="EF182">
        <f>Model!EF188</f>
        <v>0</v>
      </c>
      <c r="EG182">
        <f>Model!EG188</f>
        <v>0</v>
      </c>
      <c r="EH182">
        <f>Model!EH188</f>
        <v>0</v>
      </c>
      <c r="EI182">
        <f>Model!EI188</f>
        <v>0</v>
      </c>
      <c r="EJ182">
        <f>Model!EJ188</f>
        <v>0</v>
      </c>
      <c r="EK182">
        <f>Model!EK188</f>
        <v>0</v>
      </c>
      <c r="EL182">
        <f>Model!EL188</f>
        <v>0</v>
      </c>
      <c r="EM182">
        <f>Model!EM188</f>
        <v>0</v>
      </c>
      <c r="EN182">
        <f>Model!EN188</f>
        <v>0</v>
      </c>
    </row>
    <row r="183" spans="1:144" x14ac:dyDescent="0.2">
      <c r="A183">
        <f>Model!A189</f>
        <v>0</v>
      </c>
      <c r="B183">
        <f>Model!B189</f>
        <v>0</v>
      </c>
      <c r="C183">
        <f>Model!C189</f>
        <v>0</v>
      </c>
      <c r="D183">
        <f>Model!D189</f>
        <v>0</v>
      </c>
      <c r="E183">
        <f>Model!E189</f>
        <v>0</v>
      </c>
      <c r="F183">
        <f>Model!F189</f>
        <v>0</v>
      </c>
      <c r="G183">
        <f>Model!G189</f>
        <v>0</v>
      </c>
      <c r="H183">
        <f>Model!H189</f>
        <v>0</v>
      </c>
      <c r="I183">
        <f>Model!I189</f>
        <v>0</v>
      </c>
      <c r="J183">
        <f>Model!J189</f>
        <v>0</v>
      </c>
      <c r="K183">
        <f>Model!K189</f>
        <v>0</v>
      </c>
      <c r="L183">
        <f>Model!L189</f>
        <v>0</v>
      </c>
      <c r="M183">
        <f>Model!M189</f>
        <v>0</v>
      </c>
      <c r="N183">
        <f>Model!N189</f>
        <v>0</v>
      </c>
      <c r="O183">
        <f>Model!O189</f>
        <v>0</v>
      </c>
      <c r="P183">
        <f>Model!P189</f>
        <v>0</v>
      </c>
      <c r="Q183">
        <f>Model!Q189</f>
        <v>0</v>
      </c>
      <c r="R183">
        <f>Model!R189</f>
        <v>0</v>
      </c>
      <c r="S183">
        <f>Model!S189</f>
        <v>0</v>
      </c>
      <c r="T183">
        <f>Model!T189</f>
        <v>0</v>
      </c>
      <c r="U183">
        <f>Model!U189</f>
        <v>0</v>
      </c>
      <c r="V183">
        <f>Model!V189</f>
        <v>0</v>
      </c>
      <c r="W183">
        <f>Model!W189</f>
        <v>0</v>
      </c>
      <c r="X183">
        <f>Model!X189</f>
        <v>0</v>
      </c>
      <c r="Y183">
        <f>Model!Y189</f>
        <v>0</v>
      </c>
      <c r="Z183">
        <f>Model!Z189</f>
        <v>0</v>
      </c>
      <c r="AA183">
        <f>Model!AA189</f>
        <v>0</v>
      </c>
      <c r="AB183">
        <f>Model!AB189</f>
        <v>0</v>
      </c>
      <c r="AC183">
        <f>Model!AC189</f>
        <v>0</v>
      </c>
      <c r="AD183">
        <f>Model!AD189</f>
        <v>0</v>
      </c>
      <c r="AE183">
        <f>Model!AE189</f>
        <v>0</v>
      </c>
      <c r="AF183">
        <f>Model!AF189</f>
        <v>0</v>
      </c>
      <c r="AG183">
        <f>Model!AG189</f>
        <v>0</v>
      </c>
      <c r="AH183">
        <f>Model!AH189</f>
        <v>0</v>
      </c>
      <c r="AI183">
        <f>Model!AI189</f>
        <v>0</v>
      </c>
      <c r="AJ183">
        <f>Model!AJ189</f>
        <v>0</v>
      </c>
      <c r="AK183">
        <f>Model!AK189</f>
        <v>0</v>
      </c>
      <c r="AL183">
        <f>Model!AL189</f>
        <v>0</v>
      </c>
      <c r="AM183">
        <f>Model!AM189</f>
        <v>0</v>
      </c>
      <c r="AN183">
        <f>Model!AN189</f>
        <v>0</v>
      </c>
      <c r="AO183">
        <f>Model!AO189</f>
        <v>0</v>
      </c>
      <c r="AP183">
        <f>Model!AP189</f>
        <v>0</v>
      </c>
      <c r="AQ183">
        <f>Model!AQ189</f>
        <v>0</v>
      </c>
      <c r="AR183">
        <f>Model!AR189</f>
        <v>0</v>
      </c>
      <c r="AS183">
        <f>Model!AS189</f>
        <v>0</v>
      </c>
      <c r="AT183">
        <f>Model!AT189</f>
        <v>0</v>
      </c>
      <c r="AU183">
        <f>Model!AU189</f>
        <v>0</v>
      </c>
      <c r="AV183">
        <f>Model!AV189</f>
        <v>0</v>
      </c>
      <c r="AW183">
        <f>Model!AW189</f>
        <v>0</v>
      </c>
      <c r="AX183">
        <f>Model!AX189</f>
        <v>0</v>
      </c>
      <c r="AY183">
        <f>Model!AY189</f>
        <v>0</v>
      </c>
      <c r="AZ183">
        <f>Model!AZ189</f>
        <v>0</v>
      </c>
      <c r="BA183">
        <f>Model!BA189</f>
        <v>0</v>
      </c>
      <c r="BB183">
        <f>Model!BB189</f>
        <v>0</v>
      </c>
      <c r="BC183">
        <f>Model!BC189</f>
        <v>0</v>
      </c>
      <c r="BD183">
        <f>Model!BD189</f>
        <v>0</v>
      </c>
      <c r="BE183">
        <f>Model!BE189</f>
        <v>0</v>
      </c>
      <c r="BF183">
        <f>Model!BF189</f>
        <v>0</v>
      </c>
      <c r="BG183">
        <f>Model!BG189</f>
        <v>0</v>
      </c>
      <c r="BH183">
        <f>Model!BH189</f>
        <v>0</v>
      </c>
      <c r="BI183">
        <f>Model!BI189</f>
        <v>0</v>
      </c>
      <c r="BJ183">
        <f>Model!BJ189</f>
        <v>0</v>
      </c>
      <c r="BK183">
        <f>Model!BK189</f>
        <v>0</v>
      </c>
      <c r="BL183">
        <f>Model!BL189</f>
        <v>0</v>
      </c>
      <c r="BM183">
        <f>Model!BM189</f>
        <v>0</v>
      </c>
      <c r="BN183">
        <f>Model!BN189</f>
        <v>0</v>
      </c>
      <c r="BO183">
        <f>Model!BO189</f>
        <v>0</v>
      </c>
      <c r="BP183">
        <f>Model!BP189</f>
        <v>0</v>
      </c>
      <c r="BQ183">
        <f>Model!BQ189</f>
        <v>0</v>
      </c>
      <c r="BR183">
        <f>Model!BR189</f>
        <v>0</v>
      </c>
      <c r="BS183">
        <f>Model!BS189</f>
        <v>0</v>
      </c>
      <c r="BT183">
        <f>Model!BT189</f>
        <v>0</v>
      </c>
      <c r="BU183">
        <f>Model!BU189</f>
        <v>0</v>
      </c>
      <c r="BV183">
        <f>Model!BV189</f>
        <v>0</v>
      </c>
      <c r="BW183">
        <f>Model!BW189</f>
        <v>0</v>
      </c>
      <c r="BX183">
        <f>Model!BX189</f>
        <v>0</v>
      </c>
      <c r="BY183">
        <f>Model!BY189</f>
        <v>0</v>
      </c>
      <c r="BZ183">
        <f>Model!BZ189</f>
        <v>0</v>
      </c>
      <c r="CA183">
        <f>Model!CA189</f>
        <v>0</v>
      </c>
      <c r="CB183">
        <f>Model!CB189</f>
        <v>0</v>
      </c>
      <c r="CC183">
        <f>Model!CC189</f>
        <v>0</v>
      </c>
      <c r="CD183">
        <f>Model!CD189</f>
        <v>0</v>
      </c>
      <c r="CE183">
        <f>Model!CE189</f>
        <v>0</v>
      </c>
      <c r="CF183">
        <f>Model!CF189</f>
        <v>0</v>
      </c>
      <c r="CG183">
        <f>Model!CG189</f>
        <v>0</v>
      </c>
      <c r="CH183">
        <f>Model!CH189</f>
        <v>0</v>
      </c>
      <c r="CI183">
        <f>Model!CI189</f>
        <v>0</v>
      </c>
      <c r="CJ183">
        <f>Model!CJ189</f>
        <v>0</v>
      </c>
      <c r="CK183">
        <f>Model!CK189</f>
        <v>0</v>
      </c>
      <c r="CL183">
        <f>Model!CL189</f>
        <v>0</v>
      </c>
      <c r="CM183">
        <f>Model!CM189</f>
        <v>0</v>
      </c>
      <c r="CN183">
        <f>Model!CN189</f>
        <v>0</v>
      </c>
      <c r="CO183">
        <f>Model!CO189</f>
        <v>0</v>
      </c>
      <c r="CP183">
        <f>Model!CP189</f>
        <v>0</v>
      </c>
      <c r="CQ183">
        <f>Model!CQ189</f>
        <v>0</v>
      </c>
      <c r="CR183">
        <f>Model!CR189</f>
        <v>0</v>
      </c>
      <c r="CS183">
        <f>Model!CS189</f>
        <v>0</v>
      </c>
      <c r="CT183">
        <f>Model!CT189</f>
        <v>0</v>
      </c>
      <c r="CU183">
        <f>Model!CU189</f>
        <v>0</v>
      </c>
      <c r="CV183">
        <f>Model!CV189</f>
        <v>0</v>
      </c>
      <c r="CW183">
        <f>Model!CW189</f>
        <v>0</v>
      </c>
      <c r="CX183">
        <f>Model!CX189</f>
        <v>0</v>
      </c>
      <c r="CY183">
        <f>Model!CY189</f>
        <v>0</v>
      </c>
      <c r="CZ183">
        <f>Model!CZ189</f>
        <v>0</v>
      </c>
      <c r="DA183">
        <f>Model!DA189</f>
        <v>0</v>
      </c>
      <c r="DB183">
        <f>Model!DB189</f>
        <v>0</v>
      </c>
      <c r="DC183">
        <f>Model!DC189</f>
        <v>0</v>
      </c>
      <c r="DD183">
        <f>Model!DD189</f>
        <v>0</v>
      </c>
      <c r="DE183">
        <f>Model!DE189</f>
        <v>0</v>
      </c>
      <c r="DF183">
        <f>Model!DF189</f>
        <v>0</v>
      </c>
      <c r="DG183">
        <f>Model!DG189</f>
        <v>0</v>
      </c>
      <c r="DH183">
        <f>Model!DH189</f>
        <v>0</v>
      </c>
      <c r="DI183">
        <f>Model!DI189</f>
        <v>0</v>
      </c>
      <c r="DJ183">
        <f>Model!DJ189</f>
        <v>0</v>
      </c>
      <c r="DK183">
        <f>Model!DK189</f>
        <v>0</v>
      </c>
      <c r="DL183">
        <f>Model!DL189</f>
        <v>0</v>
      </c>
      <c r="DM183">
        <f>Model!DM189</f>
        <v>0</v>
      </c>
      <c r="DN183">
        <f>Model!DN189</f>
        <v>0</v>
      </c>
      <c r="DO183">
        <f>Model!DO189</f>
        <v>0</v>
      </c>
      <c r="DP183">
        <f>Model!DP189</f>
        <v>0</v>
      </c>
      <c r="DQ183">
        <f>Model!DQ189</f>
        <v>0</v>
      </c>
      <c r="DR183">
        <f>Model!DR189</f>
        <v>0</v>
      </c>
      <c r="DS183">
        <f>Model!DS189</f>
        <v>0</v>
      </c>
      <c r="DT183">
        <f>Model!DT189</f>
        <v>0</v>
      </c>
      <c r="DU183">
        <f>Model!DU189</f>
        <v>0</v>
      </c>
      <c r="DV183">
        <f>Model!DV189</f>
        <v>0</v>
      </c>
      <c r="DW183">
        <f>Model!DW189</f>
        <v>0</v>
      </c>
      <c r="DX183">
        <f>Model!DX189</f>
        <v>0</v>
      </c>
      <c r="DY183">
        <f>Model!DY189</f>
        <v>0</v>
      </c>
      <c r="DZ183">
        <f>Model!DZ189</f>
        <v>0</v>
      </c>
      <c r="EA183">
        <f>Model!EA189</f>
        <v>0</v>
      </c>
      <c r="EB183">
        <f>Model!EB189</f>
        <v>0</v>
      </c>
      <c r="EC183">
        <f>Model!EC189</f>
        <v>0</v>
      </c>
      <c r="ED183">
        <f>Model!ED189</f>
        <v>0</v>
      </c>
      <c r="EE183">
        <f>Model!EE189</f>
        <v>0</v>
      </c>
      <c r="EF183">
        <f>Model!EF189</f>
        <v>0</v>
      </c>
      <c r="EG183">
        <f>Model!EG189</f>
        <v>0</v>
      </c>
      <c r="EH183">
        <f>Model!EH189</f>
        <v>0</v>
      </c>
      <c r="EI183">
        <f>Model!EI189</f>
        <v>0</v>
      </c>
      <c r="EJ183">
        <f>Model!EJ189</f>
        <v>0</v>
      </c>
      <c r="EK183">
        <f>Model!EK189</f>
        <v>0</v>
      </c>
      <c r="EL183">
        <f>Model!EL189</f>
        <v>0</v>
      </c>
      <c r="EM183">
        <f>Model!EM189</f>
        <v>0</v>
      </c>
      <c r="EN183">
        <f>Model!EN189</f>
        <v>0</v>
      </c>
    </row>
    <row r="184" spans="1:144" x14ac:dyDescent="0.2">
      <c r="A184">
        <f>Model!A190</f>
        <v>0</v>
      </c>
      <c r="B184">
        <f>Model!B190</f>
        <v>0</v>
      </c>
      <c r="C184">
        <f>Model!C190</f>
        <v>0</v>
      </c>
      <c r="D184">
        <f>Model!D190</f>
        <v>0</v>
      </c>
      <c r="E184">
        <f>Model!E190</f>
        <v>0</v>
      </c>
      <c r="F184">
        <f>Model!F190</f>
        <v>0</v>
      </c>
      <c r="G184">
        <f>Model!G190</f>
        <v>0</v>
      </c>
      <c r="H184">
        <f>Model!H190</f>
        <v>0</v>
      </c>
      <c r="I184">
        <f>Model!I190</f>
        <v>0</v>
      </c>
      <c r="J184">
        <f>Model!J190</f>
        <v>0</v>
      </c>
      <c r="K184">
        <f>Model!K190</f>
        <v>0</v>
      </c>
      <c r="L184">
        <f>Model!L190</f>
        <v>0</v>
      </c>
      <c r="M184">
        <f>Model!M190</f>
        <v>0</v>
      </c>
      <c r="N184">
        <f>Model!N190</f>
        <v>0</v>
      </c>
      <c r="O184">
        <f>Model!O190</f>
        <v>0</v>
      </c>
      <c r="P184">
        <f>Model!P190</f>
        <v>0</v>
      </c>
      <c r="Q184">
        <f>Model!Q190</f>
        <v>0</v>
      </c>
      <c r="R184">
        <f>Model!R190</f>
        <v>0</v>
      </c>
      <c r="S184">
        <f>Model!S190</f>
        <v>0</v>
      </c>
      <c r="T184">
        <f>Model!T190</f>
        <v>0</v>
      </c>
      <c r="U184">
        <f>Model!U190</f>
        <v>0</v>
      </c>
      <c r="V184">
        <f>Model!V190</f>
        <v>0</v>
      </c>
      <c r="W184">
        <f>Model!W190</f>
        <v>0</v>
      </c>
      <c r="X184">
        <f>Model!X190</f>
        <v>0</v>
      </c>
      <c r="Y184">
        <f>Model!Y190</f>
        <v>0</v>
      </c>
      <c r="Z184">
        <f>Model!Z190</f>
        <v>0</v>
      </c>
      <c r="AA184">
        <f>Model!AA190</f>
        <v>0</v>
      </c>
      <c r="AB184">
        <f>Model!AB190</f>
        <v>0</v>
      </c>
      <c r="AC184">
        <f>Model!AC190</f>
        <v>0</v>
      </c>
      <c r="AD184">
        <f>Model!AD190</f>
        <v>0</v>
      </c>
      <c r="AE184">
        <f>Model!AE190</f>
        <v>0</v>
      </c>
      <c r="AF184">
        <f>Model!AF190</f>
        <v>0</v>
      </c>
      <c r="AG184">
        <f>Model!AG190</f>
        <v>0</v>
      </c>
      <c r="AH184">
        <f>Model!AH190</f>
        <v>0</v>
      </c>
      <c r="AI184">
        <f>Model!AI190</f>
        <v>0</v>
      </c>
      <c r="AJ184">
        <f>Model!AJ190</f>
        <v>0</v>
      </c>
      <c r="AK184">
        <f>Model!AK190</f>
        <v>0</v>
      </c>
      <c r="AL184">
        <f>Model!AL190</f>
        <v>0</v>
      </c>
      <c r="AM184">
        <f>Model!AM190</f>
        <v>0</v>
      </c>
      <c r="AN184">
        <f>Model!AN190</f>
        <v>0</v>
      </c>
      <c r="AO184">
        <f>Model!AO190</f>
        <v>0</v>
      </c>
      <c r="AP184">
        <f>Model!AP190</f>
        <v>0</v>
      </c>
      <c r="AQ184">
        <f>Model!AQ190</f>
        <v>0</v>
      </c>
      <c r="AR184">
        <f>Model!AR190</f>
        <v>0</v>
      </c>
      <c r="AS184">
        <f>Model!AS190</f>
        <v>0</v>
      </c>
      <c r="AT184">
        <f>Model!AT190</f>
        <v>0</v>
      </c>
      <c r="AU184">
        <f>Model!AU190</f>
        <v>0</v>
      </c>
      <c r="AV184">
        <f>Model!AV190</f>
        <v>0</v>
      </c>
      <c r="AW184">
        <f>Model!AW190</f>
        <v>0</v>
      </c>
      <c r="AX184">
        <f>Model!AX190</f>
        <v>0</v>
      </c>
      <c r="AY184">
        <f>Model!AY190</f>
        <v>0</v>
      </c>
      <c r="AZ184">
        <f>Model!AZ190</f>
        <v>0</v>
      </c>
      <c r="BA184">
        <f>Model!BA190</f>
        <v>0</v>
      </c>
      <c r="BB184">
        <f>Model!BB190</f>
        <v>0</v>
      </c>
      <c r="BC184">
        <f>Model!BC190</f>
        <v>0</v>
      </c>
      <c r="BD184">
        <f>Model!BD190</f>
        <v>0</v>
      </c>
      <c r="BE184">
        <f>Model!BE190</f>
        <v>0</v>
      </c>
      <c r="BF184">
        <f>Model!BF190</f>
        <v>0</v>
      </c>
      <c r="BG184">
        <f>Model!BG190</f>
        <v>0</v>
      </c>
      <c r="BH184">
        <f>Model!BH190</f>
        <v>0</v>
      </c>
      <c r="BI184">
        <f>Model!BI190</f>
        <v>0</v>
      </c>
      <c r="BJ184">
        <f>Model!BJ190</f>
        <v>0</v>
      </c>
      <c r="BK184">
        <f>Model!BK190</f>
        <v>0</v>
      </c>
      <c r="BL184">
        <f>Model!BL190</f>
        <v>0</v>
      </c>
      <c r="BM184">
        <f>Model!BM190</f>
        <v>0</v>
      </c>
      <c r="BN184">
        <f>Model!BN190</f>
        <v>0</v>
      </c>
      <c r="BO184">
        <f>Model!BO190</f>
        <v>0</v>
      </c>
      <c r="BP184">
        <f>Model!BP190</f>
        <v>0</v>
      </c>
      <c r="BQ184">
        <f>Model!BQ190</f>
        <v>0</v>
      </c>
      <c r="BR184">
        <f>Model!BR190</f>
        <v>0</v>
      </c>
      <c r="BS184">
        <f>Model!BS190</f>
        <v>0</v>
      </c>
      <c r="BT184">
        <f>Model!BT190</f>
        <v>0</v>
      </c>
      <c r="BU184">
        <f>Model!BU190</f>
        <v>0</v>
      </c>
      <c r="BV184">
        <f>Model!BV190</f>
        <v>0</v>
      </c>
      <c r="BW184">
        <f>Model!BW190</f>
        <v>0</v>
      </c>
      <c r="BX184">
        <f>Model!BX190</f>
        <v>0</v>
      </c>
      <c r="BY184">
        <f>Model!BY190</f>
        <v>0</v>
      </c>
      <c r="BZ184">
        <f>Model!BZ190</f>
        <v>0</v>
      </c>
      <c r="CA184">
        <f>Model!CA190</f>
        <v>0</v>
      </c>
      <c r="CB184">
        <f>Model!CB190</f>
        <v>0</v>
      </c>
      <c r="CC184">
        <f>Model!CC190</f>
        <v>0</v>
      </c>
      <c r="CD184">
        <f>Model!CD190</f>
        <v>0</v>
      </c>
      <c r="CE184">
        <f>Model!CE190</f>
        <v>0</v>
      </c>
      <c r="CF184">
        <f>Model!CF190</f>
        <v>0</v>
      </c>
      <c r="CG184">
        <f>Model!CG190</f>
        <v>0</v>
      </c>
      <c r="CH184">
        <f>Model!CH190</f>
        <v>0</v>
      </c>
      <c r="CI184">
        <f>Model!CI190</f>
        <v>0</v>
      </c>
      <c r="CJ184">
        <f>Model!CJ190</f>
        <v>0</v>
      </c>
      <c r="CK184">
        <f>Model!CK190</f>
        <v>0</v>
      </c>
      <c r="CL184">
        <f>Model!CL190</f>
        <v>0</v>
      </c>
      <c r="CM184">
        <f>Model!CM190</f>
        <v>0</v>
      </c>
      <c r="CN184">
        <f>Model!CN190</f>
        <v>0</v>
      </c>
      <c r="CO184">
        <f>Model!CO190</f>
        <v>0</v>
      </c>
      <c r="CP184">
        <f>Model!CP190</f>
        <v>0</v>
      </c>
      <c r="CQ184">
        <f>Model!CQ190</f>
        <v>0</v>
      </c>
      <c r="CR184">
        <f>Model!CR190</f>
        <v>0</v>
      </c>
      <c r="CS184">
        <f>Model!CS190</f>
        <v>0</v>
      </c>
      <c r="CT184">
        <f>Model!CT190</f>
        <v>0</v>
      </c>
      <c r="CU184">
        <f>Model!CU190</f>
        <v>0</v>
      </c>
      <c r="CV184">
        <f>Model!CV190</f>
        <v>0</v>
      </c>
      <c r="CW184">
        <f>Model!CW190</f>
        <v>0</v>
      </c>
      <c r="CX184">
        <f>Model!CX190</f>
        <v>0</v>
      </c>
      <c r="CY184">
        <f>Model!CY190</f>
        <v>0</v>
      </c>
      <c r="CZ184">
        <f>Model!CZ190</f>
        <v>0</v>
      </c>
      <c r="DA184">
        <f>Model!DA190</f>
        <v>0</v>
      </c>
      <c r="DB184">
        <f>Model!DB190</f>
        <v>0</v>
      </c>
      <c r="DC184">
        <f>Model!DC190</f>
        <v>0</v>
      </c>
      <c r="DD184">
        <f>Model!DD190</f>
        <v>0</v>
      </c>
      <c r="DE184">
        <f>Model!DE190</f>
        <v>0</v>
      </c>
      <c r="DF184">
        <f>Model!DF190</f>
        <v>0</v>
      </c>
      <c r="DG184">
        <f>Model!DG190</f>
        <v>0</v>
      </c>
      <c r="DH184">
        <f>Model!DH190</f>
        <v>0</v>
      </c>
      <c r="DI184">
        <f>Model!DI190</f>
        <v>0</v>
      </c>
      <c r="DJ184">
        <f>Model!DJ190</f>
        <v>0</v>
      </c>
      <c r="DK184">
        <f>Model!DK190</f>
        <v>0</v>
      </c>
      <c r="DL184">
        <f>Model!DL190</f>
        <v>0</v>
      </c>
      <c r="DM184">
        <f>Model!DM190</f>
        <v>0</v>
      </c>
      <c r="DN184">
        <f>Model!DN190</f>
        <v>0</v>
      </c>
      <c r="DO184">
        <f>Model!DO190</f>
        <v>0</v>
      </c>
      <c r="DP184">
        <f>Model!DP190</f>
        <v>0</v>
      </c>
      <c r="DQ184">
        <f>Model!DQ190</f>
        <v>0</v>
      </c>
      <c r="DR184">
        <f>Model!DR190</f>
        <v>0</v>
      </c>
      <c r="DS184">
        <f>Model!DS190</f>
        <v>0</v>
      </c>
      <c r="DT184">
        <f>Model!DT190</f>
        <v>0</v>
      </c>
      <c r="DU184">
        <f>Model!DU190</f>
        <v>0</v>
      </c>
      <c r="DV184">
        <f>Model!DV190</f>
        <v>0</v>
      </c>
      <c r="DW184">
        <f>Model!DW190</f>
        <v>0</v>
      </c>
      <c r="DX184">
        <f>Model!DX190</f>
        <v>0</v>
      </c>
      <c r="DY184">
        <f>Model!DY190</f>
        <v>0</v>
      </c>
      <c r="DZ184">
        <f>Model!DZ190</f>
        <v>0</v>
      </c>
      <c r="EA184">
        <f>Model!EA190</f>
        <v>0</v>
      </c>
      <c r="EB184">
        <f>Model!EB190</f>
        <v>0</v>
      </c>
      <c r="EC184">
        <f>Model!EC190</f>
        <v>0</v>
      </c>
      <c r="ED184">
        <f>Model!ED190</f>
        <v>0</v>
      </c>
      <c r="EE184">
        <f>Model!EE190</f>
        <v>0</v>
      </c>
      <c r="EF184">
        <f>Model!EF190</f>
        <v>0</v>
      </c>
      <c r="EG184">
        <f>Model!EG190</f>
        <v>0</v>
      </c>
      <c r="EH184">
        <f>Model!EH190</f>
        <v>0</v>
      </c>
      <c r="EI184">
        <f>Model!EI190</f>
        <v>0</v>
      </c>
      <c r="EJ184">
        <f>Model!EJ190</f>
        <v>0</v>
      </c>
      <c r="EK184">
        <f>Model!EK190</f>
        <v>0</v>
      </c>
      <c r="EL184">
        <f>Model!EL190</f>
        <v>0</v>
      </c>
      <c r="EM184">
        <f>Model!EM190</f>
        <v>0</v>
      </c>
      <c r="EN184">
        <f>Model!EN190</f>
        <v>0</v>
      </c>
    </row>
    <row r="185" spans="1:144" x14ac:dyDescent="0.2">
      <c r="A185">
        <f>Model!A191</f>
        <v>0</v>
      </c>
      <c r="B185">
        <f>Model!B191</f>
        <v>0</v>
      </c>
      <c r="C185">
        <f>Model!C191</f>
        <v>0</v>
      </c>
      <c r="D185">
        <f>Model!D191</f>
        <v>0</v>
      </c>
      <c r="E185">
        <f>Model!E191</f>
        <v>0</v>
      </c>
      <c r="F185">
        <f>Model!F191</f>
        <v>0</v>
      </c>
      <c r="G185">
        <f>Model!G191</f>
        <v>0</v>
      </c>
      <c r="H185">
        <f>Model!H191</f>
        <v>0</v>
      </c>
      <c r="I185">
        <f>Model!I191</f>
        <v>0</v>
      </c>
      <c r="J185">
        <f>Model!J191</f>
        <v>0</v>
      </c>
      <c r="K185">
        <f>Model!K191</f>
        <v>0</v>
      </c>
      <c r="L185">
        <f>Model!L191</f>
        <v>0</v>
      </c>
      <c r="M185">
        <f>Model!M191</f>
        <v>0</v>
      </c>
      <c r="N185">
        <f>Model!N191</f>
        <v>0</v>
      </c>
      <c r="O185">
        <f>Model!O191</f>
        <v>0</v>
      </c>
      <c r="P185">
        <f>Model!P191</f>
        <v>0</v>
      </c>
      <c r="Q185">
        <f>Model!Q191</f>
        <v>0</v>
      </c>
      <c r="R185">
        <f>Model!R191</f>
        <v>0</v>
      </c>
      <c r="S185">
        <f>Model!S191</f>
        <v>0</v>
      </c>
      <c r="T185">
        <f>Model!T191</f>
        <v>0</v>
      </c>
      <c r="U185">
        <f>Model!U191</f>
        <v>0</v>
      </c>
      <c r="V185">
        <f>Model!V191</f>
        <v>0</v>
      </c>
      <c r="W185">
        <f>Model!W191</f>
        <v>0</v>
      </c>
      <c r="X185">
        <f>Model!X191</f>
        <v>0</v>
      </c>
      <c r="Y185">
        <f>Model!Y191</f>
        <v>0</v>
      </c>
      <c r="Z185">
        <f>Model!Z191</f>
        <v>0</v>
      </c>
      <c r="AA185">
        <f>Model!AA191</f>
        <v>0</v>
      </c>
      <c r="AB185">
        <f>Model!AB191</f>
        <v>0</v>
      </c>
      <c r="AC185">
        <f>Model!AC191</f>
        <v>0</v>
      </c>
      <c r="AD185">
        <f>Model!AD191</f>
        <v>0</v>
      </c>
      <c r="AE185">
        <f>Model!AE191</f>
        <v>0</v>
      </c>
      <c r="AF185">
        <f>Model!AF191</f>
        <v>0</v>
      </c>
      <c r="AG185">
        <f>Model!AG191</f>
        <v>0</v>
      </c>
      <c r="AH185">
        <f>Model!AH191</f>
        <v>0</v>
      </c>
      <c r="AI185">
        <f>Model!AI191</f>
        <v>0</v>
      </c>
      <c r="AJ185">
        <f>Model!AJ191</f>
        <v>0</v>
      </c>
      <c r="AK185">
        <f>Model!AK191</f>
        <v>0</v>
      </c>
      <c r="AL185">
        <f>Model!AL191</f>
        <v>0</v>
      </c>
      <c r="AM185">
        <f>Model!AM191</f>
        <v>0</v>
      </c>
      <c r="AN185">
        <f>Model!AN191</f>
        <v>0</v>
      </c>
      <c r="AO185">
        <f>Model!AO191</f>
        <v>0</v>
      </c>
      <c r="AP185">
        <f>Model!AP191</f>
        <v>0</v>
      </c>
      <c r="AQ185">
        <f>Model!AQ191</f>
        <v>0</v>
      </c>
      <c r="AR185">
        <f>Model!AR191</f>
        <v>0</v>
      </c>
      <c r="AS185">
        <f>Model!AS191</f>
        <v>0</v>
      </c>
      <c r="AT185">
        <f>Model!AT191</f>
        <v>0</v>
      </c>
      <c r="AU185">
        <f>Model!AU191</f>
        <v>0</v>
      </c>
      <c r="AV185">
        <f>Model!AV191</f>
        <v>0</v>
      </c>
      <c r="AW185">
        <f>Model!AW191</f>
        <v>0</v>
      </c>
      <c r="AX185">
        <f>Model!AX191</f>
        <v>0</v>
      </c>
      <c r="AY185">
        <f>Model!AY191</f>
        <v>0</v>
      </c>
      <c r="AZ185">
        <f>Model!AZ191</f>
        <v>0</v>
      </c>
      <c r="BA185">
        <f>Model!BA191</f>
        <v>0</v>
      </c>
      <c r="BB185">
        <f>Model!BB191</f>
        <v>0</v>
      </c>
      <c r="BC185">
        <f>Model!BC191</f>
        <v>0</v>
      </c>
      <c r="BD185">
        <f>Model!BD191</f>
        <v>0</v>
      </c>
      <c r="BE185">
        <f>Model!BE191</f>
        <v>0</v>
      </c>
      <c r="BF185">
        <f>Model!BF191</f>
        <v>0</v>
      </c>
      <c r="BG185">
        <f>Model!BG191</f>
        <v>0</v>
      </c>
      <c r="BH185">
        <f>Model!BH191</f>
        <v>0</v>
      </c>
      <c r="BI185">
        <f>Model!BI191</f>
        <v>0</v>
      </c>
      <c r="BJ185">
        <f>Model!BJ191</f>
        <v>0</v>
      </c>
      <c r="BK185">
        <f>Model!BK191</f>
        <v>0</v>
      </c>
      <c r="BL185">
        <f>Model!BL191</f>
        <v>0</v>
      </c>
      <c r="BM185">
        <f>Model!BM191</f>
        <v>0</v>
      </c>
      <c r="BN185">
        <f>Model!BN191</f>
        <v>0</v>
      </c>
      <c r="BO185">
        <f>Model!BO191</f>
        <v>0</v>
      </c>
      <c r="BP185">
        <f>Model!BP191</f>
        <v>0</v>
      </c>
      <c r="BQ185">
        <f>Model!BQ191</f>
        <v>0</v>
      </c>
      <c r="BR185">
        <f>Model!BR191</f>
        <v>0</v>
      </c>
      <c r="BS185">
        <f>Model!BS191</f>
        <v>0</v>
      </c>
      <c r="BT185">
        <f>Model!BT191</f>
        <v>0</v>
      </c>
      <c r="BU185">
        <f>Model!BU191</f>
        <v>0</v>
      </c>
      <c r="BV185">
        <f>Model!BV191</f>
        <v>0</v>
      </c>
      <c r="BW185">
        <f>Model!BW191</f>
        <v>0</v>
      </c>
      <c r="BX185">
        <f>Model!BX191</f>
        <v>0</v>
      </c>
      <c r="BY185">
        <f>Model!BY191</f>
        <v>0</v>
      </c>
      <c r="BZ185">
        <f>Model!BZ191</f>
        <v>0</v>
      </c>
      <c r="CA185">
        <f>Model!CA191</f>
        <v>0</v>
      </c>
      <c r="CB185">
        <f>Model!CB191</f>
        <v>0</v>
      </c>
      <c r="CC185">
        <f>Model!CC191</f>
        <v>0</v>
      </c>
      <c r="CD185">
        <f>Model!CD191</f>
        <v>0</v>
      </c>
      <c r="CE185">
        <f>Model!CE191</f>
        <v>0</v>
      </c>
      <c r="CF185">
        <f>Model!CF191</f>
        <v>0</v>
      </c>
      <c r="CG185">
        <f>Model!CG191</f>
        <v>0</v>
      </c>
      <c r="CH185">
        <f>Model!CH191</f>
        <v>0</v>
      </c>
      <c r="CI185">
        <f>Model!CI191</f>
        <v>0</v>
      </c>
      <c r="CJ185">
        <f>Model!CJ191</f>
        <v>0</v>
      </c>
      <c r="CK185">
        <f>Model!CK191</f>
        <v>0</v>
      </c>
      <c r="CL185">
        <f>Model!CL191</f>
        <v>0</v>
      </c>
      <c r="CM185">
        <f>Model!CM191</f>
        <v>0</v>
      </c>
      <c r="CN185">
        <f>Model!CN191</f>
        <v>0</v>
      </c>
      <c r="CO185">
        <f>Model!CO191</f>
        <v>0</v>
      </c>
      <c r="CP185">
        <f>Model!CP191</f>
        <v>0</v>
      </c>
      <c r="CQ185">
        <f>Model!CQ191</f>
        <v>0</v>
      </c>
      <c r="CR185">
        <f>Model!CR191</f>
        <v>0</v>
      </c>
      <c r="CS185">
        <f>Model!CS191</f>
        <v>0</v>
      </c>
      <c r="CT185">
        <f>Model!CT191</f>
        <v>0</v>
      </c>
      <c r="CU185">
        <f>Model!CU191</f>
        <v>0</v>
      </c>
      <c r="CV185">
        <f>Model!CV191</f>
        <v>0</v>
      </c>
      <c r="CW185">
        <f>Model!CW191</f>
        <v>0</v>
      </c>
      <c r="CX185">
        <f>Model!CX191</f>
        <v>0</v>
      </c>
      <c r="CY185">
        <f>Model!CY191</f>
        <v>0</v>
      </c>
      <c r="CZ185">
        <f>Model!CZ191</f>
        <v>0</v>
      </c>
      <c r="DA185">
        <f>Model!DA191</f>
        <v>0</v>
      </c>
      <c r="DB185">
        <f>Model!DB191</f>
        <v>0</v>
      </c>
      <c r="DC185">
        <f>Model!DC191</f>
        <v>0</v>
      </c>
      <c r="DD185">
        <f>Model!DD191</f>
        <v>0</v>
      </c>
      <c r="DE185">
        <f>Model!DE191</f>
        <v>0</v>
      </c>
      <c r="DF185">
        <f>Model!DF191</f>
        <v>0</v>
      </c>
      <c r="DG185">
        <f>Model!DG191</f>
        <v>0</v>
      </c>
      <c r="DH185">
        <f>Model!DH191</f>
        <v>0</v>
      </c>
      <c r="DI185">
        <f>Model!DI191</f>
        <v>0</v>
      </c>
      <c r="DJ185">
        <f>Model!DJ191</f>
        <v>0</v>
      </c>
      <c r="DK185">
        <f>Model!DK191</f>
        <v>0</v>
      </c>
      <c r="DL185">
        <f>Model!DL191</f>
        <v>0</v>
      </c>
      <c r="DM185">
        <f>Model!DM191</f>
        <v>0</v>
      </c>
      <c r="DN185">
        <f>Model!DN191</f>
        <v>0</v>
      </c>
      <c r="DO185">
        <f>Model!DO191</f>
        <v>0</v>
      </c>
      <c r="DP185">
        <f>Model!DP191</f>
        <v>0</v>
      </c>
      <c r="DQ185">
        <f>Model!DQ191</f>
        <v>0</v>
      </c>
      <c r="DR185">
        <f>Model!DR191</f>
        <v>0</v>
      </c>
      <c r="DS185">
        <f>Model!DS191</f>
        <v>0</v>
      </c>
      <c r="DT185">
        <f>Model!DT191</f>
        <v>0</v>
      </c>
      <c r="DU185">
        <f>Model!DU191</f>
        <v>0</v>
      </c>
      <c r="DV185">
        <f>Model!DV191</f>
        <v>0</v>
      </c>
      <c r="DW185">
        <f>Model!DW191</f>
        <v>0</v>
      </c>
      <c r="DX185">
        <f>Model!DX191</f>
        <v>0</v>
      </c>
      <c r="DY185">
        <f>Model!DY191</f>
        <v>0</v>
      </c>
      <c r="DZ185">
        <f>Model!DZ191</f>
        <v>0</v>
      </c>
      <c r="EA185">
        <f>Model!EA191</f>
        <v>0</v>
      </c>
      <c r="EB185">
        <f>Model!EB191</f>
        <v>0</v>
      </c>
      <c r="EC185">
        <f>Model!EC191</f>
        <v>0</v>
      </c>
      <c r="ED185">
        <f>Model!ED191</f>
        <v>0</v>
      </c>
      <c r="EE185">
        <f>Model!EE191</f>
        <v>0</v>
      </c>
      <c r="EF185">
        <f>Model!EF191</f>
        <v>0</v>
      </c>
      <c r="EG185">
        <f>Model!EG191</f>
        <v>0</v>
      </c>
      <c r="EH185">
        <f>Model!EH191</f>
        <v>0</v>
      </c>
      <c r="EI185">
        <f>Model!EI191</f>
        <v>0</v>
      </c>
      <c r="EJ185">
        <f>Model!EJ191</f>
        <v>0</v>
      </c>
      <c r="EK185">
        <f>Model!EK191</f>
        <v>0</v>
      </c>
      <c r="EL185">
        <f>Model!EL191</f>
        <v>0</v>
      </c>
      <c r="EM185">
        <f>Model!EM191</f>
        <v>0</v>
      </c>
      <c r="EN185">
        <f>Model!EN191</f>
        <v>0</v>
      </c>
    </row>
    <row r="186" spans="1:144" x14ac:dyDescent="0.2">
      <c r="A186">
        <f>Model!A192</f>
        <v>0</v>
      </c>
      <c r="B186">
        <f>Model!B192</f>
        <v>0</v>
      </c>
      <c r="C186">
        <f>Model!C192</f>
        <v>0</v>
      </c>
      <c r="D186">
        <f>Model!D192</f>
        <v>0</v>
      </c>
      <c r="E186">
        <f>Model!E192</f>
        <v>0</v>
      </c>
      <c r="F186">
        <f>Model!F192</f>
        <v>0</v>
      </c>
      <c r="G186">
        <f>Model!G192</f>
        <v>0</v>
      </c>
      <c r="H186">
        <f>Model!H192</f>
        <v>0</v>
      </c>
      <c r="I186" t="str">
        <f>Model!I192</f>
        <v>ModelWare Required Tags</v>
      </c>
      <c r="J186">
        <f>Model!J192</f>
        <v>0</v>
      </c>
      <c r="K186">
        <f>Model!K192</f>
        <v>0</v>
      </c>
      <c r="L186">
        <f>Model!L192</f>
        <v>0</v>
      </c>
      <c r="M186">
        <f>Model!M192</f>
        <v>0</v>
      </c>
      <c r="N186">
        <f>Model!N192</f>
        <v>0</v>
      </c>
      <c r="O186">
        <f>Model!O192</f>
        <v>0</v>
      </c>
      <c r="P186">
        <f>Model!P192</f>
        <v>0</v>
      </c>
      <c r="Q186">
        <f>Model!Q192</f>
        <v>0</v>
      </c>
      <c r="R186">
        <f>Model!R192</f>
        <v>0</v>
      </c>
      <c r="S186">
        <f>Model!S192</f>
        <v>0</v>
      </c>
      <c r="T186">
        <f>Model!T192</f>
        <v>0</v>
      </c>
      <c r="U186">
        <f>Model!U192</f>
        <v>0</v>
      </c>
      <c r="V186">
        <f>Model!V192</f>
        <v>0</v>
      </c>
      <c r="W186">
        <f>Model!W192</f>
        <v>0</v>
      </c>
      <c r="X186">
        <f>Model!X192</f>
        <v>0</v>
      </c>
      <c r="Y186">
        <f>Model!Y192</f>
        <v>0</v>
      </c>
      <c r="Z186">
        <f>Model!Z192</f>
        <v>0</v>
      </c>
      <c r="AA186">
        <f>Model!AA192</f>
        <v>0</v>
      </c>
      <c r="AB186">
        <f>Model!AB192</f>
        <v>0</v>
      </c>
      <c r="AC186">
        <f>Model!AC192</f>
        <v>0</v>
      </c>
      <c r="AD186">
        <f>Model!AD192</f>
        <v>0</v>
      </c>
      <c r="AE186">
        <f>Model!AE192</f>
        <v>0</v>
      </c>
      <c r="AF186">
        <f>Model!AF192</f>
        <v>0</v>
      </c>
      <c r="AG186">
        <f>Model!AG192</f>
        <v>0</v>
      </c>
      <c r="AH186">
        <f>Model!AH192</f>
        <v>0</v>
      </c>
      <c r="AI186">
        <f>Model!AI192</f>
        <v>0</v>
      </c>
      <c r="AJ186">
        <f>Model!AJ192</f>
        <v>0</v>
      </c>
      <c r="AK186">
        <f>Model!AK192</f>
        <v>0</v>
      </c>
      <c r="AL186">
        <f>Model!AL192</f>
        <v>0</v>
      </c>
      <c r="AM186">
        <f>Model!AM192</f>
        <v>0</v>
      </c>
      <c r="AN186">
        <f>Model!AN192</f>
        <v>0</v>
      </c>
      <c r="AO186">
        <f>Model!AO192</f>
        <v>0</v>
      </c>
      <c r="AP186">
        <f>Model!AP192</f>
        <v>0</v>
      </c>
      <c r="AQ186">
        <f>Model!AQ192</f>
        <v>0</v>
      </c>
      <c r="AR186">
        <f>Model!AR192</f>
        <v>0</v>
      </c>
      <c r="AS186">
        <f>Model!AS192</f>
        <v>0</v>
      </c>
      <c r="AT186">
        <f>Model!AT192</f>
        <v>0</v>
      </c>
      <c r="AU186">
        <f>Model!AU192</f>
        <v>0</v>
      </c>
      <c r="AV186">
        <f>Model!AV192</f>
        <v>0</v>
      </c>
      <c r="AW186">
        <f>Model!AW192</f>
        <v>0</v>
      </c>
      <c r="AX186">
        <f>Model!AX192</f>
        <v>0</v>
      </c>
      <c r="AY186">
        <f>Model!AY192</f>
        <v>0</v>
      </c>
      <c r="AZ186">
        <f>Model!AZ192</f>
        <v>0</v>
      </c>
      <c r="BA186">
        <f>Model!BA192</f>
        <v>0</v>
      </c>
      <c r="BB186">
        <f>Model!BB192</f>
        <v>0</v>
      </c>
      <c r="BC186">
        <f>Model!BC192</f>
        <v>0</v>
      </c>
      <c r="BD186">
        <f>Model!BD192</f>
        <v>0</v>
      </c>
      <c r="BE186">
        <f>Model!BE192</f>
        <v>0</v>
      </c>
      <c r="BF186">
        <f>Model!BF192</f>
        <v>0</v>
      </c>
      <c r="BG186">
        <f>Model!BG192</f>
        <v>0</v>
      </c>
      <c r="BH186">
        <f>Model!BH192</f>
        <v>0</v>
      </c>
      <c r="BI186">
        <f>Model!BI192</f>
        <v>0</v>
      </c>
      <c r="BJ186">
        <f>Model!BJ192</f>
        <v>0</v>
      </c>
      <c r="BK186">
        <f>Model!BK192</f>
        <v>0</v>
      </c>
      <c r="BL186">
        <f>Model!BL192</f>
        <v>0</v>
      </c>
      <c r="BM186">
        <f>Model!BM192</f>
        <v>0</v>
      </c>
      <c r="BN186">
        <f>Model!BN192</f>
        <v>0</v>
      </c>
      <c r="BO186">
        <f>Model!BO192</f>
        <v>0</v>
      </c>
      <c r="BP186">
        <f>Model!BP192</f>
        <v>0</v>
      </c>
      <c r="BQ186">
        <f>Model!BQ192</f>
        <v>0</v>
      </c>
      <c r="BR186">
        <f>Model!BR192</f>
        <v>0</v>
      </c>
      <c r="BS186">
        <f>Model!BS192</f>
        <v>0</v>
      </c>
      <c r="BT186">
        <f>Model!BT192</f>
        <v>0</v>
      </c>
      <c r="BU186">
        <f>Model!BU192</f>
        <v>0</v>
      </c>
      <c r="BV186">
        <f>Model!BV192</f>
        <v>0</v>
      </c>
      <c r="BW186">
        <f>Model!BW192</f>
        <v>0</v>
      </c>
      <c r="BX186">
        <f>Model!BX192</f>
        <v>0</v>
      </c>
      <c r="BY186">
        <f>Model!BY192</f>
        <v>0</v>
      </c>
      <c r="BZ186">
        <f>Model!BZ192</f>
        <v>0</v>
      </c>
      <c r="CA186">
        <f>Model!CA192</f>
        <v>0</v>
      </c>
      <c r="CB186">
        <f>Model!CB192</f>
        <v>0</v>
      </c>
      <c r="CC186">
        <f>Model!CC192</f>
        <v>0</v>
      </c>
      <c r="CD186">
        <f>Model!CD192</f>
        <v>0</v>
      </c>
      <c r="CE186">
        <f>Model!CE192</f>
        <v>0</v>
      </c>
      <c r="CF186">
        <f>Model!CF192</f>
        <v>0</v>
      </c>
      <c r="CG186">
        <f>Model!CG192</f>
        <v>0</v>
      </c>
      <c r="CH186">
        <f>Model!CH192</f>
        <v>0</v>
      </c>
      <c r="CI186">
        <f>Model!CI192</f>
        <v>0</v>
      </c>
      <c r="CJ186">
        <f>Model!CJ192</f>
        <v>0</v>
      </c>
      <c r="CK186">
        <f>Model!CK192</f>
        <v>0</v>
      </c>
      <c r="CL186">
        <f>Model!CL192</f>
        <v>0</v>
      </c>
      <c r="CM186">
        <f>Model!CM192</f>
        <v>0</v>
      </c>
      <c r="CN186">
        <f>Model!CN192</f>
        <v>0</v>
      </c>
      <c r="CO186">
        <f>Model!CO192</f>
        <v>0</v>
      </c>
      <c r="CP186">
        <f>Model!CP192</f>
        <v>0</v>
      </c>
      <c r="CQ186">
        <f>Model!CQ192</f>
        <v>0</v>
      </c>
      <c r="CR186">
        <f>Model!CR192</f>
        <v>0</v>
      </c>
      <c r="CS186">
        <f>Model!CS192</f>
        <v>0</v>
      </c>
      <c r="CT186">
        <f>Model!CT192</f>
        <v>0</v>
      </c>
      <c r="CU186">
        <f>Model!CU192</f>
        <v>0</v>
      </c>
      <c r="CV186">
        <f>Model!CV192</f>
        <v>0</v>
      </c>
      <c r="CW186">
        <f>Model!CW192</f>
        <v>0</v>
      </c>
      <c r="CX186">
        <f>Model!CX192</f>
        <v>0</v>
      </c>
      <c r="CY186">
        <f>Model!CY192</f>
        <v>0</v>
      </c>
      <c r="CZ186">
        <f>Model!CZ192</f>
        <v>0</v>
      </c>
      <c r="DA186">
        <f>Model!DA192</f>
        <v>0</v>
      </c>
      <c r="DB186">
        <f>Model!DB192</f>
        <v>0</v>
      </c>
      <c r="DC186">
        <f>Model!DC192</f>
        <v>0</v>
      </c>
      <c r="DD186">
        <f>Model!DD192</f>
        <v>0</v>
      </c>
      <c r="DE186">
        <f>Model!DE192</f>
        <v>0</v>
      </c>
      <c r="DF186">
        <f>Model!DF192</f>
        <v>0</v>
      </c>
      <c r="DG186">
        <f>Model!DG192</f>
        <v>0</v>
      </c>
      <c r="DH186">
        <f>Model!DH192</f>
        <v>0</v>
      </c>
      <c r="DI186">
        <f>Model!DI192</f>
        <v>0</v>
      </c>
      <c r="DJ186">
        <f>Model!DJ192</f>
        <v>0</v>
      </c>
      <c r="DK186">
        <f>Model!DK192</f>
        <v>0</v>
      </c>
      <c r="DL186">
        <f>Model!DL192</f>
        <v>0</v>
      </c>
      <c r="DM186">
        <f>Model!DM192</f>
        <v>0</v>
      </c>
      <c r="DN186">
        <f>Model!DN192</f>
        <v>0</v>
      </c>
      <c r="DO186">
        <f>Model!DO192</f>
        <v>0</v>
      </c>
      <c r="DP186">
        <f>Model!DP192</f>
        <v>0</v>
      </c>
      <c r="DQ186">
        <f>Model!DQ192</f>
        <v>0</v>
      </c>
      <c r="DR186">
        <f>Model!DR192</f>
        <v>0</v>
      </c>
      <c r="DS186">
        <f>Model!DS192</f>
        <v>0</v>
      </c>
      <c r="DT186">
        <f>Model!DT192</f>
        <v>0</v>
      </c>
      <c r="DU186">
        <f>Model!DU192</f>
        <v>0</v>
      </c>
      <c r="DV186">
        <f>Model!DV192</f>
        <v>0</v>
      </c>
      <c r="DW186">
        <f>Model!DW192</f>
        <v>0</v>
      </c>
      <c r="DX186">
        <f>Model!DX192</f>
        <v>0</v>
      </c>
      <c r="DY186">
        <f>Model!DY192</f>
        <v>0</v>
      </c>
      <c r="DZ186">
        <f>Model!DZ192</f>
        <v>0</v>
      </c>
      <c r="EA186">
        <f>Model!EA192</f>
        <v>0</v>
      </c>
      <c r="EB186">
        <f>Model!EB192</f>
        <v>0</v>
      </c>
      <c r="EC186">
        <f>Model!EC192</f>
        <v>0</v>
      </c>
      <c r="ED186">
        <f>Model!ED192</f>
        <v>0</v>
      </c>
      <c r="EE186">
        <f>Model!EE192</f>
        <v>0</v>
      </c>
      <c r="EF186">
        <f>Model!EF192</f>
        <v>0</v>
      </c>
      <c r="EG186">
        <f>Model!EG192</f>
        <v>0</v>
      </c>
      <c r="EH186">
        <f>Model!EH192</f>
        <v>0</v>
      </c>
      <c r="EI186">
        <f>Model!EI192</f>
        <v>0</v>
      </c>
      <c r="EJ186">
        <f>Model!EJ192</f>
        <v>0</v>
      </c>
      <c r="EK186">
        <f>Model!EK192</f>
        <v>0</v>
      </c>
      <c r="EL186">
        <f>Model!EL192</f>
        <v>0</v>
      </c>
      <c r="EM186">
        <f>Model!EM192</f>
        <v>0</v>
      </c>
      <c r="EN186">
        <f>Model!EN192</f>
        <v>0</v>
      </c>
    </row>
    <row r="187" spans="1:144" x14ac:dyDescent="0.2">
      <c r="A187">
        <f>Model!A193</f>
        <v>0</v>
      </c>
      <c r="B187">
        <f>Model!B193</f>
        <v>0</v>
      </c>
      <c r="C187">
        <f>Model!C193</f>
        <v>0</v>
      </c>
      <c r="D187">
        <f>Model!D193</f>
        <v>0</v>
      </c>
      <c r="E187">
        <f>Model!E193</f>
        <v>0</v>
      </c>
      <c r="F187">
        <f>Model!F193</f>
        <v>0</v>
      </c>
      <c r="G187">
        <f>Model!G193</f>
        <v>0</v>
      </c>
      <c r="H187">
        <f>Model!H193</f>
        <v>0</v>
      </c>
      <c r="I187" t="str">
        <f>Model!I193</f>
        <v>Unrecorded Goodwill</v>
      </c>
      <c r="J187">
        <f>Model!J193</f>
        <v>0</v>
      </c>
      <c r="K187">
        <f>Model!K193</f>
        <v>0</v>
      </c>
      <c r="L187">
        <f>Model!L193</f>
        <v>0</v>
      </c>
      <c r="M187">
        <f>Model!M193</f>
        <v>0</v>
      </c>
      <c r="N187">
        <f>Model!N193</f>
        <v>0</v>
      </c>
      <c r="O187">
        <f>Model!O193</f>
        <v>0</v>
      </c>
      <c r="P187">
        <f>Model!P193</f>
        <v>0</v>
      </c>
      <c r="Q187">
        <f>Model!Q193</f>
        <v>0</v>
      </c>
      <c r="R187">
        <f>Model!R193</f>
        <v>0</v>
      </c>
      <c r="S187">
        <f>Model!S193</f>
        <v>0</v>
      </c>
      <c r="T187">
        <f>Model!T193</f>
        <v>0</v>
      </c>
      <c r="U187">
        <f>Model!U193</f>
        <v>0</v>
      </c>
      <c r="V187">
        <f>Model!V193</f>
        <v>0</v>
      </c>
      <c r="W187">
        <f>Model!W193</f>
        <v>0</v>
      </c>
      <c r="X187">
        <f>Model!X193</f>
        <v>0</v>
      </c>
      <c r="Y187">
        <f>Model!Y193</f>
        <v>0</v>
      </c>
      <c r="Z187">
        <f>Model!Z193</f>
        <v>0</v>
      </c>
      <c r="AA187">
        <f>Model!AA193</f>
        <v>0</v>
      </c>
      <c r="AB187">
        <f>Model!AB193</f>
        <v>0</v>
      </c>
      <c r="AC187">
        <f>Model!AC193</f>
        <v>0</v>
      </c>
      <c r="AD187">
        <f>Model!AD193</f>
        <v>0</v>
      </c>
      <c r="AE187">
        <f>Model!AE193</f>
        <v>0</v>
      </c>
      <c r="AF187">
        <f>Model!AF193</f>
        <v>0</v>
      </c>
      <c r="AG187">
        <f>Model!AG193</f>
        <v>0</v>
      </c>
      <c r="AH187">
        <f>Model!AH193</f>
        <v>0</v>
      </c>
      <c r="AI187">
        <f>Model!AI193</f>
        <v>0</v>
      </c>
      <c r="AJ187">
        <f>Model!AJ193</f>
        <v>0</v>
      </c>
      <c r="AK187">
        <f>Model!AK193</f>
        <v>0</v>
      </c>
      <c r="AL187">
        <f>Model!AL193</f>
        <v>0</v>
      </c>
      <c r="AM187">
        <f>Model!AM193</f>
        <v>0</v>
      </c>
      <c r="AN187">
        <f>Model!AN193</f>
        <v>0</v>
      </c>
      <c r="AO187">
        <f>Model!AO193</f>
        <v>0</v>
      </c>
      <c r="AP187">
        <f>Model!AP193</f>
        <v>0</v>
      </c>
      <c r="AQ187">
        <f>Model!AQ193</f>
        <v>0</v>
      </c>
      <c r="AR187">
        <f>Model!AR193</f>
        <v>0</v>
      </c>
      <c r="AS187">
        <f>Model!AS193</f>
        <v>0</v>
      </c>
      <c r="AT187">
        <f>Model!AT193</f>
        <v>0</v>
      </c>
      <c r="AU187">
        <f>Model!AU193</f>
        <v>0</v>
      </c>
      <c r="AV187">
        <f>Model!AV193</f>
        <v>0</v>
      </c>
      <c r="AW187">
        <f>Model!AW193</f>
        <v>0</v>
      </c>
      <c r="AX187">
        <f>Model!AX193</f>
        <v>0</v>
      </c>
      <c r="AY187">
        <f>Model!AY193</f>
        <v>0</v>
      </c>
      <c r="AZ187">
        <f>Model!AZ193</f>
        <v>0</v>
      </c>
      <c r="BA187">
        <f>Model!BA193</f>
        <v>0</v>
      </c>
      <c r="BB187">
        <f>Model!BB193</f>
        <v>0</v>
      </c>
      <c r="BC187">
        <f>Model!BC193</f>
        <v>0</v>
      </c>
      <c r="BD187">
        <f>Model!BD193</f>
        <v>0</v>
      </c>
      <c r="BE187">
        <f>Model!BE193</f>
        <v>0</v>
      </c>
      <c r="BF187">
        <f>Model!BF193</f>
        <v>0</v>
      </c>
      <c r="BG187">
        <f>Model!BG193</f>
        <v>0</v>
      </c>
      <c r="BH187">
        <f>Model!BH193</f>
        <v>0</v>
      </c>
      <c r="BI187">
        <f>Model!BI193</f>
        <v>0</v>
      </c>
      <c r="BJ187">
        <f>Model!BJ193</f>
        <v>0</v>
      </c>
      <c r="BK187">
        <f>Model!BK193</f>
        <v>0</v>
      </c>
      <c r="BL187">
        <f>Model!BL193</f>
        <v>0</v>
      </c>
      <c r="BM187">
        <f>Model!BM193</f>
        <v>0</v>
      </c>
      <c r="BN187">
        <f>Model!BN193</f>
        <v>0</v>
      </c>
      <c r="BO187">
        <f>Model!BO193</f>
        <v>0</v>
      </c>
      <c r="BP187">
        <f>Model!BP193</f>
        <v>0</v>
      </c>
      <c r="BQ187">
        <f>Model!BQ193</f>
        <v>0</v>
      </c>
      <c r="BR187" t="str">
        <f>Model!BR193</f>
        <v>ND</v>
      </c>
      <c r="BS187" t="str">
        <f>Model!BS193</f>
        <v>ND</v>
      </c>
      <c r="BT187" t="str">
        <f>Model!BT193</f>
        <v>ND</v>
      </c>
      <c r="BU187" t="str">
        <f>Model!BU193</f>
        <v>ND</v>
      </c>
      <c r="BV187" t="str">
        <f>Model!BV193</f>
        <v>ND</v>
      </c>
      <c r="BW187" t="str">
        <f>Model!BW193</f>
        <v>ND</v>
      </c>
      <c r="BX187" t="str">
        <f>Model!BX193</f>
        <v>ND</v>
      </c>
      <c r="BY187" t="str">
        <f>Model!BY193</f>
        <v>ND</v>
      </c>
      <c r="BZ187" t="str">
        <f>Model!BZ193</f>
        <v>ND</v>
      </c>
      <c r="CA187" t="str">
        <f>Model!CA193</f>
        <v>ND</v>
      </c>
      <c r="CB187" t="str">
        <f>Model!CB193</f>
        <v>ND</v>
      </c>
      <c r="CC187" t="str">
        <f>Model!CC193</f>
        <v>ND</v>
      </c>
      <c r="CD187" t="str">
        <f>Model!CD193</f>
        <v>ND</v>
      </c>
      <c r="CE187" t="str">
        <f>Model!CE193</f>
        <v>ND</v>
      </c>
      <c r="CF187" t="str">
        <f>Model!CF193</f>
        <v>ND</v>
      </c>
      <c r="CG187" t="str">
        <f>Model!CG193</f>
        <v>ND</v>
      </c>
      <c r="CH187" t="str">
        <f>Model!CH193</f>
        <v>ND</v>
      </c>
      <c r="CI187" t="str">
        <f>Model!CI193</f>
        <v>ND</v>
      </c>
      <c r="CJ187" t="str">
        <f>Model!CJ193</f>
        <v>ND</v>
      </c>
      <c r="CK187" t="str">
        <f>Model!CK193</f>
        <v>ND</v>
      </c>
      <c r="CL187" t="str">
        <f>Model!CL193</f>
        <v>ND</v>
      </c>
      <c r="CM187" t="str">
        <f>Model!CM193</f>
        <v>ND</v>
      </c>
      <c r="CN187" t="str">
        <f>Model!CN193</f>
        <v>ND</v>
      </c>
      <c r="CO187" t="str">
        <f>Model!CO193</f>
        <v>ND</v>
      </c>
      <c r="CP187">
        <f>Model!CP193</f>
        <v>0</v>
      </c>
      <c r="CQ187">
        <f>Model!CQ193</f>
        <v>0</v>
      </c>
      <c r="CR187">
        <f>Model!CR193</f>
        <v>0</v>
      </c>
      <c r="CS187">
        <f>Model!CS193</f>
        <v>0</v>
      </c>
      <c r="CT187">
        <f>Model!CT193</f>
        <v>0</v>
      </c>
      <c r="CU187">
        <f>Model!CU193</f>
        <v>0</v>
      </c>
      <c r="CV187">
        <f>Model!CV193</f>
        <v>0</v>
      </c>
      <c r="CW187">
        <f>Model!CW193</f>
        <v>0</v>
      </c>
      <c r="CX187">
        <f>Model!CX193</f>
        <v>0</v>
      </c>
      <c r="CY187">
        <f>Model!CY193</f>
        <v>0</v>
      </c>
      <c r="CZ187">
        <f>Model!CZ193</f>
        <v>0</v>
      </c>
      <c r="DA187">
        <f>Model!DA193</f>
        <v>0</v>
      </c>
      <c r="DB187">
        <f>Model!DB193</f>
        <v>0</v>
      </c>
      <c r="DC187">
        <f>Model!DC193</f>
        <v>0</v>
      </c>
      <c r="DD187">
        <f>Model!DD193</f>
        <v>0</v>
      </c>
      <c r="DE187">
        <f>Model!DE193</f>
        <v>0</v>
      </c>
      <c r="DF187">
        <f>Model!DF193</f>
        <v>0</v>
      </c>
      <c r="DG187">
        <f>Model!DG193</f>
        <v>0</v>
      </c>
      <c r="DH187">
        <f>Model!DH193</f>
        <v>0</v>
      </c>
      <c r="DI187">
        <f>Model!DI193</f>
        <v>0</v>
      </c>
      <c r="DJ187">
        <f>Model!DJ193</f>
        <v>0</v>
      </c>
      <c r="DK187">
        <f>Model!DK193</f>
        <v>0</v>
      </c>
      <c r="DL187">
        <f>Model!DL193</f>
        <v>0</v>
      </c>
      <c r="DM187">
        <f>Model!DM193</f>
        <v>0</v>
      </c>
      <c r="DN187">
        <f>Model!DN193</f>
        <v>0</v>
      </c>
      <c r="DO187">
        <f>Model!DO193</f>
        <v>0</v>
      </c>
      <c r="DP187">
        <f>Model!DP193</f>
        <v>0</v>
      </c>
      <c r="DQ187">
        <f>Model!DQ193</f>
        <v>0</v>
      </c>
      <c r="DR187">
        <f>Model!DR193</f>
        <v>0</v>
      </c>
      <c r="DS187">
        <f>Model!DS193</f>
        <v>0</v>
      </c>
      <c r="DT187">
        <f>Model!DT193</f>
        <v>0</v>
      </c>
      <c r="DU187">
        <f>Model!DU193</f>
        <v>0</v>
      </c>
      <c r="DV187">
        <f>Model!DV193</f>
        <v>0</v>
      </c>
      <c r="DW187">
        <f>Model!DW193</f>
        <v>0</v>
      </c>
      <c r="DX187">
        <f>Model!DX193</f>
        <v>0</v>
      </c>
      <c r="DY187" t="str">
        <f>Model!DY193</f>
        <v>ND</v>
      </c>
      <c r="DZ187" t="str">
        <f>Model!DZ193</f>
        <v>ND</v>
      </c>
      <c r="EA187" t="str">
        <f>Model!EA193</f>
        <v>ND</v>
      </c>
      <c r="EB187" t="str">
        <f>Model!EB193</f>
        <v>ND</v>
      </c>
      <c r="EC187" t="str">
        <f>Model!EC193</f>
        <v>ND</v>
      </c>
      <c r="ED187" t="str">
        <f>Model!ED193</f>
        <v>ND</v>
      </c>
      <c r="EE187" t="str">
        <f>Model!EE193</f>
        <v>ND</v>
      </c>
      <c r="EF187" t="str">
        <f>Model!EF193</f>
        <v>ND</v>
      </c>
      <c r="EG187" t="str">
        <f>Model!EG193</f>
        <v>ND</v>
      </c>
      <c r="EH187" t="str">
        <f>Model!EH193</f>
        <v>ND</v>
      </c>
      <c r="EI187" t="str">
        <f>Model!EI193</f>
        <v>ND</v>
      </c>
      <c r="EJ187" t="str">
        <f>Model!EJ193</f>
        <v>ND</v>
      </c>
      <c r="EK187" t="str">
        <f>Model!EK193</f>
        <v>ND</v>
      </c>
      <c r="EL187" t="str">
        <f>Model!EL193</f>
        <v>ND</v>
      </c>
      <c r="EM187">
        <f>Model!EM193</f>
        <v>0</v>
      </c>
      <c r="EN187">
        <f>Model!EN193</f>
        <v>0</v>
      </c>
    </row>
    <row r="188" spans="1:144" x14ac:dyDescent="0.2">
      <c r="A188">
        <f>Model!A194</f>
        <v>0</v>
      </c>
      <c r="B188">
        <f>Model!B194</f>
        <v>0</v>
      </c>
      <c r="C188">
        <f>Model!C194</f>
        <v>0</v>
      </c>
      <c r="D188">
        <f>Model!D194</f>
        <v>0</v>
      </c>
      <c r="E188">
        <f>Model!E194</f>
        <v>0</v>
      </c>
      <c r="F188">
        <f>Model!F194</f>
        <v>0</v>
      </c>
      <c r="G188">
        <f>Model!G194</f>
        <v>0</v>
      </c>
      <c r="H188">
        <f>Model!H194</f>
        <v>0</v>
      </c>
      <c r="I188" t="str">
        <f>Model!I194</f>
        <v>Statutory Tax Rate</v>
      </c>
      <c r="J188">
        <f>Model!J194</f>
        <v>0</v>
      </c>
      <c r="K188">
        <f>Model!K194</f>
        <v>0</v>
      </c>
      <c r="L188">
        <f>Model!L194</f>
        <v>0</v>
      </c>
      <c r="M188">
        <f>Model!M194</f>
        <v>0</v>
      </c>
      <c r="N188">
        <f>Model!N194</f>
        <v>0</v>
      </c>
      <c r="O188">
        <f>Model!O194</f>
        <v>0</v>
      </c>
      <c r="P188">
        <f>Model!P194</f>
        <v>0</v>
      </c>
      <c r="Q188">
        <f>Model!Q194</f>
        <v>0</v>
      </c>
      <c r="R188">
        <f>Model!R194</f>
        <v>0</v>
      </c>
      <c r="S188">
        <f>Model!S194</f>
        <v>0</v>
      </c>
      <c r="T188">
        <f>Model!T194</f>
        <v>0</v>
      </c>
      <c r="U188">
        <f>Model!U194</f>
        <v>0</v>
      </c>
      <c r="V188">
        <f>Model!V194</f>
        <v>0</v>
      </c>
      <c r="W188">
        <f>Model!W194</f>
        <v>0</v>
      </c>
      <c r="X188">
        <f>Model!X194</f>
        <v>0</v>
      </c>
      <c r="Y188">
        <f>Model!Y194</f>
        <v>0</v>
      </c>
      <c r="Z188">
        <f>Model!Z194</f>
        <v>0</v>
      </c>
      <c r="AA188">
        <f>Model!AA194</f>
        <v>0</v>
      </c>
      <c r="AB188">
        <f>Model!AB194</f>
        <v>0</v>
      </c>
      <c r="AC188">
        <f>Model!AC194</f>
        <v>0</v>
      </c>
      <c r="AD188">
        <f>Model!AD194</f>
        <v>0</v>
      </c>
      <c r="AE188">
        <f>Model!AE194</f>
        <v>0</v>
      </c>
      <c r="AF188">
        <f>Model!AF194</f>
        <v>0</v>
      </c>
      <c r="AG188">
        <f>Model!AG194</f>
        <v>0</v>
      </c>
      <c r="AH188">
        <f>Model!AH194</f>
        <v>0</v>
      </c>
      <c r="AI188">
        <f>Model!AI194</f>
        <v>0</v>
      </c>
      <c r="AJ188">
        <f>Model!AJ194</f>
        <v>0</v>
      </c>
      <c r="AK188">
        <f>Model!AK194</f>
        <v>0</v>
      </c>
      <c r="AL188">
        <f>Model!AL194</f>
        <v>0</v>
      </c>
      <c r="AM188">
        <f>Model!AM194</f>
        <v>0</v>
      </c>
      <c r="AN188">
        <f>Model!AN194</f>
        <v>0</v>
      </c>
      <c r="AO188">
        <f>Model!AO194</f>
        <v>0</v>
      </c>
      <c r="AP188">
        <f>Model!AP194</f>
        <v>0</v>
      </c>
      <c r="AQ188">
        <f>Model!AQ194</f>
        <v>0</v>
      </c>
      <c r="AR188">
        <f>Model!AR194</f>
        <v>0</v>
      </c>
      <c r="AS188">
        <f>Model!AS194</f>
        <v>0</v>
      </c>
      <c r="AT188">
        <f>Model!AT194</f>
        <v>0</v>
      </c>
      <c r="AU188">
        <f>Model!AU194</f>
        <v>0</v>
      </c>
      <c r="AV188">
        <f>Model!AV194</f>
        <v>0</v>
      </c>
      <c r="AW188">
        <f>Model!AW194</f>
        <v>0</v>
      </c>
      <c r="AX188">
        <f>Model!AX194</f>
        <v>0</v>
      </c>
      <c r="AY188">
        <f>Model!AY194</f>
        <v>0</v>
      </c>
      <c r="AZ188">
        <f>Model!AZ194</f>
        <v>0</v>
      </c>
      <c r="BA188">
        <f>Model!BA194</f>
        <v>0</v>
      </c>
      <c r="BB188">
        <f>Model!BB194</f>
        <v>0</v>
      </c>
      <c r="BC188">
        <f>Model!BC194</f>
        <v>0</v>
      </c>
      <c r="BD188">
        <f>Model!BD194</f>
        <v>0</v>
      </c>
      <c r="BE188">
        <f>Model!BE194</f>
        <v>0</v>
      </c>
      <c r="BF188">
        <f>Model!BF194</f>
        <v>0</v>
      </c>
      <c r="BG188">
        <f>Model!BG194</f>
        <v>0</v>
      </c>
      <c r="BH188">
        <f>Model!BH194</f>
        <v>0</v>
      </c>
      <c r="BI188">
        <f>Model!BI194</f>
        <v>0</v>
      </c>
      <c r="BJ188">
        <f>Model!BJ194</f>
        <v>0</v>
      </c>
      <c r="BK188">
        <f>Model!BK194</f>
        <v>0</v>
      </c>
      <c r="BL188">
        <f>Model!BL194</f>
        <v>0</v>
      </c>
      <c r="BM188">
        <f>Model!BM194</f>
        <v>0</v>
      </c>
      <c r="BN188">
        <f>Model!BN194</f>
        <v>0</v>
      </c>
      <c r="BO188">
        <f>Model!BO194</f>
        <v>0</v>
      </c>
      <c r="BP188">
        <f>Model!BP194</f>
        <v>0</v>
      </c>
      <c r="BQ188">
        <f>Model!BQ194</f>
        <v>0</v>
      </c>
      <c r="BR188">
        <f>Model!BR194</f>
        <v>0.35</v>
      </c>
      <c r="BS188">
        <f>Model!BS194</f>
        <v>0.35</v>
      </c>
      <c r="BT188">
        <f>Model!BT194</f>
        <v>0.35</v>
      </c>
      <c r="BU188">
        <f>Model!BU194</f>
        <v>0.35</v>
      </c>
      <c r="BV188">
        <f>Model!BV194</f>
        <v>0.35</v>
      </c>
      <c r="BW188">
        <f>Model!BW194</f>
        <v>0.35</v>
      </c>
      <c r="BX188">
        <f>Model!BX194</f>
        <v>0.35</v>
      </c>
      <c r="BY188">
        <f>Model!BY194</f>
        <v>0.35</v>
      </c>
      <c r="BZ188">
        <f>Model!BZ194</f>
        <v>0.35</v>
      </c>
      <c r="CA188">
        <f>Model!CA194</f>
        <v>0.35</v>
      </c>
      <c r="CB188">
        <f>Model!CB194</f>
        <v>0.35</v>
      </c>
      <c r="CC188">
        <f>Model!CC194</f>
        <v>0.35</v>
      </c>
      <c r="CD188">
        <f>Model!CD194</f>
        <v>0.35</v>
      </c>
      <c r="CE188">
        <f>Model!CE194</f>
        <v>0.35</v>
      </c>
      <c r="CF188">
        <f>Model!CF194</f>
        <v>0.35</v>
      </c>
      <c r="CG188">
        <f>Model!CG194</f>
        <v>0.35</v>
      </c>
      <c r="CH188">
        <f>Model!CH194</f>
        <v>0.35</v>
      </c>
      <c r="CI188">
        <f>Model!CI194</f>
        <v>0.35</v>
      </c>
      <c r="CJ188">
        <f>Model!CJ194</f>
        <v>0.35</v>
      </c>
      <c r="CK188">
        <f>Model!CK194</f>
        <v>0.35</v>
      </c>
      <c r="CL188">
        <f>Model!CL194</f>
        <v>0.35</v>
      </c>
      <c r="CM188">
        <f>Model!CM194</f>
        <v>0.35</v>
      </c>
      <c r="CN188">
        <f>Model!CN194</f>
        <v>0.35</v>
      </c>
      <c r="CO188">
        <f>Model!CO194</f>
        <v>0.35</v>
      </c>
      <c r="CP188">
        <f>Model!CP194</f>
        <v>0.35</v>
      </c>
      <c r="CQ188">
        <f>Model!CQ194</f>
        <v>0.35</v>
      </c>
      <c r="CR188">
        <f>Model!CR194</f>
        <v>0.35</v>
      </c>
      <c r="CS188">
        <f>Model!CS194</f>
        <v>0.35</v>
      </c>
      <c r="CT188">
        <f>Model!CT194</f>
        <v>0.35</v>
      </c>
      <c r="CU188">
        <f>Model!CU194</f>
        <v>0.35</v>
      </c>
      <c r="CV188">
        <f>Model!CV194</f>
        <v>0.35</v>
      </c>
      <c r="CW188">
        <f>Model!CW194</f>
        <v>0.35</v>
      </c>
      <c r="CX188">
        <f>Model!CX194</f>
        <v>0.35</v>
      </c>
      <c r="CY188">
        <f>Model!CY194</f>
        <v>0.35</v>
      </c>
      <c r="CZ188">
        <f>Model!CZ194</f>
        <v>0.35</v>
      </c>
      <c r="DA188">
        <f>Model!DA194</f>
        <v>0.35</v>
      </c>
      <c r="DB188">
        <f>Model!DB194</f>
        <v>0.35</v>
      </c>
      <c r="DC188">
        <f>Model!DC194</f>
        <v>0.35</v>
      </c>
      <c r="DD188">
        <f>Model!DD194</f>
        <v>0.35</v>
      </c>
      <c r="DE188">
        <f>Model!DE194</f>
        <v>0.35</v>
      </c>
      <c r="DF188">
        <f>Model!DF194</f>
        <v>0.35</v>
      </c>
      <c r="DG188">
        <f>Model!DG194</f>
        <v>0.35</v>
      </c>
      <c r="DH188">
        <f>Model!DH194</f>
        <v>0.35</v>
      </c>
      <c r="DI188">
        <f>Model!DI194</f>
        <v>0.35</v>
      </c>
      <c r="DJ188">
        <f>Model!DJ194</f>
        <v>0</v>
      </c>
      <c r="DK188">
        <f>Model!DK194</f>
        <v>0.35</v>
      </c>
      <c r="DL188">
        <f>Model!DL194</f>
        <v>0.35</v>
      </c>
      <c r="DM188">
        <f>Model!DM194</f>
        <v>0.35</v>
      </c>
      <c r="DN188">
        <f>Model!DN194</f>
        <v>0.35</v>
      </c>
      <c r="DO188">
        <f>Model!DO194</f>
        <v>0.35</v>
      </c>
      <c r="DP188">
        <f>Model!DP194</f>
        <v>0.35</v>
      </c>
      <c r="DQ188">
        <f>Model!DQ194</f>
        <v>0.35</v>
      </c>
      <c r="DR188">
        <f>Model!DR194</f>
        <v>0.35</v>
      </c>
      <c r="DS188">
        <f>Model!DS194</f>
        <v>0.35</v>
      </c>
      <c r="DT188">
        <f>Model!DT194</f>
        <v>0.35</v>
      </c>
      <c r="DU188">
        <f>Model!DU194</f>
        <v>0.35</v>
      </c>
      <c r="DV188">
        <f>Model!DV194</f>
        <v>0.35</v>
      </c>
      <c r="DW188">
        <f>Model!DW194</f>
        <v>0.35</v>
      </c>
      <c r="DX188">
        <f>Model!DX194</f>
        <v>0.35</v>
      </c>
      <c r="DY188">
        <f>Model!DY194</f>
        <v>0.35</v>
      </c>
      <c r="DZ188">
        <f>Model!DZ194</f>
        <v>0.35</v>
      </c>
      <c r="EA188">
        <f>Model!EA194</f>
        <v>0.35</v>
      </c>
      <c r="EB188">
        <f>Model!EB194</f>
        <v>0.35</v>
      </c>
      <c r="EC188">
        <f>Model!EC194</f>
        <v>0.35</v>
      </c>
      <c r="ED188">
        <f>Model!ED194</f>
        <v>0.35</v>
      </c>
      <c r="EE188">
        <f>Model!EE194</f>
        <v>0.35</v>
      </c>
      <c r="EF188">
        <f>Model!EF194</f>
        <v>0.35</v>
      </c>
      <c r="EG188">
        <f>Model!EG194</f>
        <v>0.35</v>
      </c>
      <c r="EH188">
        <f>Model!EH194</f>
        <v>0.35</v>
      </c>
      <c r="EI188">
        <f>Model!EI194</f>
        <v>0.35</v>
      </c>
      <c r="EJ188">
        <f>Model!EJ194</f>
        <v>0.35</v>
      </c>
      <c r="EK188">
        <f>Model!EK194</f>
        <v>0.35</v>
      </c>
      <c r="EL188">
        <f>Model!EL194</f>
        <v>0.35</v>
      </c>
      <c r="EM188">
        <f>Model!EM194</f>
        <v>0</v>
      </c>
      <c r="EN188">
        <f>Model!EN194</f>
        <v>0</v>
      </c>
    </row>
    <row r="189" spans="1:144" x14ac:dyDescent="0.2">
      <c r="A189">
        <f>Model!A195</f>
        <v>0</v>
      </c>
      <c r="B189">
        <f>Model!B195</f>
        <v>0</v>
      </c>
      <c r="C189">
        <f>Model!C195</f>
        <v>0</v>
      </c>
      <c r="D189">
        <f>Model!D195</f>
        <v>0</v>
      </c>
      <c r="E189">
        <f>Model!E195</f>
        <v>0</v>
      </c>
      <c r="F189">
        <f>Model!F195</f>
        <v>0</v>
      </c>
      <c r="G189">
        <f>Model!G195</f>
        <v>0</v>
      </c>
      <c r="H189">
        <f>Model!H195</f>
        <v>0</v>
      </c>
      <c r="I189" t="str">
        <f>Model!I195</f>
        <v>EOP - Basic Shares Outstanding</v>
      </c>
      <c r="J189">
        <f>Model!J195</f>
        <v>0</v>
      </c>
      <c r="K189">
        <f>Model!K195</f>
        <v>0</v>
      </c>
      <c r="L189">
        <f>Model!L195</f>
        <v>0</v>
      </c>
      <c r="M189">
        <f>Model!M195</f>
        <v>0</v>
      </c>
      <c r="N189">
        <f>Model!N195</f>
        <v>0</v>
      </c>
      <c r="O189">
        <f>Model!O195</f>
        <v>0</v>
      </c>
      <c r="P189">
        <f>Model!P195</f>
        <v>0</v>
      </c>
      <c r="Q189">
        <f>Model!Q195</f>
        <v>0</v>
      </c>
      <c r="R189">
        <f>Model!R195</f>
        <v>0</v>
      </c>
      <c r="S189">
        <f>Model!S195</f>
        <v>0</v>
      </c>
      <c r="T189">
        <f>Model!T195</f>
        <v>0</v>
      </c>
      <c r="U189">
        <f>Model!U195</f>
        <v>0</v>
      </c>
      <c r="V189">
        <f>Model!V195</f>
        <v>0</v>
      </c>
      <c r="W189">
        <f>Model!W195</f>
        <v>0</v>
      </c>
      <c r="X189">
        <f>Model!X195</f>
        <v>0</v>
      </c>
      <c r="Y189">
        <f>Model!Y195</f>
        <v>0</v>
      </c>
      <c r="Z189">
        <f>Model!Z195</f>
        <v>0</v>
      </c>
      <c r="AA189">
        <f>Model!AA195</f>
        <v>0</v>
      </c>
      <c r="AB189">
        <f>Model!AB195</f>
        <v>0</v>
      </c>
      <c r="AC189">
        <f>Model!AC195</f>
        <v>0</v>
      </c>
      <c r="AD189">
        <f>Model!AD195</f>
        <v>0</v>
      </c>
      <c r="AE189">
        <f>Model!AE195</f>
        <v>0</v>
      </c>
      <c r="AF189">
        <f>Model!AF195</f>
        <v>0</v>
      </c>
      <c r="AG189">
        <f>Model!AG195</f>
        <v>0</v>
      </c>
      <c r="AH189">
        <f>Model!AH195</f>
        <v>0</v>
      </c>
      <c r="AI189">
        <f>Model!AI195</f>
        <v>0</v>
      </c>
      <c r="AJ189">
        <f>Model!AJ195</f>
        <v>0</v>
      </c>
      <c r="AK189">
        <f>Model!AK195</f>
        <v>0</v>
      </c>
      <c r="AL189">
        <f>Model!AL195</f>
        <v>0</v>
      </c>
      <c r="AM189">
        <f>Model!AM195</f>
        <v>0</v>
      </c>
      <c r="AN189">
        <f>Model!AN195</f>
        <v>0</v>
      </c>
      <c r="AO189">
        <f>Model!AO195</f>
        <v>0</v>
      </c>
      <c r="AP189">
        <f>Model!AP195</f>
        <v>0</v>
      </c>
      <c r="AQ189">
        <f>Model!AQ195</f>
        <v>0</v>
      </c>
      <c r="AR189">
        <f>Model!AR195</f>
        <v>0</v>
      </c>
      <c r="AS189">
        <f>Model!AS195</f>
        <v>0</v>
      </c>
      <c r="AT189">
        <f>Model!AT195</f>
        <v>0</v>
      </c>
      <c r="AU189">
        <f>Model!AU195</f>
        <v>0</v>
      </c>
      <c r="AV189">
        <f>Model!AV195</f>
        <v>0</v>
      </c>
      <c r="AW189">
        <f>Model!AW195</f>
        <v>0</v>
      </c>
      <c r="AX189">
        <f>Model!AX195</f>
        <v>0</v>
      </c>
      <c r="AY189">
        <f>Model!AY195</f>
        <v>0</v>
      </c>
      <c r="AZ189">
        <f>Model!AZ195</f>
        <v>0</v>
      </c>
      <c r="BA189">
        <f>Model!BA195</f>
        <v>0</v>
      </c>
      <c r="BB189">
        <f>Model!BB195</f>
        <v>0</v>
      </c>
      <c r="BC189">
        <f>Model!BC195</f>
        <v>0</v>
      </c>
      <c r="BD189">
        <f>Model!BD195</f>
        <v>0</v>
      </c>
      <c r="BE189">
        <f>Model!BE195</f>
        <v>0</v>
      </c>
      <c r="BF189">
        <f>Model!BF195</f>
        <v>0</v>
      </c>
      <c r="BG189">
        <f>Model!BG195</f>
        <v>0</v>
      </c>
      <c r="BH189">
        <f>Model!BH195</f>
        <v>0</v>
      </c>
      <c r="BI189">
        <f>Model!BI195</f>
        <v>0</v>
      </c>
      <c r="BJ189">
        <f>Model!BJ195</f>
        <v>0</v>
      </c>
      <c r="BK189">
        <f>Model!BK195</f>
        <v>0</v>
      </c>
      <c r="BL189">
        <f>Model!BL195</f>
        <v>0</v>
      </c>
      <c r="BM189">
        <f>Model!BM195</f>
        <v>0</v>
      </c>
      <c r="BN189">
        <f>Model!BN195</f>
        <v>0</v>
      </c>
      <c r="BO189">
        <f>Model!BO195</f>
        <v>0</v>
      </c>
      <c r="BP189">
        <f>Model!BP195</f>
        <v>0</v>
      </c>
      <c r="BQ189">
        <f>Model!BQ195</f>
        <v>0</v>
      </c>
      <c r="BR189" t="str">
        <f>Model!BR195</f>
        <v>ND</v>
      </c>
      <c r="BS189" t="str">
        <f>Model!BS195</f>
        <v>ND</v>
      </c>
      <c r="BT189" t="str">
        <f>Model!BT195</f>
        <v>ND</v>
      </c>
      <c r="BU189" t="str">
        <f>Model!BU195</f>
        <v>ND</v>
      </c>
      <c r="BV189" t="str">
        <f>Model!BV195</f>
        <v>ND</v>
      </c>
      <c r="BW189" t="str">
        <f>Model!BW195</f>
        <v>ND</v>
      </c>
      <c r="BX189" t="str">
        <f>Model!BX195</f>
        <v>ND</v>
      </c>
      <c r="BY189" t="str">
        <f>Model!BY195</f>
        <v>ND</v>
      </c>
      <c r="BZ189" t="str">
        <f>Model!BZ195</f>
        <v>ND</v>
      </c>
      <c r="CA189">
        <f>Model!CA195</f>
        <v>67.387634000000006</v>
      </c>
      <c r="CB189">
        <f>Model!CB195</f>
        <v>184.73772</v>
      </c>
      <c r="CC189">
        <f>Model!CC195</f>
        <v>191.029</v>
      </c>
      <c r="CD189">
        <f>Model!CD195</f>
        <v>191.60208699999998</v>
      </c>
      <c r="CE189">
        <f>Model!CE195</f>
        <v>192.17689326099998</v>
      </c>
      <c r="CF189">
        <f>Model!CF195</f>
        <v>192.75342394078297</v>
      </c>
      <c r="CG189">
        <f>Model!CG195</f>
        <v>192.75342394078297</v>
      </c>
      <c r="CH189">
        <f>Model!CH195</f>
        <v>193.33168421260532</v>
      </c>
      <c r="CI189">
        <f>Model!CI195</f>
        <v>193.91167926524315</v>
      </c>
      <c r="CJ189">
        <f>Model!CJ195</f>
        <v>194.49341430303889</v>
      </c>
      <c r="CK189">
        <f>Model!CK195</f>
        <v>195.07689454594799</v>
      </c>
      <c r="CL189">
        <f>Model!CL195</f>
        <v>195.66212522958583</v>
      </c>
      <c r="CM189">
        <f>Model!CM195</f>
        <v>196.24911160527458</v>
      </c>
      <c r="CN189">
        <f>Model!CN195</f>
        <v>196.8378589400904</v>
      </c>
      <c r="CO189">
        <f>Model!CO195</f>
        <v>197.42837251691066</v>
      </c>
      <c r="CP189">
        <f>Model!CP195</f>
        <v>0</v>
      </c>
      <c r="CQ189">
        <f>Model!CQ195</f>
        <v>0</v>
      </c>
      <c r="CR189">
        <f>Model!CR195</f>
        <v>0</v>
      </c>
      <c r="CS189">
        <f>Model!CS195</f>
        <v>0</v>
      </c>
      <c r="CT189">
        <f>Model!CT195</f>
        <v>0</v>
      </c>
      <c r="CU189">
        <f>Model!CU195</f>
        <v>0</v>
      </c>
      <c r="CV189">
        <f>Model!CV195</f>
        <v>0</v>
      </c>
      <c r="CW189">
        <f>Model!CW195</f>
        <v>0</v>
      </c>
      <c r="CX189">
        <f>Model!CX195</f>
        <v>0</v>
      </c>
      <c r="CY189">
        <f>Model!CY195</f>
        <v>0</v>
      </c>
      <c r="CZ189">
        <f>Model!CZ195</f>
        <v>0</v>
      </c>
      <c r="DA189">
        <f>Model!DA195</f>
        <v>0</v>
      </c>
      <c r="DB189">
        <f>Model!DB195</f>
        <v>0</v>
      </c>
      <c r="DC189">
        <f>Model!DC195</f>
        <v>0</v>
      </c>
      <c r="DD189">
        <f>Model!DD195</f>
        <v>0</v>
      </c>
      <c r="DE189">
        <f>Model!DE195</f>
        <v>0</v>
      </c>
      <c r="DF189">
        <f>Model!DF195</f>
        <v>0</v>
      </c>
      <c r="DG189">
        <f>Model!DG195</f>
        <v>0</v>
      </c>
      <c r="DH189">
        <f>Model!DH195</f>
        <v>0</v>
      </c>
      <c r="DI189">
        <f>Model!DI195</f>
        <v>0</v>
      </c>
      <c r="DJ189">
        <f>Model!DJ195</f>
        <v>0</v>
      </c>
      <c r="DK189">
        <f>Model!DK195</f>
        <v>0</v>
      </c>
      <c r="DL189">
        <f>Model!DL195</f>
        <v>0</v>
      </c>
      <c r="DM189">
        <f>Model!DM195</f>
        <v>0</v>
      </c>
      <c r="DN189">
        <f>Model!DN195</f>
        <v>0</v>
      </c>
      <c r="DO189">
        <f>Model!DO195</f>
        <v>0</v>
      </c>
      <c r="DP189">
        <f>Model!DP195</f>
        <v>0</v>
      </c>
      <c r="DQ189">
        <f>Model!DQ195</f>
        <v>0</v>
      </c>
      <c r="DR189">
        <f>Model!DR195</f>
        <v>0</v>
      </c>
      <c r="DS189">
        <f>Model!DS195</f>
        <v>0</v>
      </c>
      <c r="DT189">
        <f>Model!DT195</f>
        <v>0</v>
      </c>
      <c r="DU189">
        <f>Model!DU195</f>
        <v>0</v>
      </c>
      <c r="DV189">
        <f>Model!DV195</f>
        <v>0</v>
      </c>
      <c r="DW189">
        <f>Model!DW195</f>
        <v>0</v>
      </c>
      <c r="DX189">
        <f>Model!DX195</f>
        <v>0</v>
      </c>
      <c r="DY189" t="str">
        <f>Model!DY195</f>
        <v>ND</v>
      </c>
      <c r="DZ189" t="str">
        <f>Model!DZ195</f>
        <v>ND</v>
      </c>
      <c r="EA189" t="str">
        <f>Model!EA195</f>
        <v>ND</v>
      </c>
      <c r="EB189">
        <f>Model!EB195</f>
        <v>147.718118</v>
      </c>
      <c r="EC189">
        <f>Model!EC195</f>
        <v>192.32145703564146</v>
      </c>
      <c r="ED189">
        <f>Model!ED195</f>
        <v>194.20341808170883</v>
      </c>
      <c r="EE189">
        <f>Model!EE195</f>
        <v>196.54436707296537</v>
      </c>
      <c r="EF189">
        <f>Model!EF195</f>
        <v>198.90289947784095</v>
      </c>
      <c r="EG189">
        <f>Model!EG195</f>
        <v>201.28973427157504</v>
      </c>
      <c r="EH189">
        <f>Model!EH195</f>
        <v>203.70521108283396</v>
      </c>
      <c r="EI189">
        <f>Model!EI195</f>
        <v>206.14967361582796</v>
      </c>
      <c r="EJ189">
        <f>Model!EJ195</f>
        <v>208.62346969921791</v>
      </c>
      <c r="EK189">
        <f>Model!EK195</f>
        <v>211.12695133560851</v>
      </c>
      <c r="EL189">
        <f>Model!EL195</f>
        <v>213.6604747516358</v>
      </c>
      <c r="EM189">
        <f>Model!EM195</f>
        <v>0</v>
      </c>
      <c r="EN189">
        <f>Model!EN195</f>
        <v>0</v>
      </c>
    </row>
    <row r="193" spans="1:144" x14ac:dyDescent="0.2">
      <c r="A193">
        <f>Drivers!A7</f>
        <v>0</v>
      </c>
      <c r="B193">
        <f>Drivers!B7</f>
        <v>0</v>
      </c>
      <c r="C193">
        <f>Drivers!C7</f>
        <v>0</v>
      </c>
      <c r="D193">
        <f>Drivers!D7</f>
        <v>0</v>
      </c>
      <c r="E193">
        <f>Drivers!E7</f>
        <v>0</v>
      </c>
      <c r="F193">
        <f>Drivers!F7</f>
        <v>0</v>
      </c>
      <c r="G193">
        <f>Drivers!G7</f>
        <v>0</v>
      </c>
      <c r="H193">
        <f>Drivers!H7</f>
        <v>0</v>
      </c>
      <c r="I193" t="str">
        <f>Drivers!I7</f>
        <v>Morgan Stanley | Blue Apron Drivers</v>
      </c>
      <c r="J193">
        <f>Drivers!J7</f>
        <v>0</v>
      </c>
      <c r="K193">
        <f>Drivers!K7</f>
        <v>0</v>
      </c>
      <c r="L193">
        <f>Drivers!L7</f>
        <v>0</v>
      </c>
      <c r="M193">
        <f>Drivers!M7</f>
        <v>0</v>
      </c>
      <c r="N193">
        <f>Drivers!N7</f>
        <v>0</v>
      </c>
      <c r="O193">
        <f>Drivers!O7</f>
        <v>0</v>
      </c>
      <c r="P193">
        <f>Drivers!P7</f>
        <v>0</v>
      </c>
      <c r="Q193">
        <f>Drivers!Q7</f>
        <v>0</v>
      </c>
      <c r="R193">
        <f>Drivers!R7</f>
        <v>0</v>
      </c>
      <c r="S193">
        <f>Drivers!S7</f>
        <v>0</v>
      </c>
      <c r="T193">
        <f>Drivers!T7</f>
        <v>0</v>
      </c>
      <c r="U193">
        <f>Drivers!U7</f>
        <v>0</v>
      </c>
      <c r="V193">
        <f>Drivers!V7</f>
        <v>0</v>
      </c>
      <c r="W193">
        <f>Drivers!W7</f>
        <v>0</v>
      </c>
      <c r="X193">
        <f>Drivers!X7</f>
        <v>0</v>
      </c>
      <c r="Y193">
        <f>Drivers!Y7</f>
        <v>0</v>
      </c>
      <c r="Z193">
        <f>Drivers!Z7</f>
        <v>0</v>
      </c>
      <c r="AA193">
        <f>Drivers!AA7</f>
        <v>0</v>
      </c>
      <c r="AB193">
        <f>Drivers!AB7</f>
        <v>0</v>
      </c>
      <c r="AC193">
        <f>Drivers!AC7</f>
        <v>0</v>
      </c>
      <c r="AD193">
        <f>Drivers!AD7</f>
        <v>0</v>
      </c>
      <c r="AE193">
        <f>Drivers!AE7</f>
        <v>0</v>
      </c>
      <c r="AF193">
        <f>Drivers!AF7</f>
        <v>0</v>
      </c>
      <c r="AG193">
        <f>Drivers!AG7</f>
        <v>0</v>
      </c>
      <c r="AH193">
        <f>Drivers!AH7</f>
        <v>0</v>
      </c>
      <c r="AI193">
        <f>Drivers!AI7</f>
        <v>0</v>
      </c>
      <c r="AJ193">
        <f>Drivers!AJ7</f>
        <v>0</v>
      </c>
      <c r="AK193">
        <f>Drivers!AK7</f>
        <v>0</v>
      </c>
      <c r="AL193">
        <f>Drivers!AL7</f>
        <v>0</v>
      </c>
      <c r="AM193">
        <f>Drivers!AM7</f>
        <v>0</v>
      </c>
      <c r="AN193">
        <f>Drivers!AN7</f>
        <v>0</v>
      </c>
      <c r="AO193">
        <f>Drivers!AO7</f>
        <v>0</v>
      </c>
      <c r="AP193">
        <f>Drivers!AP7</f>
        <v>0</v>
      </c>
      <c r="AQ193">
        <f>Drivers!AQ7</f>
        <v>0</v>
      </c>
      <c r="AR193">
        <f>Drivers!AR7</f>
        <v>0</v>
      </c>
      <c r="AS193">
        <f>Drivers!AS7</f>
        <v>0</v>
      </c>
      <c r="AT193">
        <f>Drivers!AT7</f>
        <v>0</v>
      </c>
      <c r="AU193">
        <f>Drivers!AU7</f>
        <v>0</v>
      </c>
      <c r="AV193">
        <f>Drivers!AV7</f>
        <v>0</v>
      </c>
      <c r="AW193">
        <f>Drivers!AW7</f>
        <v>0</v>
      </c>
      <c r="AX193">
        <f>Drivers!AX7</f>
        <v>0</v>
      </c>
      <c r="AY193">
        <f>Drivers!AY7</f>
        <v>0</v>
      </c>
      <c r="AZ193">
        <f>Drivers!AZ7</f>
        <v>0</v>
      </c>
      <c r="BA193">
        <f>Drivers!BA7</f>
        <v>0</v>
      </c>
      <c r="BB193">
        <f>Drivers!BB7</f>
        <v>0</v>
      </c>
      <c r="BC193">
        <f>Drivers!BC7</f>
        <v>0</v>
      </c>
      <c r="BD193">
        <f>Drivers!BD7</f>
        <v>0</v>
      </c>
      <c r="BE193">
        <f>Drivers!BE7</f>
        <v>0</v>
      </c>
      <c r="BF193">
        <f>Drivers!BF7</f>
        <v>0</v>
      </c>
      <c r="BG193">
        <f>Drivers!BG7</f>
        <v>0</v>
      </c>
      <c r="BH193">
        <f>Drivers!BH7</f>
        <v>0</v>
      </c>
      <c r="BI193">
        <f>Drivers!BI7</f>
        <v>0</v>
      </c>
      <c r="BJ193">
        <f>Drivers!BJ7</f>
        <v>0</v>
      </c>
      <c r="BK193">
        <f>Drivers!BK7</f>
        <v>0</v>
      </c>
      <c r="BL193">
        <f>Drivers!BL7</f>
        <v>0</v>
      </c>
      <c r="BM193">
        <f>Drivers!BM7</f>
        <v>0</v>
      </c>
      <c r="BN193">
        <f>Drivers!BN7</f>
        <v>0</v>
      </c>
      <c r="BO193">
        <f>Drivers!BO7</f>
        <v>0</v>
      </c>
      <c r="BP193">
        <f>Drivers!BP7</f>
        <v>0</v>
      </c>
      <c r="BQ193">
        <f>Drivers!BQ7</f>
        <v>0</v>
      </c>
      <c r="BR193">
        <f>Drivers!BR7</f>
        <v>2015</v>
      </c>
      <c r="BS193">
        <f>Drivers!BS7</f>
        <v>0</v>
      </c>
      <c r="BT193">
        <f>Drivers!BT7</f>
        <v>0</v>
      </c>
      <c r="BU193">
        <f>Drivers!BU7</f>
        <v>0</v>
      </c>
      <c r="BV193">
        <f>Drivers!BV7</f>
        <v>2016</v>
      </c>
      <c r="BW193">
        <f>Drivers!BW7</f>
        <v>0</v>
      </c>
      <c r="BX193">
        <f>Drivers!BX7</f>
        <v>0</v>
      </c>
      <c r="BY193">
        <f>Drivers!BY7</f>
        <v>0</v>
      </c>
      <c r="BZ193">
        <f>Drivers!BZ7</f>
        <v>2017</v>
      </c>
      <c r="CA193">
        <f>Drivers!CA7</f>
        <v>0</v>
      </c>
      <c r="CB193">
        <f>Drivers!CB7</f>
        <v>0</v>
      </c>
      <c r="CC193">
        <f>Drivers!CC7</f>
        <v>0</v>
      </c>
      <c r="CD193">
        <f>Drivers!CD7</f>
        <v>2018</v>
      </c>
      <c r="CE193">
        <f>Drivers!CE7</f>
        <v>0</v>
      </c>
      <c r="CF193">
        <f>Drivers!CF7</f>
        <v>0</v>
      </c>
      <c r="CG193">
        <f>Drivers!CG7</f>
        <v>0</v>
      </c>
      <c r="CH193">
        <f>Drivers!CH7</f>
        <v>2019</v>
      </c>
      <c r="CI193">
        <f>Drivers!CI7</f>
        <v>0</v>
      </c>
      <c r="CJ193">
        <f>Drivers!CJ7</f>
        <v>0</v>
      </c>
      <c r="CK193">
        <f>Drivers!CK7</f>
        <v>0</v>
      </c>
      <c r="CL193">
        <f>Drivers!CL7</f>
        <v>2020</v>
      </c>
      <c r="CM193">
        <f>Drivers!CM7</f>
        <v>0</v>
      </c>
      <c r="CN193">
        <f>Drivers!CN7</f>
        <v>0</v>
      </c>
      <c r="CO193">
        <f>Drivers!CO7</f>
        <v>0</v>
      </c>
      <c r="CP193">
        <f>Drivers!CP7</f>
        <v>2021</v>
      </c>
      <c r="CQ193">
        <f>Drivers!CQ7</f>
        <v>0</v>
      </c>
      <c r="CR193">
        <f>Drivers!CR7</f>
        <v>0</v>
      </c>
      <c r="CS193">
        <f>Drivers!CS7</f>
        <v>0</v>
      </c>
      <c r="CT193">
        <f>Drivers!CT7</f>
        <v>2022</v>
      </c>
      <c r="CU193">
        <f>Drivers!CU7</f>
        <v>0</v>
      </c>
      <c r="CV193">
        <f>Drivers!CV7</f>
        <v>0</v>
      </c>
      <c r="CW193">
        <f>Drivers!CW7</f>
        <v>0</v>
      </c>
      <c r="CX193">
        <f>Drivers!CX7</f>
        <v>2023</v>
      </c>
      <c r="CY193">
        <f>Drivers!CY7</f>
        <v>0</v>
      </c>
      <c r="CZ193">
        <f>Drivers!CZ7</f>
        <v>0</v>
      </c>
      <c r="DA193">
        <f>Drivers!DA7</f>
        <v>0</v>
      </c>
      <c r="DB193">
        <f>Drivers!DB7</f>
        <v>2024</v>
      </c>
      <c r="DC193">
        <f>Drivers!DC7</f>
        <v>0</v>
      </c>
      <c r="DD193">
        <f>Drivers!DD7</f>
        <v>0</v>
      </c>
      <c r="DE193">
        <f>Drivers!DE7</f>
        <v>0</v>
      </c>
      <c r="DF193">
        <f>Drivers!DF7</f>
        <v>2025</v>
      </c>
      <c r="DG193">
        <f>Drivers!DG7</f>
        <v>0</v>
      </c>
      <c r="DH193">
        <f>Drivers!DH7</f>
        <v>0</v>
      </c>
      <c r="DI193">
        <f>Drivers!DI7</f>
        <v>0</v>
      </c>
      <c r="DJ193">
        <f>Drivers!DJ7</f>
        <v>0</v>
      </c>
      <c r="DK193">
        <f>Drivers!DK7</f>
        <v>0</v>
      </c>
      <c r="DL193">
        <f>Drivers!DL7</f>
        <v>0</v>
      </c>
      <c r="DM193">
        <f>Drivers!DM7</f>
        <v>0</v>
      </c>
      <c r="DN193">
        <f>Drivers!DN7</f>
        <v>0</v>
      </c>
      <c r="DO193">
        <f>Drivers!DO7</f>
        <v>0</v>
      </c>
      <c r="DP193">
        <f>Drivers!DP7</f>
        <v>0</v>
      </c>
      <c r="DQ193">
        <f>Drivers!DQ7</f>
        <v>0</v>
      </c>
      <c r="DR193">
        <f>Drivers!DR7</f>
        <v>0</v>
      </c>
      <c r="DS193">
        <f>Drivers!DS7</f>
        <v>0</v>
      </c>
      <c r="DT193">
        <f>Drivers!DT7</f>
        <v>0</v>
      </c>
      <c r="DU193">
        <f>Drivers!DU7</f>
        <v>0</v>
      </c>
      <c r="DV193">
        <f>Drivers!DV7</f>
        <v>0</v>
      </c>
      <c r="DW193">
        <f>Drivers!DW7</f>
        <v>0</v>
      </c>
      <c r="DX193">
        <f>Drivers!DX7</f>
        <v>0</v>
      </c>
      <c r="DY193">
        <f>Drivers!DY7</f>
        <v>0</v>
      </c>
      <c r="DZ193">
        <f>Drivers!DZ7</f>
        <v>0</v>
      </c>
      <c r="EA193">
        <f>Drivers!EA7</f>
        <v>0</v>
      </c>
      <c r="EB193">
        <f>Drivers!EB7</f>
        <v>0</v>
      </c>
      <c r="EC193">
        <f>Drivers!EC7</f>
        <v>0</v>
      </c>
      <c r="ED193">
        <f>Drivers!ED7</f>
        <v>0</v>
      </c>
      <c r="EE193">
        <f>Drivers!EE7</f>
        <v>0</v>
      </c>
      <c r="EF193">
        <f>Drivers!EF7</f>
        <v>0</v>
      </c>
      <c r="EG193">
        <f>Drivers!EG7</f>
        <v>0</v>
      </c>
      <c r="EH193">
        <f>Drivers!EH7</f>
        <v>0</v>
      </c>
      <c r="EI193">
        <f>Drivers!EI7</f>
        <v>0</v>
      </c>
      <c r="EJ193">
        <f>Drivers!EJ7</f>
        <v>0</v>
      </c>
      <c r="EK193">
        <f>Drivers!EK7</f>
        <v>0</v>
      </c>
      <c r="EL193">
        <f>Drivers!EL7</f>
        <v>0</v>
      </c>
      <c r="EM193">
        <f>Drivers!EM7</f>
        <v>0</v>
      </c>
      <c r="EN193">
        <f>Drivers!EN7</f>
        <v>0</v>
      </c>
    </row>
    <row r="194" spans="1:144" x14ac:dyDescent="0.2">
      <c r="A194">
        <f>Drivers!A8</f>
        <v>0</v>
      </c>
      <c r="B194">
        <f>Drivers!B8</f>
        <v>0</v>
      </c>
      <c r="C194">
        <f>Drivers!C8</f>
        <v>0</v>
      </c>
      <c r="D194">
        <f>Drivers!D8</f>
        <v>0</v>
      </c>
      <c r="E194">
        <f>Drivers!E8</f>
        <v>0</v>
      </c>
      <c r="F194">
        <f>Drivers!F8</f>
        <v>0</v>
      </c>
      <c r="G194">
        <f>Drivers!G8</f>
        <v>0</v>
      </c>
      <c r="H194">
        <f>Drivers!H8</f>
        <v>0</v>
      </c>
      <c r="I194" t="str">
        <f>Drivers!I8</f>
        <v>(USD Millions)</v>
      </c>
      <c r="J194">
        <f>Drivers!J8</f>
        <v>0</v>
      </c>
      <c r="K194">
        <f>Drivers!K8</f>
        <v>0</v>
      </c>
      <c r="L194">
        <f>Drivers!L8</f>
        <v>0</v>
      </c>
      <c r="M194">
        <f>Drivers!M8</f>
        <v>0</v>
      </c>
      <c r="N194">
        <f>Drivers!N8</f>
        <v>0</v>
      </c>
      <c r="O194">
        <f>Drivers!O8</f>
        <v>0</v>
      </c>
      <c r="P194">
        <f>Drivers!P8</f>
        <v>0</v>
      </c>
      <c r="Q194">
        <f>Drivers!Q8</f>
        <v>0</v>
      </c>
      <c r="R194">
        <f>Drivers!R8</f>
        <v>0</v>
      </c>
      <c r="S194">
        <f>Drivers!S8</f>
        <v>0</v>
      </c>
      <c r="T194">
        <f>Drivers!T8</f>
        <v>0</v>
      </c>
      <c r="U194">
        <f>Drivers!U8</f>
        <v>0</v>
      </c>
      <c r="V194">
        <f>Drivers!V8</f>
        <v>0</v>
      </c>
      <c r="W194">
        <f>Drivers!W8</f>
        <v>0</v>
      </c>
      <c r="X194">
        <f>Drivers!X8</f>
        <v>0</v>
      </c>
      <c r="Y194">
        <f>Drivers!Y8</f>
        <v>0</v>
      </c>
      <c r="Z194">
        <f>Drivers!Z8</f>
        <v>0</v>
      </c>
      <c r="AA194">
        <f>Drivers!AA8</f>
        <v>0</v>
      </c>
      <c r="AB194">
        <f>Drivers!AB8</f>
        <v>0</v>
      </c>
      <c r="AC194">
        <f>Drivers!AC8</f>
        <v>0</v>
      </c>
      <c r="AD194">
        <f>Drivers!AD8</f>
        <v>0</v>
      </c>
      <c r="AE194">
        <f>Drivers!AE8</f>
        <v>0</v>
      </c>
      <c r="AF194">
        <f>Drivers!AF8</f>
        <v>0</v>
      </c>
      <c r="AG194">
        <f>Drivers!AG8</f>
        <v>0</v>
      </c>
      <c r="AH194">
        <f>Drivers!AH8</f>
        <v>0</v>
      </c>
      <c r="AI194">
        <f>Drivers!AI8</f>
        <v>0</v>
      </c>
      <c r="AJ194">
        <f>Drivers!AJ8</f>
        <v>0</v>
      </c>
      <c r="AK194">
        <f>Drivers!AK8</f>
        <v>0</v>
      </c>
      <c r="AL194">
        <f>Drivers!AL8</f>
        <v>0</v>
      </c>
      <c r="AM194">
        <f>Drivers!AM8</f>
        <v>0</v>
      </c>
      <c r="AN194">
        <f>Drivers!AN8</f>
        <v>0</v>
      </c>
      <c r="AO194">
        <f>Drivers!AO8</f>
        <v>0</v>
      </c>
      <c r="AP194">
        <f>Drivers!AP8</f>
        <v>0</v>
      </c>
      <c r="AQ194">
        <f>Drivers!AQ8</f>
        <v>0</v>
      </c>
      <c r="AR194">
        <f>Drivers!AR8</f>
        <v>0</v>
      </c>
      <c r="AS194">
        <f>Drivers!AS8</f>
        <v>0</v>
      </c>
      <c r="AT194">
        <f>Drivers!AT8</f>
        <v>0</v>
      </c>
      <c r="AU194">
        <f>Drivers!AU8</f>
        <v>0</v>
      </c>
      <c r="AV194">
        <f>Drivers!AV8</f>
        <v>0</v>
      </c>
      <c r="AW194">
        <f>Drivers!AW8</f>
        <v>0</v>
      </c>
      <c r="AX194">
        <f>Drivers!AX8</f>
        <v>0</v>
      </c>
      <c r="AY194">
        <f>Drivers!AY8</f>
        <v>0</v>
      </c>
      <c r="AZ194">
        <f>Drivers!AZ8</f>
        <v>0</v>
      </c>
      <c r="BA194">
        <f>Drivers!BA8</f>
        <v>0</v>
      </c>
      <c r="BB194">
        <f>Drivers!BB8</f>
        <v>0</v>
      </c>
      <c r="BC194">
        <f>Drivers!BC8</f>
        <v>0</v>
      </c>
      <c r="BD194">
        <f>Drivers!BD8</f>
        <v>0</v>
      </c>
      <c r="BE194">
        <f>Drivers!BE8</f>
        <v>0</v>
      </c>
      <c r="BF194">
        <f>Drivers!BF8</f>
        <v>0</v>
      </c>
      <c r="BG194">
        <f>Drivers!BG8</f>
        <v>0</v>
      </c>
      <c r="BH194">
        <f>Drivers!BH8</f>
        <v>0</v>
      </c>
      <c r="BI194">
        <f>Drivers!BI8</f>
        <v>0</v>
      </c>
      <c r="BJ194">
        <f>Drivers!BJ8</f>
        <v>0</v>
      </c>
      <c r="BK194">
        <f>Drivers!BK8</f>
        <v>0</v>
      </c>
      <c r="BL194">
        <f>Drivers!BL8</f>
        <v>0</v>
      </c>
      <c r="BM194">
        <f>Drivers!BM8</f>
        <v>0</v>
      </c>
      <c r="BN194">
        <f>Drivers!BN8</f>
        <v>0</v>
      </c>
      <c r="BO194">
        <f>Drivers!BO8</f>
        <v>0</v>
      </c>
      <c r="BP194">
        <f>Drivers!BP8</f>
        <v>0</v>
      </c>
      <c r="BQ194">
        <f>Drivers!BQ8</f>
        <v>0</v>
      </c>
      <c r="BR194" t="str">
        <f>Drivers!BR8</f>
        <v>1Q15A</v>
      </c>
      <c r="BS194" t="str">
        <f>Drivers!BS8</f>
        <v>2Q15A</v>
      </c>
      <c r="BT194" t="str">
        <f>Drivers!BT8</f>
        <v>3Q15A</v>
      </c>
      <c r="BU194" t="str">
        <f>Drivers!BU8</f>
        <v>4Q15A</v>
      </c>
      <c r="BV194" t="str">
        <f>Drivers!BV8</f>
        <v>1Q16A</v>
      </c>
      <c r="BW194" t="str">
        <f>Drivers!BW8</f>
        <v>2Q16A</v>
      </c>
      <c r="BX194" t="str">
        <f>Drivers!BX8</f>
        <v>3Q16A</v>
      </c>
      <c r="BY194" t="str">
        <f>Drivers!BY8</f>
        <v>4Q16A</v>
      </c>
      <c r="BZ194" t="str">
        <f>Drivers!BZ8</f>
        <v>1Q17A</v>
      </c>
      <c r="CA194" t="str">
        <f>Drivers!CA8</f>
        <v>2Q17A</v>
      </c>
      <c r="CB194" t="str">
        <f>Drivers!CB8</f>
        <v>3Q17A</v>
      </c>
      <c r="CC194" t="str">
        <f>Drivers!CC8</f>
        <v>4Q17A</v>
      </c>
      <c r="CD194" t="str">
        <f>Drivers!CD8</f>
        <v>1Q18E</v>
      </c>
      <c r="CE194" t="str">
        <f>Drivers!CE8</f>
        <v>2Q18E</v>
      </c>
      <c r="CF194" t="str">
        <f>Drivers!CF8</f>
        <v>3Q18E</v>
      </c>
      <c r="CG194" t="str">
        <f>Drivers!CG8</f>
        <v>4Q18E</v>
      </c>
      <c r="CH194" t="str">
        <f>Drivers!CH8</f>
        <v>1Q19E</v>
      </c>
      <c r="CI194" t="str">
        <f>Drivers!CI8</f>
        <v>2Q19E</v>
      </c>
      <c r="CJ194" t="str">
        <f>Drivers!CJ8</f>
        <v>3Q19E</v>
      </c>
      <c r="CK194" t="str">
        <f>Drivers!CK8</f>
        <v>4Q19E</v>
      </c>
      <c r="CL194" t="str">
        <f>Drivers!CL8</f>
        <v>1Q20E</v>
      </c>
      <c r="CM194" t="str">
        <f>Drivers!CM8</f>
        <v>2Q20E</v>
      </c>
      <c r="CN194" t="str">
        <f>Drivers!CN8</f>
        <v>3Q20E</v>
      </c>
      <c r="CO194" t="str">
        <f>Drivers!CO8</f>
        <v>4Q20E</v>
      </c>
      <c r="CP194" t="str">
        <f>Drivers!CP8</f>
        <v>1Q21E</v>
      </c>
      <c r="CQ194" t="str">
        <f>Drivers!CQ8</f>
        <v>2Q21E</v>
      </c>
      <c r="CR194" t="str">
        <f>Drivers!CR8</f>
        <v>3Q21E</v>
      </c>
      <c r="CS194" t="str">
        <f>Drivers!CS8</f>
        <v>4Q21E</v>
      </c>
      <c r="CT194" t="str">
        <f>Drivers!CT8</f>
        <v>1Q22E</v>
      </c>
      <c r="CU194" t="str">
        <f>Drivers!CU8</f>
        <v>2Q22E</v>
      </c>
      <c r="CV194" t="str">
        <f>Drivers!CV8</f>
        <v>3Q22E</v>
      </c>
      <c r="CW194" t="str">
        <f>Drivers!CW8</f>
        <v>4Q22E</v>
      </c>
      <c r="CX194" t="str">
        <f>Drivers!CX8</f>
        <v>1Q23E</v>
      </c>
      <c r="CY194" t="str">
        <f>Drivers!CY8</f>
        <v>2Q23E</v>
      </c>
      <c r="CZ194" t="str">
        <f>Drivers!CZ8</f>
        <v>3Q23E</v>
      </c>
      <c r="DA194" t="str">
        <f>Drivers!DA8</f>
        <v>4Q23E</v>
      </c>
      <c r="DB194" t="str">
        <f>Drivers!DB8</f>
        <v>1Q24E</v>
      </c>
      <c r="DC194" t="str">
        <f>Drivers!DC8</f>
        <v>2Q24E</v>
      </c>
      <c r="DD194" t="str">
        <f>Drivers!DD8</f>
        <v>3Q24E</v>
      </c>
      <c r="DE194" t="str">
        <f>Drivers!DE8</f>
        <v>4Q24E</v>
      </c>
      <c r="DF194" t="str">
        <f>Drivers!DF8</f>
        <v>1Q25E</v>
      </c>
      <c r="DG194" t="str">
        <f>Drivers!DG8</f>
        <v>2Q25E</v>
      </c>
      <c r="DH194" t="str">
        <f>Drivers!DH8</f>
        <v>3Q25E</v>
      </c>
      <c r="DI194" t="str">
        <f>Drivers!DI8</f>
        <v>4Q25E</v>
      </c>
      <c r="DJ194">
        <f>Drivers!DJ8</f>
        <v>0</v>
      </c>
      <c r="DK194">
        <f>Drivers!DK8</f>
        <v>0</v>
      </c>
      <c r="DL194">
        <f>Drivers!DL8</f>
        <v>0</v>
      </c>
      <c r="DM194">
        <f>Drivers!DM8</f>
        <v>0</v>
      </c>
      <c r="DN194">
        <f>Drivers!DN8</f>
        <v>0</v>
      </c>
      <c r="DO194">
        <f>Drivers!DO8</f>
        <v>0</v>
      </c>
      <c r="DP194">
        <f>Drivers!DP8</f>
        <v>0</v>
      </c>
      <c r="DQ194">
        <f>Drivers!DQ8</f>
        <v>0</v>
      </c>
      <c r="DR194">
        <f>Drivers!DR8</f>
        <v>0</v>
      </c>
      <c r="DS194">
        <f>Drivers!DS8</f>
        <v>0</v>
      </c>
      <c r="DT194">
        <f>Drivers!DT8</f>
        <v>0</v>
      </c>
      <c r="DU194">
        <f>Drivers!DU8</f>
        <v>0</v>
      </c>
      <c r="DV194">
        <f>Drivers!DV8</f>
        <v>0</v>
      </c>
      <c r="DW194">
        <f>Drivers!DW8</f>
        <v>0</v>
      </c>
      <c r="DX194">
        <f>Drivers!DX8</f>
        <v>2013</v>
      </c>
      <c r="DY194">
        <f>Drivers!DY8</f>
        <v>2014</v>
      </c>
      <c r="DZ194">
        <f>Drivers!DZ8</f>
        <v>2015</v>
      </c>
      <c r="EA194">
        <f>Drivers!EA8</f>
        <v>2016</v>
      </c>
      <c r="EB194">
        <f>Drivers!EB8</f>
        <v>2017</v>
      </c>
      <c r="EC194">
        <f>Drivers!EC8</f>
        <v>2018</v>
      </c>
      <c r="ED194">
        <f>Drivers!ED8</f>
        <v>2019</v>
      </c>
      <c r="EE194">
        <f>Drivers!EE8</f>
        <v>2020</v>
      </c>
      <c r="EF194">
        <f>Drivers!EF8</f>
        <v>2021</v>
      </c>
      <c r="EG194">
        <f>Drivers!EG8</f>
        <v>2022</v>
      </c>
      <c r="EH194">
        <f>Drivers!EH8</f>
        <v>2023</v>
      </c>
      <c r="EI194">
        <f>Drivers!EI8</f>
        <v>2024</v>
      </c>
      <c r="EJ194">
        <f>Drivers!EJ8</f>
        <v>2025</v>
      </c>
      <c r="EK194">
        <f>Drivers!EK8</f>
        <v>2026</v>
      </c>
      <c r="EL194">
        <f>Drivers!EL8</f>
        <v>2027</v>
      </c>
      <c r="EM194">
        <f>Drivers!EM8</f>
        <v>0</v>
      </c>
      <c r="EN194">
        <f>Drivers!EN8</f>
        <v>0</v>
      </c>
    </row>
    <row r="195" spans="1:144" x14ac:dyDescent="0.2">
      <c r="A195">
        <f>Drivers!A9</f>
        <v>0</v>
      </c>
      <c r="B195">
        <f>Drivers!B9</f>
        <v>0</v>
      </c>
      <c r="C195">
        <f>Drivers!C9</f>
        <v>0</v>
      </c>
      <c r="D195">
        <f>Drivers!D9</f>
        <v>0</v>
      </c>
      <c r="E195">
        <f>Drivers!E9</f>
        <v>0</v>
      </c>
      <c r="F195">
        <f>Drivers!F9</f>
        <v>0</v>
      </c>
      <c r="G195">
        <f>Drivers!G9</f>
        <v>0</v>
      </c>
      <c r="H195">
        <f>Drivers!H9</f>
        <v>0</v>
      </c>
      <c r="I195" t="str">
        <f>Drivers!I9</f>
        <v>Revenue Drivers</v>
      </c>
      <c r="J195">
        <f>Drivers!J9</f>
        <v>0</v>
      </c>
      <c r="K195">
        <f>Drivers!K9</f>
        <v>0</v>
      </c>
      <c r="L195">
        <f>Drivers!L9</f>
        <v>0</v>
      </c>
      <c r="M195">
        <f>Drivers!M9</f>
        <v>0</v>
      </c>
      <c r="N195">
        <f>Drivers!N9</f>
        <v>0</v>
      </c>
      <c r="O195">
        <f>Drivers!O9</f>
        <v>0</v>
      </c>
      <c r="P195">
        <f>Drivers!P9</f>
        <v>0</v>
      </c>
      <c r="Q195">
        <f>Drivers!Q9</f>
        <v>0</v>
      </c>
      <c r="R195">
        <f>Drivers!R9</f>
        <v>0</v>
      </c>
      <c r="S195">
        <f>Drivers!S9</f>
        <v>0</v>
      </c>
      <c r="T195">
        <f>Drivers!T9</f>
        <v>0</v>
      </c>
      <c r="U195">
        <f>Drivers!U9</f>
        <v>0</v>
      </c>
      <c r="V195">
        <f>Drivers!V9</f>
        <v>0</v>
      </c>
      <c r="W195">
        <f>Drivers!W9</f>
        <v>0</v>
      </c>
      <c r="X195">
        <f>Drivers!X9</f>
        <v>0</v>
      </c>
      <c r="Y195">
        <f>Drivers!Y9</f>
        <v>0</v>
      </c>
      <c r="Z195">
        <f>Drivers!Z9</f>
        <v>0</v>
      </c>
      <c r="AA195">
        <f>Drivers!AA9</f>
        <v>0</v>
      </c>
      <c r="AB195">
        <f>Drivers!AB9</f>
        <v>0</v>
      </c>
      <c r="AC195">
        <f>Drivers!AC9</f>
        <v>0</v>
      </c>
      <c r="AD195">
        <f>Drivers!AD9</f>
        <v>0</v>
      </c>
      <c r="AE195">
        <f>Drivers!AE9</f>
        <v>0</v>
      </c>
      <c r="AF195">
        <f>Drivers!AF9</f>
        <v>0</v>
      </c>
      <c r="AG195">
        <f>Drivers!AG9</f>
        <v>0</v>
      </c>
      <c r="AH195">
        <f>Drivers!AH9</f>
        <v>0</v>
      </c>
      <c r="AI195">
        <f>Drivers!AI9</f>
        <v>0</v>
      </c>
      <c r="AJ195">
        <f>Drivers!AJ9</f>
        <v>0</v>
      </c>
      <c r="AK195">
        <f>Drivers!AK9</f>
        <v>0</v>
      </c>
      <c r="AL195">
        <f>Drivers!AL9</f>
        <v>0</v>
      </c>
      <c r="AM195">
        <f>Drivers!AM9</f>
        <v>0</v>
      </c>
      <c r="AN195">
        <f>Drivers!AN9</f>
        <v>0</v>
      </c>
      <c r="AO195">
        <f>Drivers!AO9</f>
        <v>0</v>
      </c>
      <c r="AP195">
        <f>Drivers!AP9</f>
        <v>0</v>
      </c>
      <c r="AQ195">
        <f>Drivers!AQ9</f>
        <v>0</v>
      </c>
      <c r="AR195">
        <f>Drivers!AR9</f>
        <v>0</v>
      </c>
      <c r="AS195">
        <f>Drivers!AS9</f>
        <v>0</v>
      </c>
      <c r="AT195">
        <f>Drivers!AT9</f>
        <v>0</v>
      </c>
      <c r="AU195">
        <f>Drivers!AU9</f>
        <v>0</v>
      </c>
      <c r="AV195">
        <f>Drivers!AV9</f>
        <v>0</v>
      </c>
      <c r="AW195">
        <f>Drivers!AW9</f>
        <v>0</v>
      </c>
      <c r="AX195">
        <f>Drivers!AX9</f>
        <v>0</v>
      </c>
      <c r="AY195">
        <f>Drivers!AY9</f>
        <v>0</v>
      </c>
      <c r="AZ195">
        <f>Drivers!AZ9</f>
        <v>0</v>
      </c>
      <c r="BA195">
        <f>Drivers!BA9</f>
        <v>0</v>
      </c>
      <c r="BB195">
        <f>Drivers!BB9</f>
        <v>0</v>
      </c>
      <c r="BC195">
        <f>Drivers!BC9</f>
        <v>0</v>
      </c>
      <c r="BD195">
        <f>Drivers!BD9</f>
        <v>0</v>
      </c>
      <c r="BE195">
        <f>Drivers!BE9</f>
        <v>0</v>
      </c>
      <c r="BF195">
        <f>Drivers!BF9</f>
        <v>0</v>
      </c>
      <c r="BG195">
        <f>Drivers!BG9</f>
        <v>0</v>
      </c>
      <c r="BH195">
        <f>Drivers!BH9</f>
        <v>0</v>
      </c>
      <c r="BI195">
        <f>Drivers!BI9</f>
        <v>0</v>
      </c>
      <c r="BJ195">
        <f>Drivers!BJ9</f>
        <v>0</v>
      </c>
      <c r="BK195">
        <f>Drivers!BK9</f>
        <v>0</v>
      </c>
      <c r="BL195">
        <f>Drivers!BL9</f>
        <v>0</v>
      </c>
      <c r="BM195">
        <f>Drivers!BM9</f>
        <v>0</v>
      </c>
      <c r="BN195">
        <f>Drivers!BN9</f>
        <v>0</v>
      </c>
      <c r="BO195">
        <f>Drivers!BO9</f>
        <v>0</v>
      </c>
      <c r="BP195">
        <f>Drivers!BP9</f>
        <v>0</v>
      </c>
      <c r="BQ195">
        <f>Drivers!BQ9</f>
        <v>0</v>
      </c>
      <c r="BR195">
        <f>Drivers!BR9</f>
        <v>0</v>
      </c>
      <c r="BS195">
        <f>Drivers!BS9</f>
        <v>0</v>
      </c>
      <c r="BT195">
        <f>Drivers!BT9</f>
        <v>0</v>
      </c>
      <c r="BU195">
        <f>Drivers!BU9</f>
        <v>0</v>
      </c>
      <c r="BV195">
        <f>Drivers!BV9</f>
        <v>0</v>
      </c>
      <c r="BW195">
        <f>Drivers!BW9</f>
        <v>0</v>
      </c>
      <c r="BX195">
        <f>Drivers!BX9</f>
        <v>0</v>
      </c>
      <c r="BY195">
        <f>Drivers!BY9</f>
        <v>0</v>
      </c>
      <c r="BZ195">
        <f>Drivers!BZ9</f>
        <v>0</v>
      </c>
      <c r="CA195">
        <f>Drivers!CA9</f>
        <v>0</v>
      </c>
      <c r="CB195">
        <f>Drivers!CB9</f>
        <v>0</v>
      </c>
      <c r="CC195">
        <f>Drivers!CC9</f>
        <v>0</v>
      </c>
      <c r="CD195">
        <f>Drivers!CD9</f>
        <v>0</v>
      </c>
      <c r="CE195">
        <f>Drivers!CE9</f>
        <v>0</v>
      </c>
      <c r="CF195">
        <f>Drivers!CF9</f>
        <v>0</v>
      </c>
      <c r="CG195">
        <f>Drivers!CG9</f>
        <v>0</v>
      </c>
      <c r="CH195">
        <f>Drivers!CH9</f>
        <v>0</v>
      </c>
      <c r="CI195">
        <f>Drivers!CI9</f>
        <v>0</v>
      </c>
      <c r="CJ195">
        <f>Drivers!CJ9</f>
        <v>0</v>
      </c>
      <c r="CK195">
        <f>Drivers!CK9</f>
        <v>0</v>
      </c>
      <c r="CL195">
        <f>Drivers!CL9</f>
        <v>0</v>
      </c>
      <c r="CM195">
        <f>Drivers!CM9</f>
        <v>0</v>
      </c>
      <c r="CN195">
        <f>Drivers!CN9</f>
        <v>0</v>
      </c>
      <c r="CO195">
        <f>Drivers!CO9</f>
        <v>0</v>
      </c>
      <c r="CP195">
        <f>Drivers!CP9</f>
        <v>0</v>
      </c>
      <c r="CQ195">
        <f>Drivers!CQ9</f>
        <v>0</v>
      </c>
      <c r="CR195">
        <f>Drivers!CR9</f>
        <v>0</v>
      </c>
      <c r="CS195">
        <f>Drivers!CS9</f>
        <v>0</v>
      </c>
      <c r="CT195">
        <f>Drivers!CT9</f>
        <v>0</v>
      </c>
      <c r="CU195">
        <f>Drivers!CU9</f>
        <v>0</v>
      </c>
      <c r="CV195">
        <f>Drivers!CV9</f>
        <v>0</v>
      </c>
      <c r="CW195">
        <f>Drivers!CW9</f>
        <v>0</v>
      </c>
      <c r="CX195">
        <f>Drivers!CX9</f>
        <v>0</v>
      </c>
      <c r="CY195">
        <f>Drivers!CY9</f>
        <v>0</v>
      </c>
      <c r="CZ195">
        <f>Drivers!CZ9</f>
        <v>0</v>
      </c>
      <c r="DA195">
        <f>Drivers!DA9</f>
        <v>0</v>
      </c>
      <c r="DB195">
        <f>Drivers!DB9</f>
        <v>0</v>
      </c>
      <c r="DC195">
        <f>Drivers!DC9</f>
        <v>0</v>
      </c>
      <c r="DD195">
        <f>Drivers!DD9</f>
        <v>0</v>
      </c>
      <c r="DE195">
        <f>Drivers!DE9</f>
        <v>0</v>
      </c>
      <c r="DF195">
        <f>Drivers!DF9</f>
        <v>0</v>
      </c>
      <c r="DG195">
        <f>Drivers!DG9</f>
        <v>0</v>
      </c>
      <c r="DH195">
        <f>Drivers!DH9</f>
        <v>0</v>
      </c>
      <c r="DI195">
        <f>Drivers!DI9</f>
        <v>0</v>
      </c>
      <c r="DJ195">
        <f>Drivers!DJ9</f>
        <v>0</v>
      </c>
      <c r="DK195">
        <f>Drivers!DK9</f>
        <v>0</v>
      </c>
      <c r="DL195">
        <f>Drivers!DL9</f>
        <v>0</v>
      </c>
      <c r="DM195">
        <f>Drivers!DM9</f>
        <v>0</v>
      </c>
      <c r="DN195">
        <f>Drivers!DN9</f>
        <v>0</v>
      </c>
      <c r="DO195">
        <f>Drivers!DO9</f>
        <v>0</v>
      </c>
      <c r="DP195">
        <f>Drivers!DP9</f>
        <v>0</v>
      </c>
      <c r="DQ195">
        <f>Drivers!DQ9</f>
        <v>0</v>
      </c>
      <c r="DR195">
        <f>Drivers!DR9</f>
        <v>0</v>
      </c>
      <c r="DS195">
        <f>Drivers!DS9</f>
        <v>0</v>
      </c>
      <c r="DT195">
        <f>Drivers!DT9</f>
        <v>0</v>
      </c>
      <c r="DU195">
        <f>Drivers!DU9</f>
        <v>0</v>
      </c>
      <c r="DV195">
        <f>Drivers!DV9</f>
        <v>0</v>
      </c>
      <c r="DW195">
        <f>Drivers!DW9</f>
        <v>0</v>
      </c>
      <c r="DX195">
        <f>Drivers!DX9</f>
        <v>0</v>
      </c>
      <c r="DY195">
        <f>Drivers!DY9</f>
        <v>0</v>
      </c>
      <c r="DZ195">
        <f>Drivers!DZ9</f>
        <v>0</v>
      </c>
      <c r="EA195">
        <f>Drivers!EA9</f>
        <v>0</v>
      </c>
      <c r="EB195">
        <f>Drivers!EB9</f>
        <v>0</v>
      </c>
      <c r="EC195">
        <f>Drivers!EC9</f>
        <v>0</v>
      </c>
      <c r="ED195">
        <f>Drivers!ED9</f>
        <v>0</v>
      </c>
      <c r="EE195">
        <f>Drivers!EE9</f>
        <v>0</v>
      </c>
      <c r="EF195">
        <f>Drivers!EF9</f>
        <v>0</v>
      </c>
      <c r="EG195">
        <f>Drivers!EG9</f>
        <v>0</v>
      </c>
      <c r="EH195">
        <f>Drivers!EH9</f>
        <v>0</v>
      </c>
      <c r="EI195">
        <f>Drivers!EI9</f>
        <v>0</v>
      </c>
      <c r="EJ195">
        <f>Drivers!EJ9</f>
        <v>0</v>
      </c>
      <c r="EK195">
        <f>Drivers!EK9</f>
        <v>0</v>
      </c>
      <c r="EL195">
        <f>Drivers!EL9</f>
        <v>0</v>
      </c>
      <c r="EM195">
        <f>Drivers!EM9</f>
        <v>0</v>
      </c>
      <c r="EN195" t="str">
        <f>Drivers!EN9</f>
        <v>16-'22 cagr</v>
      </c>
    </row>
    <row r="196" spans="1:144" x14ac:dyDescent="0.2">
      <c r="A196">
        <f>Drivers!A10</f>
        <v>0</v>
      </c>
      <c r="B196">
        <f>Drivers!B10</f>
        <v>0</v>
      </c>
      <c r="C196">
        <f>Drivers!C10</f>
        <v>0</v>
      </c>
      <c r="D196">
        <f>Drivers!D10</f>
        <v>0</v>
      </c>
      <c r="E196">
        <f>Drivers!E10</f>
        <v>0</v>
      </c>
      <c r="F196">
        <f>Drivers!F10</f>
        <v>0</v>
      </c>
      <c r="G196">
        <f>Drivers!G10</f>
        <v>0</v>
      </c>
      <c r="H196">
        <f>Drivers!H10</f>
        <v>0</v>
      </c>
      <c r="I196" t="str">
        <f>Drivers!I10</f>
        <v>Active Customers (Avg per qtr)</v>
      </c>
      <c r="J196">
        <f>Drivers!J10</f>
        <v>0</v>
      </c>
      <c r="K196">
        <f>Drivers!K10</f>
        <v>0</v>
      </c>
      <c r="L196">
        <f>Drivers!L10</f>
        <v>0</v>
      </c>
      <c r="M196">
        <f>Drivers!M10</f>
        <v>0</v>
      </c>
      <c r="N196">
        <f>Drivers!N10</f>
        <v>0</v>
      </c>
      <c r="O196">
        <f>Drivers!O10</f>
        <v>0</v>
      </c>
      <c r="P196">
        <f>Drivers!P10</f>
        <v>0</v>
      </c>
      <c r="Q196">
        <f>Drivers!Q10</f>
        <v>0</v>
      </c>
      <c r="R196">
        <f>Drivers!R10</f>
        <v>0</v>
      </c>
      <c r="S196">
        <f>Drivers!S10</f>
        <v>0</v>
      </c>
      <c r="T196">
        <f>Drivers!T10</f>
        <v>0</v>
      </c>
      <c r="U196">
        <f>Drivers!U10</f>
        <v>0</v>
      </c>
      <c r="V196">
        <f>Drivers!V10</f>
        <v>0</v>
      </c>
      <c r="W196">
        <f>Drivers!W10</f>
        <v>0</v>
      </c>
      <c r="X196">
        <f>Drivers!X10</f>
        <v>0</v>
      </c>
      <c r="Y196">
        <f>Drivers!Y10</f>
        <v>0</v>
      </c>
      <c r="Z196">
        <f>Drivers!Z10</f>
        <v>0</v>
      </c>
      <c r="AA196">
        <f>Drivers!AA10</f>
        <v>0</v>
      </c>
      <c r="AB196">
        <f>Drivers!AB10</f>
        <v>0</v>
      </c>
      <c r="AC196">
        <f>Drivers!AC10</f>
        <v>0</v>
      </c>
      <c r="AD196">
        <f>Drivers!AD10</f>
        <v>0</v>
      </c>
      <c r="AE196">
        <f>Drivers!AE10</f>
        <v>0</v>
      </c>
      <c r="AF196">
        <f>Drivers!AF10</f>
        <v>0</v>
      </c>
      <c r="AG196">
        <f>Drivers!AG10</f>
        <v>0</v>
      </c>
      <c r="AH196">
        <f>Drivers!AH10</f>
        <v>0</v>
      </c>
      <c r="AI196">
        <f>Drivers!AI10</f>
        <v>0</v>
      </c>
      <c r="AJ196">
        <f>Drivers!AJ10</f>
        <v>0</v>
      </c>
      <c r="AK196">
        <f>Drivers!AK10</f>
        <v>0</v>
      </c>
      <c r="AL196">
        <f>Drivers!AL10</f>
        <v>0</v>
      </c>
      <c r="AM196">
        <f>Drivers!AM10</f>
        <v>0</v>
      </c>
      <c r="AN196">
        <f>Drivers!AN10</f>
        <v>0</v>
      </c>
      <c r="AO196">
        <f>Drivers!AO10</f>
        <v>0</v>
      </c>
      <c r="AP196">
        <f>Drivers!AP10</f>
        <v>0</v>
      </c>
      <c r="AQ196">
        <f>Drivers!AQ10</f>
        <v>0</v>
      </c>
      <c r="AR196">
        <f>Drivers!AR10</f>
        <v>0</v>
      </c>
      <c r="AS196">
        <f>Drivers!AS10</f>
        <v>0</v>
      </c>
      <c r="AT196">
        <f>Drivers!AT10</f>
        <v>0</v>
      </c>
      <c r="AU196">
        <f>Drivers!AU10</f>
        <v>0</v>
      </c>
      <c r="AV196">
        <f>Drivers!AV10</f>
        <v>0</v>
      </c>
      <c r="AW196">
        <f>Drivers!AW10</f>
        <v>0</v>
      </c>
      <c r="AX196">
        <f>Drivers!AX10</f>
        <v>0</v>
      </c>
      <c r="AY196">
        <f>Drivers!AY10</f>
        <v>0</v>
      </c>
      <c r="AZ196">
        <f>Drivers!AZ10</f>
        <v>0</v>
      </c>
      <c r="BA196">
        <f>Drivers!BA10</f>
        <v>0</v>
      </c>
      <c r="BB196">
        <f>Drivers!BB10</f>
        <v>0</v>
      </c>
      <c r="BC196">
        <f>Drivers!BC10</f>
        <v>0</v>
      </c>
      <c r="BD196">
        <f>Drivers!BD10</f>
        <v>0</v>
      </c>
      <c r="BE196">
        <f>Drivers!BE10</f>
        <v>0</v>
      </c>
      <c r="BF196">
        <f>Drivers!BF10</f>
        <v>0</v>
      </c>
      <c r="BG196">
        <f>Drivers!BG10</f>
        <v>0</v>
      </c>
      <c r="BH196">
        <f>Drivers!BH10</f>
        <v>0</v>
      </c>
      <c r="BI196">
        <f>Drivers!BI10</f>
        <v>0</v>
      </c>
      <c r="BJ196">
        <f>Drivers!BJ10</f>
        <v>0</v>
      </c>
      <c r="BK196">
        <f>Drivers!BK10</f>
        <v>0</v>
      </c>
      <c r="BL196">
        <f>Drivers!BL10</f>
        <v>0</v>
      </c>
      <c r="BM196">
        <f>Drivers!BM10</f>
        <v>0</v>
      </c>
      <c r="BN196">
        <f>Drivers!BN10</f>
        <v>0</v>
      </c>
      <c r="BO196">
        <f>Drivers!BO10</f>
        <v>0</v>
      </c>
      <c r="BP196">
        <f>Drivers!BP10</f>
        <v>0</v>
      </c>
      <c r="BQ196">
        <f>Drivers!BQ10</f>
        <v>0</v>
      </c>
      <c r="BR196">
        <f>Drivers!BR10</f>
        <v>0.21299999999999999</v>
      </c>
      <c r="BS196">
        <f>Drivers!BS10</f>
        <v>0.30299999999999999</v>
      </c>
      <c r="BT196">
        <f>Drivers!BT10</f>
        <v>0.41399999999999998</v>
      </c>
      <c r="BU196">
        <f>Drivers!BU10</f>
        <v>0.42899999999999999</v>
      </c>
      <c r="BV196">
        <f>Drivers!BV10</f>
        <v>0.64900000000000002</v>
      </c>
      <c r="BW196">
        <f>Drivers!BW10</f>
        <v>0.76600000000000001</v>
      </c>
      <c r="BX196">
        <f>Drivers!BX10</f>
        <v>0.90700000000000003</v>
      </c>
      <c r="BY196">
        <f>Drivers!BY10</f>
        <v>0.879</v>
      </c>
      <c r="BZ196">
        <f>Drivers!BZ10</f>
        <v>1.036</v>
      </c>
      <c r="CA196">
        <f>Drivers!CA10</f>
        <v>0.94299999999999995</v>
      </c>
      <c r="CB196">
        <f>Drivers!CB10</f>
        <v>0.85599999999999998</v>
      </c>
      <c r="CC196">
        <f>Drivers!CC10</f>
        <v>0.746</v>
      </c>
      <c r="CD196">
        <f>Drivers!CD10</f>
        <v>0.82060000000000011</v>
      </c>
      <c r="CE196">
        <f>Drivers!CE10</f>
        <v>0.82060000000000011</v>
      </c>
      <c r="CF196">
        <f>Drivers!CF10</f>
        <v>0.82880600000000015</v>
      </c>
      <c r="CG196">
        <f>Drivers!CG10</f>
        <v>0.82051794000000011</v>
      </c>
      <c r="CH196">
        <f>Drivers!CH10</f>
        <v>0.90266000000000024</v>
      </c>
      <c r="CI196">
        <f>Drivers!CI10</f>
        <v>0.90266000000000024</v>
      </c>
      <c r="CJ196">
        <f>Drivers!CJ10</f>
        <v>0.91168660000000024</v>
      </c>
      <c r="CK196">
        <f>Drivers!CK10</f>
        <v>0.90256973400000018</v>
      </c>
      <c r="CL196">
        <f>Drivers!CL10</f>
        <v>0.98389940000000031</v>
      </c>
      <c r="CM196">
        <f>Drivers!CM10</f>
        <v>0.98389940000000031</v>
      </c>
      <c r="CN196">
        <f>Drivers!CN10</f>
        <v>0.9937383940000003</v>
      </c>
      <c r="CO196">
        <f>Drivers!CO10</f>
        <v>0.98380101006000031</v>
      </c>
      <c r="CP196">
        <f>Drivers!CP10</f>
        <v>0</v>
      </c>
      <c r="CQ196">
        <f>Drivers!CQ10</f>
        <v>0</v>
      </c>
      <c r="CR196">
        <f>Drivers!CR10</f>
        <v>0</v>
      </c>
      <c r="CS196">
        <f>Drivers!CS10</f>
        <v>0</v>
      </c>
      <c r="CT196">
        <f>Drivers!CT10</f>
        <v>0</v>
      </c>
      <c r="CU196">
        <f>Drivers!CU10</f>
        <v>0</v>
      </c>
      <c r="CV196">
        <f>Drivers!CV10</f>
        <v>0</v>
      </c>
      <c r="CW196">
        <f>Drivers!CW10</f>
        <v>0</v>
      </c>
      <c r="CX196">
        <f>Drivers!CX10</f>
        <v>0</v>
      </c>
      <c r="CY196">
        <f>Drivers!CY10</f>
        <v>0</v>
      </c>
      <c r="CZ196">
        <f>Drivers!CZ10</f>
        <v>0</v>
      </c>
      <c r="DA196">
        <f>Drivers!DA10</f>
        <v>0</v>
      </c>
      <c r="DB196">
        <f>Drivers!DB10</f>
        <v>0</v>
      </c>
      <c r="DC196">
        <f>Drivers!DC10</f>
        <v>0</v>
      </c>
      <c r="DD196">
        <f>Drivers!DD10</f>
        <v>0</v>
      </c>
      <c r="DE196">
        <f>Drivers!DE10</f>
        <v>0</v>
      </c>
      <c r="DF196">
        <f>Drivers!DF10</f>
        <v>0</v>
      </c>
      <c r="DG196">
        <f>Drivers!DG10</f>
        <v>0</v>
      </c>
      <c r="DH196">
        <f>Drivers!DH10</f>
        <v>0</v>
      </c>
      <c r="DI196">
        <f>Drivers!DI10</f>
        <v>0</v>
      </c>
      <c r="DJ196">
        <f>Drivers!DJ10</f>
        <v>0</v>
      </c>
      <c r="DK196">
        <f>Drivers!DK10</f>
        <v>0</v>
      </c>
      <c r="DL196">
        <f>Drivers!DL10</f>
        <v>0</v>
      </c>
      <c r="DM196">
        <f>Drivers!DM10</f>
        <v>0</v>
      </c>
      <c r="DN196">
        <f>Drivers!DN10</f>
        <v>0</v>
      </c>
      <c r="DO196">
        <f>Drivers!DO10</f>
        <v>0</v>
      </c>
      <c r="DP196">
        <f>Drivers!DP10</f>
        <v>0</v>
      </c>
      <c r="DQ196">
        <f>Drivers!DQ10</f>
        <v>0</v>
      </c>
      <c r="DR196">
        <f>Drivers!DR10</f>
        <v>0</v>
      </c>
      <c r="DS196">
        <f>Drivers!DS10</f>
        <v>0</v>
      </c>
      <c r="DT196">
        <f>Drivers!DT10</f>
        <v>0</v>
      </c>
      <c r="DU196">
        <f>Drivers!DU10</f>
        <v>0</v>
      </c>
      <c r="DV196">
        <f>Drivers!DV10</f>
        <v>0</v>
      </c>
      <c r="DW196">
        <f>Drivers!DW10</f>
        <v>0</v>
      </c>
      <c r="DX196">
        <f>Drivers!DX10</f>
        <v>0</v>
      </c>
      <c r="DY196">
        <f>Drivers!DY10</f>
        <v>7.7565598014101969E-2</v>
      </c>
      <c r="DZ196">
        <f>Drivers!DZ10</f>
        <v>0.33975</v>
      </c>
      <c r="EA196">
        <f>Drivers!EA10</f>
        <v>0.80025000000000002</v>
      </c>
      <c r="EB196">
        <f>Drivers!EB10</f>
        <v>0.89524999999999999</v>
      </c>
      <c r="EC196">
        <f>Drivers!EC10</f>
        <v>0.8226309850000002</v>
      </c>
      <c r="ED196">
        <f>Drivers!ED10</f>
        <v>0.90489408350000022</v>
      </c>
      <c r="EE196">
        <f>Drivers!EE10</f>
        <v>0.98633455101500034</v>
      </c>
      <c r="EF196">
        <f>Drivers!EF10</f>
        <v>1.0652413150962003</v>
      </c>
      <c r="EG196">
        <f>Drivers!EG10</f>
        <v>1.1451344137284156</v>
      </c>
      <c r="EH196">
        <f>Drivers!EH10</f>
        <v>1.2252938226894048</v>
      </c>
      <c r="EI196">
        <f>Drivers!EI10</f>
        <v>1.3049379211642163</v>
      </c>
      <c r="EJ196">
        <f>Drivers!EJ10</f>
        <v>1.3832341964340693</v>
      </c>
      <c r="EK196">
        <f>Drivers!EK10</f>
        <v>1.4593120772379433</v>
      </c>
      <c r="EL196">
        <f>Drivers!EL10</f>
        <v>1.5322776810998406</v>
      </c>
      <c r="EM196">
        <f>Drivers!EM10</f>
        <v>0</v>
      </c>
      <c r="EN196">
        <f>Drivers!EN10</f>
        <v>6.154513402596784E-2</v>
      </c>
    </row>
    <row r="197" spans="1:144" x14ac:dyDescent="0.2">
      <c r="A197">
        <f>Drivers!A11</f>
        <v>0</v>
      </c>
      <c r="B197">
        <f>Drivers!B11</f>
        <v>0</v>
      </c>
      <c r="C197">
        <f>Drivers!C11</f>
        <v>0</v>
      </c>
      <c r="D197">
        <f>Drivers!D11</f>
        <v>0</v>
      </c>
      <c r="E197">
        <f>Drivers!E11</f>
        <v>0</v>
      </c>
      <c r="F197">
        <f>Drivers!F11</f>
        <v>0</v>
      </c>
      <c r="G197">
        <f>Drivers!G11</f>
        <v>0</v>
      </c>
      <c r="H197">
        <f>Drivers!H11</f>
        <v>0</v>
      </c>
      <c r="I197" t="str">
        <f>Drivers!I11</f>
        <v>Net Additions</v>
      </c>
      <c r="J197">
        <f>Drivers!J11</f>
        <v>0</v>
      </c>
      <c r="K197">
        <f>Drivers!K11</f>
        <v>0</v>
      </c>
      <c r="L197">
        <f>Drivers!L11</f>
        <v>0</v>
      </c>
      <c r="M197">
        <f>Drivers!M11</f>
        <v>0</v>
      </c>
      <c r="N197">
        <f>Drivers!N11</f>
        <v>0</v>
      </c>
      <c r="O197">
        <f>Drivers!O11</f>
        <v>0</v>
      </c>
      <c r="P197">
        <f>Drivers!P11</f>
        <v>0</v>
      </c>
      <c r="Q197">
        <f>Drivers!Q11</f>
        <v>0</v>
      </c>
      <c r="R197">
        <f>Drivers!R11</f>
        <v>0</v>
      </c>
      <c r="S197">
        <f>Drivers!S11</f>
        <v>0</v>
      </c>
      <c r="T197">
        <f>Drivers!T11</f>
        <v>0</v>
      </c>
      <c r="U197">
        <f>Drivers!U11</f>
        <v>0</v>
      </c>
      <c r="V197">
        <f>Drivers!V11</f>
        <v>0</v>
      </c>
      <c r="W197">
        <f>Drivers!W11</f>
        <v>0</v>
      </c>
      <c r="X197">
        <f>Drivers!X11</f>
        <v>0</v>
      </c>
      <c r="Y197">
        <f>Drivers!Y11</f>
        <v>0</v>
      </c>
      <c r="Z197">
        <f>Drivers!Z11</f>
        <v>0</v>
      </c>
      <c r="AA197">
        <f>Drivers!AA11</f>
        <v>0</v>
      </c>
      <c r="AB197">
        <f>Drivers!AB11</f>
        <v>0</v>
      </c>
      <c r="AC197">
        <f>Drivers!AC11</f>
        <v>0</v>
      </c>
      <c r="AD197">
        <f>Drivers!AD11</f>
        <v>0</v>
      </c>
      <c r="AE197">
        <f>Drivers!AE11</f>
        <v>0</v>
      </c>
      <c r="AF197">
        <f>Drivers!AF11</f>
        <v>0</v>
      </c>
      <c r="AG197">
        <f>Drivers!AG11</f>
        <v>0</v>
      </c>
      <c r="AH197">
        <f>Drivers!AH11</f>
        <v>0</v>
      </c>
      <c r="AI197">
        <f>Drivers!AI11</f>
        <v>0</v>
      </c>
      <c r="AJ197">
        <f>Drivers!AJ11</f>
        <v>0</v>
      </c>
      <c r="AK197">
        <f>Drivers!AK11</f>
        <v>0</v>
      </c>
      <c r="AL197">
        <f>Drivers!AL11</f>
        <v>0</v>
      </c>
      <c r="AM197">
        <f>Drivers!AM11</f>
        <v>0</v>
      </c>
      <c r="AN197">
        <f>Drivers!AN11</f>
        <v>0</v>
      </c>
      <c r="AO197">
        <f>Drivers!AO11</f>
        <v>0</v>
      </c>
      <c r="AP197">
        <f>Drivers!AP11</f>
        <v>0</v>
      </c>
      <c r="AQ197">
        <f>Drivers!AQ11</f>
        <v>0</v>
      </c>
      <c r="AR197">
        <f>Drivers!AR11</f>
        <v>0</v>
      </c>
      <c r="AS197">
        <f>Drivers!AS11</f>
        <v>0</v>
      </c>
      <c r="AT197">
        <f>Drivers!AT11</f>
        <v>0</v>
      </c>
      <c r="AU197">
        <f>Drivers!AU11</f>
        <v>0</v>
      </c>
      <c r="AV197">
        <f>Drivers!AV11</f>
        <v>0</v>
      </c>
      <c r="AW197">
        <f>Drivers!AW11</f>
        <v>0</v>
      </c>
      <c r="AX197">
        <f>Drivers!AX11</f>
        <v>0</v>
      </c>
      <c r="AY197">
        <f>Drivers!AY11</f>
        <v>0</v>
      </c>
      <c r="AZ197">
        <f>Drivers!AZ11</f>
        <v>0</v>
      </c>
      <c r="BA197">
        <f>Drivers!BA11</f>
        <v>0</v>
      </c>
      <c r="BB197">
        <f>Drivers!BB11</f>
        <v>0</v>
      </c>
      <c r="BC197">
        <f>Drivers!BC11</f>
        <v>0</v>
      </c>
      <c r="BD197">
        <f>Drivers!BD11</f>
        <v>0</v>
      </c>
      <c r="BE197">
        <f>Drivers!BE11</f>
        <v>0</v>
      </c>
      <c r="BF197">
        <f>Drivers!BF11</f>
        <v>0</v>
      </c>
      <c r="BG197">
        <f>Drivers!BG11</f>
        <v>0</v>
      </c>
      <c r="BH197">
        <f>Drivers!BH11</f>
        <v>0</v>
      </c>
      <c r="BI197">
        <f>Drivers!BI11</f>
        <v>0</v>
      </c>
      <c r="BJ197">
        <f>Drivers!BJ11</f>
        <v>0</v>
      </c>
      <c r="BK197">
        <f>Drivers!BK11</f>
        <v>0</v>
      </c>
      <c r="BL197">
        <f>Drivers!BL11</f>
        <v>0</v>
      </c>
      <c r="BM197">
        <f>Drivers!BM11</f>
        <v>0</v>
      </c>
      <c r="BN197">
        <f>Drivers!BN11</f>
        <v>0</v>
      </c>
      <c r="BO197">
        <f>Drivers!BO11</f>
        <v>0</v>
      </c>
      <c r="BP197">
        <f>Drivers!BP11</f>
        <v>0</v>
      </c>
      <c r="BQ197">
        <f>Drivers!BQ11</f>
        <v>0</v>
      </c>
      <c r="BR197">
        <f>Drivers!BR11</f>
        <v>0.13543440198589801</v>
      </c>
      <c r="BS197">
        <f>Drivers!BS11</f>
        <v>0.09</v>
      </c>
      <c r="BT197">
        <f>Drivers!BT11</f>
        <v>0.11099999999999999</v>
      </c>
      <c r="BU197">
        <f>Drivers!BU11</f>
        <v>1.5000000000000013E-2</v>
      </c>
      <c r="BV197">
        <f>Drivers!BV11</f>
        <v>0.22000000000000003</v>
      </c>
      <c r="BW197">
        <f>Drivers!BW11</f>
        <v>0.11699999999999999</v>
      </c>
      <c r="BX197">
        <f>Drivers!BX11</f>
        <v>0.14100000000000001</v>
      </c>
      <c r="BY197">
        <f>Drivers!BY11</f>
        <v>-2.8000000000000025E-2</v>
      </c>
      <c r="BZ197">
        <f>Drivers!BZ11</f>
        <v>0.15700000000000003</v>
      </c>
      <c r="CA197">
        <f>Drivers!CA11</f>
        <v>-9.3000000000000083E-2</v>
      </c>
      <c r="CB197">
        <f>Drivers!CB11</f>
        <v>-8.6999999999999966E-2</v>
      </c>
      <c r="CC197">
        <f>Drivers!CC11</f>
        <v>-0.10999999999999999</v>
      </c>
      <c r="CD197">
        <f>Drivers!CD11</f>
        <v>7.4600000000000111E-2</v>
      </c>
      <c r="CE197">
        <f>Drivers!CE11</f>
        <v>0</v>
      </c>
      <c r="CF197">
        <f>Drivers!CF11</f>
        <v>8.2060000000000466E-3</v>
      </c>
      <c r="CG197">
        <f>Drivers!CG11</f>
        <v>-8.2880600000000415E-3</v>
      </c>
      <c r="CH197">
        <f>Drivers!CH11</f>
        <v>8.2142060000000128E-2</v>
      </c>
      <c r="CI197">
        <f>Drivers!CI11</f>
        <v>0</v>
      </c>
      <c r="CJ197">
        <f>Drivers!CJ11</f>
        <v>9.0265999999999957E-3</v>
      </c>
      <c r="CK197">
        <f>Drivers!CK11</f>
        <v>-9.1168660000000568E-3</v>
      </c>
      <c r="CL197">
        <f>Drivers!CL11</f>
        <v>8.1329666000000134E-2</v>
      </c>
      <c r="CM197">
        <f>Drivers!CM11</f>
        <v>0</v>
      </c>
      <c r="CN197">
        <f>Drivers!CN11</f>
        <v>9.8389939999999898E-3</v>
      </c>
      <c r="CO197">
        <f>Drivers!CO11</f>
        <v>-9.9373839399999886E-3</v>
      </c>
      <c r="CP197">
        <f>Drivers!CP11</f>
        <v>0</v>
      </c>
      <c r="CQ197">
        <f>Drivers!CQ11</f>
        <v>0</v>
      </c>
      <c r="CR197">
        <f>Drivers!CR11</f>
        <v>0</v>
      </c>
      <c r="CS197">
        <f>Drivers!CS11</f>
        <v>0</v>
      </c>
      <c r="CT197">
        <f>Drivers!CT11</f>
        <v>0</v>
      </c>
      <c r="CU197">
        <f>Drivers!CU11</f>
        <v>0</v>
      </c>
      <c r="CV197">
        <f>Drivers!CV11</f>
        <v>0</v>
      </c>
      <c r="CW197">
        <f>Drivers!CW11</f>
        <v>0</v>
      </c>
      <c r="CX197">
        <f>Drivers!CX11</f>
        <v>0</v>
      </c>
      <c r="CY197">
        <f>Drivers!CY11</f>
        <v>0</v>
      </c>
      <c r="CZ197">
        <f>Drivers!CZ11</f>
        <v>0</v>
      </c>
      <c r="DA197">
        <f>Drivers!DA11</f>
        <v>0</v>
      </c>
      <c r="DB197">
        <f>Drivers!DB11</f>
        <v>0</v>
      </c>
      <c r="DC197">
        <f>Drivers!DC11</f>
        <v>0</v>
      </c>
      <c r="DD197">
        <f>Drivers!DD11</f>
        <v>0</v>
      </c>
      <c r="DE197">
        <f>Drivers!DE11</f>
        <v>0</v>
      </c>
      <c r="DF197">
        <f>Drivers!DF11</f>
        <v>0</v>
      </c>
      <c r="DG197">
        <f>Drivers!DG11</f>
        <v>0</v>
      </c>
      <c r="DH197">
        <f>Drivers!DH11</f>
        <v>0</v>
      </c>
      <c r="DI197">
        <f>Drivers!DI11</f>
        <v>0</v>
      </c>
      <c r="DJ197">
        <f>Drivers!DJ11</f>
        <v>0</v>
      </c>
      <c r="DK197">
        <f>Drivers!DK11</f>
        <v>0</v>
      </c>
      <c r="DL197">
        <f>Drivers!DL11</f>
        <v>0</v>
      </c>
      <c r="DM197">
        <f>Drivers!DM11</f>
        <v>0</v>
      </c>
      <c r="DN197">
        <f>Drivers!DN11</f>
        <v>0</v>
      </c>
      <c r="DO197">
        <f>Drivers!DO11</f>
        <v>0</v>
      </c>
      <c r="DP197">
        <f>Drivers!DP11</f>
        <v>0</v>
      </c>
      <c r="DQ197">
        <f>Drivers!DQ11</f>
        <v>0</v>
      </c>
      <c r="DR197">
        <f>Drivers!DR11</f>
        <v>0</v>
      </c>
      <c r="DS197">
        <f>Drivers!DS11</f>
        <v>0</v>
      </c>
      <c r="DT197">
        <f>Drivers!DT11</f>
        <v>0</v>
      </c>
      <c r="DU197">
        <f>Drivers!DU11</f>
        <v>0</v>
      </c>
      <c r="DV197">
        <f>Drivers!DV11</f>
        <v>0</v>
      </c>
      <c r="DW197">
        <f>Drivers!DW11</f>
        <v>0</v>
      </c>
      <c r="DX197">
        <f>Drivers!DX11</f>
        <v>0</v>
      </c>
      <c r="DY197">
        <f>Drivers!DY11</f>
        <v>0</v>
      </c>
      <c r="DZ197">
        <f>Drivers!DZ11</f>
        <v>0.26218440198589804</v>
      </c>
      <c r="EA197">
        <f>Drivers!EA11</f>
        <v>0.46050000000000002</v>
      </c>
      <c r="EB197">
        <f>Drivers!EB11</f>
        <v>9.4999999999999973E-2</v>
      </c>
      <c r="EC197">
        <f>Drivers!EC11</f>
        <v>-7.2619014999999787E-2</v>
      </c>
      <c r="ED197">
        <f>Drivers!ED11</f>
        <v>8.226309850000002E-2</v>
      </c>
      <c r="EE197">
        <f>Drivers!EE11</f>
        <v>8.1440467515000114E-2</v>
      </c>
      <c r="EF197">
        <f>Drivers!EF11</f>
        <v>7.8906764081200009E-2</v>
      </c>
      <c r="EG197">
        <f>Drivers!EG11</f>
        <v>7.9893098632215276E-2</v>
      </c>
      <c r="EH197">
        <f>Drivers!EH11</f>
        <v>8.0159408960989165E-2</v>
      </c>
      <c r="EI197">
        <f>Drivers!EI11</f>
        <v>7.9644098474811464E-2</v>
      </c>
      <c r="EJ197">
        <f>Drivers!EJ11</f>
        <v>7.8296275269853055E-2</v>
      </c>
      <c r="EK197">
        <f>Drivers!EK11</f>
        <v>7.607788080387401E-2</v>
      </c>
      <c r="EL197">
        <f>Drivers!EL11</f>
        <v>7.2965603861897321E-2</v>
      </c>
      <c r="EM197">
        <f>Drivers!EM11</f>
        <v>0</v>
      </c>
      <c r="EN197">
        <f>Drivers!EN11</f>
        <v>0</v>
      </c>
    </row>
    <row r="198" spans="1:144" x14ac:dyDescent="0.2">
      <c r="A198">
        <f>Drivers!A12</f>
        <v>0</v>
      </c>
      <c r="B198">
        <f>Drivers!B12</f>
        <v>0</v>
      </c>
      <c r="C198">
        <f>Drivers!C12</f>
        <v>0</v>
      </c>
      <c r="D198">
        <f>Drivers!D12</f>
        <v>0</v>
      </c>
      <c r="E198">
        <f>Drivers!E12</f>
        <v>0</v>
      </c>
      <c r="F198">
        <f>Drivers!F12</f>
        <v>0</v>
      </c>
      <c r="G198">
        <f>Drivers!G12</f>
        <v>0</v>
      </c>
      <c r="H198">
        <f>Drivers!H12</f>
        <v>0</v>
      </c>
      <c r="I198">
        <f>Drivers!I12</f>
        <v>0</v>
      </c>
      <c r="J198">
        <f>Drivers!J12</f>
        <v>0</v>
      </c>
      <c r="K198">
        <f>Drivers!K12</f>
        <v>0</v>
      </c>
      <c r="L198">
        <f>Drivers!L12</f>
        <v>0</v>
      </c>
      <c r="M198">
        <f>Drivers!M12</f>
        <v>0</v>
      </c>
      <c r="N198">
        <f>Drivers!N12</f>
        <v>0</v>
      </c>
      <c r="O198">
        <f>Drivers!O12</f>
        <v>0</v>
      </c>
      <c r="P198">
        <f>Drivers!P12</f>
        <v>0</v>
      </c>
      <c r="Q198">
        <f>Drivers!Q12</f>
        <v>0</v>
      </c>
      <c r="R198">
        <f>Drivers!R12</f>
        <v>0</v>
      </c>
      <c r="S198">
        <f>Drivers!S12</f>
        <v>0</v>
      </c>
      <c r="T198">
        <f>Drivers!T12</f>
        <v>0</v>
      </c>
      <c r="U198">
        <f>Drivers!U12</f>
        <v>0</v>
      </c>
      <c r="V198">
        <f>Drivers!V12</f>
        <v>0</v>
      </c>
      <c r="W198">
        <f>Drivers!W12</f>
        <v>0</v>
      </c>
      <c r="X198">
        <f>Drivers!X12</f>
        <v>0</v>
      </c>
      <c r="Y198">
        <f>Drivers!Y12</f>
        <v>0</v>
      </c>
      <c r="Z198">
        <f>Drivers!Z12</f>
        <v>0</v>
      </c>
      <c r="AA198">
        <f>Drivers!AA12</f>
        <v>0</v>
      </c>
      <c r="AB198">
        <f>Drivers!AB12</f>
        <v>0</v>
      </c>
      <c r="AC198">
        <f>Drivers!AC12</f>
        <v>0</v>
      </c>
      <c r="AD198">
        <f>Drivers!AD12</f>
        <v>0</v>
      </c>
      <c r="AE198">
        <f>Drivers!AE12</f>
        <v>0</v>
      </c>
      <c r="AF198">
        <f>Drivers!AF12</f>
        <v>0</v>
      </c>
      <c r="AG198">
        <f>Drivers!AG12</f>
        <v>0</v>
      </c>
      <c r="AH198">
        <f>Drivers!AH12</f>
        <v>0</v>
      </c>
      <c r="AI198">
        <f>Drivers!AI12</f>
        <v>0</v>
      </c>
      <c r="AJ198">
        <f>Drivers!AJ12</f>
        <v>0</v>
      </c>
      <c r="AK198">
        <f>Drivers!AK12</f>
        <v>0</v>
      </c>
      <c r="AL198">
        <f>Drivers!AL12</f>
        <v>0</v>
      </c>
      <c r="AM198">
        <f>Drivers!AM12</f>
        <v>0</v>
      </c>
      <c r="AN198">
        <f>Drivers!AN12</f>
        <v>0</v>
      </c>
      <c r="AO198">
        <f>Drivers!AO12</f>
        <v>0</v>
      </c>
      <c r="AP198">
        <f>Drivers!AP12</f>
        <v>0</v>
      </c>
      <c r="AQ198">
        <f>Drivers!AQ12</f>
        <v>0</v>
      </c>
      <c r="AR198">
        <f>Drivers!AR12</f>
        <v>0</v>
      </c>
      <c r="AS198">
        <f>Drivers!AS12</f>
        <v>0</v>
      </c>
      <c r="AT198">
        <f>Drivers!AT12</f>
        <v>0</v>
      </c>
      <c r="AU198">
        <f>Drivers!AU12</f>
        <v>0</v>
      </c>
      <c r="AV198">
        <f>Drivers!AV12</f>
        <v>0</v>
      </c>
      <c r="AW198">
        <f>Drivers!AW12</f>
        <v>0</v>
      </c>
      <c r="AX198">
        <f>Drivers!AX12</f>
        <v>0</v>
      </c>
      <c r="AY198">
        <f>Drivers!AY12</f>
        <v>0</v>
      </c>
      <c r="AZ198">
        <f>Drivers!AZ12</f>
        <v>0</v>
      </c>
      <c r="BA198">
        <f>Drivers!BA12</f>
        <v>0</v>
      </c>
      <c r="BB198">
        <f>Drivers!BB12</f>
        <v>0</v>
      </c>
      <c r="BC198">
        <f>Drivers!BC12</f>
        <v>0</v>
      </c>
      <c r="BD198">
        <f>Drivers!BD12</f>
        <v>0</v>
      </c>
      <c r="BE198">
        <f>Drivers!BE12</f>
        <v>0</v>
      </c>
      <c r="BF198">
        <f>Drivers!BF12</f>
        <v>0</v>
      </c>
      <c r="BG198">
        <f>Drivers!BG12</f>
        <v>0</v>
      </c>
      <c r="BH198">
        <f>Drivers!BH12</f>
        <v>0</v>
      </c>
      <c r="BI198">
        <f>Drivers!BI12</f>
        <v>0</v>
      </c>
      <c r="BJ198">
        <f>Drivers!BJ12</f>
        <v>0</v>
      </c>
      <c r="BK198">
        <f>Drivers!BK12</f>
        <v>0</v>
      </c>
      <c r="BL198">
        <f>Drivers!BL12</f>
        <v>0</v>
      </c>
      <c r="BM198">
        <f>Drivers!BM12</f>
        <v>0</v>
      </c>
      <c r="BN198">
        <f>Drivers!BN12</f>
        <v>0</v>
      </c>
      <c r="BO198">
        <f>Drivers!BO12</f>
        <v>0</v>
      </c>
      <c r="BP198">
        <f>Drivers!BP12</f>
        <v>0</v>
      </c>
      <c r="BQ198">
        <f>Drivers!BQ12</f>
        <v>0</v>
      </c>
      <c r="BR198">
        <f>Drivers!BR12</f>
        <v>0</v>
      </c>
      <c r="BS198">
        <f>Drivers!BS12</f>
        <v>0</v>
      </c>
      <c r="BT198">
        <f>Drivers!BT12</f>
        <v>0</v>
      </c>
      <c r="BU198">
        <f>Drivers!BU12</f>
        <v>0</v>
      </c>
      <c r="BV198">
        <f>Drivers!BV12</f>
        <v>0</v>
      </c>
      <c r="BW198">
        <f>Drivers!BW12</f>
        <v>0</v>
      </c>
      <c r="BX198">
        <f>Drivers!BX12</f>
        <v>0</v>
      </c>
      <c r="BY198">
        <f>Drivers!BY12</f>
        <v>0</v>
      </c>
      <c r="BZ198">
        <f>Drivers!BZ12</f>
        <v>0</v>
      </c>
      <c r="CA198">
        <f>Drivers!CA12</f>
        <v>0</v>
      </c>
      <c r="CB198">
        <f>Drivers!CB12</f>
        <v>0</v>
      </c>
      <c r="CC198">
        <f>Drivers!CC12</f>
        <v>0</v>
      </c>
      <c r="CD198">
        <f>Drivers!CD12</f>
        <v>0</v>
      </c>
      <c r="CE198">
        <f>Drivers!CE12</f>
        <v>0</v>
      </c>
      <c r="CF198">
        <f>Drivers!CF12</f>
        <v>0</v>
      </c>
      <c r="CG198">
        <f>Drivers!CG12</f>
        <v>0</v>
      </c>
      <c r="CH198">
        <f>Drivers!CH12</f>
        <v>0</v>
      </c>
      <c r="CI198">
        <f>Drivers!CI12</f>
        <v>0</v>
      </c>
      <c r="CJ198">
        <f>Drivers!CJ12</f>
        <v>0</v>
      </c>
      <c r="CK198">
        <f>Drivers!CK12</f>
        <v>0</v>
      </c>
      <c r="CL198">
        <f>Drivers!CL12</f>
        <v>0</v>
      </c>
      <c r="CM198">
        <f>Drivers!CM12</f>
        <v>0</v>
      </c>
      <c r="CN198">
        <f>Drivers!CN12</f>
        <v>0</v>
      </c>
      <c r="CO198">
        <f>Drivers!CO12</f>
        <v>0</v>
      </c>
      <c r="CP198">
        <f>Drivers!CP12</f>
        <v>0</v>
      </c>
      <c r="CQ198">
        <f>Drivers!CQ12</f>
        <v>0</v>
      </c>
      <c r="CR198">
        <f>Drivers!CR12</f>
        <v>0</v>
      </c>
      <c r="CS198">
        <f>Drivers!CS12</f>
        <v>0</v>
      </c>
      <c r="CT198">
        <f>Drivers!CT12</f>
        <v>0</v>
      </c>
      <c r="CU198">
        <f>Drivers!CU12</f>
        <v>0</v>
      </c>
      <c r="CV198">
        <f>Drivers!CV12</f>
        <v>0</v>
      </c>
      <c r="CW198">
        <f>Drivers!CW12</f>
        <v>0</v>
      </c>
      <c r="CX198">
        <f>Drivers!CX12</f>
        <v>0</v>
      </c>
      <c r="CY198">
        <f>Drivers!CY12</f>
        <v>0</v>
      </c>
      <c r="CZ198">
        <f>Drivers!CZ12</f>
        <v>0</v>
      </c>
      <c r="DA198">
        <f>Drivers!DA12</f>
        <v>0</v>
      </c>
      <c r="DB198">
        <f>Drivers!DB12</f>
        <v>0</v>
      </c>
      <c r="DC198">
        <f>Drivers!DC12</f>
        <v>0</v>
      </c>
      <c r="DD198">
        <f>Drivers!DD12</f>
        <v>0</v>
      </c>
      <c r="DE198">
        <f>Drivers!DE12</f>
        <v>0</v>
      </c>
      <c r="DF198">
        <f>Drivers!DF12</f>
        <v>0</v>
      </c>
      <c r="DG198">
        <f>Drivers!DG12</f>
        <v>0</v>
      </c>
      <c r="DH198">
        <f>Drivers!DH12</f>
        <v>0</v>
      </c>
      <c r="DI198">
        <f>Drivers!DI12</f>
        <v>0</v>
      </c>
      <c r="DJ198">
        <f>Drivers!DJ12</f>
        <v>0</v>
      </c>
      <c r="DK198">
        <f>Drivers!DK12</f>
        <v>0</v>
      </c>
      <c r="DL198">
        <f>Drivers!DL12</f>
        <v>0</v>
      </c>
      <c r="DM198">
        <f>Drivers!DM12</f>
        <v>0</v>
      </c>
      <c r="DN198">
        <f>Drivers!DN12</f>
        <v>0</v>
      </c>
      <c r="DO198">
        <f>Drivers!DO12</f>
        <v>0</v>
      </c>
      <c r="DP198">
        <f>Drivers!DP12</f>
        <v>0</v>
      </c>
      <c r="DQ198">
        <f>Drivers!DQ12</f>
        <v>0</v>
      </c>
      <c r="DR198">
        <f>Drivers!DR12</f>
        <v>0</v>
      </c>
      <c r="DS198">
        <f>Drivers!DS12</f>
        <v>0</v>
      </c>
      <c r="DT198">
        <f>Drivers!DT12</f>
        <v>0</v>
      </c>
      <c r="DU198">
        <f>Drivers!DU12</f>
        <v>0</v>
      </c>
      <c r="DV198">
        <f>Drivers!DV12</f>
        <v>0</v>
      </c>
      <c r="DW198">
        <f>Drivers!DW12</f>
        <v>0</v>
      </c>
      <c r="DX198">
        <f>Drivers!DX12</f>
        <v>0</v>
      </c>
      <c r="DY198">
        <f>Drivers!DY12</f>
        <v>0</v>
      </c>
      <c r="DZ198">
        <f>Drivers!DZ12</f>
        <v>0</v>
      </c>
      <c r="EA198">
        <f>Drivers!EA12</f>
        <v>0</v>
      </c>
      <c r="EB198">
        <f>Drivers!EB12</f>
        <v>0</v>
      </c>
      <c r="EC198">
        <f>Drivers!EC12</f>
        <v>0</v>
      </c>
      <c r="ED198">
        <f>Drivers!ED12</f>
        <v>0</v>
      </c>
      <c r="EE198">
        <f>Drivers!EE12</f>
        <v>0</v>
      </c>
      <c r="EF198">
        <f>Drivers!EF12</f>
        <v>0</v>
      </c>
      <c r="EG198">
        <f>Drivers!EG12</f>
        <v>0</v>
      </c>
      <c r="EH198">
        <f>Drivers!EH12</f>
        <v>0</v>
      </c>
      <c r="EI198">
        <f>Drivers!EI12</f>
        <v>0</v>
      </c>
      <c r="EJ198">
        <f>Drivers!EJ12</f>
        <v>0</v>
      </c>
      <c r="EK198">
        <f>Drivers!EK12</f>
        <v>0</v>
      </c>
      <c r="EL198">
        <f>Drivers!EL12</f>
        <v>0</v>
      </c>
      <c r="EM198">
        <f>Drivers!EM12</f>
        <v>0</v>
      </c>
      <c r="EN198">
        <f>Drivers!EN12</f>
        <v>0</v>
      </c>
    </row>
    <row r="199" spans="1:144" x14ac:dyDescent="0.2">
      <c r="A199">
        <f>Drivers!A13</f>
        <v>0</v>
      </c>
      <c r="B199">
        <f>Drivers!B13</f>
        <v>0</v>
      </c>
      <c r="C199">
        <f>Drivers!C13</f>
        <v>0</v>
      </c>
      <c r="D199">
        <f>Drivers!D13</f>
        <v>0</v>
      </c>
      <c r="E199">
        <f>Drivers!E13</f>
        <v>0</v>
      </c>
      <c r="F199">
        <f>Drivers!F13</f>
        <v>0</v>
      </c>
      <c r="G199">
        <f>Drivers!G13</f>
        <v>0</v>
      </c>
      <c r="H199">
        <f>Drivers!H13</f>
        <v>0</v>
      </c>
      <c r="I199" t="str">
        <f>Drivers!I13</f>
        <v>Active Customers during period (period end for annual)</v>
      </c>
      <c r="J199">
        <f>Drivers!J13</f>
        <v>0</v>
      </c>
      <c r="K199">
        <f>Drivers!K13</f>
        <v>0</v>
      </c>
      <c r="L199">
        <f>Drivers!L13</f>
        <v>0</v>
      </c>
      <c r="M199">
        <f>Drivers!M13</f>
        <v>0</v>
      </c>
      <c r="N199">
        <f>Drivers!N13</f>
        <v>0</v>
      </c>
      <c r="O199">
        <f>Drivers!O13</f>
        <v>0</v>
      </c>
      <c r="P199">
        <f>Drivers!P13</f>
        <v>0</v>
      </c>
      <c r="Q199">
        <f>Drivers!Q13</f>
        <v>0</v>
      </c>
      <c r="R199">
        <f>Drivers!R13</f>
        <v>0</v>
      </c>
      <c r="S199">
        <f>Drivers!S13</f>
        <v>0</v>
      </c>
      <c r="T199">
        <f>Drivers!T13</f>
        <v>0</v>
      </c>
      <c r="U199">
        <f>Drivers!U13</f>
        <v>0</v>
      </c>
      <c r="V199">
        <f>Drivers!V13</f>
        <v>0</v>
      </c>
      <c r="W199">
        <f>Drivers!W13</f>
        <v>0</v>
      </c>
      <c r="X199">
        <f>Drivers!X13</f>
        <v>0</v>
      </c>
      <c r="Y199">
        <f>Drivers!Y13</f>
        <v>0</v>
      </c>
      <c r="Z199">
        <f>Drivers!Z13</f>
        <v>0</v>
      </c>
      <c r="AA199">
        <f>Drivers!AA13</f>
        <v>0</v>
      </c>
      <c r="AB199">
        <f>Drivers!AB13</f>
        <v>0</v>
      </c>
      <c r="AC199">
        <f>Drivers!AC13</f>
        <v>0</v>
      </c>
      <c r="AD199">
        <f>Drivers!AD13</f>
        <v>0</v>
      </c>
      <c r="AE199">
        <f>Drivers!AE13</f>
        <v>0</v>
      </c>
      <c r="AF199">
        <f>Drivers!AF13</f>
        <v>0</v>
      </c>
      <c r="AG199">
        <f>Drivers!AG13</f>
        <v>0</v>
      </c>
      <c r="AH199">
        <f>Drivers!AH13</f>
        <v>0</v>
      </c>
      <c r="AI199">
        <f>Drivers!AI13</f>
        <v>0</v>
      </c>
      <c r="AJ199">
        <f>Drivers!AJ13</f>
        <v>0</v>
      </c>
      <c r="AK199">
        <f>Drivers!AK13</f>
        <v>0</v>
      </c>
      <c r="AL199">
        <f>Drivers!AL13</f>
        <v>0</v>
      </c>
      <c r="AM199">
        <f>Drivers!AM13</f>
        <v>0</v>
      </c>
      <c r="AN199">
        <f>Drivers!AN13</f>
        <v>0</v>
      </c>
      <c r="AO199">
        <f>Drivers!AO13</f>
        <v>0</v>
      </c>
      <c r="AP199">
        <f>Drivers!AP13</f>
        <v>0</v>
      </c>
      <c r="AQ199">
        <f>Drivers!AQ13</f>
        <v>0</v>
      </c>
      <c r="AR199">
        <f>Drivers!AR13</f>
        <v>0</v>
      </c>
      <c r="AS199">
        <f>Drivers!AS13</f>
        <v>0</v>
      </c>
      <c r="AT199">
        <f>Drivers!AT13</f>
        <v>0</v>
      </c>
      <c r="AU199">
        <f>Drivers!AU13</f>
        <v>0</v>
      </c>
      <c r="AV199">
        <f>Drivers!AV13</f>
        <v>0</v>
      </c>
      <c r="AW199">
        <f>Drivers!AW13</f>
        <v>0</v>
      </c>
      <c r="AX199">
        <f>Drivers!AX13</f>
        <v>0</v>
      </c>
      <c r="AY199">
        <f>Drivers!AY13</f>
        <v>0</v>
      </c>
      <c r="AZ199">
        <f>Drivers!AZ13</f>
        <v>0</v>
      </c>
      <c r="BA199">
        <f>Drivers!BA13</f>
        <v>0</v>
      </c>
      <c r="BB199">
        <f>Drivers!BB13</f>
        <v>0</v>
      </c>
      <c r="BC199">
        <f>Drivers!BC13</f>
        <v>0</v>
      </c>
      <c r="BD199">
        <f>Drivers!BD13</f>
        <v>0</v>
      </c>
      <c r="BE199">
        <f>Drivers!BE13</f>
        <v>0</v>
      </c>
      <c r="BF199">
        <f>Drivers!BF13</f>
        <v>0</v>
      </c>
      <c r="BG199">
        <f>Drivers!BG13</f>
        <v>0</v>
      </c>
      <c r="BH199">
        <f>Drivers!BH13</f>
        <v>0</v>
      </c>
      <c r="BI199">
        <f>Drivers!BI13</f>
        <v>0</v>
      </c>
      <c r="BJ199">
        <f>Drivers!BJ13</f>
        <v>0</v>
      </c>
      <c r="BK199">
        <f>Drivers!BK13</f>
        <v>0</v>
      </c>
      <c r="BL199">
        <f>Drivers!BL13</f>
        <v>0</v>
      </c>
      <c r="BM199">
        <f>Drivers!BM13</f>
        <v>0</v>
      </c>
      <c r="BN199">
        <f>Drivers!BN13</f>
        <v>0</v>
      </c>
      <c r="BO199">
        <f>Drivers!BO13</f>
        <v>0</v>
      </c>
      <c r="BP199">
        <f>Drivers!BP13</f>
        <v>0</v>
      </c>
      <c r="BQ199">
        <f>Drivers!BQ13</f>
        <v>0</v>
      </c>
      <c r="BR199">
        <f>Drivers!BR13</f>
        <v>0</v>
      </c>
      <c r="BS199">
        <f>Drivers!BS13</f>
        <v>0</v>
      </c>
      <c r="BT199">
        <f>Drivers!BT13</f>
        <v>0</v>
      </c>
      <c r="BU199">
        <f>Drivers!BU13</f>
        <v>0</v>
      </c>
      <c r="BV199">
        <f>Drivers!BV13</f>
        <v>0</v>
      </c>
      <c r="BW199">
        <f>Drivers!BW13</f>
        <v>0</v>
      </c>
      <c r="BX199">
        <f>Drivers!BX13</f>
        <v>0</v>
      </c>
      <c r="BY199">
        <f>Drivers!BY13</f>
        <v>0</v>
      </c>
      <c r="BZ199">
        <f>Drivers!BZ13</f>
        <v>0</v>
      </c>
      <c r="CA199">
        <f>Drivers!CA13</f>
        <v>0</v>
      </c>
      <c r="CB199">
        <f>Drivers!CB13</f>
        <v>0</v>
      </c>
      <c r="CC199">
        <f>Drivers!CC13</f>
        <v>0</v>
      </c>
      <c r="CD199">
        <f>Drivers!CD13</f>
        <v>0</v>
      </c>
      <c r="CE199">
        <f>Drivers!CE13</f>
        <v>0</v>
      </c>
      <c r="CF199">
        <f>Drivers!CF13</f>
        <v>0</v>
      </c>
      <c r="CG199">
        <f>Drivers!CG13</f>
        <v>0</v>
      </c>
      <c r="CH199">
        <f>Drivers!CH13</f>
        <v>0</v>
      </c>
      <c r="CI199">
        <f>Drivers!CI13</f>
        <v>0</v>
      </c>
      <c r="CJ199">
        <f>Drivers!CJ13</f>
        <v>0</v>
      </c>
      <c r="CK199">
        <f>Drivers!CK13</f>
        <v>0</v>
      </c>
      <c r="CL199">
        <f>Drivers!CL13</f>
        <v>0</v>
      </c>
      <c r="CM199">
        <f>Drivers!CM13</f>
        <v>0</v>
      </c>
      <c r="CN199">
        <f>Drivers!CN13</f>
        <v>0</v>
      </c>
      <c r="CO199">
        <f>Drivers!CO13</f>
        <v>0</v>
      </c>
      <c r="CP199">
        <f>Drivers!CP13</f>
        <v>0</v>
      </c>
      <c r="CQ199">
        <f>Drivers!CQ13</f>
        <v>0</v>
      </c>
      <c r="CR199">
        <f>Drivers!CR13</f>
        <v>0</v>
      </c>
      <c r="CS199">
        <f>Drivers!CS13</f>
        <v>0</v>
      </c>
      <c r="CT199">
        <f>Drivers!CT13</f>
        <v>0</v>
      </c>
      <c r="CU199">
        <f>Drivers!CU13</f>
        <v>0</v>
      </c>
      <c r="CV199">
        <f>Drivers!CV13</f>
        <v>0</v>
      </c>
      <c r="CW199">
        <f>Drivers!CW13</f>
        <v>0</v>
      </c>
      <c r="CX199">
        <f>Drivers!CX13</f>
        <v>0</v>
      </c>
      <c r="CY199">
        <f>Drivers!CY13</f>
        <v>0</v>
      </c>
      <c r="CZ199">
        <f>Drivers!CZ13</f>
        <v>0</v>
      </c>
      <c r="DA199">
        <f>Drivers!DA13</f>
        <v>0</v>
      </c>
      <c r="DB199">
        <f>Drivers!DB13</f>
        <v>0</v>
      </c>
      <c r="DC199">
        <f>Drivers!DC13</f>
        <v>0</v>
      </c>
      <c r="DD199">
        <f>Drivers!DD13</f>
        <v>0</v>
      </c>
      <c r="DE199">
        <f>Drivers!DE13</f>
        <v>0</v>
      </c>
      <c r="DF199">
        <f>Drivers!DF13</f>
        <v>0</v>
      </c>
      <c r="DG199">
        <f>Drivers!DG13</f>
        <v>0</v>
      </c>
      <c r="DH199">
        <f>Drivers!DH13</f>
        <v>0</v>
      </c>
      <c r="DI199">
        <f>Drivers!DI13</f>
        <v>0</v>
      </c>
      <c r="DJ199">
        <f>Drivers!DJ13</f>
        <v>0</v>
      </c>
      <c r="DK199">
        <f>Drivers!DK13</f>
        <v>0</v>
      </c>
      <c r="DL199">
        <f>Drivers!DL13</f>
        <v>0</v>
      </c>
      <c r="DM199">
        <f>Drivers!DM13</f>
        <v>0</v>
      </c>
      <c r="DN199">
        <f>Drivers!DN13</f>
        <v>0</v>
      </c>
      <c r="DO199">
        <f>Drivers!DO13</f>
        <v>0</v>
      </c>
      <c r="DP199">
        <f>Drivers!DP13</f>
        <v>0</v>
      </c>
      <c r="DQ199">
        <f>Drivers!DQ13</f>
        <v>0</v>
      </c>
      <c r="DR199">
        <f>Drivers!DR13</f>
        <v>0</v>
      </c>
      <c r="DS199">
        <f>Drivers!DS13</f>
        <v>0</v>
      </c>
      <c r="DT199">
        <f>Drivers!DT13</f>
        <v>0</v>
      </c>
      <c r="DU199">
        <f>Drivers!DU13</f>
        <v>0</v>
      </c>
      <c r="DV199">
        <f>Drivers!DV13</f>
        <v>0</v>
      </c>
      <c r="DW199">
        <f>Drivers!DW13</f>
        <v>0</v>
      </c>
      <c r="DX199">
        <f>Drivers!DX13</f>
        <v>0</v>
      </c>
      <c r="DY199">
        <f>Drivers!DY13</f>
        <v>0</v>
      </c>
      <c r="DZ199">
        <f>Drivers!DZ13</f>
        <v>0.42899999999999999</v>
      </c>
      <c r="EA199">
        <f>Drivers!EA13</f>
        <v>0.879</v>
      </c>
      <c r="EB199">
        <f>Drivers!EB13</f>
        <v>0.746</v>
      </c>
      <c r="EC199">
        <f>Drivers!EC13</f>
        <v>0.82051794000000011</v>
      </c>
      <c r="ED199">
        <f>Drivers!ED13</f>
        <v>0.90256973400000018</v>
      </c>
      <c r="EE199">
        <f>Drivers!EE13</f>
        <v>0.98380101006000031</v>
      </c>
      <c r="EF199">
        <f>Drivers!EF13</f>
        <v>0</v>
      </c>
      <c r="EG199">
        <f>Drivers!EG13</f>
        <v>0</v>
      </c>
      <c r="EH199">
        <f>Drivers!EH13</f>
        <v>0</v>
      </c>
      <c r="EI199">
        <f>Drivers!EI13</f>
        <v>0</v>
      </c>
      <c r="EJ199">
        <f>Drivers!EJ13</f>
        <v>0</v>
      </c>
      <c r="EK199">
        <f>Drivers!EK13</f>
        <v>0</v>
      </c>
      <c r="EL199">
        <f>Drivers!EL13</f>
        <v>0</v>
      </c>
      <c r="EM199">
        <f>Drivers!EM13</f>
        <v>0</v>
      </c>
      <c r="EN199">
        <f>Drivers!EN13</f>
        <v>0</v>
      </c>
    </row>
    <row r="200" spans="1:144" x14ac:dyDescent="0.2">
      <c r="A200">
        <f>Drivers!A14</f>
        <v>0</v>
      </c>
      <c r="B200">
        <f>Drivers!B14</f>
        <v>0</v>
      </c>
      <c r="C200">
        <f>Drivers!C14</f>
        <v>0</v>
      </c>
      <c r="D200">
        <f>Drivers!D14</f>
        <v>0</v>
      </c>
      <c r="E200">
        <f>Drivers!E14</f>
        <v>0</v>
      </c>
      <c r="F200">
        <f>Drivers!F14</f>
        <v>0</v>
      </c>
      <c r="G200">
        <f>Drivers!G14</f>
        <v>0</v>
      </c>
      <c r="H200">
        <f>Drivers!H14</f>
        <v>0</v>
      </c>
      <c r="I200" t="str">
        <f>Drivers!I14</f>
        <v>Net Additions</v>
      </c>
      <c r="J200">
        <f>Drivers!J14</f>
        <v>0</v>
      </c>
      <c r="K200">
        <f>Drivers!K14</f>
        <v>0</v>
      </c>
      <c r="L200">
        <f>Drivers!L14</f>
        <v>0</v>
      </c>
      <c r="M200">
        <f>Drivers!M14</f>
        <v>0</v>
      </c>
      <c r="N200">
        <f>Drivers!N14</f>
        <v>0</v>
      </c>
      <c r="O200">
        <f>Drivers!O14</f>
        <v>0</v>
      </c>
      <c r="P200">
        <f>Drivers!P14</f>
        <v>0</v>
      </c>
      <c r="Q200">
        <f>Drivers!Q14</f>
        <v>0</v>
      </c>
      <c r="R200">
        <f>Drivers!R14</f>
        <v>0</v>
      </c>
      <c r="S200">
        <f>Drivers!S14</f>
        <v>0</v>
      </c>
      <c r="T200">
        <f>Drivers!T14</f>
        <v>0</v>
      </c>
      <c r="U200">
        <f>Drivers!U14</f>
        <v>0</v>
      </c>
      <c r="V200">
        <f>Drivers!V14</f>
        <v>0</v>
      </c>
      <c r="W200">
        <f>Drivers!W14</f>
        <v>0</v>
      </c>
      <c r="X200">
        <f>Drivers!X14</f>
        <v>0</v>
      </c>
      <c r="Y200">
        <f>Drivers!Y14</f>
        <v>0</v>
      </c>
      <c r="Z200">
        <f>Drivers!Z14</f>
        <v>0</v>
      </c>
      <c r="AA200">
        <f>Drivers!AA14</f>
        <v>0</v>
      </c>
      <c r="AB200">
        <f>Drivers!AB14</f>
        <v>0</v>
      </c>
      <c r="AC200">
        <f>Drivers!AC14</f>
        <v>0</v>
      </c>
      <c r="AD200">
        <f>Drivers!AD14</f>
        <v>0</v>
      </c>
      <c r="AE200">
        <f>Drivers!AE14</f>
        <v>0</v>
      </c>
      <c r="AF200">
        <f>Drivers!AF14</f>
        <v>0</v>
      </c>
      <c r="AG200">
        <f>Drivers!AG14</f>
        <v>0</v>
      </c>
      <c r="AH200">
        <f>Drivers!AH14</f>
        <v>0</v>
      </c>
      <c r="AI200">
        <f>Drivers!AI14</f>
        <v>0</v>
      </c>
      <c r="AJ200">
        <f>Drivers!AJ14</f>
        <v>0</v>
      </c>
      <c r="AK200">
        <f>Drivers!AK14</f>
        <v>0</v>
      </c>
      <c r="AL200">
        <f>Drivers!AL14</f>
        <v>0</v>
      </c>
      <c r="AM200">
        <f>Drivers!AM14</f>
        <v>0</v>
      </c>
      <c r="AN200">
        <f>Drivers!AN14</f>
        <v>0</v>
      </c>
      <c r="AO200">
        <f>Drivers!AO14</f>
        <v>0</v>
      </c>
      <c r="AP200">
        <f>Drivers!AP14</f>
        <v>0</v>
      </c>
      <c r="AQ200">
        <f>Drivers!AQ14</f>
        <v>0</v>
      </c>
      <c r="AR200">
        <f>Drivers!AR14</f>
        <v>0</v>
      </c>
      <c r="AS200">
        <f>Drivers!AS14</f>
        <v>0</v>
      </c>
      <c r="AT200">
        <f>Drivers!AT14</f>
        <v>0</v>
      </c>
      <c r="AU200">
        <f>Drivers!AU14</f>
        <v>0</v>
      </c>
      <c r="AV200">
        <f>Drivers!AV14</f>
        <v>0</v>
      </c>
      <c r="AW200">
        <f>Drivers!AW14</f>
        <v>0</v>
      </c>
      <c r="AX200">
        <f>Drivers!AX14</f>
        <v>0</v>
      </c>
      <c r="AY200">
        <f>Drivers!AY14</f>
        <v>0</v>
      </c>
      <c r="AZ200">
        <f>Drivers!AZ14</f>
        <v>0</v>
      </c>
      <c r="BA200">
        <f>Drivers!BA14</f>
        <v>0</v>
      </c>
      <c r="BB200">
        <f>Drivers!BB14</f>
        <v>0</v>
      </c>
      <c r="BC200">
        <f>Drivers!BC14</f>
        <v>0</v>
      </c>
      <c r="BD200">
        <f>Drivers!BD14</f>
        <v>0</v>
      </c>
      <c r="BE200">
        <f>Drivers!BE14</f>
        <v>0</v>
      </c>
      <c r="BF200">
        <f>Drivers!BF14</f>
        <v>0</v>
      </c>
      <c r="BG200">
        <f>Drivers!BG14</f>
        <v>0</v>
      </c>
      <c r="BH200">
        <f>Drivers!BH14</f>
        <v>0</v>
      </c>
      <c r="BI200">
        <f>Drivers!BI14</f>
        <v>0</v>
      </c>
      <c r="BJ200">
        <f>Drivers!BJ14</f>
        <v>0</v>
      </c>
      <c r="BK200">
        <f>Drivers!BK14</f>
        <v>0</v>
      </c>
      <c r="BL200">
        <f>Drivers!BL14</f>
        <v>0</v>
      </c>
      <c r="BM200">
        <f>Drivers!BM14</f>
        <v>0</v>
      </c>
      <c r="BN200">
        <f>Drivers!BN14</f>
        <v>0</v>
      </c>
      <c r="BO200">
        <f>Drivers!BO14</f>
        <v>0</v>
      </c>
      <c r="BP200">
        <f>Drivers!BP14</f>
        <v>0</v>
      </c>
      <c r="BQ200">
        <f>Drivers!BQ14</f>
        <v>0</v>
      </c>
      <c r="BR200">
        <f>Drivers!BR14</f>
        <v>0</v>
      </c>
      <c r="BS200">
        <f>Drivers!BS14</f>
        <v>0</v>
      </c>
      <c r="BT200">
        <f>Drivers!BT14</f>
        <v>0</v>
      </c>
      <c r="BU200">
        <f>Drivers!BU14</f>
        <v>0</v>
      </c>
      <c r="BV200">
        <f>Drivers!BV14</f>
        <v>0</v>
      </c>
      <c r="BW200">
        <f>Drivers!BW14</f>
        <v>0</v>
      </c>
      <c r="BX200">
        <f>Drivers!BX14</f>
        <v>0</v>
      </c>
      <c r="BY200">
        <f>Drivers!BY14</f>
        <v>0</v>
      </c>
      <c r="BZ200">
        <f>Drivers!BZ14</f>
        <v>0</v>
      </c>
      <c r="CA200">
        <f>Drivers!CA14</f>
        <v>0</v>
      </c>
      <c r="CB200">
        <f>Drivers!CB14</f>
        <v>0</v>
      </c>
      <c r="CC200">
        <f>Drivers!CC14</f>
        <v>0</v>
      </c>
      <c r="CD200">
        <f>Drivers!CD14</f>
        <v>0</v>
      </c>
      <c r="CE200">
        <f>Drivers!CE14</f>
        <v>0</v>
      </c>
      <c r="CF200">
        <f>Drivers!CF14</f>
        <v>0</v>
      </c>
      <c r="CG200">
        <f>Drivers!CG14</f>
        <v>0</v>
      </c>
      <c r="CH200">
        <f>Drivers!CH14</f>
        <v>0</v>
      </c>
      <c r="CI200">
        <f>Drivers!CI14</f>
        <v>0</v>
      </c>
      <c r="CJ200">
        <f>Drivers!CJ14</f>
        <v>0</v>
      </c>
      <c r="CK200">
        <f>Drivers!CK14</f>
        <v>0</v>
      </c>
      <c r="CL200">
        <f>Drivers!CL14</f>
        <v>0</v>
      </c>
      <c r="CM200">
        <f>Drivers!CM14</f>
        <v>0</v>
      </c>
      <c r="CN200">
        <f>Drivers!CN14</f>
        <v>0</v>
      </c>
      <c r="CO200">
        <f>Drivers!CO14</f>
        <v>0</v>
      </c>
      <c r="CP200">
        <f>Drivers!CP14</f>
        <v>0</v>
      </c>
      <c r="CQ200">
        <f>Drivers!CQ14</f>
        <v>0</v>
      </c>
      <c r="CR200">
        <f>Drivers!CR14</f>
        <v>0</v>
      </c>
      <c r="CS200">
        <f>Drivers!CS14</f>
        <v>0</v>
      </c>
      <c r="CT200">
        <f>Drivers!CT14</f>
        <v>0</v>
      </c>
      <c r="CU200">
        <f>Drivers!CU14</f>
        <v>0</v>
      </c>
      <c r="CV200">
        <f>Drivers!CV14</f>
        <v>0</v>
      </c>
      <c r="CW200">
        <f>Drivers!CW14</f>
        <v>0</v>
      </c>
      <c r="CX200">
        <f>Drivers!CX14</f>
        <v>0</v>
      </c>
      <c r="CY200">
        <f>Drivers!CY14</f>
        <v>0</v>
      </c>
      <c r="CZ200">
        <f>Drivers!CZ14</f>
        <v>0</v>
      </c>
      <c r="DA200">
        <f>Drivers!DA14</f>
        <v>0</v>
      </c>
      <c r="DB200">
        <f>Drivers!DB14</f>
        <v>0</v>
      </c>
      <c r="DC200">
        <f>Drivers!DC14</f>
        <v>0</v>
      </c>
      <c r="DD200">
        <f>Drivers!DD14</f>
        <v>0</v>
      </c>
      <c r="DE200">
        <f>Drivers!DE14</f>
        <v>0</v>
      </c>
      <c r="DF200">
        <f>Drivers!DF14</f>
        <v>0</v>
      </c>
      <c r="DG200">
        <f>Drivers!DG14</f>
        <v>0</v>
      </c>
      <c r="DH200">
        <f>Drivers!DH14</f>
        <v>0</v>
      </c>
      <c r="DI200">
        <f>Drivers!DI14</f>
        <v>0</v>
      </c>
      <c r="DJ200">
        <f>Drivers!DJ14</f>
        <v>0</v>
      </c>
      <c r="DK200">
        <f>Drivers!DK14</f>
        <v>0</v>
      </c>
      <c r="DL200">
        <f>Drivers!DL14</f>
        <v>0</v>
      </c>
      <c r="DM200">
        <f>Drivers!DM14</f>
        <v>0</v>
      </c>
      <c r="DN200">
        <f>Drivers!DN14</f>
        <v>0</v>
      </c>
      <c r="DO200">
        <f>Drivers!DO14</f>
        <v>0</v>
      </c>
      <c r="DP200">
        <f>Drivers!DP14</f>
        <v>0</v>
      </c>
      <c r="DQ200">
        <f>Drivers!DQ14</f>
        <v>0</v>
      </c>
      <c r="DR200">
        <f>Drivers!DR14</f>
        <v>0</v>
      </c>
      <c r="DS200">
        <f>Drivers!DS14</f>
        <v>0</v>
      </c>
      <c r="DT200">
        <f>Drivers!DT14</f>
        <v>0</v>
      </c>
      <c r="DU200">
        <f>Drivers!DU14</f>
        <v>0</v>
      </c>
      <c r="DV200">
        <f>Drivers!DV14</f>
        <v>0</v>
      </c>
      <c r="DW200">
        <f>Drivers!DW14</f>
        <v>0</v>
      </c>
      <c r="DX200">
        <f>Drivers!DX14</f>
        <v>0</v>
      </c>
      <c r="DY200">
        <f>Drivers!DY14</f>
        <v>0</v>
      </c>
      <c r="DZ200">
        <f>Drivers!DZ14</f>
        <v>0</v>
      </c>
      <c r="EA200">
        <f>Drivers!EA14</f>
        <v>0</v>
      </c>
      <c r="EB200">
        <f>Drivers!EB14</f>
        <v>0</v>
      </c>
      <c r="EC200">
        <f>Drivers!EC14</f>
        <v>0</v>
      </c>
      <c r="ED200">
        <f>Drivers!ED14</f>
        <v>0</v>
      </c>
      <c r="EE200">
        <f>Drivers!EE14</f>
        <v>0</v>
      </c>
      <c r="EF200">
        <f>Drivers!EF14</f>
        <v>0</v>
      </c>
      <c r="EG200">
        <f>Drivers!EG14</f>
        <v>0</v>
      </c>
      <c r="EH200">
        <f>Drivers!EH14</f>
        <v>0</v>
      </c>
      <c r="EI200">
        <f>Drivers!EI14</f>
        <v>0</v>
      </c>
      <c r="EJ200">
        <f>Drivers!EJ14</f>
        <v>0</v>
      </c>
      <c r="EK200">
        <f>Drivers!EK14</f>
        <v>0</v>
      </c>
      <c r="EL200">
        <f>Drivers!EL14</f>
        <v>0</v>
      </c>
      <c r="EM200">
        <f>Drivers!EM14</f>
        <v>0</v>
      </c>
      <c r="EN200">
        <f>Drivers!EN14</f>
        <v>0</v>
      </c>
    </row>
    <row r="201" spans="1:144" x14ac:dyDescent="0.2">
      <c r="A201">
        <f>Drivers!A15</f>
        <v>0</v>
      </c>
      <c r="B201">
        <f>Drivers!B15</f>
        <v>0</v>
      </c>
      <c r="C201">
        <f>Drivers!C15</f>
        <v>0</v>
      </c>
      <c r="D201">
        <f>Drivers!D15</f>
        <v>0</v>
      </c>
      <c r="E201">
        <f>Drivers!E15</f>
        <v>0</v>
      </c>
      <c r="F201">
        <f>Drivers!F15</f>
        <v>0</v>
      </c>
      <c r="G201">
        <f>Drivers!G15</f>
        <v>0</v>
      </c>
      <c r="H201">
        <f>Drivers!H15</f>
        <v>0</v>
      </c>
      <c r="I201">
        <f>Drivers!I15</f>
        <v>0</v>
      </c>
      <c r="J201">
        <f>Drivers!J15</f>
        <v>0</v>
      </c>
      <c r="K201">
        <f>Drivers!K15</f>
        <v>0</v>
      </c>
      <c r="L201">
        <f>Drivers!L15</f>
        <v>0</v>
      </c>
      <c r="M201">
        <f>Drivers!M15</f>
        <v>0</v>
      </c>
      <c r="N201">
        <f>Drivers!N15</f>
        <v>0</v>
      </c>
      <c r="O201">
        <f>Drivers!O15</f>
        <v>0</v>
      </c>
      <c r="P201">
        <f>Drivers!P15</f>
        <v>0</v>
      </c>
      <c r="Q201">
        <f>Drivers!Q15</f>
        <v>0</v>
      </c>
      <c r="R201">
        <f>Drivers!R15</f>
        <v>0</v>
      </c>
      <c r="S201">
        <f>Drivers!S15</f>
        <v>0</v>
      </c>
      <c r="T201">
        <f>Drivers!T15</f>
        <v>0</v>
      </c>
      <c r="U201">
        <f>Drivers!U15</f>
        <v>0</v>
      </c>
      <c r="V201">
        <f>Drivers!V15</f>
        <v>0</v>
      </c>
      <c r="W201">
        <f>Drivers!W15</f>
        <v>0</v>
      </c>
      <c r="X201">
        <f>Drivers!X15</f>
        <v>0</v>
      </c>
      <c r="Y201">
        <f>Drivers!Y15</f>
        <v>0</v>
      </c>
      <c r="Z201">
        <f>Drivers!Z15</f>
        <v>0</v>
      </c>
      <c r="AA201">
        <f>Drivers!AA15</f>
        <v>0</v>
      </c>
      <c r="AB201">
        <f>Drivers!AB15</f>
        <v>0</v>
      </c>
      <c r="AC201">
        <f>Drivers!AC15</f>
        <v>0</v>
      </c>
      <c r="AD201">
        <f>Drivers!AD15</f>
        <v>0</v>
      </c>
      <c r="AE201">
        <f>Drivers!AE15</f>
        <v>0</v>
      </c>
      <c r="AF201">
        <f>Drivers!AF15</f>
        <v>0</v>
      </c>
      <c r="AG201">
        <f>Drivers!AG15</f>
        <v>0</v>
      </c>
      <c r="AH201">
        <f>Drivers!AH15</f>
        <v>0</v>
      </c>
      <c r="AI201">
        <f>Drivers!AI15</f>
        <v>0</v>
      </c>
      <c r="AJ201">
        <f>Drivers!AJ15</f>
        <v>0</v>
      </c>
      <c r="AK201">
        <f>Drivers!AK15</f>
        <v>0</v>
      </c>
      <c r="AL201">
        <f>Drivers!AL15</f>
        <v>0</v>
      </c>
      <c r="AM201">
        <f>Drivers!AM15</f>
        <v>0</v>
      </c>
      <c r="AN201">
        <f>Drivers!AN15</f>
        <v>0</v>
      </c>
      <c r="AO201">
        <f>Drivers!AO15</f>
        <v>0</v>
      </c>
      <c r="AP201">
        <f>Drivers!AP15</f>
        <v>0</v>
      </c>
      <c r="AQ201">
        <f>Drivers!AQ15</f>
        <v>0</v>
      </c>
      <c r="AR201">
        <f>Drivers!AR15</f>
        <v>0</v>
      </c>
      <c r="AS201">
        <f>Drivers!AS15</f>
        <v>0</v>
      </c>
      <c r="AT201">
        <f>Drivers!AT15</f>
        <v>0</v>
      </c>
      <c r="AU201">
        <f>Drivers!AU15</f>
        <v>0</v>
      </c>
      <c r="AV201">
        <f>Drivers!AV15</f>
        <v>0</v>
      </c>
      <c r="AW201">
        <f>Drivers!AW15</f>
        <v>0</v>
      </c>
      <c r="AX201">
        <f>Drivers!AX15</f>
        <v>0</v>
      </c>
      <c r="AY201">
        <f>Drivers!AY15</f>
        <v>0</v>
      </c>
      <c r="AZ201">
        <f>Drivers!AZ15</f>
        <v>0</v>
      </c>
      <c r="BA201">
        <f>Drivers!BA15</f>
        <v>0</v>
      </c>
      <c r="BB201">
        <f>Drivers!BB15</f>
        <v>0</v>
      </c>
      <c r="BC201">
        <f>Drivers!BC15</f>
        <v>0</v>
      </c>
      <c r="BD201">
        <f>Drivers!BD15</f>
        <v>0</v>
      </c>
      <c r="BE201">
        <f>Drivers!BE15</f>
        <v>0</v>
      </c>
      <c r="BF201">
        <f>Drivers!BF15</f>
        <v>0</v>
      </c>
      <c r="BG201">
        <f>Drivers!BG15</f>
        <v>0</v>
      </c>
      <c r="BH201">
        <f>Drivers!BH15</f>
        <v>0</v>
      </c>
      <c r="BI201">
        <f>Drivers!BI15</f>
        <v>0</v>
      </c>
      <c r="BJ201">
        <f>Drivers!BJ15</f>
        <v>0</v>
      </c>
      <c r="BK201">
        <f>Drivers!BK15</f>
        <v>0</v>
      </c>
      <c r="BL201">
        <f>Drivers!BL15</f>
        <v>0</v>
      </c>
      <c r="BM201">
        <f>Drivers!BM15</f>
        <v>0</v>
      </c>
      <c r="BN201">
        <f>Drivers!BN15</f>
        <v>0</v>
      </c>
      <c r="BO201">
        <f>Drivers!BO15</f>
        <v>0</v>
      </c>
      <c r="BP201">
        <f>Drivers!BP15</f>
        <v>0</v>
      </c>
      <c r="BQ201">
        <f>Drivers!BQ15</f>
        <v>0</v>
      </c>
      <c r="BR201">
        <f>Drivers!BR15</f>
        <v>0</v>
      </c>
      <c r="BS201">
        <f>Drivers!BS15</f>
        <v>0</v>
      </c>
      <c r="BT201">
        <f>Drivers!BT15</f>
        <v>0</v>
      </c>
      <c r="BU201">
        <f>Drivers!BU15</f>
        <v>0</v>
      </c>
      <c r="BV201">
        <f>Drivers!BV15</f>
        <v>0</v>
      </c>
      <c r="BW201">
        <f>Drivers!BW15</f>
        <v>0</v>
      </c>
      <c r="BX201">
        <f>Drivers!BX15</f>
        <v>0</v>
      </c>
      <c r="BY201">
        <f>Drivers!BY15</f>
        <v>0</v>
      </c>
      <c r="BZ201">
        <f>Drivers!BZ15</f>
        <v>0</v>
      </c>
      <c r="CA201">
        <f>Drivers!CA15</f>
        <v>0</v>
      </c>
      <c r="CB201">
        <f>Drivers!CB15</f>
        <v>0</v>
      </c>
      <c r="CC201">
        <f>Drivers!CC15</f>
        <v>0</v>
      </c>
      <c r="CD201">
        <f>Drivers!CD15</f>
        <v>0</v>
      </c>
      <c r="CE201">
        <f>Drivers!CE15</f>
        <v>0</v>
      </c>
      <c r="CF201">
        <f>Drivers!CF15</f>
        <v>0</v>
      </c>
      <c r="CG201">
        <f>Drivers!CG15</f>
        <v>0</v>
      </c>
      <c r="CH201">
        <f>Drivers!CH15</f>
        <v>0</v>
      </c>
      <c r="CI201">
        <f>Drivers!CI15</f>
        <v>0</v>
      </c>
      <c r="CJ201">
        <f>Drivers!CJ15</f>
        <v>0</v>
      </c>
      <c r="CK201">
        <f>Drivers!CK15</f>
        <v>0</v>
      </c>
      <c r="CL201">
        <f>Drivers!CL15</f>
        <v>0</v>
      </c>
      <c r="CM201">
        <f>Drivers!CM15</f>
        <v>0</v>
      </c>
      <c r="CN201">
        <f>Drivers!CN15</f>
        <v>0</v>
      </c>
      <c r="CO201">
        <f>Drivers!CO15</f>
        <v>0</v>
      </c>
      <c r="CP201">
        <f>Drivers!CP15</f>
        <v>0</v>
      </c>
      <c r="CQ201">
        <f>Drivers!CQ15</f>
        <v>0</v>
      </c>
      <c r="CR201">
        <f>Drivers!CR15</f>
        <v>0</v>
      </c>
      <c r="CS201">
        <f>Drivers!CS15</f>
        <v>0</v>
      </c>
      <c r="CT201">
        <f>Drivers!CT15</f>
        <v>0</v>
      </c>
      <c r="CU201">
        <f>Drivers!CU15</f>
        <v>0</v>
      </c>
      <c r="CV201">
        <f>Drivers!CV15</f>
        <v>0</v>
      </c>
      <c r="CW201">
        <f>Drivers!CW15</f>
        <v>0</v>
      </c>
      <c r="CX201">
        <f>Drivers!CX15</f>
        <v>0</v>
      </c>
      <c r="CY201">
        <f>Drivers!CY15</f>
        <v>0</v>
      </c>
      <c r="CZ201">
        <f>Drivers!CZ15</f>
        <v>0</v>
      </c>
      <c r="DA201">
        <f>Drivers!DA15</f>
        <v>0</v>
      </c>
      <c r="DB201">
        <f>Drivers!DB15</f>
        <v>0</v>
      </c>
      <c r="DC201">
        <f>Drivers!DC15</f>
        <v>0</v>
      </c>
      <c r="DD201">
        <f>Drivers!DD15</f>
        <v>0</v>
      </c>
      <c r="DE201">
        <f>Drivers!DE15</f>
        <v>0</v>
      </c>
      <c r="DF201">
        <f>Drivers!DF15</f>
        <v>0</v>
      </c>
      <c r="DG201">
        <f>Drivers!DG15</f>
        <v>0</v>
      </c>
      <c r="DH201">
        <f>Drivers!DH15</f>
        <v>0</v>
      </c>
      <c r="DI201">
        <f>Drivers!DI15</f>
        <v>0</v>
      </c>
      <c r="DJ201">
        <f>Drivers!DJ15</f>
        <v>0</v>
      </c>
      <c r="DK201">
        <f>Drivers!DK15</f>
        <v>0</v>
      </c>
      <c r="DL201">
        <f>Drivers!DL15</f>
        <v>0</v>
      </c>
      <c r="DM201">
        <f>Drivers!DM15</f>
        <v>0</v>
      </c>
      <c r="DN201">
        <f>Drivers!DN15</f>
        <v>0</v>
      </c>
      <c r="DO201">
        <f>Drivers!DO15</f>
        <v>0</v>
      </c>
      <c r="DP201">
        <f>Drivers!DP15</f>
        <v>0</v>
      </c>
      <c r="DQ201">
        <f>Drivers!DQ15</f>
        <v>0</v>
      </c>
      <c r="DR201">
        <f>Drivers!DR15</f>
        <v>0</v>
      </c>
      <c r="DS201">
        <f>Drivers!DS15</f>
        <v>0</v>
      </c>
      <c r="DT201">
        <f>Drivers!DT15</f>
        <v>0</v>
      </c>
      <c r="DU201">
        <f>Drivers!DU15</f>
        <v>0</v>
      </c>
      <c r="DV201">
        <f>Drivers!DV15</f>
        <v>0</v>
      </c>
      <c r="DW201">
        <f>Drivers!DW15</f>
        <v>0</v>
      </c>
      <c r="DX201">
        <f>Drivers!DX15</f>
        <v>0</v>
      </c>
      <c r="DY201">
        <f>Drivers!DY15</f>
        <v>0</v>
      </c>
      <c r="DZ201">
        <f>Drivers!DZ15</f>
        <v>0</v>
      </c>
      <c r="EA201">
        <f>Drivers!EA15</f>
        <v>0</v>
      </c>
      <c r="EB201">
        <f>Drivers!EB15</f>
        <v>0</v>
      </c>
      <c r="EC201">
        <f>Drivers!EC15</f>
        <v>0</v>
      </c>
      <c r="ED201">
        <f>Drivers!ED15</f>
        <v>0</v>
      </c>
      <c r="EE201">
        <f>Drivers!EE15</f>
        <v>0</v>
      </c>
      <c r="EF201">
        <f>Drivers!EF15</f>
        <v>0</v>
      </c>
      <c r="EG201">
        <f>Drivers!EG15</f>
        <v>0</v>
      </c>
      <c r="EH201">
        <f>Drivers!EH15</f>
        <v>0</v>
      </c>
      <c r="EI201">
        <f>Drivers!EI15</f>
        <v>0</v>
      </c>
      <c r="EJ201">
        <f>Drivers!EJ15</f>
        <v>0</v>
      </c>
      <c r="EK201">
        <f>Drivers!EK15</f>
        <v>0</v>
      </c>
      <c r="EL201">
        <f>Drivers!EL15</f>
        <v>0</v>
      </c>
      <c r="EM201">
        <f>Drivers!EM15</f>
        <v>0</v>
      </c>
      <c r="EN201">
        <f>Drivers!EN15</f>
        <v>0</v>
      </c>
    </row>
    <row r="202" spans="1:144" x14ac:dyDescent="0.2">
      <c r="A202">
        <f>Drivers!A16</f>
        <v>0</v>
      </c>
      <c r="B202">
        <f>Drivers!B16</f>
        <v>0</v>
      </c>
      <c r="C202">
        <f>Drivers!C16</f>
        <v>0</v>
      </c>
      <c r="D202">
        <f>Drivers!D16</f>
        <v>0</v>
      </c>
      <c r="E202">
        <f>Drivers!E16</f>
        <v>0</v>
      </c>
      <c r="F202">
        <f>Drivers!F16</f>
        <v>0</v>
      </c>
      <c r="G202">
        <f>Drivers!G16</f>
        <v>0</v>
      </c>
      <c r="H202">
        <f>Drivers!H16</f>
        <v>0</v>
      </c>
      <c r="I202" t="str">
        <f>Drivers!I16</f>
        <v>x Orders per Active Customer</v>
      </c>
      <c r="J202">
        <f>Drivers!J16</f>
        <v>0</v>
      </c>
      <c r="K202">
        <f>Drivers!K16</f>
        <v>0</v>
      </c>
      <c r="L202">
        <f>Drivers!L16</f>
        <v>0</v>
      </c>
      <c r="M202">
        <f>Drivers!M16</f>
        <v>0</v>
      </c>
      <c r="N202">
        <f>Drivers!N16</f>
        <v>0</v>
      </c>
      <c r="O202">
        <f>Drivers!O16</f>
        <v>0</v>
      </c>
      <c r="P202">
        <f>Drivers!P16</f>
        <v>0</v>
      </c>
      <c r="Q202">
        <f>Drivers!Q16</f>
        <v>0</v>
      </c>
      <c r="R202">
        <f>Drivers!R16</f>
        <v>0</v>
      </c>
      <c r="S202">
        <f>Drivers!S16</f>
        <v>0</v>
      </c>
      <c r="T202">
        <f>Drivers!T16</f>
        <v>0</v>
      </c>
      <c r="U202">
        <f>Drivers!U16</f>
        <v>0</v>
      </c>
      <c r="V202">
        <f>Drivers!V16</f>
        <v>0</v>
      </c>
      <c r="W202">
        <f>Drivers!W16</f>
        <v>0</v>
      </c>
      <c r="X202">
        <f>Drivers!X16</f>
        <v>0</v>
      </c>
      <c r="Y202">
        <f>Drivers!Y16</f>
        <v>0</v>
      </c>
      <c r="Z202">
        <f>Drivers!Z16</f>
        <v>0</v>
      </c>
      <c r="AA202">
        <f>Drivers!AA16</f>
        <v>0</v>
      </c>
      <c r="AB202">
        <f>Drivers!AB16</f>
        <v>0</v>
      </c>
      <c r="AC202">
        <f>Drivers!AC16</f>
        <v>0</v>
      </c>
      <c r="AD202">
        <f>Drivers!AD16</f>
        <v>0</v>
      </c>
      <c r="AE202">
        <f>Drivers!AE16</f>
        <v>0</v>
      </c>
      <c r="AF202">
        <f>Drivers!AF16</f>
        <v>0</v>
      </c>
      <c r="AG202">
        <f>Drivers!AG16</f>
        <v>0</v>
      </c>
      <c r="AH202">
        <f>Drivers!AH16</f>
        <v>0</v>
      </c>
      <c r="AI202">
        <f>Drivers!AI16</f>
        <v>0</v>
      </c>
      <c r="AJ202">
        <f>Drivers!AJ16</f>
        <v>0</v>
      </c>
      <c r="AK202">
        <f>Drivers!AK16</f>
        <v>0</v>
      </c>
      <c r="AL202">
        <f>Drivers!AL16</f>
        <v>0</v>
      </c>
      <c r="AM202">
        <f>Drivers!AM16</f>
        <v>0</v>
      </c>
      <c r="AN202">
        <f>Drivers!AN16</f>
        <v>0</v>
      </c>
      <c r="AO202">
        <f>Drivers!AO16</f>
        <v>0</v>
      </c>
      <c r="AP202">
        <f>Drivers!AP16</f>
        <v>0</v>
      </c>
      <c r="AQ202">
        <f>Drivers!AQ16</f>
        <v>0</v>
      </c>
      <c r="AR202">
        <f>Drivers!AR16</f>
        <v>0</v>
      </c>
      <c r="AS202">
        <f>Drivers!AS16</f>
        <v>0</v>
      </c>
      <c r="AT202">
        <f>Drivers!AT16</f>
        <v>0</v>
      </c>
      <c r="AU202">
        <f>Drivers!AU16</f>
        <v>0</v>
      </c>
      <c r="AV202">
        <f>Drivers!AV16</f>
        <v>0</v>
      </c>
      <c r="AW202">
        <f>Drivers!AW16</f>
        <v>0</v>
      </c>
      <c r="AX202">
        <f>Drivers!AX16</f>
        <v>0</v>
      </c>
      <c r="AY202">
        <f>Drivers!AY16</f>
        <v>0</v>
      </c>
      <c r="AZ202">
        <f>Drivers!AZ16</f>
        <v>0</v>
      </c>
      <c r="BA202">
        <f>Drivers!BA16</f>
        <v>0</v>
      </c>
      <c r="BB202">
        <f>Drivers!BB16</f>
        <v>0</v>
      </c>
      <c r="BC202">
        <f>Drivers!BC16</f>
        <v>0</v>
      </c>
      <c r="BD202">
        <f>Drivers!BD16</f>
        <v>0</v>
      </c>
      <c r="BE202">
        <f>Drivers!BE16</f>
        <v>0</v>
      </c>
      <c r="BF202">
        <f>Drivers!BF16</f>
        <v>0</v>
      </c>
      <c r="BG202">
        <f>Drivers!BG16</f>
        <v>0</v>
      </c>
      <c r="BH202">
        <f>Drivers!BH16</f>
        <v>0</v>
      </c>
      <c r="BI202">
        <f>Drivers!BI16</f>
        <v>0</v>
      </c>
      <c r="BJ202">
        <f>Drivers!BJ16</f>
        <v>0</v>
      </c>
      <c r="BK202">
        <f>Drivers!BK16</f>
        <v>0</v>
      </c>
      <c r="BL202">
        <f>Drivers!BL16</f>
        <v>0</v>
      </c>
      <c r="BM202">
        <f>Drivers!BM16</f>
        <v>0</v>
      </c>
      <c r="BN202">
        <f>Drivers!BN16</f>
        <v>0</v>
      </c>
      <c r="BO202">
        <f>Drivers!BO16</f>
        <v>0</v>
      </c>
      <c r="BP202">
        <f>Drivers!BP16</f>
        <v>0</v>
      </c>
      <c r="BQ202">
        <f>Drivers!BQ16</f>
        <v>0</v>
      </c>
      <c r="BR202">
        <f>Drivers!BR16</f>
        <v>3.948356807511737</v>
      </c>
      <c r="BS202">
        <f>Drivers!BS16</f>
        <v>4.1155115511551159</v>
      </c>
      <c r="BT202">
        <f>Drivers!BT16</f>
        <v>4.2584541062801931</v>
      </c>
      <c r="BU202">
        <f>Drivers!BU16</f>
        <v>4.5920745920745922</v>
      </c>
      <c r="BV202">
        <f>Drivers!BV16</f>
        <v>4.4730354391371341</v>
      </c>
      <c r="BW202">
        <f>Drivers!BW16</f>
        <v>4.4373368146214096</v>
      </c>
      <c r="BX202">
        <f>Drivers!BX16</f>
        <v>3.9658213891951486</v>
      </c>
      <c r="BY202">
        <f>Drivers!BY16</f>
        <v>4.1797497155858929</v>
      </c>
      <c r="BZ202">
        <f>Drivers!BZ16</f>
        <v>4.1245173745173744</v>
      </c>
      <c r="CA202">
        <f>Drivers!CA16</f>
        <v>4.2767762460233305</v>
      </c>
      <c r="CB202">
        <f>Drivers!CB16</f>
        <v>4.2114485981308416</v>
      </c>
      <c r="CC202">
        <f>Drivers!CC16</f>
        <v>4.2841823056300274</v>
      </c>
      <c r="CD202">
        <f>Drivers!CD16</f>
        <v>4.2841823056300274</v>
      </c>
      <c r="CE202">
        <f>Drivers!CE16</f>
        <v>4.3698659517426277</v>
      </c>
      <c r="CF202">
        <f>Drivers!CF16</f>
        <v>4.2824686327077748</v>
      </c>
      <c r="CG202">
        <f>Drivers!CG16</f>
        <v>4.3252933190348521</v>
      </c>
      <c r="CH202">
        <f>Drivers!CH16</f>
        <v>4.3484450402144779</v>
      </c>
      <c r="CI202">
        <f>Drivers!CI16</f>
        <v>4.4354139410187665</v>
      </c>
      <c r="CJ202">
        <f>Drivers!CJ16</f>
        <v>4.3467056621983913</v>
      </c>
      <c r="CK202">
        <f>Drivers!CK16</f>
        <v>4.3901727188203745</v>
      </c>
      <c r="CL202">
        <f>Drivers!CL16</f>
        <v>4.3919294906166231</v>
      </c>
      <c r="CM202">
        <f>Drivers!CM16</f>
        <v>4.4797680804289541</v>
      </c>
      <c r="CN202">
        <f>Drivers!CN16</f>
        <v>4.3901727188203754</v>
      </c>
      <c r="CO202">
        <f>Drivers!CO16</f>
        <v>4.4340744460085784</v>
      </c>
      <c r="CP202">
        <f>Drivers!CP16</f>
        <v>0</v>
      </c>
      <c r="CQ202">
        <f>Drivers!CQ16</f>
        <v>0</v>
      </c>
      <c r="CR202">
        <f>Drivers!CR16</f>
        <v>0</v>
      </c>
      <c r="CS202">
        <f>Drivers!CS16</f>
        <v>0</v>
      </c>
      <c r="CT202">
        <f>Drivers!CT16</f>
        <v>0</v>
      </c>
      <c r="CU202">
        <f>Drivers!CU16</f>
        <v>0</v>
      </c>
      <c r="CV202">
        <f>Drivers!CV16</f>
        <v>0</v>
      </c>
      <c r="CW202">
        <f>Drivers!CW16</f>
        <v>0</v>
      </c>
      <c r="CX202">
        <f>Drivers!CX16</f>
        <v>0</v>
      </c>
      <c r="CY202">
        <f>Drivers!CY16</f>
        <v>0</v>
      </c>
      <c r="CZ202">
        <f>Drivers!CZ16</f>
        <v>0</v>
      </c>
      <c r="DA202">
        <f>Drivers!DA16</f>
        <v>0</v>
      </c>
      <c r="DB202">
        <f>Drivers!DB16</f>
        <v>0</v>
      </c>
      <c r="DC202">
        <f>Drivers!DC16</f>
        <v>0</v>
      </c>
      <c r="DD202">
        <f>Drivers!DD16</f>
        <v>0</v>
      </c>
      <c r="DE202">
        <f>Drivers!DE16</f>
        <v>0</v>
      </c>
      <c r="DF202">
        <f>Drivers!DF16</f>
        <v>0</v>
      </c>
      <c r="DG202">
        <f>Drivers!DG16</f>
        <v>0</v>
      </c>
      <c r="DH202">
        <f>Drivers!DH16</f>
        <v>0</v>
      </c>
      <c r="DI202">
        <f>Drivers!DI16</f>
        <v>0</v>
      </c>
      <c r="DJ202">
        <f>Drivers!DJ16</f>
        <v>0</v>
      </c>
      <c r="DK202">
        <f>Drivers!DK16</f>
        <v>0</v>
      </c>
      <c r="DL202">
        <f>Drivers!DL16</f>
        <v>0</v>
      </c>
      <c r="DM202">
        <f>Drivers!DM16</f>
        <v>0</v>
      </c>
      <c r="DN202">
        <f>Drivers!DN16</f>
        <v>0</v>
      </c>
      <c r="DO202">
        <f>Drivers!DO16</f>
        <v>0</v>
      </c>
      <c r="DP202">
        <f>Drivers!DP16</f>
        <v>0</v>
      </c>
      <c r="DQ202">
        <f>Drivers!DQ16</f>
        <v>0</v>
      </c>
      <c r="DR202">
        <f>Drivers!DR16</f>
        <v>0</v>
      </c>
      <c r="DS202">
        <f>Drivers!DS16</f>
        <v>0</v>
      </c>
      <c r="DT202">
        <f>Drivers!DT16</f>
        <v>0</v>
      </c>
      <c r="DU202">
        <f>Drivers!DU16</f>
        <v>0</v>
      </c>
      <c r="DV202">
        <f>Drivers!DV16</f>
        <v>0</v>
      </c>
      <c r="DW202">
        <f>Drivers!DW16</f>
        <v>0</v>
      </c>
      <c r="DX202">
        <f>Drivers!DX16</f>
        <v>0</v>
      </c>
      <c r="DY202">
        <f>Drivers!DY16</f>
        <v>17.133186166298749</v>
      </c>
      <c r="DZ202">
        <f>Drivers!DZ16</f>
        <v>17.133186166298749</v>
      </c>
      <c r="EA202">
        <f>Drivers!EA16</f>
        <v>16.960949703217743</v>
      </c>
      <c r="EB202">
        <f>Drivers!EB16</f>
        <v>16.874616029042169</v>
      </c>
      <c r="EC202">
        <f>Drivers!EC16</f>
        <v>17.261480202608997</v>
      </c>
      <c r="ED202">
        <f>Drivers!ED16</f>
        <v>17.520402405648134</v>
      </c>
      <c r="EE202">
        <f>Drivers!EE16</f>
        <v>17.695606429704611</v>
      </c>
      <c r="EF202">
        <f>Drivers!EF16</f>
        <v>17.872562494001656</v>
      </c>
      <c r="EG202">
        <f>Drivers!EG16</f>
        <v>18.051288118941674</v>
      </c>
      <c r="EH202">
        <f>Drivers!EH16</f>
        <v>18.231801000131092</v>
      </c>
      <c r="EI202">
        <f>Drivers!EI16</f>
        <v>18.414119010132403</v>
      </c>
      <c r="EJ202">
        <f>Drivers!EJ16</f>
        <v>18.598260200233728</v>
      </c>
      <c r="EK202">
        <f>Drivers!EK16</f>
        <v>18.784242802236065</v>
      </c>
      <c r="EL202">
        <f>Drivers!EL16</f>
        <v>18.972085230258426</v>
      </c>
      <c r="EM202">
        <f>Drivers!EM16</f>
        <v>0</v>
      </c>
      <c r="EN202">
        <f>Drivers!EN16</f>
        <v>0</v>
      </c>
    </row>
    <row r="203" spans="1:144" x14ac:dyDescent="0.2">
      <c r="A203">
        <f>Drivers!A17</f>
        <v>0</v>
      </c>
      <c r="B203">
        <f>Drivers!B17</f>
        <v>0</v>
      </c>
      <c r="C203">
        <f>Drivers!C17</f>
        <v>0</v>
      </c>
      <c r="D203">
        <f>Drivers!D17</f>
        <v>0</v>
      </c>
      <c r="E203">
        <f>Drivers!E17</f>
        <v>0</v>
      </c>
      <c r="F203">
        <f>Drivers!F17</f>
        <v>0</v>
      </c>
      <c r="G203">
        <f>Drivers!G17</f>
        <v>0</v>
      </c>
      <c r="H203">
        <f>Drivers!H17</f>
        <v>0</v>
      </c>
      <c r="I203" t="str">
        <f>Drivers!I17</f>
        <v>=Total Orders</v>
      </c>
      <c r="J203">
        <f>Drivers!J17</f>
        <v>0</v>
      </c>
      <c r="K203">
        <f>Drivers!K17</f>
        <v>0</v>
      </c>
      <c r="L203">
        <f>Drivers!L17</f>
        <v>0</v>
      </c>
      <c r="M203">
        <f>Drivers!M17</f>
        <v>0</v>
      </c>
      <c r="N203">
        <f>Drivers!N17</f>
        <v>0</v>
      </c>
      <c r="O203">
        <f>Drivers!O17</f>
        <v>0</v>
      </c>
      <c r="P203">
        <f>Drivers!P17</f>
        <v>0</v>
      </c>
      <c r="Q203">
        <f>Drivers!Q17</f>
        <v>0</v>
      </c>
      <c r="R203">
        <f>Drivers!R17</f>
        <v>0</v>
      </c>
      <c r="S203">
        <f>Drivers!S17</f>
        <v>0</v>
      </c>
      <c r="T203">
        <f>Drivers!T17</f>
        <v>0</v>
      </c>
      <c r="U203">
        <f>Drivers!U17</f>
        <v>0</v>
      </c>
      <c r="V203">
        <f>Drivers!V17</f>
        <v>0</v>
      </c>
      <c r="W203">
        <f>Drivers!W17</f>
        <v>0</v>
      </c>
      <c r="X203">
        <f>Drivers!X17</f>
        <v>0</v>
      </c>
      <c r="Y203">
        <f>Drivers!Y17</f>
        <v>0</v>
      </c>
      <c r="Z203">
        <f>Drivers!Z17</f>
        <v>0</v>
      </c>
      <c r="AA203">
        <f>Drivers!AA17</f>
        <v>0</v>
      </c>
      <c r="AB203">
        <f>Drivers!AB17</f>
        <v>0</v>
      </c>
      <c r="AC203">
        <f>Drivers!AC17</f>
        <v>0</v>
      </c>
      <c r="AD203">
        <f>Drivers!AD17</f>
        <v>0</v>
      </c>
      <c r="AE203">
        <f>Drivers!AE17</f>
        <v>0</v>
      </c>
      <c r="AF203">
        <f>Drivers!AF17</f>
        <v>0</v>
      </c>
      <c r="AG203">
        <f>Drivers!AG17</f>
        <v>0</v>
      </c>
      <c r="AH203">
        <f>Drivers!AH17</f>
        <v>0</v>
      </c>
      <c r="AI203">
        <f>Drivers!AI17</f>
        <v>0</v>
      </c>
      <c r="AJ203">
        <f>Drivers!AJ17</f>
        <v>0</v>
      </c>
      <c r="AK203">
        <f>Drivers!AK17</f>
        <v>0</v>
      </c>
      <c r="AL203">
        <f>Drivers!AL17</f>
        <v>0</v>
      </c>
      <c r="AM203">
        <f>Drivers!AM17</f>
        <v>0</v>
      </c>
      <c r="AN203">
        <f>Drivers!AN17</f>
        <v>0</v>
      </c>
      <c r="AO203">
        <f>Drivers!AO17</f>
        <v>0</v>
      </c>
      <c r="AP203">
        <f>Drivers!AP17</f>
        <v>0</v>
      </c>
      <c r="AQ203">
        <f>Drivers!AQ17</f>
        <v>0</v>
      </c>
      <c r="AR203">
        <f>Drivers!AR17</f>
        <v>0</v>
      </c>
      <c r="AS203">
        <f>Drivers!AS17</f>
        <v>0</v>
      </c>
      <c r="AT203">
        <f>Drivers!AT17</f>
        <v>0</v>
      </c>
      <c r="AU203">
        <f>Drivers!AU17</f>
        <v>0</v>
      </c>
      <c r="AV203">
        <f>Drivers!AV17</f>
        <v>0</v>
      </c>
      <c r="AW203">
        <f>Drivers!AW17</f>
        <v>0</v>
      </c>
      <c r="AX203">
        <f>Drivers!AX17</f>
        <v>0</v>
      </c>
      <c r="AY203">
        <f>Drivers!AY17</f>
        <v>0</v>
      </c>
      <c r="AZ203">
        <f>Drivers!AZ17</f>
        <v>0</v>
      </c>
      <c r="BA203">
        <f>Drivers!BA17</f>
        <v>0</v>
      </c>
      <c r="BB203">
        <f>Drivers!BB17</f>
        <v>0</v>
      </c>
      <c r="BC203">
        <f>Drivers!BC17</f>
        <v>0</v>
      </c>
      <c r="BD203">
        <f>Drivers!BD17</f>
        <v>0</v>
      </c>
      <c r="BE203">
        <f>Drivers!BE17</f>
        <v>0</v>
      </c>
      <c r="BF203">
        <f>Drivers!BF17</f>
        <v>0</v>
      </c>
      <c r="BG203">
        <f>Drivers!BG17</f>
        <v>0</v>
      </c>
      <c r="BH203">
        <f>Drivers!BH17</f>
        <v>0</v>
      </c>
      <c r="BI203">
        <f>Drivers!BI17</f>
        <v>0</v>
      </c>
      <c r="BJ203">
        <f>Drivers!BJ17</f>
        <v>0</v>
      </c>
      <c r="BK203">
        <f>Drivers!BK17</f>
        <v>0</v>
      </c>
      <c r="BL203">
        <f>Drivers!BL17</f>
        <v>0</v>
      </c>
      <c r="BM203">
        <f>Drivers!BM17</f>
        <v>0</v>
      </c>
      <c r="BN203">
        <f>Drivers!BN17</f>
        <v>0</v>
      </c>
      <c r="BO203">
        <f>Drivers!BO17</f>
        <v>0</v>
      </c>
      <c r="BP203">
        <f>Drivers!BP17</f>
        <v>0</v>
      </c>
      <c r="BQ203">
        <f>Drivers!BQ17</f>
        <v>0</v>
      </c>
      <c r="BR203">
        <f>Drivers!BR17</f>
        <v>0.84099999999999997</v>
      </c>
      <c r="BS203">
        <f>Drivers!BS17</f>
        <v>1.2470000000000001</v>
      </c>
      <c r="BT203">
        <f>Drivers!BT17</f>
        <v>1.7629999999999999</v>
      </c>
      <c r="BU203">
        <f>Drivers!BU17</f>
        <v>1.97</v>
      </c>
      <c r="BV203">
        <f>Drivers!BV17</f>
        <v>2.903</v>
      </c>
      <c r="BW203">
        <f>Drivers!BW17</f>
        <v>3.399</v>
      </c>
      <c r="BX203">
        <f>Drivers!BX17</f>
        <v>3.597</v>
      </c>
      <c r="BY203">
        <f>Drivers!BY17</f>
        <v>3.6739999999999999</v>
      </c>
      <c r="BZ203">
        <f>Drivers!BZ17</f>
        <v>4.2729999999999997</v>
      </c>
      <c r="CA203">
        <f>Drivers!CA17</f>
        <v>4.0330000000000004</v>
      </c>
      <c r="CB203">
        <f>Drivers!CB17</f>
        <v>3.605</v>
      </c>
      <c r="CC203">
        <f>Drivers!CC17</f>
        <v>3.1960000000000002</v>
      </c>
      <c r="CD203">
        <f>Drivers!CD17</f>
        <v>3.5156000000000009</v>
      </c>
      <c r="CE203">
        <f>Drivers!CE17</f>
        <v>3.5859120000000009</v>
      </c>
      <c r="CF203">
        <f>Drivers!CF17</f>
        <v>3.5493356976000006</v>
      </c>
      <c r="CG203">
        <f>Drivers!CG17</f>
        <v>3.5489807640302402</v>
      </c>
      <c r="CH203">
        <f>Drivers!CH17</f>
        <v>3.9251674000000016</v>
      </c>
      <c r="CI203">
        <f>Drivers!CI17</f>
        <v>4.0036707480000011</v>
      </c>
      <c r="CJ203">
        <f>Drivers!CJ17</f>
        <v>3.9628333063704009</v>
      </c>
      <c r="CK203">
        <f>Drivers!CK17</f>
        <v>3.962437023039763</v>
      </c>
      <c r="CL203">
        <f>Drivers!CL17</f>
        <v>4.3212167906600021</v>
      </c>
      <c r="CM203">
        <f>Drivers!CM17</f>
        <v>4.4076411264732007</v>
      </c>
      <c r="CN203">
        <f>Drivers!CN17</f>
        <v>4.3626831869831744</v>
      </c>
      <c r="CO203">
        <f>Drivers!CO17</f>
        <v>4.3622469186644759</v>
      </c>
      <c r="CP203">
        <f>Drivers!CP17</f>
        <v>0</v>
      </c>
      <c r="CQ203">
        <f>Drivers!CQ17</f>
        <v>0</v>
      </c>
      <c r="CR203">
        <f>Drivers!CR17</f>
        <v>0</v>
      </c>
      <c r="CS203">
        <f>Drivers!CS17</f>
        <v>0</v>
      </c>
      <c r="CT203">
        <f>Drivers!CT17</f>
        <v>0</v>
      </c>
      <c r="CU203">
        <f>Drivers!CU17</f>
        <v>0</v>
      </c>
      <c r="CV203">
        <f>Drivers!CV17</f>
        <v>0</v>
      </c>
      <c r="CW203">
        <f>Drivers!CW17</f>
        <v>0</v>
      </c>
      <c r="CX203">
        <f>Drivers!CX17</f>
        <v>0</v>
      </c>
      <c r="CY203">
        <f>Drivers!CY17</f>
        <v>0</v>
      </c>
      <c r="CZ203">
        <f>Drivers!CZ17</f>
        <v>0</v>
      </c>
      <c r="DA203">
        <f>Drivers!DA17</f>
        <v>0</v>
      </c>
      <c r="DB203">
        <f>Drivers!DB17</f>
        <v>0</v>
      </c>
      <c r="DC203">
        <f>Drivers!DC17</f>
        <v>0</v>
      </c>
      <c r="DD203">
        <f>Drivers!DD17</f>
        <v>0</v>
      </c>
      <c r="DE203">
        <f>Drivers!DE17</f>
        <v>0</v>
      </c>
      <c r="DF203">
        <f>Drivers!DF17</f>
        <v>0</v>
      </c>
      <c r="DG203">
        <f>Drivers!DG17</f>
        <v>0</v>
      </c>
      <c r="DH203">
        <f>Drivers!DH17</f>
        <v>0</v>
      </c>
      <c r="DI203">
        <f>Drivers!DI17</f>
        <v>0</v>
      </c>
      <c r="DJ203">
        <f>Drivers!DJ17</f>
        <v>0</v>
      </c>
      <c r="DK203">
        <f>Drivers!DK17</f>
        <v>0</v>
      </c>
      <c r="DL203">
        <f>Drivers!DL17</f>
        <v>0</v>
      </c>
      <c r="DM203">
        <f>Drivers!DM17</f>
        <v>0</v>
      </c>
      <c r="DN203">
        <f>Drivers!DN17</f>
        <v>0</v>
      </c>
      <c r="DO203">
        <f>Drivers!DO17</f>
        <v>0</v>
      </c>
      <c r="DP203">
        <f>Drivers!DP17</f>
        <v>0</v>
      </c>
      <c r="DQ203">
        <f>Drivers!DQ17</f>
        <v>0</v>
      </c>
      <c r="DR203">
        <f>Drivers!DR17</f>
        <v>0</v>
      </c>
      <c r="DS203">
        <f>Drivers!DS17</f>
        <v>0</v>
      </c>
      <c r="DT203">
        <f>Drivers!DT17</f>
        <v>0</v>
      </c>
      <c r="DU203">
        <f>Drivers!DU17</f>
        <v>0</v>
      </c>
      <c r="DV203">
        <f>Drivers!DV17</f>
        <v>0</v>
      </c>
      <c r="DW203">
        <f>Drivers!DW17</f>
        <v>0</v>
      </c>
      <c r="DX203">
        <f>Drivers!DX17</f>
        <v>0</v>
      </c>
      <c r="DY203">
        <f>Drivers!DY17</f>
        <v>1.3289458308759017</v>
      </c>
      <c r="DZ203">
        <f>Drivers!DZ17</f>
        <v>5.8209999999999997</v>
      </c>
      <c r="EA203">
        <f>Drivers!EA17</f>
        <v>13.572999999999999</v>
      </c>
      <c r="EB203">
        <f>Drivers!EB17</f>
        <v>15.107000000000001</v>
      </c>
      <c r="EC203">
        <f>Drivers!EC17</f>
        <v>14.199828461630242</v>
      </c>
      <c r="ED203">
        <f>Drivers!ED17</f>
        <v>15.854108477410167</v>
      </c>
      <c r="EE203">
        <f>Drivers!EE17</f>
        <v>17.453788022780852</v>
      </c>
      <c r="EF203">
        <f>Drivers!EF17</f>
        <v>19.03859197524935</v>
      </c>
      <c r="EG203">
        <f>Drivers!EG17</f>
        <v>20.671151237126988</v>
      </c>
      <c r="EH203">
        <f>Drivers!EH17</f>
        <v>22.339313141963139</v>
      </c>
      <c r="EI203">
        <f>Drivers!EI17</f>
        <v>24.029282181152652</v>
      </c>
      <c r="EJ203">
        <f>Drivers!EJ17</f>
        <v>25.725749503142033</v>
      </c>
      <c r="EK203">
        <f>Drivers!EK17</f>
        <v>27.412072383072996</v>
      </c>
      <c r="EL203">
        <f>Drivers!EL17</f>
        <v>29.070502762248918</v>
      </c>
      <c r="EM203">
        <f>Drivers!EM17</f>
        <v>0</v>
      </c>
      <c r="EN203">
        <f>Drivers!EN17</f>
        <v>0</v>
      </c>
    </row>
    <row r="204" spans="1:144" x14ac:dyDescent="0.2">
      <c r="A204">
        <f>Drivers!A18</f>
        <v>0</v>
      </c>
      <c r="B204">
        <f>Drivers!B18</f>
        <v>0</v>
      </c>
      <c r="C204">
        <f>Drivers!C18</f>
        <v>0</v>
      </c>
      <c r="D204">
        <f>Drivers!D18</f>
        <v>0</v>
      </c>
      <c r="E204">
        <f>Drivers!E18</f>
        <v>0</v>
      </c>
      <c r="F204">
        <f>Drivers!F18</f>
        <v>0</v>
      </c>
      <c r="G204">
        <f>Drivers!G18</f>
        <v>0</v>
      </c>
      <c r="H204">
        <f>Drivers!H18</f>
        <v>0</v>
      </c>
      <c r="I204">
        <f>Drivers!I18</f>
        <v>0</v>
      </c>
      <c r="J204">
        <f>Drivers!J18</f>
        <v>0</v>
      </c>
      <c r="K204">
        <f>Drivers!K18</f>
        <v>0</v>
      </c>
      <c r="L204">
        <f>Drivers!L18</f>
        <v>0</v>
      </c>
      <c r="M204">
        <f>Drivers!M18</f>
        <v>0</v>
      </c>
      <c r="N204">
        <f>Drivers!N18</f>
        <v>0</v>
      </c>
      <c r="O204">
        <f>Drivers!O18</f>
        <v>0</v>
      </c>
      <c r="P204">
        <f>Drivers!P18</f>
        <v>0</v>
      </c>
      <c r="Q204">
        <f>Drivers!Q18</f>
        <v>0</v>
      </c>
      <c r="R204">
        <f>Drivers!R18</f>
        <v>0</v>
      </c>
      <c r="S204">
        <f>Drivers!S18</f>
        <v>0</v>
      </c>
      <c r="T204">
        <f>Drivers!T18</f>
        <v>0</v>
      </c>
      <c r="U204">
        <f>Drivers!U18</f>
        <v>0</v>
      </c>
      <c r="V204">
        <f>Drivers!V18</f>
        <v>0</v>
      </c>
      <c r="W204">
        <f>Drivers!W18</f>
        <v>0</v>
      </c>
      <c r="X204">
        <f>Drivers!X18</f>
        <v>0</v>
      </c>
      <c r="Y204">
        <f>Drivers!Y18</f>
        <v>0</v>
      </c>
      <c r="Z204">
        <f>Drivers!Z18</f>
        <v>0</v>
      </c>
      <c r="AA204">
        <f>Drivers!AA18</f>
        <v>0</v>
      </c>
      <c r="AB204">
        <f>Drivers!AB18</f>
        <v>0</v>
      </c>
      <c r="AC204">
        <f>Drivers!AC18</f>
        <v>0</v>
      </c>
      <c r="AD204">
        <f>Drivers!AD18</f>
        <v>0</v>
      </c>
      <c r="AE204">
        <f>Drivers!AE18</f>
        <v>0</v>
      </c>
      <c r="AF204">
        <f>Drivers!AF18</f>
        <v>0</v>
      </c>
      <c r="AG204">
        <f>Drivers!AG18</f>
        <v>0</v>
      </c>
      <c r="AH204">
        <f>Drivers!AH18</f>
        <v>0</v>
      </c>
      <c r="AI204">
        <f>Drivers!AI18</f>
        <v>0</v>
      </c>
      <c r="AJ204">
        <f>Drivers!AJ18</f>
        <v>0</v>
      </c>
      <c r="AK204">
        <f>Drivers!AK18</f>
        <v>0</v>
      </c>
      <c r="AL204">
        <f>Drivers!AL18</f>
        <v>0</v>
      </c>
      <c r="AM204">
        <f>Drivers!AM18</f>
        <v>0</v>
      </c>
      <c r="AN204">
        <f>Drivers!AN18</f>
        <v>0</v>
      </c>
      <c r="AO204">
        <f>Drivers!AO18</f>
        <v>0</v>
      </c>
      <c r="AP204">
        <f>Drivers!AP18</f>
        <v>0</v>
      </c>
      <c r="AQ204">
        <f>Drivers!AQ18</f>
        <v>0</v>
      </c>
      <c r="AR204">
        <f>Drivers!AR18</f>
        <v>0</v>
      </c>
      <c r="AS204">
        <f>Drivers!AS18</f>
        <v>0</v>
      </c>
      <c r="AT204">
        <f>Drivers!AT18</f>
        <v>0</v>
      </c>
      <c r="AU204">
        <f>Drivers!AU18</f>
        <v>0</v>
      </c>
      <c r="AV204">
        <f>Drivers!AV18</f>
        <v>0</v>
      </c>
      <c r="AW204">
        <f>Drivers!AW18</f>
        <v>0</v>
      </c>
      <c r="AX204">
        <f>Drivers!AX18</f>
        <v>0</v>
      </c>
      <c r="AY204">
        <f>Drivers!AY18</f>
        <v>0</v>
      </c>
      <c r="AZ204">
        <f>Drivers!AZ18</f>
        <v>0</v>
      </c>
      <c r="BA204">
        <f>Drivers!BA18</f>
        <v>0</v>
      </c>
      <c r="BB204">
        <f>Drivers!BB18</f>
        <v>0</v>
      </c>
      <c r="BC204">
        <f>Drivers!BC18</f>
        <v>0</v>
      </c>
      <c r="BD204">
        <f>Drivers!BD18</f>
        <v>0</v>
      </c>
      <c r="BE204">
        <f>Drivers!BE18</f>
        <v>0</v>
      </c>
      <c r="BF204">
        <f>Drivers!BF18</f>
        <v>0</v>
      </c>
      <c r="BG204">
        <f>Drivers!BG18</f>
        <v>0</v>
      </c>
      <c r="BH204">
        <f>Drivers!BH18</f>
        <v>0</v>
      </c>
      <c r="BI204">
        <f>Drivers!BI18</f>
        <v>0</v>
      </c>
      <c r="BJ204">
        <f>Drivers!BJ18</f>
        <v>0</v>
      </c>
      <c r="BK204">
        <f>Drivers!BK18</f>
        <v>0</v>
      </c>
      <c r="BL204">
        <f>Drivers!BL18</f>
        <v>0</v>
      </c>
      <c r="BM204">
        <f>Drivers!BM18</f>
        <v>0</v>
      </c>
      <c r="BN204">
        <f>Drivers!BN18</f>
        <v>0</v>
      </c>
      <c r="BO204">
        <f>Drivers!BO18</f>
        <v>0</v>
      </c>
      <c r="BP204">
        <f>Drivers!BP18</f>
        <v>0</v>
      </c>
      <c r="BQ204">
        <f>Drivers!BQ18</f>
        <v>0</v>
      </c>
      <c r="BR204">
        <f>Drivers!BR18</f>
        <v>0</v>
      </c>
      <c r="BS204">
        <f>Drivers!BS18</f>
        <v>0</v>
      </c>
      <c r="BT204">
        <f>Drivers!BT18</f>
        <v>0</v>
      </c>
      <c r="BU204">
        <f>Drivers!BU18</f>
        <v>0</v>
      </c>
      <c r="BV204">
        <f>Drivers!BV18</f>
        <v>0</v>
      </c>
      <c r="BW204">
        <f>Drivers!BW18</f>
        <v>0</v>
      </c>
      <c r="BX204">
        <f>Drivers!BX18</f>
        <v>0</v>
      </c>
      <c r="BY204">
        <f>Drivers!BY18</f>
        <v>0</v>
      </c>
      <c r="BZ204">
        <f>Drivers!BZ18</f>
        <v>0</v>
      </c>
      <c r="CA204">
        <f>Drivers!CA18</f>
        <v>0</v>
      </c>
      <c r="CB204">
        <f>Drivers!CB18</f>
        <v>0</v>
      </c>
      <c r="CC204">
        <f>Drivers!CC18</f>
        <v>0</v>
      </c>
      <c r="CD204">
        <f>Drivers!CD18</f>
        <v>0</v>
      </c>
      <c r="CE204">
        <f>Drivers!CE18</f>
        <v>0</v>
      </c>
      <c r="CF204">
        <f>Drivers!CF18</f>
        <v>0</v>
      </c>
      <c r="CG204">
        <f>Drivers!CG18</f>
        <v>0</v>
      </c>
      <c r="CH204">
        <f>Drivers!CH18</f>
        <v>0</v>
      </c>
      <c r="CI204">
        <f>Drivers!CI18</f>
        <v>0</v>
      </c>
      <c r="CJ204">
        <f>Drivers!CJ18</f>
        <v>0</v>
      </c>
      <c r="CK204">
        <f>Drivers!CK18</f>
        <v>0</v>
      </c>
      <c r="CL204">
        <f>Drivers!CL18</f>
        <v>0</v>
      </c>
      <c r="CM204">
        <f>Drivers!CM18</f>
        <v>0</v>
      </c>
      <c r="CN204">
        <f>Drivers!CN18</f>
        <v>0</v>
      </c>
      <c r="CO204">
        <f>Drivers!CO18</f>
        <v>0</v>
      </c>
      <c r="CP204">
        <f>Drivers!CP18</f>
        <v>0</v>
      </c>
      <c r="CQ204">
        <f>Drivers!CQ18</f>
        <v>0</v>
      </c>
      <c r="CR204">
        <f>Drivers!CR18</f>
        <v>0</v>
      </c>
      <c r="CS204">
        <f>Drivers!CS18</f>
        <v>0</v>
      </c>
      <c r="CT204">
        <f>Drivers!CT18</f>
        <v>0</v>
      </c>
      <c r="CU204">
        <f>Drivers!CU18</f>
        <v>0</v>
      </c>
      <c r="CV204">
        <f>Drivers!CV18</f>
        <v>0</v>
      </c>
      <c r="CW204">
        <f>Drivers!CW18</f>
        <v>0</v>
      </c>
      <c r="CX204">
        <f>Drivers!CX18</f>
        <v>0</v>
      </c>
      <c r="CY204">
        <f>Drivers!CY18</f>
        <v>0</v>
      </c>
      <c r="CZ204">
        <f>Drivers!CZ18</f>
        <v>0</v>
      </c>
      <c r="DA204">
        <f>Drivers!DA18</f>
        <v>0</v>
      </c>
      <c r="DB204">
        <f>Drivers!DB18</f>
        <v>0</v>
      </c>
      <c r="DC204">
        <f>Drivers!DC18</f>
        <v>0</v>
      </c>
      <c r="DD204">
        <f>Drivers!DD18</f>
        <v>0</v>
      </c>
      <c r="DE204">
        <f>Drivers!DE18</f>
        <v>0</v>
      </c>
      <c r="DF204">
        <f>Drivers!DF18</f>
        <v>0</v>
      </c>
      <c r="DG204">
        <f>Drivers!DG18</f>
        <v>0</v>
      </c>
      <c r="DH204">
        <f>Drivers!DH18</f>
        <v>0</v>
      </c>
      <c r="DI204">
        <f>Drivers!DI18</f>
        <v>0</v>
      </c>
      <c r="DJ204">
        <f>Drivers!DJ18</f>
        <v>0</v>
      </c>
      <c r="DK204">
        <f>Drivers!DK18</f>
        <v>0</v>
      </c>
      <c r="DL204">
        <f>Drivers!DL18</f>
        <v>0</v>
      </c>
      <c r="DM204">
        <f>Drivers!DM18</f>
        <v>0</v>
      </c>
      <c r="DN204">
        <f>Drivers!DN18</f>
        <v>0</v>
      </c>
      <c r="DO204">
        <f>Drivers!DO18</f>
        <v>0</v>
      </c>
      <c r="DP204">
        <f>Drivers!DP18</f>
        <v>0</v>
      </c>
      <c r="DQ204">
        <f>Drivers!DQ18</f>
        <v>0</v>
      </c>
      <c r="DR204">
        <f>Drivers!DR18</f>
        <v>0</v>
      </c>
      <c r="DS204">
        <f>Drivers!DS18</f>
        <v>0</v>
      </c>
      <c r="DT204">
        <f>Drivers!DT18</f>
        <v>0</v>
      </c>
      <c r="DU204">
        <f>Drivers!DU18</f>
        <v>0</v>
      </c>
      <c r="DV204">
        <f>Drivers!DV18</f>
        <v>0</v>
      </c>
      <c r="DW204">
        <f>Drivers!DW18</f>
        <v>0</v>
      </c>
      <c r="DX204">
        <f>Drivers!DX18</f>
        <v>0</v>
      </c>
      <c r="DY204">
        <f>Drivers!DY18</f>
        <v>0</v>
      </c>
      <c r="DZ204">
        <f>Drivers!DZ18</f>
        <v>0</v>
      </c>
      <c r="EA204">
        <f>Drivers!EA18</f>
        <v>0</v>
      </c>
      <c r="EB204">
        <f>Drivers!EB18</f>
        <v>0</v>
      </c>
      <c r="EC204">
        <f>Drivers!EC18</f>
        <v>0</v>
      </c>
      <c r="ED204">
        <f>Drivers!ED18</f>
        <v>0</v>
      </c>
      <c r="EE204">
        <f>Drivers!EE18</f>
        <v>0</v>
      </c>
      <c r="EF204">
        <f>Drivers!EF18</f>
        <v>0</v>
      </c>
      <c r="EG204">
        <f>Drivers!EG18</f>
        <v>0</v>
      </c>
      <c r="EH204">
        <f>Drivers!EH18</f>
        <v>0</v>
      </c>
      <c r="EI204">
        <f>Drivers!EI18</f>
        <v>0</v>
      </c>
      <c r="EJ204">
        <f>Drivers!EJ18</f>
        <v>0</v>
      </c>
      <c r="EK204">
        <f>Drivers!EK18</f>
        <v>0</v>
      </c>
      <c r="EL204">
        <f>Drivers!EL18</f>
        <v>0</v>
      </c>
      <c r="EM204">
        <f>Drivers!EM18</f>
        <v>0</v>
      </c>
      <c r="EN204">
        <f>Drivers!EN18</f>
        <v>0</v>
      </c>
    </row>
    <row r="205" spans="1:144" x14ac:dyDescent="0.2">
      <c r="A205">
        <f>Drivers!A19</f>
        <v>0</v>
      </c>
      <c r="B205">
        <f>Drivers!B19</f>
        <v>0</v>
      </c>
      <c r="C205">
        <f>Drivers!C19</f>
        <v>0</v>
      </c>
      <c r="D205">
        <f>Drivers!D19</f>
        <v>0</v>
      </c>
      <c r="E205">
        <f>Drivers!E19</f>
        <v>0</v>
      </c>
      <c r="F205">
        <f>Drivers!F19</f>
        <v>0</v>
      </c>
      <c r="G205">
        <f>Drivers!G19</f>
        <v>0</v>
      </c>
      <c r="H205">
        <f>Drivers!H19</f>
        <v>0</v>
      </c>
      <c r="I205" t="str">
        <f>Drivers!I19</f>
        <v>x Price per Order</v>
      </c>
      <c r="J205">
        <f>Drivers!J19</f>
        <v>0</v>
      </c>
      <c r="K205">
        <f>Drivers!K19</f>
        <v>0</v>
      </c>
      <c r="L205">
        <f>Drivers!L19</f>
        <v>0</v>
      </c>
      <c r="M205">
        <f>Drivers!M19</f>
        <v>0</v>
      </c>
      <c r="N205">
        <f>Drivers!N19</f>
        <v>0</v>
      </c>
      <c r="O205">
        <f>Drivers!O19</f>
        <v>0</v>
      </c>
      <c r="P205">
        <f>Drivers!P19</f>
        <v>0</v>
      </c>
      <c r="Q205">
        <f>Drivers!Q19</f>
        <v>0</v>
      </c>
      <c r="R205">
        <f>Drivers!R19</f>
        <v>0</v>
      </c>
      <c r="S205">
        <f>Drivers!S19</f>
        <v>0</v>
      </c>
      <c r="T205">
        <f>Drivers!T19</f>
        <v>0</v>
      </c>
      <c r="U205">
        <f>Drivers!U19</f>
        <v>0</v>
      </c>
      <c r="V205">
        <f>Drivers!V19</f>
        <v>0</v>
      </c>
      <c r="W205">
        <f>Drivers!W19</f>
        <v>0</v>
      </c>
      <c r="X205">
        <f>Drivers!X19</f>
        <v>0</v>
      </c>
      <c r="Y205">
        <f>Drivers!Y19</f>
        <v>0</v>
      </c>
      <c r="Z205">
        <f>Drivers!Z19</f>
        <v>0</v>
      </c>
      <c r="AA205">
        <f>Drivers!AA19</f>
        <v>0</v>
      </c>
      <c r="AB205">
        <f>Drivers!AB19</f>
        <v>0</v>
      </c>
      <c r="AC205">
        <f>Drivers!AC19</f>
        <v>0</v>
      </c>
      <c r="AD205">
        <f>Drivers!AD19</f>
        <v>0</v>
      </c>
      <c r="AE205">
        <f>Drivers!AE19</f>
        <v>0</v>
      </c>
      <c r="AF205">
        <f>Drivers!AF19</f>
        <v>0</v>
      </c>
      <c r="AG205">
        <f>Drivers!AG19</f>
        <v>0</v>
      </c>
      <c r="AH205">
        <f>Drivers!AH19</f>
        <v>0</v>
      </c>
      <c r="AI205">
        <f>Drivers!AI19</f>
        <v>0</v>
      </c>
      <c r="AJ205">
        <f>Drivers!AJ19</f>
        <v>0</v>
      </c>
      <c r="AK205">
        <f>Drivers!AK19</f>
        <v>0</v>
      </c>
      <c r="AL205">
        <f>Drivers!AL19</f>
        <v>0</v>
      </c>
      <c r="AM205">
        <f>Drivers!AM19</f>
        <v>0</v>
      </c>
      <c r="AN205">
        <f>Drivers!AN19</f>
        <v>0</v>
      </c>
      <c r="AO205">
        <f>Drivers!AO19</f>
        <v>0</v>
      </c>
      <c r="AP205">
        <f>Drivers!AP19</f>
        <v>0</v>
      </c>
      <c r="AQ205">
        <f>Drivers!AQ19</f>
        <v>0</v>
      </c>
      <c r="AR205">
        <f>Drivers!AR19</f>
        <v>0</v>
      </c>
      <c r="AS205">
        <f>Drivers!AS19</f>
        <v>0</v>
      </c>
      <c r="AT205">
        <f>Drivers!AT19</f>
        <v>0</v>
      </c>
      <c r="AU205">
        <f>Drivers!AU19</f>
        <v>0</v>
      </c>
      <c r="AV205">
        <f>Drivers!AV19</f>
        <v>0</v>
      </c>
      <c r="AW205">
        <f>Drivers!AW19</f>
        <v>0</v>
      </c>
      <c r="AX205">
        <f>Drivers!AX19</f>
        <v>0</v>
      </c>
      <c r="AY205">
        <f>Drivers!AY19</f>
        <v>0</v>
      </c>
      <c r="AZ205">
        <f>Drivers!AZ19</f>
        <v>0</v>
      </c>
      <c r="BA205">
        <f>Drivers!BA19</f>
        <v>0</v>
      </c>
      <c r="BB205">
        <f>Drivers!BB19</f>
        <v>0</v>
      </c>
      <c r="BC205">
        <f>Drivers!BC19</f>
        <v>0</v>
      </c>
      <c r="BD205">
        <f>Drivers!BD19</f>
        <v>0</v>
      </c>
      <c r="BE205">
        <f>Drivers!BE19</f>
        <v>0</v>
      </c>
      <c r="BF205">
        <f>Drivers!BF19</f>
        <v>0</v>
      </c>
      <c r="BG205">
        <f>Drivers!BG19</f>
        <v>0</v>
      </c>
      <c r="BH205">
        <f>Drivers!BH19</f>
        <v>0</v>
      </c>
      <c r="BI205">
        <f>Drivers!BI19</f>
        <v>0</v>
      </c>
      <c r="BJ205">
        <f>Drivers!BJ19</f>
        <v>0</v>
      </c>
      <c r="BK205">
        <f>Drivers!BK19</f>
        <v>0</v>
      </c>
      <c r="BL205">
        <f>Drivers!BL19</f>
        <v>0</v>
      </c>
      <c r="BM205">
        <f>Drivers!BM19</f>
        <v>0</v>
      </c>
      <c r="BN205">
        <f>Drivers!BN19</f>
        <v>0</v>
      </c>
      <c r="BO205">
        <f>Drivers!BO19</f>
        <v>0</v>
      </c>
      <c r="BP205">
        <f>Drivers!BP19</f>
        <v>0</v>
      </c>
      <c r="BQ205">
        <f>Drivers!BQ19</f>
        <v>0</v>
      </c>
      <c r="BR205">
        <f>Drivers!BR19</f>
        <v>57.771700356718192</v>
      </c>
      <c r="BS205">
        <f>Drivers!BS19</f>
        <v>58.757818765036085</v>
      </c>
      <c r="BT205">
        <f>Drivers!BT19</f>
        <v>58.016449234259788</v>
      </c>
      <c r="BU205">
        <f>Drivers!BU19</f>
        <v>59.219796954314717</v>
      </c>
      <c r="BV205">
        <f>Drivers!BV19</f>
        <v>59.282810885291084</v>
      </c>
      <c r="BW205">
        <f>Drivers!BW19</f>
        <v>59.406884377758168</v>
      </c>
      <c r="BX205">
        <f>Drivers!BX19</f>
        <v>57.117597998331945</v>
      </c>
      <c r="BY205">
        <f>Drivers!BY19</f>
        <v>58.775721284703323</v>
      </c>
      <c r="BZ205">
        <f>Drivers!BZ19</f>
        <v>57.300023402761525</v>
      </c>
      <c r="CA205">
        <f>Drivers!CA19</f>
        <v>59.027274981403416</v>
      </c>
      <c r="CB205">
        <f>Drivers!CB19</f>
        <v>58.429403606102639</v>
      </c>
      <c r="CC205">
        <f>Drivers!CC19</f>
        <v>58.714956195244049</v>
      </c>
      <c r="CD205">
        <f>Drivers!CD19</f>
        <v>56.727023168733908</v>
      </c>
      <c r="CE205">
        <f>Drivers!CE19</f>
        <v>58.437002231589382</v>
      </c>
      <c r="CF205">
        <f>Drivers!CF19</f>
        <v>57.845109570041615</v>
      </c>
      <c r="CG205">
        <f>Drivers!CG19</f>
        <v>58.127806633291605</v>
      </c>
      <c r="CH205">
        <f>Drivers!CH19</f>
        <v>56.159752937046569</v>
      </c>
      <c r="CI205">
        <f>Drivers!CI19</f>
        <v>57.852632209273487</v>
      </c>
      <c r="CJ205">
        <f>Drivers!CJ19</f>
        <v>57.266658474341199</v>
      </c>
      <c r="CK205">
        <f>Drivers!CK19</f>
        <v>57.546528566958692</v>
      </c>
      <c r="CL205">
        <f>Drivers!CL19</f>
        <v>55.598155407676103</v>
      </c>
      <c r="CM205">
        <f>Drivers!CM19</f>
        <v>57.274105887180752</v>
      </c>
      <c r="CN205">
        <f>Drivers!CN19</f>
        <v>56.69399188959779</v>
      </c>
      <c r="CO205">
        <f>Drivers!CO19</f>
        <v>56.971063281289105</v>
      </c>
      <c r="CP205">
        <f>Drivers!CP19</f>
        <v>0</v>
      </c>
      <c r="CQ205">
        <f>Drivers!CQ19</f>
        <v>0</v>
      </c>
      <c r="CR205">
        <f>Drivers!CR19</f>
        <v>0</v>
      </c>
      <c r="CS205">
        <f>Drivers!CS19</f>
        <v>0</v>
      </c>
      <c r="CT205">
        <f>Drivers!CT19</f>
        <v>0</v>
      </c>
      <c r="CU205">
        <f>Drivers!CU19</f>
        <v>0</v>
      </c>
      <c r="CV205">
        <f>Drivers!CV19</f>
        <v>0</v>
      </c>
      <c r="CW205">
        <f>Drivers!CW19</f>
        <v>0</v>
      </c>
      <c r="CX205">
        <f>Drivers!CX19</f>
        <v>0</v>
      </c>
      <c r="CY205">
        <f>Drivers!CY19</f>
        <v>0</v>
      </c>
      <c r="CZ205">
        <f>Drivers!CZ19</f>
        <v>0</v>
      </c>
      <c r="DA205">
        <f>Drivers!DA19</f>
        <v>0</v>
      </c>
      <c r="DB205">
        <f>Drivers!DB19</f>
        <v>0</v>
      </c>
      <c r="DC205">
        <f>Drivers!DC19</f>
        <v>0</v>
      </c>
      <c r="DD205">
        <f>Drivers!DD19</f>
        <v>0</v>
      </c>
      <c r="DE205">
        <f>Drivers!DE19</f>
        <v>0</v>
      </c>
      <c r="DF205">
        <f>Drivers!DF19</f>
        <v>0</v>
      </c>
      <c r="DG205">
        <f>Drivers!DG19</f>
        <v>0</v>
      </c>
      <c r="DH205">
        <f>Drivers!DH19</f>
        <v>0</v>
      </c>
      <c r="DI205">
        <f>Drivers!DI19</f>
        <v>0</v>
      </c>
      <c r="DJ205">
        <f>Drivers!DJ19</f>
        <v>0</v>
      </c>
      <c r="DK205">
        <f>Drivers!DK19</f>
        <v>0</v>
      </c>
      <c r="DL205">
        <f>Drivers!DL19</f>
        <v>0</v>
      </c>
      <c r="DM205">
        <f>Drivers!DM19</f>
        <v>0</v>
      </c>
      <c r="DN205">
        <f>Drivers!DN19</f>
        <v>0</v>
      </c>
      <c r="DO205">
        <f>Drivers!DO19</f>
        <v>0</v>
      </c>
      <c r="DP205">
        <f>Drivers!DP19</f>
        <v>0</v>
      </c>
      <c r="DQ205">
        <f>Drivers!DQ19</f>
        <v>0</v>
      </c>
      <c r="DR205">
        <f>Drivers!DR19</f>
        <v>0</v>
      </c>
      <c r="DS205">
        <f>Drivers!DS19</f>
        <v>0</v>
      </c>
      <c r="DT205">
        <f>Drivers!DT19</f>
        <v>0</v>
      </c>
      <c r="DU205">
        <f>Drivers!DU19</f>
        <v>0</v>
      </c>
      <c r="DV205">
        <f>Drivers!DV19</f>
        <v>0</v>
      </c>
      <c r="DW205">
        <f>Drivers!DW19</f>
        <v>0</v>
      </c>
      <c r="DX205">
        <f>Drivers!DX19</f>
        <v>0</v>
      </c>
      <c r="DY205">
        <f>Drivers!DY19</f>
        <v>58.547156845902769</v>
      </c>
      <c r="DZ205">
        <f>Drivers!DZ19</f>
        <v>58.547156845902769</v>
      </c>
      <c r="EA205">
        <f>Drivers!EA19</f>
        <v>58.602814410962949</v>
      </c>
      <c r="EB205">
        <f>Drivers!EB19</f>
        <v>58.32997947971139</v>
      </c>
      <c r="EC205">
        <f>Drivers!EC19</f>
        <v>57.788419933449568</v>
      </c>
      <c r="ED205">
        <f>Drivers!ED19</f>
        <v>57.210535734115069</v>
      </c>
      <c r="EE205">
        <f>Drivers!EE19</f>
        <v>56.638430376773925</v>
      </c>
      <c r="EF205">
        <f>Drivers!EF19</f>
        <v>56.496834300831992</v>
      </c>
      <c r="EG205">
        <f>Drivers!EG19</f>
        <v>56.355592215079916</v>
      </c>
      <c r="EH205">
        <f>Drivers!EH19</f>
        <v>56.21470323454222</v>
      </c>
      <c r="EI205">
        <f>Drivers!EI19</f>
        <v>56.074166476455865</v>
      </c>
      <c r="EJ205">
        <f>Drivers!EJ19</f>
        <v>55.933981060264728</v>
      </c>
      <c r="EK205">
        <f>Drivers!EK19</f>
        <v>55.794146107614068</v>
      </c>
      <c r="EL205">
        <f>Drivers!EL19</f>
        <v>55.654660742345037</v>
      </c>
      <c r="EM205">
        <f>Drivers!EM19</f>
        <v>0</v>
      </c>
      <c r="EN205">
        <f>Drivers!EN19</f>
        <v>0</v>
      </c>
    </row>
    <row r="206" spans="1:144" x14ac:dyDescent="0.2">
      <c r="A206">
        <f>Drivers!A20</f>
        <v>0</v>
      </c>
      <c r="B206">
        <f>Drivers!B20</f>
        <v>0</v>
      </c>
      <c r="C206">
        <f>Drivers!C20</f>
        <v>0</v>
      </c>
      <c r="D206">
        <f>Drivers!D20</f>
        <v>0</v>
      </c>
      <c r="E206">
        <f>Drivers!E20</f>
        <v>0</v>
      </c>
      <c r="F206">
        <f>Drivers!F20</f>
        <v>0</v>
      </c>
      <c r="G206">
        <f>Drivers!G20</f>
        <v>0</v>
      </c>
      <c r="H206">
        <f>Drivers!H20</f>
        <v>0</v>
      </c>
      <c r="I206" t="str">
        <f>Drivers!I20</f>
        <v>= Total Revenue</v>
      </c>
      <c r="J206">
        <f>Drivers!J20</f>
        <v>0</v>
      </c>
      <c r="K206">
        <f>Drivers!K20</f>
        <v>0</v>
      </c>
      <c r="L206">
        <f>Drivers!L20</f>
        <v>0</v>
      </c>
      <c r="M206">
        <f>Drivers!M20</f>
        <v>0</v>
      </c>
      <c r="N206">
        <f>Drivers!N20</f>
        <v>0</v>
      </c>
      <c r="O206">
        <f>Drivers!O20</f>
        <v>0</v>
      </c>
      <c r="P206">
        <f>Drivers!P20</f>
        <v>0</v>
      </c>
      <c r="Q206">
        <f>Drivers!Q20</f>
        <v>0</v>
      </c>
      <c r="R206">
        <f>Drivers!R20</f>
        <v>0</v>
      </c>
      <c r="S206">
        <f>Drivers!S20</f>
        <v>0</v>
      </c>
      <c r="T206">
        <f>Drivers!T20</f>
        <v>0</v>
      </c>
      <c r="U206">
        <f>Drivers!U20</f>
        <v>0</v>
      </c>
      <c r="V206">
        <f>Drivers!V20</f>
        <v>0</v>
      </c>
      <c r="W206">
        <f>Drivers!W20</f>
        <v>0</v>
      </c>
      <c r="X206">
        <f>Drivers!X20</f>
        <v>0</v>
      </c>
      <c r="Y206">
        <f>Drivers!Y20</f>
        <v>0</v>
      </c>
      <c r="Z206">
        <f>Drivers!Z20</f>
        <v>0</v>
      </c>
      <c r="AA206">
        <f>Drivers!AA20</f>
        <v>0</v>
      </c>
      <c r="AB206">
        <f>Drivers!AB20</f>
        <v>0</v>
      </c>
      <c r="AC206">
        <f>Drivers!AC20</f>
        <v>0</v>
      </c>
      <c r="AD206">
        <f>Drivers!AD20</f>
        <v>0</v>
      </c>
      <c r="AE206">
        <f>Drivers!AE20</f>
        <v>0</v>
      </c>
      <c r="AF206">
        <f>Drivers!AF20</f>
        <v>0</v>
      </c>
      <c r="AG206">
        <f>Drivers!AG20</f>
        <v>0</v>
      </c>
      <c r="AH206">
        <f>Drivers!AH20</f>
        <v>0</v>
      </c>
      <c r="AI206">
        <f>Drivers!AI20</f>
        <v>0</v>
      </c>
      <c r="AJ206">
        <f>Drivers!AJ20</f>
        <v>0</v>
      </c>
      <c r="AK206">
        <f>Drivers!AK20</f>
        <v>0</v>
      </c>
      <c r="AL206">
        <f>Drivers!AL20</f>
        <v>0</v>
      </c>
      <c r="AM206">
        <f>Drivers!AM20</f>
        <v>0</v>
      </c>
      <c r="AN206">
        <f>Drivers!AN20</f>
        <v>0</v>
      </c>
      <c r="AO206">
        <f>Drivers!AO20</f>
        <v>0</v>
      </c>
      <c r="AP206">
        <f>Drivers!AP20</f>
        <v>0</v>
      </c>
      <c r="AQ206">
        <f>Drivers!AQ20</f>
        <v>0</v>
      </c>
      <c r="AR206">
        <f>Drivers!AR20</f>
        <v>0</v>
      </c>
      <c r="AS206">
        <f>Drivers!AS20</f>
        <v>0</v>
      </c>
      <c r="AT206">
        <f>Drivers!AT20</f>
        <v>0</v>
      </c>
      <c r="AU206">
        <f>Drivers!AU20</f>
        <v>0</v>
      </c>
      <c r="AV206">
        <f>Drivers!AV20</f>
        <v>0</v>
      </c>
      <c r="AW206">
        <f>Drivers!AW20</f>
        <v>0</v>
      </c>
      <c r="AX206">
        <f>Drivers!AX20</f>
        <v>0</v>
      </c>
      <c r="AY206">
        <f>Drivers!AY20</f>
        <v>0</v>
      </c>
      <c r="AZ206">
        <f>Drivers!AZ20</f>
        <v>0</v>
      </c>
      <c r="BA206">
        <f>Drivers!BA20</f>
        <v>0</v>
      </c>
      <c r="BB206">
        <f>Drivers!BB20</f>
        <v>0</v>
      </c>
      <c r="BC206">
        <f>Drivers!BC20</f>
        <v>0</v>
      </c>
      <c r="BD206">
        <f>Drivers!BD20</f>
        <v>0</v>
      </c>
      <c r="BE206">
        <f>Drivers!BE20</f>
        <v>0</v>
      </c>
      <c r="BF206">
        <f>Drivers!BF20</f>
        <v>0</v>
      </c>
      <c r="BG206">
        <f>Drivers!BG20</f>
        <v>0</v>
      </c>
      <c r="BH206">
        <f>Drivers!BH20</f>
        <v>0</v>
      </c>
      <c r="BI206">
        <f>Drivers!BI20</f>
        <v>0</v>
      </c>
      <c r="BJ206">
        <f>Drivers!BJ20</f>
        <v>0</v>
      </c>
      <c r="BK206">
        <f>Drivers!BK20</f>
        <v>0</v>
      </c>
      <c r="BL206">
        <f>Drivers!BL20</f>
        <v>0</v>
      </c>
      <c r="BM206">
        <f>Drivers!BM20</f>
        <v>0</v>
      </c>
      <c r="BN206">
        <f>Drivers!BN20</f>
        <v>0</v>
      </c>
      <c r="BO206">
        <f>Drivers!BO20</f>
        <v>0</v>
      </c>
      <c r="BP206">
        <f>Drivers!BP20</f>
        <v>0</v>
      </c>
      <c r="BQ206">
        <f>Drivers!BQ20</f>
        <v>0</v>
      </c>
      <c r="BR206">
        <f>Drivers!BR20</f>
        <v>48.585999999999999</v>
      </c>
      <c r="BS206">
        <f>Drivers!BS20</f>
        <v>73.271000000000001</v>
      </c>
      <c r="BT206">
        <f>Drivers!BT20</f>
        <v>102.283</v>
      </c>
      <c r="BU206">
        <f>Drivers!BU20</f>
        <v>116.663</v>
      </c>
      <c r="BV206">
        <f>Drivers!BV20</f>
        <v>172.09800000000001</v>
      </c>
      <c r="BW206">
        <f>Drivers!BW20</f>
        <v>201.92400000000001</v>
      </c>
      <c r="BX206">
        <f>Drivers!BX20</f>
        <v>205.452</v>
      </c>
      <c r="BY206">
        <f>Drivers!BY20</f>
        <v>215.94200000000001</v>
      </c>
      <c r="BZ206">
        <f>Drivers!BZ20</f>
        <v>244.84299999999999</v>
      </c>
      <c r="CA206">
        <f>Drivers!CA20</f>
        <v>238.05699999999999</v>
      </c>
      <c r="CB206">
        <f>Drivers!CB20</f>
        <v>210.63800000000001</v>
      </c>
      <c r="CC206">
        <f>Drivers!CC20</f>
        <v>187.65299999999999</v>
      </c>
      <c r="CD206">
        <f>Drivers!CD20</f>
        <v>199.42952265200097</v>
      </c>
      <c r="CE206">
        <f>Drivers!CE20</f>
        <v>209.54994754628319</v>
      </c>
      <c r="CF206">
        <f>Drivers!CF20</f>
        <v>205.31171232853211</v>
      </c>
      <c r="CG206">
        <f>Drivers!CG20</f>
        <v>206.29446759682131</v>
      </c>
      <c r="CH206">
        <f>Drivers!CH20</f>
        <v>220.43643142054952</v>
      </c>
      <c r="CI206">
        <f>Drivers!CI20</f>
        <v>231.62289127107093</v>
      </c>
      <c r="CJ206">
        <f>Drivers!CJ20</f>
        <v>226.93822154665807</v>
      </c>
      <c r="CK206">
        <f>Drivers!CK20</f>
        <v>228.02449534113248</v>
      </c>
      <c r="CL206">
        <f>Drivers!CL20</f>
        <v>240.25168267737416</v>
      </c>
      <c r="CM206">
        <f>Drivers!CM20</f>
        <v>252.44370459031876</v>
      </c>
      <c r="CN206">
        <f>Drivers!CN20</f>
        <v>247.33792521970872</v>
      </c>
      <c r="CO206">
        <f>Drivers!CO20</f>
        <v>248.52184525184225</v>
      </c>
      <c r="CP206">
        <f>Drivers!CP20</f>
        <v>0</v>
      </c>
      <c r="CQ206">
        <f>Drivers!CQ20</f>
        <v>0</v>
      </c>
      <c r="CR206">
        <f>Drivers!CR20</f>
        <v>0</v>
      </c>
      <c r="CS206">
        <f>Drivers!CS20</f>
        <v>0</v>
      </c>
      <c r="CT206">
        <f>Drivers!CT20</f>
        <v>0</v>
      </c>
      <c r="CU206">
        <f>Drivers!CU20</f>
        <v>0</v>
      </c>
      <c r="CV206">
        <f>Drivers!CV20</f>
        <v>0</v>
      </c>
      <c r="CW206">
        <f>Drivers!CW20</f>
        <v>0</v>
      </c>
      <c r="CX206">
        <f>Drivers!CX20</f>
        <v>0</v>
      </c>
      <c r="CY206">
        <f>Drivers!CY20</f>
        <v>0</v>
      </c>
      <c r="CZ206">
        <f>Drivers!CZ20</f>
        <v>0</v>
      </c>
      <c r="DA206">
        <f>Drivers!DA20</f>
        <v>0</v>
      </c>
      <c r="DB206">
        <f>Drivers!DB20</f>
        <v>0</v>
      </c>
      <c r="DC206">
        <f>Drivers!DC20</f>
        <v>0</v>
      </c>
      <c r="DD206">
        <f>Drivers!DD20</f>
        <v>0</v>
      </c>
      <c r="DE206">
        <f>Drivers!DE20</f>
        <v>0</v>
      </c>
      <c r="DF206">
        <f>Drivers!DF20</f>
        <v>0</v>
      </c>
      <c r="DG206">
        <f>Drivers!DG20</f>
        <v>0</v>
      </c>
      <c r="DH206">
        <f>Drivers!DH20</f>
        <v>0</v>
      </c>
      <c r="DI206">
        <f>Drivers!DI20</f>
        <v>0</v>
      </c>
      <c r="DJ206">
        <f>Drivers!DJ20</f>
        <v>0</v>
      </c>
      <c r="DK206">
        <f>Drivers!DK20</f>
        <v>0</v>
      </c>
      <c r="DL206">
        <f>Drivers!DL20</f>
        <v>0</v>
      </c>
      <c r="DM206">
        <f>Drivers!DM20</f>
        <v>0</v>
      </c>
      <c r="DN206">
        <f>Drivers!DN20</f>
        <v>0</v>
      </c>
      <c r="DO206">
        <f>Drivers!DO20</f>
        <v>0</v>
      </c>
      <c r="DP206">
        <f>Drivers!DP20</f>
        <v>0</v>
      </c>
      <c r="DQ206">
        <f>Drivers!DQ20</f>
        <v>0</v>
      </c>
      <c r="DR206">
        <f>Drivers!DR20</f>
        <v>0</v>
      </c>
      <c r="DS206">
        <f>Drivers!DS20</f>
        <v>0</v>
      </c>
      <c r="DT206">
        <f>Drivers!DT20</f>
        <v>0</v>
      </c>
      <c r="DU206">
        <f>Drivers!DU20</f>
        <v>0</v>
      </c>
      <c r="DV206">
        <f>Drivers!DV20</f>
        <v>0</v>
      </c>
      <c r="DW206">
        <f>Drivers!DW20</f>
        <v>0</v>
      </c>
      <c r="DX206">
        <f>Drivers!DX20</f>
        <v>0</v>
      </c>
      <c r="DY206">
        <f>Drivers!DY20</f>
        <v>77.805999999999997</v>
      </c>
      <c r="DZ206">
        <f>Drivers!DZ20</f>
        <v>340.803</v>
      </c>
      <c r="EA206">
        <f>Drivers!EA20</f>
        <v>795.41600000000005</v>
      </c>
      <c r="EB206">
        <f>Drivers!EB20</f>
        <v>881.19100000000003</v>
      </c>
      <c r="EC206">
        <f>Drivers!EC20</f>
        <v>820.58565012363761</v>
      </c>
      <c r="ED206">
        <f>Drivers!ED20</f>
        <v>907.02203957941094</v>
      </c>
      <c r="EE206">
        <f>Drivers!EE20</f>
        <v>988.5551577392439</v>
      </c>
      <c r="EF206">
        <f>Drivers!EF20</f>
        <v>1075.6201761468121</v>
      </c>
      <c r="EG206">
        <f>Drivers!EG20</f>
        <v>1164.9349697357734</v>
      </c>
      <c r="EH206">
        <f>Drivers!EH20</f>
        <v>1255.7978587389669</v>
      </c>
      <c r="EI206">
        <f>Drivers!EI20</f>
        <v>1347.4219693356883</v>
      </c>
      <c r="EJ206">
        <f>Drivers!EJ20</f>
        <v>1438.9435854698613</v>
      </c>
      <c r="EK206">
        <f>Drivers!EK20</f>
        <v>1529.4331716536674</v>
      </c>
      <c r="EL206">
        <f>Drivers!EL20</f>
        <v>1617.9089688423678</v>
      </c>
      <c r="EM206">
        <f>Drivers!EM20</f>
        <v>0</v>
      </c>
      <c r="EN206">
        <f>Drivers!EN20</f>
        <v>0</v>
      </c>
    </row>
    <row r="207" spans="1:144" x14ac:dyDescent="0.2">
      <c r="A207">
        <f>Drivers!A21</f>
        <v>0</v>
      </c>
      <c r="B207">
        <f>Drivers!B21</f>
        <v>0</v>
      </c>
      <c r="C207">
        <f>Drivers!C21</f>
        <v>0</v>
      </c>
      <c r="D207">
        <f>Drivers!D21</f>
        <v>0</v>
      </c>
      <c r="E207">
        <f>Drivers!E21</f>
        <v>0</v>
      </c>
      <c r="F207">
        <f>Drivers!F21</f>
        <v>0</v>
      </c>
      <c r="G207">
        <f>Drivers!G21</f>
        <v>0</v>
      </c>
      <c r="H207">
        <f>Drivers!H21</f>
        <v>0</v>
      </c>
      <c r="I207" t="str">
        <f>Drivers!I21</f>
        <v>Y/Y Growth (%)</v>
      </c>
      <c r="J207">
        <f>Drivers!J21</f>
        <v>0</v>
      </c>
      <c r="K207">
        <f>Drivers!K21</f>
        <v>0</v>
      </c>
      <c r="L207">
        <f>Drivers!L21</f>
        <v>0</v>
      </c>
      <c r="M207">
        <f>Drivers!M21</f>
        <v>0</v>
      </c>
      <c r="N207">
        <f>Drivers!N21</f>
        <v>0</v>
      </c>
      <c r="O207">
        <f>Drivers!O21</f>
        <v>0</v>
      </c>
      <c r="P207">
        <f>Drivers!P21</f>
        <v>0</v>
      </c>
      <c r="Q207">
        <f>Drivers!Q21</f>
        <v>0</v>
      </c>
      <c r="R207">
        <f>Drivers!R21</f>
        <v>0</v>
      </c>
      <c r="S207">
        <f>Drivers!S21</f>
        <v>0</v>
      </c>
      <c r="T207">
        <f>Drivers!T21</f>
        <v>0</v>
      </c>
      <c r="U207">
        <f>Drivers!U21</f>
        <v>0</v>
      </c>
      <c r="V207">
        <f>Drivers!V21</f>
        <v>0</v>
      </c>
      <c r="W207">
        <f>Drivers!W21</f>
        <v>0</v>
      </c>
      <c r="X207">
        <f>Drivers!X21</f>
        <v>0</v>
      </c>
      <c r="Y207">
        <f>Drivers!Y21</f>
        <v>0</v>
      </c>
      <c r="Z207">
        <f>Drivers!Z21</f>
        <v>0</v>
      </c>
      <c r="AA207">
        <f>Drivers!AA21</f>
        <v>0</v>
      </c>
      <c r="AB207">
        <f>Drivers!AB21</f>
        <v>0</v>
      </c>
      <c r="AC207">
        <f>Drivers!AC21</f>
        <v>0</v>
      </c>
      <c r="AD207">
        <f>Drivers!AD21</f>
        <v>0</v>
      </c>
      <c r="AE207">
        <f>Drivers!AE21</f>
        <v>0</v>
      </c>
      <c r="AF207">
        <f>Drivers!AF21</f>
        <v>0</v>
      </c>
      <c r="AG207">
        <f>Drivers!AG21</f>
        <v>0</v>
      </c>
      <c r="AH207">
        <f>Drivers!AH21</f>
        <v>0</v>
      </c>
      <c r="AI207">
        <f>Drivers!AI21</f>
        <v>0</v>
      </c>
      <c r="AJ207">
        <f>Drivers!AJ21</f>
        <v>0</v>
      </c>
      <c r="AK207">
        <f>Drivers!AK21</f>
        <v>0</v>
      </c>
      <c r="AL207">
        <f>Drivers!AL21</f>
        <v>0</v>
      </c>
      <c r="AM207">
        <f>Drivers!AM21</f>
        <v>0</v>
      </c>
      <c r="AN207">
        <f>Drivers!AN21</f>
        <v>0</v>
      </c>
      <c r="AO207">
        <f>Drivers!AO21</f>
        <v>0</v>
      </c>
      <c r="AP207">
        <f>Drivers!AP21</f>
        <v>0</v>
      </c>
      <c r="AQ207">
        <f>Drivers!AQ21</f>
        <v>0</v>
      </c>
      <c r="AR207">
        <f>Drivers!AR21</f>
        <v>0</v>
      </c>
      <c r="AS207">
        <f>Drivers!AS21</f>
        <v>0</v>
      </c>
      <c r="AT207">
        <f>Drivers!AT21</f>
        <v>0</v>
      </c>
      <c r="AU207">
        <f>Drivers!AU21</f>
        <v>0</v>
      </c>
      <c r="AV207">
        <f>Drivers!AV21</f>
        <v>0</v>
      </c>
      <c r="AW207">
        <f>Drivers!AW21</f>
        <v>0</v>
      </c>
      <c r="AX207">
        <f>Drivers!AX21</f>
        <v>0</v>
      </c>
      <c r="AY207">
        <f>Drivers!AY21</f>
        <v>0</v>
      </c>
      <c r="AZ207">
        <f>Drivers!AZ21</f>
        <v>0</v>
      </c>
      <c r="BA207">
        <f>Drivers!BA21</f>
        <v>0</v>
      </c>
      <c r="BB207">
        <f>Drivers!BB21</f>
        <v>0</v>
      </c>
      <c r="BC207">
        <f>Drivers!BC21</f>
        <v>0</v>
      </c>
      <c r="BD207">
        <f>Drivers!BD21</f>
        <v>0</v>
      </c>
      <c r="BE207">
        <f>Drivers!BE21</f>
        <v>0</v>
      </c>
      <c r="BF207">
        <f>Drivers!BF21</f>
        <v>0</v>
      </c>
      <c r="BG207">
        <f>Drivers!BG21</f>
        <v>0</v>
      </c>
      <c r="BH207">
        <f>Drivers!BH21</f>
        <v>0</v>
      </c>
      <c r="BI207">
        <f>Drivers!BI21</f>
        <v>0</v>
      </c>
      <c r="BJ207">
        <f>Drivers!BJ21</f>
        <v>0</v>
      </c>
      <c r="BK207">
        <f>Drivers!BK21</f>
        <v>0</v>
      </c>
      <c r="BL207">
        <f>Drivers!BL21</f>
        <v>0</v>
      </c>
      <c r="BM207">
        <f>Drivers!BM21</f>
        <v>0</v>
      </c>
      <c r="BN207">
        <f>Drivers!BN21</f>
        <v>0</v>
      </c>
      <c r="BO207">
        <f>Drivers!BO21</f>
        <v>0</v>
      </c>
      <c r="BP207">
        <f>Drivers!BP21</f>
        <v>0</v>
      </c>
      <c r="BQ207">
        <f>Drivers!BQ21</f>
        <v>0</v>
      </c>
      <c r="BR207">
        <f>Drivers!BR21</f>
        <v>0</v>
      </c>
      <c r="BS207">
        <f>Drivers!BS21</f>
        <v>0</v>
      </c>
      <c r="BT207">
        <f>Drivers!BT21</f>
        <v>0</v>
      </c>
      <c r="BU207">
        <f>Drivers!BU21</f>
        <v>0</v>
      </c>
      <c r="BV207">
        <f>Drivers!BV21</f>
        <v>2.542131478203598</v>
      </c>
      <c r="BW207">
        <f>Drivers!BW21</f>
        <v>1.7558515647391193</v>
      </c>
      <c r="BX207">
        <f>Drivers!BX21</f>
        <v>1.0086622410371224</v>
      </c>
      <c r="BY207">
        <f>Drivers!BY21</f>
        <v>0.85098960253036537</v>
      </c>
      <c r="BZ207">
        <f>Drivers!BZ21</f>
        <v>0.42269520854396903</v>
      </c>
      <c r="CA207">
        <f>Drivers!CA21</f>
        <v>0.17894356292466473</v>
      </c>
      <c r="CB207">
        <f>Drivers!CB21</f>
        <v>2.5241905651928409E-2</v>
      </c>
      <c r="CC207">
        <f>Drivers!CC21</f>
        <v>-0.13100276926211674</v>
      </c>
      <c r="CD207">
        <f>Drivers!CD21</f>
        <v>-0.1854799906388952</v>
      </c>
      <c r="CE207">
        <f>Drivers!CE21</f>
        <v>-0.11974885197123708</v>
      </c>
      <c r="CF207">
        <f>Drivers!CF21</f>
        <v>-2.5286451976698876E-2</v>
      </c>
      <c r="CG207">
        <f>Drivers!CG21</f>
        <v>9.9340098995599924E-2</v>
      </c>
      <c r="CH207">
        <f>Drivers!CH21</f>
        <v>0.10533500000000018</v>
      </c>
      <c r="CI207">
        <f>Drivers!CI21</f>
        <v>0.10533499999999996</v>
      </c>
      <c r="CJ207">
        <f>Drivers!CJ21</f>
        <v>0.10533500000000018</v>
      </c>
      <c r="CK207">
        <f>Drivers!CK21</f>
        <v>0.10533499999999996</v>
      </c>
      <c r="CL207">
        <f>Drivers!CL21</f>
        <v>8.9891000000000165E-2</v>
      </c>
      <c r="CM207">
        <f>Drivers!CM21</f>
        <v>8.9890999999999943E-2</v>
      </c>
      <c r="CN207">
        <f>Drivers!CN21</f>
        <v>8.9890999999999943E-2</v>
      </c>
      <c r="CO207">
        <f>Drivers!CO21</f>
        <v>8.9891000000000165E-2</v>
      </c>
      <c r="CP207">
        <f>Drivers!CP21</f>
        <v>0</v>
      </c>
      <c r="CQ207">
        <f>Drivers!CQ21</f>
        <v>0</v>
      </c>
      <c r="CR207">
        <f>Drivers!CR21</f>
        <v>0</v>
      </c>
      <c r="CS207">
        <f>Drivers!CS21</f>
        <v>0</v>
      </c>
      <c r="CT207">
        <f>Drivers!CT21</f>
        <v>0</v>
      </c>
      <c r="CU207">
        <f>Drivers!CU21</f>
        <v>0</v>
      </c>
      <c r="CV207">
        <f>Drivers!CV21</f>
        <v>0</v>
      </c>
      <c r="CW207">
        <f>Drivers!CW21</f>
        <v>0</v>
      </c>
      <c r="CX207">
        <f>Drivers!CX21</f>
        <v>0</v>
      </c>
      <c r="CY207">
        <f>Drivers!CY21</f>
        <v>0</v>
      </c>
      <c r="CZ207">
        <f>Drivers!CZ21</f>
        <v>0</v>
      </c>
      <c r="DA207">
        <f>Drivers!DA21</f>
        <v>0</v>
      </c>
      <c r="DB207">
        <f>Drivers!DB21</f>
        <v>0</v>
      </c>
      <c r="DC207">
        <f>Drivers!DC21</f>
        <v>0</v>
      </c>
      <c r="DD207">
        <f>Drivers!DD21</f>
        <v>0</v>
      </c>
      <c r="DE207">
        <f>Drivers!DE21</f>
        <v>0</v>
      </c>
      <c r="DF207">
        <f>Drivers!DF21</f>
        <v>0</v>
      </c>
      <c r="DG207">
        <f>Drivers!DG21</f>
        <v>0</v>
      </c>
      <c r="DH207">
        <f>Drivers!DH21</f>
        <v>0</v>
      </c>
      <c r="DI207">
        <f>Drivers!DI21</f>
        <v>0</v>
      </c>
      <c r="DJ207">
        <f>Drivers!DJ21</f>
        <v>0</v>
      </c>
      <c r="DK207">
        <f>Drivers!DK21</f>
        <v>0</v>
      </c>
      <c r="DL207">
        <f>Drivers!DL21</f>
        <v>0</v>
      </c>
      <c r="DM207">
        <f>Drivers!DM21</f>
        <v>0</v>
      </c>
      <c r="DN207">
        <f>Drivers!DN21</f>
        <v>0</v>
      </c>
      <c r="DO207">
        <f>Drivers!DO21</f>
        <v>0</v>
      </c>
      <c r="DP207">
        <f>Drivers!DP21</f>
        <v>0</v>
      </c>
      <c r="DQ207">
        <f>Drivers!DQ21</f>
        <v>0</v>
      </c>
      <c r="DR207">
        <f>Drivers!DR21</f>
        <v>0</v>
      </c>
      <c r="DS207">
        <f>Drivers!DS21</f>
        <v>0</v>
      </c>
      <c r="DT207">
        <f>Drivers!DT21</f>
        <v>0</v>
      </c>
      <c r="DU207">
        <f>Drivers!DU21</f>
        <v>0</v>
      </c>
      <c r="DV207">
        <f>Drivers!DV21</f>
        <v>0</v>
      </c>
      <c r="DW207">
        <f>Drivers!DW21</f>
        <v>0</v>
      </c>
      <c r="DX207">
        <f>Drivers!DX21</f>
        <v>0</v>
      </c>
      <c r="DY207">
        <f>Drivers!DY21</f>
        <v>0</v>
      </c>
      <c r="DZ207">
        <f>Drivers!DZ21</f>
        <v>3.3801634835359744</v>
      </c>
      <c r="EA207">
        <f>Drivers!EA21</f>
        <v>1.3339465908457382</v>
      </c>
      <c r="EB207">
        <f>Drivers!EB21</f>
        <v>0.10783665402757792</v>
      </c>
      <c r="EC207">
        <f>Drivers!EC21</f>
        <v>-6.8776632848454478E-2</v>
      </c>
      <c r="ED207">
        <f>Drivers!ED21</f>
        <v>0.10533499999999996</v>
      </c>
      <c r="EE207">
        <f>Drivers!EE21</f>
        <v>8.9891000000000165E-2</v>
      </c>
      <c r="EF207">
        <f>Drivers!EF21</f>
        <v>8.8072999999999846E-2</v>
      </c>
      <c r="EG207">
        <f>Drivers!EG21</f>
        <v>8.3035625000000612E-2</v>
      </c>
      <c r="EH207">
        <f>Drivers!EH21</f>
        <v>7.7998250000000047E-2</v>
      </c>
      <c r="EI207">
        <f>Drivers!EI21</f>
        <v>7.2960875000000147E-2</v>
      </c>
      <c r="EJ207">
        <f>Drivers!EJ21</f>
        <v>6.7923500000000248E-2</v>
      </c>
      <c r="EK207">
        <f>Drivers!EK21</f>
        <v>6.2886125000000126E-2</v>
      </c>
      <c r="EL207">
        <f>Drivers!EL21</f>
        <v>5.7848750000000226E-2</v>
      </c>
      <c r="EM207">
        <f>Drivers!EM21</f>
        <v>0</v>
      </c>
      <c r="EN207">
        <f>Drivers!EN21</f>
        <v>0</v>
      </c>
    </row>
    <row r="208" spans="1:144" x14ac:dyDescent="0.2">
      <c r="A208">
        <f>Drivers!A22</f>
        <v>0</v>
      </c>
      <c r="B208">
        <f>Drivers!B22</f>
        <v>0</v>
      </c>
      <c r="C208">
        <f>Drivers!C22</f>
        <v>0</v>
      </c>
      <c r="D208">
        <f>Drivers!D22</f>
        <v>0</v>
      </c>
      <c r="E208">
        <f>Drivers!E22</f>
        <v>0</v>
      </c>
      <c r="F208">
        <f>Drivers!F22</f>
        <v>0</v>
      </c>
      <c r="G208">
        <f>Drivers!G22</f>
        <v>0</v>
      </c>
      <c r="H208">
        <f>Drivers!H22</f>
        <v>0</v>
      </c>
      <c r="I208" t="str">
        <f>Drivers!I22</f>
        <v>Q/Q Growth (%)</v>
      </c>
      <c r="J208">
        <f>Drivers!J22</f>
        <v>0</v>
      </c>
      <c r="K208">
        <f>Drivers!K22</f>
        <v>0</v>
      </c>
      <c r="L208">
        <f>Drivers!L22</f>
        <v>0</v>
      </c>
      <c r="M208">
        <f>Drivers!M22</f>
        <v>0</v>
      </c>
      <c r="N208">
        <f>Drivers!N22</f>
        <v>0</v>
      </c>
      <c r="O208">
        <f>Drivers!O22</f>
        <v>0</v>
      </c>
      <c r="P208">
        <f>Drivers!P22</f>
        <v>0</v>
      </c>
      <c r="Q208">
        <f>Drivers!Q22</f>
        <v>0</v>
      </c>
      <c r="R208">
        <f>Drivers!R22</f>
        <v>0</v>
      </c>
      <c r="S208">
        <f>Drivers!S22</f>
        <v>0</v>
      </c>
      <c r="T208">
        <f>Drivers!T22</f>
        <v>0</v>
      </c>
      <c r="U208">
        <f>Drivers!U22</f>
        <v>0</v>
      </c>
      <c r="V208">
        <f>Drivers!V22</f>
        <v>0</v>
      </c>
      <c r="W208">
        <f>Drivers!W22</f>
        <v>0</v>
      </c>
      <c r="X208">
        <f>Drivers!X22</f>
        <v>0</v>
      </c>
      <c r="Y208">
        <f>Drivers!Y22</f>
        <v>0</v>
      </c>
      <c r="Z208">
        <f>Drivers!Z22</f>
        <v>0</v>
      </c>
      <c r="AA208">
        <f>Drivers!AA22</f>
        <v>0</v>
      </c>
      <c r="AB208">
        <f>Drivers!AB22</f>
        <v>0</v>
      </c>
      <c r="AC208">
        <f>Drivers!AC22</f>
        <v>0</v>
      </c>
      <c r="AD208">
        <f>Drivers!AD22</f>
        <v>0</v>
      </c>
      <c r="AE208">
        <f>Drivers!AE22</f>
        <v>0</v>
      </c>
      <c r="AF208">
        <f>Drivers!AF22</f>
        <v>0</v>
      </c>
      <c r="AG208">
        <f>Drivers!AG22</f>
        <v>0</v>
      </c>
      <c r="AH208">
        <f>Drivers!AH22</f>
        <v>0</v>
      </c>
      <c r="AI208">
        <f>Drivers!AI22</f>
        <v>0</v>
      </c>
      <c r="AJ208">
        <f>Drivers!AJ22</f>
        <v>0</v>
      </c>
      <c r="AK208">
        <f>Drivers!AK22</f>
        <v>0</v>
      </c>
      <c r="AL208">
        <f>Drivers!AL22</f>
        <v>0</v>
      </c>
      <c r="AM208">
        <f>Drivers!AM22</f>
        <v>0</v>
      </c>
      <c r="AN208">
        <f>Drivers!AN22</f>
        <v>0</v>
      </c>
      <c r="AO208">
        <f>Drivers!AO22</f>
        <v>0</v>
      </c>
      <c r="AP208">
        <f>Drivers!AP22</f>
        <v>0</v>
      </c>
      <c r="AQ208">
        <f>Drivers!AQ22</f>
        <v>0</v>
      </c>
      <c r="AR208">
        <f>Drivers!AR22</f>
        <v>0</v>
      </c>
      <c r="AS208">
        <f>Drivers!AS22</f>
        <v>0</v>
      </c>
      <c r="AT208">
        <f>Drivers!AT22</f>
        <v>0</v>
      </c>
      <c r="AU208">
        <f>Drivers!AU22</f>
        <v>0</v>
      </c>
      <c r="AV208">
        <f>Drivers!AV22</f>
        <v>0</v>
      </c>
      <c r="AW208">
        <f>Drivers!AW22</f>
        <v>0</v>
      </c>
      <c r="AX208">
        <f>Drivers!AX22</f>
        <v>0</v>
      </c>
      <c r="AY208">
        <f>Drivers!AY22</f>
        <v>0</v>
      </c>
      <c r="AZ208">
        <f>Drivers!AZ22</f>
        <v>0</v>
      </c>
      <c r="BA208">
        <f>Drivers!BA22</f>
        <v>0</v>
      </c>
      <c r="BB208">
        <f>Drivers!BB22</f>
        <v>0</v>
      </c>
      <c r="BC208">
        <f>Drivers!BC22</f>
        <v>0</v>
      </c>
      <c r="BD208">
        <f>Drivers!BD22</f>
        <v>0</v>
      </c>
      <c r="BE208">
        <f>Drivers!BE22</f>
        <v>0</v>
      </c>
      <c r="BF208">
        <f>Drivers!BF22</f>
        <v>0</v>
      </c>
      <c r="BG208">
        <f>Drivers!BG22</f>
        <v>0</v>
      </c>
      <c r="BH208">
        <f>Drivers!BH22</f>
        <v>0</v>
      </c>
      <c r="BI208">
        <f>Drivers!BI22</f>
        <v>0</v>
      </c>
      <c r="BJ208">
        <f>Drivers!BJ22</f>
        <v>0</v>
      </c>
      <c r="BK208">
        <f>Drivers!BK22</f>
        <v>0</v>
      </c>
      <c r="BL208">
        <f>Drivers!BL22</f>
        <v>0</v>
      </c>
      <c r="BM208">
        <f>Drivers!BM22</f>
        <v>0</v>
      </c>
      <c r="BN208">
        <f>Drivers!BN22</f>
        <v>0</v>
      </c>
      <c r="BO208">
        <f>Drivers!BO22</f>
        <v>0</v>
      </c>
      <c r="BP208">
        <f>Drivers!BP22</f>
        <v>0</v>
      </c>
      <c r="BQ208">
        <f>Drivers!BQ22</f>
        <v>0</v>
      </c>
      <c r="BR208">
        <f>Drivers!BR22</f>
        <v>0</v>
      </c>
      <c r="BS208">
        <f>Drivers!BS22</f>
        <v>0.50806816778495878</v>
      </c>
      <c r="BT208">
        <f>Drivers!BT22</f>
        <v>0.39595474335002945</v>
      </c>
      <c r="BU208">
        <f>Drivers!BU22</f>
        <v>0.14059032292756357</v>
      </c>
      <c r="BV208">
        <f>Drivers!BV22</f>
        <v>0.47517207683670071</v>
      </c>
      <c r="BW208">
        <f>Drivers!BW22</f>
        <v>0.1733082313565526</v>
      </c>
      <c r="BX208">
        <f>Drivers!BX22</f>
        <v>1.747192012836507E-2</v>
      </c>
      <c r="BY208">
        <f>Drivers!BY22</f>
        <v>5.1058154702801728E-2</v>
      </c>
      <c r="BZ208">
        <f>Drivers!BZ22</f>
        <v>0.13383686360226354</v>
      </c>
      <c r="CA208">
        <f>Drivers!CA22</f>
        <v>-2.7715719869467415E-2</v>
      </c>
      <c r="CB208">
        <f>Drivers!CB22</f>
        <v>-0.11517829763460008</v>
      </c>
      <c r="CC208">
        <f>Drivers!CC22</f>
        <v>-0.10912086138303634</v>
      </c>
      <c r="CD208">
        <f>Drivers!CD22</f>
        <v>6.2756911171156116E-2</v>
      </c>
      <c r="CE208">
        <f>Drivers!CE22</f>
        <v>5.0746874182425294E-2</v>
      </c>
      <c r="CF208">
        <f>Drivers!CF22</f>
        <v>-2.0225417698159887E-2</v>
      </c>
      <c r="CG208">
        <f>Drivers!CG22</f>
        <v>4.7866498074724539E-3</v>
      </c>
      <c r="CH208">
        <f>Drivers!CH22</f>
        <v>6.8552317415351505E-2</v>
      </c>
      <c r="CI208">
        <f>Drivers!CI22</f>
        <v>5.0746874182425072E-2</v>
      </c>
      <c r="CJ208">
        <f>Drivers!CJ22</f>
        <v>-2.0225417698159776E-2</v>
      </c>
      <c r="CK208">
        <f>Drivers!CK22</f>
        <v>4.7866498074722319E-3</v>
      </c>
      <c r="CL208">
        <f>Drivers!CL22</f>
        <v>5.3622253687918064E-2</v>
      </c>
      <c r="CM208">
        <f>Drivers!CM22</f>
        <v>5.0746874182425072E-2</v>
      </c>
      <c r="CN208">
        <f>Drivers!CN22</f>
        <v>-2.0225417698159665E-2</v>
      </c>
      <c r="CO208">
        <f>Drivers!CO22</f>
        <v>4.7866498074724539E-3</v>
      </c>
      <c r="CP208">
        <f>Drivers!CP22</f>
        <v>0</v>
      </c>
      <c r="CQ208">
        <f>Drivers!CQ22</f>
        <v>0</v>
      </c>
      <c r="CR208">
        <f>Drivers!CR22</f>
        <v>0</v>
      </c>
      <c r="CS208">
        <f>Drivers!CS22</f>
        <v>0</v>
      </c>
      <c r="CT208">
        <f>Drivers!CT22</f>
        <v>0</v>
      </c>
      <c r="CU208">
        <f>Drivers!CU22</f>
        <v>0</v>
      </c>
      <c r="CV208">
        <f>Drivers!CV22</f>
        <v>0</v>
      </c>
      <c r="CW208">
        <f>Drivers!CW22</f>
        <v>0</v>
      </c>
      <c r="CX208">
        <f>Drivers!CX22</f>
        <v>0</v>
      </c>
      <c r="CY208">
        <f>Drivers!CY22</f>
        <v>0</v>
      </c>
      <c r="CZ208">
        <f>Drivers!CZ22</f>
        <v>0</v>
      </c>
      <c r="DA208">
        <f>Drivers!DA22</f>
        <v>0</v>
      </c>
      <c r="DB208">
        <f>Drivers!DB22</f>
        <v>0</v>
      </c>
      <c r="DC208">
        <f>Drivers!DC22</f>
        <v>0</v>
      </c>
      <c r="DD208">
        <f>Drivers!DD22</f>
        <v>0</v>
      </c>
      <c r="DE208">
        <f>Drivers!DE22</f>
        <v>0</v>
      </c>
      <c r="DF208">
        <f>Drivers!DF22</f>
        <v>0</v>
      </c>
      <c r="DG208">
        <f>Drivers!DG22</f>
        <v>0</v>
      </c>
      <c r="DH208">
        <f>Drivers!DH22</f>
        <v>0</v>
      </c>
      <c r="DI208">
        <f>Drivers!DI22</f>
        <v>0</v>
      </c>
      <c r="DJ208">
        <f>Drivers!DJ22</f>
        <v>0</v>
      </c>
      <c r="DK208">
        <f>Drivers!DK22</f>
        <v>0</v>
      </c>
      <c r="DL208">
        <f>Drivers!DL22</f>
        <v>0</v>
      </c>
      <c r="DM208">
        <f>Drivers!DM22</f>
        <v>0</v>
      </c>
      <c r="DN208">
        <f>Drivers!DN22</f>
        <v>0</v>
      </c>
      <c r="DO208">
        <f>Drivers!DO22</f>
        <v>0</v>
      </c>
      <c r="DP208">
        <f>Drivers!DP22</f>
        <v>0</v>
      </c>
      <c r="DQ208">
        <f>Drivers!DQ22</f>
        <v>0</v>
      </c>
      <c r="DR208">
        <f>Drivers!DR22</f>
        <v>0</v>
      </c>
      <c r="DS208">
        <f>Drivers!DS22</f>
        <v>0</v>
      </c>
      <c r="DT208">
        <f>Drivers!DT22</f>
        <v>0</v>
      </c>
      <c r="DU208">
        <f>Drivers!DU22</f>
        <v>0</v>
      </c>
      <c r="DV208">
        <f>Drivers!DV22</f>
        <v>0</v>
      </c>
      <c r="DW208">
        <f>Drivers!DW22</f>
        <v>0</v>
      </c>
      <c r="DX208">
        <f>Drivers!DX22</f>
        <v>0</v>
      </c>
      <c r="DY208">
        <f>Drivers!DY22</f>
        <v>0</v>
      </c>
      <c r="DZ208">
        <f>Drivers!DZ22</f>
        <v>0</v>
      </c>
      <c r="EA208">
        <f>Drivers!EA22</f>
        <v>0</v>
      </c>
      <c r="EB208">
        <f>Drivers!EB22</f>
        <v>0</v>
      </c>
      <c r="EC208">
        <f>Drivers!EC22</f>
        <v>0</v>
      </c>
      <c r="ED208">
        <f>Drivers!ED22</f>
        <v>0</v>
      </c>
      <c r="EE208">
        <f>Drivers!EE22</f>
        <v>0</v>
      </c>
      <c r="EF208">
        <f>Drivers!EF22</f>
        <v>0</v>
      </c>
      <c r="EG208">
        <f>Drivers!EG22</f>
        <v>0</v>
      </c>
      <c r="EH208">
        <f>Drivers!EH22</f>
        <v>0</v>
      </c>
      <c r="EI208">
        <f>Drivers!EI22</f>
        <v>0</v>
      </c>
      <c r="EJ208">
        <f>Drivers!EJ22</f>
        <v>0</v>
      </c>
      <c r="EK208">
        <f>Drivers!EK22</f>
        <v>0</v>
      </c>
      <c r="EL208">
        <f>Drivers!EL22</f>
        <v>0</v>
      </c>
      <c r="EM208">
        <f>Drivers!EM22</f>
        <v>0</v>
      </c>
      <c r="EN208">
        <f>Drivers!EN22</f>
        <v>0</v>
      </c>
    </row>
    <row r="209" spans="1:144" x14ac:dyDescent="0.2">
      <c r="A209">
        <f>Drivers!A28</f>
        <v>0</v>
      </c>
      <c r="B209">
        <f>Drivers!B28</f>
        <v>0</v>
      </c>
      <c r="C209">
        <f>Drivers!C28</f>
        <v>0</v>
      </c>
      <c r="D209">
        <f>Drivers!D28</f>
        <v>0</v>
      </c>
      <c r="E209">
        <f>Drivers!E28</f>
        <v>0</v>
      </c>
      <c r="F209">
        <f>Drivers!F28</f>
        <v>0</v>
      </c>
      <c r="G209">
        <f>Drivers!G28</f>
        <v>0</v>
      </c>
      <c r="H209">
        <f>Drivers!H28</f>
        <v>0</v>
      </c>
      <c r="I209">
        <f>Drivers!I28</f>
        <v>0</v>
      </c>
      <c r="J209">
        <f>Drivers!J28</f>
        <v>0</v>
      </c>
      <c r="K209">
        <f>Drivers!K28</f>
        <v>0</v>
      </c>
      <c r="L209">
        <f>Drivers!L28</f>
        <v>0</v>
      </c>
      <c r="M209">
        <f>Drivers!M28</f>
        <v>0</v>
      </c>
      <c r="N209">
        <f>Drivers!N28</f>
        <v>0</v>
      </c>
      <c r="O209">
        <f>Drivers!O28</f>
        <v>0</v>
      </c>
      <c r="P209">
        <f>Drivers!P28</f>
        <v>0</v>
      </c>
      <c r="Q209">
        <f>Drivers!Q28</f>
        <v>0</v>
      </c>
      <c r="R209">
        <f>Drivers!R28</f>
        <v>0</v>
      </c>
      <c r="S209">
        <f>Drivers!S28</f>
        <v>0</v>
      </c>
      <c r="T209">
        <f>Drivers!T28</f>
        <v>0</v>
      </c>
      <c r="U209">
        <f>Drivers!U28</f>
        <v>0</v>
      </c>
      <c r="V209">
        <f>Drivers!V28</f>
        <v>0</v>
      </c>
      <c r="W209">
        <f>Drivers!W28</f>
        <v>0</v>
      </c>
      <c r="X209">
        <f>Drivers!X28</f>
        <v>0</v>
      </c>
      <c r="Y209">
        <f>Drivers!Y28</f>
        <v>0</v>
      </c>
      <c r="Z209">
        <f>Drivers!Z28</f>
        <v>0</v>
      </c>
      <c r="AA209">
        <f>Drivers!AA28</f>
        <v>0</v>
      </c>
      <c r="AB209">
        <f>Drivers!AB28</f>
        <v>0</v>
      </c>
      <c r="AC209">
        <f>Drivers!AC28</f>
        <v>0</v>
      </c>
      <c r="AD209">
        <f>Drivers!AD28</f>
        <v>0</v>
      </c>
      <c r="AE209">
        <f>Drivers!AE28</f>
        <v>0</v>
      </c>
      <c r="AF209">
        <f>Drivers!AF28</f>
        <v>0</v>
      </c>
      <c r="AG209">
        <f>Drivers!AG28</f>
        <v>0</v>
      </c>
      <c r="AH209">
        <f>Drivers!AH28</f>
        <v>0</v>
      </c>
      <c r="AI209">
        <f>Drivers!AI28</f>
        <v>0</v>
      </c>
      <c r="AJ209">
        <f>Drivers!AJ28</f>
        <v>0</v>
      </c>
      <c r="AK209">
        <f>Drivers!AK28</f>
        <v>0</v>
      </c>
      <c r="AL209">
        <f>Drivers!AL28</f>
        <v>0</v>
      </c>
      <c r="AM209">
        <f>Drivers!AM28</f>
        <v>0</v>
      </c>
      <c r="AN209">
        <f>Drivers!AN28</f>
        <v>0</v>
      </c>
      <c r="AO209">
        <f>Drivers!AO28</f>
        <v>0</v>
      </c>
      <c r="AP209">
        <f>Drivers!AP28</f>
        <v>0</v>
      </c>
      <c r="AQ209">
        <f>Drivers!AQ28</f>
        <v>0</v>
      </c>
      <c r="AR209">
        <f>Drivers!AR28</f>
        <v>0</v>
      </c>
      <c r="AS209">
        <f>Drivers!AS28</f>
        <v>0</v>
      </c>
      <c r="AT209">
        <f>Drivers!AT28</f>
        <v>0</v>
      </c>
      <c r="AU209">
        <f>Drivers!AU28</f>
        <v>0</v>
      </c>
      <c r="AV209">
        <f>Drivers!AV28</f>
        <v>0</v>
      </c>
      <c r="AW209">
        <f>Drivers!AW28</f>
        <v>0</v>
      </c>
      <c r="AX209">
        <f>Drivers!AX28</f>
        <v>0</v>
      </c>
      <c r="AY209">
        <f>Drivers!AY28</f>
        <v>0</v>
      </c>
      <c r="AZ209">
        <f>Drivers!AZ28</f>
        <v>0</v>
      </c>
      <c r="BA209">
        <f>Drivers!BA28</f>
        <v>0</v>
      </c>
      <c r="BB209">
        <f>Drivers!BB28</f>
        <v>0</v>
      </c>
      <c r="BC209">
        <f>Drivers!BC28</f>
        <v>0</v>
      </c>
      <c r="BD209">
        <f>Drivers!BD28</f>
        <v>0</v>
      </c>
      <c r="BE209">
        <f>Drivers!BE28</f>
        <v>0</v>
      </c>
      <c r="BF209">
        <f>Drivers!BF28</f>
        <v>0</v>
      </c>
      <c r="BG209">
        <f>Drivers!BG28</f>
        <v>0</v>
      </c>
      <c r="BH209">
        <f>Drivers!BH28</f>
        <v>0</v>
      </c>
      <c r="BI209">
        <f>Drivers!BI28</f>
        <v>0</v>
      </c>
      <c r="BJ209">
        <f>Drivers!BJ28</f>
        <v>0</v>
      </c>
      <c r="BK209">
        <f>Drivers!BK28</f>
        <v>0</v>
      </c>
      <c r="BL209">
        <f>Drivers!BL28</f>
        <v>0</v>
      </c>
      <c r="BM209">
        <f>Drivers!BM28</f>
        <v>0</v>
      </c>
      <c r="BN209">
        <f>Drivers!BN28</f>
        <v>0</v>
      </c>
      <c r="BO209">
        <f>Drivers!BO28</f>
        <v>0</v>
      </c>
      <c r="BP209">
        <f>Drivers!BP28</f>
        <v>0</v>
      </c>
      <c r="BQ209">
        <f>Drivers!BQ28</f>
        <v>0</v>
      </c>
      <c r="BR209">
        <f>Drivers!BR28</f>
        <v>0</v>
      </c>
      <c r="BS209">
        <f>Drivers!BS28</f>
        <v>0</v>
      </c>
      <c r="BT209">
        <f>Drivers!BT28</f>
        <v>0</v>
      </c>
      <c r="BU209">
        <f>Drivers!BU28</f>
        <v>0</v>
      </c>
      <c r="BV209">
        <f>Drivers!BV28</f>
        <v>0</v>
      </c>
      <c r="BW209">
        <f>Drivers!BW28</f>
        <v>0</v>
      </c>
      <c r="BX209">
        <f>Drivers!BX28</f>
        <v>0</v>
      </c>
      <c r="BY209">
        <f>Drivers!BY28</f>
        <v>0</v>
      </c>
      <c r="BZ209">
        <f>Drivers!BZ28</f>
        <v>0</v>
      </c>
      <c r="CA209">
        <f>Drivers!CA28</f>
        <v>0</v>
      </c>
      <c r="CB209">
        <f>Drivers!CB28</f>
        <v>0</v>
      </c>
      <c r="CC209">
        <f>Drivers!CC28</f>
        <v>0</v>
      </c>
      <c r="CD209">
        <f>Drivers!CD28</f>
        <v>0</v>
      </c>
      <c r="CE209">
        <f>Drivers!CE28</f>
        <v>0</v>
      </c>
      <c r="CF209">
        <f>Drivers!CF28</f>
        <v>0</v>
      </c>
      <c r="CG209">
        <f>Drivers!CG28</f>
        <v>0</v>
      </c>
      <c r="CH209">
        <f>Drivers!CH28</f>
        <v>0</v>
      </c>
      <c r="CI209">
        <f>Drivers!CI28</f>
        <v>0</v>
      </c>
      <c r="CJ209">
        <f>Drivers!CJ28</f>
        <v>0</v>
      </c>
      <c r="CK209">
        <f>Drivers!CK28</f>
        <v>0</v>
      </c>
      <c r="CL209">
        <f>Drivers!CL28</f>
        <v>0</v>
      </c>
      <c r="CM209">
        <f>Drivers!CM28</f>
        <v>0</v>
      </c>
      <c r="CN209">
        <f>Drivers!CN28</f>
        <v>0</v>
      </c>
      <c r="CO209">
        <f>Drivers!CO28</f>
        <v>0</v>
      </c>
      <c r="CP209">
        <f>Drivers!CP28</f>
        <v>0</v>
      </c>
      <c r="CQ209">
        <f>Drivers!CQ28</f>
        <v>0</v>
      </c>
      <c r="CR209">
        <f>Drivers!CR28</f>
        <v>0</v>
      </c>
      <c r="CS209">
        <f>Drivers!CS28</f>
        <v>0</v>
      </c>
      <c r="CT209">
        <f>Drivers!CT28</f>
        <v>0</v>
      </c>
      <c r="CU209">
        <f>Drivers!CU28</f>
        <v>0</v>
      </c>
      <c r="CV209">
        <f>Drivers!CV28</f>
        <v>0</v>
      </c>
      <c r="CW209">
        <f>Drivers!CW28</f>
        <v>0</v>
      </c>
      <c r="CX209">
        <f>Drivers!CX28</f>
        <v>0</v>
      </c>
      <c r="CY209">
        <f>Drivers!CY28</f>
        <v>0</v>
      </c>
      <c r="CZ209">
        <f>Drivers!CZ28</f>
        <v>0</v>
      </c>
      <c r="DA209">
        <f>Drivers!DA28</f>
        <v>0</v>
      </c>
      <c r="DB209">
        <f>Drivers!DB28</f>
        <v>0</v>
      </c>
      <c r="DC209">
        <f>Drivers!DC28</f>
        <v>0</v>
      </c>
      <c r="DD209">
        <f>Drivers!DD28</f>
        <v>0</v>
      </c>
      <c r="DE209">
        <f>Drivers!DE28</f>
        <v>0</v>
      </c>
      <c r="DF209">
        <f>Drivers!DF28</f>
        <v>0</v>
      </c>
      <c r="DG209">
        <f>Drivers!DG28</f>
        <v>0</v>
      </c>
      <c r="DH209">
        <f>Drivers!DH28</f>
        <v>0</v>
      </c>
      <c r="DI209">
        <f>Drivers!DI28</f>
        <v>0</v>
      </c>
      <c r="DJ209">
        <f>Drivers!DJ28</f>
        <v>0</v>
      </c>
      <c r="DK209">
        <f>Drivers!DK28</f>
        <v>0</v>
      </c>
      <c r="DL209">
        <f>Drivers!DL28</f>
        <v>0</v>
      </c>
      <c r="DM209">
        <f>Drivers!DM28</f>
        <v>0</v>
      </c>
      <c r="DN209">
        <f>Drivers!DN28</f>
        <v>0</v>
      </c>
      <c r="DO209">
        <f>Drivers!DO28</f>
        <v>0</v>
      </c>
      <c r="DP209">
        <f>Drivers!DP28</f>
        <v>0</v>
      </c>
      <c r="DQ209">
        <f>Drivers!DQ28</f>
        <v>0</v>
      </c>
      <c r="DR209">
        <f>Drivers!DR28</f>
        <v>0</v>
      </c>
      <c r="DS209">
        <f>Drivers!DS28</f>
        <v>0</v>
      </c>
      <c r="DT209">
        <f>Drivers!DT28</f>
        <v>0</v>
      </c>
      <c r="DU209">
        <f>Drivers!DU28</f>
        <v>0</v>
      </c>
      <c r="DV209">
        <f>Drivers!DV28</f>
        <v>0</v>
      </c>
      <c r="DW209">
        <f>Drivers!DW28</f>
        <v>0</v>
      </c>
      <c r="DX209">
        <f>Drivers!DX28</f>
        <v>0</v>
      </c>
      <c r="DY209">
        <f>Drivers!DY28</f>
        <v>0</v>
      </c>
      <c r="DZ209">
        <f>Drivers!DZ28</f>
        <v>0</v>
      </c>
      <c r="EA209">
        <f>Drivers!EA28</f>
        <v>0</v>
      </c>
      <c r="EB209">
        <f>Drivers!EB28</f>
        <v>0</v>
      </c>
      <c r="EC209">
        <f>Drivers!EC28</f>
        <v>0</v>
      </c>
      <c r="ED209">
        <f>Drivers!ED28</f>
        <v>0</v>
      </c>
      <c r="EE209">
        <f>Drivers!EE28</f>
        <v>0</v>
      </c>
      <c r="EF209">
        <f>Drivers!EF28</f>
        <v>0</v>
      </c>
      <c r="EG209">
        <f>Drivers!EG28</f>
        <v>0</v>
      </c>
      <c r="EH209">
        <f>Drivers!EH28</f>
        <v>0</v>
      </c>
      <c r="EI209">
        <f>Drivers!EI28</f>
        <v>0</v>
      </c>
      <c r="EJ209">
        <f>Drivers!EJ28</f>
        <v>0</v>
      </c>
      <c r="EK209">
        <f>Drivers!EK28</f>
        <v>0</v>
      </c>
      <c r="EL209">
        <f>Drivers!EL28</f>
        <v>0</v>
      </c>
      <c r="EM209">
        <f>Drivers!EM28</f>
        <v>0</v>
      </c>
      <c r="EN209">
        <f>Drivers!EN28</f>
        <v>0</v>
      </c>
    </row>
    <row r="210" spans="1:144" x14ac:dyDescent="0.2">
      <c r="A210">
        <f>Drivers!A29</f>
        <v>0</v>
      </c>
      <c r="B210">
        <f>Drivers!B29</f>
        <v>0</v>
      </c>
      <c r="C210">
        <f>Drivers!C29</f>
        <v>0</v>
      </c>
      <c r="D210">
        <f>Drivers!D29</f>
        <v>0</v>
      </c>
      <c r="E210">
        <f>Drivers!E29</f>
        <v>0</v>
      </c>
      <c r="F210">
        <f>Drivers!F29</f>
        <v>0</v>
      </c>
      <c r="G210">
        <f>Drivers!G29</f>
        <v>0</v>
      </c>
      <c r="H210">
        <f>Drivers!H29</f>
        <v>0</v>
      </c>
      <c r="I210" t="str">
        <f>Drivers!I29</f>
        <v>Adj. EBITDA</v>
      </c>
      <c r="J210">
        <f>Drivers!J29</f>
        <v>0</v>
      </c>
      <c r="K210">
        <f>Drivers!K29</f>
        <v>0</v>
      </c>
      <c r="L210">
        <f>Drivers!L29</f>
        <v>0</v>
      </c>
      <c r="M210">
        <f>Drivers!M29</f>
        <v>0</v>
      </c>
      <c r="N210">
        <f>Drivers!N29</f>
        <v>0</v>
      </c>
      <c r="O210">
        <f>Drivers!O29</f>
        <v>0</v>
      </c>
      <c r="P210">
        <f>Drivers!P29</f>
        <v>0</v>
      </c>
      <c r="Q210">
        <f>Drivers!Q29</f>
        <v>0</v>
      </c>
      <c r="R210">
        <f>Drivers!R29</f>
        <v>0</v>
      </c>
      <c r="S210">
        <f>Drivers!S29</f>
        <v>0</v>
      </c>
      <c r="T210">
        <f>Drivers!T29</f>
        <v>0</v>
      </c>
      <c r="U210">
        <f>Drivers!U29</f>
        <v>0</v>
      </c>
      <c r="V210">
        <f>Drivers!V29</f>
        <v>0</v>
      </c>
      <c r="W210">
        <f>Drivers!W29</f>
        <v>0</v>
      </c>
      <c r="X210">
        <f>Drivers!X29</f>
        <v>0</v>
      </c>
      <c r="Y210">
        <f>Drivers!Y29</f>
        <v>0</v>
      </c>
      <c r="Z210">
        <f>Drivers!Z29</f>
        <v>0</v>
      </c>
      <c r="AA210">
        <f>Drivers!AA29</f>
        <v>0</v>
      </c>
      <c r="AB210">
        <f>Drivers!AB29</f>
        <v>0</v>
      </c>
      <c r="AC210">
        <f>Drivers!AC29</f>
        <v>0</v>
      </c>
      <c r="AD210">
        <f>Drivers!AD29</f>
        <v>0</v>
      </c>
      <c r="AE210">
        <f>Drivers!AE29</f>
        <v>0</v>
      </c>
      <c r="AF210">
        <f>Drivers!AF29</f>
        <v>0</v>
      </c>
      <c r="AG210">
        <f>Drivers!AG29</f>
        <v>0</v>
      </c>
      <c r="AH210">
        <f>Drivers!AH29</f>
        <v>0</v>
      </c>
      <c r="AI210">
        <f>Drivers!AI29</f>
        <v>0</v>
      </c>
      <c r="AJ210">
        <f>Drivers!AJ29</f>
        <v>0</v>
      </c>
      <c r="AK210">
        <f>Drivers!AK29</f>
        <v>0</v>
      </c>
      <c r="AL210">
        <f>Drivers!AL29</f>
        <v>0</v>
      </c>
      <c r="AM210">
        <f>Drivers!AM29</f>
        <v>0</v>
      </c>
      <c r="AN210">
        <f>Drivers!AN29</f>
        <v>0</v>
      </c>
      <c r="AO210">
        <f>Drivers!AO29</f>
        <v>0</v>
      </c>
      <c r="AP210">
        <f>Drivers!AP29</f>
        <v>0</v>
      </c>
      <c r="AQ210">
        <f>Drivers!AQ29</f>
        <v>0</v>
      </c>
      <c r="AR210">
        <f>Drivers!AR29</f>
        <v>0</v>
      </c>
      <c r="AS210">
        <f>Drivers!AS29</f>
        <v>0</v>
      </c>
      <c r="AT210">
        <f>Drivers!AT29</f>
        <v>0</v>
      </c>
      <c r="AU210">
        <f>Drivers!AU29</f>
        <v>0</v>
      </c>
      <c r="AV210">
        <f>Drivers!AV29</f>
        <v>0</v>
      </c>
      <c r="AW210">
        <f>Drivers!AW29</f>
        <v>0</v>
      </c>
      <c r="AX210">
        <f>Drivers!AX29</f>
        <v>0</v>
      </c>
      <c r="AY210">
        <f>Drivers!AY29</f>
        <v>0</v>
      </c>
      <c r="AZ210">
        <f>Drivers!AZ29</f>
        <v>0</v>
      </c>
      <c r="BA210">
        <f>Drivers!BA29</f>
        <v>0</v>
      </c>
      <c r="BB210">
        <f>Drivers!BB29</f>
        <v>0</v>
      </c>
      <c r="BC210">
        <f>Drivers!BC29</f>
        <v>0</v>
      </c>
      <c r="BD210">
        <f>Drivers!BD29</f>
        <v>0</v>
      </c>
      <c r="BE210">
        <f>Drivers!BE29</f>
        <v>0</v>
      </c>
      <c r="BF210">
        <f>Drivers!BF29</f>
        <v>0</v>
      </c>
      <c r="BG210">
        <f>Drivers!BG29</f>
        <v>0</v>
      </c>
      <c r="BH210">
        <f>Drivers!BH29</f>
        <v>0</v>
      </c>
      <c r="BI210">
        <f>Drivers!BI29</f>
        <v>0</v>
      </c>
      <c r="BJ210">
        <f>Drivers!BJ29</f>
        <v>0</v>
      </c>
      <c r="BK210">
        <f>Drivers!BK29</f>
        <v>0</v>
      </c>
      <c r="BL210">
        <f>Drivers!BL29</f>
        <v>0</v>
      </c>
      <c r="BM210">
        <f>Drivers!BM29</f>
        <v>0</v>
      </c>
      <c r="BN210">
        <f>Drivers!BN29</f>
        <v>0</v>
      </c>
      <c r="BO210">
        <f>Drivers!BO29</f>
        <v>0</v>
      </c>
      <c r="BP210">
        <f>Drivers!BP29</f>
        <v>0</v>
      </c>
      <c r="BQ210">
        <f>Drivers!BQ29</f>
        <v>0</v>
      </c>
      <c r="BR210">
        <f>Drivers!BR29</f>
        <v>0</v>
      </c>
      <c r="BS210">
        <f>Drivers!BS29</f>
        <v>0</v>
      </c>
      <c r="BT210">
        <f>Drivers!BT29</f>
        <v>0</v>
      </c>
      <c r="BU210">
        <f>Drivers!BU29</f>
        <v>0</v>
      </c>
      <c r="BV210">
        <f>Drivers!BV29</f>
        <v>5.048000000000016</v>
      </c>
      <c r="BW210">
        <f>Drivers!BW29</f>
        <v>7.9760000000000089</v>
      </c>
      <c r="BX210">
        <f>Drivers!BX29</f>
        <v>-34.62700000000001</v>
      </c>
      <c r="BY210">
        <f>Drivers!BY29</f>
        <v>-22.017999999999994</v>
      </c>
      <c r="BZ210">
        <f>Drivers!BZ29</f>
        <v>-46.265000000000022</v>
      </c>
      <c r="CA210">
        <f>Drivers!CA29</f>
        <v>-23.901000000000025</v>
      </c>
      <c r="CB210">
        <f>Drivers!CB29</f>
        <v>-48.033999999999978</v>
      </c>
      <c r="CC210">
        <f>Drivers!CC29</f>
        <v>-19.739000000000015</v>
      </c>
      <c r="CD210">
        <f>Drivers!CD29</f>
        <v>-25.357868139555368</v>
      </c>
      <c r="CE210">
        <f>Drivers!CE29</f>
        <v>-17.504502277528807</v>
      </c>
      <c r="CF210">
        <f>Drivers!CF29</f>
        <v>-21.620516883187751</v>
      </c>
      <c r="CG210">
        <f>Drivers!CG29</f>
        <v>-12.897071653229878</v>
      </c>
      <c r="CH210">
        <f>Drivers!CH29</f>
        <v>-18.263523154227176</v>
      </c>
      <c r="CI210">
        <f>Drivers!CI29</f>
        <v>-9.8656525995662268</v>
      </c>
      <c r="CJ210">
        <f>Drivers!CJ29</f>
        <v>-14.509254219478464</v>
      </c>
      <c r="CK210">
        <f>Drivers!CK29</f>
        <v>-6.3821855494115214</v>
      </c>
      <c r="CL210">
        <f>Drivers!CL29</f>
        <v>-11.616425789002639</v>
      </c>
      <c r="CM210">
        <f>Drivers!CM29</f>
        <v>-2.6980136597752464</v>
      </c>
      <c r="CN210">
        <f>Drivers!CN29</f>
        <v>-8.4615674577356845</v>
      </c>
      <c r="CO210">
        <f>Drivers!CO29</f>
        <v>7.3946180260757499E-2</v>
      </c>
      <c r="CP210">
        <f>Drivers!CP29</f>
        <v>0</v>
      </c>
      <c r="CQ210">
        <f>Drivers!CQ29</f>
        <v>0</v>
      </c>
      <c r="CR210">
        <f>Drivers!CR29</f>
        <v>0</v>
      </c>
      <c r="CS210">
        <f>Drivers!CS29</f>
        <v>0</v>
      </c>
      <c r="CT210">
        <f>Drivers!CT29</f>
        <v>0</v>
      </c>
      <c r="CU210">
        <f>Drivers!CU29</f>
        <v>0</v>
      </c>
      <c r="CV210">
        <f>Drivers!CV29</f>
        <v>0</v>
      </c>
      <c r="CW210">
        <f>Drivers!CW29</f>
        <v>0</v>
      </c>
      <c r="CX210">
        <f>Drivers!CX29</f>
        <v>0</v>
      </c>
      <c r="CY210">
        <f>Drivers!CY29</f>
        <v>0</v>
      </c>
      <c r="CZ210">
        <f>Drivers!CZ29</f>
        <v>0</v>
      </c>
      <c r="DA210">
        <f>Drivers!DA29</f>
        <v>0</v>
      </c>
      <c r="DB210">
        <f>Drivers!DB29</f>
        <v>0</v>
      </c>
      <c r="DC210">
        <f>Drivers!DC29</f>
        <v>0</v>
      </c>
      <c r="DD210">
        <f>Drivers!DD29</f>
        <v>0</v>
      </c>
      <c r="DE210">
        <f>Drivers!DE29</f>
        <v>0</v>
      </c>
      <c r="DF210">
        <f>Drivers!DF29</f>
        <v>0</v>
      </c>
      <c r="DG210">
        <f>Drivers!DG29</f>
        <v>0</v>
      </c>
      <c r="DH210">
        <f>Drivers!DH29</f>
        <v>0</v>
      </c>
      <c r="DI210">
        <f>Drivers!DI29</f>
        <v>0</v>
      </c>
      <c r="DJ210">
        <f>Drivers!DJ29</f>
        <v>0</v>
      </c>
      <c r="DK210">
        <f>Drivers!DK29</f>
        <v>0</v>
      </c>
      <c r="DL210">
        <f>Drivers!DL29</f>
        <v>0</v>
      </c>
      <c r="DM210">
        <f>Drivers!DM29</f>
        <v>0</v>
      </c>
      <c r="DN210">
        <f>Drivers!DN29</f>
        <v>0</v>
      </c>
      <c r="DO210">
        <f>Drivers!DO29</f>
        <v>0</v>
      </c>
      <c r="DP210">
        <f>Drivers!DP29</f>
        <v>0</v>
      </c>
      <c r="DQ210">
        <f>Drivers!DQ29</f>
        <v>0</v>
      </c>
      <c r="DR210">
        <f>Drivers!DR29</f>
        <v>0</v>
      </c>
      <c r="DS210">
        <f>Drivers!DS29</f>
        <v>0</v>
      </c>
      <c r="DT210">
        <f>Drivers!DT29</f>
        <v>0</v>
      </c>
      <c r="DU210">
        <f>Drivers!DU29</f>
        <v>0</v>
      </c>
      <c r="DV210">
        <f>Drivers!DV29</f>
        <v>0</v>
      </c>
      <c r="DW210">
        <f>Drivers!DW29</f>
        <v>0</v>
      </c>
      <c r="DX210">
        <f>Drivers!DX29</f>
        <v>0</v>
      </c>
      <c r="DY210">
        <f>Drivers!DY29</f>
        <v>-26.591999999999999</v>
      </c>
      <c r="DZ210">
        <f>Drivers!DZ29</f>
        <v>-42.876000000000026</v>
      </c>
      <c r="EA210">
        <f>Drivers!EA29</f>
        <v>-43.620999999999995</v>
      </c>
      <c r="EB210">
        <f>Drivers!EB29</f>
        <v>-137.93899999999996</v>
      </c>
      <c r="EC210">
        <f>Drivers!EC29</f>
        <v>-77.37995895350187</v>
      </c>
      <c r="ED210">
        <f>Drivers!ED29</f>
        <v>-49.020615522683435</v>
      </c>
      <c r="EE210">
        <f>Drivers!EE29</f>
        <v>-22.702060726252871</v>
      </c>
      <c r="EF210">
        <f>Drivers!EF29</f>
        <v>-5.3573403547226066</v>
      </c>
      <c r="EG210">
        <f>Drivers!EG29</f>
        <v>24.648664521606644</v>
      </c>
      <c r="EH210">
        <f>Drivers!EH29</f>
        <v>56.671973565462402</v>
      </c>
      <c r="EI210">
        <f>Drivers!EI29</f>
        <v>90.968062221986699</v>
      </c>
      <c r="EJ210">
        <f>Drivers!EJ29</f>
        <v>125.76652937780501</v>
      </c>
      <c r="EK210">
        <f>Drivers!EK29</f>
        <v>160.94693368567431</v>
      </c>
      <c r="EL210">
        <f>Drivers!EL29</f>
        <v>196.09357950969769</v>
      </c>
      <c r="EM210">
        <f>Drivers!EM29</f>
        <v>0</v>
      </c>
      <c r="EN210">
        <f>Drivers!EN29</f>
        <v>0</v>
      </c>
    </row>
    <row r="211" spans="1:144" x14ac:dyDescent="0.2">
      <c r="A211">
        <f>Drivers!A30</f>
        <v>0</v>
      </c>
      <c r="B211">
        <f>Drivers!B30</f>
        <v>0</v>
      </c>
      <c r="C211">
        <f>Drivers!C30</f>
        <v>0</v>
      </c>
      <c r="D211">
        <f>Drivers!D30</f>
        <v>0</v>
      </c>
      <c r="E211">
        <f>Drivers!E30</f>
        <v>0</v>
      </c>
      <c r="F211">
        <f>Drivers!F30</f>
        <v>0</v>
      </c>
      <c r="G211">
        <f>Drivers!G30</f>
        <v>0</v>
      </c>
      <c r="H211">
        <f>Drivers!H30</f>
        <v>0</v>
      </c>
      <c r="I211" t="str">
        <f>Drivers!I30</f>
        <v>Adj. EBITDA Margin (%)</v>
      </c>
      <c r="J211">
        <f>Drivers!J30</f>
        <v>0</v>
      </c>
      <c r="K211">
        <f>Drivers!K30</f>
        <v>0</v>
      </c>
      <c r="L211">
        <f>Drivers!L30</f>
        <v>0</v>
      </c>
      <c r="M211">
        <f>Drivers!M30</f>
        <v>0</v>
      </c>
      <c r="N211">
        <f>Drivers!N30</f>
        <v>0</v>
      </c>
      <c r="O211">
        <f>Drivers!O30</f>
        <v>0</v>
      </c>
      <c r="P211">
        <f>Drivers!P30</f>
        <v>0</v>
      </c>
      <c r="Q211">
        <f>Drivers!Q30</f>
        <v>0</v>
      </c>
      <c r="R211">
        <f>Drivers!R30</f>
        <v>0</v>
      </c>
      <c r="S211">
        <f>Drivers!S30</f>
        <v>0</v>
      </c>
      <c r="T211">
        <f>Drivers!T30</f>
        <v>0</v>
      </c>
      <c r="U211">
        <f>Drivers!U30</f>
        <v>0</v>
      </c>
      <c r="V211">
        <f>Drivers!V30</f>
        <v>0</v>
      </c>
      <c r="W211">
        <f>Drivers!W30</f>
        <v>0</v>
      </c>
      <c r="X211">
        <f>Drivers!X30</f>
        <v>0</v>
      </c>
      <c r="Y211">
        <f>Drivers!Y30</f>
        <v>0</v>
      </c>
      <c r="Z211">
        <f>Drivers!Z30</f>
        <v>0</v>
      </c>
      <c r="AA211">
        <f>Drivers!AA30</f>
        <v>0</v>
      </c>
      <c r="AB211">
        <f>Drivers!AB30</f>
        <v>0</v>
      </c>
      <c r="AC211">
        <f>Drivers!AC30</f>
        <v>0</v>
      </c>
      <c r="AD211">
        <f>Drivers!AD30</f>
        <v>0</v>
      </c>
      <c r="AE211">
        <f>Drivers!AE30</f>
        <v>0</v>
      </c>
      <c r="AF211">
        <f>Drivers!AF30</f>
        <v>0</v>
      </c>
      <c r="AG211">
        <f>Drivers!AG30</f>
        <v>0</v>
      </c>
      <c r="AH211">
        <f>Drivers!AH30</f>
        <v>0</v>
      </c>
      <c r="AI211">
        <f>Drivers!AI30</f>
        <v>0</v>
      </c>
      <c r="AJ211">
        <f>Drivers!AJ30</f>
        <v>0</v>
      </c>
      <c r="AK211">
        <f>Drivers!AK30</f>
        <v>0</v>
      </c>
      <c r="AL211">
        <f>Drivers!AL30</f>
        <v>0</v>
      </c>
      <c r="AM211">
        <f>Drivers!AM30</f>
        <v>0</v>
      </c>
      <c r="AN211">
        <f>Drivers!AN30</f>
        <v>0</v>
      </c>
      <c r="AO211">
        <f>Drivers!AO30</f>
        <v>0</v>
      </c>
      <c r="AP211">
        <f>Drivers!AP30</f>
        <v>0</v>
      </c>
      <c r="AQ211">
        <f>Drivers!AQ30</f>
        <v>0</v>
      </c>
      <c r="AR211">
        <f>Drivers!AR30</f>
        <v>0</v>
      </c>
      <c r="AS211">
        <f>Drivers!AS30</f>
        <v>0</v>
      </c>
      <c r="AT211">
        <f>Drivers!AT30</f>
        <v>0</v>
      </c>
      <c r="AU211">
        <f>Drivers!AU30</f>
        <v>0</v>
      </c>
      <c r="AV211">
        <f>Drivers!AV30</f>
        <v>0</v>
      </c>
      <c r="AW211">
        <f>Drivers!AW30</f>
        <v>0</v>
      </c>
      <c r="AX211">
        <f>Drivers!AX30</f>
        <v>0</v>
      </c>
      <c r="AY211">
        <f>Drivers!AY30</f>
        <v>0</v>
      </c>
      <c r="AZ211">
        <f>Drivers!AZ30</f>
        <v>0</v>
      </c>
      <c r="BA211">
        <f>Drivers!BA30</f>
        <v>0</v>
      </c>
      <c r="BB211">
        <f>Drivers!BB30</f>
        <v>0</v>
      </c>
      <c r="BC211">
        <f>Drivers!BC30</f>
        <v>0</v>
      </c>
      <c r="BD211">
        <f>Drivers!BD30</f>
        <v>0</v>
      </c>
      <c r="BE211">
        <f>Drivers!BE30</f>
        <v>0</v>
      </c>
      <c r="BF211">
        <f>Drivers!BF30</f>
        <v>0</v>
      </c>
      <c r="BG211">
        <f>Drivers!BG30</f>
        <v>0</v>
      </c>
      <c r="BH211">
        <f>Drivers!BH30</f>
        <v>0</v>
      </c>
      <c r="BI211">
        <f>Drivers!BI30</f>
        <v>0</v>
      </c>
      <c r="BJ211">
        <f>Drivers!BJ30</f>
        <v>0</v>
      </c>
      <c r="BK211">
        <f>Drivers!BK30</f>
        <v>0</v>
      </c>
      <c r="BL211">
        <f>Drivers!BL30</f>
        <v>0</v>
      </c>
      <c r="BM211">
        <f>Drivers!BM30</f>
        <v>0</v>
      </c>
      <c r="BN211">
        <f>Drivers!BN30</f>
        <v>0</v>
      </c>
      <c r="BO211">
        <f>Drivers!BO30</f>
        <v>0</v>
      </c>
      <c r="BP211">
        <f>Drivers!BP30</f>
        <v>0</v>
      </c>
      <c r="BQ211">
        <f>Drivers!BQ30</f>
        <v>0</v>
      </c>
      <c r="BR211">
        <f>Drivers!BR30</f>
        <v>0</v>
      </c>
      <c r="BS211">
        <f>Drivers!BS30</f>
        <v>0</v>
      </c>
      <c r="BT211">
        <f>Drivers!BT30</f>
        <v>0</v>
      </c>
      <c r="BU211">
        <f>Drivers!BU30</f>
        <v>0</v>
      </c>
      <c r="BV211">
        <f>Drivers!BV30</f>
        <v>2.9332124719636577E-2</v>
      </c>
      <c r="BW211">
        <f>Drivers!BW30</f>
        <v>3.9500009904716665E-2</v>
      </c>
      <c r="BX211">
        <f>Drivers!BX30</f>
        <v>-0.16854058368864752</v>
      </c>
      <c r="BY211">
        <f>Drivers!BY30</f>
        <v>-0.10196256402182063</v>
      </c>
      <c r="BZ211">
        <f>Drivers!BZ30</f>
        <v>-0.18895782195120964</v>
      </c>
      <c r="CA211">
        <f>Drivers!CA30</f>
        <v>-0.10040032429208141</v>
      </c>
      <c r="CB211">
        <f>Drivers!CB30</f>
        <v>-0.22804052450175172</v>
      </c>
      <c r="CC211">
        <f>Drivers!CC30</f>
        <v>-0.10518883257928206</v>
      </c>
      <c r="CD211">
        <f>Drivers!CD30</f>
        <v>-0.12715202745485257</v>
      </c>
      <c r="CE211">
        <f>Drivers!CE30</f>
        <v>-8.3533794603611614E-2</v>
      </c>
      <c r="CF211">
        <f>Drivers!CF30</f>
        <v>-0.10530581347736952</v>
      </c>
      <c r="CG211">
        <f>Drivers!CG30</f>
        <v>-6.2517777638301547E-2</v>
      </c>
      <c r="CH211">
        <f>Drivers!CH30</f>
        <v>-8.2851654948922451E-2</v>
      </c>
      <c r="CI211">
        <f>Drivers!CI30</f>
        <v>-4.2593599213906451E-2</v>
      </c>
      <c r="CJ211">
        <f>Drivers!CJ30</f>
        <v>-6.3934819443781488E-2</v>
      </c>
      <c r="CK211">
        <f>Drivers!CK30</f>
        <v>-2.7989034861643055E-2</v>
      </c>
      <c r="CL211">
        <f>Drivers!CL30</f>
        <v>-4.8351069426647651E-2</v>
      </c>
      <c r="CM211">
        <f>Drivers!CM30</f>
        <v>-1.0687585432775001E-2</v>
      </c>
      <c r="CN211">
        <f>Drivers!CN30</f>
        <v>-3.4210554043498695E-2</v>
      </c>
      <c r="CO211">
        <f>Drivers!CO30</f>
        <v>2.9754398526142984E-4</v>
      </c>
      <c r="CP211">
        <f>Drivers!CP30</f>
        <v>0</v>
      </c>
      <c r="CQ211">
        <f>Drivers!CQ30</f>
        <v>0</v>
      </c>
      <c r="CR211">
        <f>Drivers!CR30</f>
        <v>0</v>
      </c>
      <c r="CS211">
        <f>Drivers!CS30</f>
        <v>0</v>
      </c>
      <c r="CT211">
        <f>Drivers!CT30</f>
        <v>0</v>
      </c>
      <c r="CU211">
        <f>Drivers!CU30</f>
        <v>0</v>
      </c>
      <c r="CV211">
        <f>Drivers!CV30</f>
        <v>0</v>
      </c>
      <c r="CW211">
        <f>Drivers!CW30</f>
        <v>0</v>
      </c>
      <c r="CX211">
        <f>Drivers!CX30</f>
        <v>0</v>
      </c>
      <c r="CY211">
        <f>Drivers!CY30</f>
        <v>0</v>
      </c>
      <c r="CZ211">
        <f>Drivers!CZ30</f>
        <v>0</v>
      </c>
      <c r="DA211">
        <f>Drivers!DA30</f>
        <v>0</v>
      </c>
      <c r="DB211">
        <f>Drivers!DB30</f>
        <v>0</v>
      </c>
      <c r="DC211">
        <f>Drivers!DC30</f>
        <v>0</v>
      </c>
      <c r="DD211">
        <f>Drivers!DD30</f>
        <v>0</v>
      </c>
      <c r="DE211">
        <f>Drivers!DE30</f>
        <v>0</v>
      </c>
      <c r="DF211">
        <f>Drivers!DF30</f>
        <v>0</v>
      </c>
      <c r="DG211">
        <f>Drivers!DG30</f>
        <v>0</v>
      </c>
      <c r="DH211">
        <f>Drivers!DH30</f>
        <v>0</v>
      </c>
      <c r="DI211">
        <f>Drivers!DI30</f>
        <v>0</v>
      </c>
      <c r="DJ211">
        <f>Drivers!DJ30</f>
        <v>0</v>
      </c>
      <c r="DK211">
        <f>Drivers!DK30</f>
        <v>0</v>
      </c>
      <c r="DL211">
        <f>Drivers!DL30</f>
        <v>0</v>
      </c>
      <c r="DM211">
        <f>Drivers!DM30</f>
        <v>0</v>
      </c>
      <c r="DN211">
        <f>Drivers!DN30</f>
        <v>0</v>
      </c>
      <c r="DO211">
        <f>Drivers!DO30</f>
        <v>0</v>
      </c>
      <c r="DP211">
        <f>Drivers!DP30</f>
        <v>0</v>
      </c>
      <c r="DQ211">
        <f>Drivers!DQ30</f>
        <v>0</v>
      </c>
      <c r="DR211">
        <f>Drivers!DR30</f>
        <v>0</v>
      </c>
      <c r="DS211">
        <f>Drivers!DS30</f>
        <v>0</v>
      </c>
      <c r="DT211">
        <f>Drivers!DT30</f>
        <v>0</v>
      </c>
      <c r="DU211">
        <f>Drivers!DU30</f>
        <v>0</v>
      </c>
      <c r="DV211">
        <f>Drivers!DV30</f>
        <v>0</v>
      </c>
      <c r="DW211">
        <f>Drivers!DW30</f>
        <v>0</v>
      </c>
      <c r="DX211">
        <f>Drivers!DX30</f>
        <v>0</v>
      </c>
      <c r="DY211">
        <f>Drivers!DY30</f>
        <v>-0.3417731280363982</v>
      </c>
      <c r="DZ211">
        <f>Drivers!DZ30</f>
        <v>-0.12580875168352398</v>
      </c>
      <c r="EA211">
        <f>Drivers!EA30</f>
        <v>-5.484048598469228E-2</v>
      </c>
      <c r="EB211">
        <f>Drivers!EB30</f>
        <v>-0.15653700503069137</v>
      </c>
      <c r="EC211">
        <f>Drivers!EC30</f>
        <v>-9.4298454941105822E-2</v>
      </c>
      <c r="ED211">
        <f>Drivers!ED30</f>
        <v>-5.4045671861969805E-2</v>
      </c>
      <c r="EE211">
        <f>Drivers!EE30</f>
        <v>-2.2964890272962498E-2</v>
      </c>
      <c r="EF211">
        <f>Drivers!EF30</f>
        <v>-4.9806990176719957E-3</v>
      </c>
      <c r="EG211">
        <f>Drivers!EG30</f>
        <v>2.1158833035287258E-2</v>
      </c>
      <c r="EH211">
        <f>Drivers!EH30</f>
        <v>4.5128261026317271E-2</v>
      </c>
      <c r="EI211">
        <f>Drivers!EI30</f>
        <v>6.7512675533141372E-2</v>
      </c>
      <c r="EJ211">
        <f>Drivers!EJ30</f>
        <v>8.7401987574612386E-2</v>
      </c>
      <c r="EK211">
        <f>Drivers!EK30</f>
        <v>0.10523306063229544</v>
      </c>
      <c r="EL211">
        <f>Drivers!EL30</f>
        <v>0.12120186196260774</v>
      </c>
      <c r="EM211">
        <f>Drivers!EM30</f>
        <v>0</v>
      </c>
      <c r="EN211">
        <f>Drivers!EN30</f>
        <v>0</v>
      </c>
    </row>
    <row r="212" spans="1:144" x14ac:dyDescent="0.2">
      <c r="A212">
        <f>Drivers!A32</f>
        <v>0</v>
      </c>
      <c r="B212">
        <f>Drivers!B32</f>
        <v>0</v>
      </c>
      <c r="C212">
        <f>Drivers!C32</f>
        <v>0</v>
      </c>
      <c r="D212">
        <f>Drivers!D32</f>
        <v>0</v>
      </c>
      <c r="E212">
        <f>Drivers!E32</f>
        <v>0</v>
      </c>
      <c r="F212">
        <f>Drivers!F32</f>
        <v>0</v>
      </c>
      <c r="G212">
        <f>Drivers!G32</f>
        <v>0</v>
      </c>
      <c r="H212">
        <f>Drivers!H32</f>
        <v>0</v>
      </c>
      <c r="I212" t="str">
        <f>Drivers!I32</f>
        <v>Incremental Margin (%)</v>
      </c>
      <c r="J212">
        <f>Drivers!J32</f>
        <v>0</v>
      </c>
      <c r="K212">
        <f>Drivers!K32</f>
        <v>0</v>
      </c>
      <c r="L212">
        <f>Drivers!L32</f>
        <v>0</v>
      </c>
      <c r="M212">
        <f>Drivers!M32</f>
        <v>0</v>
      </c>
      <c r="N212">
        <f>Drivers!N32</f>
        <v>0</v>
      </c>
      <c r="O212">
        <f>Drivers!O32</f>
        <v>0</v>
      </c>
      <c r="P212">
        <f>Drivers!P32</f>
        <v>0</v>
      </c>
      <c r="Q212">
        <f>Drivers!Q32</f>
        <v>0</v>
      </c>
      <c r="R212">
        <f>Drivers!R32</f>
        <v>0</v>
      </c>
      <c r="S212">
        <f>Drivers!S32</f>
        <v>0</v>
      </c>
      <c r="T212">
        <f>Drivers!T32</f>
        <v>0</v>
      </c>
      <c r="U212">
        <f>Drivers!U32</f>
        <v>0</v>
      </c>
      <c r="V212">
        <f>Drivers!V32</f>
        <v>0</v>
      </c>
      <c r="W212">
        <f>Drivers!W32</f>
        <v>0</v>
      </c>
      <c r="X212">
        <f>Drivers!X32</f>
        <v>0</v>
      </c>
      <c r="Y212">
        <f>Drivers!Y32</f>
        <v>0</v>
      </c>
      <c r="Z212">
        <f>Drivers!Z32</f>
        <v>0</v>
      </c>
      <c r="AA212">
        <f>Drivers!AA32</f>
        <v>0</v>
      </c>
      <c r="AB212">
        <f>Drivers!AB32</f>
        <v>0</v>
      </c>
      <c r="AC212">
        <f>Drivers!AC32</f>
        <v>0</v>
      </c>
      <c r="AD212">
        <f>Drivers!AD32</f>
        <v>0</v>
      </c>
      <c r="AE212">
        <f>Drivers!AE32</f>
        <v>0</v>
      </c>
      <c r="AF212">
        <f>Drivers!AF32</f>
        <v>0</v>
      </c>
      <c r="AG212">
        <f>Drivers!AG32</f>
        <v>0</v>
      </c>
      <c r="AH212">
        <f>Drivers!AH32</f>
        <v>0</v>
      </c>
      <c r="AI212">
        <f>Drivers!AI32</f>
        <v>0</v>
      </c>
      <c r="AJ212">
        <f>Drivers!AJ32</f>
        <v>0</v>
      </c>
      <c r="AK212">
        <f>Drivers!AK32</f>
        <v>0</v>
      </c>
      <c r="AL212">
        <f>Drivers!AL32</f>
        <v>0</v>
      </c>
      <c r="AM212">
        <f>Drivers!AM32</f>
        <v>0</v>
      </c>
      <c r="AN212">
        <f>Drivers!AN32</f>
        <v>0</v>
      </c>
      <c r="AO212">
        <f>Drivers!AO32</f>
        <v>0</v>
      </c>
      <c r="AP212">
        <f>Drivers!AP32</f>
        <v>0</v>
      </c>
      <c r="AQ212">
        <f>Drivers!AQ32</f>
        <v>0</v>
      </c>
      <c r="AR212">
        <f>Drivers!AR32</f>
        <v>0</v>
      </c>
      <c r="AS212">
        <f>Drivers!AS32</f>
        <v>0</v>
      </c>
      <c r="AT212">
        <f>Drivers!AT32</f>
        <v>0</v>
      </c>
      <c r="AU212">
        <f>Drivers!AU32</f>
        <v>0</v>
      </c>
      <c r="AV212">
        <f>Drivers!AV32</f>
        <v>0</v>
      </c>
      <c r="AW212">
        <f>Drivers!AW32</f>
        <v>0</v>
      </c>
      <c r="AX212">
        <f>Drivers!AX32</f>
        <v>0</v>
      </c>
      <c r="AY212">
        <f>Drivers!AY32</f>
        <v>0</v>
      </c>
      <c r="AZ212">
        <f>Drivers!AZ32</f>
        <v>0</v>
      </c>
      <c r="BA212">
        <f>Drivers!BA32</f>
        <v>0</v>
      </c>
      <c r="BB212">
        <f>Drivers!BB32</f>
        <v>0</v>
      </c>
      <c r="BC212">
        <f>Drivers!BC32</f>
        <v>0</v>
      </c>
      <c r="BD212">
        <f>Drivers!BD32</f>
        <v>0</v>
      </c>
      <c r="BE212">
        <f>Drivers!BE32</f>
        <v>0</v>
      </c>
      <c r="BF212">
        <f>Drivers!BF32</f>
        <v>0</v>
      </c>
      <c r="BG212">
        <f>Drivers!BG32</f>
        <v>0</v>
      </c>
      <c r="BH212">
        <f>Drivers!BH32</f>
        <v>0</v>
      </c>
      <c r="BI212">
        <f>Drivers!BI32</f>
        <v>0</v>
      </c>
      <c r="BJ212">
        <f>Drivers!BJ32</f>
        <v>0</v>
      </c>
      <c r="BK212">
        <f>Drivers!BK32</f>
        <v>0</v>
      </c>
      <c r="BL212">
        <f>Drivers!BL32</f>
        <v>0</v>
      </c>
      <c r="BM212">
        <f>Drivers!BM32</f>
        <v>0</v>
      </c>
      <c r="BN212">
        <f>Drivers!BN32</f>
        <v>0</v>
      </c>
      <c r="BO212">
        <f>Drivers!BO32</f>
        <v>0</v>
      </c>
      <c r="BP212">
        <f>Drivers!BP32</f>
        <v>0</v>
      </c>
      <c r="BQ212">
        <f>Drivers!BQ32</f>
        <v>0</v>
      </c>
      <c r="BR212">
        <f>Drivers!BR32</f>
        <v>0</v>
      </c>
      <c r="BS212">
        <f>Drivers!BS32</f>
        <v>0</v>
      </c>
      <c r="BT212">
        <f>Drivers!BT32</f>
        <v>0</v>
      </c>
      <c r="BU212">
        <f>Drivers!BU32</f>
        <v>0</v>
      </c>
      <c r="BV212">
        <f>Drivers!BV32</f>
        <v>0</v>
      </c>
      <c r="BW212">
        <f>Drivers!BW32</f>
        <v>0</v>
      </c>
      <c r="BX212">
        <f>Drivers!BX32</f>
        <v>0</v>
      </c>
      <c r="BY212">
        <f>Drivers!BY32</f>
        <v>0</v>
      </c>
      <c r="BZ212">
        <f>Drivers!BZ32</f>
        <v>-0.70538181318303739</v>
      </c>
      <c r="CA212">
        <f>Drivers!CA32</f>
        <v>-0.88221293554368718</v>
      </c>
      <c r="CB212">
        <f>Drivers!CB32</f>
        <v>-2.5852294639413711</v>
      </c>
      <c r="CC212">
        <f>Drivers!CC32</f>
        <v>0</v>
      </c>
      <c r="CD212">
        <f>Drivers!CD32</f>
        <v>-0.46037284703471076</v>
      </c>
      <c r="CE212">
        <f>Drivers!CE32</f>
        <v>-0.22438299199317016</v>
      </c>
      <c r="CF212">
        <f>Drivers!CF32</f>
        <v>-4.9590793336802284</v>
      </c>
      <c r="CG212">
        <f>Drivers!CG32</f>
        <v>0.36702734434582829</v>
      </c>
      <c r="CH212">
        <f>Drivers!CH32</f>
        <v>0.33771484721968287</v>
      </c>
      <c r="CI212">
        <f>Drivers!CI32</f>
        <v>0.34607299203976205</v>
      </c>
      <c r="CJ212">
        <f>Drivers!CJ32</f>
        <v>0.32882156764111886</v>
      </c>
      <c r="CK212">
        <f>Drivers!CK32</f>
        <v>0.29981029847161267</v>
      </c>
      <c r="CL212">
        <f>Drivers!CL32</f>
        <v>0.33545359980914641</v>
      </c>
      <c r="CM212">
        <f>Drivers!CM32</f>
        <v>0.34425355195730251</v>
      </c>
      <c r="CN212">
        <f>Drivers!CN32</f>
        <v>0.29645953973989198</v>
      </c>
      <c r="CO212">
        <f>Drivers!CO32</f>
        <v>0.31497397262555288</v>
      </c>
      <c r="CP212">
        <f>Drivers!CP32</f>
        <v>0</v>
      </c>
      <c r="CQ212">
        <f>Drivers!CQ32</f>
        <v>0</v>
      </c>
      <c r="CR212">
        <f>Drivers!CR32</f>
        <v>0</v>
      </c>
      <c r="CS212">
        <f>Drivers!CS32</f>
        <v>0</v>
      </c>
      <c r="CT212">
        <f>Drivers!CT32</f>
        <v>0</v>
      </c>
      <c r="CU212">
        <f>Drivers!CU32</f>
        <v>0</v>
      </c>
      <c r="CV212">
        <f>Drivers!CV32</f>
        <v>0</v>
      </c>
      <c r="CW212">
        <f>Drivers!CW32</f>
        <v>0</v>
      </c>
      <c r="CX212">
        <f>Drivers!CX32</f>
        <v>0</v>
      </c>
      <c r="CY212">
        <f>Drivers!CY32</f>
        <v>0</v>
      </c>
      <c r="CZ212">
        <f>Drivers!CZ32</f>
        <v>0</v>
      </c>
      <c r="DA212">
        <f>Drivers!DA32</f>
        <v>0</v>
      </c>
      <c r="DB212">
        <f>Drivers!DB32</f>
        <v>0</v>
      </c>
      <c r="DC212">
        <f>Drivers!DC32</f>
        <v>0</v>
      </c>
      <c r="DD212">
        <f>Drivers!DD32</f>
        <v>0</v>
      </c>
      <c r="DE212">
        <f>Drivers!DE32</f>
        <v>0</v>
      </c>
      <c r="DF212">
        <f>Drivers!DF32</f>
        <v>0</v>
      </c>
      <c r="DG212">
        <f>Drivers!DG32</f>
        <v>0</v>
      </c>
      <c r="DH212">
        <f>Drivers!DH32</f>
        <v>0</v>
      </c>
      <c r="DI212">
        <f>Drivers!DI32</f>
        <v>0</v>
      </c>
      <c r="DJ212">
        <f>Drivers!DJ32</f>
        <v>0</v>
      </c>
      <c r="DK212">
        <f>Drivers!DK32</f>
        <v>0</v>
      </c>
      <c r="DL212">
        <f>Drivers!DL32</f>
        <v>0</v>
      </c>
      <c r="DM212">
        <f>Drivers!DM32</f>
        <v>0</v>
      </c>
      <c r="DN212">
        <f>Drivers!DN32</f>
        <v>0</v>
      </c>
      <c r="DO212">
        <f>Drivers!DO32</f>
        <v>0</v>
      </c>
      <c r="DP212">
        <f>Drivers!DP32</f>
        <v>0</v>
      </c>
      <c r="DQ212">
        <f>Drivers!DQ32</f>
        <v>0</v>
      </c>
      <c r="DR212">
        <f>Drivers!DR32</f>
        <v>0</v>
      </c>
      <c r="DS212">
        <f>Drivers!DS32</f>
        <v>0</v>
      </c>
      <c r="DT212">
        <f>Drivers!DT32</f>
        <v>0</v>
      </c>
      <c r="DU212">
        <f>Drivers!DU32</f>
        <v>0</v>
      </c>
      <c r="DV212">
        <f>Drivers!DV32</f>
        <v>0</v>
      </c>
      <c r="DW212">
        <f>Drivers!DW32</f>
        <v>0</v>
      </c>
      <c r="DX212">
        <f>Drivers!DX32</f>
        <v>0</v>
      </c>
      <c r="DY212">
        <f>Drivers!DY32</f>
        <v>-0.3417731280363982</v>
      </c>
      <c r="DZ212">
        <f>Drivers!DZ32</f>
        <v>-6.1917056088092358E-2</v>
      </c>
      <c r="EA212">
        <f>Drivers!EA32</f>
        <v>-1.6387564807868868E-3</v>
      </c>
      <c r="EB212">
        <f>Drivers!EB32</f>
        <v>-1.0995977849023608</v>
      </c>
      <c r="EC212">
        <f>Drivers!EC32</f>
        <v>-0.99923589534655266</v>
      </c>
      <c r="ED212">
        <f>Drivers!ED32</f>
        <v>0.32809495641102615</v>
      </c>
      <c r="EE212">
        <f>Drivers!EE32</f>
        <v>0.32279588209587601</v>
      </c>
      <c r="EF212">
        <f>Drivers!EF32</f>
        <v>0.19921572048990177</v>
      </c>
      <c r="EG212">
        <f>Drivers!EG32</f>
        <v>0.33595783711286326</v>
      </c>
      <c r="EH212">
        <f>Drivers!EH32</f>
        <v>0.35243551459969835</v>
      </c>
      <c r="EI212">
        <f>Drivers!EI32</f>
        <v>0.37431292301953856</v>
      </c>
      <c r="EJ212">
        <f>Drivers!EJ32</f>
        <v>0.38022129225518586</v>
      </c>
      <c r="EK212">
        <f>Drivers!EK32</f>
        <v>0.38877848591780995</v>
      </c>
      <c r="EL212">
        <f>Drivers!EL32</f>
        <v>0.3972458789951665</v>
      </c>
      <c r="EM212">
        <f>Drivers!EM32</f>
        <v>0</v>
      </c>
      <c r="EN212">
        <f>Drivers!EN32</f>
        <v>0</v>
      </c>
    </row>
    <row r="213" spans="1:144" x14ac:dyDescent="0.2">
      <c r="A213">
        <f>Drivers!A33</f>
        <v>0</v>
      </c>
      <c r="B213">
        <f>Drivers!B33</f>
        <v>0</v>
      </c>
      <c r="C213">
        <f>Drivers!C33</f>
        <v>0</v>
      </c>
      <c r="D213">
        <f>Drivers!D33</f>
        <v>0</v>
      </c>
      <c r="E213">
        <f>Drivers!E33</f>
        <v>0</v>
      </c>
      <c r="F213">
        <f>Drivers!F33</f>
        <v>0</v>
      </c>
      <c r="G213">
        <f>Drivers!G33</f>
        <v>0</v>
      </c>
      <c r="H213">
        <f>Drivers!H33</f>
        <v>0</v>
      </c>
      <c r="I213">
        <f>Drivers!I33</f>
        <v>0</v>
      </c>
      <c r="J213">
        <f>Drivers!J33</f>
        <v>0</v>
      </c>
      <c r="K213">
        <f>Drivers!K33</f>
        <v>0</v>
      </c>
      <c r="L213">
        <f>Drivers!L33</f>
        <v>0</v>
      </c>
      <c r="M213">
        <f>Drivers!M33</f>
        <v>0</v>
      </c>
      <c r="N213">
        <f>Drivers!N33</f>
        <v>0</v>
      </c>
      <c r="O213">
        <f>Drivers!O33</f>
        <v>0</v>
      </c>
      <c r="P213">
        <f>Drivers!P33</f>
        <v>0</v>
      </c>
      <c r="Q213">
        <f>Drivers!Q33</f>
        <v>0</v>
      </c>
      <c r="R213">
        <f>Drivers!R33</f>
        <v>0</v>
      </c>
      <c r="S213">
        <f>Drivers!S33</f>
        <v>0</v>
      </c>
      <c r="T213">
        <f>Drivers!T33</f>
        <v>0</v>
      </c>
      <c r="U213">
        <f>Drivers!U33</f>
        <v>0</v>
      </c>
      <c r="V213">
        <f>Drivers!V33</f>
        <v>0</v>
      </c>
      <c r="W213">
        <f>Drivers!W33</f>
        <v>0</v>
      </c>
      <c r="X213">
        <f>Drivers!X33</f>
        <v>0</v>
      </c>
      <c r="Y213">
        <f>Drivers!Y33</f>
        <v>0</v>
      </c>
      <c r="Z213">
        <f>Drivers!Z33</f>
        <v>0</v>
      </c>
      <c r="AA213">
        <f>Drivers!AA33</f>
        <v>0</v>
      </c>
      <c r="AB213">
        <f>Drivers!AB33</f>
        <v>0</v>
      </c>
      <c r="AC213">
        <f>Drivers!AC33</f>
        <v>0</v>
      </c>
      <c r="AD213">
        <f>Drivers!AD33</f>
        <v>0</v>
      </c>
      <c r="AE213">
        <f>Drivers!AE33</f>
        <v>0</v>
      </c>
      <c r="AF213">
        <f>Drivers!AF33</f>
        <v>0</v>
      </c>
      <c r="AG213">
        <f>Drivers!AG33</f>
        <v>0</v>
      </c>
      <c r="AH213">
        <f>Drivers!AH33</f>
        <v>0</v>
      </c>
      <c r="AI213">
        <f>Drivers!AI33</f>
        <v>0</v>
      </c>
      <c r="AJ213">
        <f>Drivers!AJ33</f>
        <v>0</v>
      </c>
      <c r="AK213">
        <f>Drivers!AK33</f>
        <v>0</v>
      </c>
      <c r="AL213">
        <f>Drivers!AL33</f>
        <v>0</v>
      </c>
      <c r="AM213">
        <f>Drivers!AM33</f>
        <v>0</v>
      </c>
      <c r="AN213">
        <f>Drivers!AN33</f>
        <v>0</v>
      </c>
      <c r="AO213">
        <f>Drivers!AO33</f>
        <v>0</v>
      </c>
      <c r="AP213">
        <f>Drivers!AP33</f>
        <v>0</v>
      </c>
      <c r="AQ213">
        <f>Drivers!AQ33</f>
        <v>0</v>
      </c>
      <c r="AR213">
        <f>Drivers!AR33</f>
        <v>0</v>
      </c>
      <c r="AS213">
        <f>Drivers!AS33</f>
        <v>0</v>
      </c>
      <c r="AT213">
        <f>Drivers!AT33</f>
        <v>0</v>
      </c>
      <c r="AU213">
        <f>Drivers!AU33</f>
        <v>0</v>
      </c>
      <c r="AV213">
        <f>Drivers!AV33</f>
        <v>0</v>
      </c>
      <c r="AW213">
        <f>Drivers!AW33</f>
        <v>0</v>
      </c>
      <c r="AX213">
        <f>Drivers!AX33</f>
        <v>0</v>
      </c>
      <c r="AY213">
        <f>Drivers!AY33</f>
        <v>0</v>
      </c>
      <c r="AZ213">
        <f>Drivers!AZ33</f>
        <v>0</v>
      </c>
      <c r="BA213">
        <f>Drivers!BA33</f>
        <v>0</v>
      </c>
      <c r="BB213">
        <f>Drivers!BB33</f>
        <v>0</v>
      </c>
      <c r="BC213">
        <f>Drivers!BC33</f>
        <v>0</v>
      </c>
      <c r="BD213">
        <f>Drivers!BD33</f>
        <v>0</v>
      </c>
      <c r="BE213">
        <f>Drivers!BE33</f>
        <v>0</v>
      </c>
      <c r="BF213">
        <f>Drivers!BF33</f>
        <v>0</v>
      </c>
      <c r="BG213">
        <f>Drivers!BG33</f>
        <v>0</v>
      </c>
      <c r="BH213">
        <f>Drivers!BH33</f>
        <v>0</v>
      </c>
      <c r="BI213">
        <f>Drivers!BI33</f>
        <v>0</v>
      </c>
      <c r="BJ213">
        <f>Drivers!BJ33</f>
        <v>0</v>
      </c>
      <c r="BK213">
        <f>Drivers!BK33</f>
        <v>0</v>
      </c>
      <c r="BL213">
        <f>Drivers!BL33</f>
        <v>0</v>
      </c>
      <c r="BM213">
        <f>Drivers!BM33</f>
        <v>0</v>
      </c>
      <c r="BN213">
        <f>Drivers!BN33</f>
        <v>0</v>
      </c>
      <c r="BO213">
        <f>Drivers!BO33</f>
        <v>0</v>
      </c>
      <c r="BP213">
        <f>Drivers!BP33</f>
        <v>0</v>
      </c>
      <c r="BQ213">
        <f>Drivers!BQ33</f>
        <v>0</v>
      </c>
      <c r="BR213">
        <f>Drivers!BR33</f>
        <v>0</v>
      </c>
      <c r="BS213">
        <f>Drivers!BS33</f>
        <v>0</v>
      </c>
      <c r="BT213">
        <f>Drivers!BT33</f>
        <v>0</v>
      </c>
      <c r="BU213">
        <f>Drivers!BU33</f>
        <v>0</v>
      </c>
      <c r="BV213">
        <f>Drivers!BV33</f>
        <v>0</v>
      </c>
      <c r="BW213">
        <f>Drivers!BW33</f>
        <v>0</v>
      </c>
      <c r="BX213">
        <f>Drivers!BX33</f>
        <v>0</v>
      </c>
      <c r="BY213">
        <f>Drivers!BY33</f>
        <v>0</v>
      </c>
      <c r="BZ213">
        <f>Drivers!BZ33</f>
        <v>0</v>
      </c>
      <c r="CA213">
        <f>Drivers!CA33</f>
        <v>0</v>
      </c>
      <c r="CB213">
        <f>Drivers!CB33</f>
        <v>0</v>
      </c>
      <c r="CC213">
        <f>Drivers!CC33</f>
        <v>0</v>
      </c>
      <c r="CD213">
        <f>Drivers!CD33</f>
        <v>0</v>
      </c>
      <c r="CE213">
        <f>Drivers!CE33</f>
        <v>0</v>
      </c>
      <c r="CF213">
        <f>Drivers!CF33</f>
        <v>0</v>
      </c>
      <c r="CG213">
        <f>Drivers!CG33</f>
        <v>0</v>
      </c>
      <c r="CH213">
        <f>Drivers!CH33</f>
        <v>0</v>
      </c>
      <c r="CI213">
        <f>Drivers!CI33</f>
        <v>0</v>
      </c>
      <c r="CJ213">
        <f>Drivers!CJ33</f>
        <v>0</v>
      </c>
      <c r="CK213">
        <f>Drivers!CK33</f>
        <v>0</v>
      </c>
      <c r="CL213">
        <f>Drivers!CL33</f>
        <v>0</v>
      </c>
      <c r="CM213">
        <f>Drivers!CM33</f>
        <v>0</v>
      </c>
      <c r="CN213">
        <f>Drivers!CN33</f>
        <v>0</v>
      </c>
      <c r="CO213">
        <f>Drivers!CO33</f>
        <v>0</v>
      </c>
      <c r="CP213">
        <f>Drivers!CP33</f>
        <v>0</v>
      </c>
      <c r="CQ213">
        <f>Drivers!CQ33</f>
        <v>0</v>
      </c>
      <c r="CR213">
        <f>Drivers!CR33</f>
        <v>0</v>
      </c>
      <c r="CS213">
        <f>Drivers!CS33</f>
        <v>0</v>
      </c>
      <c r="CT213">
        <f>Drivers!CT33</f>
        <v>0</v>
      </c>
      <c r="CU213">
        <f>Drivers!CU33</f>
        <v>0</v>
      </c>
      <c r="CV213">
        <f>Drivers!CV33</f>
        <v>0</v>
      </c>
      <c r="CW213">
        <f>Drivers!CW33</f>
        <v>0</v>
      </c>
      <c r="CX213">
        <f>Drivers!CX33</f>
        <v>0</v>
      </c>
      <c r="CY213">
        <f>Drivers!CY33</f>
        <v>0</v>
      </c>
      <c r="CZ213">
        <f>Drivers!CZ33</f>
        <v>0</v>
      </c>
      <c r="DA213">
        <f>Drivers!DA33</f>
        <v>0</v>
      </c>
      <c r="DB213">
        <f>Drivers!DB33</f>
        <v>0</v>
      </c>
      <c r="DC213">
        <f>Drivers!DC33</f>
        <v>0</v>
      </c>
      <c r="DD213">
        <f>Drivers!DD33</f>
        <v>0</v>
      </c>
      <c r="DE213">
        <f>Drivers!DE33</f>
        <v>0</v>
      </c>
      <c r="DF213">
        <f>Drivers!DF33</f>
        <v>0</v>
      </c>
      <c r="DG213">
        <f>Drivers!DG33</f>
        <v>0</v>
      </c>
      <c r="DH213">
        <f>Drivers!DH33</f>
        <v>0</v>
      </c>
      <c r="DI213">
        <f>Drivers!DI33</f>
        <v>0</v>
      </c>
      <c r="DJ213">
        <f>Drivers!DJ33</f>
        <v>0</v>
      </c>
      <c r="DK213">
        <f>Drivers!DK33</f>
        <v>0</v>
      </c>
      <c r="DL213">
        <f>Drivers!DL33</f>
        <v>0</v>
      </c>
      <c r="DM213">
        <f>Drivers!DM33</f>
        <v>0</v>
      </c>
      <c r="DN213">
        <f>Drivers!DN33</f>
        <v>0</v>
      </c>
      <c r="DO213">
        <f>Drivers!DO33</f>
        <v>0</v>
      </c>
      <c r="DP213">
        <f>Drivers!DP33</f>
        <v>0</v>
      </c>
      <c r="DQ213">
        <f>Drivers!DQ33</f>
        <v>0</v>
      </c>
      <c r="DR213">
        <f>Drivers!DR33</f>
        <v>0</v>
      </c>
      <c r="DS213">
        <f>Drivers!DS33</f>
        <v>0</v>
      </c>
      <c r="DT213">
        <f>Drivers!DT33</f>
        <v>0</v>
      </c>
      <c r="DU213">
        <f>Drivers!DU33</f>
        <v>0</v>
      </c>
      <c r="DV213">
        <f>Drivers!DV33</f>
        <v>0</v>
      </c>
      <c r="DW213">
        <f>Drivers!DW33</f>
        <v>0</v>
      </c>
      <c r="DX213">
        <f>Drivers!DX33</f>
        <v>0</v>
      </c>
      <c r="DY213">
        <f>Drivers!DY33</f>
        <v>0</v>
      </c>
      <c r="DZ213">
        <f>Drivers!DZ33</f>
        <v>0</v>
      </c>
      <c r="EA213">
        <f>Drivers!EA33</f>
        <v>0</v>
      </c>
      <c r="EB213">
        <f>Drivers!EB33</f>
        <v>0</v>
      </c>
      <c r="EC213">
        <f>Drivers!EC33</f>
        <v>0</v>
      </c>
      <c r="ED213">
        <f>Drivers!ED33</f>
        <v>0</v>
      </c>
      <c r="EE213">
        <f>Drivers!EE33</f>
        <v>0</v>
      </c>
      <c r="EF213">
        <f>Drivers!EF33</f>
        <v>0</v>
      </c>
      <c r="EG213">
        <f>Drivers!EG33</f>
        <v>0</v>
      </c>
      <c r="EH213">
        <f>Drivers!EH33</f>
        <v>0</v>
      </c>
      <c r="EI213">
        <f>Drivers!EI33</f>
        <v>0</v>
      </c>
      <c r="EJ213">
        <f>Drivers!EJ33</f>
        <v>0</v>
      </c>
      <c r="EK213">
        <f>Drivers!EK33</f>
        <v>0</v>
      </c>
      <c r="EL213">
        <f>Drivers!EL33</f>
        <v>0</v>
      </c>
      <c r="EM213">
        <f>Drivers!EM33</f>
        <v>0</v>
      </c>
      <c r="EN213">
        <f>Drivers!EN33</f>
        <v>0</v>
      </c>
    </row>
    <row r="214" spans="1:144" x14ac:dyDescent="0.2">
      <c r="A214">
        <f>Drivers!A34</f>
        <v>0</v>
      </c>
      <c r="B214">
        <f>Drivers!B34</f>
        <v>0</v>
      </c>
      <c r="C214">
        <f>Drivers!C34</f>
        <v>0</v>
      </c>
      <c r="D214">
        <f>Drivers!D34</f>
        <v>0</v>
      </c>
      <c r="E214">
        <f>Drivers!E34</f>
        <v>0</v>
      </c>
      <c r="F214">
        <f>Drivers!F34</f>
        <v>0</v>
      </c>
      <c r="G214">
        <f>Drivers!G34</f>
        <v>0</v>
      </c>
      <c r="H214">
        <f>Drivers!H34</f>
        <v>0</v>
      </c>
      <c r="I214" t="str">
        <f>Drivers!I34</f>
        <v>Y/Y Growth (%)</v>
      </c>
      <c r="J214">
        <f>Drivers!J34</f>
        <v>0</v>
      </c>
      <c r="K214">
        <f>Drivers!K34</f>
        <v>0</v>
      </c>
      <c r="L214">
        <f>Drivers!L34</f>
        <v>0</v>
      </c>
      <c r="M214">
        <f>Drivers!M34</f>
        <v>0</v>
      </c>
      <c r="N214">
        <f>Drivers!N34</f>
        <v>0</v>
      </c>
      <c r="O214">
        <f>Drivers!O34</f>
        <v>0</v>
      </c>
      <c r="P214">
        <f>Drivers!P34</f>
        <v>0</v>
      </c>
      <c r="Q214">
        <f>Drivers!Q34</f>
        <v>0</v>
      </c>
      <c r="R214">
        <f>Drivers!R34</f>
        <v>0</v>
      </c>
      <c r="S214">
        <f>Drivers!S34</f>
        <v>0</v>
      </c>
      <c r="T214">
        <f>Drivers!T34</f>
        <v>0</v>
      </c>
      <c r="U214">
        <f>Drivers!U34</f>
        <v>0</v>
      </c>
      <c r="V214">
        <f>Drivers!V34</f>
        <v>0</v>
      </c>
      <c r="W214">
        <f>Drivers!W34</f>
        <v>0</v>
      </c>
      <c r="X214">
        <f>Drivers!X34</f>
        <v>0</v>
      </c>
      <c r="Y214">
        <f>Drivers!Y34</f>
        <v>0</v>
      </c>
      <c r="Z214">
        <f>Drivers!Z34</f>
        <v>0</v>
      </c>
      <c r="AA214">
        <f>Drivers!AA34</f>
        <v>0</v>
      </c>
      <c r="AB214">
        <f>Drivers!AB34</f>
        <v>0</v>
      </c>
      <c r="AC214">
        <f>Drivers!AC34</f>
        <v>0</v>
      </c>
      <c r="AD214">
        <f>Drivers!AD34</f>
        <v>0</v>
      </c>
      <c r="AE214">
        <f>Drivers!AE34</f>
        <v>0</v>
      </c>
      <c r="AF214">
        <f>Drivers!AF34</f>
        <v>0</v>
      </c>
      <c r="AG214">
        <f>Drivers!AG34</f>
        <v>0</v>
      </c>
      <c r="AH214">
        <f>Drivers!AH34</f>
        <v>0</v>
      </c>
      <c r="AI214">
        <f>Drivers!AI34</f>
        <v>0</v>
      </c>
      <c r="AJ214">
        <f>Drivers!AJ34</f>
        <v>0</v>
      </c>
      <c r="AK214">
        <f>Drivers!AK34</f>
        <v>0</v>
      </c>
      <c r="AL214">
        <f>Drivers!AL34</f>
        <v>0</v>
      </c>
      <c r="AM214">
        <f>Drivers!AM34</f>
        <v>0</v>
      </c>
      <c r="AN214">
        <f>Drivers!AN34</f>
        <v>0</v>
      </c>
      <c r="AO214">
        <f>Drivers!AO34</f>
        <v>0</v>
      </c>
      <c r="AP214">
        <f>Drivers!AP34</f>
        <v>0</v>
      </c>
      <c r="AQ214">
        <f>Drivers!AQ34</f>
        <v>0</v>
      </c>
      <c r="AR214">
        <f>Drivers!AR34</f>
        <v>0</v>
      </c>
      <c r="AS214">
        <f>Drivers!AS34</f>
        <v>0</v>
      </c>
      <c r="AT214">
        <f>Drivers!AT34</f>
        <v>0</v>
      </c>
      <c r="AU214">
        <f>Drivers!AU34</f>
        <v>0</v>
      </c>
      <c r="AV214">
        <f>Drivers!AV34</f>
        <v>0</v>
      </c>
      <c r="AW214">
        <f>Drivers!AW34</f>
        <v>0</v>
      </c>
      <c r="AX214">
        <f>Drivers!AX34</f>
        <v>0</v>
      </c>
      <c r="AY214">
        <f>Drivers!AY34</f>
        <v>0</v>
      </c>
      <c r="AZ214">
        <f>Drivers!AZ34</f>
        <v>0</v>
      </c>
      <c r="BA214">
        <f>Drivers!BA34</f>
        <v>0</v>
      </c>
      <c r="BB214">
        <f>Drivers!BB34</f>
        <v>0</v>
      </c>
      <c r="BC214">
        <f>Drivers!BC34</f>
        <v>0</v>
      </c>
      <c r="BD214">
        <f>Drivers!BD34</f>
        <v>0</v>
      </c>
      <c r="BE214">
        <f>Drivers!BE34</f>
        <v>0</v>
      </c>
      <c r="BF214">
        <f>Drivers!BF34</f>
        <v>0</v>
      </c>
      <c r="BG214">
        <f>Drivers!BG34</f>
        <v>0</v>
      </c>
      <c r="BH214">
        <f>Drivers!BH34</f>
        <v>0</v>
      </c>
      <c r="BI214">
        <f>Drivers!BI34</f>
        <v>0</v>
      </c>
      <c r="BJ214">
        <f>Drivers!BJ34</f>
        <v>0</v>
      </c>
      <c r="BK214">
        <f>Drivers!BK34</f>
        <v>0</v>
      </c>
      <c r="BL214">
        <f>Drivers!BL34</f>
        <v>0</v>
      </c>
      <c r="BM214">
        <f>Drivers!BM34</f>
        <v>0</v>
      </c>
      <c r="BN214">
        <f>Drivers!BN34</f>
        <v>0</v>
      </c>
      <c r="BO214">
        <f>Drivers!BO34</f>
        <v>0</v>
      </c>
      <c r="BP214">
        <f>Drivers!BP34</f>
        <v>0</v>
      </c>
      <c r="BQ214">
        <f>Drivers!BQ34</f>
        <v>0</v>
      </c>
      <c r="BR214">
        <f>Drivers!BR34</f>
        <v>0</v>
      </c>
      <c r="BS214">
        <f>Drivers!BS34</f>
        <v>0</v>
      </c>
      <c r="BT214">
        <f>Drivers!BT34</f>
        <v>0</v>
      </c>
      <c r="BU214">
        <f>Drivers!BU34</f>
        <v>0</v>
      </c>
      <c r="BV214">
        <f>Drivers!BV34</f>
        <v>0</v>
      </c>
      <c r="BW214">
        <f>Drivers!BW34</f>
        <v>0</v>
      </c>
      <c r="BX214">
        <f>Drivers!BX34</f>
        <v>0</v>
      </c>
      <c r="BY214">
        <f>Drivers!BY34</f>
        <v>0</v>
      </c>
      <c r="BZ214">
        <f>Drivers!BZ34</f>
        <v>0</v>
      </c>
      <c r="CA214">
        <f>Drivers!CA34</f>
        <v>0</v>
      </c>
      <c r="CB214">
        <f>Drivers!CB34</f>
        <v>0</v>
      </c>
      <c r="CC214">
        <f>Drivers!CC34</f>
        <v>0</v>
      </c>
      <c r="CD214">
        <f>Drivers!CD34</f>
        <v>0</v>
      </c>
      <c r="CE214">
        <f>Drivers!CE34</f>
        <v>0</v>
      </c>
      <c r="CF214">
        <f>Drivers!CF34</f>
        <v>0</v>
      </c>
      <c r="CG214">
        <f>Drivers!CG34</f>
        <v>0</v>
      </c>
      <c r="CH214">
        <f>Drivers!CH34</f>
        <v>0</v>
      </c>
      <c r="CI214">
        <f>Drivers!CI34</f>
        <v>0</v>
      </c>
      <c r="CJ214">
        <f>Drivers!CJ34</f>
        <v>0</v>
      </c>
      <c r="CK214">
        <f>Drivers!CK34</f>
        <v>0</v>
      </c>
      <c r="CL214">
        <f>Drivers!CL34</f>
        <v>0</v>
      </c>
      <c r="CM214">
        <f>Drivers!CM34</f>
        <v>0</v>
      </c>
      <c r="CN214">
        <f>Drivers!CN34</f>
        <v>0</v>
      </c>
      <c r="CO214">
        <f>Drivers!CO34</f>
        <v>0</v>
      </c>
      <c r="CP214">
        <f>Drivers!CP34</f>
        <v>0</v>
      </c>
      <c r="CQ214">
        <f>Drivers!CQ34</f>
        <v>0</v>
      </c>
      <c r="CR214">
        <f>Drivers!CR34</f>
        <v>0</v>
      </c>
      <c r="CS214">
        <f>Drivers!CS34</f>
        <v>0</v>
      </c>
      <c r="CT214">
        <f>Drivers!CT34</f>
        <v>0</v>
      </c>
      <c r="CU214">
        <f>Drivers!CU34</f>
        <v>0</v>
      </c>
      <c r="CV214">
        <f>Drivers!CV34</f>
        <v>0</v>
      </c>
      <c r="CW214">
        <f>Drivers!CW34</f>
        <v>0</v>
      </c>
      <c r="CX214">
        <f>Drivers!CX34</f>
        <v>0</v>
      </c>
      <c r="CY214">
        <f>Drivers!CY34</f>
        <v>0</v>
      </c>
      <c r="CZ214">
        <f>Drivers!CZ34</f>
        <v>0</v>
      </c>
      <c r="DA214">
        <f>Drivers!DA34</f>
        <v>0</v>
      </c>
      <c r="DB214">
        <f>Drivers!DB34</f>
        <v>0</v>
      </c>
      <c r="DC214">
        <f>Drivers!DC34</f>
        <v>0</v>
      </c>
      <c r="DD214">
        <f>Drivers!DD34</f>
        <v>0</v>
      </c>
      <c r="DE214">
        <f>Drivers!DE34</f>
        <v>0</v>
      </c>
      <c r="DF214">
        <f>Drivers!DF34</f>
        <v>0</v>
      </c>
      <c r="DG214">
        <f>Drivers!DG34</f>
        <v>0</v>
      </c>
      <c r="DH214">
        <f>Drivers!DH34</f>
        <v>0</v>
      </c>
      <c r="DI214">
        <f>Drivers!DI34</f>
        <v>0</v>
      </c>
      <c r="DJ214">
        <f>Drivers!DJ34</f>
        <v>0</v>
      </c>
      <c r="DK214">
        <f>Drivers!DK34</f>
        <v>0</v>
      </c>
      <c r="DL214">
        <f>Drivers!DL34</f>
        <v>0</v>
      </c>
      <c r="DM214">
        <f>Drivers!DM34</f>
        <v>0</v>
      </c>
      <c r="DN214">
        <f>Drivers!DN34</f>
        <v>0</v>
      </c>
      <c r="DO214">
        <f>Drivers!DO34</f>
        <v>0</v>
      </c>
      <c r="DP214">
        <f>Drivers!DP34</f>
        <v>0</v>
      </c>
      <c r="DQ214">
        <f>Drivers!DQ34</f>
        <v>0</v>
      </c>
      <c r="DR214">
        <f>Drivers!DR34</f>
        <v>0</v>
      </c>
      <c r="DS214">
        <f>Drivers!DS34</f>
        <v>0</v>
      </c>
      <c r="DT214">
        <f>Drivers!DT34</f>
        <v>0</v>
      </c>
      <c r="DU214">
        <f>Drivers!DU34</f>
        <v>0</v>
      </c>
      <c r="DV214">
        <f>Drivers!DV34</f>
        <v>0</v>
      </c>
      <c r="DW214">
        <f>Drivers!DW34</f>
        <v>0</v>
      </c>
      <c r="DX214">
        <f>Drivers!DX34</f>
        <v>0</v>
      </c>
      <c r="DY214">
        <f>Drivers!DY34</f>
        <v>0</v>
      </c>
      <c r="DZ214">
        <f>Drivers!DZ34</f>
        <v>0</v>
      </c>
      <c r="EA214">
        <f>Drivers!EA34</f>
        <v>0</v>
      </c>
      <c r="EB214">
        <f>Drivers!EB34</f>
        <v>0</v>
      </c>
      <c r="EC214">
        <f>Drivers!EC34</f>
        <v>0</v>
      </c>
      <c r="ED214">
        <f>Drivers!ED34</f>
        <v>0</v>
      </c>
      <c r="EE214">
        <f>Drivers!EE34</f>
        <v>0</v>
      </c>
      <c r="EF214">
        <f>Drivers!EF34</f>
        <v>0</v>
      </c>
      <c r="EG214">
        <f>Drivers!EG34</f>
        <v>0</v>
      </c>
      <c r="EH214">
        <f>Drivers!EH34</f>
        <v>0</v>
      </c>
      <c r="EI214">
        <f>Drivers!EI34</f>
        <v>0</v>
      </c>
      <c r="EJ214">
        <f>Drivers!EJ34</f>
        <v>0</v>
      </c>
      <c r="EK214">
        <f>Drivers!EK34</f>
        <v>0</v>
      </c>
      <c r="EL214">
        <f>Drivers!EL34</f>
        <v>0</v>
      </c>
      <c r="EM214">
        <f>Drivers!EM34</f>
        <v>0</v>
      </c>
      <c r="EN214">
        <f>Drivers!EN34</f>
        <v>0</v>
      </c>
    </row>
    <row r="215" spans="1:144" x14ac:dyDescent="0.2">
      <c r="A215">
        <f>Drivers!A35</f>
        <v>0</v>
      </c>
      <c r="B215">
        <f>Drivers!B35</f>
        <v>0</v>
      </c>
      <c r="C215">
        <f>Drivers!C35</f>
        <v>0</v>
      </c>
      <c r="D215">
        <f>Drivers!D35</f>
        <v>0</v>
      </c>
      <c r="E215">
        <f>Drivers!E35</f>
        <v>0</v>
      </c>
      <c r="F215">
        <f>Drivers!F35</f>
        <v>0</v>
      </c>
      <c r="G215">
        <f>Drivers!G35</f>
        <v>0</v>
      </c>
      <c r="H215">
        <f>Drivers!H35</f>
        <v>0</v>
      </c>
      <c r="I215" t="str">
        <f>Drivers!I35</f>
        <v>Active Customers</v>
      </c>
      <c r="J215">
        <f>Drivers!J35</f>
        <v>0</v>
      </c>
      <c r="K215">
        <f>Drivers!K35</f>
        <v>0</v>
      </c>
      <c r="L215">
        <f>Drivers!L35</f>
        <v>0</v>
      </c>
      <c r="M215">
        <f>Drivers!M35</f>
        <v>0</v>
      </c>
      <c r="N215">
        <f>Drivers!N35</f>
        <v>0</v>
      </c>
      <c r="O215">
        <f>Drivers!O35</f>
        <v>0</v>
      </c>
      <c r="P215">
        <f>Drivers!P35</f>
        <v>0</v>
      </c>
      <c r="Q215">
        <f>Drivers!Q35</f>
        <v>0</v>
      </c>
      <c r="R215">
        <f>Drivers!R35</f>
        <v>0</v>
      </c>
      <c r="S215">
        <f>Drivers!S35</f>
        <v>0</v>
      </c>
      <c r="T215">
        <f>Drivers!T35</f>
        <v>0</v>
      </c>
      <c r="U215">
        <f>Drivers!U35</f>
        <v>0</v>
      </c>
      <c r="V215">
        <f>Drivers!V35</f>
        <v>0</v>
      </c>
      <c r="W215">
        <f>Drivers!W35</f>
        <v>0</v>
      </c>
      <c r="X215">
        <f>Drivers!X35</f>
        <v>0</v>
      </c>
      <c r="Y215">
        <f>Drivers!Y35</f>
        <v>0</v>
      </c>
      <c r="Z215">
        <f>Drivers!Z35</f>
        <v>0</v>
      </c>
      <c r="AA215">
        <f>Drivers!AA35</f>
        <v>0</v>
      </c>
      <c r="AB215">
        <f>Drivers!AB35</f>
        <v>0</v>
      </c>
      <c r="AC215">
        <f>Drivers!AC35</f>
        <v>0</v>
      </c>
      <c r="AD215">
        <f>Drivers!AD35</f>
        <v>0</v>
      </c>
      <c r="AE215">
        <f>Drivers!AE35</f>
        <v>0</v>
      </c>
      <c r="AF215">
        <f>Drivers!AF35</f>
        <v>0</v>
      </c>
      <c r="AG215">
        <f>Drivers!AG35</f>
        <v>0</v>
      </c>
      <c r="AH215">
        <f>Drivers!AH35</f>
        <v>0</v>
      </c>
      <c r="AI215">
        <f>Drivers!AI35</f>
        <v>0</v>
      </c>
      <c r="AJ215">
        <f>Drivers!AJ35</f>
        <v>0</v>
      </c>
      <c r="AK215">
        <f>Drivers!AK35</f>
        <v>0</v>
      </c>
      <c r="AL215">
        <f>Drivers!AL35</f>
        <v>0</v>
      </c>
      <c r="AM215">
        <f>Drivers!AM35</f>
        <v>0</v>
      </c>
      <c r="AN215">
        <f>Drivers!AN35</f>
        <v>0</v>
      </c>
      <c r="AO215">
        <f>Drivers!AO35</f>
        <v>0</v>
      </c>
      <c r="AP215">
        <f>Drivers!AP35</f>
        <v>0</v>
      </c>
      <c r="AQ215">
        <f>Drivers!AQ35</f>
        <v>0</v>
      </c>
      <c r="AR215">
        <f>Drivers!AR35</f>
        <v>0</v>
      </c>
      <c r="AS215">
        <f>Drivers!AS35</f>
        <v>0</v>
      </c>
      <c r="AT215">
        <f>Drivers!AT35</f>
        <v>0</v>
      </c>
      <c r="AU215">
        <f>Drivers!AU35</f>
        <v>0</v>
      </c>
      <c r="AV215">
        <f>Drivers!AV35</f>
        <v>0</v>
      </c>
      <c r="AW215">
        <f>Drivers!AW35</f>
        <v>0</v>
      </c>
      <c r="AX215">
        <f>Drivers!AX35</f>
        <v>0</v>
      </c>
      <c r="AY215">
        <f>Drivers!AY35</f>
        <v>0</v>
      </c>
      <c r="AZ215">
        <f>Drivers!AZ35</f>
        <v>0</v>
      </c>
      <c r="BA215">
        <f>Drivers!BA35</f>
        <v>0</v>
      </c>
      <c r="BB215">
        <f>Drivers!BB35</f>
        <v>0</v>
      </c>
      <c r="BC215">
        <f>Drivers!BC35</f>
        <v>0</v>
      </c>
      <c r="BD215">
        <f>Drivers!BD35</f>
        <v>0</v>
      </c>
      <c r="BE215">
        <f>Drivers!BE35</f>
        <v>0</v>
      </c>
      <c r="BF215">
        <f>Drivers!BF35</f>
        <v>0</v>
      </c>
      <c r="BG215">
        <f>Drivers!BG35</f>
        <v>0</v>
      </c>
      <c r="BH215">
        <f>Drivers!BH35</f>
        <v>0</v>
      </c>
      <c r="BI215">
        <f>Drivers!BI35</f>
        <v>0</v>
      </c>
      <c r="BJ215">
        <f>Drivers!BJ35</f>
        <v>0</v>
      </c>
      <c r="BK215">
        <f>Drivers!BK35</f>
        <v>0</v>
      </c>
      <c r="BL215">
        <f>Drivers!BL35</f>
        <v>0</v>
      </c>
      <c r="BM215">
        <f>Drivers!BM35</f>
        <v>0</v>
      </c>
      <c r="BN215">
        <f>Drivers!BN35</f>
        <v>0</v>
      </c>
      <c r="BO215">
        <f>Drivers!BO35</f>
        <v>0</v>
      </c>
      <c r="BP215">
        <f>Drivers!BP35</f>
        <v>0</v>
      </c>
      <c r="BQ215">
        <f>Drivers!BQ35</f>
        <v>0</v>
      </c>
      <c r="BR215">
        <f>Drivers!BR35</f>
        <v>0</v>
      </c>
      <c r="BS215">
        <f>Drivers!BS35</f>
        <v>0</v>
      </c>
      <c r="BT215">
        <f>Drivers!BT35</f>
        <v>0</v>
      </c>
      <c r="BU215">
        <f>Drivers!BU35</f>
        <v>0</v>
      </c>
      <c r="BV215">
        <f>Drivers!BV35</f>
        <v>2.046948356807512</v>
      </c>
      <c r="BW215">
        <f>Drivers!BW35</f>
        <v>1.5280528052805282</v>
      </c>
      <c r="BX215">
        <f>Drivers!BX35</f>
        <v>1.1908212560386473</v>
      </c>
      <c r="BY215">
        <f>Drivers!BY35</f>
        <v>1.0489510489510492</v>
      </c>
      <c r="BZ215">
        <f>Drivers!BZ35</f>
        <v>0.59630200308166414</v>
      </c>
      <c r="CA215">
        <f>Drivers!CA35</f>
        <v>0.23107049608355079</v>
      </c>
      <c r="CB215">
        <f>Drivers!CB35</f>
        <v>-5.6229327453142242E-2</v>
      </c>
      <c r="CC215">
        <f>Drivers!CC35</f>
        <v>-0.1513083048919226</v>
      </c>
      <c r="CD215">
        <f>Drivers!CD35</f>
        <v>-0.20791505791505782</v>
      </c>
      <c r="CE215">
        <f>Drivers!CE35</f>
        <v>-0.12979851537645792</v>
      </c>
      <c r="CF215">
        <f>Drivers!CF35</f>
        <v>-3.1768691588784814E-2</v>
      </c>
      <c r="CG215">
        <f>Drivers!CG35</f>
        <v>9.9890000000000256E-2</v>
      </c>
      <c r="CH215">
        <f>Drivers!CH35</f>
        <v>0.10000000000000009</v>
      </c>
      <c r="CI215">
        <f>Drivers!CI35</f>
        <v>0.10000000000000009</v>
      </c>
      <c r="CJ215">
        <f>Drivers!CJ35</f>
        <v>0.10000000000000009</v>
      </c>
      <c r="CK215">
        <f>Drivers!CK35</f>
        <v>0.10000000000000009</v>
      </c>
      <c r="CL215">
        <f>Drivers!CL35</f>
        <v>9.000000000000008E-2</v>
      </c>
      <c r="CM215">
        <f>Drivers!CM35</f>
        <v>9.000000000000008E-2</v>
      </c>
      <c r="CN215">
        <f>Drivers!CN35</f>
        <v>9.000000000000008E-2</v>
      </c>
      <c r="CO215">
        <f>Drivers!CO35</f>
        <v>9.000000000000008E-2</v>
      </c>
      <c r="CP215">
        <f>Drivers!CP35</f>
        <v>0</v>
      </c>
      <c r="CQ215">
        <f>Drivers!CQ35</f>
        <v>0</v>
      </c>
      <c r="CR215">
        <f>Drivers!CR35</f>
        <v>0</v>
      </c>
      <c r="CS215">
        <f>Drivers!CS35</f>
        <v>0</v>
      </c>
      <c r="CT215">
        <f>Drivers!CT35</f>
        <v>0</v>
      </c>
      <c r="CU215">
        <f>Drivers!CU35</f>
        <v>0</v>
      </c>
      <c r="CV215">
        <f>Drivers!CV35</f>
        <v>0</v>
      </c>
      <c r="CW215">
        <f>Drivers!CW35</f>
        <v>0</v>
      </c>
      <c r="CX215">
        <f>Drivers!CX35</f>
        <v>0</v>
      </c>
      <c r="CY215">
        <f>Drivers!CY35</f>
        <v>0</v>
      </c>
      <c r="CZ215">
        <f>Drivers!CZ35</f>
        <v>0</v>
      </c>
      <c r="DA215">
        <f>Drivers!DA35</f>
        <v>0</v>
      </c>
      <c r="DB215">
        <f>Drivers!DB35</f>
        <v>0</v>
      </c>
      <c r="DC215">
        <f>Drivers!DC35</f>
        <v>0</v>
      </c>
      <c r="DD215">
        <f>Drivers!DD35</f>
        <v>0</v>
      </c>
      <c r="DE215">
        <f>Drivers!DE35</f>
        <v>0</v>
      </c>
      <c r="DF215">
        <f>Drivers!DF35</f>
        <v>0</v>
      </c>
      <c r="DG215">
        <f>Drivers!DG35</f>
        <v>0</v>
      </c>
      <c r="DH215">
        <f>Drivers!DH35</f>
        <v>0</v>
      </c>
      <c r="DI215">
        <f>Drivers!DI35</f>
        <v>0</v>
      </c>
      <c r="DJ215">
        <f>Drivers!DJ35</f>
        <v>0</v>
      </c>
      <c r="DK215">
        <f>Drivers!DK35</f>
        <v>0</v>
      </c>
      <c r="DL215">
        <f>Drivers!DL35</f>
        <v>0</v>
      </c>
      <c r="DM215">
        <f>Drivers!DM35</f>
        <v>0</v>
      </c>
      <c r="DN215">
        <f>Drivers!DN35</f>
        <v>0</v>
      </c>
      <c r="DO215">
        <f>Drivers!DO35</f>
        <v>0</v>
      </c>
      <c r="DP215">
        <f>Drivers!DP35</f>
        <v>0</v>
      </c>
      <c r="DQ215">
        <f>Drivers!DQ35</f>
        <v>0</v>
      </c>
      <c r="DR215">
        <f>Drivers!DR35</f>
        <v>0</v>
      </c>
      <c r="DS215">
        <f>Drivers!DS35</f>
        <v>0</v>
      </c>
      <c r="DT215">
        <f>Drivers!DT35</f>
        <v>0</v>
      </c>
      <c r="DU215">
        <f>Drivers!DU35</f>
        <v>0</v>
      </c>
      <c r="DV215">
        <f>Drivers!DV35</f>
        <v>0</v>
      </c>
      <c r="DW215">
        <f>Drivers!DW35</f>
        <v>0</v>
      </c>
      <c r="DX215">
        <f>Drivers!DX35</f>
        <v>0</v>
      </c>
      <c r="DY215">
        <f>Drivers!DY35</f>
        <v>0</v>
      </c>
      <c r="DZ215">
        <f>Drivers!DZ35</f>
        <v>3.3801634835359753</v>
      </c>
      <c r="EA215">
        <f>Drivers!EA35</f>
        <v>1.3554083885209716</v>
      </c>
      <c r="EB215">
        <f>Drivers!EB35</f>
        <v>0.11871290221805686</v>
      </c>
      <c r="EC215">
        <f>Drivers!EC35</f>
        <v>-8.111590617146025E-2</v>
      </c>
      <c r="ED215">
        <f>Drivers!ED35</f>
        <v>0.10000000000000009</v>
      </c>
      <c r="EE215">
        <f>Drivers!EE35</f>
        <v>9.000000000000008E-2</v>
      </c>
      <c r="EF215">
        <f>Drivers!EF35</f>
        <v>8.0000000000000071E-2</v>
      </c>
      <c r="EG215">
        <f>Drivers!EG35</f>
        <v>7.5000000000000178E-2</v>
      </c>
      <c r="EH215">
        <f>Drivers!EH35</f>
        <v>7.0000000000000062E-2</v>
      </c>
      <c r="EI215">
        <f>Drivers!EI35</f>
        <v>6.5000000000000169E-2</v>
      </c>
      <c r="EJ215">
        <f>Drivers!EJ35</f>
        <v>6.0000000000000053E-2</v>
      </c>
      <c r="EK215">
        <f>Drivers!EK35</f>
        <v>5.500000000000016E-2</v>
      </c>
      <c r="EL215">
        <f>Drivers!EL35</f>
        <v>5.0000000000000044E-2</v>
      </c>
      <c r="EM215">
        <f>Drivers!EM35</f>
        <v>0</v>
      </c>
      <c r="EN215">
        <f>Drivers!EN35</f>
        <v>0</v>
      </c>
    </row>
    <row r="216" spans="1:144" x14ac:dyDescent="0.2">
      <c r="A216">
        <f>Drivers!A36</f>
        <v>0</v>
      </c>
      <c r="B216">
        <f>Drivers!B36</f>
        <v>0</v>
      </c>
      <c r="C216">
        <f>Drivers!C36</f>
        <v>0</v>
      </c>
      <c r="D216">
        <f>Drivers!D36</f>
        <v>0</v>
      </c>
      <c r="E216">
        <f>Drivers!E36</f>
        <v>0</v>
      </c>
      <c r="F216">
        <f>Drivers!F36</f>
        <v>0</v>
      </c>
      <c r="G216">
        <f>Drivers!G36</f>
        <v>0</v>
      </c>
      <c r="H216">
        <f>Drivers!H36</f>
        <v>0</v>
      </c>
      <c r="I216" t="str">
        <f>Drivers!I36</f>
        <v>x Orders per Active Customer</v>
      </c>
      <c r="J216">
        <f>Drivers!J36</f>
        <v>0</v>
      </c>
      <c r="K216">
        <f>Drivers!K36</f>
        <v>0</v>
      </c>
      <c r="L216">
        <f>Drivers!L36</f>
        <v>0</v>
      </c>
      <c r="M216">
        <f>Drivers!M36</f>
        <v>0</v>
      </c>
      <c r="N216">
        <f>Drivers!N36</f>
        <v>0</v>
      </c>
      <c r="O216">
        <f>Drivers!O36</f>
        <v>0</v>
      </c>
      <c r="P216">
        <f>Drivers!P36</f>
        <v>0</v>
      </c>
      <c r="Q216">
        <f>Drivers!Q36</f>
        <v>0</v>
      </c>
      <c r="R216">
        <f>Drivers!R36</f>
        <v>0</v>
      </c>
      <c r="S216">
        <f>Drivers!S36</f>
        <v>0</v>
      </c>
      <c r="T216">
        <f>Drivers!T36</f>
        <v>0</v>
      </c>
      <c r="U216">
        <f>Drivers!U36</f>
        <v>0</v>
      </c>
      <c r="V216">
        <f>Drivers!V36</f>
        <v>0</v>
      </c>
      <c r="W216">
        <f>Drivers!W36</f>
        <v>0</v>
      </c>
      <c r="X216">
        <f>Drivers!X36</f>
        <v>0</v>
      </c>
      <c r="Y216">
        <f>Drivers!Y36</f>
        <v>0</v>
      </c>
      <c r="Z216">
        <f>Drivers!Z36</f>
        <v>0</v>
      </c>
      <c r="AA216">
        <f>Drivers!AA36</f>
        <v>0</v>
      </c>
      <c r="AB216">
        <f>Drivers!AB36</f>
        <v>0</v>
      </c>
      <c r="AC216">
        <f>Drivers!AC36</f>
        <v>0</v>
      </c>
      <c r="AD216">
        <f>Drivers!AD36</f>
        <v>0</v>
      </c>
      <c r="AE216">
        <f>Drivers!AE36</f>
        <v>0</v>
      </c>
      <c r="AF216">
        <f>Drivers!AF36</f>
        <v>0</v>
      </c>
      <c r="AG216">
        <f>Drivers!AG36</f>
        <v>0</v>
      </c>
      <c r="AH216">
        <f>Drivers!AH36</f>
        <v>0</v>
      </c>
      <c r="AI216">
        <f>Drivers!AI36</f>
        <v>0</v>
      </c>
      <c r="AJ216">
        <f>Drivers!AJ36</f>
        <v>0</v>
      </c>
      <c r="AK216">
        <f>Drivers!AK36</f>
        <v>0</v>
      </c>
      <c r="AL216">
        <f>Drivers!AL36</f>
        <v>0</v>
      </c>
      <c r="AM216">
        <f>Drivers!AM36</f>
        <v>0</v>
      </c>
      <c r="AN216">
        <f>Drivers!AN36</f>
        <v>0</v>
      </c>
      <c r="AO216">
        <f>Drivers!AO36</f>
        <v>0</v>
      </c>
      <c r="AP216">
        <f>Drivers!AP36</f>
        <v>0</v>
      </c>
      <c r="AQ216">
        <f>Drivers!AQ36</f>
        <v>0</v>
      </c>
      <c r="AR216">
        <f>Drivers!AR36</f>
        <v>0</v>
      </c>
      <c r="AS216">
        <f>Drivers!AS36</f>
        <v>0</v>
      </c>
      <c r="AT216">
        <f>Drivers!AT36</f>
        <v>0</v>
      </c>
      <c r="AU216">
        <f>Drivers!AU36</f>
        <v>0</v>
      </c>
      <c r="AV216">
        <f>Drivers!AV36</f>
        <v>0</v>
      </c>
      <c r="AW216">
        <f>Drivers!AW36</f>
        <v>0</v>
      </c>
      <c r="AX216">
        <f>Drivers!AX36</f>
        <v>0</v>
      </c>
      <c r="AY216">
        <f>Drivers!AY36</f>
        <v>0</v>
      </c>
      <c r="AZ216">
        <f>Drivers!AZ36</f>
        <v>0</v>
      </c>
      <c r="BA216">
        <f>Drivers!BA36</f>
        <v>0</v>
      </c>
      <c r="BB216">
        <f>Drivers!BB36</f>
        <v>0</v>
      </c>
      <c r="BC216">
        <f>Drivers!BC36</f>
        <v>0</v>
      </c>
      <c r="BD216">
        <f>Drivers!BD36</f>
        <v>0</v>
      </c>
      <c r="BE216">
        <f>Drivers!BE36</f>
        <v>0</v>
      </c>
      <c r="BF216">
        <f>Drivers!BF36</f>
        <v>0</v>
      </c>
      <c r="BG216">
        <f>Drivers!BG36</f>
        <v>0</v>
      </c>
      <c r="BH216">
        <f>Drivers!BH36</f>
        <v>0</v>
      </c>
      <c r="BI216">
        <f>Drivers!BI36</f>
        <v>0</v>
      </c>
      <c r="BJ216">
        <f>Drivers!BJ36</f>
        <v>0</v>
      </c>
      <c r="BK216">
        <f>Drivers!BK36</f>
        <v>0</v>
      </c>
      <c r="BL216">
        <f>Drivers!BL36</f>
        <v>0</v>
      </c>
      <c r="BM216">
        <f>Drivers!BM36</f>
        <v>0</v>
      </c>
      <c r="BN216">
        <f>Drivers!BN36</f>
        <v>0</v>
      </c>
      <c r="BO216">
        <f>Drivers!BO36</f>
        <v>0</v>
      </c>
      <c r="BP216">
        <f>Drivers!BP36</f>
        <v>0</v>
      </c>
      <c r="BQ216">
        <f>Drivers!BQ36</f>
        <v>0</v>
      </c>
      <c r="BR216">
        <f>Drivers!BR36</f>
        <v>0</v>
      </c>
      <c r="BS216">
        <f>Drivers!BS36</f>
        <v>0</v>
      </c>
      <c r="BT216">
        <f>Drivers!BT36</f>
        <v>0</v>
      </c>
      <c r="BU216">
        <f>Drivers!BU36</f>
        <v>0</v>
      </c>
      <c r="BV216">
        <f>Drivers!BV36</f>
        <v>0.13288531336053455</v>
      </c>
      <c r="BW216">
        <f>Drivers!BW36</f>
        <v>7.8198119350671114E-2</v>
      </c>
      <c r="BX216">
        <f>Drivers!BX36</f>
        <v>-6.8718062888944109E-2</v>
      </c>
      <c r="BY216">
        <f>Drivers!BY36</f>
        <v>-8.9790544169366493E-2</v>
      </c>
      <c r="BZ216">
        <f>Drivers!BZ36</f>
        <v>-7.7915337216060587E-2</v>
      </c>
      <c r="CA216">
        <f>Drivers!CA36</f>
        <v>-3.6183993982385587E-2</v>
      </c>
      <c r="CB216">
        <f>Drivers!CB36</f>
        <v>6.1936024049116911E-2</v>
      </c>
      <c r="CC216">
        <f>Drivers!CC36</f>
        <v>2.4985369256612433E-2</v>
      </c>
      <c r="CD216">
        <f>Drivers!CD36</f>
        <v>3.8711179179196975E-2</v>
      </c>
      <c r="CE216">
        <f>Drivers!CE36</f>
        <v>2.1766325934365893E-2</v>
      </c>
      <c r="CF216">
        <f>Drivers!CF36</f>
        <v>1.6863564382206597E-2</v>
      </c>
      <c r="CG216">
        <f>Drivers!CG36</f>
        <v>9.5959999999997159E-3</v>
      </c>
      <c r="CH216">
        <f>Drivers!CH36</f>
        <v>1.4999999999999902E-2</v>
      </c>
      <c r="CI216">
        <f>Drivers!CI36</f>
        <v>1.4999999999999902E-2</v>
      </c>
      <c r="CJ216">
        <f>Drivers!CJ36</f>
        <v>1.4999999999999902E-2</v>
      </c>
      <c r="CK216">
        <f>Drivers!CK36</f>
        <v>1.4999999999999902E-2</v>
      </c>
      <c r="CL216">
        <f>Drivers!CL36</f>
        <v>1.0000000000000009E-2</v>
      </c>
      <c r="CM216">
        <f>Drivers!CM36</f>
        <v>1.0000000000000009E-2</v>
      </c>
      <c r="CN216">
        <f>Drivers!CN36</f>
        <v>1.0000000000000009E-2</v>
      </c>
      <c r="CO216">
        <f>Drivers!CO36</f>
        <v>1.0000000000000009E-2</v>
      </c>
      <c r="CP216">
        <f>Drivers!CP36</f>
        <v>0</v>
      </c>
      <c r="CQ216">
        <f>Drivers!CQ36</f>
        <v>0</v>
      </c>
      <c r="CR216">
        <f>Drivers!CR36</f>
        <v>0</v>
      </c>
      <c r="CS216">
        <f>Drivers!CS36</f>
        <v>0</v>
      </c>
      <c r="CT216">
        <f>Drivers!CT36</f>
        <v>0</v>
      </c>
      <c r="CU216">
        <f>Drivers!CU36</f>
        <v>0</v>
      </c>
      <c r="CV216">
        <f>Drivers!CV36</f>
        <v>0</v>
      </c>
      <c r="CW216">
        <f>Drivers!CW36</f>
        <v>0</v>
      </c>
      <c r="CX216">
        <f>Drivers!CX36</f>
        <v>0</v>
      </c>
      <c r="CY216">
        <f>Drivers!CY36</f>
        <v>0</v>
      </c>
      <c r="CZ216">
        <f>Drivers!CZ36</f>
        <v>0</v>
      </c>
      <c r="DA216">
        <f>Drivers!DA36</f>
        <v>0</v>
      </c>
      <c r="DB216">
        <f>Drivers!DB36</f>
        <v>0</v>
      </c>
      <c r="DC216">
        <f>Drivers!DC36</f>
        <v>0</v>
      </c>
      <c r="DD216">
        <f>Drivers!DD36</f>
        <v>0</v>
      </c>
      <c r="DE216">
        <f>Drivers!DE36</f>
        <v>0</v>
      </c>
      <c r="DF216">
        <f>Drivers!DF36</f>
        <v>0</v>
      </c>
      <c r="DG216">
        <f>Drivers!DG36</f>
        <v>0</v>
      </c>
      <c r="DH216">
        <f>Drivers!DH36</f>
        <v>0</v>
      </c>
      <c r="DI216">
        <f>Drivers!DI36</f>
        <v>0</v>
      </c>
      <c r="DJ216">
        <f>Drivers!DJ36</f>
        <v>0</v>
      </c>
      <c r="DK216">
        <f>Drivers!DK36</f>
        <v>0</v>
      </c>
      <c r="DL216">
        <f>Drivers!DL36</f>
        <v>0</v>
      </c>
      <c r="DM216">
        <f>Drivers!DM36</f>
        <v>0</v>
      </c>
      <c r="DN216">
        <f>Drivers!DN36</f>
        <v>0</v>
      </c>
      <c r="DO216">
        <f>Drivers!DO36</f>
        <v>0</v>
      </c>
      <c r="DP216">
        <f>Drivers!DP36</f>
        <v>0</v>
      </c>
      <c r="DQ216">
        <f>Drivers!DQ36</f>
        <v>0</v>
      </c>
      <c r="DR216">
        <f>Drivers!DR36</f>
        <v>0</v>
      </c>
      <c r="DS216">
        <f>Drivers!DS36</f>
        <v>0</v>
      </c>
      <c r="DT216">
        <f>Drivers!DT36</f>
        <v>0</v>
      </c>
      <c r="DU216">
        <f>Drivers!DU36</f>
        <v>0</v>
      </c>
      <c r="DV216">
        <f>Drivers!DV36</f>
        <v>0</v>
      </c>
      <c r="DW216">
        <f>Drivers!DW36</f>
        <v>0</v>
      </c>
      <c r="DX216">
        <f>Drivers!DX36</f>
        <v>0</v>
      </c>
      <c r="DY216">
        <f>Drivers!DY36</f>
        <v>0</v>
      </c>
      <c r="DZ216">
        <f>Drivers!DZ36</f>
        <v>0</v>
      </c>
      <c r="EA216">
        <f>Drivers!EA36</f>
        <v>-1.0052798201644397E-2</v>
      </c>
      <c r="EB216">
        <f>Drivers!EB36</f>
        <v>-5.0901438708467195E-3</v>
      </c>
      <c r="EC216">
        <f>Drivers!EC36</f>
        <v>2.2925806009512328E-2</v>
      </c>
      <c r="ED216">
        <f>Drivers!ED36</f>
        <v>1.5000000000000124E-2</v>
      </c>
      <c r="EE216">
        <f>Drivers!EE36</f>
        <v>9.9999999999997868E-3</v>
      </c>
      <c r="EF216">
        <f>Drivers!EF36</f>
        <v>1.0000000000000009E-2</v>
      </c>
      <c r="EG216">
        <f>Drivers!EG36</f>
        <v>1.0000000000000009E-2</v>
      </c>
      <c r="EH216">
        <f>Drivers!EH36</f>
        <v>1.0000000000000009E-2</v>
      </c>
      <c r="EI216">
        <f>Drivers!EI36</f>
        <v>1.0000000000000009E-2</v>
      </c>
      <c r="EJ216">
        <f>Drivers!EJ36</f>
        <v>1.0000000000000009E-2</v>
      </c>
      <c r="EK216">
        <f>Drivers!EK36</f>
        <v>1.0000000000000009E-2</v>
      </c>
      <c r="EL216">
        <f>Drivers!EL36</f>
        <v>1.0000000000000009E-2</v>
      </c>
      <c r="EM216">
        <f>Drivers!EM36</f>
        <v>0</v>
      </c>
      <c r="EN216">
        <f>Drivers!EN36</f>
        <v>0</v>
      </c>
    </row>
    <row r="217" spans="1:144" x14ac:dyDescent="0.2">
      <c r="A217">
        <f>Drivers!A37</f>
        <v>0</v>
      </c>
      <c r="B217">
        <f>Drivers!B37</f>
        <v>0</v>
      </c>
      <c r="C217">
        <f>Drivers!C37</f>
        <v>0</v>
      </c>
      <c r="D217">
        <f>Drivers!D37</f>
        <v>0</v>
      </c>
      <c r="E217">
        <f>Drivers!E37</f>
        <v>0</v>
      </c>
      <c r="F217">
        <f>Drivers!F37</f>
        <v>0</v>
      </c>
      <c r="G217">
        <f>Drivers!G37</f>
        <v>0</v>
      </c>
      <c r="H217">
        <f>Drivers!H37</f>
        <v>0</v>
      </c>
      <c r="I217" t="str">
        <f>Drivers!I37</f>
        <v>=Total Orders</v>
      </c>
      <c r="J217">
        <f>Drivers!J37</f>
        <v>0</v>
      </c>
      <c r="K217">
        <f>Drivers!K37</f>
        <v>0</v>
      </c>
      <c r="L217">
        <f>Drivers!L37</f>
        <v>0</v>
      </c>
      <c r="M217">
        <f>Drivers!M37</f>
        <v>0</v>
      </c>
      <c r="N217">
        <f>Drivers!N37</f>
        <v>0</v>
      </c>
      <c r="O217">
        <f>Drivers!O37</f>
        <v>0</v>
      </c>
      <c r="P217">
        <f>Drivers!P37</f>
        <v>0</v>
      </c>
      <c r="Q217">
        <f>Drivers!Q37</f>
        <v>0</v>
      </c>
      <c r="R217">
        <f>Drivers!R37</f>
        <v>0</v>
      </c>
      <c r="S217">
        <f>Drivers!S37</f>
        <v>0</v>
      </c>
      <c r="T217">
        <f>Drivers!T37</f>
        <v>0</v>
      </c>
      <c r="U217">
        <f>Drivers!U37</f>
        <v>0</v>
      </c>
      <c r="V217">
        <f>Drivers!V37</f>
        <v>0</v>
      </c>
      <c r="W217">
        <f>Drivers!W37</f>
        <v>0</v>
      </c>
      <c r="X217">
        <f>Drivers!X37</f>
        <v>0</v>
      </c>
      <c r="Y217">
        <f>Drivers!Y37</f>
        <v>0</v>
      </c>
      <c r="Z217">
        <f>Drivers!Z37</f>
        <v>0</v>
      </c>
      <c r="AA217">
        <f>Drivers!AA37</f>
        <v>0</v>
      </c>
      <c r="AB217">
        <f>Drivers!AB37</f>
        <v>0</v>
      </c>
      <c r="AC217">
        <f>Drivers!AC37</f>
        <v>0</v>
      </c>
      <c r="AD217">
        <f>Drivers!AD37</f>
        <v>0</v>
      </c>
      <c r="AE217">
        <f>Drivers!AE37</f>
        <v>0</v>
      </c>
      <c r="AF217">
        <f>Drivers!AF37</f>
        <v>0</v>
      </c>
      <c r="AG217">
        <f>Drivers!AG37</f>
        <v>0</v>
      </c>
      <c r="AH217">
        <f>Drivers!AH37</f>
        <v>0</v>
      </c>
      <c r="AI217">
        <f>Drivers!AI37</f>
        <v>0</v>
      </c>
      <c r="AJ217">
        <f>Drivers!AJ37</f>
        <v>0</v>
      </c>
      <c r="AK217">
        <f>Drivers!AK37</f>
        <v>0</v>
      </c>
      <c r="AL217">
        <f>Drivers!AL37</f>
        <v>0</v>
      </c>
      <c r="AM217">
        <f>Drivers!AM37</f>
        <v>0</v>
      </c>
      <c r="AN217">
        <f>Drivers!AN37</f>
        <v>0</v>
      </c>
      <c r="AO217">
        <f>Drivers!AO37</f>
        <v>0</v>
      </c>
      <c r="AP217">
        <f>Drivers!AP37</f>
        <v>0</v>
      </c>
      <c r="AQ217">
        <f>Drivers!AQ37</f>
        <v>0</v>
      </c>
      <c r="AR217">
        <f>Drivers!AR37</f>
        <v>0</v>
      </c>
      <c r="AS217">
        <f>Drivers!AS37</f>
        <v>0</v>
      </c>
      <c r="AT217">
        <f>Drivers!AT37</f>
        <v>0</v>
      </c>
      <c r="AU217">
        <f>Drivers!AU37</f>
        <v>0</v>
      </c>
      <c r="AV217">
        <f>Drivers!AV37</f>
        <v>0</v>
      </c>
      <c r="AW217">
        <f>Drivers!AW37</f>
        <v>0</v>
      </c>
      <c r="AX217">
        <f>Drivers!AX37</f>
        <v>0</v>
      </c>
      <c r="AY217">
        <f>Drivers!AY37</f>
        <v>0</v>
      </c>
      <c r="AZ217">
        <f>Drivers!AZ37</f>
        <v>0</v>
      </c>
      <c r="BA217">
        <f>Drivers!BA37</f>
        <v>0</v>
      </c>
      <c r="BB217">
        <f>Drivers!BB37</f>
        <v>0</v>
      </c>
      <c r="BC217">
        <f>Drivers!BC37</f>
        <v>0</v>
      </c>
      <c r="BD217">
        <f>Drivers!BD37</f>
        <v>0</v>
      </c>
      <c r="BE217">
        <f>Drivers!BE37</f>
        <v>0</v>
      </c>
      <c r="BF217">
        <f>Drivers!BF37</f>
        <v>0</v>
      </c>
      <c r="BG217">
        <f>Drivers!BG37</f>
        <v>0</v>
      </c>
      <c r="BH217">
        <f>Drivers!BH37</f>
        <v>0</v>
      </c>
      <c r="BI217">
        <f>Drivers!BI37</f>
        <v>0</v>
      </c>
      <c r="BJ217">
        <f>Drivers!BJ37</f>
        <v>0</v>
      </c>
      <c r="BK217">
        <f>Drivers!BK37</f>
        <v>0</v>
      </c>
      <c r="BL217">
        <f>Drivers!BL37</f>
        <v>0</v>
      </c>
      <c r="BM217">
        <f>Drivers!BM37</f>
        <v>0</v>
      </c>
      <c r="BN217">
        <f>Drivers!BN37</f>
        <v>0</v>
      </c>
      <c r="BO217">
        <f>Drivers!BO37</f>
        <v>0</v>
      </c>
      <c r="BP217">
        <f>Drivers!BP37</f>
        <v>0</v>
      </c>
      <c r="BQ217">
        <f>Drivers!BQ37</f>
        <v>0</v>
      </c>
      <c r="BR217">
        <f>Drivers!BR37</f>
        <v>0</v>
      </c>
      <c r="BS217">
        <f>Drivers!BS37</f>
        <v>0</v>
      </c>
      <c r="BT217">
        <f>Drivers!BT37</f>
        <v>0</v>
      </c>
      <c r="BU217">
        <f>Drivers!BU37</f>
        <v>0</v>
      </c>
      <c r="BV217">
        <f>Drivers!BV37</f>
        <v>2.4518430439952441</v>
      </c>
      <c r="BW217">
        <f>Drivers!BW37</f>
        <v>1.7257417802726542</v>
      </c>
      <c r="BX217">
        <f>Drivers!BX37</f>
        <v>1.0402722631877483</v>
      </c>
      <c r="BY217">
        <f>Drivers!BY37</f>
        <v>0.86497461928934016</v>
      </c>
      <c r="BZ217">
        <f>Drivers!BZ37</f>
        <v>0.47192559421288305</v>
      </c>
      <c r="CA217">
        <f>Drivers!CA37</f>
        <v>0.186525448661371</v>
      </c>
      <c r="CB217">
        <f>Drivers!CB37</f>
        <v>2.2240756185709643E-3</v>
      </c>
      <c r="CC217">
        <f>Drivers!CC37</f>
        <v>-0.13010342950462706</v>
      </c>
      <c r="CD217">
        <f>Drivers!CD37</f>
        <v>-0.17725251579686374</v>
      </c>
      <c r="CE217">
        <f>Drivers!CE37</f>
        <v>-0.11085742623357286</v>
      </c>
      <c r="CF217">
        <f>Drivers!CF37</f>
        <v>-1.5440860582524141E-2</v>
      </c>
      <c r="CG217">
        <f>Drivers!CG37</f>
        <v>0.11044454443999996</v>
      </c>
      <c r="CH217">
        <f>Drivers!CH37</f>
        <v>0.11650000000000027</v>
      </c>
      <c r="CI217">
        <f>Drivers!CI37</f>
        <v>0.11650000000000005</v>
      </c>
      <c r="CJ217">
        <f>Drivers!CJ37</f>
        <v>0.11650000000000005</v>
      </c>
      <c r="CK217">
        <f>Drivers!CK37</f>
        <v>0.11650000000000005</v>
      </c>
      <c r="CL217">
        <f>Drivers!CL37</f>
        <v>0.10089999999999999</v>
      </c>
      <c r="CM217">
        <f>Drivers!CM37</f>
        <v>0.10089999999999977</v>
      </c>
      <c r="CN217">
        <f>Drivers!CN37</f>
        <v>0.10089999999999999</v>
      </c>
      <c r="CO217">
        <f>Drivers!CO37</f>
        <v>0.10090000000000021</v>
      </c>
      <c r="CP217">
        <f>Drivers!CP37</f>
        <v>0</v>
      </c>
      <c r="CQ217">
        <f>Drivers!CQ37</f>
        <v>0</v>
      </c>
      <c r="CR217">
        <f>Drivers!CR37</f>
        <v>0</v>
      </c>
      <c r="CS217">
        <f>Drivers!CS37</f>
        <v>0</v>
      </c>
      <c r="CT217">
        <f>Drivers!CT37</f>
        <v>0</v>
      </c>
      <c r="CU217">
        <f>Drivers!CU37</f>
        <v>0</v>
      </c>
      <c r="CV217">
        <f>Drivers!CV37</f>
        <v>0</v>
      </c>
      <c r="CW217">
        <f>Drivers!CW37</f>
        <v>0</v>
      </c>
      <c r="CX217">
        <f>Drivers!CX37</f>
        <v>0</v>
      </c>
      <c r="CY217">
        <f>Drivers!CY37</f>
        <v>0</v>
      </c>
      <c r="CZ217">
        <f>Drivers!CZ37</f>
        <v>0</v>
      </c>
      <c r="DA217">
        <f>Drivers!DA37</f>
        <v>0</v>
      </c>
      <c r="DB217">
        <f>Drivers!DB37</f>
        <v>0</v>
      </c>
      <c r="DC217">
        <f>Drivers!DC37</f>
        <v>0</v>
      </c>
      <c r="DD217">
        <f>Drivers!DD37</f>
        <v>0</v>
      </c>
      <c r="DE217">
        <f>Drivers!DE37</f>
        <v>0</v>
      </c>
      <c r="DF217">
        <f>Drivers!DF37</f>
        <v>0</v>
      </c>
      <c r="DG217">
        <f>Drivers!DG37</f>
        <v>0</v>
      </c>
      <c r="DH217">
        <f>Drivers!DH37</f>
        <v>0</v>
      </c>
      <c r="DI217">
        <f>Drivers!DI37</f>
        <v>0</v>
      </c>
      <c r="DJ217">
        <f>Drivers!DJ37</f>
        <v>0</v>
      </c>
      <c r="DK217">
        <f>Drivers!DK37</f>
        <v>0</v>
      </c>
      <c r="DL217">
        <f>Drivers!DL37</f>
        <v>0</v>
      </c>
      <c r="DM217">
        <f>Drivers!DM37</f>
        <v>0</v>
      </c>
      <c r="DN217">
        <f>Drivers!DN37</f>
        <v>0</v>
      </c>
      <c r="DO217">
        <f>Drivers!DO37</f>
        <v>0</v>
      </c>
      <c r="DP217">
        <f>Drivers!DP37</f>
        <v>0</v>
      </c>
      <c r="DQ217">
        <f>Drivers!DQ37</f>
        <v>0</v>
      </c>
      <c r="DR217">
        <f>Drivers!DR37</f>
        <v>0</v>
      </c>
      <c r="DS217">
        <f>Drivers!DS37</f>
        <v>0</v>
      </c>
      <c r="DT217">
        <f>Drivers!DT37</f>
        <v>0</v>
      </c>
      <c r="DU217">
        <f>Drivers!DU37</f>
        <v>0</v>
      </c>
      <c r="DV217">
        <f>Drivers!DV37</f>
        <v>0</v>
      </c>
      <c r="DW217">
        <f>Drivers!DW37</f>
        <v>0</v>
      </c>
      <c r="DX217">
        <f>Drivers!DX37</f>
        <v>0</v>
      </c>
      <c r="DY217">
        <f>Drivers!DY37</f>
        <v>0</v>
      </c>
      <c r="DZ217">
        <f>Drivers!DZ37</f>
        <v>3.3801634835359744</v>
      </c>
      <c r="EA217">
        <f>Drivers!EA37</f>
        <v>1.3317299433087095</v>
      </c>
      <c r="EB217">
        <f>Drivers!EB37</f>
        <v>0.11301849259559438</v>
      </c>
      <c r="EC217">
        <f>Drivers!EC37</f>
        <v>-6.0049747691120592E-2</v>
      </c>
      <c r="ED217">
        <f>Drivers!ED37</f>
        <v>0.11650000000000005</v>
      </c>
      <c r="EE217">
        <f>Drivers!EE37</f>
        <v>0.10089999999999999</v>
      </c>
      <c r="EF217">
        <f>Drivers!EF37</f>
        <v>9.079999999999977E-2</v>
      </c>
      <c r="EG217">
        <f>Drivers!EG37</f>
        <v>8.5750000000000437E-2</v>
      </c>
      <c r="EH217">
        <f>Drivers!EH37</f>
        <v>8.0700000000000216E-2</v>
      </c>
      <c r="EI217">
        <f>Drivers!EI37</f>
        <v>7.5649999999999995E-2</v>
      </c>
      <c r="EJ217">
        <f>Drivers!EJ37</f>
        <v>7.0600000000000218E-2</v>
      </c>
      <c r="EK217">
        <f>Drivers!EK37</f>
        <v>6.5549999999999997E-2</v>
      </c>
      <c r="EL217">
        <f>Drivers!EL37</f>
        <v>6.050000000000022E-2</v>
      </c>
      <c r="EM217">
        <f>Drivers!EM37</f>
        <v>0</v>
      </c>
      <c r="EN217">
        <f>Drivers!EN37</f>
        <v>0</v>
      </c>
    </row>
    <row r="218" spans="1:144" x14ac:dyDescent="0.2">
      <c r="A218">
        <f>Drivers!A38</f>
        <v>0</v>
      </c>
      <c r="B218">
        <f>Drivers!B38</f>
        <v>0</v>
      </c>
      <c r="C218">
        <f>Drivers!C38</f>
        <v>0</v>
      </c>
      <c r="D218">
        <f>Drivers!D38</f>
        <v>0</v>
      </c>
      <c r="E218">
        <f>Drivers!E38</f>
        <v>0</v>
      </c>
      <c r="F218">
        <f>Drivers!F38</f>
        <v>0</v>
      </c>
      <c r="G218">
        <f>Drivers!G38</f>
        <v>0</v>
      </c>
      <c r="H218">
        <f>Drivers!H38</f>
        <v>0</v>
      </c>
      <c r="I218" t="str">
        <f>Drivers!I38</f>
        <v>x Price per Order</v>
      </c>
      <c r="J218">
        <f>Drivers!J38</f>
        <v>0</v>
      </c>
      <c r="K218">
        <f>Drivers!K38</f>
        <v>0</v>
      </c>
      <c r="L218">
        <f>Drivers!L38</f>
        <v>0</v>
      </c>
      <c r="M218">
        <f>Drivers!M38</f>
        <v>0</v>
      </c>
      <c r="N218">
        <f>Drivers!N38</f>
        <v>0</v>
      </c>
      <c r="O218">
        <f>Drivers!O38</f>
        <v>0</v>
      </c>
      <c r="P218">
        <f>Drivers!P38</f>
        <v>0</v>
      </c>
      <c r="Q218">
        <f>Drivers!Q38</f>
        <v>0</v>
      </c>
      <c r="R218">
        <f>Drivers!R38</f>
        <v>0</v>
      </c>
      <c r="S218">
        <f>Drivers!S38</f>
        <v>0</v>
      </c>
      <c r="T218">
        <f>Drivers!T38</f>
        <v>0</v>
      </c>
      <c r="U218">
        <f>Drivers!U38</f>
        <v>0</v>
      </c>
      <c r="V218">
        <f>Drivers!V38</f>
        <v>0</v>
      </c>
      <c r="W218">
        <f>Drivers!W38</f>
        <v>0</v>
      </c>
      <c r="X218">
        <f>Drivers!X38</f>
        <v>0</v>
      </c>
      <c r="Y218">
        <f>Drivers!Y38</f>
        <v>0</v>
      </c>
      <c r="Z218">
        <f>Drivers!Z38</f>
        <v>0</v>
      </c>
      <c r="AA218">
        <f>Drivers!AA38</f>
        <v>0</v>
      </c>
      <c r="AB218">
        <f>Drivers!AB38</f>
        <v>0</v>
      </c>
      <c r="AC218">
        <f>Drivers!AC38</f>
        <v>0</v>
      </c>
      <c r="AD218">
        <f>Drivers!AD38</f>
        <v>0</v>
      </c>
      <c r="AE218">
        <f>Drivers!AE38</f>
        <v>0</v>
      </c>
      <c r="AF218">
        <f>Drivers!AF38</f>
        <v>0</v>
      </c>
      <c r="AG218">
        <f>Drivers!AG38</f>
        <v>0</v>
      </c>
      <c r="AH218">
        <f>Drivers!AH38</f>
        <v>0</v>
      </c>
      <c r="AI218">
        <f>Drivers!AI38</f>
        <v>0</v>
      </c>
      <c r="AJ218">
        <f>Drivers!AJ38</f>
        <v>0</v>
      </c>
      <c r="AK218">
        <f>Drivers!AK38</f>
        <v>0</v>
      </c>
      <c r="AL218">
        <f>Drivers!AL38</f>
        <v>0</v>
      </c>
      <c r="AM218">
        <f>Drivers!AM38</f>
        <v>0</v>
      </c>
      <c r="AN218">
        <f>Drivers!AN38</f>
        <v>0</v>
      </c>
      <c r="AO218">
        <f>Drivers!AO38</f>
        <v>0</v>
      </c>
      <c r="AP218">
        <f>Drivers!AP38</f>
        <v>0</v>
      </c>
      <c r="AQ218">
        <f>Drivers!AQ38</f>
        <v>0</v>
      </c>
      <c r="AR218">
        <f>Drivers!AR38</f>
        <v>0</v>
      </c>
      <c r="AS218">
        <f>Drivers!AS38</f>
        <v>0</v>
      </c>
      <c r="AT218">
        <f>Drivers!AT38</f>
        <v>0</v>
      </c>
      <c r="AU218">
        <f>Drivers!AU38</f>
        <v>0</v>
      </c>
      <c r="AV218">
        <f>Drivers!AV38</f>
        <v>0</v>
      </c>
      <c r="AW218">
        <f>Drivers!AW38</f>
        <v>0</v>
      </c>
      <c r="AX218">
        <f>Drivers!AX38</f>
        <v>0</v>
      </c>
      <c r="AY218">
        <f>Drivers!AY38</f>
        <v>0</v>
      </c>
      <c r="AZ218">
        <f>Drivers!AZ38</f>
        <v>0</v>
      </c>
      <c r="BA218">
        <f>Drivers!BA38</f>
        <v>0</v>
      </c>
      <c r="BB218">
        <f>Drivers!BB38</f>
        <v>0</v>
      </c>
      <c r="BC218">
        <f>Drivers!BC38</f>
        <v>0</v>
      </c>
      <c r="BD218">
        <f>Drivers!BD38</f>
        <v>0</v>
      </c>
      <c r="BE218">
        <f>Drivers!BE38</f>
        <v>0</v>
      </c>
      <c r="BF218">
        <f>Drivers!BF38</f>
        <v>0</v>
      </c>
      <c r="BG218">
        <f>Drivers!BG38</f>
        <v>0</v>
      </c>
      <c r="BH218">
        <f>Drivers!BH38</f>
        <v>0</v>
      </c>
      <c r="BI218">
        <f>Drivers!BI38</f>
        <v>0</v>
      </c>
      <c r="BJ218">
        <f>Drivers!BJ38</f>
        <v>0</v>
      </c>
      <c r="BK218">
        <f>Drivers!BK38</f>
        <v>0</v>
      </c>
      <c r="BL218">
        <f>Drivers!BL38</f>
        <v>0</v>
      </c>
      <c r="BM218">
        <f>Drivers!BM38</f>
        <v>0</v>
      </c>
      <c r="BN218">
        <f>Drivers!BN38</f>
        <v>0</v>
      </c>
      <c r="BO218">
        <f>Drivers!BO38</f>
        <v>0</v>
      </c>
      <c r="BP218">
        <f>Drivers!BP38</f>
        <v>0</v>
      </c>
      <c r="BQ218">
        <f>Drivers!BQ38</f>
        <v>0</v>
      </c>
      <c r="BR218">
        <f>Drivers!BR38</f>
        <v>0</v>
      </c>
      <c r="BS218">
        <f>Drivers!BS38</f>
        <v>0</v>
      </c>
      <c r="BT218">
        <f>Drivers!BT38</f>
        <v>0</v>
      </c>
      <c r="BU218">
        <f>Drivers!BU38</f>
        <v>0</v>
      </c>
      <c r="BV218">
        <f>Drivers!BV38</f>
        <v>2.6156587381751972E-2</v>
      </c>
      <c r="BW218">
        <f>Drivers!BW38</f>
        <v>1.1046455201436212E-2</v>
      </c>
      <c r="BX218">
        <f>Drivers!BX38</f>
        <v>-1.5493041159731158E-2</v>
      </c>
      <c r="BY218">
        <f>Drivers!BY38</f>
        <v>-7.4987705539412142E-3</v>
      </c>
      <c r="BZ218">
        <f>Drivers!BZ38</f>
        <v>-3.3446246102704968E-2</v>
      </c>
      <c r="CA218">
        <f>Drivers!CA38</f>
        <v>-6.3899899873705035E-3</v>
      </c>
      <c r="CB218">
        <f>Drivers!CB38</f>
        <v>2.2966750244101775E-2</v>
      </c>
      <c r="CC218">
        <f>Drivers!CC38</f>
        <v>-1.0338467675272689E-3</v>
      </c>
      <c r="CD218">
        <f>Drivers!CD38</f>
        <v>-1.0000000000000009E-2</v>
      </c>
      <c r="CE218">
        <f>Drivers!CE38</f>
        <v>-1.0000000000000009E-2</v>
      </c>
      <c r="CF218">
        <f>Drivers!CF38</f>
        <v>-1.0000000000000009E-2</v>
      </c>
      <c r="CG218">
        <f>Drivers!CG38</f>
        <v>-1.0000000000000009E-2</v>
      </c>
      <c r="CH218">
        <f>Drivers!CH38</f>
        <v>-1.0000000000000009E-2</v>
      </c>
      <c r="CI218">
        <f>Drivers!CI38</f>
        <v>-1.0000000000000009E-2</v>
      </c>
      <c r="CJ218">
        <f>Drivers!CJ38</f>
        <v>-1.0000000000000009E-2</v>
      </c>
      <c r="CK218">
        <f>Drivers!CK38</f>
        <v>-1.0000000000000009E-2</v>
      </c>
      <c r="CL218">
        <f>Drivers!CL38</f>
        <v>-1.0000000000000009E-2</v>
      </c>
      <c r="CM218">
        <f>Drivers!CM38</f>
        <v>-1.0000000000000009E-2</v>
      </c>
      <c r="CN218">
        <f>Drivers!CN38</f>
        <v>-9.9999999999998979E-3</v>
      </c>
      <c r="CO218">
        <f>Drivers!CO38</f>
        <v>-1.0000000000000009E-2</v>
      </c>
      <c r="CP218">
        <f>Drivers!CP38</f>
        <v>0</v>
      </c>
      <c r="CQ218">
        <f>Drivers!CQ38</f>
        <v>0</v>
      </c>
      <c r="CR218">
        <f>Drivers!CR38</f>
        <v>0</v>
      </c>
      <c r="CS218">
        <f>Drivers!CS38</f>
        <v>0</v>
      </c>
      <c r="CT218">
        <f>Drivers!CT38</f>
        <v>0</v>
      </c>
      <c r="CU218">
        <f>Drivers!CU38</f>
        <v>0</v>
      </c>
      <c r="CV218">
        <f>Drivers!CV38</f>
        <v>0</v>
      </c>
      <c r="CW218">
        <f>Drivers!CW38</f>
        <v>0</v>
      </c>
      <c r="CX218">
        <f>Drivers!CX38</f>
        <v>0</v>
      </c>
      <c r="CY218">
        <f>Drivers!CY38</f>
        <v>0</v>
      </c>
      <c r="CZ218">
        <f>Drivers!CZ38</f>
        <v>0</v>
      </c>
      <c r="DA218">
        <f>Drivers!DA38</f>
        <v>0</v>
      </c>
      <c r="DB218">
        <f>Drivers!DB38</f>
        <v>0</v>
      </c>
      <c r="DC218">
        <f>Drivers!DC38</f>
        <v>0</v>
      </c>
      <c r="DD218">
        <f>Drivers!DD38</f>
        <v>0</v>
      </c>
      <c r="DE218">
        <f>Drivers!DE38</f>
        <v>0</v>
      </c>
      <c r="DF218">
        <f>Drivers!DF38</f>
        <v>0</v>
      </c>
      <c r="DG218">
        <f>Drivers!DG38</f>
        <v>0</v>
      </c>
      <c r="DH218">
        <f>Drivers!DH38</f>
        <v>0</v>
      </c>
      <c r="DI218">
        <f>Drivers!DI38</f>
        <v>0</v>
      </c>
      <c r="DJ218">
        <f>Drivers!DJ38</f>
        <v>0</v>
      </c>
      <c r="DK218">
        <f>Drivers!DK38</f>
        <v>0</v>
      </c>
      <c r="DL218">
        <f>Drivers!DL38</f>
        <v>0</v>
      </c>
      <c r="DM218">
        <f>Drivers!DM38</f>
        <v>0</v>
      </c>
      <c r="DN218">
        <f>Drivers!DN38</f>
        <v>0</v>
      </c>
      <c r="DO218">
        <f>Drivers!DO38</f>
        <v>0</v>
      </c>
      <c r="DP218">
        <f>Drivers!DP38</f>
        <v>0</v>
      </c>
      <c r="DQ218">
        <f>Drivers!DQ38</f>
        <v>0</v>
      </c>
      <c r="DR218">
        <f>Drivers!DR38</f>
        <v>0</v>
      </c>
      <c r="DS218">
        <f>Drivers!DS38</f>
        <v>0</v>
      </c>
      <c r="DT218">
        <f>Drivers!DT38</f>
        <v>0</v>
      </c>
      <c r="DU218">
        <f>Drivers!DU38</f>
        <v>0</v>
      </c>
      <c r="DV218">
        <f>Drivers!DV38</f>
        <v>0</v>
      </c>
      <c r="DW218">
        <f>Drivers!DW38</f>
        <v>0</v>
      </c>
      <c r="DX218">
        <f>Drivers!DX38</f>
        <v>0</v>
      </c>
      <c r="DY218">
        <f>Drivers!DY38</f>
        <v>0</v>
      </c>
      <c r="DZ218">
        <f>Drivers!DZ38</f>
        <v>0</v>
      </c>
      <c r="EA218">
        <f>Drivers!EA38</f>
        <v>9.5064505363895435E-4</v>
      </c>
      <c r="EB218">
        <f>Drivers!EB38</f>
        <v>-4.6556625990392675E-3</v>
      </c>
      <c r="EC218">
        <f>Drivers!EC38</f>
        <v>-9.2844117397673509E-3</v>
      </c>
      <c r="ED218">
        <f>Drivers!ED38</f>
        <v>-1.0000000000000009E-2</v>
      </c>
      <c r="EE218">
        <f>Drivers!EE38</f>
        <v>-9.9999999999998979E-3</v>
      </c>
      <c r="EF218">
        <f>Drivers!EF38</f>
        <v>-2.4999999999999467E-3</v>
      </c>
      <c r="EG218">
        <f>Drivers!EG38</f>
        <v>-2.4999999999999467E-3</v>
      </c>
      <c r="EH218">
        <f>Drivers!EH38</f>
        <v>-2.4999999999999467E-3</v>
      </c>
      <c r="EI218">
        <f>Drivers!EI38</f>
        <v>-2.4999999999999467E-3</v>
      </c>
      <c r="EJ218">
        <f>Drivers!EJ38</f>
        <v>-2.4999999999999467E-3</v>
      </c>
      <c r="EK218">
        <f>Drivers!EK38</f>
        <v>-2.4999999999999467E-3</v>
      </c>
      <c r="EL218">
        <f>Drivers!EL38</f>
        <v>-2.4999999999999467E-3</v>
      </c>
      <c r="EM218">
        <f>Drivers!EM38</f>
        <v>0</v>
      </c>
      <c r="EN218">
        <f>Drivers!EN38</f>
        <v>0</v>
      </c>
    </row>
    <row r="219" spans="1:144" x14ac:dyDescent="0.2">
      <c r="A219">
        <f>Drivers!A39</f>
        <v>0</v>
      </c>
      <c r="B219">
        <f>Drivers!B39</f>
        <v>0</v>
      </c>
      <c r="C219">
        <f>Drivers!C39</f>
        <v>0</v>
      </c>
      <c r="D219">
        <f>Drivers!D39</f>
        <v>0</v>
      </c>
      <c r="E219">
        <f>Drivers!E39</f>
        <v>0</v>
      </c>
      <c r="F219">
        <f>Drivers!F39</f>
        <v>0</v>
      </c>
      <c r="G219">
        <f>Drivers!G39</f>
        <v>0</v>
      </c>
      <c r="H219">
        <f>Drivers!H39</f>
        <v>0</v>
      </c>
      <c r="I219" t="str">
        <f>Drivers!I39</f>
        <v>= Total Revenue</v>
      </c>
      <c r="J219">
        <f>Drivers!J39</f>
        <v>0</v>
      </c>
      <c r="K219">
        <f>Drivers!K39</f>
        <v>0</v>
      </c>
      <c r="L219">
        <f>Drivers!L39</f>
        <v>0</v>
      </c>
      <c r="M219">
        <f>Drivers!M39</f>
        <v>0</v>
      </c>
      <c r="N219">
        <f>Drivers!N39</f>
        <v>0</v>
      </c>
      <c r="O219">
        <f>Drivers!O39</f>
        <v>0</v>
      </c>
      <c r="P219">
        <f>Drivers!P39</f>
        <v>0</v>
      </c>
      <c r="Q219">
        <f>Drivers!Q39</f>
        <v>0</v>
      </c>
      <c r="R219">
        <f>Drivers!R39</f>
        <v>0</v>
      </c>
      <c r="S219">
        <f>Drivers!S39</f>
        <v>0</v>
      </c>
      <c r="T219">
        <f>Drivers!T39</f>
        <v>0</v>
      </c>
      <c r="U219">
        <f>Drivers!U39</f>
        <v>0</v>
      </c>
      <c r="V219">
        <f>Drivers!V39</f>
        <v>0</v>
      </c>
      <c r="W219">
        <f>Drivers!W39</f>
        <v>0</v>
      </c>
      <c r="X219">
        <f>Drivers!X39</f>
        <v>0</v>
      </c>
      <c r="Y219">
        <f>Drivers!Y39</f>
        <v>0</v>
      </c>
      <c r="Z219">
        <f>Drivers!Z39</f>
        <v>0</v>
      </c>
      <c r="AA219">
        <f>Drivers!AA39</f>
        <v>0</v>
      </c>
      <c r="AB219">
        <f>Drivers!AB39</f>
        <v>0</v>
      </c>
      <c r="AC219">
        <f>Drivers!AC39</f>
        <v>0</v>
      </c>
      <c r="AD219">
        <f>Drivers!AD39</f>
        <v>0</v>
      </c>
      <c r="AE219">
        <f>Drivers!AE39</f>
        <v>0</v>
      </c>
      <c r="AF219">
        <f>Drivers!AF39</f>
        <v>0</v>
      </c>
      <c r="AG219">
        <f>Drivers!AG39</f>
        <v>0</v>
      </c>
      <c r="AH219">
        <f>Drivers!AH39</f>
        <v>0</v>
      </c>
      <c r="AI219">
        <f>Drivers!AI39</f>
        <v>0</v>
      </c>
      <c r="AJ219">
        <f>Drivers!AJ39</f>
        <v>0</v>
      </c>
      <c r="AK219">
        <f>Drivers!AK39</f>
        <v>0</v>
      </c>
      <c r="AL219">
        <f>Drivers!AL39</f>
        <v>0</v>
      </c>
      <c r="AM219">
        <f>Drivers!AM39</f>
        <v>0</v>
      </c>
      <c r="AN219">
        <f>Drivers!AN39</f>
        <v>0</v>
      </c>
      <c r="AO219">
        <f>Drivers!AO39</f>
        <v>0</v>
      </c>
      <c r="AP219">
        <f>Drivers!AP39</f>
        <v>0</v>
      </c>
      <c r="AQ219">
        <f>Drivers!AQ39</f>
        <v>0</v>
      </c>
      <c r="AR219">
        <f>Drivers!AR39</f>
        <v>0</v>
      </c>
      <c r="AS219">
        <f>Drivers!AS39</f>
        <v>0</v>
      </c>
      <c r="AT219">
        <f>Drivers!AT39</f>
        <v>0</v>
      </c>
      <c r="AU219">
        <f>Drivers!AU39</f>
        <v>0</v>
      </c>
      <c r="AV219">
        <f>Drivers!AV39</f>
        <v>0</v>
      </c>
      <c r="AW219">
        <f>Drivers!AW39</f>
        <v>0</v>
      </c>
      <c r="AX219">
        <f>Drivers!AX39</f>
        <v>0</v>
      </c>
      <c r="AY219">
        <f>Drivers!AY39</f>
        <v>0</v>
      </c>
      <c r="AZ219">
        <f>Drivers!AZ39</f>
        <v>0</v>
      </c>
      <c r="BA219">
        <f>Drivers!BA39</f>
        <v>0</v>
      </c>
      <c r="BB219">
        <f>Drivers!BB39</f>
        <v>0</v>
      </c>
      <c r="BC219">
        <f>Drivers!BC39</f>
        <v>0</v>
      </c>
      <c r="BD219">
        <f>Drivers!BD39</f>
        <v>0</v>
      </c>
      <c r="BE219">
        <f>Drivers!BE39</f>
        <v>0</v>
      </c>
      <c r="BF219">
        <f>Drivers!BF39</f>
        <v>0</v>
      </c>
      <c r="BG219">
        <f>Drivers!BG39</f>
        <v>0</v>
      </c>
      <c r="BH219">
        <f>Drivers!BH39</f>
        <v>0</v>
      </c>
      <c r="BI219">
        <f>Drivers!BI39</f>
        <v>0</v>
      </c>
      <c r="BJ219">
        <f>Drivers!BJ39</f>
        <v>0</v>
      </c>
      <c r="BK219">
        <f>Drivers!BK39</f>
        <v>0</v>
      </c>
      <c r="BL219">
        <f>Drivers!BL39</f>
        <v>0</v>
      </c>
      <c r="BM219">
        <f>Drivers!BM39</f>
        <v>0</v>
      </c>
      <c r="BN219">
        <f>Drivers!BN39</f>
        <v>0</v>
      </c>
      <c r="BO219">
        <f>Drivers!BO39</f>
        <v>0</v>
      </c>
      <c r="BP219">
        <f>Drivers!BP39</f>
        <v>0</v>
      </c>
      <c r="BQ219">
        <f>Drivers!BQ39</f>
        <v>0</v>
      </c>
      <c r="BR219">
        <f>Drivers!BR39</f>
        <v>0</v>
      </c>
      <c r="BS219">
        <f>Drivers!BS39</f>
        <v>0</v>
      </c>
      <c r="BT219">
        <f>Drivers!BT39</f>
        <v>0</v>
      </c>
      <c r="BU219">
        <f>Drivers!BU39</f>
        <v>0</v>
      </c>
      <c r="BV219">
        <f>Drivers!BV39</f>
        <v>2.542131478203598</v>
      </c>
      <c r="BW219">
        <f>Drivers!BW39</f>
        <v>1.7558515647391193</v>
      </c>
      <c r="BX219">
        <f>Drivers!BX39</f>
        <v>1.0086622410371224</v>
      </c>
      <c r="BY219">
        <f>Drivers!BY39</f>
        <v>0.85098960253036537</v>
      </c>
      <c r="BZ219">
        <f>Drivers!BZ39</f>
        <v>0.42269520854396903</v>
      </c>
      <c r="CA219">
        <f>Drivers!CA39</f>
        <v>0.17894356292466473</v>
      </c>
      <c r="CB219">
        <f>Drivers!CB39</f>
        <v>2.5241905651928409E-2</v>
      </c>
      <c r="CC219">
        <f>Drivers!CC39</f>
        <v>-0.13100276926211674</v>
      </c>
      <c r="CD219">
        <f>Drivers!CD39</f>
        <v>-0.1854799906388952</v>
      </c>
      <c r="CE219">
        <f>Drivers!CE39</f>
        <v>-0.11974885197123708</v>
      </c>
      <c r="CF219">
        <f>Drivers!CF39</f>
        <v>-2.5286451976698876E-2</v>
      </c>
      <c r="CG219">
        <f>Drivers!CG39</f>
        <v>9.9340098995599924E-2</v>
      </c>
      <c r="CH219">
        <f>Drivers!CH39</f>
        <v>0.10533500000000018</v>
      </c>
      <c r="CI219">
        <f>Drivers!CI39</f>
        <v>0.10533499999999996</v>
      </c>
      <c r="CJ219">
        <f>Drivers!CJ39</f>
        <v>0.10533500000000018</v>
      </c>
      <c r="CK219">
        <f>Drivers!CK39</f>
        <v>0.10533499999999996</v>
      </c>
      <c r="CL219">
        <f>Drivers!CL39</f>
        <v>8.9891000000000165E-2</v>
      </c>
      <c r="CM219">
        <f>Drivers!CM39</f>
        <v>8.9890999999999943E-2</v>
      </c>
      <c r="CN219">
        <f>Drivers!CN39</f>
        <v>8.9890999999999943E-2</v>
      </c>
      <c r="CO219">
        <f>Drivers!CO39</f>
        <v>8.9891000000000165E-2</v>
      </c>
      <c r="CP219">
        <f>Drivers!CP39</f>
        <v>0</v>
      </c>
      <c r="CQ219">
        <f>Drivers!CQ39</f>
        <v>0</v>
      </c>
      <c r="CR219">
        <f>Drivers!CR39</f>
        <v>0</v>
      </c>
      <c r="CS219">
        <f>Drivers!CS39</f>
        <v>0</v>
      </c>
      <c r="CT219">
        <f>Drivers!CT39</f>
        <v>0</v>
      </c>
      <c r="CU219">
        <f>Drivers!CU39</f>
        <v>0</v>
      </c>
      <c r="CV219">
        <f>Drivers!CV39</f>
        <v>0</v>
      </c>
      <c r="CW219">
        <f>Drivers!CW39</f>
        <v>0</v>
      </c>
      <c r="CX219">
        <f>Drivers!CX39</f>
        <v>0</v>
      </c>
      <c r="CY219">
        <f>Drivers!CY39</f>
        <v>0</v>
      </c>
      <c r="CZ219">
        <f>Drivers!CZ39</f>
        <v>0</v>
      </c>
      <c r="DA219">
        <f>Drivers!DA39</f>
        <v>0</v>
      </c>
      <c r="DB219">
        <f>Drivers!DB39</f>
        <v>0</v>
      </c>
      <c r="DC219">
        <f>Drivers!DC39</f>
        <v>0</v>
      </c>
      <c r="DD219">
        <f>Drivers!DD39</f>
        <v>0</v>
      </c>
      <c r="DE219">
        <f>Drivers!DE39</f>
        <v>0</v>
      </c>
      <c r="DF219">
        <f>Drivers!DF39</f>
        <v>0</v>
      </c>
      <c r="DG219">
        <f>Drivers!DG39</f>
        <v>0</v>
      </c>
      <c r="DH219">
        <f>Drivers!DH39</f>
        <v>0</v>
      </c>
      <c r="DI219">
        <f>Drivers!DI39</f>
        <v>0</v>
      </c>
      <c r="DJ219">
        <f>Drivers!DJ39</f>
        <v>0</v>
      </c>
      <c r="DK219">
        <f>Drivers!DK39</f>
        <v>0</v>
      </c>
      <c r="DL219">
        <f>Drivers!DL39</f>
        <v>0</v>
      </c>
      <c r="DM219">
        <f>Drivers!DM39</f>
        <v>0</v>
      </c>
      <c r="DN219">
        <f>Drivers!DN39</f>
        <v>0</v>
      </c>
      <c r="DO219">
        <f>Drivers!DO39</f>
        <v>0</v>
      </c>
      <c r="DP219">
        <f>Drivers!DP39</f>
        <v>0</v>
      </c>
      <c r="DQ219">
        <f>Drivers!DQ39</f>
        <v>0</v>
      </c>
      <c r="DR219">
        <f>Drivers!DR39</f>
        <v>0</v>
      </c>
      <c r="DS219">
        <f>Drivers!DS39</f>
        <v>0</v>
      </c>
      <c r="DT219">
        <f>Drivers!DT39</f>
        <v>0</v>
      </c>
      <c r="DU219">
        <f>Drivers!DU39</f>
        <v>0</v>
      </c>
      <c r="DV219">
        <f>Drivers!DV39</f>
        <v>0</v>
      </c>
      <c r="DW219">
        <f>Drivers!DW39</f>
        <v>0</v>
      </c>
      <c r="DX219">
        <f>Drivers!DX39</f>
        <v>0</v>
      </c>
      <c r="DY219">
        <f>Drivers!DY39</f>
        <v>0</v>
      </c>
      <c r="DZ219">
        <f>Drivers!DZ39</f>
        <v>3.3801634835359744</v>
      </c>
      <c r="EA219">
        <f>Drivers!EA39</f>
        <v>1.3339465908457382</v>
      </c>
      <c r="EB219">
        <f>Drivers!EB39</f>
        <v>0.10783665402757792</v>
      </c>
      <c r="EC219">
        <f>Drivers!EC39</f>
        <v>-6.8776632848454478E-2</v>
      </c>
      <c r="ED219">
        <f>Drivers!ED39</f>
        <v>0.10533499999999996</v>
      </c>
      <c r="EE219">
        <f>Drivers!EE39</f>
        <v>8.9891000000000165E-2</v>
      </c>
      <c r="EF219">
        <f>Drivers!EF39</f>
        <v>8.8072999999999846E-2</v>
      </c>
      <c r="EG219">
        <f>Drivers!EG39</f>
        <v>8.3035625000000612E-2</v>
      </c>
      <c r="EH219">
        <f>Drivers!EH39</f>
        <v>7.7998250000000047E-2</v>
      </c>
      <c r="EI219">
        <f>Drivers!EI39</f>
        <v>7.2960875000000147E-2</v>
      </c>
      <c r="EJ219">
        <f>Drivers!EJ39</f>
        <v>6.7923500000000248E-2</v>
      </c>
      <c r="EK219">
        <f>Drivers!EK39</f>
        <v>6.2886125000000126E-2</v>
      </c>
      <c r="EL219">
        <f>Drivers!EL39</f>
        <v>5.7848750000000226E-2</v>
      </c>
      <c r="EM219">
        <f>Drivers!EM39</f>
        <v>0</v>
      </c>
      <c r="EN219">
        <f>Drivers!EN39</f>
        <v>0</v>
      </c>
    </row>
    <row r="220" spans="1:144" x14ac:dyDescent="0.2">
      <c r="A220">
        <f>Drivers!A40</f>
        <v>0</v>
      </c>
      <c r="B220">
        <f>Drivers!B40</f>
        <v>0</v>
      </c>
      <c r="C220">
        <f>Drivers!C40</f>
        <v>0</v>
      </c>
      <c r="D220">
        <f>Drivers!D40</f>
        <v>0</v>
      </c>
      <c r="E220">
        <f>Drivers!E40</f>
        <v>0</v>
      </c>
      <c r="F220">
        <f>Drivers!F40</f>
        <v>0</v>
      </c>
      <c r="G220">
        <f>Drivers!G40</f>
        <v>0</v>
      </c>
      <c r="H220">
        <f>Drivers!H40</f>
        <v>0</v>
      </c>
      <c r="I220">
        <f>Drivers!I40</f>
        <v>0</v>
      </c>
      <c r="J220">
        <f>Drivers!J40</f>
        <v>0</v>
      </c>
      <c r="K220">
        <f>Drivers!K40</f>
        <v>0</v>
      </c>
      <c r="L220">
        <f>Drivers!L40</f>
        <v>0</v>
      </c>
      <c r="M220">
        <f>Drivers!M40</f>
        <v>0</v>
      </c>
      <c r="N220">
        <f>Drivers!N40</f>
        <v>0</v>
      </c>
      <c r="O220">
        <f>Drivers!O40</f>
        <v>0</v>
      </c>
      <c r="P220">
        <f>Drivers!P40</f>
        <v>0</v>
      </c>
      <c r="Q220">
        <f>Drivers!Q40</f>
        <v>0</v>
      </c>
      <c r="R220">
        <f>Drivers!R40</f>
        <v>0</v>
      </c>
      <c r="S220">
        <f>Drivers!S40</f>
        <v>0</v>
      </c>
      <c r="T220">
        <f>Drivers!T40</f>
        <v>0</v>
      </c>
      <c r="U220">
        <f>Drivers!U40</f>
        <v>0</v>
      </c>
      <c r="V220">
        <f>Drivers!V40</f>
        <v>0</v>
      </c>
      <c r="W220">
        <f>Drivers!W40</f>
        <v>0</v>
      </c>
      <c r="X220">
        <f>Drivers!X40</f>
        <v>0</v>
      </c>
      <c r="Y220">
        <f>Drivers!Y40</f>
        <v>0</v>
      </c>
      <c r="Z220">
        <f>Drivers!Z40</f>
        <v>0</v>
      </c>
      <c r="AA220">
        <f>Drivers!AA40</f>
        <v>0</v>
      </c>
      <c r="AB220">
        <f>Drivers!AB40</f>
        <v>0</v>
      </c>
      <c r="AC220">
        <f>Drivers!AC40</f>
        <v>0</v>
      </c>
      <c r="AD220">
        <f>Drivers!AD40</f>
        <v>0</v>
      </c>
      <c r="AE220">
        <f>Drivers!AE40</f>
        <v>0</v>
      </c>
      <c r="AF220">
        <f>Drivers!AF40</f>
        <v>0</v>
      </c>
      <c r="AG220">
        <f>Drivers!AG40</f>
        <v>0</v>
      </c>
      <c r="AH220">
        <f>Drivers!AH40</f>
        <v>0</v>
      </c>
      <c r="AI220">
        <f>Drivers!AI40</f>
        <v>0</v>
      </c>
      <c r="AJ220">
        <f>Drivers!AJ40</f>
        <v>0</v>
      </c>
      <c r="AK220">
        <f>Drivers!AK40</f>
        <v>0</v>
      </c>
      <c r="AL220">
        <f>Drivers!AL40</f>
        <v>0</v>
      </c>
      <c r="AM220">
        <f>Drivers!AM40</f>
        <v>0</v>
      </c>
      <c r="AN220">
        <f>Drivers!AN40</f>
        <v>0</v>
      </c>
      <c r="AO220">
        <f>Drivers!AO40</f>
        <v>0</v>
      </c>
      <c r="AP220">
        <f>Drivers!AP40</f>
        <v>0</v>
      </c>
      <c r="AQ220">
        <f>Drivers!AQ40</f>
        <v>0</v>
      </c>
      <c r="AR220">
        <f>Drivers!AR40</f>
        <v>0</v>
      </c>
      <c r="AS220">
        <f>Drivers!AS40</f>
        <v>0</v>
      </c>
      <c r="AT220">
        <f>Drivers!AT40</f>
        <v>0</v>
      </c>
      <c r="AU220">
        <f>Drivers!AU40</f>
        <v>0</v>
      </c>
      <c r="AV220">
        <f>Drivers!AV40</f>
        <v>0</v>
      </c>
      <c r="AW220">
        <f>Drivers!AW40</f>
        <v>0</v>
      </c>
      <c r="AX220">
        <f>Drivers!AX40</f>
        <v>0</v>
      </c>
      <c r="AY220">
        <f>Drivers!AY40</f>
        <v>0</v>
      </c>
      <c r="AZ220">
        <f>Drivers!AZ40</f>
        <v>0</v>
      </c>
      <c r="BA220">
        <f>Drivers!BA40</f>
        <v>0</v>
      </c>
      <c r="BB220">
        <f>Drivers!BB40</f>
        <v>0</v>
      </c>
      <c r="BC220">
        <f>Drivers!BC40</f>
        <v>0</v>
      </c>
      <c r="BD220">
        <f>Drivers!BD40</f>
        <v>0</v>
      </c>
      <c r="BE220">
        <f>Drivers!BE40</f>
        <v>0</v>
      </c>
      <c r="BF220">
        <f>Drivers!BF40</f>
        <v>0</v>
      </c>
      <c r="BG220">
        <f>Drivers!BG40</f>
        <v>0</v>
      </c>
      <c r="BH220">
        <f>Drivers!BH40</f>
        <v>0</v>
      </c>
      <c r="BI220">
        <f>Drivers!BI40</f>
        <v>0</v>
      </c>
      <c r="BJ220">
        <f>Drivers!BJ40</f>
        <v>0</v>
      </c>
      <c r="BK220">
        <f>Drivers!BK40</f>
        <v>0</v>
      </c>
      <c r="BL220">
        <f>Drivers!BL40</f>
        <v>0</v>
      </c>
      <c r="BM220">
        <f>Drivers!BM40</f>
        <v>0</v>
      </c>
      <c r="BN220">
        <f>Drivers!BN40</f>
        <v>0</v>
      </c>
      <c r="BO220">
        <f>Drivers!BO40</f>
        <v>0</v>
      </c>
      <c r="BP220">
        <f>Drivers!BP40</f>
        <v>0</v>
      </c>
      <c r="BQ220">
        <f>Drivers!BQ40</f>
        <v>0</v>
      </c>
      <c r="BR220">
        <f>Drivers!BR40</f>
        <v>0</v>
      </c>
      <c r="BS220">
        <f>Drivers!BS40</f>
        <v>0</v>
      </c>
      <c r="BT220">
        <f>Drivers!BT40</f>
        <v>0</v>
      </c>
      <c r="BU220">
        <f>Drivers!BU40</f>
        <v>0</v>
      </c>
      <c r="BV220">
        <f>Drivers!BV40</f>
        <v>0</v>
      </c>
      <c r="BW220">
        <f>Drivers!BW40</f>
        <v>0</v>
      </c>
      <c r="BX220">
        <f>Drivers!BX40</f>
        <v>0</v>
      </c>
      <c r="BY220">
        <f>Drivers!BY40</f>
        <v>0</v>
      </c>
      <c r="BZ220">
        <f>Drivers!BZ40</f>
        <v>0</v>
      </c>
      <c r="CA220">
        <f>Drivers!CA40</f>
        <v>0</v>
      </c>
      <c r="CB220">
        <f>Drivers!CB40</f>
        <v>0</v>
      </c>
      <c r="CC220">
        <f>Drivers!CC40</f>
        <v>0</v>
      </c>
      <c r="CD220">
        <f>Drivers!CD40</f>
        <v>0</v>
      </c>
      <c r="CE220">
        <f>Drivers!CE40</f>
        <v>0</v>
      </c>
      <c r="CF220">
        <f>Drivers!CF40</f>
        <v>0</v>
      </c>
      <c r="CG220">
        <f>Drivers!CG40</f>
        <v>0</v>
      </c>
      <c r="CH220">
        <f>Drivers!CH40</f>
        <v>0</v>
      </c>
      <c r="CI220">
        <f>Drivers!CI40</f>
        <v>0</v>
      </c>
      <c r="CJ220">
        <f>Drivers!CJ40</f>
        <v>0</v>
      </c>
      <c r="CK220">
        <f>Drivers!CK40</f>
        <v>0</v>
      </c>
      <c r="CL220">
        <f>Drivers!CL40</f>
        <v>0</v>
      </c>
      <c r="CM220">
        <f>Drivers!CM40</f>
        <v>0</v>
      </c>
      <c r="CN220">
        <f>Drivers!CN40</f>
        <v>0</v>
      </c>
      <c r="CO220">
        <f>Drivers!CO40</f>
        <v>0</v>
      </c>
      <c r="CP220">
        <f>Drivers!CP40</f>
        <v>0</v>
      </c>
      <c r="CQ220">
        <f>Drivers!CQ40</f>
        <v>0</v>
      </c>
      <c r="CR220">
        <f>Drivers!CR40</f>
        <v>0</v>
      </c>
      <c r="CS220">
        <f>Drivers!CS40</f>
        <v>0</v>
      </c>
      <c r="CT220">
        <f>Drivers!CT40</f>
        <v>0</v>
      </c>
      <c r="CU220">
        <f>Drivers!CU40</f>
        <v>0</v>
      </c>
      <c r="CV220">
        <f>Drivers!CV40</f>
        <v>0</v>
      </c>
      <c r="CW220">
        <f>Drivers!CW40</f>
        <v>0</v>
      </c>
      <c r="CX220">
        <f>Drivers!CX40</f>
        <v>0</v>
      </c>
      <c r="CY220">
        <f>Drivers!CY40</f>
        <v>0</v>
      </c>
      <c r="CZ220">
        <f>Drivers!CZ40</f>
        <v>0</v>
      </c>
      <c r="DA220">
        <f>Drivers!DA40</f>
        <v>0</v>
      </c>
      <c r="DB220">
        <f>Drivers!DB40</f>
        <v>0</v>
      </c>
      <c r="DC220">
        <f>Drivers!DC40</f>
        <v>0</v>
      </c>
      <c r="DD220">
        <f>Drivers!DD40</f>
        <v>0</v>
      </c>
      <c r="DE220">
        <f>Drivers!DE40</f>
        <v>0</v>
      </c>
      <c r="DF220">
        <f>Drivers!DF40</f>
        <v>0</v>
      </c>
      <c r="DG220">
        <f>Drivers!DG40</f>
        <v>0</v>
      </c>
      <c r="DH220">
        <f>Drivers!DH40</f>
        <v>0</v>
      </c>
      <c r="DI220">
        <f>Drivers!DI40</f>
        <v>0</v>
      </c>
      <c r="DJ220">
        <f>Drivers!DJ40</f>
        <v>0</v>
      </c>
      <c r="DK220">
        <f>Drivers!DK40</f>
        <v>0</v>
      </c>
      <c r="DL220">
        <f>Drivers!DL40</f>
        <v>0</v>
      </c>
      <c r="DM220">
        <f>Drivers!DM40</f>
        <v>0</v>
      </c>
      <c r="DN220">
        <f>Drivers!DN40</f>
        <v>0</v>
      </c>
      <c r="DO220">
        <f>Drivers!DO40</f>
        <v>0</v>
      </c>
      <c r="DP220">
        <f>Drivers!DP40</f>
        <v>0</v>
      </c>
      <c r="DQ220">
        <f>Drivers!DQ40</f>
        <v>0</v>
      </c>
      <c r="DR220">
        <f>Drivers!DR40</f>
        <v>0</v>
      </c>
      <c r="DS220">
        <f>Drivers!DS40</f>
        <v>0</v>
      </c>
      <c r="DT220">
        <f>Drivers!DT40</f>
        <v>0</v>
      </c>
      <c r="DU220">
        <f>Drivers!DU40</f>
        <v>0</v>
      </c>
      <c r="DV220">
        <f>Drivers!DV40</f>
        <v>0</v>
      </c>
      <c r="DW220">
        <f>Drivers!DW40</f>
        <v>0</v>
      </c>
      <c r="DX220">
        <f>Drivers!DX40</f>
        <v>0</v>
      </c>
      <c r="DY220">
        <f>Drivers!DY40</f>
        <v>0</v>
      </c>
      <c r="DZ220">
        <f>Drivers!DZ40</f>
        <v>0</v>
      </c>
      <c r="EA220">
        <f>Drivers!EA40</f>
        <v>0</v>
      </c>
      <c r="EB220">
        <f>Drivers!EB40</f>
        <v>0</v>
      </c>
      <c r="EC220">
        <f>Drivers!EC40</f>
        <v>0</v>
      </c>
      <c r="ED220">
        <f>Drivers!ED40</f>
        <v>0</v>
      </c>
      <c r="EE220">
        <f>Drivers!EE40</f>
        <v>0</v>
      </c>
      <c r="EF220">
        <f>Drivers!EF40</f>
        <v>0</v>
      </c>
      <c r="EG220">
        <f>Drivers!EG40</f>
        <v>0</v>
      </c>
      <c r="EH220">
        <f>Drivers!EH40</f>
        <v>0</v>
      </c>
      <c r="EI220">
        <f>Drivers!EI40</f>
        <v>0</v>
      </c>
      <c r="EJ220">
        <f>Drivers!EJ40</f>
        <v>0</v>
      </c>
      <c r="EK220">
        <f>Drivers!EK40</f>
        <v>0</v>
      </c>
      <c r="EL220">
        <f>Drivers!EL40</f>
        <v>0</v>
      </c>
      <c r="EM220">
        <f>Drivers!EM40</f>
        <v>0</v>
      </c>
      <c r="EN220">
        <f>Drivers!EN40</f>
        <v>0</v>
      </c>
    </row>
    <row r="221" spans="1:144" x14ac:dyDescent="0.2">
      <c r="A221">
        <f>Drivers!A41</f>
        <v>0</v>
      </c>
      <c r="B221">
        <f>Drivers!B41</f>
        <v>0</v>
      </c>
      <c r="C221">
        <f>Drivers!C41</f>
        <v>0</v>
      </c>
      <c r="D221">
        <f>Drivers!D41</f>
        <v>0</v>
      </c>
      <c r="E221">
        <f>Drivers!E41</f>
        <v>0</v>
      </c>
      <c r="F221">
        <f>Drivers!F41</f>
        <v>0</v>
      </c>
      <c r="G221">
        <f>Drivers!G41</f>
        <v>0</v>
      </c>
      <c r="H221">
        <f>Drivers!H41</f>
        <v>0</v>
      </c>
      <c r="I221" t="str">
        <f>Drivers!I41</f>
        <v>Contrib to Y/Y Growth</v>
      </c>
      <c r="J221">
        <f>Drivers!J41</f>
        <v>0</v>
      </c>
      <c r="K221">
        <f>Drivers!K41</f>
        <v>0</v>
      </c>
      <c r="L221">
        <f>Drivers!L41</f>
        <v>0</v>
      </c>
      <c r="M221">
        <f>Drivers!M41</f>
        <v>0</v>
      </c>
      <c r="N221">
        <f>Drivers!N41</f>
        <v>0</v>
      </c>
      <c r="O221">
        <f>Drivers!O41</f>
        <v>0</v>
      </c>
      <c r="P221">
        <f>Drivers!P41</f>
        <v>0</v>
      </c>
      <c r="Q221">
        <f>Drivers!Q41</f>
        <v>0</v>
      </c>
      <c r="R221">
        <f>Drivers!R41</f>
        <v>0</v>
      </c>
      <c r="S221">
        <f>Drivers!S41</f>
        <v>0</v>
      </c>
      <c r="T221">
        <f>Drivers!T41</f>
        <v>0</v>
      </c>
      <c r="U221">
        <f>Drivers!U41</f>
        <v>0</v>
      </c>
      <c r="V221">
        <f>Drivers!V41</f>
        <v>0</v>
      </c>
      <c r="W221">
        <f>Drivers!W41</f>
        <v>0</v>
      </c>
      <c r="X221">
        <f>Drivers!X41</f>
        <v>0</v>
      </c>
      <c r="Y221">
        <f>Drivers!Y41</f>
        <v>0</v>
      </c>
      <c r="Z221">
        <f>Drivers!Z41</f>
        <v>0</v>
      </c>
      <c r="AA221">
        <f>Drivers!AA41</f>
        <v>0</v>
      </c>
      <c r="AB221">
        <f>Drivers!AB41</f>
        <v>0</v>
      </c>
      <c r="AC221">
        <f>Drivers!AC41</f>
        <v>0</v>
      </c>
      <c r="AD221">
        <f>Drivers!AD41</f>
        <v>0</v>
      </c>
      <c r="AE221">
        <f>Drivers!AE41</f>
        <v>0</v>
      </c>
      <c r="AF221">
        <f>Drivers!AF41</f>
        <v>0</v>
      </c>
      <c r="AG221">
        <f>Drivers!AG41</f>
        <v>0</v>
      </c>
      <c r="AH221">
        <f>Drivers!AH41</f>
        <v>0</v>
      </c>
      <c r="AI221">
        <f>Drivers!AI41</f>
        <v>0</v>
      </c>
      <c r="AJ221">
        <f>Drivers!AJ41</f>
        <v>0</v>
      </c>
      <c r="AK221">
        <f>Drivers!AK41</f>
        <v>0</v>
      </c>
      <c r="AL221">
        <f>Drivers!AL41</f>
        <v>0</v>
      </c>
      <c r="AM221">
        <f>Drivers!AM41</f>
        <v>0</v>
      </c>
      <c r="AN221">
        <f>Drivers!AN41</f>
        <v>0</v>
      </c>
      <c r="AO221">
        <f>Drivers!AO41</f>
        <v>0</v>
      </c>
      <c r="AP221">
        <f>Drivers!AP41</f>
        <v>0</v>
      </c>
      <c r="AQ221">
        <f>Drivers!AQ41</f>
        <v>0</v>
      </c>
      <c r="AR221">
        <f>Drivers!AR41</f>
        <v>0</v>
      </c>
      <c r="AS221">
        <f>Drivers!AS41</f>
        <v>0</v>
      </c>
      <c r="AT221">
        <f>Drivers!AT41</f>
        <v>0</v>
      </c>
      <c r="AU221">
        <f>Drivers!AU41</f>
        <v>0</v>
      </c>
      <c r="AV221">
        <f>Drivers!AV41</f>
        <v>0</v>
      </c>
      <c r="AW221">
        <f>Drivers!AW41</f>
        <v>0</v>
      </c>
      <c r="AX221">
        <f>Drivers!AX41</f>
        <v>0</v>
      </c>
      <c r="AY221">
        <f>Drivers!AY41</f>
        <v>0</v>
      </c>
      <c r="AZ221">
        <f>Drivers!AZ41</f>
        <v>0</v>
      </c>
      <c r="BA221">
        <f>Drivers!BA41</f>
        <v>0</v>
      </c>
      <c r="BB221">
        <f>Drivers!BB41</f>
        <v>0</v>
      </c>
      <c r="BC221">
        <f>Drivers!BC41</f>
        <v>0</v>
      </c>
      <c r="BD221">
        <f>Drivers!BD41</f>
        <v>0</v>
      </c>
      <c r="BE221">
        <f>Drivers!BE41</f>
        <v>0</v>
      </c>
      <c r="BF221">
        <f>Drivers!BF41</f>
        <v>0</v>
      </c>
      <c r="BG221">
        <f>Drivers!BG41</f>
        <v>0</v>
      </c>
      <c r="BH221">
        <f>Drivers!BH41</f>
        <v>0</v>
      </c>
      <c r="BI221">
        <f>Drivers!BI41</f>
        <v>0</v>
      </c>
      <c r="BJ221">
        <f>Drivers!BJ41</f>
        <v>0</v>
      </c>
      <c r="BK221">
        <f>Drivers!BK41</f>
        <v>0</v>
      </c>
      <c r="BL221">
        <f>Drivers!BL41</f>
        <v>0</v>
      </c>
      <c r="BM221">
        <f>Drivers!BM41</f>
        <v>0</v>
      </c>
      <c r="BN221">
        <f>Drivers!BN41</f>
        <v>0</v>
      </c>
      <c r="BO221">
        <f>Drivers!BO41</f>
        <v>0</v>
      </c>
      <c r="BP221">
        <f>Drivers!BP41</f>
        <v>0</v>
      </c>
      <c r="BQ221">
        <f>Drivers!BQ41</f>
        <v>0</v>
      </c>
      <c r="BR221">
        <f>Drivers!BR41</f>
        <v>0</v>
      </c>
      <c r="BS221">
        <f>Drivers!BS41</f>
        <v>0</v>
      </c>
      <c r="BT221">
        <f>Drivers!BT41</f>
        <v>0</v>
      </c>
      <c r="BU221">
        <f>Drivers!BU41</f>
        <v>0</v>
      </c>
      <c r="BV221">
        <f>Drivers!BV41</f>
        <v>0</v>
      </c>
      <c r="BW221">
        <f>Drivers!BW41</f>
        <v>0</v>
      </c>
      <c r="BX221">
        <f>Drivers!BX41</f>
        <v>0</v>
      </c>
      <c r="BY221">
        <f>Drivers!BY41</f>
        <v>0</v>
      </c>
      <c r="BZ221">
        <f>Drivers!BZ41</f>
        <v>0</v>
      </c>
      <c r="CA221">
        <f>Drivers!CA41</f>
        <v>0</v>
      </c>
      <c r="CB221">
        <f>Drivers!CB41</f>
        <v>0</v>
      </c>
      <c r="CC221">
        <f>Drivers!CC41</f>
        <v>0</v>
      </c>
      <c r="CD221">
        <f>Drivers!CD41</f>
        <v>0</v>
      </c>
      <c r="CE221">
        <f>Drivers!CE41</f>
        <v>0</v>
      </c>
      <c r="CF221">
        <f>Drivers!CF41</f>
        <v>0</v>
      </c>
      <c r="CG221">
        <f>Drivers!CG41</f>
        <v>0</v>
      </c>
      <c r="CH221">
        <f>Drivers!CH41</f>
        <v>0</v>
      </c>
      <c r="CI221">
        <f>Drivers!CI41</f>
        <v>0</v>
      </c>
      <c r="CJ221">
        <f>Drivers!CJ41</f>
        <v>0</v>
      </c>
      <c r="CK221">
        <f>Drivers!CK41</f>
        <v>0</v>
      </c>
      <c r="CL221">
        <f>Drivers!CL41</f>
        <v>0</v>
      </c>
      <c r="CM221">
        <f>Drivers!CM41</f>
        <v>0</v>
      </c>
      <c r="CN221">
        <f>Drivers!CN41</f>
        <v>0</v>
      </c>
      <c r="CO221">
        <f>Drivers!CO41</f>
        <v>0</v>
      </c>
      <c r="CP221">
        <f>Drivers!CP41</f>
        <v>0</v>
      </c>
      <c r="CQ221">
        <f>Drivers!CQ41</f>
        <v>0</v>
      </c>
      <c r="CR221">
        <f>Drivers!CR41</f>
        <v>0</v>
      </c>
      <c r="CS221">
        <f>Drivers!CS41</f>
        <v>0</v>
      </c>
      <c r="CT221">
        <f>Drivers!CT41</f>
        <v>0</v>
      </c>
      <c r="CU221">
        <f>Drivers!CU41</f>
        <v>0</v>
      </c>
      <c r="CV221">
        <f>Drivers!CV41</f>
        <v>0</v>
      </c>
      <c r="CW221">
        <f>Drivers!CW41</f>
        <v>0</v>
      </c>
      <c r="CX221">
        <f>Drivers!CX41</f>
        <v>0</v>
      </c>
      <c r="CY221">
        <f>Drivers!CY41</f>
        <v>0</v>
      </c>
      <c r="CZ221">
        <f>Drivers!CZ41</f>
        <v>0</v>
      </c>
      <c r="DA221">
        <f>Drivers!DA41</f>
        <v>0</v>
      </c>
      <c r="DB221">
        <f>Drivers!DB41</f>
        <v>0</v>
      </c>
      <c r="DC221">
        <f>Drivers!DC41</f>
        <v>0</v>
      </c>
      <c r="DD221">
        <f>Drivers!DD41</f>
        <v>0</v>
      </c>
      <c r="DE221">
        <f>Drivers!DE41</f>
        <v>0</v>
      </c>
      <c r="DF221">
        <f>Drivers!DF41</f>
        <v>0</v>
      </c>
      <c r="DG221">
        <f>Drivers!DG41</f>
        <v>0</v>
      </c>
      <c r="DH221">
        <f>Drivers!DH41</f>
        <v>0</v>
      </c>
      <c r="DI221">
        <f>Drivers!DI41</f>
        <v>0</v>
      </c>
      <c r="DJ221">
        <f>Drivers!DJ41</f>
        <v>0</v>
      </c>
      <c r="DK221">
        <f>Drivers!DK41</f>
        <v>0</v>
      </c>
      <c r="DL221">
        <f>Drivers!DL41</f>
        <v>0</v>
      </c>
      <c r="DM221">
        <f>Drivers!DM41</f>
        <v>0</v>
      </c>
      <c r="DN221">
        <f>Drivers!DN41</f>
        <v>0</v>
      </c>
      <c r="DO221">
        <f>Drivers!DO41</f>
        <v>0</v>
      </c>
      <c r="DP221">
        <f>Drivers!DP41</f>
        <v>0</v>
      </c>
      <c r="DQ221">
        <f>Drivers!DQ41</f>
        <v>0</v>
      </c>
      <c r="DR221">
        <f>Drivers!DR41</f>
        <v>0</v>
      </c>
      <c r="DS221">
        <f>Drivers!DS41</f>
        <v>0</v>
      </c>
      <c r="DT221">
        <f>Drivers!DT41</f>
        <v>0</v>
      </c>
      <c r="DU221">
        <f>Drivers!DU41</f>
        <v>0</v>
      </c>
      <c r="DV221">
        <f>Drivers!DV41</f>
        <v>0</v>
      </c>
      <c r="DW221">
        <f>Drivers!DW41</f>
        <v>0</v>
      </c>
      <c r="DX221">
        <f>Drivers!DX41</f>
        <v>0</v>
      </c>
      <c r="DY221">
        <f>Drivers!DY41</f>
        <v>0</v>
      </c>
      <c r="DZ221">
        <f>Drivers!DZ41</f>
        <v>0</v>
      </c>
      <c r="EA221">
        <f>Drivers!EA41</f>
        <v>0</v>
      </c>
      <c r="EB221">
        <f>Drivers!EB41</f>
        <v>0</v>
      </c>
      <c r="EC221">
        <f>Drivers!EC41</f>
        <v>0</v>
      </c>
      <c r="ED221">
        <f>Drivers!ED41</f>
        <v>0</v>
      </c>
      <c r="EE221">
        <f>Drivers!EE41</f>
        <v>0</v>
      </c>
      <c r="EF221">
        <f>Drivers!EF41</f>
        <v>0</v>
      </c>
      <c r="EG221">
        <f>Drivers!EG41</f>
        <v>0</v>
      </c>
      <c r="EH221">
        <f>Drivers!EH41</f>
        <v>0</v>
      </c>
      <c r="EI221">
        <f>Drivers!EI41</f>
        <v>0</v>
      </c>
      <c r="EJ221">
        <f>Drivers!EJ41</f>
        <v>0</v>
      </c>
      <c r="EK221">
        <f>Drivers!EK41</f>
        <v>0</v>
      </c>
      <c r="EL221">
        <f>Drivers!EL41</f>
        <v>0</v>
      </c>
      <c r="EM221">
        <f>Drivers!EM41</f>
        <v>0</v>
      </c>
      <c r="EN221">
        <f>Drivers!EN41</f>
        <v>0</v>
      </c>
    </row>
    <row r="222" spans="1:144" x14ac:dyDescent="0.2">
      <c r="A222">
        <f>Drivers!A42</f>
        <v>0</v>
      </c>
      <c r="B222">
        <f>Drivers!B42</f>
        <v>0</v>
      </c>
      <c r="C222">
        <f>Drivers!C42</f>
        <v>0</v>
      </c>
      <c r="D222">
        <f>Drivers!D42</f>
        <v>0</v>
      </c>
      <c r="E222">
        <f>Drivers!E42</f>
        <v>0</v>
      </c>
      <c r="F222">
        <f>Drivers!F42</f>
        <v>0</v>
      </c>
      <c r="G222">
        <f>Drivers!G42</f>
        <v>0</v>
      </c>
      <c r="H222">
        <f>Drivers!H42</f>
        <v>0</v>
      </c>
      <c r="I222" t="str">
        <f>Drivers!I42</f>
        <v>Active Customers</v>
      </c>
      <c r="J222">
        <f>Drivers!J42</f>
        <v>0</v>
      </c>
      <c r="K222">
        <f>Drivers!K42</f>
        <v>0</v>
      </c>
      <c r="L222">
        <f>Drivers!L42</f>
        <v>0</v>
      </c>
      <c r="M222">
        <f>Drivers!M42</f>
        <v>0</v>
      </c>
      <c r="N222">
        <f>Drivers!N42</f>
        <v>0</v>
      </c>
      <c r="O222">
        <f>Drivers!O42</f>
        <v>0</v>
      </c>
      <c r="P222">
        <f>Drivers!P42</f>
        <v>0</v>
      </c>
      <c r="Q222">
        <f>Drivers!Q42</f>
        <v>0</v>
      </c>
      <c r="R222">
        <f>Drivers!R42</f>
        <v>0</v>
      </c>
      <c r="S222">
        <f>Drivers!S42</f>
        <v>0</v>
      </c>
      <c r="T222">
        <f>Drivers!T42</f>
        <v>0</v>
      </c>
      <c r="U222">
        <f>Drivers!U42</f>
        <v>0</v>
      </c>
      <c r="V222">
        <f>Drivers!V42</f>
        <v>0</v>
      </c>
      <c r="W222">
        <f>Drivers!W42</f>
        <v>0</v>
      </c>
      <c r="X222">
        <f>Drivers!X42</f>
        <v>0</v>
      </c>
      <c r="Y222">
        <f>Drivers!Y42</f>
        <v>0</v>
      </c>
      <c r="Z222">
        <f>Drivers!Z42</f>
        <v>0</v>
      </c>
      <c r="AA222">
        <f>Drivers!AA42</f>
        <v>0</v>
      </c>
      <c r="AB222">
        <f>Drivers!AB42</f>
        <v>0</v>
      </c>
      <c r="AC222">
        <f>Drivers!AC42</f>
        <v>0</v>
      </c>
      <c r="AD222">
        <f>Drivers!AD42</f>
        <v>0</v>
      </c>
      <c r="AE222">
        <f>Drivers!AE42</f>
        <v>0</v>
      </c>
      <c r="AF222">
        <f>Drivers!AF42</f>
        <v>0</v>
      </c>
      <c r="AG222">
        <f>Drivers!AG42</f>
        <v>0</v>
      </c>
      <c r="AH222">
        <f>Drivers!AH42</f>
        <v>0</v>
      </c>
      <c r="AI222">
        <f>Drivers!AI42</f>
        <v>0</v>
      </c>
      <c r="AJ222">
        <f>Drivers!AJ42</f>
        <v>0</v>
      </c>
      <c r="AK222">
        <f>Drivers!AK42</f>
        <v>0</v>
      </c>
      <c r="AL222">
        <f>Drivers!AL42</f>
        <v>0</v>
      </c>
      <c r="AM222">
        <f>Drivers!AM42</f>
        <v>0</v>
      </c>
      <c r="AN222">
        <f>Drivers!AN42</f>
        <v>0</v>
      </c>
      <c r="AO222">
        <f>Drivers!AO42</f>
        <v>0</v>
      </c>
      <c r="AP222">
        <f>Drivers!AP42</f>
        <v>0</v>
      </c>
      <c r="AQ222">
        <f>Drivers!AQ42</f>
        <v>0</v>
      </c>
      <c r="AR222">
        <f>Drivers!AR42</f>
        <v>0</v>
      </c>
      <c r="AS222">
        <f>Drivers!AS42</f>
        <v>0</v>
      </c>
      <c r="AT222">
        <f>Drivers!AT42</f>
        <v>0</v>
      </c>
      <c r="AU222">
        <f>Drivers!AU42</f>
        <v>0</v>
      </c>
      <c r="AV222">
        <f>Drivers!AV42</f>
        <v>0</v>
      </c>
      <c r="AW222">
        <f>Drivers!AW42</f>
        <v>0</v>
      </c>
      <c r="AX222">
        <f>Drivers!AX42</f>
        <v>0</v>
      </c>
      <c r="AY222">
        <f>Drivers!AY42</f>
        <v>0</v>
      </c>
      <c r="AZ222">
        <f>Drivers!AZ42</f>
        <v>0</v>
      </c>
      <c r="BA222">
        <f>Drivers!BA42</f>
        <v>0</v>
      </c>
      <c r="BB222">
        <f>Drivers!BB42</f>
        <v>0</v>
      </c>
      <c r="BC222">
        <f>Drivers!BC42</f>
        <v>0</v>
      </c>
      <c r="BD222">
        <f>Drivers!BD42</f>
        <v>0</v>
      </c>
      <c r="BE222">
        <f>Drivers!BE42</f>
        <v>0</v>
      </c>
      <c r="BF222">
        <f>Drivers!BF42</f>
        <v>0</v>
      </c>
      <c r="BG222">
        <f>Drivers!BG42</f>
        <v>0</v>
      </c>
      <c r="BH222">
        <f>Drivers!BH42</f>
        <v>0</v>
      </c>
      <c r="BI222">
        <f>Drivers!BI42</f>
        <v>0</v>
      </c>
      <c r="BJ222">
        <f>Drivers!BJ42</f>
        <v>0</v>
      </c>
      <c r="BK222">
        <f>Drivers!BK42</f>
        <v>0</v>
      </c>
      <c r="BL222">
        <f>Drivers!BL42</f>
        <v>0</v>
      </c>
      <c r="BM222">
        <f>Drivers!BM42</f>
        <v>0</v>
      </c>
      <c r="BN222">
        <f>Drivers!BN42</f>
        <v>0</v>
      </c>
      <c r="BO222">
        <f>Drivers!BO42</f>
        <v>0</v>
      </c>
      <c r="BP222">
        <f>Drivers!BP42</f>
        <v>0</v>
      </c>
      <c r="BQ222">
        <f>Drivers!BQ42</f>
        <v>0</v>
      </c>
      <c r="BR222">
        <f>Drivers!BR42</f>
        <v>0</v>
      </c>
      <c r="BS222">
        <f>Drivers!BS42</f>
        <v>0</v>
      </c>
      <c r="BT222">
        <f>Drivers!BT42</f>
        <v>0</v>
      </c>
      <c r="BU222">
        <f>Drivers!BU42</f>
        <v>0</v>
      </c>
      <c r="BV222">
        <f>Drivers!BV42</f>
        <v>0</v>
      </c>
      <c r="BW222">
        <f>Drivers!BW42</f>
        <v>0</v>
      </c>
      <c r="BX222">
        <f>Drivers!BX42</f>
        <v>0</v>
      </c>
      <c r="BY222">
        <f>Drivers!BY42</f>
        <v>0</v>
      </c>
      <c r="BZ222">
        <f>Drivers!BZ42</f>
        <v>0</v>
      </c>
      <c r="CA222">
        <f>Drivers!CA42</f>
        <v>0</v>
      </c>
      <c r="CB222">
        <f>Drivers!CB42</f>
        <v>0</v>
      </c>
      <c r="CC222">
        <f>Drivers!CC42</f>
        <v>0</v>
      </c>
      <c r="CD222">
        <f>Drivers!CD42</f>
        <v>0</v>
      </c>
      <c r="CE222">
        <f>Drivers!CE42</f>
        <v>0</v>
      </c>
      <c r="CF222">
        <f>Drivers!CF42</f>
        <v>0</v>
      </c>
      <c r="CG222">
        <f>Drivers!CG42</f>
        <v>0</v>
      </c>
      <c r="CH222">
        <f>Drivers!CH42</f>
        <v>0</v>
      </c>
      <c r="CI222">
        <f>Drivers!CI42</f>
        <v>0</v>
      </c>
      <c r="CJ222">
        <f>Drivers!CJ42</f>
        <v>0</v>
      </c>
      <c r="CK222">
        <f>Drivers!CK42</f>
        <v>0</v>
      </c>
      <c r="CL222">
        <f>Drivers!CL42</f>
        <v>0</v>
      </c>
      <c r="CM222">
        <f>Drivers!CM42</f>
        <v>0</v>
      </c>
      <c r="CN222">
        <f>Drivers!CN42</f>
        <v>0</v>
      </c>
      <c r="CO222">
        <f>Drivers!CO42</f>
        <v>0</v>
      </c>
      <c r="CP222">
        <f>Drivers!CP42</f>
        <v>0</v>
      </c>
      <c r="CQ222">
        <f>Drivers!CQ42</f>
        <v>0</v>
      </c>
      <c r="CR222">
        <f>Drivers!CR42</f>
        <v>0</v>
      </c>
      <c r="CS222">
        <f>Drivers!CS42</f>
        <v>0</v>
      </c>
      <c r="CT222">
        <f>Drivers!CT42</f>
        <v>0</v>
      </c>
      <c r="CU222">
        <f>Drivers!CU42</f>
        <v>0</v>
      </c>
      <c r="CV222">
        <f>Drivers!CV42</f>
        <v>0</v>
      </c>
      <c r="CW222">
        <f>Drivers!CW42</f>
        <v>0</v>
      </c>
      <c r="CX222">
        <f>Drivers!CX42</f>
        <v>0</v>
      </c>
      <c r="CY222">
        <f>Drivers!CY42</f>
        <v>0</v>
      </c>
      <c r="CZ222">
        <f>Drivers!CZ42</f>
        <v>0</v>
      </c>
      <c r="DA222">
        <f>Drivers!DA42</f>
        <v>0</v>
      </c>
      <c r="DB222">
        <f>Drivers!DB42</f>
        <v>0</v>
      </c>
      <c r="DC222">
        <f>Drivers!DC42</f>
        <v>0</v>
      </c>
      <c r="DD222">
        <f>Drivers!DD42</f>
        <v>0</v>
      </c>
      <c r="DE222">
        <f>Drivers!DE42</f>
        <v>0</v>
      </c>
      <c r="DF222">
        <f>Drivers!DF42</f>
        <v>0</v>
      </c>
      <c r="DG222">
        <f>Drivers!DG42</f>
        <v>0</v>
      </c>
      <c r="DH222">
        <f>Drivers!DH42</f>
        <v>0</v>
      </c>
      <c r="DI222">
        <f>Drivers!DI42</f>
        <v>0</v>
      </c>
      <c r="DJ222">
        <f>Drivers!DJ42</f>
        <v>0</v>
      </c>
      <c r="DK222">
        <f>Drivers!DK42</f>
        <v>0</v>
      </c>
      <c r="DL222">
        <f>Drivers!DL42</f>
        <v>0</v>
      </c>
      <c r="DM222">
        <f>Drivers!DM42</f>
        <v>0</v>
      </c>
      <c r="DN222">
        <f>Drivers!DN42</f>
        <v>0</v>
      </c>
      <c r="DO222">
        <f>Drivers!DO42</f>
        <v>0</v>
      </c>
      <c r="DP222">
        <f>Drivers!DP42</f>
        <v>0</v>
      </c>
      <c r="DQ222">
        <f>Drivers!DQ42</f>
        <v>0</v>
      </c>
      <c r="DR222">
        <f>Drivers!DR42</f>
        <v>0</v>
      </c>
      <c r="DS222">
        <f>Drivers!DS42</f>
        <v>0</v>
      </c>
      <c r="DT222">
        <f>Drivers!DT42</f>
        <v>0</v>
      </c>
      <c r="DU222">
        <f>Drivers!DU42</f>
        <v>0</v>
      </c>
      <c r="DV222">
        <f>Drivers!DV42</f>
        <v>0</v>
      </c>
      <c r="DW222">
        <f>Drivers!DW42</f>
        <v>0</v>
      </c>
      <c r="DX222">
        <f>Drivers!DX42</f>
        <v>0</v>
      </c>
      <c r="DY222">
        <f>Drivers!DY42</f>
        <v>0</v>
      </c>
      <c r="DZ222">
        <f>Drivers!DZ42</f>
        <v>1.0000000000000002</v>
      </c>
      <c r="EA222">
        <f>Drivers!EA42</f>
        <v>1.016088948255137</v>
      </c>
      <c r="EB222">
        <f>Drivers!EB42</f>
        <v>1.100858546554101</v>
      </c>
      <c r="EC222">
        <f>Drivers!EC42</f>
        <v>1.1794108378378261</v>
      </c>
      <c r="ED222">
        <f>Drivers!ED42</f>
        <v>0.94935206721412757</v>
      </c>
      <c r="EE222">
        <f>Drivers!EE42</f>
        <v>1.0012125796798335</v>
      </c>
      <c r="EF222">
        <f>Drivers!EF42</f>
        <v>0.90833740192794854</v>
      </c>
      <c r="EG222">
        <f>Drivers!EG42</f>
        <v>0.90322677766319726</v>
      </c>
      <c r="EH222">
        <f>Drivers!EH42</f>
        <v>0.89745603266739982</v>
      </c>
      <c r="EI222">
        <f>Drivers!EI42</f>
        <v>0.89088843849528998</v>
      </c>
      <c r="EJ222">
        <f>Drivers!EJ42</f>
        <v>0.88334670622096678</v>
      </c>
      <c r="EK222">
        <f>Drivers!EK42</f>
        <v>0.87459674133205134</v>
      </c>
      <c r="EL222">
        <f>Drivers!EL42</f>
        <v>0.86432291103956171</v>
      </c>
      <c r="EM222">
        <f>Drivers!EM42</f>
        <v>0</v>
      </c>
      <c r="EN222">
        <f>Drivers!EN42</f>
        <v>0</v>
      </c>
    </row>
    <row r="223" spans="1:144" x14ac:dyDescent="0.2">
      <c r="A223">
        <f>Drivers!A43</f>
        <v>0</v>
      </c>
      <c r="B223">
        <f>Drivers!B43</f>
        <v>0</v>
      </c>
      <c r="C223">
        <f>Drivers!C43</f>
        <v>0</v>
      </c>
      <c r="D223">
        <f>Drivers!D43</f>
        <v>0</v>
      </c>
      <c r="E223">
        <f>Drivers!E43</f>
        <v>0</v>
      </c>
      <c r="F223">
        <f>Drivers!F43</f>
        <v>0</v>
      </c>
      <c r="G223">
        <f>Drivers!G43</f>
        <v>0</v>
      </c>
      <c r="H223">
        <f>Drivers!H43</f>
        <v>0</v>
      </c>
      <c r="I223" t="str">
        <f>Drivers!I43</f>
        <v>x Orders per Active Customer</v>
      </c>
      <c r="J223">
        <f>Drivers!J43</f>
        <v>0</v>
      </c>
      <c r="K223">
        <f>Drivers!K43</f>
        <v>0</v>
      </c>
      <c r="L223">
        <f>Drivers!L43</f>
        <v>0</v>
      </c>
      <c r="M223">
        <f>Drivers!M43</f>
        <v>0</v>
      </c>
      <c r="N223">
        <f>Drivers!N43</f>
        <v>0</v>
      </c>
      <c r="O223">
        <f>Drivers!O43</f>
        <v>0</v>
      </c>
      <c r="P223">
        <f>Drivers!P43</f>
        <v>0</v>
      </c>
      <c r="Q223">
        <f>Drivers!Q43</f>
        <v>0</v>
      </c>
      <c r="R223">
        <f>Drivers!R43</f>
        <v>0</v>
      </c>
      <c r="S223">
        <f>Drivers!S43</f>
        <v>0</v>
      </c>
      <c r="T223">
        <f>Drivers!T43</f>
        <v>0</v>
      </c>
      <c r="U223">
        <f>Drivers!U43</f>
        <v>0</v>
      </c>
      <c r="V223">
        <f>Drivers!V43</f>
        <v>0</v>
      </c>
      <c r="W223">
        <f>Drivers!W43</f>
        <v>0</v>
      </c>
      <c r="X223">
        <f>Drivers!X43</f>
        <v>0</v>
      </c>
      <c r="Y223">
        <f>Drivers!Y43</f>
        <v>0</v>
      </c>
      <c r="Z223">
        <f>Drivers!Z43</f>
        <v>0</v>
      </c>
      <c r="AA223">
        <f>Drivers!AA43</f>
        <v>0</v>
      </c>
      <c r="AB223">
        <f>Drivers!AB43</f>
        <v>0</v>
      </c>
      <c r="AC223">
        <f>Drivers!AC43</f>
        <v>0</v>
      </c>
      <c r="AD223">
        <f>Drivers!AD43</f>
        <v>0</v>
      </c>
      <c r="AE223">
        <f>Drivers!AE43</f>
        <v>0</v>
      </c>
      <c r="AF223">
        <f>Drivers!AF43</f>
        <v>0</v>
      </c>
      <c r="AG223">
        <f>Drivers!AG43</f>
        <v>0</v>
      </c>
      <c r="AH223">
        <f>Drivers!AH43</f>
        <v>0</v>
      </c>
      <c r="AI223">
        <f>Drivers!AI43</f>
        <v>0</v>
      </c>
      <c r="AJ223">
        <f>Drivers!AJ43</f>
        <v>0</v>
      </c>
      <c r="AK223">
        <f>Drivers!AK43</f>
        <v>0</v>
      </c>
      <c r="AL223">
        <f>Drivers!AL43</f>
        <v>0</v>
      </c>
      <c r="AM223">
        <f>Drivers!AM43</f>
        <v>0</v>
      </c>
      <c r="AN223">
        <f>Drivers!AN43</f>
        <v>0</v>
      </c>
      <c r="AO223">
        <f>Drivers!AO43</f>
        <v>0</v>
      </c>
      <c r="AP223">
        <f>Drivers!AP43</f>
        <v>0</v>
      </c>
      <c r="AQ223">
        <f>Drivers!AQ43</f>
        <v>0</v>
      </c>
      <c r="AR223">
        <f>Drivers!AR43</f>
        <v>0</v>
      </c>
      <c r="AS223">
        <f>Drivers!AS43</f>
        <v>0</v>
      </c>
      <c r="AT223">
        <f>Drivers!AT43</f>
        <v>0</v>
      </c>
      <c r="AU223">
        <f>Drivers!AU43</f>
        <v>0</v>
      </c>
      <c r="AV223">
        <f>Drivers!AV43</f>
        <v>0</v>
      </c>
      <c r="AW223">
        <f>Drivers!AW43</f>
        <v>0</v>
      </c>
      <c r="AX223">
        <f>Drivers!AX43</f>
        <v>0</v>
      </c>
      <c r="AY223">
        <f>Drivers!AY43</f>
        <v>0</v>
      </c>
      <c r="AZ223">
        <f>Drivers!AZ43</f>
        <v>0</v>
      </c>
      <c r="BA223">
        <f>Drivers!BA43</f>
        <v>0</v>
      </c>
      <c r="BB223">
        <f>Drivers!BB43</f>
        <v>0</v>
      </c>
      <c r="BC223">
        <f>Drivers!BC43</f>
        <v>0</v>
      </c>
      <c r="BD223">
        <f>Drivers!BD43</f>
        <v>0</v>
      </c>
      <c r="BE223">
        <f>Drivers!BE43</f>
        <v>0</v>
      </c>
      <c r="BF223">
        <f>Drivers!BF43</f>
        <v>0</v>
      </c>
      <c r="BG223">
        <f>Drivers!BG43</f>
        <v>0</v>
      </c>
      <c r="BH223">
        <f>Drivers!BH43</f>
        <v>0</v>
      </c>
      <c r="BI223">
        <f>Drivers!BI43</f>
        <v>0</v>
      </c>
      <c r="BJ223">
        <f>Drivers!BJ43</f>
        <v>0</v>
      </c>
      <c r="BK223">
        <f>Drivers!BK43</f>
        <v>0</v>
      </c>
      <c r="BL223">
        <f>Drivers!BL43</f>
        <v>0</v>
      </c>
      <c r="BM223">
        <f>Drivers!BM43</f>
        <v>0</v>
      </c>
      <c r="BN223">
        <f>Drivers!BN43</f>
        <v>0</v>
      </c>
      <c r="BO223">
        <f>Drivers!BO43</f>
        <v>0</v>
      </c>
      <c r="BP223">
        <f>Drivers!BP43</f>
        <v>0</v>
      </c>
      <c r="BQ223">
        <f>Drivers!BQ43</f>
        <v>0</v>
      </c>
      <c r="BR223">
        <f>Drivers!BR43</f>
        <v>0</v>
      </c>
      <c r="BS223">
        <f>Drivers!BS43</f>
        <v>0</v>
      </c>
      <c r="BT223">
        <f>Drivers!BT43</f>
        <v>0</v>
      </c>
      <c r="BU223">
        <f>Drivers!BU43</f>
        <v>0</v>
      </c>
      <c r="BV223">
        <f>Drivers!BV43</f>
        <v>0</v>
      </c>
      <c r="BW223">
        <f>Drivers!BW43</f>
        <v>0</v>
      </c>
      <c r="BX223">
        <f>Drivers!BX43</f>
        <v>0</v>
      </c>
      <c r="BY223">
        <f>Drivers!BY43</f>
        <v>0</v>
      </c>
      <c r="BZ223">
        <f>Drivers!BZ43</f>
        <v>0</v>
      </c>
      <c r="CA223">
        <f>Drivers!CA43</f>
        <v>0</v>
      </c>
      <c r="CB223">
        <f>Drivers!CB43</f>
        <v>0</v>
      </c>
      <c r="CC223">
        <f>Drivers!CC43</f>
        <v>0</v>
      </c>
      <c r="CD223">
        <f>Drivers!CD43</f>
        <v>0</v>
      </c>
      <c r="CE223">
        <f>Drivers!CE43</f>
        <v>0</v>
      </c>
      <c r="CF223">
        <f>Drivers!CF43</f>
        <v>0</v>
      </c>
      <c r="CG223">
        <f>Drivers!CG43</f>
        <v>0</v>
      </c>
      <c r="CH223">
        <f>Drivers!CH43</f>
        <v>0</v>
      </c>
      <c r="CI223">
        <f>Drivers!CI43</f>
        <v>0</v>
      </c>
      <c r="CJ223">
        <f>Drivers!CJ43</f>
        <v>0</v>
      </c>
      <c r="CK223">
        <f>Drivers!CK43</f>
        <v>0</v>
      </c>
      <c r="CL223">
        <f>Drivers!CL43</f>
        <v>0</v>
      </c>
      <c r="CM223">
        <f>Drivers!CM43</f>
        <v>0</v>
      </c>
      <c r="CN223">
        <f>Drivers!CN43</f>
        <v>0</v>
      </c>
      <c r="CO223">
        <f>Drivers!CO43</f>
        <v>0</v>
      </c>
      <c r="CP223">
        <f>Drivers!CP43</f>
        <v>0</v>
      </c>
      <c r="CQ223">
        <f>Drivers!CQ43</f>
        <v>0</v>
      </c>
      <c r="CR223">
        <f>Drivers!CR43</f>
        <v>0</v>
      </c>
      <c r="CS223">
        <f>Drivers!CS43</f>
        <v>0</v>
      </c>
      <c r="CT223">
        <f>Drivers!CT43</f>
        <v>0</v>
      </c>
      <c r="CU223">
        <f>Drivers!CU43</f>
        <v>0</v>
      </c>
      <c r="CV223">
        <f>Drivers!CV43</f>
        <v>0</v>
      </c>
      <c r="CW223">
        <f>Drivers!CW43</f>
        <v>0</v>
      </c>
      <c r="CX223">
        <f>Drivers!CX43</f>
        <v>0</v>
      </c>
      <c r="CY223">
        <f>Drivers!CY43</f>
        <v>0</v>
      </c>
      <c r="CZ223">
        <f>Drivers!CZ43</f>
        <v>0</v>
      </c>
      <c r="DA223">
        <f>Drivers!DA43</f>
        <v>0</v>
      </c>
      <c r="DB223">
        <f>Drivers!DB43</f>
        <v>0</v>
      </c>
      <c r="DC223">
        <f>Drivers!DC43</f>
        <v>0</v>
      </c>
      <c r="DD223">
        <f>Drivers!DD43</f>
        <v>0</v>
      </c>
      <c r="DE223">
        <f>Drivers!DE43</f>
        <v>0</v>
      </c>
      <c r="DF223">
        <f>Drivers!DF43</f>
        <v>0</v>
      </c>
      <c r="DG223">
        <f>Drivers!DG43</f>
        <v>0</v>
      </c>
      <c r="DH223">
        <f>Drivers!DH43</f>
        <v>0</v>
      </c>
      <c r="DI223">
        <f>Drivers!DI43</f>
        <v>0</v>
      </c>
      <c r="DJ223">
        <f>Drivers!DJ43</f>
        <v>0</v>
      </c>
      <c r="DK223">
        <f>Drivers!DK43</f>
        <v>0</v>
      </c>
      <c r="DL223">
        <f>Drivers!DL43</f>
        <v>0</v>
      </c>
      <c r="DM223">
        <f>Drivers!DM43</f>
        <v>0</v>
      </c>
      <c r="DN223">
        <f>Drivers!DN43</f>
        <v>0</v>
      </c>
      <c r="DO223">
        <f>Drivers!DO43</f>
        <v>0</v>
      </c>
      <c r="DP223">
        <f>Drivers!DP43</f>
        <v>0</v>
      </c>
      <c r="DQ223">
        <f>Drivers!DQ43</f>
        <v>0</v>
      </c>
      <c r="DR223">
        <f>Drivers!DR43</f>
        <v>0</v>
      </c>
      <c r="DS223">
        <f>Drivers!DS43</f>
        <v>0</v>
      </c>
      <c r="DT223">
        <f>Drivers!DT43</f>
        <v>0</v>
      </c>
      <c r="DU223">
        <f>Drivers!DU43</f>
        <v>0</v>
      </c>
      <c r="DV223">
        <f>Drivers!DV43</f>
        <v>0</v>
      </c>
      <c r="DW223">
        <f>Drivers!DW43</f>
        <v>0</v>
      </c>
      <c r="DX223">
        <f>Drivers!DX43</f>
        <v>0</v>
      </c>
      <c r="DY223">
        <f>Drivers!DY43</f>
        <v>0</v>
      </c>
      <c r="DZ223">
        <f>Drivers!DZ43</f>
        <v>0</v>
      </c>
      <c r="EA223">
        <f>Drivers!EA43</f>
        <v>-7.5361324588496476E-3</v>
      </c>
      <c r="EB223">
        <f>Drivers!EB43</f>
        <v>-4.7202353566580216E-2</v>
      </c>
      <c r="EC223">
        <f>Drivers!EC43</f>
        <v>-0.33333713879288157</v>
      </c>
      <c r="ED223">
        <f>Drivers!ED43</f>
        <v>0.14240281008212019</v>
      </c>
      <c r="EE223">
        <f>Drivers!EE43</f>
        <v>0.1112458421866457</v>
      </c>
      <c r="EF223">
        <f>Drivers!EF43</f>
        <v>0.11354217524099357</v>
      </c>
      <c r="EG223">
        <f>Drivers!EG43</f>
        <v>0.12043023702175945</v>
      </c>
      <c r="EH223">
        <f>Drivers!EH43</f>
        <v>0.1282080046667714</v>
      </c>
      <c r="EI223">
        <f>Drivers!EI43</f>
        <v>0.1370597597685059</v>
      </c>
      <c r="EJ223">
        <f>Drivers!EJ43</f>
        <v>0.1472244510368278</v>
      </c>
      <c r="EK223">
        <f>Drivers!EK43</f>
        <v>0.15901758933309992</v>
      </c>
      <c r="EL223">
        <f>Drivers!EL43</f>
        <v>0.17286458220791234</v>
      </c>
      <c r="EM223">
        <f>Drivers!EM43</f>
        <v>0</v>
      </c>
      <c r="EN223">
        <f>Drivers!EN43</f>
        <v>0</v>
      </c>
    </row>
    <row r="224" spans="1:144" x14ac:dyDescent="0.2">
      <c r="A224">
        <f>Drivers!A44</f>
        <v>0</v>
      </c>
      <c r="B224">
        <f>Drivers!B44</f>
        <v>0</v>
      </c>
      <c r="C224">
        <f>Drivers!C44</f>
        <v>0</v>
      </c>
      <c r="D224">
        <f>Drivers!D44</f>
        <v>0</v>
      </c>
      <c r="E224">
        <f>Drivers!E44</f>
        <v>0</v>
      </c>
      <c r="F224">
        <f>Drivers!F44</f>
        <v>0</v>
      </c>
      <c r="G224">
        <f>Drivers!G44</f>
        <v>0</v>
      </c>
      <c r="H224">
        <f>Drivers!H44</f>
        <v>0</v>
      </c>
      <c r="I224" t="str">
        <f>Drivers!I44</f>
        <v>=Total Orders</v>
      </c>
      <c r="J224">
        <f>Drivers!J44</f>
        <v>0</v>
      </c>
      <c r="K224">
        <f>Drivers!K44</f>
        <v>0</v>
      </c>
      <c r="L224">
        <f>Drivers!L44</f>
        <v>0</v>
      </c>
      <c r="M224">
        <f>Drivers!M44</f>
        <v>0</v>
      </c>
      <c r="N224">
        <f>Drivers!N44</f>
        <v>0</v>
      </c>
      <c r="O224">
        <f>Drivers!O44</f>
        <v>0</v>
      </c>
      <c r="P224">
        <f>Drivers!P44</f>
        <v>0</v>
      </c>
      <c r="Q224">
        <f>Drivers!Q44</f>
        <v>0</v>
      </c>
      <c r="R224">
        <f>Drivers!R44</f>
        <v>0</v>
      </c>
      <c r="S224">
        <f>Drivers!S44</f>
        <v>0</v>
      </c>
      <c r="T224">
        <f>Drivers!T44</f>
        <v>0</v>
      </c>
      <c r="U224">
        <f>Drivers!U44</f>
        <v>0</v>
      </c>
      <c r="V224">
        <f>Drivers!V44</f>
        <v>0</v>
      </c>
      <c r="W224">
        <f>Drivers!W44</f>
        <v>0</v>
      </c>
      <c r="X224">
        <f>Drivers!X44</f>
        <v>0</v>
      </c>
      <c r="Y224">
        <f>Drivers!Y44</f>
        <v>0</v>
      </c>
      <c r="Z224">
        <f>Drivers!Z44</f>
        <v>0</v>
      </c>
      <c r="AA224">
        <f>Drivers!AA44</f>
        <v>0</v>
      </c>
      <c r="AB224">
        <f>Drivers!AB44</f>
        <v>0</v>
      </c>
      <c r="AC224">
        <f>Drivers!AC44</f>
        <v>0</v>
      </c>
      <c r="AD224">
        <f>Drivers!AD44</f>
        <v>0</v>
      </c>
      <c r="AE224">
        <f>Drivers!AE44</f>
        <v>0</v>
      </c>
      <c r="AF224">
        <f>Drivers!AF44</f>
        <v>0</v>
      </c>
      <c r="AG224">
        <f>Drivers!AG44</f>
        <v>0</v>
      </c>
      <c r="AH224">
        <f>Drivers!AH44</f>
        <v>0</v>
      </c>
      <c r="AI224">
        <f>Drivers!AI44</f>
        <v>0</v>
      </c>
      <c r="AJ224">
        <f>Drivers!AJ44</f>
        <v>0</v>
      </c>
      <c r="AK224">
        <f>Drivers!AK44</f>
        <v>0</v>
      </c>
      <c r="AL224">
        <f>Drivers!AL44</f>
        <v>0</v>
      </c>
      <c r="AM224">
        <f>Drivers!AM44</f>
        <v>0</v>
      </c>
      <c r="AN224">
        <f>Drivers!AN44</f>
        <v>0</v>
      </c>
      <c r="AO224">
        <f>Drivers!AO44</f>
        <v>0</v>
      </c>
      <c r="AP224">
        <f>Drivers!AP44</f>
        <v>0</v>
      </c>
      <c r="AQ224">
        <f>Drivers!AQ44</f>
        <v>0</v>
      </c>
      <c r="AR224">
        <f>Drivers!AR44</f>
        <v>0</v>
      </c>
      <c r="AS224">
        <f>Drivers!AS44</f>
        <v>0</v>
      </c>
      <c r="AT224">
        <f>Drivers!AT44</f>
        <v>0</v>
      </c>
      <c r="AU224">
        <f>Drivers!AU44</f>
        <v>0</v>
      </c>
      <c r="AV224">
        <f>Drivers!AV44</f>
        <v>0</v>
      </c>
      <c r="AW224">
        <f>Drivers!AW44</f>
        <v>0</v>
      </c>
      <c r="AX224">
        <f>Drivers!AX44</f>
        <v>0</v>
      </c>
      <c r="AY224">
        <f>Drivers!AY44</f>
        <v>0</v>
      </c>
      <c r="AZ224">
        <f>Drivers!AZ44</f>
        <v>0</v>
      </c>
      <c r="BA224">
        <f>Drivers!BA44</f>
        <v>0</v>
      </c>
      <c r="BB224">
        <f>Drivers!BB44</f>
        <v>0</v>
      </c>
      <c r="BC224">
        <f>Drivers!BC44</f>
        <v>0</v>
      </c>
      <c r="BD224">
        <f>Drivers!BD44</f>
        <v>0</v>
      </c>
      <c r="BE224">
        <f>Drivers!BE44</f>
        <v>0</v>
      </c>
      <c r="BF224">
        <f>Drivers!BF44</f>
        <v>0</v>
      </c>
      <c r="BG224">
        <f>Drivers!BG44</f>
        <v>0</v>
      </c>
      <c r="BH224">
        <f>Drivers!BH44</f>
        <v>0</v>
      </c>
      <c r="BI224">
        <f>Drivers!BI44</f>
        <v>0</v>
      </c>
      <c r="BJ224">
        <f>Drivers!BJ44</f>
        <v>0</v>
      </c>
      <c r="BK224">
        <f>Drivers!BK44</f>
        <v>0</v>
      </c>
      <c r="BL224">
        <f>Drivers!BL44</f>
        <v>0</v>
      </c>
      <c r="BM224">
        <f>Drivers!BM44</f>
        <v>0</v>
      </c>
      <c r="BN224">
        <f>Drivers!BN44</f>
        <v>0</v>
      </c>
      <c r="BO224">
        <f>Drivers!BO44</f>
        <v>0</v>
      </c>
      <c r="BP224">
        <f>Drivers!BP44</f>
        <v>0</v>
      </c>
      <c r="BQ224">
        <f>Drivers!BQ44</f>
        <v>0</v>
      </c>
      <c r="BR224">
        <f>Drivers!BR44</f>
        <v>0</v>
      </c>
      <c r="BS224">
        <f>Drivers!BS44</f>
        <v>0</v>
      </c>
      <c r="BT224">
        <f>Drivers!BT44</f>
        <v>0</v>
      </c>
      <c r="BU224">
        <f>Drivers!BU44</f>
        <v>0</v>
      </c>
      <c r="BV224">
        <f>Drivers!BV44</f>
        <v>0</v>
      </c>
      <c r="BW224">
        <f>Drivers!BW44</f>
        <v>0</v>
      </c>
      <c r="BX224">
        <f>Drivers!BX44</f>
        <v>0</v>
      </c>
      <c r="BY224">
        <f>Drivers!BY44</f>
        <v>0</v>
      </c>
      <c r="BZ224">
        <f>Drivers!BZ44</f>
        <v>0</v>
      </c>
      <c r="CA224">
        <f>Drivers!CA44</f>
        <v>0</v>
      </c>
      <c r="CB224">
        <f>Drivers!CB44</f>
        <v>0</v>
      </c>
      <c r="CC224">
        <f>Drivers!CC44</f>
        <v>0</v>
      </c>
      <c r="CD224">
        <f>Drivers!CD44</f>
        <v>0</v>
      </c>
      <c r="CE224">
        <f>Drivers!CE44</f>
        <v>0</v>
      </c>
      <c r="CF224">
        <f>Drivers!CF44</f>
        <v>0</v>
      </c>
      <c r="CG224">
        <f>Drivers!CG44</f>
        <v>0</v>
      </c>
      <c r="CH224">
        <f>Drivers!CH44</f>
        <v>0</v>
      </c>
      <c r="CI224">
        <f>Drivers!CI44</f>
        <v>0</v>
      </c>
      <c r="CJ224">
        <f>Drivers!CJ44</f>
        <v>0</v>
      </c>
      <c r="CK224">
        <f>Drivers!CK44</f>
        <v>0</v>
      </c>
      <c r="CL224">
        <f>Drivers!CL44</f>
        <v>0</v>
      </c>
      <c r="CM224">
        <f>Drivers!CM44</f>
        <v>0</v>
      </c>
      <c r="CN224">
        <f>Drivers!CN44</f>
        <v>0</v>
      </c>
      <c r="CO224">
        <f>Drivers!CO44</f>
        <v>0</v>
      </c>
      <c r="CP224">
        <f>Drivers!CP44</f>
        <v>0</v>
      </c>
      <c r="CQ224">
        <f>Drivers!CQ44</f>
        <v>0</v>
      </c>
      <c r="CR224">
        <f>Drivers!CR44</f>
        <v>0</v>
      </c>
      <c r="CS224">
        <f>Drivers!CS44</f>
        <v>0</v>
      </c>
      <c r="CT224">
        <f>Drivers!CT44</f>
        <v>0</v>
      </c>
      <c r="CU224">
        <f>Drivers!CU44</f>
        <v>0</v>
      </c>
      <c r="CV224">
        <f>Drivers!CV44</f>
        <v>0</v>
      </c>
      <c r="CW224">
        <f>Drivers!CW44</f>
        <v>0</v>
      </c>
      <c r="CX224">
        <f>Drivers!CX44</f>
        <v>0</v>
      </c>
      <c r="CY224">
        <f>Drivers!CY44</f>
        <v>0</v>
      </c>
      <c r="CZ224">
        <f>Drivers!CZ44</f>
        <v>0</v>
      </c>
      <c r="DA224">
        <f>Drivers!DA44</f>
        <v>0</v>
      </c>
      <c r="DB224">
        <f>Drivers!DB44</f>
        <v>0</v>
      </c>
      <c r="DC224">
        <f>Drivers!DC44</f>
        <v>0</v>
      </c>
      <c r="DD224">
        <f>Drivers!DD44</f>
        <v>0</v>
      </c>
      <c r="DE224">
        <f>Drivers!DE44</f>
        <v>0</v>
      </c>
      <c r="DF224">
        <f>Drivers!DF44</f>
        <v>0</v>
      </c>
      <c r="DG224">
        <f>Drivers!DG44</f>
        <v>0</v>
      </c>
      <c r="DH224">
        <f>Drivers!DH44</f>
        <v>0</v>
      </c>
      <c r="DI224">
        <f>Drivers!DI44</f>
        <v>0</v>
      </c>
      <c r="DJ224">
        <f>Drivers!DJ44</f>
        <v>0</v>
      </c>
      <c r="DK224">
        <f>Drivers!DK44</f>
        <v>0</v>
      </c>
      <c r="DL224">
        <f>Drivers!DL44</f>
        <v>0</v>
      </c>
      <c r="DM224">
        <f>Drivers!DM44</f>
        <v>0</v>
      </c>
      <c r="DN224">
        <f>Drivers!DN44</f>
        <v>0</v>
      </c>
      <c r="DO224">
        <f>Drivers!DO44</f>
        <v>0</v>
      </c>
      <c r="DP224">
        <f>Drivers!DP44</f>
        <v>0</v>
      </c>
      <c r="DQ224">
        <f>Drivers!DQ44</f>
        <v>0</v>
      </c>
      <c r="DR224">
        <f>Drivers!DR44</f>
        <v>0</v>
      </c>
      <c r="DS224">
        <f>Drivers!DS44</f>
        <v>0</v>
      </c>
      <c r="DT224">
        <f>Drivers!DT44</f>
        <v>0</v>
      </c>
      <c r="DU224">
        <f>Drivers!DU44</f>
        <v>0</v>
      </c>
      <c r="DV224">
        <f>Drivers!DV44</f>
        <v>0</v>
      </c>
      <c r="DW224">
        <f>Drivers!DW44</f>
        <v>0</v>
      </c>
      <c r="DX224">
        <f>Drivers!DX44</f>
        <v>0</v>
      </c>
      <c r="DY224">
        <f>Drivers!DY44</f>
        <v>0</v>
      </c>
      <c r="DZ224">
        <f>Drivers!DZ44</f>
        <v>1</v>
      </c>
      <c r="EA224">
        <f>Drivers!EA44</f>
        <v>0.99833827864455704</v>
      </c>
      <c r="EB224">
        <f>Drivers!EB44</f>
        <v>1.0480526646041082</v>
      </c>
      <c r="EC224">
        <f>Drivers!EC44</f>
        <v>0.87311264311873049</v>
      </c>
      <c r="ED224">
        <f>Drivers!ED44</f>
        <v>1.105995158304458</v>
      </c>
      <c r="EE224">
        <f>Drivers!EE44</f>
        <v>1.1224705476632788</v>
      </c>
      <c r="EF224">
        <f>Drivers!EF44</f>
        <v>1.0309629511882181</v>
      </c>
      <c r="EG224">
        <f>Drivers!EG44</f>
        <v>1.0326892824615916</v>
      </c>
      <c r="EH224">
        <f>Drivers!EH44</f>
        <v>1.0346385976608472</v>
      </c>
      <c r="EI224">
        <f>Drivers!EI44</f>
        <v>1.0368570826487462</v>
      </c>
      <c r="EJ224">
        <f>Drivers!EJ44</f>
        <v>1.0394046243200066</v>
      </c>
      <c r="EK224">
        <f>Drivers!EK44</f>
        <v>1.042360298078469</v>
      </c>
      <c r="EL224">
        <f>Drivers!EL44</f>
        <v>1.0458307223578727</v>
      </c>
      <c r="EM224">
        <f>Drivers!EM44</f>
        <v>0</v>
      </c>
      <c r="EN224">
        <f>Drivers!EN44</f>
        <v>0</v>
      </c>
    </row>
    <row r="225" spans="1:144" x14ac:dyDescent="0.2">
      <c r="A225">
        <f>Drivers!A45</f>
        <v>0</v>
      </c>
      <c r="B225">
        <f>Drivers!B45</f>
        <v>0</v>
      </c>
      <c r="C225">
        <f>Drivers!C45</f>
        <v>0</v>
      </c>
      <c r="D225">
        <f>Drivers!D45</f>
        <v>0</v>
      </c>
      <c r="E225">
        <f>Drivers!E45</f>
        <v>0</v>
      </c>
      <c r="F225">
        <f>Drivers!F45</f>
        <v>0</v>
      </c>
      <c r="G225">
        <f>Drivers!G45</f>
        <v>0</v>
      </c>
      <c r="H225">
        <f>Drivers!H45</f>
        <v>0</v>
      </c>
      <c r="I225" t="str">
        <f>Drivers!I45</f>
        <v>x Price per Order</v>
      </c>
      <c r="J225">
        <f>Drivers!J45</f>
        <v>0</v>
      </c>
      <c r="K225">
        <f>Drivers!K45</f>
        <v>0</v>
      </c>
      <c r="L225">
        <f>Drivers!L45</f>
        <v>0</v>
      </c>
      <c r="M225">
        <f>Drivers!M45</f>
        <v>0</v>
      </c>
      <c r="N225">
        <f>Drivers!N45</f>
        <v>0</v>
      </c>
      <c r="O225">
        <f>Drivers!O45</f>
        <v>0</v>
      </c>
      <c r="P225">
        <f>Drivers!P45</f>
        <v>0</v>
      </c>
      <c r="Q225">
        <f>Drivers!Q45</f>
        <v>0</v>
      </c>
      <c r="R225">
        <f>Drivers!R45</f>
        <v>0</v>
      </c>
      <c r="S225">
        <f>Drivers!S45</f>
        <v>0</v>
      </c>
      <c r="T225">
        <f>Drivers!T45</f>
        <v>0</v>
      </c>
      <c r="U225">
        <f>Drivers!U45</f>
        <v>0</v>
      </c>
      <c r="V225">
        <f>Drivers!V45</f>
        <v>0</v>
      </c>
      <c r="W225">
        <f>Drivers!W45</f>
        <v>0</v>
      </c>
      <c r="X225">
        <f>Drivers!X45</f>
        <v>0</v>
      </c>
      <c r="Y225">
        <f>Drivers!Y45</f>
        <v>0</v>
      </c>
      <c r="Z225">
        <f>Drivers!Z45</f>
        <v>0</v>
      </c>
      <c r="AA225">
        <f>Drivers!AA45</f>
        <v>0</v>
      </c>
      <c r="AB225">
        <f>Drivers!AB45</f>
        <v>0</v>
      </c>
      <c r="AC225">
        <f>Drivers!AC45</f>
        <v>0</v>
      </c>
      <c r="AD225">
        <f>Drivers!AD45</f>
        <v>0</v>
      </c>
      <c r="AE225">
        <f>Drivers!AE45</f>
        <v>0</v>
      </c>
      <c r="AF225">
        <f>Drivers!AF45</f>
        <v>0</v>
      </c>
      <c r="AG225">
        <f>Drivers!AG45</f>
        <v>0</v>
      </c>
      <c r="AH225">
        <f>Drivers!AH45</f>
        <v>0</v>
      </c>
      <c r="AI225">
        <f>Drivers!AI45</f>
        <v>0</v>
      </c>
      <c r="AJ225">
        <f>Drivers!AJ45</f>
        <v>0</v>
      </c>
      <c r="AK225">
        <f>Drivers!AK45</f>
        <v>0</v>
      </c>
      <c r="AL225">
        <f>Drivers!AL45</f>
        <v>0</v>
      </c>
      <c r="AM225">
        <f>Drivers!AM45</f>
        <v>0</v>
      </c>
      <c r="AN225">
        <f>Drivers!AN45</f>
        <v>0</v>
      </c>
      <c r="AO225">
        <f>Drivers!AO45</f>
        <v>0</v>
      </c>
      <c r="AP225">
        <f>Drivers!AP45</f>
        <v>0</v>
      </c>
      <c r="AQ225">
        <f>Drivers!AQ45</f>
        <v>0</v>
      </c>
      <c r="AR225">
        <f>Drivers!AR45</f>
        <v>0</v>
      </c>
      <c r="AS225">
        <f>Drivers!AS45</f>
        <v>0</v>
      </c>
      <c r="AT225">
        <f>Drivers!AT45</f>
        <v>0</v>
      </c>
      <c r="AU225">
        <f>Drivers!AU45</f>
        <v>0</v>
      </c>
      <c r="AV225">
        <f>Drivers!AV45</f>
        <v>0</v>
      </c>
      <c r="AW225">
        <f>Drivers!AW45</f>
        <v>0</v>
      </c>
      <c r="AX225">
        <f>Drivers!AX45</f>
        <v>0</v>
      </c>
      <c r="AY225">
        <f>Drivers!AY45</f>
        <v>0</v>
      </c>
      <c r="AZ225">
        <f>Drivers!AZ45</f>
        <v>0</v>
      </c>
      <c r="BA225">
        <f>Drivers!BA45</f>
        <v>0</v>
      </c>
      <c r="BB225">
        <f>Drivers!BB45</f>
        <v>0</v>
      </c>
      <c r="BC225">
        <f>Drivers!BC45</f>
        <v>0</v>
      </c>
      <c r="BD225">
        <f>Drivers!BD45</f>
        <v>0</v>
      </c>
      <c r="BE225">
        <f>Drivers!BE45</f>
        <v>0</v>
      </c>
      <c r="BF225">
        <f>Drivers!BF45</f>
        <v>0</v>
      </c>
      <c r="BG225">
        <f>Drivers!BG45</f>
        <v>0</v>
      </c>
      <c r="BH225">
        <f>Drivers!BH45</f>
        <v>0</v>
      </c>
      <c r="BI225">
        <f>Drivers!BI45</f>
        <v>0</v>
      </c>
      <c r="BJ225">
        <f>Drivers!BJ45</f>
        <v>0</v>
      </c>
      <c r="BK225">
        <f>Drivers!BK45</f>
        <v>0</v>
      </c>
      <c r="BL225">
        <f>Drivers!BL45</f>
        <v>0</v>
      </c>
      <c r="BM225">
        <f>Drivers!BM45</f>
        <v>0</v>
      </c>
      <c r="BN225">
        <f>Drivers!BN45</f>
        <v>0</v>
      </c>
      <c r="BO225">
        <f>Drivers!BO45</f>
        <v>0</v>
      </c>
      <c r="BP225">
        <f>Drivers!BP45</f>
        <v>0</v>
      </c>
      <c r="BQ225">
        <f>Drivers!BQ45</f>
        <v>0</v>
      </c>
      <c r="BR225">
        <f>Drivers!BR45</f>
        <v>0</v>
      </c>
      <c r="BS225">
        <f>Drivers!BS45</f>
        <v>0</v>
      </c>
      <c r="BT225">
        <f>Drivers!BT45</f>
        <v>0</v>
      </c>
      <c r="BU225">
        <f>Drivers!BU45</f>
        <v>0</v>
      </c>
      <c r="BV225">
        <f>Drivers!BV45</f>
        <v>0</v>
      </c>
      <c r="BW225">
        <f>Drivers!BW45</f>
        <v>0</v>
      </c>
      <c r="BX225">
        <f>Drivers!BX45</f>
        <v>0</v>
      </c>
      <c r="BY225">
        <f>Drivers!BY45</f>
        <v>0</v>
      </c>
      <c r="BZ225">
        <f>Drivers!BZ45</f>
        <v>0</v>
      </c>
      <c r="CA225">
        <f>Drivers!CA45</f>
        <v>0</v>
      </c>
      <c r="CB225">
        <f>Drivers!CB45</f>
        <v>0</v>
      </c>
      <c r="CC225">
        <f>Drivers!CC45</f>
        <v>0</v>
      </c>
      <c r="CD225">
        <f>Drivers!CD45</f>
        <v>0</v>
      </c>
      <c r="CE225">
        <f>Drivers!CE45</f>
        <v>0</v>
      </c>
      <c r="CF225">
        <f>Drivers!CF45</f>
        <v>0</v>
      </c>
      <c r="CG225">
        <f>Drivers!CG45</f>
        <v>0</v>
      </c>
      <c r="CH225">
        <f>Drivers!CH45</f>
        <v>0</v>
      </c>
      <c r="CI225">
        <f>Drivers!CI45</f>
        <v>0</v>
      </c>
      <c r="CJ225">
        <f>Drivers!CJ45</f>
        <v>0</v>
      </c>
      <c r="CK225">
        <f>Drivers!CK45</f>
        <v>0</v>
      </c>
      <c r="CL225">
        <f>Drivers!CL45</f>
        <v>0</v>
      </c>
      <c r="CM225">
        <f>Drivers!CM45</f>
        <v>0</v>
      </c>
      <c r="CN225">
        <f>Drivers!CN45</f>
        <v>0</v>
      </c>
      <c r="CO225">
        <f>Drivers!CO45</f>
        <v>0</v>
      </c>
      <c r="CP225">
        <f>Drivers!CP45</f>
        <v>0</v>
      </c>
      <c r="CQ225">
        <f>Drivers!CQ45</f>
        <v>0</v>
      </c>
      <c r="CR225">
        <f>Drivers!CR45</f>
        <v>0</v>
      </c>
      <c r="CS225">
        <f>Drivers!CS45</f>
        <v>0</v>
      </c>
      <c r="CT225">
        <f>Drivers!CT45</f>
        <v>0</v>
      </c>
      <c r="CU225">
        <f>Drivers!CU45</f>
        <v>0</v>
      </c>
      <c r="CV225">
        <f>Drivers!CV45</f>
        <v>0</v>
      </c>
      <c r="CW225">
        <f>Drivers!CW45</f>
        <v>0</v>
      </c>
      <c r="CX225">
        <f>Drivers!CX45</f>
        <v>0</v>
      </c>
      <c r="CY225">
        <f>Drivers!CY45</f>
        <v>0</v>
      </c>
      <c r="CZ225">
        <f>Drivers!CZ45</f>
        <v>0</v>
      </c>
      <c r="DA225">
        <f>Drivers!DA45</f>
        <v>0</v>
      </c>
      <c r="DB225">
        <f>Drivers!DB45</f>
        <v>0</v>
      </c>
      <c r="DC225">
        <f>Drivers!DC45</f>
        <v>0</v>
      </c>
      <c r="DD225">
        <f>Drivers!DD45</f>
        <v>0</v>
      </c>
      <c r="DE225">
        <f>Drivers!DE45</f>
        <v>0</v>
      </c>
      <c r="DF225">
        <f>Drivers!DF45</f>
        <v>0</v>
      </c>
      <c r="DG225">
        <f>Drivers!DG45</f>
        <v>0</v>
      </c>
      <c r="DH225">
        <f>Drivers!DH45</f>
        <v>0</v>
      </c>
      <c r="DI225">
        <f>Drivers!DI45</f>
        <v>0</v>
      </c>
      <c r="DJ225">
        <f>Drivers!DJ45</f>
        <v>0</v>
      </c>
      <c r="DK225">
        <f>Drivers!DK45</f>
        <v>0</v>
      </c>
      <c r="DL225">
        <f>Drivers!DL45</f>
        <v>0</v>
      </c>
      <c r="DM225">
        <f>Drivers!DM45</f>
        <v>0</v>
      </c>
      <c r="DN225">
        <f>Drivers!DN45</f>
        <v>0</v>
      </c>
      <c r="DO225">
        <f>Drivers!DO45</f>
        <v>0</v>
      </c>
      <c r="DP225">
        <f>Drivers!DP45</f>
        <v>0</v>
      </c>
      <c r="DQ225">
        <f>Drivers!DQ45</f>
        <v>0</v>
      </c>
      <c r="DR225">
        <f>Drivers!DR45</f>
        <v>0</v>
      </c>
      <c r="DS225">
        <f>Drivers!DS45</f>
        <v>0</v>
      </c>
      <c r="DT225">
        <f>Drivers!DT45</f>
        <v>0</v>
      </c>
      <c r="DU225">
        <f>Drivers!DU45</f>
        <v>0</v>
      </c>
      <c r="DV225">
        <f>Drivers!DV45</f>
        <v>0</v>
      </c>
      <c r="DW225">
        <f>Drivers!DW45</f>
        <v>0</v>
      </c>
      <c r="DX225">
        <f>Drivers!DX45</f>
        <v>0</v>
      </c>
      <c r="DY225">
        <f>Drivers!DY45</f>
        <v>0</v>
      </c>
      <c r="DZ225">
        <f>Drivers!DZ45</f>
        <v>0</v>
      </c>
      <c r="EA225">
        <f>Drivers!EA45</f>
        <v>7.1265600899076027E-4</v>
      </c>
      <c r="EB225">
        <f>Drivers!EB45</f>
        <v>-4.3173285011686643E-2</v>
      </c>
      <c r="EC225">
        <f>Drivers!EC45</f>
        <v>0.13499369415517973</v>
      </c>
      <c r="ED225">
        <f>Drivers!ED45</f>
        <v>-9.4935206721412757E-2</v>
      </c>
      <c r="EE225">
        <f>Drivers!EE45</f>
        <v>-0.11124584218664693</v>
      </c>
      <c r="EF225">
        <f>Drivers!EF45</f>
        <v>-2.838554381024776E-2</v>
      </c>
      <c r="EG225">
        <f>Drivers!EG45</f>
        <v>-3.0107559255439197E-2</v>
      </c>
      <c r="EH225">
        <f>Drivers!EH45</f>
        <v>-3.2052001166692143E-2</v>
      </c>
      <c r="EI225">
        <f>Drivers!EI45</f>
        <v>-3.4264939942125719E-2</v>
      </c>
      <c r="EJ225">
        <f>Drivers!EJ45</f>
        <v>-3.680611275920613E-2</v>
      </c>
      <c r="EK225">
        <f>Drivers!EK45</f>
        <v>-3.97543973332741E-2</v>
      </c>
      <c r="EL225">
        <f>Drivers!EL45</f>
        <v>-4.3216145551977128E-2</v>
      </c>
      <c r="EM225">
        <f>Drivers!EM45</f>
        <v>0</v>
      </c>
      <c r="EN225">
        <f>Drivers!EN45</f>
        <v>0</v>
      </c>
    </row>
    <row r="226" spans="1:144" x14ac:dyDescent="0.2">
      <c r="A226">
        <f>Drivers!A46</f>
        <v>0</v>
      </c>
      <c r="B226">
        <f>Drivers!B46</f>
        <v>0</v>
      </c>
      <c r="C226">
        <f>Drivers!C46</f>
        <v>0</v>
      </c>
      <c r="D226">
        <f>Drivers!D46</f>
        <v>0</v>
      </c>
      <c r="E226">
        <f>Drivers!E46</f>
        <v>0</v>
      </c>
      <c r="F226">
        <f>Drivers!F46</f>
        <v>0</v>
      </c>
      <c r="G226">
        <f>Drivers!G46</f>
        <v>0</v>
      </c>
      <c r="H226">
        <f>Drivers!H46</f>
        <v>0</v>
      </c>
      <c r="I226" t="str">
        <f>Drivers!I46</f>
        <v>= Total Revenue</v>
      </c>
      <c r="J226">
        <f>Drivers!J46</f>
        <v>0</v>
      </c>
      <c r="K226">
        <f>Drivers!K46</f>
        <v>0</v>
      </c>
      <c r="L226">
        <f>Drivers!L46</f>
        <v>0</v>
      </c>
      <c r="M226">
        <f>Drivers!M46</f>
        <v>0</v>
      </c>
      <c r="N226">
        <f>Drivers!N46</f>
        <v>0</v>
      </c>
      <c r="O226">
        <f>Drivers!O46</f>
        <v>0</v>
      </c>
      <c r="P226">
        <f>Drivers!P46</f>
        <v>0</v>
      </c>
      <c r="Q226">
        <f>Drivers!Q46</f>
        <v>0</v>
      </c>
      <c r="R226">
        <f>Drivers!R46</f>
        <v>0</v>
      </c>
      <c r="S226">
        <f>Drivers!S46</f>
        <v>0</v>
      </c>
      <c r="T226">
        <f>Drivers!T46</f>
        <v>0</v>
      </c>
      <c r="U226">
        <f>Drivers!U46</f>
        <v>0</v>
      </c>
      <c r="V226">
        <f>Drivers!V46</f>
        <v>0</v>
      </c>
      <c r="W226">
        <f>Drivers!W46</f>
        <v>0</v>
      </c>
      <c r="X226">
        <f>Drivers!X46</f>
        <v>0</v>
      </c>
      <c r="Y226">
        <f>Drivers!Y46</f>
        <v>0</v>
      </c>
      <c r="Z226">
        <f>Drivers!Z46</f>
        <v>0</v>
      </c>
      <c r="AA226">
        <f>Drivers!AA46</f>
        <v>0</v>
      </c>
      <c r="AB226">
        <f>Drivers!AB46</f>
        <v>0</v>
      </c>
      <c r="AC226">
        <f>Drivers!AC46</f>
        <v>0</v>
      </c>
      <c r="AD226">
        <f>Drivers!AD46</f>
        <v>0</v>
      </c>
      <c r="AE226">
        <f>Drivers!AE46</f>
        <v>0</v>
      </c>
      <c r="AF226">
        <f>Drivers!AF46</f>
        <v>0</v>
      </c>
      <c r="AG226">
        <f>Drivers!AG46</f>
        <v>0</v>
      </c>
      <c r="AH226">
        <f>Drivers!AH46</f>
        <v>0</v>
      </c>
      <c r="AI226">
        <f>Drivers!AI46</f>
        <v>0</v>
      </c>
      <c r="AJ226">
        <f>Drivers!AJ46</f>
        <v>0</v>
      </c>
      <c r="AK226">
        <f>Drivers!AK46</f>
        <v>0</v>
      </c>
      <c r="AL226">
        <f>Drivers!AL46</f>
        <v>0</v>
      </c>
      <c r="AM226">
        <f>Drivers!AM46</f>
        <v>0</v>
      </c>
      <c r="AN226">
        <f>Drivers!AN46</f>
        <v>0</v>
      </c>
      <c r="AO226">
        <f>Drivers!AO46</f>
        <v>0</v>
      </c>
      <c r="AP226">
        <f>Drivers!AP46</f>
        <v>0</v>
      </c>
      <c r="AQ226">
        <f>Drivers!AQ46</f>
        <v>0</v>
      </c>
      <c r="AR226">
        <f>Drivers!AR46</f>
        <v>0</v>
      </c>
      <c r="AS226">
        <f>Drivers!AS46</f>
        <v>0</v>
      </c>
      <c r="AT226">
        <f>Drivers!AT46</f>
        <v>0</v>
      </c>
      <c r="AU226">
        <f>Drivers!AU46</f>
        <v>0</v>
      </c>
      <c r="AV226">
        <f>Drivers!AV46</f>
        <v>0</v>
      </c>
      <c r="AW226">
        <f>Drivers!AW46</f>
        <v>0</v>
      </c>
      <c r="AX226">
        <f>Drivers!AX46</f>
        <v>0</v>
      </c>
      <c r="AY226">
        <f>Drivers!AY46</f>
        <v>0</v>
      </c>
      <c r="AZ226">
        <f>Drivers!AZ46</f>
        <v>0</v>
      </c>
      <c r="BA226">
        <f>Drivers!BA46</f>
        <v>0</v>
      </c>
      <c r="BB226">
        <f>Drivers!BB46</f>
        <v>0</v>
      </c>
      <c r="BC226">
        <f>Drivers!BC46</f>
        <v>0</v>
      </c>
      <c r="BD226">
        <f>Drivers!BD46</f>
        <v>0</v>
      </c>
      <c r="BE226">
        <f>Drivers!BE46</f>
        <v>0</v>
      </c>
      <c r="BF226">
        <f>Drivers!BF46</f>
        <v>0</v>
      </c>
      <c r="BG226">
        <f>Drivers!BG46</f>
        <v>0</v>
      </c>
      <c r="BH226">
        <f>Drivers!BH46</f>
        <v>0</v>
      </c>
      <c r="BI226">
        <f>Drivers!BI46</f>
        <v>0</v>
      </c>
      <c r="BJ226">
        <f>Drivers!BJ46</f>
        <v>0</v>
      </c>
      <c r="BK226">
        <f>Drivers!BK46</f>
        <v>0</v>
      </c>
      <c r="BL226">
        <f>Drivers!BL46</f>
        <v>0</v>
      </c>
      <c r="BM226">
        <f>Drivers!BM46</f>
        <v>0</v>
      </c>
      <c r="BN226">
        <f>Drivers!BN46</f>
        <v>0</v>
      </c>
      <c r="BO226">
        <f>Drivers!BO46</f>
        <v>0</v>
      </c>
      <c r="BP226">
        <f>Drivers!BP46</f>
        <v>0</v>
      </c>
      <c r="BQ226">
        <f>Drivers!BQ46</f>
        <v>0</v>
      </c>
      <c r="BR226">
        <f>Drivers!BR46</f>
        <v>0</v>
      </c>
      <c r="BS226">
        <f>Drivers!BS46</f>
        <v>0</v>
      </c>
      <c r="BT226">
        <f>Drivers!BT46</f>
        <v>0</v>
      </c>
      <c r="BU226">
        <f>Drivers!BU46</f>
        <v>0</v>
      </c>
      <c r="BV226">
        <f>Drivers!BV46</f>
        <v>0</v>
      </c>
      <c r="BW226">
        <f>Drivers!BW46</f>
        <v>0</v>
      </c>
      <c r="BX226">
        <f>Drivers!BX46</f>
        <v>0</v>
      </c>
      <c r="BY226">
        <f>Drivers!BY46</f>
        <v>0</v>
      </c>
      <c r="BZ226">
        <f>Drivers!BZ46</f>
        <v>0</v>
      </c>
      <c r="CA226">
        <f>Drivers!CA46</f>
        <v>0</v>
      </c>
      <c r="CB226">
        <f>Drivers!CB46</f>
        <v>0</v>
      </c>
      <c r="CC226">
        <f>Drivers!CC46</f>
        <v>0</v>
      </c>
      <c r="CD226">
        <f>Drivers!CD46</f>
        <v>0</v>
      </c>
      <c r="CE226">
        <f>Drivers!CE46</f>
        <v>0</v>
      </c>
      <c r="CF226">
        <f>Drivers!CF46</f>
        <v>0</v>
      </c>
      <c r="CG226">
        <f>Drivers!CG46</f>
        <v>0</v>
      </c>
      <c r="CH226">
        <f>Drivers!CH46</f>
        <v>0</v>
      </c>
      <c r="CI226">
        <f>Drivers!CI46</f>
        <v>0</v>
      </c>
      <c r="CJ226">
        <f>Drivers!CJ46</f>
        <v>0</v>
      </c>
      <c r="CK226">
        <f>Drivers!CK46</f>
        <v>0</v>
      </c>
      <c r="CL226">
        <f>Drivers!CL46</f>
        <v>0</v>
      </c>
      <c r="CM226">
        <f>Drivers!CM46</f>
        <v>0</v>
      </c>
      <c r="CN226">
        <f>Drivers!CN46</f>
        <v>0</v>
      </c>
      <c r="CO226">
        <f>Drivers!CO46</f>
        <v>0</v>
      </c>
      <c r="CP226">
        <f>Drivers!CP46</f>
        <v>0</v>
      </c>
      <c r="CQ226">
        <f>Drivers!CQ46</f>
        <v>0</v>
      </c>
      <c r="CR226">
        <f>Drivers!CR46</f>
        <v>0</v>
      </c>
      <c r="CS226">
        <f>Drivers!CS46</f>
        <v>0</v>
      </c>
      <c r="CT226">
        <f>Drivers!CT46</f>
        <v>0</v>
      </c>
      <c r="CU226">
        <f>Drivers!CU46</f>
        <v>0</v>
      </c>
      <c r="CV226">
        <f>Drivers!CV46</f>
        <v>0</v>
      </c>
      <c r="CW226">
        <f>Drivers!CW46</f>
        <v>0</v>
      </c>
      <c r="CX226">
        <f>Drivers!CX46</f>
        <v>0</v>
      </c>
      <c r="CY226">
        <f>Drivers!CY46</f>
        <v>0</v>
      </c>
      <c r="CZ226">
        <f>Drivers!CZ46</f>
        <v>0</v>
      </c>
      <c r="DA226">
        <f>Drivers!DA46</f>
        <v>0</v>
      </c>
      <c r="DB226">
        <f>Drivers!DB46</f>
        <v>0</v>
      </c>
      <c r="DC226">
        <f>Drivers!DC46</f>
        <v>0</v>
      </c>
      <c r="DD226">
        <f>Drivers!DD46</f>
        <v>0</v>
      </c>
      <c r="DE226">
        <f>Drivers!DE46</f>
        <v>0</v>
      </c>
      <c r="DF226">
        <f>Drivers!DF46</f>
        <v>0</v>
      </c>
      <c r="DG226">
        <f>Drivers!DG46</f>
        <v>0</v>
      </c>
      <c r="DH226">
        <f>Drivers!DH46</f>
        <v>0</v>
      </c>
      <c r="DI226">
        <f>Drivers!DI46</f>
        <v>0</v>
      </c>
      <c r="DJ226">
        <f>Drivers!DJ46</f>
        <v>0</v>
      </c>
      <c r="DK226">
        <f>Drivers!DK46</f>
        <v>0</v>
      </c>
      <c r="DL226">
        <f>Drivers!DL46</f>
        <v>0</v>
      </c>
      <c r="DM226">
        <f>Drivers!DM46</f>
        <v>0</v>
      </c>
      <c r="DN226">
        <f>Drivers!DN46</f>
        <v>0</v>
      </c>
      <c r="DO226">
        <f>Drivers!DO46</f>
        <v>0</v>
      </c>
      <c r="DP226">
        <f>Drivers!DP46</f>
        <v>0</v>
      </c>
      <c r="DQ226">
        <f>Drivers!DQ46</f>
        <v>0</v>
      </c>
      <c r="DR226">
        <f>Drivers!DR46</f>
        <v>0</v>
      </c>
      <c r="DS226">
        <f>Drivers!DS46</f>
        <v>0</v>
      </c>
      <c r="DT226">
        <f>Drivers!DT46</f>
        <v>0</v>
      </c>
      <c r="DU226">
        <f>Drivers!DU46</f>
        <v>0</v>
      </c>
      <c r="DV226">
        <f>Drivers!DV46</f>
        <v>0</v>
      </c>
      <c r="DW226">
        <f>Drivers!DW46</f>
        <v>0</v>
      </c>
      <c r="DX226">
        <f>Drivers!DX46</f>
        <v>0</v>
      </c>
      <c r="DY226">
        <f>Drivers!DY46</f>
        <v>0</v>
      </c>
      <c r="DZ226">
        <f>Drivers!DZ46</f>
        <v>1</v>
      </c>
      <c r="EA226">
        <f>Drivers!EA46</f>
        <v>1</v>
      </c>
      <c r="EB226">
        <f>Drivers!EB46</f>
        <v>1</v>
      </c>
      <c r="EC226">
        <f>Drivers!EC46</f>
        <v>1</v>
      </c>
      <c r="ED226">
        <f>Drivers!ED46</f>
        <v>1</v>
      </c>
      <c r="EE226">
        <f>Drivers!EE46</f>
        <v>1</v>
      </c>
      <c r="EF226">
        <f>Drivers!EF46</f>
        <v>1</v>
      </c>
      <c r="EG226">
        <f>Drivers!EG46</f>
        <v>1</v>
      </c>
      <c r="EH226">
        <f>Drivers!EH46</f>
        <v>1</v>
      </c>
      <c r="EI226">
        <f>Drivers!EI46</f>
        <v>1</v>
      </c>
      <c r="EJ226">
        <f>Drivers!EJ46</f>
        <v>1</v>
      </c>
      <c r="EK226">
        <f>Drivers!EK46</f>
        <v>1</v>
      </c>
      <c r="EL226">
        <f>Drivers!EL46</f>
        <v>1</v>
      </c>
      <c r="EM226">
        <f>Drivers!EM46</f>
        <v>0</v>
      </c>
      <c r="EN226">
        <f>Drivers!EN46</f>
        <v>0</v>
      </c>
    </row>
    <row r="227" spans="1:144" x14ac:dyDescent="0.2">
      <c r="A227">
        <f>Drivers!A47</f>
        <v>0</v>
      </c>
      <c r="B227">
        <f>Drivers!B47</f>
        <v>0</v>
      </c>
      <c r="C227">
        <f>Drivers!C47</f>
        <v>0</v>
      </c>
      <c r="D227">
        <f>Drivers!D47</f>
        <v>0</v>
      </c>
      <c r="E227">
        <f>Drivers!E47</f>
        <v>0</v>
      </c>
      <c r="F227">
        <f>Drivers!F47</f>
        <v>0</v>
      </c>
      <c r="G227">
        <f>Drivers!G47</f>
        <v>0</v>
      </c>
      <c r="H227">
        <f>Drivers!H47</f>
        <v>0</v>
      </c>
      <c r="I227">
        <f>Drivers!I47</f>
        <v>0</v>
      </c>
      <c r="J227">
        <f>Drivers!J47</f>
        <v>0</v>
      </c>
      <c r="K227">
        <f>Drivers!K47</f>
        <v>0</v>
      </c>
      <c r="L227">
        <f>Drivers!L47</f>
        <v>0</v>
      </c>
      <c r="M227">
        <f>Drivers!M47</f>
        <v>0</v>
      </c>
      <c r="N227">
        <f>Drivers!N47</f>
        <v>0</v>
      </c>
      <c r="O227">
        <f>Drivers!O47</f>
        <v>0</v>
      </c>
      <c r="P227">
        <f>Drivers!P47</f>
        <v>0</v>
      </c>
      <c r="Q227">
        <f>Drivers!Q47</f>
        <v>0</v>
      </c>
      <c r="R227">
        <f>Drivers!R47</f>
        <v>0</v>
      </c>
      <c r="S227">
        <f>Drivers!S47</f>
        <v>0</v>
      </c>
      <c r="T227">
        <f>Drivers!T47</f>
        <v>0</v>
      </c>
      <c r="U227">
        <f>Drivers!U47</f>
        <v>0</v>
      </c>
      <c r="V227">
        <f>Drivers!V47</f>
        <v>0</v>
      </c>
      <c r="W227">
        <f>Drivers!W47</f>
        <v>0</v>
      </c>
      <c r="X227">
        <f>Drivers!X47</f>
        <v>0</v>
      </c>
      <c r="Y227">
        <f>Drivers!Y47</f>
        <v>0</v>
      </c>
      <c r="Z227">
        <f>Drivers!Z47</f>
        <v>0</v>
      </c>
      <c r="AA227">
        <f>Drivers!AA47</f>
        <v>0</v>
      </c>
      <c r="AB227">
        <f>Drivers!AB47</f>
        <v>0</v>
      </c>
      <c r="AC227">
        <f>Drivers!AC47</f>
        <v>0</v>
      </c>
      <c r="AD227">
        <f>Drivers!AD47</f>
        <v>0</v>
      </c>
      <c r="AE227">
        <f>Drivers!AE47</f>
        <v>0</v>
      </c>
      <c r="AF227">
        <f>Drivers!AF47</f>
        <v>0</v>
      </c>
      <c r="AG227">
        <f>Drivers!AG47</f>
        <v>0</v>
      </c>
      <c r="AH227">
        <f>Drivers!AH47</f>
        <v>0</v>
      </c>
      <c r="AI227">
        <f>Drivers!AI47</f>
        <v>0</v>
      </c>
      <c r="AJ227">
        <f>Drivers!AJ47</f>
        <v>0</v>
      </c>
      <c r="AK227">
        <f>Drivers!AK47</f>
        <v>0</v>
      </c>
      <c r="AL227">
        <f>Drivers!AL47</f>
        <v>0</v>
      </c>
      <c r="AM227">
        <f>Drivers!AM47</f>
        <v>0</v>
      </c>
      <c r="AN227">
        <f>Drivers!AN47</f>
        <v>0</v>
      </c>
      <c r="AO227">
        <f>Drivers!AO47</f>
        <v>0</v>
      </c>
      <c r="AP227">
        <f>Drivers!AP47</f>
        <v>0</v>
      </c>
      <c r="AQ227">
        <f>Drivers!AQ47</f>
        <v>0</v>
      </c>
      <c r="AR227">
        <f>Drivers!AR47</f>
        <v>0</v>
      </c>
      <c r="AS227">
        <f>Drivers!AS47</f>
        <v>0</v>
      </c>
      <c r="AT227">
        <f>Drivers!AT47</f>
        <v>0</v>
      </c>
      <c r="AU227">
        <f>Drivers!AU47</f>
        <v>0</v>
      </c>
      <c r="AV227">
        <f>Drivers!AV47</f>
        <v>0</v>
      </c>
      <c r="AW227">
        <f>Drivers!AW47</f>
        <v>0</v>
      </c>
      <c r="AX227">
        <f>Drivers!AX47</f>
        <v>0</v>
      </c>
      <c r="AY227">
        <f>Drivers!AY47</f>
        <v>0</v>
      </c>
      <c r="AZ227">
        <f>Drivers!AZ47</f>
        <v>0</v>
      </c>
      <c r="BA227">
        <f>Drivers!BA47</f>
        <v>0</v>
      </c>
      <c r="BB227">
        <f>Drivers!BB47</f>
        <v>0</v>
      </c>
      <c r="BC227">
        <f>Drivers!BC47</f>
        <v>0</v>
      </c>
      <c r="BD227">
        <f>Drivers!BD47</f>
        <v>0</v>
      </c>
      <c r="BE227">
        <f>Drivers!BE47</f>
        <v>0</v>
      </c>
      <c r="BF227">
        <f>Drivers!BF47</f>
        <v>0</v>
      </c>
      <c r="BG227">
        <f>Drivers!BG47</f>
        <v>0</v>
      </c>
      <c r="BH227">
        <f>Drivers!BH47</f>
        <v>0</v>
      </c>
      <c r="BI227">
        <f>Drivers!BI47</f>
        <v>0</v>
      </c>
      <c r="BJ227">
        <f>Drivers!BJ47</f>
        <v>0</v>
      </c>
      <c r="BK227">
        <f>Drivers!BK47</f>
        <v>0</v>
      </c>
      <c r="BL227">
        <f>Drivers!BL47</f>
        <v>0</v>
      </c>
      <c r="BM227">
        <f>Drivers!BM47</f>
        <v>0</v>
      </c>
      <c r="BN227">
        <f>Drivers!BN47</f>
        <v>0</v>
      </c>
      <c r="BO227">
        <f>Drivers!BO47</f>
        <v>0</v>
      </c>
      <c r="BP227">
        <f>Drivers!BP47</f>
        <v>0</v>
      </c>
      <c r="BQ227">
        <f>Drivers!BQ47</f>
        <v>0</v>
      </c>
      <c r="BR227">
        <f>Drivers!BR47</f>
        <v>0</v>
      </c>
      <c r="BS227">
        <f>Drivers!BS47</f>
        <v>0</v>
      </c>
      <c r="BT227">
        <f>Drivers!BT47</f>
        <v>0</v>
      </c>
      <c r="BU227">
        <f>Drivers!BU47</f>
        <v>0</v>
      </c>
      <c r="BV227">
        <f>Drivers!BV47</f>
        <v>0</v>
      </c>
      <c r="BW227">
        <f>Drivers!BW47</f>
        <v>0</v>
      </c>
      <c r="BX227">
        <f>Drivers!BX47</f>
        <v>0</v>
      </c>
      <c r="BY227">
        <f>Drivers!BY47</f>
        <v>0</v>
      </c>
      <c r="BZ227">
        <f>Drivers!BZ47</f>
        <v>0</v>
      </c>
      <c r="CA227">
        <f>Drivers!CA47</f>
        <v>0</v>
      </c>
      <c r="CB227">
        <f>Drivers!CB47</f>
        <v>0</v>
      </c>
      <c r="CC227">
        <f>Drivers!CC47</f>
        <v>0</v>
      </c>
      <c r="CD227">
        <f>Drivers!CD47</f>
        <v>0</v>
      </c>
      <c r="CE227">
        <f>Drivers!CE47</f>
        <v>0</v>
      </c>
      <c r="CF227">
        <f>Drivers!CF47</f>
        <v>0</v>
      </c>
      <c r="CG227">
        <f>Drivers!CG47</f>
        <v>0</v>
      </c>
      <c r="CH227">
        <f>Drivers!CH47</f>
        <v>0</v>
      </c>
      <c r="CI227">
        <f>Drivers!CI47</f>
        <v>0</v>
      </c>
      <c r="CJ227">
        <f>Drivers!CJ47</f>
        <v>0</v>
      </c>
      <c r="CK227">
        <f>Drivers!CK47</f>
        <v>0</v>
      </c>
      <c r="CL227">
        <f>Drivers!CL47</f>
        <v>0</v>
      </c>
      <c r="CM227">
        <f>Drivers!CM47</f>
        <v>0</v>
      </c>
      <c r="CN227">
        <f>Drivers!CN47</f>
        <v>0</v>
      </c>
      <c r="CO227">
        <f>Drivers!CO47</f>
        <v>0</v>
      </c>
      <c r="CP227">
        <f>Drivers!CP47</f>
        <v>0</v>
      </c>
      <c r="CQ227">
        <f>Drivers!CQ47</f>
        <v>0</v>
      </c>
      <c r="CR227">
        <f>Drivers!CR47</f>
        <v>0</v>
      </c>
      <c r="CS227">
        <f>Drivers!CS47</f>
        <v>0</v>
      </c>
      <c r="CT227">
        <f>Drivers!CT47</f>
        <v>0</v>
      </c>
      <c r="CU227">
        <f>Drivers!CU47</f>
        <v>0</v>
      </c>
      <c r="CV227">
        <f>Drivers!CV47</f>
        <v>0</v>
      </c>
      <c r="CW227">
        <f>Drivers!CW47</f>
        <v>0</v>
      </c>
      <c r="CX227">
        <f>Drivers!CX47</f>
        <v>0</v>
      </c>
      <c r="CY227">
        <f>Drivers!CY47</f>
        <v>0</v>
      </c>
      <c r="CZ227">
        <f>Drivers!CZ47</f>
        <v>0</v>
      </c>
      <c r="DA227">
        <f>Drivers!DA47</f>
        <v>0</v>
      </c>
      <c r="DB227">
        <f>Drivers!DB47</f>
        <v>0</v>
      </c>
      <c r="DC227">
        <f>Drivers!DC47</f>
        <v>0</v>
      </c>
      <c r="DD227">
        <f>Drivers!DD47</f>
        <v>0</v>
      </c>
      <c r="DE227">
        <f>Drivers!DE47</f>
        <v>0</v>
      </c>
      <c r="DF227">
        <f>Drivers!DF47</f>
        <v>0</v>
      </c>
      <c r="DG227">
        <f>Drivers!DG47</f>
        <v>0</v>
      </c>
      <c r="DH227">
        <f>Drivers!DH47</f>
        <v>0</v>
      </c>
      <c r="DI227">
        <f>Drivers!DI47</f>
        <v>0</v>
      </c>
      <c r="DJ227">
        <f>Drivers!DJ47</f>
        <v>0</v>
      </c>
      <c r="DK227">
        <f>Drivers!DK47</f>
        <v>0</v>
      </c>
      <c r="DL227">
        <f>Drivers!DL47</f>
        <v>0</v>
      </c>
      <c r="DM227">
        <f>Drivers!DM47</f>
        <v>0</v>
      </c>
      <c r="DN227">
        <f>Drivers!DN47</f>
        <v>0</v>
      </c>
      <c r="DO227">
        <f>Drivers!DO47</f>
        <v>0</v>
      </c>
      <c r="DP227">
        <f>Drivers!DP47</f>
        <v>0</v>
      </c>
      <c r="DQ227">
        <f>Drivers!DQ47</f>
        <v>0</v>
      </c>
      <c r="DR227">
        <f>Drivers!DR47</f>
        <v>0</v>
      </c>
      <c r="DS227">
        <f>Drivers!DS47</f>
        <v>0</v>
      </c>
      <c r="DT227">
        <f>Drivers!DT47</f>
        <v>0</v>
      </c>
      <c r="DU227">
        <f>Drivers!DU47</f>
        <v>0</v>
      </c>
      <c r="DV227">
        <f>Drivers!DV47</f>
        <v>0</v>
      </c>
      <c r="DW227">
        <f>Drivers!DW47</f>
        <v>0</v>
      </c>
      <c r="DX227">
        <f>Drivers!DX47</f>
        <v>0</v>
      </c>
      <c r="DY227">
        <f>Drivers!DY47</f>
        <v>0</v>
      </c>
      <c r="DZ227">
        <f>Drivers!DZ47</f>
        <v>0</v>
      </c>
      <c r="EA227">
        <f>Drivers!EA47</f>
        <v>0</v>
      </c>
      <c r="EB227">
        <f>Drivers!EB47</f>
        <v>0</v>
      </c>
      <c r="EC227">
        <f>Drivers!EC47</f>
        <v>0</v>
      </c>
      <c r="ED227">
        <f>Drivers!ED47</f>
        <v>0</v>
      </c>
      <c r="EE227">
        <f>Drivers!EE47</f>
        <v>0</v>
      </c>
      <c r="EF227">
        <f>Drivers!EF47</f>
        <v>0</v>
      </c>
      <c r="EG227">
        <f>Drivers!EG47</f>
        <v>0</v>
      </c>
      <c r="EH227">
        <f>Drivers!EH47</f>
        <v>0</v>
      </c>
      <c r="EI227">
        <f>Drivers!EI47</f>
        <v>0</v>
      </c>
      <c r="EJ227">
        <f>Drivers!EJ47</f>
        <v>0</v>
      </c>
      <c r="EK227">
        <f>Drivers!EK47</f>
        <v>0</v>
      </c>
      <c r="EL227">
        <f>Drivers!EL47</f>
        <v>0</v>
      </c>
      <c r="EM227">
        <f>Drivers!EM47</f>
        <v>0</v>
      </c>
      <c r="EN227">
        <f>Drivers!EN47</f>
        <v>0</v>
      </c>
    </row>
    <row r="228" spans="1:144" x14ac:dyDescent="0.2">
      <c r="A228">
        <f>Drivers!A48</f>
        <v>0</v>
      </c>
      <c r="B228">
        <f>Drivers!B48</f>
        <v>0</v>
      </c>
      <c r="C228">
        <f>Drivers!C48</f>
        <v>0</v>
      </c>
      <c r="D228">
        <f>Drivers!D48</f>
        <v>0</v>
      </c>
      <c r="E228">
        <f>Drivers!E48</f>
        <v>0</v>
      </c>
      <c r="F228">
        <f>Drivers!F48</f>
        <v>0</v>
      </c>
      <c r="G228">
        <f>Drivers!G48</f>
        <v>0</v>
      </c>
      <c r="H228">
        <f>Drivers!H48</f>
        <v>0</v>
      </c>
      <c r="I228" t="str">
        <f>Drivers!I48</f>
        <v>Q/Q Growth (%)</v>
      </c>
      <c r="J228">
        <f>Drivers!J48</f>
        <v>0</v>
      </c>
      <c r="K228">
        <f>Drivers!K48</f>
        <v>0</v>
      </c>
      <c r="L228">
        <f>Drivers!L48</f>
        <v>0</v>
      </c>
      <c r="M228">
        <f>Drivers!M48</f>
        <v>0</v>
      </c>
      <c r="N228">
        <f>Drivers!N48</f>
        <v>0</v>
      </c>
      <c r="O228">
        <f>Drivers!O48</f>
        <v>0</v>
      </c>
      <c r="P228">
        <f>Drivers!P48</f>
        <v>0</v>
      </c>
      <c r="Q228">
        <f>Drivers!Q48</f>
        <v>0</v>
      </c>
      <c r="R228">
        <f>Drivers!R48</f>
        <v>0</v>
      </c>
      <c r="S228">
        <f>Drivers!S48</f>
        <v>0</v>
      </c>
      <c r="T228">
        <f>Drivers!T48</f>
        <v>0</v>
      </c>
      <c r="U228">
        <f>Drivers!U48</f>
        <v>0</v>
      </c>
      <c r="V228">
        <f>Drivers!V48</f>
        <v>0</v>
      </c>
      <c r="W228">
        <f>Drivers!W48</f>
        <v>0</v>
      </c>
      <c r="X228">
        <f>Drivers!X48</f>
        <v>0</v>
      </c>
      <c r="Y228">
        <f>Drivers!Y48</f>
        <v>0</v>
      </c>
      <c r="Z228">
        <f>Drivers!Z48</f>
        <v>0</v>
      </c>
      <c r="AA228">
        <f>Drivers!AA48</f>
        <v>0</v>
      </c>
      <c r="AB228">
        <f>Drivers!AB48</f>
        <v>0</v>
      </c>
      <c r="AC228">
        <f>Drivers!AC48</f>
        <v>0</v>
      </c>
      <c r="AD228">
        <f>Drivers!AD48</f>
        <v>0</v>
      </c>
      <c r="AE228">
        <f>Drivers!AE48</f>
        <v>0</v>
      </c>
      <c r="AF228">
        <f>Drivers!AF48</f>
        <v>0</v>
      </c>
      <c r="AG228">
        <f>Drivers!AG48</f>
        <v>0</v>
      </c>
      <c r="AH228">
        <f>Drivers!AH48</f>
        <v>0</v>
      </c>
      <c r="AI228">
        <f>Drivers!AI48</f>
        <v>0</v>
      </c>
      <c r="AJ228">
        <f>Drivers!AJ48</f>
        <v>0</v>
      </c>
      <c r="AK228">
        <f>Drivers!AK48</f>
        <v>0</v>
      </c>
      <c r="AL228">
        <f>Drivers!AL48</f>
        <v>0</v>
      </c>
      <c r="AM228">
        <f>Drivers!AM48</f>
        <v>0</v>
      </c>
      <c r="AN228">
        <f>Drivers!AN48</f>
        <v>0</v>
      </c>
      <c r="AO228">
        <f>Drivers!AO48</f>
        <v>0</v>
      </c>
      <c r="AP228">
        <f>Drivers!AP48</f>
        <v>0</v>
      </c>
      <c r="AQ228">
        <f>Drivers!AQ48</f>
        <v>0</v>
      </c>
      <c r="AR228">
        <f>Drivers!AR48</f>
        <v>0</v>
      </c>
      <c r="AS228">
        <f>Drivers!AS48</f>
        <v>0</v>
      </c>
      <c r="AT228">
        <f>Drivers!AT48</f>
        <v>0</v>
      </c>
      <c r="AU228">
        <f>Drivers!AU48</f>
        <v>0</v>
      </c>
      <c r="AV228">
        <f>Drivers!AV48</f>
        <v>0</v>
      </c>
      <c r="AW228">
        <f>Drivers!AW48</f>
        <v>0</v>
      </c>
      <c r="AX228">
        <f>Drivers!AX48</f>
        <v>0</v>
      </c>
      <c r="AY228">
        <f>Drivers!AY48</f>
        <v>0</v>
      </c>
      <c r="AZ228">
        <f>Drivers!AZ48</f>
        <v>0</v>
      </c>
      <c r="BA228">
        <f>Drivers!BA48</f>
        <v>0</v>
      </c>
      <c r="BB228">
        <f>Drivers!BB48</f>
        <v>0</v>
      </c>
      <c r="BC228">
        <f>Drivers!BC48</f>
        <v>0</v>
      </c>
      <c r="BD228">
        <f>Drivers!BD48</f>
        <v>0</v>
      </c>
      <c r="BE228">
        <f>Drivers!BE48</f>
        <v>0</v>
      </c>
      <c r="BF228">
        <f>Drivers!BF48</f>
        <v>0</v>
      </c>
      <c r="BG228">
        <f>Drivers!BG48</f>
        <v>0</v>
      </c>
      <c r="BH228">
        <f>Drivers!BH48</f>
        <v>0</v>
      </c>
      <c r="BI228">
        <f>Drivers!BI48</f>
        <v>0</v>
      </c>
      <c r="BJ228">
        <f>Drivers!BJ48</f>
        <v>0</v>
      </c>
      <c r="BK228">
        <f>Drivers!BK48</f>
        <v>0</v>
      </c>
      <c r="BL228">
        <f>Drivers!BL48</f>
        <v>0</v>
      </c>
      <c r="BM228">
        <f>Drivers!BM48</f>
        <v>0</v>
      </c>
      <c r="BN228">
        <f>Drivers!BN48</f>
        <v>0</v>
      </c>
      <c r="BO228">
        <f>Drivers!BO48</f>
        <v>0</v>
      </c>
      <c r="BP228">
        <f>Drivers!BP48</f>
        <v>0</v>
      </c>
      <c r="BQ228">
        <f>Drivers!BQ48</f>
        <v>0</v>
      </c>
      <c r="BR228">
        <f>Drivers!BR48</f>
        <v>0</v>
      </c>
      <c r="BS228">
        <f>Drivers!BS48</f>
        <v>0</v>
      </c>
      <c r="BT228">
        <f>Drivers!BT48</f>
        <v>0</v>
      </c>
      <c r="BU228">
        <f>Drivers!BU48</f>
        <v>0</v>
      </c>
      <c r="BV228">
        <f>Drivers!BV48</f>
        <v>0</v>
      </c>
      <c r="BW228">
        <f>Drivers!BW48</f>
        <v>0</v>
      </c>
      <c r="BX228">
        <f>Drivers!BX48</f>
        <v>0</v>
      </c>
      <c r="BY228">
        <f>Drivers!BY48</f>
        <v>0</v>
      </c>
      <c r="BZ228">
        <f>Drivers!BZ48</f>
        <v>0</v>
      </c>
      <c r="CA228">
        <f>Drivers!CA48</f>
        <v>0</v>
      </c>
      <c r="CB228">
        <f>Drivers!CB48</f>
        <v>0</v>
      </c>
      <c r="CC228">
        <f>Drivers!CC48</f>
        <v>0</v>
      </c>
      <c r="CD228">
        <f>Drivers!CD48</f>
        <v>0</v>
      </c>
      <c r="CE228">
        <f>Drivers!CE48</f>
        <v>0</v>
      </c>
      <c r="CF228">
        <f>Drivers!CF48</f>
        <v>0</v>
      </c>
      <c r="CG228">
        <f>Drivers!CG48</f>
        <v>0</v>
      </c>
      <c r="CH228">
        <f>Drivers!CH48</f>
        <v>0</v>
      </c>
      <c r="CI228">
        <f>Drivers!CI48</f>
        <v>0</v>
      </c>
      <c r="CJ228">
        <f>Drivers!CJ48</f>
        <v>0</v>
      </c>
      <c r="CK228">
        <f>Drivers!CK48</f>
        <v>0</v>
      </c>
      <c r="CL228">
        <f>Drivers!CL48</f>
        <v>0</v>
      </c>
      <c r="CM228">
        <f>Drivers!CM48</f>
        <v>0</v>
      </c>
      <c r="CN228">
        <f>Drivers!CN48</f>
        <v>0</v>
      </c>
      <c r="CO228">
        <f>Drivers!CO48</f>
        <v>0</v>
      </c>
      <c r="CP228">
        <f>Drivers!CP48</f>
        <v>0</v>
      </c>
      <c r="CQ228">
        <f>Drivers!CQ48</f>
        <v>0</v>
      </c>
      <c r="CR228">
        <f>Drivers!CR48</f>
        <v>0</v>
      </c>
      <c r="CS228">
        <f>Drivers!CS48</f>
        <v>0</v>
      </c>
      <c r="CT228">
        <f>Drivers!CT48</f>
        <v>0</v>
      </c>
      <c r="CU228">
        <f>Drivers!CU48</f>
        <v>0</v>
      </c>
      <c r="CV228">
        <f>Drivers!CV48</f>
        <v>0</v>
      </c>
      <c r="CW228">
        <f>Drivers!CW48</f>
        <v>0</v>
      </c>
      <c r="CX228">
        <f>Drivers!CX48</f>
        <v>0</v>
      </c>
      <c r="CY228">
        <f>Drivers!CY48</f>
        <v>0</v>
      </c>
      <c r="CZ228">
        <f>Drivers!CZ48</f>
        <v>0</v>
      </c>
      <c r="DA228">
        <f>Drivers!DA48</f>
        <v>0</v>
      </c>
      <c r="DB228">
        <f>Drivers!DB48</f>
        <v>0</v>
      </c>
      <c r="DC228">
        <f>Drivers!DC48</f>
        <v>0</v>
      </c>
      <c r="DD228">
        <f>Drivers!DD48</f>
        <v>0</v>
      </c>
      <c r="DE228">
        <f>Drivers!DE48</f>
        <v>0</v>
      </c>
      <c r="DF228">
        <f>Drivers!DF48</f>
        <v>0</v>
      </c>
      <c r="DG228">
        <f>Drivers!DG48</f>
        <v>0</v>
      </c>
      <c r="DH228">
        <f>Drivers!DH48</f>
        <v>0</v>
      </c>
      <c r="DI228">
        <f>Drivers!DI48</f>
        <v>0</v>
      </c>
      <c r="DJ228">
        <f>Drivers!DJ48</f>
        <v>0</v>
      </c>
      <c r="DK228">
        <f>Drivers!DK48</f>
        <v>0</v>
      </c>
      <c r="DL228">
        <f>Drivers!DL48</f>
        <v>0</v>
      </c>
      <c r="DM228">
        <f>Drivers!DM48</f>
        <v>0</v>
      </c>
      <c r="DN228">
        <f>Drivers!DN48</f>
        <v>0</v>
      </c>
      <c r="DO228">
        <f>Drivers!DO48</f>
        <v>0</v>
      </c>
      <c r="DP228">
        <f>Drivers!DP48</f>
        <v>0</v>
      </c>
      <c r="DQ228">
        <f>Drivers!DQ48</f>
        <v>0</v>
      </c>
      <c r="DR228">
        <f>Drivers!DR48</f>
        <v>0</v>
      </c>
      <c r="DS228">
        <f>Drivers!DS48</f>
        <v>0</v>
      </c>
      <c r="DT228">
        <f>Drivers!DT48</f>
        <v>0</v>
      </c>
      <c r="DU228">
        <f>Drivers!DU48</f>
        <v>0</v>
      </c>
      <c r="DV228">
        <f>Drivers!DV48</f>
        <v>0</v>
      </c>
      <c r="DW228">
        <f>Drivers!DW48</f>
        <v>0</v>
      </c>
      <c r="DX228">
        <f>Drivers!DX48</f>
        <v>0</v>
      </c>
      <c r="DY228">
        <f>Drivers!DY48</f>
        <v>0</v>
      </c>
      <c r="DZ228">
        <f>Drivers!DZ48</f>
        <v>0</v>
      </c>
      <c r="EA228">
        <f>Drivers!EA48</f>
        <v>0</v>
      </c>
      <c r="EB228">
        <f>Drivers!EB48</f>
        <v>0</v>
      </c>
      <c r="EC228">
        <f>Drivers!EC48</f>
        <v>0</v>
      </c>
      <c r="ED228">
        <f>Drivers!ED48</f>
        <v>0</v>
      </c>
      <c r="EE228">
        <f>Drivers!EE48</f>
        <v>0</v>
      </c>
      <c r="EF228">
        <f>Drivers!EF48</f>
        <v>0</v>
      </c>
      <c r="EG228">
        <f>Drivers!EG48</f>
        <v>0</v>
      </c>
      <c r="EH228">
        <f>Drivers!EH48</f>
        <v>0</v>
      </c>
      <c r="EI228">
        <f>Drivers!EI48</f>
        <v>0</v>
      </c>
      <c r="EJ228">
        <f>Drivers!EJ48</f>
        <v>0</v>
      </c>
      <c r="EK228">
        <f>Drivers!EK48</f>
        <v>0</v>
      </c>
      <c r="EL228">
        <f>Drivers!EL48</f>
        <v>0</v>
      </c>
      <c r="EM228">
        <f>Drivers!EM48</f>
        <v>0</v>
      </c>
      <c r="EN228">
        <f>Drivers!EN48</f>
        <v>0</v>
      </c>
    </row>
    <row r="229" spans="1:144" x14ac:dyDescent="0.2">
      <c r="A229">
        <f>Drivers!A49</f>
        <v>0</v>
      </c>
      <c r="B229">
        <f>Drivers!B49</f>
        <v>0</v>
      </c>
      <c r="C229">
        <f>Drivers!C49</f>
        <v>0</v>
      </c>
      <c r="D229">
        <f>Drivers!D49</f>
        <v>0</v>
      </c>
      <c r="E229">
        <f>Drivers!E49</f>
        <v>0</v>
      </c>
      <c r="F229">
        <f>Drivers!F49</f>
        <v>0</v>
      </c>
      <c r="G229">
        <f>Drivers!G49</f>
        <v>0</v>
      </c>
      <c r="H229">
        <f>Drivers!H49</f>
        <v>0</v>
      </c>
      <c r="I229" t="str">
        <f>Drivers!I49</f>
        <v>Active Customers</v>
      </c>
      <c r="J229">
        <f>Drivers!J49</f>
        <v>0</v>
      </c>
      <c r="K229">
        <f>Drivers!K49</f>
        <v>0</v>
      </c>
      <c r="L229">
        <f>Drivers!L49</f>
        <v>0</v>
      </c>
      <c r="M229">
        <f>Drivers!M49</f>
        <v>0</v>
      </c>
      <c r="N229">
        <f>Drivers!N49</f>
        <v>0</v>
      </c>
      <c r="O229">
        <f>Drivers!O49</f>
        <v>0</v>
      </c>
      <c r="P229">
        <f>Drivers!P49</f>
        <v>0</v>
      </c>
      <c r="Q229">
        <f>Drivers!Q49</f>
        <v>0</v>
      </c>
      <c r="R229">
        <f>Drivers!R49</f>
        <v>0</v>
      </c>
      <c r="S229">
        <f>Drivers!S49</f>
        <v>0</v>
      </c>
      <c r="T229">
        <f>Drivers!T49</f>
        <v>0</v>
      </c>
      <c r="U229">
        <f>Drivers!U49</f>
        <v>0</v>
      </c>
      <c r="V229">
        <f>Drivers!V49</f>
        <v>0</v>
      </c>
      <c r="W229">
        <f>Drivers!W49</f>
        <v>0</v>
      </c>
      <c r="X229">
        <f>Drivers!X49</f>
        <v>0</v>
      </c>
      <c r="Y229">
        <f>Drivers!Y49</f>
        <v>0</v>
      </c>
      <c r="Z229">
        <f>Drivers!Z49</f>
        <v>0</v>
      </c>
      <c r="AA229">
        <f>Drivers!AA49</f>
        <v>0</v>
      </c>
      <c r="AB229">
        <f>Drivers!AB49</f>
        <v>0</v>
      </c>
      <c r="AC229">
        <f>Drivers!AC49</f>
        <v>0</v>
      </c>
      <c r="AD229">
        <f>Drivers!AD49</f>
        <v>0</v>
      </c>
      <c r="AE229">
        <f>Drivers!AE49</f>
        <v>0</v>
      </c>
      <c r="AF229">
        <f>Drivers!AF49</f>
        <v>0</v>
      </c>
      <c r="AG229">
        <f>Drivers!AG49</f>
        <v>0</v>
      </c>
      <c r="AH229">
        <f>Drivers!AH49</f>
        <v>0</v>
      </c>
      <c r="AI229">
        <f>Drivers!AI49</f>
        <v>0</v>
      </c>
      <c r="AJ229">
        <f>Drivers!AJ49</f>
        <v>0</v>
      </c>
      <c r="AK229">
        <f>Drivers!AK49</f>
        <v>0</v>
      </c>
      <c r="AL229">
        <f>Drivers!AL49</f>
        <v>0</v>
      </c>
      <c r="AM229">
        <f>Drivers!AM49</f>
        <v>0</v>
      </c>
      <c r="AN229">
        <f>Drivers!AN49</f>
        <v>0</v>
      </c>
      <c r="AO229">
        <f>Drivers!AO49</f>
        <v>0</v>
      </c>
      <c r="AP229">
        <f>Drivers!AP49</f>
        <v>0</v>
      </c>
      <c r="AQ229">
        <f>Drivers!AQ49</f>
        <v>0</v>
      </c>
      <c r="AR229">
        <f>Drivers!AR49</f>
        <v>0</v>
      </c>
      <c r="AS229">
        <f>Drivers!AS49</f>
        <v>0</v>
      </c>
      <c r="AT229">
        <f>Drivers!AT49</f>
        <v>0</v>
      </c>
      <c r="AU229">
        <f>Drivers!AU49</f>
        <v>0</v>
      </c>
      <c r="AV229">
        <f>Drivers!AV49</f>
        <v>0</v>
      </c>
      <c r="AW229">
        <f>Drivers!AW49</f>
        <v>0</v>
      </c>
      <c r="AX229">
        <f>Drivers!AX49</f>
        <v>0</v>
      </c>
      <c r="AY229">
        <f>Drivers!AY49</f>
        <v>0</v>
      </c>
      <c r="AZ229">
        <f>Drivers!AZ49</f>
        <v>0</v>
      </c>
      <c r="BA229">
        <f>Drivers!BA49</f>
        <v>0</v>
      </c>
      <c r="BB229">
        <f>Drivers!BB49</f>
        <v>0</v>
      </c>
      <c r="BC229">
        <f>Drivers!BC49</f>
        <v>0</v>
      </c>
      <c r="BD229">
        <f>Drivers!BD49</f>
        <v>0</v>
      </c>
      <c r="BE229">
        <f>Drivers!BE49</f>
        <v>0</v>
      </c>
      <c r="BF229">
        <f>Drivers!BF49</f>
        <v>0</v>
      </c>
      <c r="BG229">
        <f>Drivers!BG49</f>
        <v>0</v>
      </c>
      <c r="BH229">
        <f>Drivers!BH49</f>
        <v>0</v>
      </c>
      <c r="BI229">
        <f>Drivers!BI49</f>
        <v>0</v>
      </c>
      <c r="BJ229">
        <f>Drivers!BJ49</f>
        <v>0</v>
      </c>
      <c r="BK229">
        <f>Drivers!BK49</f>
        <v>0</v>
      </c>
      <c r="BL229">
        <f>Drivers!BL49</f>
        <v>0</v>
      </c>
      <c r="BM229">
        <f>Drivers!BM49</f>
        <v>0</v>
      </c>
      <c r="BN229">
        <f>Drivers!BN49</f>
        <v>0</v>
      </c>
      <c r="BO229">
        <f>Drivers!BO49</f>
        <v>0</v>
      </c>
      <c r="BP229">
        <f>Drivers!BP49</f>
        <v>0</v>
      </c>
      <c r="BQ229">
        <f>Drivers!BQ49</f>
        <v>0</v>
      </c>
      <c r="BR229">
        <f>Drivers!BR49</f>
        <v>0</v>
      </c>
      <c r="BS229">
        <f>Drivers!BS49</f>
        <v>0.42253521126760574</v>
      </c>
      <c r="BT229">
        <f>Drivers!BT49</f>
        <v>0.36633663366336622</v>
      </c>
      <c r="BU229">
        <f>Drivers!BU49</f>
        <v>3.6231884057970953E-2</v>
      </c>
      <c r="BV229">
        <f>Drivers!BV49</f>
        <v>0.512820512820513</v>
      </c>
      <c r="BW229">
        <f>Drivers!BW49</f>
        <v>0.18027734976887522</v>
      </c>
      <c r="BX229">
        <f>Drivers!BX49</f>
        <v>0.18407310704960844</v>
      </c>
      <c r="BY229">
        <f>Drivers!BY49</f>
        <v>-3.0871003307607503E-2</v>
      </c>
      <c r="BZ229">
        <f>Drivers!BZ49</f>
        <v>0.17861205915813438</v>
      </c>
      <c r="CA229">
        <f>Drivers!CA49</f>
        <v>-8.9768339768339867E-2</v>
      </c>
      <c r="CB229">
        <f>Drivers!CB49</f>
        <v>-9.2258748674443281E-2</v>
      </c>
      <c r="CC229">
        <f>Drivers!CC49</f>
        <v>-0.12850467289719625</v>
      </c>
      <c r="CD229">
        <f>Drivers!CD49</f>
        <v>0.10000000000000009</v>
      </c>
      <c r="CE229">
        <f>Drivers!CE49</f>
        <v>0</v>
      </c>
      <c r="CF229">
        <f>Drivers!CF49</f>
        <v>1.0000000000000009E-2</v>
      </c>
      <c r="CG229">
        <f>Drivers!CG49</f>
        <v>-1.0000000000000009E-2</v>
      </c>
      <c r="CH229">
        <f>Drivers!CH49</f>
        <v>0.10011001100110017</v>
      </c>
      <c r="CI229">
        <f>Drivers!CI49</f>
        <v>0</v>
      </c>
      <c r="CJ229">
        <f>Drivers!CJ49</f>
        <v>1.0000000000000009E-2</v>
      </c>
      <c r="CK229">
        <f>Drivers!CK49</f>
        <v>-1.0000000000000009E-2</v>
      </c>
      <c r="CL229">
        <f>Drivers!CL49</f>
        <v>9.0109010901090247E-2</v>
      </c>
      <c r="CM229">
        <f>Drivers!CM49</f>
        <v>0</v>
      </c>
      <c r="CN229">
        <f>Drivers!CN49</f>
        <v>1.0000000000000009E-2</v>
      </c>
      <c r="CO229">
        <f>Drivers!CO49</f>
        <v>-1.0000000000000009E-2</v>
      </c>
      <c r="CP229">
        <f>Drivers!CP49</f>
        <v>0</v>
      </c>
      <c r="CQ229">
        <f>Drivers!CQ49</f>
        <v>0</v>
      </c>
      <c r="CR229">
        <f>Drivers!CR49</f>
        <v>0</v>
      </c>
      <c r="CS229">
        <f>Drivers!CS49</f>
        <v>0</v>
      </c>
      <c r="CT229">
        <f>Drivers!CT49</f>
        <v>0</v>
      </c>
      <c r="CU229">
        <f>Drivers!CU49</f>
        <v>0</v>
      </c>
      <c r="CV229">
        <f>Drivers!CV49</f>
        <v>0</v>
      </c>
      <c r="CW229">
        <f>Drivers!CW49</f>
        <v>0</v>
      </c>
      <c r="CX229">
        <f>Drivers!CX49</f>
        <v>0</v>
      </c>
      <c r="CY229">
        <f>Drivers!CY49</f>
        <v>0</v>
      </c>
      <c r="CZ229">
        <f>Drivers!CZ49</f>
        <v>0</v>
      </c>
      <c r="DA229">
        <f>Drivers!DA49</f>
        <v>0</v>
      </c>
      <c r="DB229">
        <f>Drivers!DB49</f>
        <v>0</v>
      </c>
      <c r="DC229">
        <f>Drivers!DC49</f>
        <v>0</v>
      </c>
      <c r="DD229">
        <f>Drivers!DD49</f>
        <v>0</v>
      </c>
      <c r="DE229">
        <f>Drivers!DE49</f>
        <v>0</v>
      </c>
      <c r="DF229">
        <f>Drivers!DF49</f>
        <v>0</v>
      </c>
      <c r="DG229">
        <f>Drivers!DG49</f>
        <v>0</v>
      </c>
      <c r="DH229">
        <f>Drivers!DH49</f>
        <v>0</v>
      </c>
      <c r="DI229">
        <f>Drivers!DI49</f>
        <v>0</v>
      </c>
      <c r="DJ229">
        <f>Drivers!DJ49</f>
        <v>0</v>
      </c>
      <c r="DK229">
        <f>Drivers!DK49</f>
        <v>0</v>
      </c>
      <c r="DL229">
        <f>Drivers!DL49</f>
        <v>0</v>
      </c>
      <c r="DM229">
        <f>Drivers!DM49</f>
        <v>0</v>
      </c>
      <c r="DN229">
        <f>Drivers!DN49</f>
        <v>0</v>
      </c>
      <c r="DO229">
        <f>Drivers!DO49</f>
        <v>0</v>
      </c>
      <c r="DP229">
        <f>Drivers!DP49</f>
        <v>0</v>
      </c>
      <c r="DQ229">
        <f>Drivers!DQ49</f>
        <v>0</v>
      </c>
      <c r="DR229">
        <f>Drivers!DR49</f>
        <v>0</v>
      </c>
      <c r="DS229">
        <f>Drivers!DS49</f>
        <v>0</v>
      </c>
      <c r="DT229">
        <f>Drivers!DT49</f>
        <v>0</v>
      </c>
      <c r="DU229">
        <f>Drivers!DU49</f>
        <v>0</v>
      </c>
      <c r="DV229">
        <f>Drivers!DV49</f>
        <v>0</v>
      </c>
      <c r="DW229">
        <f>Drivers!DW49</f>
        <v>0</v>
      </c>
      <c r="DX229">
        <f>Drivers!DX49</f>
        <v>0</v>
      </c>
      <c r="DY229">
        <f>Drivers!DY49</f>
        <v>0</v>
      </c>
      <c r="DZ229">
        <f>Drivers!DZ49</f>
        <v>0</v>
      </c>
      <c r="EA229">
        <f>Drivers!EA49</f>
        <v>0</v>
      </c>
      <c r="EB229">
        <f>Drivers!EB49</f>
        <v>0</v>
      </c>
      <c r="EC229">
        <f>Drivers!EC49</f>
        <v>0</v>
      </c>
      <c r="ED229">
        <f>Drivers!ED49</f>
        <v>0</v>
      </c>
      <c r="EE229">
        <f>Drivers!EE49</f>
        <v>0</v>
      </c>
      <c r="EF229">
        <f>Drivers!EF49</f>
        <v>0</v>
      </c>
      <c r="EG229">
        <f>Drivers!EG49</f>
        <v>0</v>
      </c>
      <c r="EH229">
        <f>Drivers!EH49</f>
        <v>0</v>
      </c>
      <c r="EI229">
        <f>Drivers!EI49</f>
        <v>0</v>
      </c>
      <c r="EJ229">
        <f>Drivers!EJ49</f>
        <v>0</v>
      </c>
      <c r="EK229">
        <f>Drivers!EK49</f>
        <v>0</v>
      </c>
      <c r="EL229">
        <f>Drivers!EL49</f>
        <v>0</v>
      </c>
      <c r="EM229">
        <f>Drivers!EM49</f>
        <v>0</v>
      </c>
      <c r="EN229">
        <f>Drivers!EN49</f>
        <v>0</v>
      </c>
    </row>
    <row r="230" spans="1:144" x14ac:dyDescent="0.2">
      <c r="A230">
        <f>Drivers!A50</f>
        <v>0</v>
      </c>
      <c r="B230">
        <f>Drivers!B50</f>
        <v>0</v>
      </c>
      <c r="C230">
        <f>Drivers!C50</f>
        <v>0</v>
      </c>
      <c r="D230">
        <f>Drivers!D50</f>
        <v>0</v>
      </c>
      <c r="E230">
        <f>Drivers!E50</f>
        <v>0</v>
      </c>
      <c r="F230">
        <f>Drivers!F50</f>
        <v>0</v>
      </c>
      <c r="G230">
        <f>Drivers!G50</f>
        <v>0</v>
      </c>
      <c r="H230">
        <f>Drivers!H50</f>
        <v>0</v>
      </c>
      <c r="I230" t="str">
        <f>Drivers!I50</f>
        <v>x Orders per Active Customer</v>
      </c>
      <c r="J230">
        <f>Drivers!J50</f>
        <v>0</v>
      </c>
      <c r="K230">
        <f>Drivers!K50</f>
        <v>0</v>
      </c>
      <c r="L230">
        <f>Drivers!L50</f>
        <v>0</v>
      </c>
      <c r="M230">
        <f>Drivers!M50</f>
        <v>0</v>
      </c>
      <c r="N230">
        <f>Drivers!N50</f>
        <v>0</v>
      </c>
      <c r="O230">
        <f>Drivers!O50</f>
        <v>0</v>
      </c>
      <c r="P230">
        <f>Drivers!P50</f>
        <v>0</v>
      </c>
      <c r="Q230">
        <f>Drivers!Q50</f>
        <v>0</v>
      </c>
      <c r="R230">
        <f>Drivers!R50</f>
        <v>0</v>
      </c>
      <c r="S230">
        <f>Drivers!S50</f>
        <v>0</v>
      </c>
      <c r="T230">
        <f>Drivers!T50</f>
        <v>0</v>
      </c>
      <c r="U230">
        <f>Drivers!U50</f>
        <v>0</v>
      </c>
      <c r="V230">
        <f>Drivers!V50</f>
        <v>0</v>
      </c>
      <c r="W230">
        <f>Drivers!W50</f>
        <v>0</v>
      </c>
      <c r="X230">
        <f>Drivers!X50</f>
        <v>0</v>
      </c>
      <c r="Y230">
        <f>Drivers!Y50</f>
        <v>0</v>
      </c>
      <c r="Z230">
        <f>Drivers!Z50</f>
        <v>0</v>
      </c>
      <c r="AA230">
        <f>Drivers!AA50</f>
        <v>0</v>
      </c>
      <c r="AB230">
        <f>Drivers!AB50</f>
        <v>0</v>
      </c>
      <c r="AC230">
        <f>Drivers!AC50</f>
        <v>0</v>
      </c>
      <c r="AD230">
        <f>Drivers!AD50</f>
        <v>0</v>
      </c>
      <c r="AE230">
        <f>Drivers!AE50</f>
        <v>0</v>
      </c>
      <c r="AF230">
        <f>Drivers!AF50</f>
        <v>0</v>
      </c>
      <c r="AG230">
        <f>Drivers!AG50</f>
        <v>0</v>
      </c>
      <c r="AH230">
        <f>Drivers!AH50</f>
        <v>0</v>
      </c>
      <c r="AI230">
        <f>Drivers!AI50</f>
        <v>0</v>
      </c>
      <c r="AJ230">
        <f>Drivers!AJ50</f>
        <v>0</v>
      </c>
      <c r="AK230">
        <f>Drivers!AK50</f>
        <v>0</v>
      </c>
      <c r="AL230">
        <f>Drivers!AL50</f>
        <v>0</v>
      </c>
      <c r="AM230">
        <f>Drivers!AM50</f>
        <v>0</v>
      </c>
      <c r="AN230">
        <f>Drivers!AN50</f>
        <v>0</v>
      </c>
      <c r="AO230">
        <f>Drivers!AO50</f>
        <v>0</v>
      </c>
      <c r="AP230">
        <f>Drivers!AP50</f>
        <v>0</v>
      </c>
      <c r="AQ230">
        <f>Drivers!AQ50</f>
        <v>0</v>
      </c>
      <c r="AR230">
        <f>Drivers!AR50</f>
        <v>0</v>
      </c>
      <c r="AS230">
        <f>Drivers!AS50</f>
        <v>0</v>
      </c>
      <c r="AT230">
        <f>Drivers!AT50</f>
        <v>0</v>
      </c>
      <c r="AU230">
        <f>Drivers!AU50</f>
        <v>0</v>
      </c>
      <c r="AV230">
        <f>Drivers!AV50</f>
        <v>0</v>
      </c>
      <c r="AW230">
        <f>Drivers!AW50</f>
        <v>0</v>
      </c>
      <c r="AX230">
        <f>Drivers!AX50</f>
        <v>0</v>
      </c>
      <c r="AY230">
        <f>Drivers!AY50</f>
        <v>0</v>
      </c>
      <c r="AZ230">
        <f>Drivers!AZ50</f>
        <v>0</v>
      </c>
      <c r="BA230">
        <f>Drivers!BA50</f>
        <v>0</v>
      </c>
      <c r="BB230">
        <f>Drivers!BB50</f>
        <v>0</v>
      </c>
      <c r="BC230">
        <f>Drivers!BC50</f>
        <v>0</v>
      </c>
      <c r="BD230">
        <f>Drivers!BD50</f>
        <v>0</v>
      </c>
      <c r="BE230">
        <f>Drivers!BE50</f>
        <v>0</v>
      </c>
      <c r="BF230">
        <f>Drivers!BF50</f>
        <v>0</v>
      </c>
      <c r="BG230">
        <f>Drivers!BG50</f>
        <v>0</v>
      </c>
      <c r="BH230">
        <f>Drivers!BH50</f>
        <v>0</v>
      </c>
      <c r="BI230">
        <f>Drivers!BI50</f>
        <v>0</v>
      </c>
      <c r="BJ230">
        <f>Drivers!BJ50</f>
        <v>0</v>
      </c>
      <c r="BK230">
        <f>Drivers!BK50</f>
        <v>0</v>
      </c>
      <c r="BL230">
        <f>Drivers!BL50</f>
        <v>0</v>
      </c>
      <c r="BM230">
        <f>Drivers!BM50</f>
        <v>0</v>
      </c>
      <c r="BN230">
        <f>Drivers!BN50</f>
        <v>0</v>
      </c>
      <c r="BO230">
        <f>Drivers!BO50</f>
        <v>0</v>
      </c>
      <c r="BP230">
        <f>Drivers!BP50</f>
        <v>0</v>
      </c>
      <c r="BQ230">
        <f>Drivers!BQ50</f>
        <v>0</v>
      </c>
      <c r="BR230">
        <f>Drivers!BR50</f>
        <v>0</v>
      </c>
      <c r="BS230">
        <f>Drivers!BS50</f>
        <v>4.2335268009559668E-2</v>
      </c>
      <c r="BT230">
        <f>Drivers!BT50</f>
        <v>3.4732633683158376E-2</v>
      </c>
      <c r="BU230">
        <f>Drivers!BU50</f>
        <v>7.8343097628406744E-2</v>
      </c>
      <c r="BV230">
        <f>Drivers!BV50</f>
        <v>-2.5922739396025185E-2</v>
      </c>
      <c r="BW230">
        <f>Drivers!BW50</f>
        <v>-7.9808499175698655E-3</v>
      </c>
      <c r="BX230">
        <f>Drivers!BX50</f>
        <v>-0.10626090493572105</v>
      </c>
      <c r="BY230">
        <f>Drivers!BY50</f>
        <v>5.3943005848319459E-2</v>
      </c>
      <c r="BZ230">
        <f>Drivers!BZ50</f>
        <v>-1.3214269950796886E-2</v>
      </c>
      <c r="CA230">
        <f>Drivers!CA50</f>
        <v>3.6915560702122763E-2</v>
      </c>
      <c r="CB230">
        <f>Drivers!CB50</f>
        <v>-1.5274974451430001E-2</v>
      </c>
      <c r="CC230">
        <f>Drivers!CC50</f>
        <v>1.7270472571235151E-2</v>
      </c>
      <c r="CD230">
        <f>Drivers!CD50</f>
        <v>0</v>
      </c>
      <c r="CE230">
        <f>Drivers!CE50</f>
        <v>2.0000000000000018E-2</v>
      </c>
      <c r="CF230">
        <f>Drivers!CF50</f>
        <v>-2.0000000000000129E-2</v>
      </c>
      <c r="CG230">
        <f>Drivers!CG50</f>
        <v>1.0000000000000009E-2</v>
      </c>
      <c r="CH230">
        <f>Drivers!CH50</f>
        <v>5.3526361039468728E-3</v>
      </c>
      <c r="CI230">
        <f>Drivers!CI50</f>
        <v>1.9999999999999796E-2</v>
      </c>
      <c r="CJ230">
        <f>Drivers!CJ50</f>
        <v>-2.0000000000000018E-2</v>
      </c>
      <c r="CK230">
        <f>Drivers!CK50</f>
        <v>9.9999999999997868E-3</v>
      </c>
      <c r="CL230">
        <f>Drivers!CL50</f>
        <v>4.0016006402598947E-4</v>
      </c>
      <c r="CM230">
        <f>Drivers!CM50</f>
        <v>1.9999999999999574E-2</v>
      </c>
      <c r="CN230">
        <f>Drivers!CN50</f>
        <v>-1.9999999999999907E-2</v>
      </c>
      <c r="CO230">
        <f>Drivers!CO50</f>
        <v>9.9999999999997868E-3</v>
      </c>
      <c r="CP230">
        <f>Drivers!CP50</f>
        <v>0</v>
      </c>
      <c r="CQ230">
        <f>Drivers!CQ50</f>
        <v>0</v>
      </c>
      <c r="CR230">
        <f>Drivers!CR50</f>
        <v>0</v>
      </c>
      <c r="CS230">
        <f>Drivers!CS50</f>
        <v>0</v>
      </c>
      <c r="CT230">
        <f>Drivers!CT50</f>
        <v>0</v>
      </c>
      <c r="CU230">
        <f>Drivers!CU50</f>
        <v>0</v>
      </c>
      <c r="CV230">
        <f>Drivers!CV50</f>
        <v>0</v>
      </c>
      <c r="CW230">
        <f>Drivers!CW50</f>
        <v>0</v>
      </c>
      <c r="CX230">
        <f>Drivers!CX50</f>
        <v>0</v>
      </c>
      <c r="CY230">
        <f>Drivers!CY50</f>
        <v>0</v>
      </c>
      <c r="CZ230">
        <f>Drivers!CZ50</f>
        <v>0</v>
      </c>
      <c r="DA230">
        <f>Drivers!DA50</f>
        <v>0</v>
      </c>
      <c r="DB230">
        <f>Drivers!DB50</f>
        <v>0</v>
      </c>
      <c r="DC230">
        <f>Drivers!DC50</f>
        <v>0</v>
      </c>
      <c r="DD230">
        <f>Drivers!DD50</f>
        <v>0</v>
      </c>
      <c r="DE230">
        <f>Drivers!DE50</f>
        <v>0</v>
      </c>
      <c r="DF230">
        <f>Drivers!DF50</f>
        <v>0</v>
      </c>
      <c r="DG230">
        <f>Drivers!DG50</f>
        <v>0</v>
      </c>
      <c r="DH230">
        <f>Drivers!DH50</f>
        <v>0</v>
      </c>
      <c r="DI230">
        <f>Drivers!DI50</f>
        <v>0</v>
      </c>
      <c r="DJ230">
        <f>Drivers!DJ50</f>
        <v>0</v>
      </c>
      <c r="DK230">
        <f>Drivers!DK50</f>
        <v>0</v>
      </c>
      <c r="DL230">
        <f>Drivers!DL50</f>
        <v>0</v>
      </c>
      <c r="DM230">
        <f>Drivers!DM50</f>
        <v>0</v>
      </c>
      <c r="DN230">
        <f>Drivers!DN50</f>
        <v>0</v>
      </c>
      <c r="DO230">
        <f>Drivers!DO50</f>
        <v>0</v>
      </c>
      <c r="DP230">
        <f>Drivers!DP50</f>
        <v>0</v>
      </c>
      <c r="DQ230">
        <f>Drivers!DQ50</f>
        <v>0</v>
      </c>
      <c r="DR230">
        <f>Drivers!DR50</f>
        <v>0</v>
      </c>
      <c r="DS230">
        <f>Drivers!DS50</f>
        <v>0</v>
      </c>
      <c r="DT230">
        <f>Drivers!DT50</f>
        <v>0</v>
      </c>
      <c r="DU230">
        <f>Drivers!DU50</f>
        <v>0</v>
      </c>
      <c r="DV230">
        <f>Drivers!DV50</f>
        <v>0</v>
      </c>
      <c r="DW230">
        <f>Drivers!DW50</f>
        <v>0</v>
      </c>
      <c r="DX230">
        <f>Drivers!DX50</f>
        <v>0</v>
      </c>
      <c r="DY230">
        <f>Drivers!DY50</f>
        <v>0</v>
      </c>
      <c r="DZ230">
        <f>Drivers!DZ50</f>
        <v>0</v>
      </c>
      <c r="EA230">
        <f>Drivers!EA50</f>
        <v>0</v>
      </c>
      <c r="EB230">
        <f>Drivers!EB50</f>
        <v>0</v>
      </c>
      <c r="EC230">
        <f>Drivers!EC50</f>
        <v>0</v>
      </c>
      <c r="ED230">
        <f>Drivers!ED50</f>
        <v>0</v>
      </c>
      <c r="EE230">
        <f>Drivers!EE50</f>
        <v>0</v>
      </c>
      <c r="EF230">
        <f>Drivers!EF50</f>
        <v>0</v>
      </c>
      <c r="EG230">
        <f>Drivers!EG50</f>
        <v>0</v>
      </c>
      <c r="EH230">
        <f>Drivers!EH50</f>
        <v>0</v>
      </c>
      <c r="EI230">
        <f>Drivers!EI50</f>
        <v>0</v>
      </c>
      <c r="EJ230">
        <f>Drivers!EJ50</f>
        <v>0</v>
      </c>
      <c r="EK230">
        <f>Drivers!EK50</f>
        <v>0</v>
      </c>
      <c r="EL230">
        <f>Drivers!EL50</f>
        <v>0</v>
      </c>
      <c r="EM230">
        <f>Drivers!EM50</f>
        <v>0</v>
      </c>
      <c r="EN230">
        <f>Drivers!EN50</f>
        <v>0</v>
      </c>
    </row>
    <row r="231" spans="1:144" x14ac:dyDescent="0.2">
      <c r="A231">
        <f>Drivers!A51</f>
        <v>0</v>
      </c>
      <c r="B231">
        <f>Drivers!B51</f>
        <v>0</v>
      </c>
      <c r="C231">
        <f>Drivers!C51</f>
        <v>0</v>
      </c>
      <c r="D231">
        <f>Drivers!D51</f>
        <v>0</v>
      </c>
      <c r="E231">
        <f>Drivers!E51</f>
        <v>0</v>
      </c>
      <c r="F231">
        <f>Drivers!F51</f>
        <v>0</v>
      </c>
      <c r="G231">
        <f>Drivers!G51</f>
        <v>0</v>
      </c>
      <c r="H231">
        <f>Drivers!H51</f>
        <v>0</v>
      </c>
      <c r="I231" t="str">
        <f>Drivers!I51</f>
        <v>=Total Orders</v>
      </c>
      <c r="J231">
        <f>Drivers!J51</f>
        <v>0</v>
      </c>
      <c r="K231">
        <f>Drivers!K51</f>
        <v>0</v>
      </c>
      <c r="L231">
        <f>Drivers!L51</f>
        <v>0</v>
      </c>
      <c r="M231">
        <f>Drivers!M51</f>
        <v>0</v>
      </c>
      <c r="N231">
        <f>Drivers!N51</f>
        <v>0</v>
      </c>
      <c r="O231">
        <f>Drivers!O51</f>
        <v>0</v>
      </c>
      <c r="P231">
        <f>Drivers!P51</f>
        <v>0</v>
      </c>
      <c r="Q231">
        <f>Drivers!Q51</f>
        <v>0</v>
      </c>
      <c r="R231">
        <f>Drivers!R51</f>
        <v>0</v>
      </c>
      <c r="S231">
        <f>Drivers!S51</f>
        <v>0</v>
      </c>
      <c r="T231">
        <f>Drivers!T51</f>
        <v>0</v>
      </c>
      <c r="U231">
        <f>Drivers!U51</f>
        <v>0</v>
      </c>
      <c r="V231">
        <f>Drivers!V51</f>
        <v>0</v>
      </c>
      <c r="W231">
        <f>Drivers!W51</f>
        <v>0</v>
      </c>
      <c r="X231">
        <f>Drivers!X51</f>
        <v>0</v>
      </c>
      <c r="Y231">
        <f>Drivers!Y51</f>
        <v>0</v>
      </c>
      <c r="Z231">
        <f>Drivers!Z51</f>
        <v>0</v>
      </c>
      <c r="AA231">
        <f>Drivers!AA51</f>
        <v>0</v>
      </c>
      <c r="AB231">
        <f>Drivers!AB51</f>
        <v>0</v>
      </c>
      <c r="AC231">
        <f>Drivers!AC51</f>
        <v>0</v>
      </c>
      <c r="AD231">
        <f>Drivers!AD51</f>
        <v>0</v>
      </c>
      <c r="AE231">
        <f>Drivers!AE51</f>
        <v>0</v>
      </c>
      <c r="AF231">
        <f>Drivers!AF51</f>
        <v>0</v>
      </c>
      <c r="AG231">
        <f>Drivers!AG51</f>
        <v>0</v>
      </c>
      <c r="AH231">
        <f>Drivers!AH51</f>
        <v>0</v>
      </c>
      <c r="AI231">
        <f>Drivers!AI51</f>
        <v>0</v>
      </c>
      <c r="AJ231">
        <f>Drivers!AJ51</f>
        <v>0</v>
      </c>
      <c r="AK231">
        <f>Drivers!AK51</f>
        <v>0</v>
      </c>
      <c r="AL231">
        <f>Drivers!AL51</f>
        <v>0</v>
      </c>
      <c r="AM231">
        <f>Drivers!AM51</f>
        <v>0</v>
      </c>
      <c r="AN231">
        <f>Drivers!AN51</f>
        <v>0</v>
      </c>
      <c r="AO231">
        <f>Drivers!AO51</f>
        <v>0</v>
      </c>
      <c r="AP231">
        <f>Drivers!AP51</f>
        <v>0</v>
      </c>
      <c r="AQ231">
        <f>Drivers!AQ51</f>
        <v>0</v>
      </c>
      <c r="AR231">
        <f>Drivers!AR51</f>
        <v>0</v>
      </c>
      <c r="AS231">
        <f>Drivers!AS51</f>
        <v>0</v>
      </c>
      <c r="AT231">
        <f>Drivers!AT51</f>
        <v>0</v>
      </c>
      <c r="AU231">
        <f>Drivers!AU51</f>
        <v>0</v>
      </c>
      <c r="AV231">
        <f>Drivers!AV51</f>
        <v>0</v>
      </c>
      <c r="AW231">
        <f>Drivers!AW51</f>
        <v>0</v>
      </c>
      <c r="AX231">
        <f>Drivers!AX51</f>
        <v>0</v>
      </c>
      <c r="AY231">
        <f>Drivers!AY51</f>
        <v>0</v>
      </c>
      <c r="AZ231">
        <f>Drivers!AZ51</f>
        <v>0</v>
      </c>
      <c r="BA231">
        <f>Drivers!BA51</f>
        <v>0</v>
      </c>
      <c r="BB231">
        <f>Drivers!BB51</f>
        <v>0</v>
      </c>
      <c r="BC231">
        <f>Drivers!BC51</f>
        <v>0</v>
      </c>
      <c r="BD231">
        <f>Drivers!BD51</f>
        <v>0</v>
      </c>
      <c r="BE231">
        <f>Drivers!BE51</f>
        <v>0</v>
      </c>
      <c r="BF231">
        <f>Drivers!BF51</f>
        <v>0</v>
      </c>
      <c r="BG231">
        <f>Drivers!BG51</f>
        <v>0</v>
      </c>
      <c r="BH231">
        <f>Drivers!BH51</f>
        <v>0</v>
      </c>
      <c r="BI231">
        <f>Drivers!BI51</f>
        <v>0</v>
      </c>
      <c r="BJ231">
        <f>Drivers!BJ51</f>
        <v>0</v>
      </c>
      <c r="BK231">
        <f>Drivers!BK51</f>
        <v>0</v>
      </c>
      <c r="BL231">
        <f>Drivers!BL51</f>
        <v>0</v>
      </c>
      <c r="BM231">
        <f>Drivers!BM51</f>
        <v>0</v>
      </c>
      <c r="BN231">
        <f>Drivers!BN51</f>
        <v>0</v>
      </c>
      <c r="BO231">
        <f>Drivers!BO51</f>
        <v>0</v>
      </c>
      <c r="BP231">
        <f>Drivers!BP51</f>
        <v>0</v>
      </c>
      <c r="BQ231">
        <f>Drivers!BQ51</f>
        <v>0</v>
      </c>
      <c r="BR231">
        <f>Drivers!BR51</f>
        <v>0</v>
      </c>
      <c r="BS231">
        <f>Drivers!BS51</f>
        <v>0.48275862068965525</v>
      </c>
      <c r="BT231">
        <f>Drivers!BT51</f>
        <v>0.41379310344827558</v>
      </c>
      <c r="BU231">
        <f>Drivers!BU51</f>
        <v>0.11741349971639248</v>
      </c>
      <c r="BV231">
        <f>Drivers!BV51</f>
        <v>0.47360406091370555</v>
      </c>
      <c r="BW231">
        <f>Drivers!BW51</f>
        <v>0.17085773337926291</v>
      </c>
      <c r="BX231">
        <f>Drivers!BX51</f>
        <v>5.8252427184465994E-2</v>
      </c>
      <c r="BY231">
        <f>Drivers!BY51</f>
        <v>2.1406727828746197E-2</v>
      </c>
      <c r="BZ231">
        <f>Drivers!BZ51</f>
        <v>0.16303756124115409</v>
      </c>
      <c r="CA231">
        <f>Drivers!CA51</f>
        <v>-5.6166627662063928E-2</v>
      </c>
      <c r="CB231">
        <f>Drivers!CB51</f>
        <v>-0.10612447309695028</v>
      </c>
      <c r="CC231">
        <f>Drivers!CC51</f>
        <v>-0.11345353675450753</v>
      </c>
      <c r="CD231">
        <f>Drivers!CD51</f>
        <v>0.10000000000000031</v>
      </c>
      <c r="CE231">
        <f>Drivers!CE51</f>
        <v>2.0000000000000018E-2</v>
      </c>
      <c r="CF231">
        <f>Drivers!CF51</f>
        <v>-1.0200000000000098E-2</v>
      </c>
      <c r="CG231">
        <f>Drivers!CG51</f>
        <v>-1.0000000000010001E-4</v>
      </c>
      <c r="CH231">
        <f>Drivers!CH51</f>
        <v>0.10599849956429797</v>
      </c>
      <c r="CI231">
        <f>Drivers!CI51</f>
        <v>1.9999999999999796E-2</v>
      </c>
      <c r="CJ231">
        <f>Drivers!CJ51</f>
        <v>-1.0200000000000098E-2</v>
      </c>
      <c r="CK231">
        <f>Drivers!CK51</f>
        <v>-1.0000000000021103E-4</v>
      </c>
      <c r="CL231">
        <f>Drivers!CL51</f>
        <v>9.0545228992687798E-2</v>
      </c>
      <c r="CM231">
        <f>Drivers!CM51</f>
        <v>1.9999999999999574E-2</v>
      </c>
      <c r="CN231">
        <f>Drivers!CN51</f>
        <v>-1.0199999999999987E-2</v>
      </c>
      <c r="CO231">
        <f>Drivers!CO51</f>
        <v>-9.9999999999988987E-5</v>
      </c>
      <c r="CP231">
        <f>Drivers!CP51</f>
        <v>0</v>
      </c>
      <c r="CQ231">
        <f>Drivers!CQ51</f>
        <v>0</v>
      </c>
      <c r="CR231">
        <f>Drivers!CR51</f>
        <v>0</v>
      </c>
      <c r="CS231">
        <f>Drivers!CS51</f>
        <v>0</v>
      </c>
      <c r="CT231">
        <f>Drivers!CT51</f>
        <v>0</v>
      </c>
      <c r="CU231">
        <f>Drivers!CU51</f>
        <v>0</v>
      </c>
      <c r="CV231">
        <f>Drivers!CV51</f>
        <v>0</v>
      </c>
      <c r="CW231">
        <f>Drivers!CW51</f>
        <v>0</v>
      </c>
      <c r="CX231">
        <f>Drivers!CX51</f>
        <v>0</v>
      </c>
      <c r="CY231">
        <f>Drivers!CY51</f>
        <v>0</v>
      </c>
      <c r="CZ231">
        <f>Drivers!CZ51</f>
        <v>0</v>
      </c>
      <c r="DA231">
        <f>Drivers!DA51</f>
        <v>0</v>
      </c>
      <c r="DB231">
        <f>Drivers!DB51</f>
        <v>0</v>
      </c>
      <c r="DC231">
        <f>Drivers!DC51</f>
        <v>0</v>
      </c>
      <c r="DD231">
        <f>Drivers!DD51</f>
        <v>0</v>
      </c>
      <c r="DE231">
        <f>Drivers!DE51</f>
        <v>0</v>
      </c>
      <c r="DF231">
        <f>Drivers!DF51</f>
        <v>0</v>
      </c>
      <c r="DG231">
        <f>Drivers!DG51</f>
        <v>0</v>
      </c>
      <c r="DH231">
        <f>Drivers!DH51</f>
        <v>0</v>
      </c>
      <c r="DI231">
        <f>Drivers!DI51</f>
        <v>0</v>
      </c>
      <c r="DJ231">
        <f>Drivers!DJ51</f>
        <v>0</v>
      </c>
      <c r="DK231">
        <f>Drivers!DK51</f>
        <v>0</v>
      </c>
      <c r="DL231">
        <f>Drivers!DL51</f>
        <v>0</v>
      </c>
      <c r="DM231">
        <f>Drivers!DM51</f>
        <v>0</v>
      </c>
      <c r="DN231">
        <f>Drivers!DN51</f>
        <v>0</v>
      </c>
      <c r="DO231">
        <f>Drivers!DO51</f>
        <v>0</v>
      </c>
      <c r="DP231">
        <f>Drivers!DP51</f>
        <v>0</v>
      </c>
      <c r="DQ231">
        <f>Drivers!DQ51</f>
        <v>0</v>
      </c>
      <c r="DR231">
        <f>Drivers!DR51</f>
        <v>0</v>
      </c>
      <c r="DS231">
        <f>Drivers!DS51</f>
        <v>0</v>
      </c>
      <c r="DT231">
        <f>Drivers!DT51</f>
        <v>0</v>
      </c>
      <c r="DU231">
        <f>Drivers!DU51</f>
        <v>0</v>
      </c>
      <c r="DV231">
        <f>Drivers!DV51</f>
        <v>0</v>
      </c>
      <c r="DW231">
        <f>Drivers!DW51</f>
        <v>0</v>
      </c>
      <c r="DX231">
        <f>Drivers!DX51</f>
        <v>0</v>
      </c>
      <c r="DY231">
        <f>Drivers!DY51</f>
        <v>0</v>
      </c>
      <c r="DZ231">
        <f>Drivers!DZ51</f>
        <v>0</v>
      </c>
      <c r="EA231">
        <f>Drivers!EA51</f>
        <v>0</v>
      </c>
      <c r="EB231">
        <f>Drivers!EB51</f>
        <v>0</v>
      </c>
      <c r="EC231">
        <f>Drivers!EC51</f>
        <v>0</v>
      </c>
      <c r="ED231">
        <f>Drivers!ED51</f>
        <v>0</v>
      </c>
      <c r="EE231">
        <f>Drivers!EE51</f>
        <v>0</v>
      </c>
      <c r="EF231">
        <f>Drivers!EF51</f>
        <v>0</v>
      </c>
      <c r="EG231">
        <f>Drivers!EG51</f>
        <v>0</v>
      </c>
      <c r="EH231">
        <f>Drivers!EH51</f>
        <v>0</v>
      </c>
      <c r="EI231">
        <f>Drivers!EI51</f>
        <v>0</v>
      </c>
      <c r="EJ231">
        <f>Drivers!EJ51</f>
        <v>0</v>
      </c>
      <c r="EK231">
        <f>Drivers!EK51</f>
        <v>0</v>
      </c>
      <c r="EL231">
        <f>Drivers!EL51</f>
        <v>0</v>
      </c>
      <c r="EM231">
        <f>Drivers!EM51</f>
        <v>0</v>
      </c>
      <c r="EN231">
        <f>Drivers!EN51</f>
        <v>0</v>
      </c>
    </row>
    <row r="232" spans="1:144" x14ac:dyDescent="0.2">
      <c r="A232">
        <f>Drivers!A52</f>
        <v>0</v>
      </c>
      <c r="B232">
        <f>Drivers!B52</f>
        <v>0</v>
      </c>
      <c r="C232">
        <f>Drivers!C52</f>
        <v>0</v>
      </c>
      <c r="D232">
        <f>Drivers!D52</f>
        <v>0</v>
      </c>
      <c r="E232">
        <f>Drivers!E52</f>
        <v>0</v>
      </c>
      <c r="F232">
        <f>Drivers!F52</f>
        <v>0</v>
      </c>
      <c r="G232">
        <f>Drivers!G52</f>
        <v>0</v>
      </c>
      <c r="H232">
        <f>Drivers!H52</f>
        <v>0</v>
      </c>
      <c r="I232" t="str">
        <f>Drivers!I52</f>
        <v>x Price per Order</v>
      </c>
      <c r="J232">
        <f>Drivers!J52</f>
        <v>0</v>
      </c>
      <c r="K232">
        <f>Drivers!K52</f>
        <v>0</v>
      </c>
      <c r="L232">
        <f>Drivers!L52</f>
        <v>0</v>
      </c>
      <c r="M232">
        <f>Drivers!M52</f>
        <v>0</v>
      </c>
      <c r="N232">
        <f>Drivers!N52</f>
        <v>0</v>
      </c>
      <c r="O232">
        <f>Drivers!O52</f>
        <v>0</v>
      </c>
      <c r="P232">
        <f>Drivers!P52</f>
        <v>0</v>
      </c>
      <c r="Q232">
        <f>Drivers!Q52</f>
        <v>0</v>
      </c>
      <c r="R232">
        <f>Drivers!R52</f>
        <v>0</v>
      </c>
      <c r="S232">
        <f>Drivers!S52</f>
        <v>0</v>
      </c>
      <c r="T232">
        <f>Drivers!T52</f>
        <v>0</v>
      </c>
      <c r="U232">
        <f>Drivers!U52</f>
        <v>0</v>
      </c>
      <c r="V232">
        <f>Drivers!V52</f>
        <v>0</v>
      </c>
      <c r="W232">
        <f>Drivers!W52</f>
        <v>0</v>
      </c>
      <c r="X232">
        <f>Drivers!X52</f>
        <v>0</v>
      </c>
      <c r="Y232">
        <f>Drivers!Y52</f>
        <v>0</v>
      </c>
      <c r="Z232">
        <f>Drivers!Z52</f>
        <v>0</v>
      </c>
      <c r="AA232">
        <f>Drivers!AA52</f>
        <v>0</v>
      </c>
      <c r="AB232">
        <f>Drivers!AB52</f>
        <v>0</v>
      </c>
      <c r="AC232">
        <f>Drivers!AC52</f>
        <v>0</v>
      </c>
      <c r="AD232">
        <f>Drivers!AD52</f>
        <v>0</v>
      </c>
      <c r="AE232">
        <f>Drivers!AE52</f>
        <v>0</v>
      </c>
      <c r="AF232">
        <f>Drivers!AF52</f>
        <v>0</v>
      </c>
      <c r="AG232">
        <f>Drivers!AG52</f>
        <v>0</v>
      </c>
      <c r="AH232">
        <f>Drivers!AH52</f>
        <v>0</v>
      </c>
      <c r="AI232">
        <f>Drivers!AI52</f>
        <v>0</v>
      </c>
      <c r="AJ232">
        <f>Drivers!AJ52</f>
        <v>0</v>
      </c>
      <c r="AK232">
        <f>Drivers!AK52</f>
        <v>0</v>
      </c>
      <c r="AL232">
        <f>Drivers!AL52</f>
        <v>0</v>
      </c>
      <c r="AM232">
        <f>Drivers!AM52</f>
        <v>0</v>
      </c>
      <c r="AN232">
        <f>Drivers!AN52</f>
        <v>0</v>
      </c>
      <c r="AO232">
        <f>Drivers!AO52</f>
        <v>0</v>
      </c>
      <c r="AP232">
        <f>Drivers!AP52</f>
        <v>0</v>
      </c>
      <c r="AQ232">
        <f>Drivers!AQ52</f>
        <v>0</v>
      </c>
      <c r="AR232">
        <f>Drivers!AR52</f>
        <v>0</v>
      </c>
      <c r="AS232">
        <f>Drivers!AS52</f>
        <v>0</v>
      </c>
      <c r="AT232">
        <f>Drivers!AT52</f>
        <v>0</v>
      </c>
      <c r="AU232">
        <f>Drivers!AU52</f>
        <v>0</v>
      </c>
      <c r="AV232">
        <f>Drivers!AV52</f>
        <v>0</v>
      </c>
      <c r="AW232">
        <f>Drivers!AW52</f>
        <v>0</v>
      </c>
      <c r="AX232">
        <f>Drivers!AX52</f>
        <v>0</v>
      </c>
      <c r="AY232">
        <f>Drivers!AY52</f>
        <v>0</v>
      </c>
      <c r="AZ232">
        <f>Drivers!AZ52</f>
        <v>0</v>
      </c>
      <c r="BA232">
        <f>Drivers!BA52</f>
        <v>0</v>
      </c>
      <c r="BB232">
        <f>Drivers!BB52</f>
        <v>0</v>
      </c>
      <c r="BC232">
        <f>Drivers!BC52</f>
        <v>0</v>
      </c>
      <c r="BD232">
        <f>Drivers!BD52</f>
        <v>0</v>
      </c>
      <c r="BE232">
        <f>Drivers!BE52</f>
        <v>0</v>
      </c>
      <c r="BF232">
        <f>Drivers!BF52</f>
        <v>0</v>
      </c>
      <c r="BG232">
        <f>Drivers!BG52</f>
        <v>0</v>
      </c>
      <c r="BH232">
        <f>Drivers!BH52</f>
        <v>0</v>
      </c>
      <c r="BI232">
        <f>Drivers!BI52</f>
        <v>0</v>
      </c>
      <c r="BJ232">
        <f>Drivers!BJ52</f>
        <v>0</v>
      </c>
      <c r="BK232">
        <f>Drivers!BK52</f>
        <v>0</v>
      </c>
      <c r="BL232">
        <f>Drivers!BL52</f>
        <v>0</v>
      </c>
      <c r="BM232">
        <f>Drivers!BM52</f>
        <v>0</v>
      </c>
      <c r="BN232">
        <f>Drivers!BN52</f>
        <v>0</v>
      </c>
      <c r="BO232">
        <f>Drivers!BO52</f>
        <v>0</v>
      </c>
      <c r="BP232">
        <f>Drivers!BP52</f>
        <v>0</v>
      </c>
      <c r="BQ232">
        <f>Drivers!BQ52</f>
        <v>0</v>
      </c>
      <c r="BR232">
        <f>Drivers!BR52</f>
        <v>0</v>
      </c>
      <c r="BS232">
        <f>Drivers!BS52</f>
        <v>1.7069229436367461E-2</v>
      </c>
      <c r="BT232">
        <f>Drivers!BT52</f>
        <v>-1.2617376654857182E-2</v>
      </c>
      <c r="BU232">
        <f>Drivers!BU52</f>
        <v>2.0741492041266296E-2</v>
      </c>
      <c r="BV232">
        <f>Drivers!BV52</f>
        <v>1.0640686766449914E-3</v>
      </c>
      <c r="BW232">
        <f>Drivers!BW52</f>
        <v>2.0929083930780745E-3</v>
      </c>
      <c r="BX232">
        <f>Drivers!BX52</f>
        <v>-3.8535708502554056E-2</v>
      </c>
      <c r="BY232">
        <f>Drivers!BY52</f>
        <v>2.9029989783880605E-2</v>
      </c>
      <c r="BZ232">
        <f>Drivers!BZ52</f>
        <v>-2.5107269629132678E-2</v>
      </c>
      <c r="CA232">
        <f>Drivers!CA52</f>
        <v>3.0143994296495391E-2</v>
      </c>
      <c r="CB232">
        <f>Drivers!CB52</f>
        <v>-1.0128730751828519E-2</v>
      </c>
      <c r="CC232">
        <f>Drivers!CC52</f>
        <v>4.8871385213247187E-3</v>
      </c>
      <c r="CD232">
        <f>Drivers!CD52</f>
        <v>-3.3857353480767238E-2</v>
      </c>
      <c r="CE232">
        <f>Drivers!CE52</f>
        <v>3.0143994296495391E-2</v>
      </c>
      <c r="CF232">
        <f>Drivers!CF52</f>
        <v>-1.0128730751828408E-2</v>
      </c>
      <c r="CG232">
        <f>Drivers!CG52</f>
        <v>4.8871385213244967E-3</v>
      </c>
      <c r="CH232">
        <f>Drivers!CH52</f>
        <v>-3.3857353480767127E-2</v>
      </c>
      <c r="CI232">
        <f>Drivers!CI52</f>
        <v>3.0143994296495391E-2</v>
      </c>
      <c r="CJ232">
        <f>Drivers!CJ52</f>
        <v>-1.0128730751828408E-2</v>
      </c>
      <c r="CK232">
        <f>Drivers!CK52</f>
        <v>4.8871385213244967E-3</v>
      </c>
      <c r="CL232">
        <f>Drivers!CL52</f>
        <v>-3.3857353480767238E-2</v>
      </c>
      <c r="CM232">
        <f>Drivers!CM52</f>
        <v>3.0143994296495391E-2</v>
      </c>
      <c r="CN232">
        <f>Drivers!CN52</f>
        <v>-1.0128730751828408E-2</v>
      </c>
      <c r="CO232">
        <f>Drivers!CO52</f>
        <v>4.8871385213244967E-3</v>
      </c>
      <c r="CP232">
        <f>Drivers!CP52</f>
        <v>0</v>
      </c>
      <c r="CQ232">
        <f>Drivers!CQ52</f>
        <v>0</v>
      </c>
      <c r="CR232">
        <f>Drivers!CR52</f>
        <v>0</v>
      </c>
      <c r="CS232">
        <f>Drivers!CS52</f>
        <v>0</v>
      </c>
      <c r="CT232">
        <f>Drivers!CT52</f>
        <v>0</v>
      </c>
      <c r="CU232">
        <f>Drivers!CU52</f>
        <v>0</v>
      </c>
      <c r="CV232">
        <f>Drivers!CV52</f>
        <v>0</v>
      </c>
      <c r="CW232">
        <f>Drivers!CW52</f>
        <v>0</v>
      </c>
      <c r="CX232">
        <f>Drivers!CX52</f>
        <v>0</v>
      </c>
      <c r="CY232">
        <f>Drivers!CY52</f>
        <v>0</v>
      </c>
      <c r="CZ232">
        <f>Drivers!CZ52</f>
        <v>0</v>
      </c>
      <c r="DA232">
        <f>Drivers!DA52</f>
        <v>0</v>
      </c>
      <c r="DB232">
        <f>Drivers!DB52</f>
        <v>0</v>
      </c>
      <c r="DC232">
        <f>Drivers!DC52</f>
        <v>0</v>
      </c>
      <c r="DD232">
        <f>Drivers!DD52</f>
        <v>0</v>
      </c>
      <c r="DE232">
        <f>Drivers!DE52</f>
        <v>0</v>
      </c>
      <c r="DF232">
        <f>Drivers!DF52</f>
        <v>0</v>
      </c>
      <c r="DG232">
        <f>Drivers!DG52</f>
        <v>0</v>
      </c>
      <c r="DH232">
        <f>Drivers!DH52</f>
        <v>0</v>
      </c>
      <c r="DI232">
        <f>Drivers!DI52</f>
        <v>0</v>
      </c>
      <c r="DJ232">
        <f>Drivers!DJ52</f>
        <v>0</v>
      </c>
      <c r="DK232">
        <f>Drivers!DK52</f>
        <v>0</v>
      </c>
      <c r="DL232">
        <f>Drivers!DL52</f>
        <v>0</v>
      </c>
      <c r="DM232">
        <f>Drivers!DM52</f>
        <v>0</v>
      </c>
      <c r="DN232">
        <f>Drivers!DN52</f>
        <v>0</v>
      </c>
      <c r="DO232">
        <f>Drivers!DO52</f>
        <v>0</v>
      </c>
      <c r="DP232">
        <f>Drivers!DP52</f>
        <v>0</v>
      </c>
      <c r="DQ232">
        <f>Drivers!DQ52</f>
        <v>0</v>
      </c>
      <c r="DR232">
        <f>Drivers!DR52</f>
        <v>0</v>
      </c>
      <c r="DS232">
        <f>Drivers!DS52</f>
        <v>0</v>
      </c>
      <c r="DT232">
        <f>Drivers!DT52</f>
        <v>0</v>
      </c>
      <c r="DU232">
        <f>Drivers!DU52</f>
        <v>0</v>
      </c>
      <c r="DV232">
        <f>Drivers!DV52</f>
        <v>0</v>
      </c>
      <c r="DW232">
        <f>Drivers!DW52</f>
        <v>0</v>
      </c>
      <c r="DX232">
        <f>Drivers!DX52</f>
        <v>0</v>
      </c>
      <c r="DY232">
        <f>Drivers!DY52</f>
        <v>0</v>
      </c>
      <c r="DZ232">
        <f>Drivers!DZ52</f>
        <v>0</v>
      </c>
      <c r="EA232">
        <f>Drivers!EA52</f>
        <v>0</v>
      </c>
      <c r="EB232">
        <f>Drivers!EB52</f>
        <v>0</v>
      </c>
      <c r="EC232">
        <f>Drivers!EC52</f>
        <v>0</v>
      </c>
      <c r="ED232">
        <f>Drivers!ED52</f>
        <v>0</v>
      </c>
      <c r="EE232">
        <f>Drivers!EE52</f>
        <v>0</v>
      </c>
      <c r="EF232">
        <f>Drivers!EF52</f>
        <v>0</v>
      </c>
      <c r="EG232">
        <f>Drivers!EG52</f>
        <v>0</v>
      </c>
      <c r="EH232">
        <f>Drivers!EH52</f>
        <v>0</v>
      </c>
      <c r="EI232">
        <f>Drivers!EI52</f>
        <v>0</v>
      </c>
      <c r="EJ232">
        <f>Drivers!EJ52</f>
        <v>0</v>
      </c>
      <c r="EK232">
        <f>Drivers!EK52</f>
        <v>0</v>
      </c>
      <c r="EL232">
        <f>Drivers!EL52</f>
        <v>0</v>
      </c>
      <c r="EM232">
        <f>Drivers!EM52</f>
        <v>0</v>
      </c>
      <c r="EN232">
        <f>Drivers!EN52</f>
        <v>0</v>
      </c>
    </row>
    <row r="233" spans="1:144" x14ac:dyDescent="0.2">
      <c r="A233">
        <f>Drivers!A53</f>
        <v>0</v>
      </c>
      <c r="B233">
        <f>Drivers!B53</f>
        <v>0</v>
      </c>
      <c r="C233">
        <f>Drivers!C53</f>
        <v>0</v>
      </c>
      <c r="D233">
        <f>Drivers!D53</f>
        <v>0</v>
      </c>
      <c r="E233">
        <f>Drivers!E53</f>
        <v>0</v>
      </c>
      <c r="F233">
        <f>Drivers!F53</f>
        <v>0</v>
      </c>
      <c r="G233">
        <f>Drivers!G53</f>
        <v>0</v>
      </c>
      <c r="H233">
        <f>Drivers!H53</f>
        <v>0</v>
      </c>
      <c r="I233" t="str">
        <f>Drivers!I53</f>
        <v>= Total Revenue</v>
      </c>
      <c r="J233">
        <f>Drivers!J53</f>
        <v>0</v>
      </c>
      <c r="K233">
        <f>Drivers!K53</f>
        <v>0</v>
      </c>
      <c r="L233">
        <f>Drivers!L53</f>
        <v>0</v>
      </c>
      <c r="M233">
        <f>Drivers!M53</f>
        <v>0</v>
      </c>
      <c r="N233">
        <f>Drivers!N53</f>
        <v>0</v>
      </c>
      <c r="O233">
        <f>Drivers!O53</f>
        <v>0</v>
      </c>
      <c r="P233">
        <f>Drivers!P53</f>
        <v>0</v>
      </c>
      <c r="Q233">
        <f>Drivers!Q53</f>
        <v>0</v>
      </c>
      <c r="R233">
        <f>Drivers!R53</f>
        <v>0</v>
      </c>
      <c r="S233">
        <f>Drivers!S53</f>
        <v>0</v>
      </c>
      <c r="T233">
        <f>Drivers!T53</f>
        <v>0</v>
      </c>
      <c r="U233">
        <f>Drivers!U53</f>
        <v>0</v>
      </c>
      <c r="V233">
        <f>Drivers!V53</f>
        <v>0</v>
      </c>
      <c r="W233">
        <f>Drivers!W53</f>
        <v>0</v>
      </c>
      <c r="X233">
        <f>Drivers!X53</f>
        <v>0</v>
      </c>
      <c r="Y233">
        <f>Drivers!Y53</f>
        <v>0</v>
      </c>
      <c r="Z233">
        <f>Drivers!Z53</f>
        <v>0</v>
      </c>
      <c r="AA233">
        <f>Drivers!AA53</f>
        <v>0</v>
      </c>
      <c r="AB233">
        <f>Drivers!AB53</f>
        <v>0</v>
      </c>
      <c r="AC233">
        <f>Drivers!AC53</f>
        <v>0</v>
      </c>
      <c r="AD233">
        <f>Drivers!AD53</f>
        <v>0</v>
      </c>
      <c r="AE233">
        <f>Drivers!AE53</f>
        <v>0</v>
      </c>
      <c r="AF233">
        <f>Drivers!AF53</f>
        <v>0</v>
      </c>
      <c r="AG233">
        <f>Drivers!AG53</f>
        <v>0</v>
      </c>
      <c r="AH233">
        <f>Drivers!AH53</f>
        <v>0</v>
      </c>
      <c r="AI233">
        <f>Drivers!AI53</f>
        <v>0</v>
      </c>
      <c r="AJ233">
        <f>Drivers!AJ53</f>
        <v>0</v>
      </c>
      <c r="AK233">
        <f>Drivers!AK53</f>
        <v>0</v>
      </c>
      <c r="AL233">
        <f>Drivers!AL53</f>
        <v>0</v>
      </c>
      <c r="AM233">
        <f>Drivers!AM53</f>
        <v>0</v>
      </c>
      <c r="AN233">
        <f>Drivers!AN53</f>
        <v>0</v>
      </c>
      <c r="AO233">
        <f>Drivers!AO53</f>
        <v>0</v>
      </c>
      <c r="AP233">
        <f>Drivers!AP53</f>
        <v>0</v>
      </c>
      <c r="AQ233">
        <f>Drivers!AQ53</f>
        <v>0</v>
      </c>
      <c r="AR233">
        <f>Drivers!AR53</f>
        <v>0</v>
      </c>
      <c r="AS233">
        <f>Drivers!AS53</f>
        <v>0</v>
      </c>
      <c r="AT233">
        <f>Drivers!AT53</f>
        <v>0</v>
      </c>
      <c r="AU233">
        <f>Drivers!AU53</f>
        <v>0</v>
      </c>
      <c r="AV233">
        <f>Drivers!AV53</f>
        <v>0</v>
      </c>
      <c r="AW233">
        <f>Drivers!AW53</f>
        <v>0</v>
      </c>
      <c r="AX233">
        <f>Drivers!AX53</f>
        <v>0</v>
      </c>
      <c r="AY233">
        <f>Drivers!AY53</f>
        <v>0</v>
      </c>
      <c r="AZ233">
        <f>Drivers!AZ53</f>
        <v>0</v>
      </c>
      <c r="BA233">
        <f>Drivers!BA53</f>
        <v>0</v>
      </c>
      <c r="BB233">
        <f>Drivers!BB53</f>
        <v>0</v>
      </c>
      <c r="BC233">
        <f>Drivers!BC53</f>
        <v>0</v>
      </c>
      <c r="BD233">
        <f>Drivers!BD53</f>
        <v>0</v>
      </c>
      <c r="BE233">
        <f>Drivers!BE53</f>
        <v>0</v>
      </c>
      <c r="BF233">
        <f>Drivers!BF53</f>
        <v>0</v>
      </c>
      <c r="BG233">
        <f>Drivers!BG53</f>
        <v>0</v>
      </c>
      <c r="BH233">
        <f>Drivers!BH53</f>
        <v>0</v>
      </c>
      <c r="BI233">
        <f>Drivers!BI53</f>
        <v>0</v>
      </c>
      <c r="BJ233">
        <f>Drivers!BJ53</f>
        <v>0</v>
      </c>
      <c r="BK233">
        <f>Drivers!BK53</f>
        <v>0</v>
      </c>
      <c r="BL233">
        <f>Drivers!BL53</f>
        <v>0</v>
      </c>
      <c r="BM233">
        <f>Drivers!BM53</f>
        <v>0</v>
      </c>
      <c r="BN233">
        <f>Drivers!BN53</f>
        <v>0</v>
      </c>
      <c r="BO233">
        <f>Drivers!BO53</f>
        <v>0</v>
      </c>
      <c r="BP233">
        <f>Drivers!BP53</f>
        <v>0</v>
      </c>
      <c r="BQ233">
        <f>Drivers!BQ53</f>
        <v>0</v>
      </c>
      <c r="BR233">
        <f>Drivers!BR53</f>
        <v>0</v>
      </c>
      <c r="BS233">
        <f>Drivers!BS53</f>
        <v>0.50806816778495878</v>
      </c>
      <c r="BT233">
        <f>Drivers!BT53</f>
        <v>0.39595474335002945</v>
      </c>
      <c r="BU233">
        <f>Drivers!BU53</f>
        <v>0.14059032292756357</v>
      </c>
      <c r="BV233">
        <f>Drivers!BV53</f>
        <v>0.47517207683670071</v>
      </c>
      <c r="BW233">
        <f>Drivers!BW53</f>
        <v>0.1733082313565526</v>
      </c>
      <c r="BX233">
        <f>Drivers!BX53</f>
        <v>1.747192012836507E-2</v>
      </c>
      <c r="BY233">
        <f>Drivers!BY53</f>
        <v>5.1058154702801728E-2</v>
      </c>
      <c r="BZ233">
        <f>Drivers!BZ53</f>
        <v>0.13383686360226354</v>
      </c>
      <c r="CA233">
        <f>Drivers!CA53</f>
        <v>-2.7715719869467415E-2</v>
      </c>
      <c r="CB233">
        <f>Drivers!CB53</f>
        <v>-0.11517829763460008</v>
      </c>
      <c r="CC233">
        <f>Drivers!CC53</f>
        <v>-0.10912086138303634</v>
      </c>
      <c r="CD233">
        <f>Drivers!CD53</f>
        <v>6.2756911171156116E-2</v>
      </c>
      <c r="CE233">
        <f>Drivers!CE53</f>
        <v>5.0746874182425294E-2</v>
      </c>
      <c r="CF233">
        <f>Drivers!CF53</f>
        <v>-2.0225417698159887E-2</v>
      </c>
      <c r="CG233">
        <f>Drivers!CG53</f>
        <v>4.7866498074724539E-3</v>
      </c>
      <c r="CH233">
        <f>Drivers!CH53</f>
        <v>6.8552317415351505E-2</v>
      </c>
      <c r="CI233">
        <f>Drivers!CI53</f>
        <v>5.0746874182425072E-2</v>
      </c>
      <c r="CJ233">
        <f>Drivers!CJ53</f>
        <v>-2.0225417698159776E-2</v>
      </c>
      <c r="CK233">
        <f>Drivers!CK53</f>
        <v>4.7866498074722319E-3</v>
      </c>
      <c r="CL233">
        <f>Drivers!CL53</f>
        <v>5.3622253687918064E-2</v>
      </c>
      <c r="CM233">
        <f>Drivers!CM53</f>
        <v>5.0746874182425072E-2</v>
      </c>
      <c r="CN233">
        <f>Drivers!CN53</f>
        <v>-2.0225417698159665E-2</v>
      </c>
      <c r="CO233">
        <f>Drivers!CO53</f>
        <v>4.7866498074724539E-3</v>
      </c>
      <c r="CP233">
        <f>Drivers!CP53</f>
        <v>0</v>
      </c>
      <c r="CQ233">
        <f>Drivers!CQ53</f>
        <v>0</v>
      </c>
      <c r="CR233">
        <f>Drivers!CR53</f>
        <v>0</v>
      </c>
      <c r="CS233">
        <f>Drivers!CS53</f>
        <v>0</v>
      </c>
      <c r="CT233">
        <f>Drivers!CT53</f>
        <v>0</v>
      </c>
      <c r="CU233">
        <f>Drivers!CU53</f>
        <v>0</v>
      </c>
      <c r="CV233">
        <f>Drivers!CV53</f>
        <v>0</v>
      </c>
      <c r="CW233">
        <f>Drivers!CW53</f>
        <v>0</v>
      </c>
      <c r="CX233">
        <f>Drivers!CX53</f>
        <v>0</v>
      </c>
      <c r="CY233">
        <f>Drivers!CY53</f>
        <v>0</v>
      </c>
      <c r="CZ233">
        <f>Drivers!CZ53</f>
        <v>0</v>
      </c>
      <c r="DA233">
        <f>Drivers!DA53</f>
        <v>0</v>
      </c>
      <c r="DB233">
        <f>Drivers!DB53</f>
        <v>0</v>
      </c>
      <c r="DC233">
        <f>Drivers!DC53</f>
        <v>0</v>
      </c>
      <c r="DD233">
        <f>Drivers!DD53</f>
        <v>0</v>
      </c>
      <c r="DE233">
        <f>Drivers!DE53</f>
        <v>0</v>
      </c>
      <c r="DF233">
        <f>Drivers!DF53</f>
        <v>0</v>
      </c>
      <c r="DG233">
        <f>Drivers!DG53</f>
        <v>0</v>
      </c>
      <c r="DH233">
        <f>Drivers!DH53</f>
        <v>0</v>
      </c>
      <c r="DI233">
        <f>Drivers!DI53</f>
        <v>0</v>
      </c>
      <c r="DJ233">
        <f>Drivers!DJ53</f>
        <v>0</v>
      </c>
      <c r="DK233">
        <f>Drivers!DK53</f>
        <v>0</v>
      </c>
      <c r="DL233">
        <f>Drivers!DL53</f>
        <v>0</v>
      </c>
      <c r="DM233">
        <f>Drivers!DM53</f>
        <v>0</v>
      </c>
      <c r="DN233">
        <f>Drivers!DN53</f>
        <v>0</v>
      </c>
      <c r="DO233">
        <f>Drivers!DO53</f>
        <v>0</v>
      </c>
      <c r="DP233">
        <f>Drivers!DP53</f>
        <v>0</v>
      </c>
      <c r="DQ233">
        <f>Drivers!DQ53</f>
        <v>0</v>
      </c>
      <c r="DR233">
        <f>Drivers!DR53</f>
        <v>0</v>
      </c>
      <c r="DS233">
        <f>Drivers!DS53</f>
        <v>0</v>
      </c>
      <c r="DT233">
        <f>Drivers!DT53</f>
        <v>0</v>
      </c>
      <c r="DU233">
        <f>Drivers!DU53</f>
        <v>0</v>
      </c>
      <c r="DV233">
        <f>Drivers!DV53</f>
        <v>0</v>
      </c>
      <c r="DW233">
        <f>Drivers!DW53</f>
        <v>0</v>
      </c>
      <c r="DX233">
        <f>Drivers!DX53</f>
        <v>0</v>
      </c>
      <c r="DY233">
        <f>Drivers!DY53</f>
        <v>0</v>
      </c>
      <c r="DZ233">
        <f>Drivers!DZ53</f>
        <v>0</v>
      </c>
      <c r="EA233">
        <f>Drivers!EA53</f>
        <v>0</v>
      </c>
      <c r="EB233">
        <f>Drivers!EB53</f>
        <v>0</v>
      </c>
      <c r="EC233">
        <f>Drivers!EC53</f>
        <v>0</v>
      </c>
      <c r="ED233">
        <f>Drivers!ED53</f>
        <v>0</v>
      </c>
      <c r="EE233">
        <f>Drivers!EE53</f>
        <v>0</v>
      </c>
      <c r="EF233">
        <f>Drivers!EF53</f>
        <v>0</v>
      </c>
      <c r="EG233">
        <f>Drivers!EG53</f>
        <v>0</v>
      </c>
      <c r="EH233">
        <f>Drivers!EH53</f>
        <v>0</v>
      </c>
      <c r="EI233">
        <f>Drivers!EI53</f>
        <v>0</v>
      </c>
      <c r="EJ233">
        <f>Drivers!EJ53</f>
        <v>0</v>
      </c>
      <c r="EK233">
        <f>Drivers!EK53</f>
        <v>0</v>
      </c>
      <c r="EL233">
        <f>Drivers!EL53</f>
        <v>0</v>
      </c>
      <c r="EM233">
        <f>Drivers!EM53</f>
        <v>0</v>
      </c>
      <c r="EN233">
        <f>Drivers!EN53</f>
        <v>0</v>
      </c>
    </row>
    <row r="234" spans="1:144" x14ac:dyDescent="0.2">
      <c r="A234">
        <f>Drivers!A54</f>
        <v>0</v>
      </c>
      <c r="B234">
        <f>Drivers!B54</f>
        <v>0</v>
      </c>
      <c r="C234">
        <f>Drivers!C54</f>
        <v>0</v>
      </c>
      <c r="D234">
        <f>Drivers!D54</f>
        <v>0</v>
      </c>
      <c r="E234">
        <f>Drivers!E54</f>
        <v>0</v>
      </c>
      <c r="F234">
        <f>Drivers!F54</f>
        <v>0</v>
      </c>
      <c r="G234">
        <f>Drivers!G54</f>
        <v>0</v>
      </c>
      <c r="H234">
        <f>Drivers!H54</f>
        <v>0</v>
      </c>
      <c r="I234">
        <f>Drivers!I54</f>
        <v>0</v>
      </c>
      <c r="J234">
        <f>Drivers!J54</f>
        <v>0</v>
      </c>
      <c r="K234">
        <f>Drivers!K54</f>
        <v>0</v>
      </c>
      <c r="L234">
        <f>Drivers!L54</f>
        <v>0</v>
      </c>
      <c r="M234">
        <f>Drivers!M54</f>
        <v>0</v>
      </c>
      <c r="N234">
        <f>Drivers!N54</f>
        <v>0</v>
      </c>
      <c r="O234">
        <f>Drivers!O54</f>
        <v>0</v>
      </c>
      <c r="P234">
        <f>Drivers!P54</f>
        <v>0</v>
      </c>
      <c r="Q234">
        <f>Drivers!Q54</f>
        <v>0</v>
      </c>
      <c r="R234">
        <f>Drivers!R54</f>
        <v>0</v>
      </c>
      <c r="S234">
        <f>Drivers!S54</f>
        <v>0</v>
      </c>
      <c r="T234">
        <f>Drivers!T54</f>
        <v>0</v>
      </c>
      <c r="U234">
        <f>Drivers!U54</f>
        <v>0</v>
      </c>
      <c r="V234">
        <f>Drivers!V54</f>
        <v>0</v>
      </c>
      <c r="W234">
        <f>Drivers!W54</f>
        <v>0</v>
      </c>
      <c r="X234">
        <f>Drivers!X54</f>
        <v>0</v>
      </c>
      <c r="Y234">
        <f>Drivers!Y54</f>
        <v>0</v>
      </c>
      <c r="Z234">
        <f>Drivers!Z54</f>
        <v>0</v>
      </c>
      <c r="AA234">
        <f>Drivers!AA54</f>
        <v>0</v>
      </c>
      <c r="AB234">
        <f>Drivers!AB54</f>
        <v>0</v>
      </c>
      <c r="AC234">
        <f>Drivers!AC54</f>
        <v>0</v>
      </c>
      <c r="AD234">
        <f>Drivers!AD54</f>
        <v>0</v>
      </c>
      <c r="AE234">
        <f>Drivers!AE54</f>
        <v>0</v>
      </c>
      <c r="AF234">
        <f>Drivers!AF54</f>
        <v>0</v>
      </c>
      <c r="AG234">
        <f>Drivers!AG54</f>
        <v>0</v>
      </c>
      <c r="AH234">
        <f>Drivers!AH54</f>
        <v>0</v>
      </c>
      <c r="AI234">
        <f>Drivers!AI54</f>
        <v>0</v>
      </c>
      <c r="AJ234">
        <f>Drivers!AJ54</f>
        <v>0</v>
      </c>
      <c r="AK234">
        <f>Drivers!AK54</f>
        <v>0</v>
      </c>
      <c r="AL234">
        <f>Drivers!AL54</f>
        <v>0</v>
      </c>
      <c r="AM234">
        <f>Drivers!AM54</f>
        <v>0</v>
      </c>
      <c r="AN234">
        <f>Drivers!AN54</f>
        <v>0</v>
      </c>
      <c r="AO234">
        <f>Drivers!AO54</f>
        <v>0</v>
      </c>
      <c r="AP234">
        <f>Drivers!AP54</f>
        <v>0</v>
      </c>
      <c r="AQ234">
        <f>Drivers!AQ54</f>
        <v>0</v>
      </c>
      <c r="AR234">
        <f>Drivers!AR54</f>
        <v>0</v>
      </c>
      <c r="AS234">
        <f>Drivers!AS54</f>
        <v>0</v>
      </c>
      <c r="AT234">
        <f>Drivers!AT54</f>
        <v>0</v>
      </c>
      <c r="AU234">
        <f>Drivers!AU54</f>
        <v>0</v>
      </c>
      <c r="AV234">
        <f>Drivers!AV54</f>
        <v>0</v>
      </c>
      <c r="AW234">
        <f>Drivers!AW54</f>
        <v>0</v>
      </c>
      <c r="AX234">
        <f>Drivers!AX54</f>
        <v>0</v>
      </c>
      <c r="AY234">
        <f>Drivers!AY54</f>
        <v>0</v>
      </c>
      <c r="AZ234">
        <f>Drivers!AZ54</f>
        <v>0</v>
      </c>
      <c r="BA234">
        <f>Drivers!BA54</f>
        <v>0</v>
      </c>
      <c r="BB234">
        <f>Drivers!BB54</f>
        <v>0</v>
      </c>
      <c r="BC234">
        <f>Drivers!BC54</f>
        <v>0</v>
      </c>
      <c r="BD234">
        <f>Drivers!BD54</f>
        <v>0</v>
      </c>
      <c r="BE234">
        <f>Drivers!BE54</f>
        <v>0</v>
      </c>
      <c r="BF234">
        <f>Drivers!BF54</f>
        <v>0</v>
      </c>
      <c r="BG234">
        <f>Drivers!BG54</f>
        <v>0</v>
      </c>
      <c r="BH234">
        <f>Drivers!BH54</f>
        <v>0</v>
      </c>
      <c r="BI234">
        <f>Drivers!BI54</f>
        <v>0</v>
      </c>
      <c r="BJ234">
        <f>Drivers!BJ54</f>
        <v>0</v>
      </c>
      <c r="BK234">
        <f>Drivers!BK54</f>
        <v>0</v>
      </c>
      <c r="BL234">
        <f>Drivers!BL54</f>
        <v>0</v>
      </c>
      <c r="BM234">
        <f>Drivers!BM54</f>
        <v>0</v>
      </c>
      <c r="BN234">
        <f>Drivers!BN54</f>
        <v>0</v>
      </c>
      <c r="BO234">
        <f>Drivers!BO54</f>
        <v>0</v>
      </c>
      <c r="BP234">
        <f>Drivers!BP54</f>
        <v>0</v>
      </c>
      <c r="BQ234">
        <f>Drivers!BQ54</f>
        <v>0</v>
      </c>
      <c r="BR234">
        <f>Drivers!BR54</f>
        <v>0</v>
      </c>
      <c r="BS234">
        <f>Drivers!BS54</f>
        <v>0</v>
      </c>
      <c r="BT234">
        <f>Drivers!BT54</f>
        <v>0</v>
      </c>
      <c r="BU234">
        <f>Drivers!BU54</f>
        <v>0</v>
      </c>
      <c r="BV234">
        <f>Drivers!BV54</f>
        <v>0</v>
      </c>
      <c r="BW234">
        <f>Drivers!BW54</f>
        <v>0</v>
      </c>
      <c r="BX234">
        <f>Drivers!BX54</f>
        <v>0</v>
      </c>
      <c r="BY234">
        <f>Drivers!BY54</f>
        <v>0</v>
      </c>
      <c r="BZ234">
        <f>Drivers!BZ54</f>
        <v>0</v>
      </c>
      <c r="CA234">
        <f>Drivers!CA54</f>
        <v>0</v>
      </c>
      <c r="CB234">
        <f>Drivers!CB54</f>
        <v>0</v>
      </c>
      <c r="CC234">
        <f>Drivers!CC54</f>
        <v>0</v>
      </c>
      <c r="CD234">
        <f>Drivers!CD54</f>
        <v>0</v>
      </c>
      <c r="CE234">
        <f>Drivers!CE54</f>
        <v>0</v>
      </c>
      <c r="CF234">
        <f>Drivers!CF54</f>
        <v>0</v>
      </c>
      <c r="CG234">
        <f>Drivers!CG54</f>
        <v>0</v>
      </c>
      <c r="CH234">
        <f>Drivers!CH54</f>
        <v>0</v>
      </c>
      <c r="CI234">
        <f>Drivers!CI54</f>
        <v>0</v>
      </c>
      <c r="CJ234">
        <f>Drivers!CJ54</f>
        <v>0</v>
      </c>
      <c r="CK234">
        <f>Drivers!CK54</f>
        <v>0</v>
      </c>
      <c r="CL234">
        <f>Drivers!CL54</f>
        <v>0</v>
      </c>
      <c r="CM234">
        <f>Drivers!CM54</f>
        <v>0</v>
      </c>
      <c r="CN234">
        <f>Drivers!CN54</f>
        <v>0</v>
      </c>
      <c r="CO234">
        <f>Drivers!CO54</f>
        <v>0</v>
      </c>
      <c r="CP234">
        <f>Drivers!CP54</f>
        <v>0</v>
      </c>
      <c r="CQ234">
        <f>Drivers!CQ54</f>
        <v>0</v>
      </c>
      <c r="CR234">
        <f>Drivers!CR54</f>
        <v>0</v>
      </c>
      <c r="CS234">
        <f>Drivers!CS54</f>
        <v>0</v>
      </c>
      <c r="CT234">
        <f>Drivers!CT54</f>
        <v>0</v>
      </c>
      <c r="CU234">
        <f>Drivers!CU54</f>
        <v>0</v>
      </c>
      <c r="CV234">
        <f>Drivers!CV54</f>
        <v>0</v>
      </c>
      <c r="CW234">
        <f>Drivers!CW54</f>
        <v>0</v>
      </c>
      <c r="CX234">
        <f>Drivers!CX54</f>
        <v>0</v>
      </c>
      <c r="CY234">
        <f>Drivers!CY54</f>
        <v>0</v>
      </c>
      <c r="CZ234">
        <f>Drivers!CZ54</f>
        <v>0</v>
      </c>
      <c r="DA234">
        <f>Drivers!DA54</f>
        <v>0</v>
      </c>
      <c r="DB234">
        <f>Drivers!DB54</f>
        <v>0</v>
      </c>
      <c r="DC234">
        <f>Drivers!DC54</f>
        <v>0</v>
      </c>
      <c r="DD234">
        <f>Drivers!DD54</f>
        <v>0</v>
      </c>
      <c r="DE234">
        <f>Drivers!DE54</f>
        <v>0</v>
      </c>
      <c r="DF234">
        <f>Drivers!DF54</f>
        <v>0</v>
      </c>
      <c r="DG234">
        <f>Drivers!DG54</f>
        <v>0</v>
      </c>
      <c r="DH234">
        <f>Drivers!DH54</f>
        <v>0</v>
      </c>
      <c r="DI234">
        <f>Drivers!DI54</f>
        <v>0</v>
      </c>
      <c r="DJ234">
        <f>Drivers!DJ54</f>
        <v>0</v>
      </c>
      <c r="DK234">
        <f>Drivers!DK54</f>
        <v>0</v>
      </c>
      <c r="DL234">
        <f>Drivers!DL54</f>
        <v>0</v>
      </c>
      <c r="DM234">
        <f>Drivers!DM54</f>
        <v>0</v>
      </c>
      <c r="DN234">
        <f>Drivers!DN54</f>
        <v>0</v>
      </c>
      <c r="DO234">
        <f>Drivers!DO54</f>
        <v>0</v>
      </c>
      <c r="DP234">
        <f>Drivers!DP54</f>
        <v>0</v>
      </c>
      <c r="DQ234">
        <f>Drivers!DQ54</f>
        <v>0</v>
      </c>
      <c r="DR234">
        <f>Drivers!DR54</f>
        <v>0</v>
      </c>
      <c r="DS234">
        <f>Drivers!DS54</f>
        <v>0</v>
      </c>
      <c r="DT234">
        <f>Drivers!DT54</f>
        <v>0</v>
      </c>
      <c r="DU234">
        <f>Drivers!DU54</f>
        <v>0</v>
      </c>
      <c r="DV234">
        <f>Drivers!DV54</f>
        <v>0</v>
      </c>
      <c r="DW234">
        <f>Drivers!DW54</f>
        <v>0</v>
      </c>
      <c r="DX234">
        <f>Drivers!DX54</f>
        <v>0</v>
      </c>
      <c r="DY234">
        <f>Drivers!DY54</f>
        <v>0</v>
      </c>
      <c r="DZ234">
        <f>Drivers!DZ54</f>
        <v>0</v>
      </c>
      <c r="EA234">
        <f>Drivers!EA54</f>
        <v>0</v>
      </c>
      <c r="EB234">
        <f>Drivers!EB54</f>
        <v>0</v>
      </c>
      <c r="EC234">
        <f>Drivers!EC54</f>
        <v>0</v>
      </c>
      <c r="ED234">
        <f>Drivers!ED54</f>
        <v>0</v>
      </c>
      <c r="EE234">
        <f>Drivers!EE54</f>
        <v>0</v>
      </c>
      <c r="EF234">
        <f>Drivers!EF54</f>
        <v>0</v>
      </c>
      <c r="EG234">
        <f>Drivers!EG54</f>
        <v>0</v>
      </c>
      <c r="EH234">
        <f>Drivers!EH54</f>
        <v>0</v>
      </c>
      <c r="EI234">
        <f>Drivers!EI54</f>
        <v>0</v>
      </c>
      <c r="EJ234">
        <f>Drivers!EJ54</f>
        <v>0</v>
      </c>
      <c r="EK234">
        <f>Drivers!EK54</f>
        <v>0</v>
      </c>
      <c r="EL234">
        <f>Drivers!EL54</f>
        <v>0</v>
      </c>
      <c r="EM234">
        <f>Drivers!EM54</f>
        <v>0</v>
      </c>
      <c r="EN234">
        <f>Drivers!EN54</f>
        <v>0</v>
      </c>
    </row>
    <row r="235" spans="1:144" x14ac:dyDescent="0.2">
      <c r="A235">
        <f>Drivers!A55</f>
        <v>0</v>
      </c>
      <c r="B235">
        <f>Drivers!B55</f>
        <v>0</v>
      </c>
      <c r="C235">
        <f>Drivers!C55</f>
        <v>0</v>
      </c>
      <c r="D235">
        <f>Drivers!D55</f>
        <v>0</v>
      </c>
      <c r="E235">
        <f>Drivers!E55</f>
        <v>0</v>
      </c>
      <c r="F235">
        <f>Drivers!F55</f>
        <v>0</v>
      </c>
      <c r="G235">
        <f>Drivers!G55</f>
        <v>0</v>
      </c>
      <c r="H235">
        <f>Drivers!H55</f>
        <v>0</v>
      </c>
      <c r="I235" t="str">
        <f>Drivers!I55</f>
        <v>Guard Rails</v>
      </c>
      <c r="J235">
        <f>Drivers!J55</f>
        <v>0</v>
      </c>
      <c r="K235">
        <f>Drivers!K55</f>
        <v>0</v>
      </c>
      <c r="L235">
        <f>Drivers!L55</f>
        <v>0</v>
      </c>
      <c r="M235">
        <f>Drivers!M55</f>
        <v>0</v>
      </c>
      <c r="N235">
        <f>Drivers!N55</f>
        <v>0</v>
      </c>
      <c r="O235">
        <f>Drivers!O55</f>
        <v>0</v>
      </c>
      <c r="P235">
        <f>Drivers!P55</f>
        <v>0</v>
      </c>
      <c r="Q235">
        <f>Drivers!Q55</f>
        <v>0</v>
      </c>
      <c r="R235">
        <f>Drivers!R55</f>
        <v>0</v>
      </c>
      <c r="S235">
        <f>Drivers!S55</f>
        <v>0</v>
      </c>
      <c r="T235">
        <f>Drivers!T55</f>
        <v>0</v>
      </c>
      <c r="U235">
        <f>Drivers!U55</f>
        <v>0</v>
      </c>
      <c r="V235">
        <f>Drivers!V55</f>
        <v>0</v>
      </c>
      <c r="W235">
        <f>Drivers!W55</f>
        <v>0</v>
      </c>
      <c r="X235">
        <f>Drivers!X55</f>
        <v>0</v>
      </c>
      <c r="Y235">
        <f>Drivers!Y55</f>
        <v>0</v>
      </c>
      <c r="Z235">
        <f>Drivers!Z55</f>
        <v>0</v>
      </c>
      <c r="AA235">
        <f>Drivers!AA55</f>
        <v>0</v>
      </c>
      <c r="AB235">
        <f>Drivers!AB55</f>
        <v>0</v>
      </c>
      <c r="AC235">
        <f>Drivers!AC55</f>
        <v>0</v>
      </c>
      <c r="AD235">
        <f>Drivers!AD55</f>
        <v>0</v>
      </c>
      <c r="AE235">
        <f>Drivers!AE55</f>
        <v>0</v>
      </c>
      <c r="AF235">
        <f>Drivers!AF55</f>
        <v>0</v>
      </c>
      <c r="AG235">
        <f>Drivers!AG55</f>
        <v>0</v>
      </c>
      <c r="AH235">
        <f>Drivers!AH55</f>
        <v>0</v>
      </c>
      <c r="AI235">
        <f>Drivers!AI55</f>
        <v>0</v>
      </c>
      <c r="AJ235">
        <f>Drivers!AJ55</f>
        <v>0</v>
      </c>
      <c r="AK235">
        <f>Drivers!AK55</f>
        <v>0</v>
      </c>
      <c r="AL235">
        <f>Drivers!AL55</f>
        <v>0</v>
      </c>
      <c r="AM235">
        <f>Drivers!AM55</f>
        <v>0</v>
      </c>
      <c r="AN235">
        <f>Drivers!AN55</f>
        <v>0</v>
      </c>
      <c r="AO235">
        <f>Drivers!AO55</f>
        <v>0</v>
      </c>
      <c r="AP235">
        <f>Drivers!AP55</f>
        <v>0</v>
      </c>
      <c r="AQ235">
        <f>Drivers!AQ55</f>
        <v>0</v>
      </c>
      <c r="AR235">
        <f>Drivers!AR55</f>
        <v>0</v>
      </c>
      <c r="AS235">
        <f>Drivers!AS55</f>
        <v>0</v>
      </c>
      <c r="AT235">
        <f>Drivers!AT55</f>
        <v>0</v>
      </c>
      <c r="AU235">
        <f>Drivers!AU55</f>
        <v>0</v>
      </c>
      <c r="AV235">
        <f>Drivers!AV55</f>
        <v>0</v>
      </c>
      <c r="AW235">
        <f>Drivers!AW55</f>
        <v>0</v>
      </c>
      <c r="AX235">
        <f>Drivers!AX55</f>
        <v>0</v>
      </c>
      <c r="AY235">
        <f>Drivers!AY55</f>
        <v>0</v>
      </c>
      <c r="AZ235">
        <f>Drivers!AZ55</f>
        <v>0</v>
      </c>
      <c r="BA235">
        <f>Drivers!BA55</f>
        <v>0</v>
      </c>
      <c r="BB235">
        <f>Drivers!BB55</f>
        <v>0</v>
      </c>
      <c r="BC235">
        <f>Drivers!BC55</f>
        <v>0</v>
      </c>
      <c r="BD235">
        <f>Drivers!BD55</f>
        <v>0</v>
      </c>
      <c r="BE235">
        <f>Drivers!BE55</f>
        <v>0</v>
      </c>
      <c r="BF235">
        <f>Drivers!BF55</f>
        <v>0</v>
      </c>
      <c r="BG235">
        <f>Drivers!BG55</f>
        <v>0</v>
      </c>
      <c r="BH235">
        <f>Drivers!BH55</f>
        <v>0</v>
      </c>
      <c r="BI235">
        <f>Drivers!BI55</f>
        <v>0</v>
      </c>
      <c r="BJ235">
        <f>Drivers!BJ55</f>
        <v>0</v>
      </c>
      <c r="BK235">
        <f>Drivers!BK55</f>
        <v>0</v>
      </c>
      <c r="BL235">
        <f>Drivers!BL55</f>
        <v>0</v>
      </c>
      <c r="BM235">
        <f>Drivers!BM55</f>
        <v>0</v>
      </c>
      <c r="BN235">
        <f>Drivers!BN55</f>
        <v>0</v>
      </c>
      <c r="BO235">
        <f>Drivers!BO55</f>
        <v>0</v>
      </c>
      <c r="BP235">
        <f>Drivers!BP55</f>
        <v>0</v>
      </c>
      <c r="BQ235">
        <f>Drivers!BQ55</f>
        <v>0</v>
      </c>
      <c r="BR235">
        <f>Drivers!BR55</f>
        <v>0</v>
      </c>
      <c r="BS235">
        <f>Drivers!BS55</f>
        <v>0</v>
      </c>
      <c r="BT235">
        <f>Drivers!BT55</f>
        <v>0</v>
      </c>
      <c r="BU235">
        <f>Drivers!BU55</f>
        <v>0</v>
      </c>
      <c r="BV235">
        <f>Drivers!BV55</f>
        <v>0</v>
      </c>
      <c r="BW235">
        <f>Drivers!BW55</f>
        <v>0</v>
      </c>
      <c r="BX235">
        <f>Drivers!BX55</f>
        <v>0</v>
      </c>
      <c r="BY235">
        <f>Drivers!BY55</f>
        <v>0</v>
      </c>
      <c r="BZ235">
        <f>Drivers!BZ55</f>
        <v>0</v>
      </c>
      <c r="CA235">
        <f>Drivers!CA55</f>
        <v>0</v>
      </c>
      <c r="CB235">
        <f>Drivers!CB55</f>
        <v>0</v>
      </c>
      <c r="CC235">
        <f>Drivers!CC55</f>
        <v>0</v>
      </c>
      <c r="CD235">
        <f>Drivers!CD55</f>
        <v>0</v>
      </c>
      <c r="CE235">
        <f>Drivers!CE55</f>
        <v>0</v>
      </c>
      <c r="CF235">
        <f>Drivers!CF55</f>
        <v>0</v>
      </c>
      <c r="CG235">
        <f>Drivers!CG55</f>
        <v>0</v>
      </c>
      <c r="CH235">
        <f>Drivers!CH55</f>
        <v>0</v>
      </c>
      <c r="CI235">
        <f>Drivers!CI55</f>
        <v>0</v>
      </c>
      <c r="CJ235">
        <f>Drivers!CJ55</f>
        <v>0</v>
      </c>
      <c r="CK235">
        <f>Drivers!CK55</f>
        <v>0</v>
      </c>
      <c r="CL235">
        <f>Drivers!CL55</f>
        <v>0</v>
      </c>
      <c r="CM235">
        <f>Drivers!CM55</f>
        <v>0</v>
      </c>
      <c r="CN235">
        <f>Drivers!CN55</f>
        <v>0</v>
      </c>
      <c r="CO235">
        <f>Drivers!CO55</f>
        <v>0</v>
      </c>
      <c r="CP235">
        <f>Drivers!CP55</f>
        <v>0</v>
      </c>
      <c r="CQ235">
        <f>Drivers!CQ55</f>
        <v>0</v>
      </c>
      <c r="CR235">
        <f>Drivers!CR55</f>
        <v>0</v>
      </c>
      <c r="CS235">
        <f>Drivers!CS55</f>
        <v>0</v>
      </c>
      <c r="CT235">
        <f>Drivers!CT55</f>
        <v>0</v>
      </c>
      <c r="CU235">
        <f>Drivers!CU55</f>
        <v>0</v>
      </c>
      <c r="CV235">
        <f>Drivers!CV55</f>
        <v>0</v>
      </c>
      <c r="CW235">
        <f>Drivers!CW55</f>
        <v>0</v>
      </c>
      <c r="CX235">
        <f>Drivers!CX55</f>
        <v>0</v>
      </c>
      <c r="CY235">
        <f>Drivers!CY55</f>
        <v>0</v>
      </c>
      <c r="CZ235">
        <f>Drivers!CZ55</f>
        <v>0</v>
      </c>
      <c r="DA235">
        <f>Drivers!DA55</f>
        <v>0</v>
      </c>
      <c r="DB235">
        <f>Drivers!DB55</f>
        <v>0</v>
      </c>
      <c r="DC235">
        <f>Drivers!DC55</f>
        <v>0</v>
      </c>
      <c r="DD235">
        <f>Drivers!DD55</f>
        <v>0</v>
      </c>
      <c r="DE235">
        <f>Drivers!DE55</f>
        <v>0</v>
      </c>
      <c r="DF235">
        <f>Drivers!DF55</f>
        <v>0</v>
      </c>
      <c r="DG235">
        <f>Drivers!DG55</f>
        <v>0</v>
      </c>
      <c r="DH235">
        <f>Drivers!DH55</f>
        <v>0</v>
      </c>
      <c r="DI235">
        <f>Drivers!DI55</f>
        <v>0</v>
      </c>
      <c r="DJ235">
        <f>Drivers!DJ55</f>
        <v>0</v>
      </c>
      <c r="DK235">
        <f>Drivers!DK55</f>
        <v>0</v>
      </c>
      <c r="DL235">
        <f>Drivers!DL55</f>
        <v>0</v>
      </c>
      <c r="DM235">
        <f>Drivers!DM55</f>
        <v>0</v>
      </c>
      <c r="DN235">
        <f>Drivers!DN55</f>
        <v>0</v>
      </c>
      <c r="DO235">
        <f>Drivers!DO55</f>
        <v>0</v>
      </c>
      <c r="DP235">
        <f>Drivers!DP55</f>
        <v>0</v>
      </c>
      <c r="DQ235">
        <f>Drivers!DQ55</f>
        <v>0</v>
      </c>
      <c r="DR235">
        <f>Drivers!DR55</f>
        <v>0</v>
      </c>
      <c r="DS235">
        <f>Drivers!DS55</f>
        <v>0</v>
      </c>
      <c r="DT235">
        <f>Drivers!DT55</f>
        <v>0</v>
      </c>
      <c r="DU235">
        <f>Drivers!DU55</f>
        <v>0</v>
      </c>
      <c r="DV235">
        <f>Drivers!DV55</f>
        <v>0</v>
      </c>
      <c r="DW235">
        <f>Drivers!DW55</f>
        <v>0</v>
      </c>
      <c r="DX235">
        <f>Drivers!DX55</f>
        <v>0</v>
      </c>
      <c r="DY235">
        <f>Drivers!DY55</f>
        <v>0</v>
      </c>
      <c r="DZ235">
        <f>Drivers!DZ55</f>
        <v>0</v>
      </c>
      <c r="EA235">
        <f>Drivers!EA55</f>
        <v>0</v>
      </c>
      <c r="EB235">
        <f>Drivers!EB55</f>
        <v>0</v>
      </c>
      <c r="EC235">
        <f>Drivers!EC55</f>
        <v>0</v>
      </c>
      <c r="ED235">
        <f>Drivers!ED55</f>
        <v>0</v>
      </c>
      <c r="EE235">
        <f>Drivers!EE55</f>
        <v>0</v>
      </c>
      <c r="EF235">
        <f>Drivers!EF55</f>
        <v>0</v>
      </c>
      <c r="EG235">
        <f>Drivers!EG55</f>
        <v>0</v>
      </c>
      <c r="EH235">
        <f>Drivers!EH55</f>
        <v>0</v>
      </c>
      <c r="EI235">
        <f>Drivers!EI55</f>
        <v>0</v>
      </c>
      <c r="EJ235">
        <f>Drivers!EJ55</f>
        <v>0</v>
      </c>
      <c r="EK235">
        <f>Drivers!EK55</f>
        <v>0</v>
      </c>
      <c r="EL235">
        <f>Drivers!EL55</f>
        <v>0</v>
      </c>
      <c r="EM235">
        <f>Drivers!EM55</f>
        <v>0</v>
      </c>
      <c r="EN235">
        <f>Drivers!EN55</f>
        <v>0</v>
      </c>
    </row>
    <row r="236" spans="1:144" x14ac:dyDescent="0.2">
      <c r="A236">
        <f>Drivers!A56</f>
        <v>0</v>
      </c>
      <c r="B236">
        <f>Drivers!B56</f>
        <v>0</v>
      </c>
      <c r="C236">
        <f>Drivers!C56</f>
        <v>0</v>
      </c>
      <c r="D236">
        <f>Drivers!D56</f>
        <v>0</v>
      </c>
      <c r="E236">
        <f>Drivers!E56</f>
        <v>0</v>
      </c>
      <c r="F236">
        <f>Drivers!F56</f>
        <v>0</v>
      </c>
      <c r="G236">
        <f>Drivers!G56</f>
        <v>0</v>
      </c>
      <c r="H236">
        <f>Drivers!H56</f>
        <v>0</v>
      </c>
      <c r="I236" t="str">
        <f>Drivers!I56</f>
        <v>% of Net Revenue Generated from Repeat Orders</v>
      </c>
      <c r="J236">
        <f>Drivers!J56</f>
        <v>0</v>
      </c>
      <c r="K236">
        <f>Drivers!K56</f>
        <v>0</v>
      </c>
      <c r="L236">
        <f>Drivers!L56</f>
        <v>0</v>
      </c>
      <c r="M236">
        <f>Drivers!M56</f>
        <v>0</v>
      </c>
      <c r="N236">
        <f>Drivers!N56</f>
        <v>0</v>
      </c>
      <c r="O236">
        <f>Drivers!O56</f>
        <v>0</v>
      </c>
      <c r="P236">
        <f>Drivers!P56</f>
        <v>0</v>
      </c>
      <c r="Q236">
        <f>Drivers!Q56</f>
        <v>0</v>
      </c>
      <c r="R236">
        <f>Drivers!R56</f>
        <v>0</v>
      </c>
      <c r="S236">
        <f>Drivers!S56</f>
        <v>0</v>
      </c>
      <c r="T236">
        <f>Drivers!T56</f>
        <v>0</v>
      </c>
      <c r="U236">
        <f>Drivers!U56</f>
        <v>0</v>
      </c>
      <c r="V236">
        <f>Drivers!V56</f>
        <v>0</v>
      </c>
      <c r="W236">
        <f>Drivers!W56</f>
        <v>0</v>
      </c>
      <c r="X236">
        <f>Drivers!X56</f>
        <v>0</v>
      </c>
      <c r="Y236">
        <f>Drivers!Y56</f>
        <v>0</v>
      </c>
      <c r="Z236">
        <f>Drivers!Z56</f>
        <v>0</v>
      </c>
      <c r="AA236">
        <f>Drivers!AA56</f>
        <v>0</v>
      </c>
      <c r="AB236">
        <f>Drivers!AB56</f>
        <v>0</v>
      </c>
      <c r="AC236">
        <f>Drivers!AC56</f>
        <v>0</v>
      </c>
      <c r="AD236">
        <f>Drivers!AD56</f>
        <v>0</v>
      </c>
      <c r="AE236">
        <f>Drivers!AE56</f>
        <v>0</v>
      </c>
      <c r="AF236">
        <f>Drivers!AF56</f>
        <v>0</v>
      </c>
      <c r="AG236">
        <f>Drivers!AG56</f>
        <v>0</v>
      </c>
      <c r="AH236">
        <f>Drivers!AH56</f>
        <v>0</v>
      </c>
      <c r="AI236">
        <f>Drivers!AI56</f>
        <v>0</v>
      </c>
      <c r="AJ236">
        <f>Drivers!AJ56</f>
        <v>0</v>
      </c>
      <c r="AK236">
        <f>Drivers!AK56</f>
        <v>0</v>
      </c>
      <c r="AL236">
        <f>Drivers!AL56</f>
        <v>0</v>
      </c>
      <c r="AM236">
        <f>Drivers!AM56</f>
        <v>0</v>
      </c>
      <c r="AN236">
        <f>Drivers!AN56</f>
        <v>0</v>
      </c>
      <c r="AO236">
        <f>Drivers!AO56</f>
        <v>0</v>
      </c>
      <c r="AP236">
        <f>Drivers!AP56</f>
        <v>0</v>
      </c>
      <c r="AQ236">
        <f>Drivers!AQ56</f>
        <v>0</v>
      </c>
      <c r="AR236">
        <f>Drivers!AR56</f>
        <v>0</v>
      </c>
      <c r="AS236">
        <f>Drivers!AS56</f>
        <v>0</v>
      </c>
      <c r="AT236">
        <f>Drivers!AT56</f>
        <v>0</v>
      </c>
      <c r="AU236">
        <f>Drivers!AU56</f>
        <v>0</v>
      </c>
      <c r="AV236">
        <f>Drivers!AV56</f>
        <v>0</v>
      </c>
      <c r="AW236">
        <f>Drivers!AW56</f>
        <v>0</v>
      </c>
      <c r="AX236">
        <f>Drivers!AX56</f>
        <v>0</v>
      </c>
      <c r="AY236">
        <f>Drivers!AY56</f>
        <v>0</v>
      </c>
      <c r="AZ236">
        <f>Drivers!AZ56</f>
        <v>0</v>
      </c>
      <c r="BA236">
        <f>Drivers!BA56</f>
        <v>0</v>
      </c>
      <c r="BB236">
        <f>Drivers!BB56</f>
        <v>0</v>
      </c>
      <c r="BC236">
        <f>Drivers!BC56</f>
        <v>0</v>
      </c>
      <c r="BD236">
        <f>Drivers!BD56</f>
        <v>0</v>
      </c>
      <c r="BE236">
        <f>Drivers!BE56</f>
        <v>0</v>
      </c>
      <c r="BF236">
        <f>Drivers!BF56</f>
        <v>0</v>
      </c>
      <c r="BG236">
        <f>Drivers!BG56</f>
        <v>0</v>
      </c>
      <c r="BH236">
        <f>Drivers!BH56</f>
        <v>0</v>
      </c>
      <c r="BI236">
        <f>Drivers!BI56</f>
        <v>0</v>
      </c>
      <c r="BJ236">
        <f>Drivers!BJ56</f>
        <v>0</v>
      </c>
      <c r="BK236">
        <f>Drivers!BK56</f>
        <v>0</v>
      </c>
      <c r="BL236">
        <f>Drivers!BL56</f>
        <v>0</v>
      </c>
      <c r="BM236">
        <f>Drivers!BM56</f>
        <v>0</v>
      </c>
      <c r="BN236">
        <f>Drivers!BN56</f>
        <v>0</v>
      </c>
      <c r="BO236">
        <f>Drivers!BO56</f>
        <v>0</v>
      </c>
      <c r="BP236">
        <f>Drivers!BP56</f>
        <v>0</v>
      </c>
      <c r="BQ236">
        <f>Drivers!BQ56</f>
        <v>0</v>
      </c>
      <c r="BR236">
        <f>Drivers!BR56</f>
        <v>0</v>
      </c>
      <c r="BS236">
        <f>Drivers!BS56</f>
        <v>0</v>
      </c>
      <c r="BT236">
        <f>Drivers!BT56</f>
        <v>0</v>
      </c>
      <c r="BU236">
        <f>Drivers!BU56</f>
        <v>0</v>
      </c>
      <c r="BV236">
        <f>Drivers!BV56</f>
        <v>0.89</v>
      </c>
      <c r="BW236">
        <f>Drivers!BW56</f>
        <v>0.93</v>
      </c>
      <c r="BX236">
        <f>Drivers!BX56</f>
        <v>0.93</v>
      </c>
      <c r="BY236">
        <f>Drivers!BY56</f>
        <v>0.93</v>
      </c>
      <c r="BZ236">
        <f>Drivers!BZ56</f>
        <v>0.92</v>
      </c>
      <c r="CA236">
        <f>Drivers!CA56</f>
        <v>0.92</v>
      </c>
      <c r="CB236">
        <f>Drivers!CB56</f>
        <v>0</v>
      </c>
      <c r="CC236">
        <f>Drivers!CC56</f>
        <v>0</v>
      </c>
      <c r="CD236">
        <f>Drivers!CD56</f>
        <v>0</v>
      </c>
      <c r="CE236">
        <f>Drivers!CE56</f>
        <v>0</v>
      </c>
      <c r="CF236">
        <f>Drivers!CF56</f>
        <v>0</v>
      </c>
      <c r="CG236">
        <f>Drivers!CG56</f>
        <v>0</v>
      </c>
      <c r="CH236">
        <f>Drivers!CH56</f>
        <v>0</v>
      </c>
      <c r="CI236">
        <f>Drivers!CI56</f>
        <v>0</v>
      </c>
      <c r="CJ236">
        <f>Drivers!CJ56</f>
        <v>0</v>
      </c>
      <c r="CK236">
        <f>Drivers!CK56</f>
        <v>0</v>
      </c>
      <c r="CL236">
        <f>Drivers!CL56</f>
        <v>0</v>
      </c>
      <c r="CM236">
        <f>Drivers!CM56</f>
        <v>0</v>
      </c>
      <c r="CN236">
        <f>Drivers!CN56</f>
        <v>0</v>
      </c>
      <c r="CO236">
        <f>Drivers!CO56</f>
        <v>0</v>
      </c>
      <c r="CP236">
        <f>Drivers!CP56</f>
        <v>0</v>
      </c>
      <c r="CQ236">
        <f>Drivers!CQ56</f>
        <v>0</v>
      </c>
      <c r="CR236">
        <f>Drivers!CR56</f>
        <v>0</v>
      </c>
      <c r="CS236">
        <f>Drivers!CS56</f>
        <v>0</v>
      </c>
      <c r="CT236">
        <f>Drivers!CT56</f>
        <v>0</v>
      </c>
      <c r="CU236">
        <f>Drivers!CU56</f>
        <v>0</v>
      </c>
      <c r="CV236">
        <f>Drivers!CV56</f>
        <v>0</v>
      </c>
      <c r="CW236">
        <f>Drivers!CW56</f>
        <v>0</v>
      </c>
      <c r="CX236">
        <f>Drivers!CX56</f>
        <v>0</v>
      </c>
      <c r="CY236">
        <f>Drivers!CY56</f>
        <v>0</v>
      </c>
      <c r="CZ236">
        <f>Drivers!CZ56</f>
        <v>0</v>
      </c>
      <c r="DA236">
        <f>Drivers!DA56</f>
        <v>0</v>
      </c>
      <c r="DB236">
        <f>Drivers!DB56</f>
        <v>0</v>
      </c>
      <c r="DC236">
        <f>Drivers!DC56</f>
        <v>0</v>
      </c>
      <c r="DD236">
        <f>Drivers!DD56</f>
        <v>0</v>
      </c>
      <c r="DE236">
        <f>Drivers!DE56</f>
        <v>0</v>
      </c>
      <c r="DF236">
        <f>Drivers!DF56</f>
        <v>0</v>
      </c>
      <c r="DG236">
        <f>Drivers!DG56</f>
        <v>0</v>
      </c>
      <c r="DH236">
        <f>Drivers!DH56</f>
        <v>0</v>
      </c>
      <c r="DI236">
        <f>Drivers!DI56</f>
        <v>0</v>
      </c>
      <c r="DJ236">
        <f>Drivers!DJ56</f>
        <v>0</v>
      </c>
      <c r="DK236">
        <f>Drivers!DK56</f>
        <v>0</v>
      </c>
      <c r="DL236">
        <f>Drivers!DL56</f>
        <v>0</v>
      </c>
      <c r="DM236">
        <f>Drivers!DM56</f>
        <v>0</v>
      </c>
      <c r="DN236">
        <f>Drivers!DN56</f>
        <v>0</v>
      </c>
      <c r="DO236">
        <f>Drivers!DO56</f>
        <v>0</v>
      </c>
      <c r="DP236">
        <f>Drivers!DP56</f>
        <v>0</v>
      </c>
      <c r="DQ236">
        <f>Drivers!DQ56</f>
        <v>0</v>
      </c>
      <c r="DR236">
        <f>Drivers!DR56</f>
        <v>0</v>
      </c>
      <c r="DS236">
        <f>Drivers!DS56</f>
        <v>0</v>
      </c>
      <c r="DT236">
        <f>Drivers!DT56</f>
        <v>0</v>
      </c>
      <c r="DU236">
        <f>Drivers!DU56</f>
        <v>0</v>
      </c>
      <c r="DV236">
        <f>Drivers!DV56</f>
        <v>0</v>
      </c>
      <c r="DW236">
        <f>Drivers!DW56</f>
        <v>0</v>
      </c>
      <c r="DX236">
        <f>Drivers!DX56</f>
        <v>0</v>
      </c>
      <c r="DY236">
        <f>Drivers!DY56</f>
        <v>0</v>
      </c>
      <c r="DZ236">
        <f>Drivers!DZ56</f>
        <v>0</v>
      </c>
      <c r="EA236">
        <f>Drivers!EA56</f>
        <v>0.92</v>
      </c>
      <c r="EB236">
        <f>Drivers!EB56</f>
        <v>0</v>
      </c>
      <c r="EC236">
        <f>Drivers!EC56</f>
        <v>0</v>
      </c>
      <c r="ED236">
        <f>Drivers!ED56</f>
        <v>0</v>
      </c>
      <c r="EE236">
        <f>Drivers!EE56</f>
        <v>0</v>
      </c>
      <c r="EF236">
        <f>Drivers!EF56</f>
        <v>0</v>
      </c>
      <c r="EG236">
        <f>Drivers!EG56</f>
        <v>0</v>
      </c>
      <c r="EH236">
        <f>Drivers!EH56</f>
        <v>0</v>
      </c>
      <c r="EI236">
        <f>Drivers!EI56</f>
        <v>0</v>
      </c>
      <c r="EJ236">
        <f>Drivers!EJ56</f>
        <v>0</v>
      </c>
      <c r="EK236">
        <f>Drivers!EK56</f>
        <v>0</v>
      </c>
      <c r="EL236">
        <f>Drivers!EL56</f>
        <v>0</v>
      </c>
      <c r="EM236">
        <f>Drivers!EM56</f>
        <v>0</v>
      </c>
      <c r="EN236">
        <f>Drivers!EN56</f>
        <v>0</v>
      </c>
    </row>
    <row r="237" spans="1:144" x14ac:dyDescent="0.2">
      <c r="A237">
        <f>Drivers!A57</f>
        <v>0</v>
      </c>
      <c r="B237">
        <f>Drivers!B57</f>
        <v>0</v>
      </c>
      <c r="C237">
        <f>Drivers!C57</f>
        <v>0</v>
      </c>
      <c r="D237">
        <f>Drivers!D57</f>
        <v>0</v>
      </c>
      <c r="E237">
        <f>Drivers!E57</f>
        <v>0</v>
      </c>
      <c r="F237">
        <f>Drivers!F57</f>
        <v>0</v>
      </c>
      <c r="G237">
        <f>Drivers!G57</f>
        <v>0</v>
      </c>
      <c r="H237">
        <f>Drivers!H57</f>
        <v>0</v>
      </c>
      <c r="I237" t="str">
        <f>Drivers!I57</f>
        <v>Revenue from Repeat Orders</v>
      </c>
      <c r="J237">
        <f>Drivers!J57</f>
        <v>0</v>
      </c>
      <c r="K237">
        <f>Drivers!K57</f>
        <v>0</v>
      </c>
      <c r="L237">
        <f>Drivers!L57</f>
        <v>0</v>
      </c>
      <c r="M237">
        <f>Drivers!M57</f>
        <v>0</v>
      </c>
      <c r="N237">
        <f>Drivers!N57</f>
        <v>0</v>
      </c>
      <c r="O237">
        <f>Drivers!O57</f>
        <v>0</v>
      </c>
      <c r="P237">
        <f>Drivers!P57</f>
        <v>0</v>
      </c>
      <c r="Q237">
        <f>Drivers!Q57</f>
        <v>0</v>
      </c>
      <c r="R237">
        <f>Drivers!R57</f>
        <v>0</v>
      </c>
      <c r="S237">
        <f>Drivers!S57</f>
        <v>0</v>
      </c>
      <c r="T237">
        <f>Drivers!T57</f>
        <v>0</v>
      </c>
      <c r="U237">
        <f>Drivers!U57</f>
        <v>0</v>
      </c>
      <c r="V237">
        <f>Drivers!V57</f>
        <v>0</v>
      </c>
      <c r="W237">
        <f>Drivers!W57</f>
        <v>0</v>
      </c>
      <c r="X237">
        <f>Drivers!X57</f>
        <v>0</v>
      </c>
      <c r="Y237">
        <f>Drivers!Y57</f>
        <v>0</v>
      </c>
      <c r="Z237">
        <f>Drivers!Z57</f>
        <v>0</v>
      </c>
      <c r="AA237">
        <f>Drivers!AA57</f>
        <v>0</v>
      </c>
      <c r="AB237">
        <f>Drivers!AB57</f>
        <v>0</v>
      </c>
      <c r="AC237">
        <f>Drivers!AC57</f>
        <v>0</v>
      </c>
      <c r="AD237">
        <f>Drivers!AD57</f>
        <v>0</v>
      </c>
      <c r="AE237">
        <f>Drivers!AE57</f>
        <v>0</v>
      </c>
      <c r="AF237">
        <f>Drivers!AF57</f>
        <v>0</v>
      </c>
      <c r="AG237">
        <f>Drivers!AG57</f>
        <v>0</v>
      </c>
      <c r="AH237">
        <f>Drivers!AH57</f>
        <v>0</v>
      </c>
      <c r="AI237">
        <f>Drivers!AI57</f>
        <v>0</v>
      </c>
      <c r="AJ237">
        <f>Drivers!AJ57</f>
        <v>0</v>
      </c>
      <c r="AK237">
        <f>Drivers!AK57</f>
        <v>0</v>
      </c>
      <c r="AL237">
        <f>Drivers!AL57</f>
        <v>0</v>
      </c>
      <c r="AM237">
        <f>Drivers!AM57</f>
        <v>0</v>
      </c>
      <c r="AN237">
        <f>Drivers!AN57</f>
        <v>0</v>
      </c>
      <c r="AO237">
        <f>Drivers!AO57</f>
        <v>0</v>
      </c>
      <c r="AP237">
        <f>Drivers!AP57</f>
        <v>0</v>
      </c>
      <c r="AQ237">
        <f>Drivers!AQ57</f>
        <v>0</v>
      </c>
      <c r="AR237">
        <f>Drivers!AR57</f>
        <v>0</v>
      </c>
      <c r="AS237">
        <f>Drivers!AS57</f>
        <v>0</v>
      </c>
      <c r="AT237">
        <f>Drivers!AT57</f>
        <v>0</v>
      </c>
      <c r="AU237">
        <f>Drivers!AU57</f>
        <v>0</v>
      </c>
      <c r="AV237">
        <f>Drivers!AV57</f>
        <v>0</v>
      </c>
      <c r="AW237">
        <f>Drivers!AW57</f>
        <v>0</v>
      </c>
      <c r="AX237">
        <f>Drivers!AX57</f>
        <v>0</v>
      </c>
      <c r="AY237">
        <f>Drivers!AY57</f>
        <v>0</v>
      </c>
      <c r="AZ237">
        <f>Drivers!AZ57</f>
        <v>0</v>
      </c>
      <c r="BA237">
        <f>Drivers!BA57</f>
        <v>0</v>
      </c>
      <c r="BB237">
        <f>Drivers!BB57</f>
        <v>0</v>
      </c>
      <c r="BC237">
        <f>Drivers!BC57</f>
        <v>0</v>
      </c>
      <c r="BD237">
        <f>Drivers!BD57</f>
        <v>0</v>
      </c>
      <c r="BE237">
        <f>Drivers!BE57</f>
        <v>0</v>
      </c>
      <c r="BF237">
        <f>Drivers!BF57</f>
        <v>0</v>
      </c>
      <c r="BG237">
        <f>Drivers!BG57</f>
        <v>0</v>
      </c>
      <c r="BH237">
        <f>Drivers!BH57</f>
        <v>0</v>
      </c>
      <c r="BI237">
        <f>Drivers!BI57</f>
        <v>0</v>
      </c>
      <c r="BJ237">
        <f>Drivers!BJ57</f>
        <v>0</v>
      </c>
      <c r="BK237">
        <f>Drivers!BK57</f>
        <v>0</v>
      </c>
      <c r="BL237">
        <f>Drivers!BL57</f>
        <v>0</v>
      </c>
      <c r="BM237">
        <f>Drivers!BM57</f>
        <v>0</v>
      </c>
      <c r="BN237">
        <f>Drivers!BN57</f>
        <v>0</v>
      </c>
      <c r="BO237">
        <f>Drivers!BO57</f>
        <v>0</v>
      </c>
      <c r="BP237">
        <f>Drivers!BP57</f>
        <v>0</v>
      </c>
      <c r="BQ237">
        <f>Drivers!BQ57</f>
        <v>0</v>
      </c>
      <c r="BR237">
        <f>Drivers!BR57</f>
        <v>0</v>
      </c>
      <c r="BS237">
        <f>Drivers!BS57</f>
        <v>0</v>
      </c>
      <c r="BT237">
        <f>Drivers!BT57</f>
        <v>0</v>
      </c>
      <c r="BU237">
        <f>Drivers!BU57</f>
        <v>0</v>
      </c>
      <c r="BV237">
        <f>Drivers!BV57</f>
        <v>153.16722000000001</v>
      </c>
      <c r="BW237">
        <f>Drivers!BW57</f>
        <v>187.78932</v>
      </c>
      <c r="BX237">
        <f>Drivers!BX57</f>
        <v>191.07036000000002</v>
      </c>
      <c r="BY237">
        <f>Drivers!BY57</f>
        <v>200.82606000000001</v>
      </c>
      <c r="BZ237">
        <f>Drivers!BZ57</f>
        <v>225.25556</v>
      </c>
      <c r="CA237">
        <f>Drivers!CA57</f>
        <v>219.01244</v>
      </c>
      <c r="CB237">
        <f>Drivers!CB57</f>
        <v>0</v>
      </c>
      <c r="CC237">
        <f>Drivers!CC57</f>
        <v>0</v>
      </c>
      <c r="CD237">
        <f>Drivers!CD57</f>
        <v>0</v>
      </c>
      <c r="CE237">
        <f>Drivers!CE57</f>
        <v>0</v>
      </c>
      <c r="CF237">
        <f>Drivers!CF57</f>
        <v>0</v>
      </c>
      <c r="CG237">
        <f>Drivers!CG57</f>
        <v>0</v>
      </c>
      <c r="CH237">
        <f>Drivers!CH57</f>
        <v>0</v>
      </c>
      <c r="CI237">
        <f>Drivers!CI57</f>
        <v>0</v>
      </c>
      <c r="CJ237">
        <f>Drivers!CJ57</f>
        <v>0</v>
      </c>
      <c r="CK237">
        <f>Drivers!CK57</f>
        <v>0</v>
      </c>
      <c r="CL237">
        <f>Drivers!CL57</f>
        <v>0</v>
      </c>
      <c r="CM237">
        <f>Drivers!CM57</f>
        <v>0</v>
      </c>
      <c r="CN237">
        <f>Drivers!CN57</f>
        <v>0</v>
      </c>
      <c r="CO237">
        <f>Drivers!CO57</f>
        <v>0</v>
      </c>
      <c r="CP237">
        <f>Drivers!CP57</f>
        <v>0</v>
      </c>
      <c r="CQ237">
        <f>Drivers!CQ57</f>
        <v>0</v>
      </c>
      <c r="CR237">
        <f>Drivers!CR57</f>
        <v>0</v>
      </c>
      <c r="CS237">
        <f>Drivers!CS57</f>
        <v>0</v>
      </c>
      <c r="CT237">
        <f>Drivers!CT57</f>
        <v>0</v>
      </c>
      <c r="CU237">
        <f>Drivers!CU57</f>
        <v>0</v>
      </c>
      <c r="CV237">
        <f>Drivers!CV57</f>
        <v>0</v>
      </c>
      <c r="CW237">
        <f>Drivers!CW57</f>
        <v>0</v>
      </c>
      <c r="CX237">
        <f>Drivers!CX57</f>
        <v>0</v>
      </c>
      <c r="CY237">
        <f>Drivers!CY57</f>
        <v>0</v>
      </c>
      <c r="CZ237">
        <f>Drivers!CZ57</f>
        <v>0</v>
      </c>
      <c r="DA237">
        <f>Drivers!DA57</f>
        <v>0</v>
      </c>
      <c r="DB237">
        <f>Drivers!DB57</f>
        <v>0</v>
      </c>
      <c r="DC237">
        <f>Drivers!DC57</f>
        <v>0</v>
      </c>
      <c r="DD237">
        <f>Drivers!DD57</f>
        <v>0</v>
      </c>
      <c r="DE237">
        <f>Drivers!DE57</f>
        <v>0</v>
      </c>
      <c r="DF237">
        <f>Drivers!DF57</f>
        <v>0</v>
      </c>
      <c r="DG237">
        <f>Drivers!DG57</f>
        <v>0</v>
      </c>
      <c r="DH237">
        <f>Drivers!DH57</f>
        <v>0</v>
      </c>
      <c r="DI237">
        <f>Drivers!DI57</f>
        <v>0</v>
      </c>
      <c r="DJ237">
        <f>Drivers!DJ57</f>
        <v>0</v>
      </c>
      <c r="DK237">
        <f>Drivers!DK57</f>
        <v>0</v>
      </c>
      <c r="DL237">
        <f>Drivers!DL57</f>
        <v>0</v>
      </c>
      <c r="DM237">
        <f>Drivers!DM57</f>
        <v>0</v>
      </c>
      <c r="DN237">
        <f>Drivers!DN57</f>
        <v>0</v>
      </c>
      <c r="DO237">
        <f>Drivers!DO57</f>
        <v>0</v>
      </c>
      <c r="DP237">
        <f>Drivers!DP57</f>
        <v>0</v>
      </c>
      <c r="DQ237">
        <f>Drivers!DQ57</f>
        <v>0</v>
      </c>
      <c r="DR237">
        <f>Drivers!DR57</f>
        <v>0</v>
      </c>
      <c r="DS237">
        <f>Drivers!DS57</f>
        <v>0</v>
      </c>
      <c r="DT237">
        <f>Drivers!DT57</f>
        <v>0</v>
      </c>
      <c r="DU237">
        <f>Drivers!DU57</f>
        <v>0</v>
      </c>
      <c r="DV237">
        <f>Drivers!DV57</f>
        <v>0</v>
      </c>
      <c r="DW237">
        <f>Drivers!DW57</f>
        <v>0</v>
      </c>
      <c r="DX237">
        <f>Drivers!DX57</f>
        <v>0</v>
      </c>
      <c r="DY237">
        <f>Drivers!DY57</f>
        <v>0</v>
      </c>
      <c r="DZ237">
        <f>Drivers!DZ57</f>
        <v>0</v>
      </c>
      <c r="EA237">
        <f>Drivers!EA57</f>
        <v>731.78272000000004</v>
      </c>
      <c r="EB237">
        <f>Drivers!EB57</f>
        <v>0</v>
      </c>
      <c r="EC237">
        <f>Drivers!EC57</f>
        <v>0</v>
      </c>
      <c r="ED237">
        <f>Drivers!ED57</f>
        <v>0</v>
      </c>
      <c r="EE237">
        <f>Drivers!EE57</f>
        <v>0</v>
      </c>
      <c r="EF237">
        <f>Drivers!EF57</f>
        <v>0</v>
      </c>
      <c r="EG237">
        <f>Drivers!EG57</f>
        <v>0</v>
      </c>
      <c r="EH237">
        <f>Drivers!EH57</f>
        <v>0</v>
      </c>
      <c r="EI237">
        <f>Drivers!EI57</f>
        <v>0</v>
      </c>
      <c r="EJ237">
        <f>Drivers!EJ57</f>
        <v>0</v>
      </c>
      <c r="EK237">
        <f>Drivers!EK57</f>
        <v>0</v>
      </c>
      <c r="EL237">
        <f>Drivers!EL57</f>
        <v>0</v>
      </c>
      <c r="EM237">
        <f>Drivers!EM57</f>
        <v>0</v>
      </c>
      <c r="EN237">
        <f>Drivers!EN57</f>
        <v>0</v>
      </c>
    </row>
    <row r="238" spans="1:144" x14ac:dyDescent="0.2">
      <c r="A238">
        <f>Drivers!A58</f>
        <v>0</v>
      </c>
      <c r="B238">
        <f>Drivers!B58</f>
        <v>0</v>
      </c>
      <c r="C238">
        <f>Drivers!C58</f>
        <v>0</v>
      </c>
      <c r="D238">
        <f>Drivers!D58</f>
        <v>0</v>
      </c>
      <c r="E238">
        <f>Drivers!E58</f>
        <v>0</v>
      </c>
      <c r="F238">
        <f>Drivers!F58</f>
        <v>0</v>
      </c>
      <c r="G238">
        <f>Drivers!G58</f>
        <v>0</v>
      </c>
      <c r="H238">
        <f>Drivers!H58</f>
        <v>0</v>
      </c>
      <c r="I238" t="str">
        <f>Drivers!I58</f>
        <v>Revenue from New Orders</v>
      </c>
      <c r="J238">
        <f>Drivers!J58</f>
        <v>0</v>
      </c>
      <c r="K238">
        <f>Drivers!K58</f>
        <v>0</v>
      </c>
      <c r="L238">
        <f>Drivers!L58</f>
        <v>0</v>
      </c>
      <c r="M238">
        <f>Drivers!M58</f>
        <v>0</v>
      </c>
      <c r="N238">
        <f>Drivers!N58</f>
        <v>0</v>
      </c>
      <c r="O238">
        <f>Drivers!O58</f>
        <v>0</v>
      </c>
      <c r="P238">
        <f>Drivers!P58</f>
        <v>0</v>
      </c>
      <c r="Q238">
        <f>Drivers!Q58</f>
        <v>0</v>
      </c>
      <c r="R238">
        <f>Drivers!R58</f>
        <v>0</v>
      </c>
      <c r="S238">
        <f>Drivers!S58</f>
        <v>0</v>
      </c>
      <c r="T238">
        <f>Drivers!T58</f>
        <v>0</v>
      </c>
      <c r="U238">
        <f>Drivers!U58</f>
        <v>0</v>
      </c>
      <c r="V238">
        <f>Drivers!V58</f>
        <v>0</v>
      </c>
      <c r="W238">
        <f>Drivers!W58</f>
        <v>0</v>
      </c>
      <c r="X238">
        <f>Drivers!X58</f>
        <v>0</v>
      </c>
      <c r="Y238">
        <f>Drivers!Y58</f>
        <v>0</v>
      </c>
      <c r="Z238">
        <f>Drivers!Z58</f>
        <v>0</v>
      </c>
      <c r="AA238">
        <f>Drivers!AA58</f>
        <v>0</v>
      </c>
      <c r="AB238">
        <f>Drivers!AB58</f>
        <v>0</v>
      </c>
      <c r="AC238">
        <f>Drivers!AC58</f>
        <v>0</v>
      </c>
      <c r="AD238">
        <f>Drivers!AD58</f>
        <v>0</v>
      </c>
      <c r="AE238">
        <f>Drivers!AE58</f>
        <v>0</v>
      </c>
      <c r="AF238">
        <f>Drivers!AF58</f>
        <v>0</v>
      </c>
      <c r="AG238">
        <f>Drivers!AG58</f>
        <v>0</v>
      </c>
      <c r="AH238">
        <f>Drivers!AH58</f>
        <v>0</v>
      </c>
      <c r="AI238">
        <f>Drivers!AI58</f>
        <v>0</v>
      </c>
      <c r="AJ238">
        <f>Drivers!AJ58</f>
        <v>0</v>
      </c>
      <c r="AK238">
        <f>Drivers!AK58</f>
        <v>0</v>
      </c>
      <c r="AL238">
        <f>Drivers!AL58</f>
        <v>0</v>
      </c>
      <c r="AM238">
        <f>Drivers!AM58</f>
        <v>0</v>
      </c>
      <c r="AN238">
        <f>Drivers!AN58</f>
        <v>0</v>
      </c>
      <c r="AO238">
        <f>Drivers!AO58</f>
        <v>0</v>
      </c>
      <c r="AP238">
        <f>Drivers!AP58</f>
        <v>0</v>
      </c>
      <c r="AQ238">
        <f>Drivers!AQ58</f>
        <v>0</v>
      </c>
      <c r="AR238">
        <f>Drivers!AR58</f>
        <v>0</v>
      </c>
      <c r="AS238">
        <f>Drivers!AS58</f>
        <v>0</v>
      </c>
      <c r="AT238">
        <f>Drivers!AT58</f>
        <v>0</v>
      </c>
      <c r="AU238">
        <f>Drivers!AU58</f>
        <v>0</v>
      </c>
      <c r="AV238">
        <f>Drivers!AV58</f>
        <v>0</v>
      </c>
      <c r="AW238">
        <f>Drivers!AW58</f>
        <v>0</v>
      </c>
      <c r="AX238">
        <f>Drivers!AX58</f>
        <v>0</v>
      </c>
      <c r="AY238">
        <f>Drivers!AY58</f>
        <v>0</v>
      </c>
      <c r="AZ238">
        <f>Drivers!AZ58</f>
        <v>0</v>
      </c>
      <c r="BA238">
        <f>Drivers!BA58</f>
        <v>0</v>
      </c>
      <c r="BB238">
        <f>Drivers!BB58</f>
        <v>0</v>
      </c>
      <c r="BC238">
        <f>Drivers!BC58</f>
        <v>0</v>
      </c>
      <c r="BD238">
        <f>Drivers!BD58</f>
        <v>0</v>
      </c>
      <c r="BE238">
        <f>Drivers!BE58</f>
        <v>0</v>
      </c>
      <c r="BF238">
        <f>Drivers!BF58</f>
        <v>0</v>
      </c>
      <c r="BG238">
        <f>Drivers!BG58</f>
        <v>0</v>
      </c>
      <c r="BH238">
        <f>Drivers!BH58</f>
        <v>0</v>
      </c>
      <c r="BI238">
        <f>Drivers!BI58</f>
        <v>0</v>
      </c>
      <c r="BJ238">
        <f>Drivers!BJ58</f>
        <v>0</v>
      </c>
      <c r="BK238">
        <f>Drivers!BK58</f>
        <v>0</v>
      </c>
      <c r="BL238">
        <f>Drivers!BL58</f>
        <v>0</v>
      </c>
      <c r="BM238">
        <f>Drivers!BM58</f>
        <v>0</v>
      </c>
      <c r="BN238">
        <f>Drivers!BN58</f>
        <v>0</v>
      </c>
      <c r="BO238">
        <f>Drivers!BO58</f>
        <v>0</v>
      </c>
      <c r="BP238">
        <f>Drivers!BP58</f>
        <v>0</v>
      </c>
      <c r="BQ238">
        <f>Drivers!BQ58</f>
        <v>0</v>
      </c>
      <c r="BR238">
        <f>Drivers!BR58</f>
        <v>0</v>
      </c>
      <c r="BS238">
        <f>Drivers!BS58</f>
        <v>0</v>
      </c>
      <c r="BT238">
        <f>Drivers!BT58</f>
        <v>0</v>
      </c>
      <c r="BU238">
        <f>Drivers!BU58</f>
        <v>0</v>
      </c>
      <c r="BV238">
        <f>Drivers!BV58</f>
        <v>18.930779999999999</v>
      </c>
      <c r="BW238">
        <f>Drivers!BW58</f>
        <v>14.134680000000003</v>
      </c>
      <c r="BX238">
        <f>Drivers!BX58</f>
        <v>14.381639999999976</v>
      </c>
      <c r="BY238">
        <f>Drivers!BY58</f>
        <v>15.115939999999995</v>
      </c>
      <c r="BZ238">
        <f>Drivers!BZ58</f>
        <v>19.587439999999987</v>
      </c>
      <c r="CA238">
        <f>Drivers!CA58</f>
        <v>19.04455999999999</v>
      </c>
      <c r="CB238">
        <f>Drivers!CB58</f>
        <v>0</v>
      </c>
      <c r="CC238">
        <f>Drivers!CC58</f>
        <v>0</v>
      </c>
      <c r="CD238">
        <f>Drivers!CD58</f>
        <v>0</v>
      </c>
      <c r="CE238">
        <f>Drivers!CE58</f>
        <v>0</v>
      </c>
      <c r="CF238">
        <f>Drivers!CF58</f>
        <v>0</v>
      </c>
      <c r="CG238">
        <f>Drivers!CG58</f>
        <v>0</v>
      </c>
      <c r="CH238">
        <f>Drivers!CH58</f>
        <v>0</v>
      </c>
      <c r="CI238">
        <f>Drivers!CI58</f>
        <v>0</v>
      </c>
      <c r="CJ238">
        <f>Drivers!CJ58</f>
        <v>0</v>
      </c>
      <c r="CK238">
        <f>Drivers!CK58</f>
        <v>0</v>
      </c>
      <c r="CL238">
        <f>Drivers!CL58</f>
        <v>0</v>
      </c>
      <c r="CM238">
        <f>Drivers!CM58</f>
        <v>0</v>
      </c>
      <c r="CN238">
        <f>Drivers!CN58</f>
        <v>0</v>
      </c>
      <c r="CO238">
        <f>Drivers!CO58</f>
        <v>0</v>
      </c>
      <c r="CP238">
        <f>Drivers!CP58</f>
        <v>0</v>
      </c>
      <c r="CQ238">
        <f>Drivers!CQ58</f>
        <v>0</v>
      </c>
      <c r="CR238">
        <f>Drivers!CR58</f>
        <v>0</v>
      </c>
      <c r="CS238">
        <f>Drivers!CS58</f>
        <v>0</v>
      </c>
      <c r="CT238">
        <f>Drivers!CT58</f>
        <v>0</v>
      </c>
      <c r="CU238">
        <f>Drivers!CU58</f>
        <v>0</v>
      </c>
      <c r="CV238">
        <f>Drivers!CV58</f>
        <v>0</v>
      </c>
      <c r="CW238">
        <f>Drivers!CW58</f>
        <v>0</v>
      </c>
      <c r="CX238">
        <f>Drivers!CX58</f>
        <v>0</v>
      </c>
      <c r="CY238">
        <f>Drivers!CY58</f>
        <v>0</v>
      </c>
      <c r="CZ238">
        <f>Drivers!CZ58</f>
        <v>0</v>
      </c>
      <c r="DA238">
        <f>Drivers!DA58</f>
        <v>0</v>
      </c>
      <c r="DB238">
        <f>Drivers!DB58</f>
        <v>0</v>
      </c>
      <c r="DC238">
        <f>Drivers!DC58</f>
        <v>0</v>
      </c>
      <c r="DD238">
        <f>Drivers!DD58</f>
        <v>0</v>
      </c>
      <c r="DE238">
        <f>Drivers!DE58</f>
        <v>0</v>
      </c>
      <c r="DF238">
        <f>Drivers!DF58</f>
        <v>0</v>
      </c>
      <c r="DG238">
        <f>Drivers!DG58</f>
        <v>0</v>
      </c>
      <c r="DH238">
        <f>Drivers!DH58</f>
        <v>0</v>
      </c>
      <c r="DI238">
        <f>Drivers!DI58</f>
        <v>0</v>
      </c>
      <c r="DJ238">
        <f>Drivers!DJ58</f>
        <v>0</v>
      </c>
      <c r="DK238">
        <f>Drivers!DK58</f>
        <v>0</v>
      </c>
      <c r="DL238">
        <f>Drivers!DL58</f>
        <v>0</v>
      </c>
      <c r="DM238">
        <f>Drivers!DM58</f>
        <v>0</v>
      </c>
      <c r="DN238">
        <f>Drivers!DN58</f>
        <v>0</v>
      </c>
      <c r="DO238">
        <f>Drivers!DO58</f>
        <v>0</v>
      </c>
      <c r="DP238">
        <f>Drivers!DP58</f>
        <v>0</v>
      </c>
      <c r="DQ238">
        <f>Drivers!DQ58</f>
        <v>0</v>
      </c>
      <c r="DR238">
        <f>Drivers!DR58</f>
        <v>0</v>
      </c>
      <c r="DS238">
        <f>Drivers!DS58</f>
        <v>0</v>
      </c>
      <c r="DT238">
        <f>Drivers!DT58</f>
        <v>0</v>
      </c>
      <c r="DU238">
        <f>Drivers!DU58</f>
        <v>0</v>
      </c>
      <c r="DV238">
        <f>Drivers!DV58</f>
        <v>0</v>
      </c>
      <c r="DW238">
        <f>Drivers!DW58</f>
        <v>0</v>
      </c>
      <c r="DX238">
        <f>Drivers!DX58</f>
        <v>0</v>
      </c>
      <c r="DY238">
        <f>Drivers!DY58</f>
        <v>0</v>
      </c>
      <c r="DZ238">
        <f>Drivers!DZ58</f>
        <v>0</v>
      </c>
      <c r="EA238">
        <f>Drivers!EA58</f>
        <v>63.633280000000013</v>
      </c>
      <c r="EB238">
        <f>Drivers!EB58</f>
        <v>0</v>
      </c>
      <c r="EC238">
        <f>Drivers!EC58</f>
        <v>0</v>
      </c>
      <c r="ED238">
        <f>Drivers!ED58</f>
        <v>0</v>
      </c>
      <c r="EE238">
        <f>Drivers!EE58</f>
        <v>0</v>
      </c>
      <c r="EF238">
        <f>Drivers!EF58</f>
        <v>0</v>
      </c>
      <c r="EG238">
        <f>Drivers!EG58</f>
        <v>0</v>
      </c>
      <c r="EH238">
        <f>Drivers!EH58</f>
        <v>0</v>
      </c>
      <c r="EI238">
        <f>Drivers!EI58</f>
        <v>0</v>
      </c>
      <c r="EJ238">
        <f>Drivers!EJ58</f>
        <v>0</v>
      </c>
      <c r="EK238">
        <f>Drivers!EK58</f>
        <v>0</v>
      </c>
      <c r="EL238">
        <f>Drivers!EL58</f>
        <v>0</v>
      </c>
      <c r="EM238">
        <f>Drivers!EM58</f>
        <v>0</v>
      </c>
      <c r="EN238">
        <f>Drivers!EN58</f>
        <v>0</v>
      </c>
    </row>
    <row r="239" spans="1:144" x14ac:dyDescent="0.2">
      <c r="A239">
        <f>Drivers!A59</f>
        <v>0</v>
      </c>
      <c r="B239">
        <f>Drivers!B59</f>
        <v>0</v>
      </c>
      <c r="C239">
        <f>Drivers!C59</f>
        <v>0</v>
      </c>
      <c r="D239">
        <f>Drivers!D59</f>
        <v>0</v>
      </c>
      <c r="E239">
        <f>Drivers!E59</f>
        <v>0</v>
      </c>
      <c r="F239">
        <f>Drivers!F59</f>
        <v>0</v>
      </c>
      <c r="G239">
        <f>Drivers!G59</f>
        <v>0</v>
      </c>
      <c r="H239">
        <f>Drivers!H59</f>
        <v>0</v>
      </c>
      <c r="I239" t="str">
        <f>Drivers!I59</f>
        <v>% of New Orders with Promos/Discounts</v>
      </c>
      <c r="J239">
        <f>Drivers!J59</f>
        <v>0</v>
      </c>
      <c r="K239">
        <f>Drivers!K59</f>
        <v>0</v>
      </c>
      <c r="L239">
        <f>Drivers!L59</f>
        <v>0</v>
      </c>
      <c r="M239">
        <f>Drivers!M59</f>
        <v>0</v>
      </c>
      <c r="N239">
        <f>Drivers!N59</f>
        <v>0</v>
      </c>
      <c r="O239">
        <f>Drivers!O59</f>
        <v>0</v>
      </c>
      <c r="P239">
        <f>Drivers!P59</f>
        <v>0</v>
      </c>
      <c r="Q239">
        <f>Drivers!Q59</f>
        <v>0</v>
      </c>
      <c r="R239">
        <f>Drivers!R59</f>
        <v>0</v>
      </c>
      <c r="S239">
        <f>Drivers!S59</f>
        <v>0</v>
      </c>
      <c r="T239">
        <f>Drivers!T59</f>
        <v>0</v>
      </c>
      <c r="U239">
        <f>Drivers!U59</f>
        <v>0</v>
      </c>
      <c r="V239">
        <f>Drivers!V59</f>
        <v>0</v>
      </c>
      <c r="W239">
        <f>Drivers!W59</f>
        <v>0</v>
      </c>
      <c r="X239">
        <f>Drivers!X59</f>
        <v>0</v>
      </c>
      <c r="Y239">
        <f>Drivers!Y59</f>
        <v>0</v>
      </c>
      <c r="Z239">
        <f>Drivers!Z59</f>
        <v>0</v>
      </c>
      <c r="AA239">
        <f>Drivers!AA59</f>
        <v>0</v>
      </c>
      <c r="AB239">
        <f>Drivers!AB59</f>
        <v>0</v>
      </c>
      <c r="AC239">
        <f>Drivers!AC59</f>
        <v>0</v>
      </c>
      <c r="AD239">
        <f>Drivers!AD59</f>
        <v>0</v>
      </c>
      <c r="AE239">
        <f>Drivers!AE59</f>
        <v>0</v>
      </c>
      <c r="AF239">
        <f>Drivers!AF59</f>
        <v>0</v>
      </c>
      <c r="AG239">
        <f>Drivers!AG59</f>
        <v>0</v>
      </c>
      <c r="AH239">
        <f>Drivers!AH59</f>
        <v>0</v>
      </c>
      <c r="AI239">
        <f>Drivers!AI59</f>
        <v>0</v>
      </c>
      <c r="AJ239">
        <f>Drivers!AJ59</f>
        <v>0</v>
      </c>
      <c r="AK239">
        <f>Drivers!AK59</f>
        <v>0</v>
      </c>
      <c r="AL239">
        <f>Drivers!AL59</f>
        <v>0</v>
      </c>
      <c r="AM239">
        <f>Drivers!AM59</f>
        <v>0</v>
      </c>
      <c r="AN239">
        <f>Drivers!AN59</f>
        <v>0</v>
      </c>
      <c r="AO239">
        <f>Drivers!AO59</f>
        <v>0</v>
      </c>
      <c r="AP239">
        <f>Drivers!AP59</f>
        <v>0</v>
      </c>
      <c r="AQ239">
        <f>Drivers!AQ59</f>
        <v>0</v>
      </c>
      <c r="AR239">
        <f>Drivers!AR59</f>
        <v>0</v>
      </c>
      <c r="AS239">
        <f>Drivers!AS59</f>
        <v>0</v>
      </c>
      <c r="AT239">
        <f>Drivers!AT59</f>
        <v>0</v>
      </c>
      <c r="AU239">
        <f>Drivers!AU59</f>
        <v>0</v>
      </c>
      <c r="AV239">
        <f>Drivers!AV59</f>
        <v>0</v>
      </c>
      <c r="AW239">
        <f>Drivers!AW59</f>
        <v>0</v>
      </c>
      <c r="AX239">
        <f>Drivers!AX59</f>
        <v>0</v>
      </c>
      <c r="AY239">
        <f>Drivers!AY59</f>
        <v>0</v>
      </c>
      <c r="AZ239">
        <f>Drivers!AZ59</f>
        <v>0</v>
      </c>
      <c r="BA239">
        <f>Drivers!BA59</f>
        <v>0</v>
      </c>
      <c r="BB239">
        <f>Drivers!BB59</f>
        <v>0</v>
      </c>
      <c r="BC239">
        <f>Drivers!BC59</f>
        <v>0</v>
      </c>
      <c r="BD239">
        <f>Drivers!BD59</f>
        <v>0</v>
      </c>
      <c r="BE239">
        <f>Drivers!BE59</f>
        <v>0</v>
      </c>
      <c r="BF239">
        <f>Drivers!BF59</f>
        <v>0</v>
      </c>
      <c r="BG239">
        <f>Drivers!BG59</f>
        <v>0</v>
      </c>
      <c r="BH239">
        <f>Drivers!BH59</f>
        <v>0</v>
      </c>
      <c r="BI239">
        <f>Drivers!BI59</f>
        <v>0</v>
      </c>
      <c r="BJ239">
        <f>Drivers!BJ59</f>
        <v>0</v>
      </c>
      <c r="BK239">
        <f>Drivers!BK59</f>
        <v>0</v>
      </c>
      <c r="BL239">
        <f>Drivers!BL59</f>
        <v>0</v>
      </c>
      <c r="BM239">
        <f>Drivers!BM59</f>
        <v>0</v>
      </c>
      <c r="BN239">
        <f>Drivers!BN59</f>
        <v>0</v>
      </c>
      <c r="BO239">
        <f>Drivers!BO59</f>
        <v>0</v>
      </c>
      <c r="BP239">
        <f>Drivers!BP59</f>
        <v>0</v>
      </c>
      <c r="BQ239">
        <f>Drivers!BQ59</f>
        <v>0</v>
      </c>
      <c r="BR239">
        <f>Drivers!BR59</f>
        <v>0</v>
      </c>
      <c r="BS239">
        <f>Drivers!BS59</f>
        <v>0</v>
      </c>
      <c r="BT239">
        <f>Drivers!BT59</f>
        <v>0</v>
      </c>
      <c r="BU239">
        <f>Drivers!BU59</f>
        <v>0</v>
      </c>
      <c r="BV239">
        <f>Drivers!BV59</f>
        <v>0.6</v>
      </c>
      <c r="BW239">
        <f>Drivers!BW59</f>
        <v>0.6</v>
      </c>
      <c r="BX239">
        <f>Drivers!BX59</f>
        <v>0.72099999999999997</v>
      </c>
      <c r="BY239">
        <f>Drivers!BY59</f>
        <v>0.72099999999999997</v>
      </c>
      <c r="BZ239">
        <f>Drivers!BZ59</f>
        <v>0.72</v>
      </c>
      <c r="CA239">
        <f>Drivers!CA59</f>
        <v>0.72</v>
      </c>
      <c r="CB239">
        <f>Drivers!CB59</f>
        <v>0</v>
      </c>
      <c r="CC239">
        <f>Drivers!CC59</f>
        <v>0</v>
      </c>
      <c r="CD239">
        <f>Drivers!CD59</f>
        <v>0</v>
      </c>
      <c r="CE239">
        <f>Drivers!CE59</f>
        <v>0</v>
      </c>
      <c r="CF239">
        <f>Drivers!CF59</f>
        <v>0</v>
      </c>
      <c r="CG239">
        <f>Drivers!CG59</f>
        <v>0</v>
      </c>
      <c r="CH239">
        <f>Drivers!CH59</f>
        <v>0</v>
      </c>
      <c r="CI239">
        <f>Drivers!CI59</f>
        <v>0</v>
      </c>
      <c r="CJ239">
        <f>Drivers!CJ59</f>
        <v>0</v>
      </c>
      <c r="CK239">
        <f>Drivers!CK59</f>
        <v>0</v>
      </c>
      <c r="CL239">
        <f>Drivers!CL59</f>
        <v>0</v>
      </c>
      <c r="CM239">
        <f>Drivers!CM59</f>
        <v>0</v>
      </c>
      <c r="CN239">
        <f>Drivers!CN59</f>
        <v>0</v>
      </c>
      <c r="CO239">
        <f>Drivers!CO59</f>
        <v>0</v>
      </c>
      <c r="CP239">
        <f>Drivers!CP59</f>
        <v>0</v>
      </c>
      <c r="CQ239">
        <f>Drivers!CQ59</f>
        <v>0</v>
      </c>
      <c r="CR239">
        <f>Drivers!CR59</f>
        <v>0</v>
      </c>
      <c r="CS239">
        <f>Drivers!CS59</f>
        <v>0</v>
      </c>
      <c r="CT239">
        <f>Drivers!CT59</f>
        <v>0</v>
      </c>
      <c r="CU239">
        <f>Drivers!CU59</f>
        <v>0</v>
      </c>
      <c r="CV239">
        <f>Drivers!CV59</f>
        <v>0</v>
      </c>
      <c r="CW239">
        <f>Drivers!CW59</f>
        <v>0</v>
      </c>
      <c r="CX239">
        <f>Drivers!CX59</f>
        <v>0</v>
      </c>
      <c r="CY239">
        <f>Drivers!CY59</f>
        <v>0</v>
      </c>
      <c r="CZ239">
        <f>Drivers!CZ59</f>
        <v>0</v>
      </c>
      <c r="DA239">
        <f>Drivers!DA59</f>
        <v>0</v>
      </c>
      <c r="DB239">
        <f>Drivers!DB59</f>
        <v>0</v>
      </c>
      <c r="DC239">
        <f>Drivers!DC59</f>
        <v>0</v>
      </c>
      <c r="DD239">
        <f>Drivers!DD59</f>
        <v>0</v>
      </c>
      <c r="DE239">
        <f>Drivers!DE59</f>
        <v>0</v>
      </c>
      <c r="DF239">
        <f>Drivers!DF59</f>
        <v>0</v>
      </c>
      <c r="DG239">
        <f>Drivers!DG59</f>
        <v>0</v>
      </c>
      <c r="DH239">
        <f>Drivers!DH59</f>
        <v>0</v>
      </c>
      <c r="DI239">
        <f>Drivers!DI59</f>
        <v>0</v>
      </c>
      <c r="DJ239">
        <f>Drivers!DJ59</f>
        <v>0</v>
      </c>
      <c r="DK239">
        <f>Drivers!DK59</f>
        <v>0</v>
      </c>
      <c r="DL239">
        <f>Drivers!DL59</f>
        <v>0</v>
      </c>
      <c r="DM239">
        <f>Drivers!DM59</f>
        <v>0</v>
      </c>
      <c r="DN239">
        <f>Drivers!DN59</f>
        <v>0</v>
      </c>
      <c r="DO239">
        <f>Drivers!DO59</f>
        <v>0</v>
      </c>
      <c r="DP239">
        <f>Drivers!DP59</f>
        <v>0</v>
      </c>
      <c r="DQ239">
        <f>Drivers!DQ59</f>
        <v>0</v>
      </c>
      <c r="DR239">
        <f>Drivers!DR59</f>
        <v>0</v>
      </c>
      <c r="DS239">
        <f>Drivers!DS59</f>
        <v>0</v>
      </c>
      <c r="DT239">
        <f>Drivers!DT59</f>
        <v>0</v>
      </c>
      <c r="DU239">
        <f>Drivers!DU59</f>
        <v>0</v>
      </c>
      <c r="DV239">
        <f>Drivers!DV59</f>
        <v>0</v>
      </c>
      <c r="DW239">
        <f>Drivers!DW59</f>
        <v>0</v>
      </c>
      <c r="DX239">
        <f>Drivers!DX59</f>
        <v>0</v>
      </c>
      <c r="DY239">
        <f>Drivers!DY59</f>
        <v>0</v>
      </c>
      <c r="DZ239">
        <f>Drivers!DZ59</f>
        <v>0</v>
      </c>
      <c r="EA239">
        <f>Drivers!EA59</f>
        <v>0.65692976706664341</v>
      </c>
      <c r="EB239">
        <f>Drivers!EB59</f>
        <v>0</v>
      </c>
      <c r="EC239">
        <f>Drivers!EC59</f>
        <v>0</v>
      </c>
      <c r="ED239">
        <f>Drivers!ED59</f>
        <v>0</v>
      </c>
      <c r="EE239">
        <f>Drivers!EE59</f>
        <v>0</v>
      </c>
      <c r="EF239">
        <f>Drivers!EF59</f>
        <v>0</v>
      </c>
      <c r="EG239">
        <f>Drivers!EG59</f>
        <v>0</v>
      </c>
      <c r="EH239">
        <f>Drivers!EH59</f>
        <v>0</v>
      </c>
      <c r="EI239">
        <f>Drivers!EI59</f>
        <v>0</v>
      </c>
      <c r="EJ239">
        <f>Drivers!EJ59</f>
        <v>0</v>
      </c>
      <c r="EK239">
        <f>Drivers!EK59</f>
        <v>0</v>
      </c>
      <c r="EL239">
        <f>Drivers!EL59</f>
        <v>0</v>
      </c>
      <c r="EM239">
        <f>Drivers!EM59</f>
        <v>0</v>
      </c>
      <c r="EN239">
        <f>Drivers!EN59</f>
        <v>0</v>
      </c>
    </row>
    <row r="240" spans="1:144" x14ac:dyDescent="0.2">
      <c r="A240">
        <f>Drivers!A60</f>
        <v>0</v>
      </c>
      <c r="B240">
        <f>Drivers!B60</f>
        <v>0</v>
      </c>
      <c r="C240">
        <f>Drivers!C60</f>
        <v>0</v>
      </c>
      <c r="D240">
        <f>Drivers!D60</f>
        <v>0</v>
      </c>
      <c r="E240">
        <f>Drivers!E60</f>
        <v>0</v>
      </c>
      <c r="F240">
        <f>Drivers!F60</f>
        <v>0</v>
      </c>
      <c r="G240">
        <f>Drivers!G60</f>
        <v>0</v>
      </c>
      <c r="H240">
        <f>Drivers!H60</f>
        <v>0</v>
      </c>
      <c r="I240" t="str">
        <f>Drivers!I60</f>
        <v xml:space="preserve"> Average Discount</v>
      </c>
      <c r="J240">
        <f>Drivers!J60</f>
        <v>0</v>
      </c>
      <c r="K240">
        <f>Drivers!K60</f>
        <v>0</v>
      </c>
      <c r="L240">
        <f>Drivers!L60</f>
        <v>0</v>
      </c>
      <c r="M240">
        <f>Drivers!M60</f>
        <v>0</v>
      </c>
      <c r="N240">
        <f>Drivers!N60</f>
        <v>0</v>
      </c>
      <c r="O240">
        <f>Drivers!O60</f>
        <v>0</v>
      </c>
      <c r="P240">
        <f>Drivers!P60</f>
        <v>0</v>
      </c>
      <c r="Q240">
        <f>Drivers!Q60</f>
        <v>0</v>
      </c>
      <c r="R240">
        <f>Drivers!R60</f>
        <v>0</v>
      </c>
      <c r="S240">
        <f>Drivers!S60</f>
        <v>0</v>
      </c>
      <c r="T240">
        <f>Drivers!T60</f>
        <v>0</v>
      </c>
      <c r="U240">
        <f>Drivers!U60</f>
        <v>0</v>
      </c>
      <c r="V240">
        <f>Drivers!V60</f>
        <v>0</v>
      </c>
      <c r="W240">
        <f>Drivers!W60</f>
        <v>0</v>
      </c>
      <c r="X240">
        <f>Drivers!X60</f>
        <v>0</v>
      </c>
      <c r="Y240">
        <f>Drivers!Y60</f>
        <v>0</v>
      </c>
      <c r="Z240">
        <f>Drivers!Z60</f>
        <v>0</v>
      </c>
      <c r="AA240">
        <f>Drivers!AA60</f>
        <v>0</v>
      </c>
      <c r="AB240">
        <f>Drivers!AB60</f>
        <v>0</v>
      </c>
      <c r="AC240">
        <f>Drivers!AC60</f>
        <v>0</v>
      </c>
      <c r="AD240">
        <f>Drivers!AD60</f>
        <v>0</v>
      </c>
      <c r="AE240">
        <f>Drivers!AE60</f>
        <v>0</v>
      </c>
      <c r="AF240">
        <f>Drivers!AF60</f>
        <v>0</v>
      </c>
      <c r="AG240">
        <f>Drivers!AG60</f>
        <v>0</v>
      </c>
      <c r="AH240">
        <f>Drivers!AH60</f>
        <v>0</v>
      </c>
      <c r="AI240">
        <f>Drivers!AI60</f>
        <v>0</v>
      </c>
      <c r="AJ240">
        <f>Drivers!AJ60</f>
        <v>0</v>
      </c>
      <c r="AK240">
        <f>Drivers!AK60</f>
        <v>0</v>
      </c>
      <c r="AL240">
        <f>Drivers!AL60</f>
        <v>0</v>
      </c>
      <c r="AM240">
        <f>Drivers!AM60</f>
        <v>0</v>
      </c>
      <c r="AN240">
        <f>Drivers!AN60</f>
        <v>0</v>
      </c>
      <c r="AO240">
        <f>Drivers!AO60</f>
        <v>0</v>
      </c>
      <c r="AP240">
        <f>Drivers!AP60</f>
        <v>0</v>
      </c>
      <c r="AQ240">
        <f>Drivers!AQ60</f>
        <v>0</v>
      </c>
      <c r="AR240">
        <f>Drivers!AR60</f>
        <v>0</v>
      </c>
      <c r="AS240">
        <f>Drivers!AS60</f>
        <v>0</v>
      </c>
      <c r="AT240">
        <f>Drivers!AT60</f>
        <v>0</v>
      </c>
      <c r="AU240">
        <f>Drivers!AU60</f>
        <v>0</v>
      </c>
      <c r="AV240">
        <f>Drivers!AV60</f>
        <v>0</v>
      </c>
      <c r="AW240">
        <f>Drivers!AW60</f>
        <v>0</v>
      </c>
      <c r="AX240">
        <f>Drivers!AX60</f>
        <v>0</v>
      </c>
      <c r="AY240">
        <f>Drivers!AY60</f>
        <v>0</v>
      </c>
      <c r="AZ240">
        <f>Drivers!AZ60</f>
        <v>0</v>
      </c>
      <c r="BA240">
        <f>Drivers!BA60</f>
        <v>0</v>
      </c>
      <c r="BB240">
        <f>Drivers!BB60</f>
        <v>0</v>
      </c>
      <c r="BC240">
        <f>Drivers!BC60</f>
        <v>0</v>
      </c>
      <c r="BD240">
        <f>Drivers!BD60</f>
        <v>0</v>
      </c>
      <c r="BE240">
        <f>Drivers!BE60</f>
        <v>0</v>
      </c>
      <c r="BF240">
        <f>Drivers!BF60</f>
        <v>0</v>
      </c>
      <c r="BG240">
        <f>Drivers!BG60</f>
        <v>0</v>
      </c>
      <c r="BH240">
        <f>Drivers!BH60</f>
        <v>0</v>
      </c>
      <c r="BI240">
        <f>Drivers!BI60</f>
        <v>0</v>
      </c>
      <c r="BJ240">
        <f>Drivers!BJ60</f>
        <v>0</v>
      </c>
      <c r="BK240">
        <f>Drivers!BK60</f>
        <v>0</v>
      </c>
      <c r="BL240">
        <f>Drivers!BL60</f>
        <v>0</v>
      </c>
      <c r="BM240">
        <f>Drivers!BM60</f>
        <v>0</v>
      </c>
      <c r="BN240">
        <f>Drivers!BN60</f>
        <v>0</v>
      </c>
      <c r="BO240">
        <f>Drivers!BO60</f>
        <v>0</v>
      </c>
      <c r="BP240">
        <f>Drivers!BP60</f>
        <v>0</v>
      </c>
      <c r="BQ240">
        <f>Drivers!BQ60</f>
        <v>0</v>
      </c>
      <c r="BR240">
        <f>Drivers!BR60</f>
        <v>0</v>
      </c>
      <c r="BS240">
        <f>Drivers!BS60</f>
        <v>0</v>
      </c>
      <c r="BT240">
        <f>Drivers!BT60</f>
        <v>0</v>
      </c>
      <c r="BU240">
        <f>Drivers!BU60</f>
        <v>0</v>
      </c>
      <c r="BV240">
        <f>Drivers!BV60</f>
        <v>0.5</v>
      </c>
      <c r="BW240">
        <f>Drivers!BW60</f>
        <v>0.5</v>
      </c>
      <c r="BX240">
        <f>Drivers!BX60</f>
        <v>0.5</v>
      </c>
      <c r="BY240">
        <f>Drivers!BY60</f>
        <v>0.5</v>
      </c>
      <c r="BZ240">
        <f>Drivers!BZ60</f>
        <v>0.5</v>
      </c>
      <c r="CA240">
        <f>Drivers!CA60</f>
        <v>0.5</v>
      </c>
      <c r="CB240">
        <f>Drivers!CB60</f>
        <v>0</v>
      </c>
      <c r="CC240">
        <f>Drivers!CC60</f>
        <v>0</v>
      </c>
      <c r="CD240">
        <f>Drivers!CD60</f>
        <v>0</v>
      </c>
      <c r="CE240">
        <f>Drivers!CE60</f>
        <v>0</v>
      </c>
      <c r="CF240">
        <f>Drivers!CF60</f>
        <v>0</v>
      </c>
      <c r="CG240">
        <f>Drivers!CG60</f>
        <v>0</v>
      </c>
      <c r="CH240">
        <f>Drivers!CH60</f>
        <v>0</v>
      </c>
      <c r="CI240">
        <f>Drivers!CI60</f>
        <v>0</v>
      </c>
      <c r="CJ240">
        <f>Drivers!CJ60</f>
        <v>0</v>
      </c>
      <c r="CK240">
        <f>Drivers!CK60</f>
        <v>0</v>
      </c>
      <c r="CL240">
        <f>Drivers!CL60</f>
        <v>0</v>
      </c>
      <c r="CM240">
        <f>Drivers!CM60</f>
        <v>0</v>
      </c>
      <c r="CN240">
        <f>Drivers!CN60</f>
        <v>0</v>
      </c>
      <c r="CO240">
        <f>Drivers!CO60</f>
        <v>0</v>
      </c>
      <c r="CP240">
        <f>Drivers!CP60</f>
        <v>0</v>
      </c>
      <c r="CQ240">
        <f>Drivers!CQ60</f>
        <v>0</v>
      </c>
      <c r="CR240">
        <f>Drivers!CR60</f>
        <v>0</v>
      </c>
      <c r="CS240">
        <f>Drivers!CS60</f>
        <v>0</v>
      </c>
      <c r="CT240">
        <f>Drivers!CT60</f>
        <v>0</v>
      </c>
      <c r="CU240">
        <f>Drivers!CU60</f>
        <v>0</v>
      </c>
      <c r="CV240">
        <f>Drivers!CV60</f>
        <v>0</v>
      </c>
      <c r="CW240">
        <f>Drivers!CW60</f>
        <v>0</v>
      </c>
      <c r="CX240">
        <f>Drivers!CX60</f>
        <v>0</v>
      </c>
      <c r="CY240">
        <f>Drivers!CY60</f>
        <v>0</v>
      </c>
      <c r="CZ240">
        <f>Drivers!CZ60</f>
        <v>0</v>
      </c>
      <c r="DA240">
        <f>Drivers!DA60</f>
        <v>0</v>
      </c>
      <c r="DB240">
        <f>Drivers!DB60</f>
        <v>0</v>
      </c>
      <c r="DC240">
        <f>Drivers!DC60</f>
        <v>0</v>
      </c>
      <c r="DD240">
        <f>Drivers!DD60</f>
        <v>0</v>
      </c>
      <c r="DE240">
        <f>Drivers!DE60</f>
        <v>0</v>
      </c>
      <c r="DF240">
        <f>Drivers!DF60</f>
        <v>0</v>
      </c>
      <c r="DG240">
        <f>Drivers!DG60</f>
        <v>0</v>
      </c>
      <c r="DH240">
        <f>Drivers!DH60</f>
        <v>0</v>
      </c>
      <c r="DI240">
        <f>Drivers!DI60</f>
        <v>0</v>
      </c>
      <c r="DJ240">
        <f>Drivers!DJ60</f>
        <v>0</v>
      </c>
      <c r="DK240">
        <f>Drivers!DK60</f>
        <v>0</v>
      </c>
      <c r="DL240">
        <f>Drivers!DL60</f>
        <v>0</v>
      </c>
      <c r="DM240">
        <f>Drivers!DM60</f>
        <v>0</v>
      </c>
      <c r="DN240">
        <f>Drivers!DN60</f>
        <v>0</v>
      </c>
      <c r="DO240">
        <f>Drivers!DO60</f>
        <v>0</v>
      </c>
      <c r="DP240">
        <f>Drivers!DP60</f>
        <v>0</v>
      </c>
      <c r="DQ240">
        <f>Drivers!DQ60</f>
        <v>0</v>
      </c>
      <c r="DR240">
        <f>Drivers!DR60</f>
        <v>0</v>
      </c>
      <c r="DS240">
        <f>Drivers!DS60</f>
        <v>0</v>
      </c>
      <c r="DT240">
        <f>Drivers!DT60</f>
        <v>0</v>
      </c>
      <c r="DU240">
        <f>Drivers!DU60</f>
        <v>0</v>
      </c>
      <c r="DV240">
        <f>Drivers!DV60</f>
        <v>0</v>
      </c>
      <c r="DW240">
        <f>Drivers!DW60</f>
        <v>0</v>
      </c>
      <c r="DX240">
        <f>Drivers!DX60</f>
        <v>0</v>
      </c>
      <c r="DY240">
        <f>Drivers!DY60</f>
        <v>0</v>
      </c>
      <c r="DZ240">
        <f>Drivers!DZ60</f>
        <v>0</v>
      </c>
      <c r="EA240">
        <f>Drivers!EA60</f>
        <v>0.5</v>
      </c>
      <c r="EB240">
        <f>Drivers!EB60</f>
        <v>0</v>
      </c>
      <c r="EC240">
        <f>Drivers!EC60</f>
        <v>0</v>
      </c>
      <c r="ED240">
        <f>Drivers!ED60</f>
        <v>0</v>
      </c>
      <c r="EE240">
        <f>Drivers!EE60</f>
        <v>0</v>
      </c>
      <c r="EF240">
        <f>Drivers!EF60</f>
        <v>0</v>
      </c>
      <c r="EG240">
        <f>Drivers!EG60</f>
        <v>0</v>
      </c>
      <c r="EH240">
        <f>Drivers!EH60</f>
        <v>0</v>
      </c>
      <c r="EI240">
        <f>Drivers!EI60</f>
        <v>0</v>
      </c>
      <c r="EJ240">
        <f>Drivers!EJ60</f>
        <v>0</v>
      </c>
      <c r="EK240">
        <f>Drivers!EK60</f>
        <v>0</v>
      </c>
      <c r="EL240">
        <f>Drivers!EL60</f>
        <v>0</v>
      </c>
      <c r="EM240">
        <f>Drivers!EM60</f>
        <v>0</v>
      </c>
      <c r="EN240">
        <f>Drivers!EN60</f>
        <v>0</v>
      </c>
    </row>
    <row r="241" spans="1:144" x14ac:dyDescent="0.2">
      <c r="A241">
        <f>Drivers!A61</f>
        <v>0</v>
      </c>
      <c r="B241">
        <f>Drivers!B61</f>
        <v>0</v>
      </c>
      <c r="C241">
        <f>Drivers!C61</f>
        <v>0</v>
      </c>
      <c r="D241">
        <f>Drivers!D61</f>
        <v>0</v>
      </c>
      <c r="E241">
        <f>Drivers!E61</f>
        <v>0</v>
      </c>
      <c r="F241">
        <f>Drivers!F61</f>
        <v>0</v>
      </c>
      <c r="G241">
        <f>Drivers!G61</f>
        <v>0</v>
      </c>
      <c r="H241">
        <f>Drivers!H61</f>
        <v>0</v>
      </c>
      <c r="I241" t="str">
        <f>Drivers!I61</f>
        <v>/ Average Price Per First Time Order</v>
      </c>
      <c r="J241">
        <f>Drivers!J61</f>
        <v>0</v>
      </c>
      <c r="K241">
        <f>Drivers!K61</f>
        <v>0</v>
      </c>
      <c r="L241">
        <f>Drivers!L61</f>
        <v>0</v>
      </c>
      <c r="M241">
        <f>Drivers!M61</f>
        <v>0</v>
      </c>
      <c r="N241">
        <f>Drivers!N61</f>
        <v>0</v>
      </c>
      <c r="O241">
        <f>Drivers!O61</f>
        <v>0</v>
      </c>
      <c r="P241">
        <f>Drivers!P61</f>
        <v>0</v>
      </c>
      <c r="Q241">
        <f>Drivers!Q61</f>
        <v>0</v>
      </c>
      <c r="R241">
        <f>Drivers!R61</f>
        <v>0</v>
      </c>
      <c r="S241">
        <f>Drivers!S61</f>
        <v>0</v>
      </c>
      <c r="T241">
        <f>Drivers!T61</f>
        <v>0</v>
      </c>
      <c r="U241">
        <f>Drivers!U61</f>
        <v>0</v>
      </c>
      <c r="V241">
        <f>Drivers!V61</f>
        <v>0</v>
      </c>
      <c r="W241">
        <f>Drivers!W61</f>
        <v>0</v>
      </c>
      <c r="X241">
        <f>Drivers!X61</f>
        <v>0</v>
      </c>
      <c r="Y241">
        <f>Drivers!Y61</f>
        <v>0</v>
      </c>
      <c r="Z241">
        <f>Drivers!Z61</f>
        <v>0</v>
      </c>
      <c r="AA241">
        <f>Drivers!AA61</f>
        <v>0</v>
      </c>
      <c r="AB241">
        <f>Drivers!AB61</f>
        <v>0</v>
      </c>
      <c r="AC241">
        <f>Drivers!AC61</f>
        <v>0</v>
      </c>
      <c r="AD241">
        <f>Drivers!AD61</f>
        <v>0</v>
      </c>
      <c r="AE241">
        <f>Drivers!AE61</f>
        <v>0</v>
      </c>
      <c r="AF241">
        <f>Drivers!AF61</f>
        <v>0</v>
      </c>
      <c r="AG241">
        <f>Drivers!AG61</f>
        <v>0</v>
      </c>
      <c r="AH241">
        <f>Drivers!AH61</f>
        <v>0</v>
      </c>
      <c r="AI241">
        <f>Drivers!AI61</f>
        <v>0</v>
      </c>
      <c r="AJ241">
        <f>Drivers!AJ61</f>
        <v>0</v>
      </c>
      <c r="AK241">
        <f>Drivers!AK61</f>
        <v>0</v>
      </c>
      <c r="AL241">
        <f>Drivers!AL61</f>
        <v>0</v>
      </c>
      <c r="AM241">
        <f>Drivers!AM61</f>
        <v>0</v>
      </c>
      <c r="AN241">
        <f>Drivers!AN61</f>
        <v>0</v>
      </c>
      <c r="AO241">
        <f>Drivers!AO61</f>
        <v>0</v>
      </c>
      <c r="AP241">
        <f>Drivers!AP61</f>
        <v>0</v>
      </c>
      <c r="AQ241">
        <f>Drivers!AQ61</f>
        <v>0</v>
      </c>
      <c r="AR241">
        <f>Drivers!AR61</f>
        <v>0</v>
      </c>
      <c r="AS241">
        <f>Drivers!AS61</f>
        <v>0</v>
      </c>
      <c r="AT241">
        <f>Drivers!AT61</f>
        <v>0</v>
      </c>
      <c r="AU241">
        <f>Drivers!AU61</f>
        <v>0</v>
      </c>
      <c r="AV241">
        <f>Drivers!AV61</f>
        <v>0</v>
      </c>
      <c r="AW241">
        <f>Drivers!AW61</f>
        <v>0</v>
      </c>
      <c r="AX241">
        <f>Drivers!AX61</f>
        <v>0</v>
      </c>
      <c r="AY241">
        <f>Drivers!AY61</f>
        <v>0</v>
      </c>
      <c r="AZ241">
        <f>Drivers!AZ61</f>
        <v>0</v>
      </c>
      <c r="BA241">
        <f>Drivers!BA61</f>
        <v>0</v>
      </c>
      <c r="BB241">
        <f>Drivers!BB61</f>
        <v>0</v>
      </c>
      <c r="BC241">
        <f>Drivers!BC61</f>
        <v>0</v>
      </c>
      <c r="BD241">
        <f>Drivers!BD61</f>
        <v>0</v>
      </c>
      <c r="BE241">
        <f>Drivers!BE61</f>
        <v>0</v>
      </c>
      <c r="BF241">
        <f>Drivers!BF61</f>
        <v>0</v>
      </c>
      <c r="BG241">
        <f>Drivers!BG61</f>
        <v>0</v>
      </c>
      <c r="BH241">
        <f>Drivers!BH61</f>
        <v>0</v>
      </c>
      <c r="BI241">
        <f>Drivers!BI61</f>
        <v>0</v>
      </c>
      <c r="BJ241">
        <f>Drivers!BJ61</f>
        <v>0</v>
      </c>
      <c r="BK241">
        <f>Drivers!BK61</f>
        <v>0</v>
      </c>
      <c r="BL241">
        <f>Drivers!BL61</f>
        <v>0</v>
      </c>
      <c r="BM241">
        <f>Drivers!BM61</f>
        <v>0</v>
      </c>
      <c r="BN241">
        <f>Drivers!BN61</f>
        <v>0</v>
      </c>
      <c r="BO241">
        <f>Drivers!BO61</f>
        <v>0</v>
      </c>
      <c r="BP241">
        <f>Drivers!BP61</f>
        <v>0</v>
      </c>
      <c r="BQ241">
        <f>Drivers!BQ61</f>
        <v>0</v>
      </c>
      <c r="BR241">
        <f>Drivers!BR61</f>
        <v>0</v>
      </c>
      <c r="BS241">
        <f>Drivers!BS61</f>
        <v>0</v>
      </c>
      <c r="BT241">
        <f>Drivers!BT61</f>
        <v>0</v>
      </c>
      <c r="BU241">
        <f>Drivers!BU61</f>
        <v>0</v>
      </c>
      <c r="BV241">
        <f>Drivers!BV61</f>
        <v>49.402342404409239</v>
      </c>
      <c r="BW241">
        <f>Drivers!BW61</f>
        <v>49.505736981465141</v>
      </c>
      <c r="BX241">
        <f>Drivers!BX61</f>
        <v>39.609984742255165</v>
      </c>
      <c r="BY241">
        <f>Drivers!BY61</f>
        <v>40.759862194662503</v>
      </c>
      <c r="BZ241">
        <f>Drivers!BZ61</f>
        <v>39.791682918584392</v>
      </c>
      <c r="CA241">
        <f>Drivers!CA61</f>
        <v>40.991163181530155</v>
      </c>
      <c r="CB241">
        <f>Drivers!CB61</f>
        <v>0</v>
      </c>
      <c r="CC241">
        <f>Drivers!CC61</f>
        <v>0</v>
      </c>
      <c r="CD241">
        <f>Drivers!CD61</f>
        <v>0</v>
      </c>
      <c r="CE241">
        <f>Drivers!CE61</f>
        <v>0</v>
      </c>
      <c r="CF241">
        <f>Drivers!CF61</f>
        <v>0</v>
      </c>
      <c r="CG241">
        <f>Drivers!CG61</f>
        <v>0</v>
      </c>
      <c r="CH241">
        <f>Drivers!CH61</f>
        <v>0</v>
      </c>
      <c r="CI241">
        <f>Drivers!CI61</f>
        <v>0</v>
      </c>
      <c r="CJ241">
        <f>Drivers!CJ61</f>
        <v>0</v>
      </c>
      <c r="CK241">
        <f>Drivers!CK61</f>
        <v>0</v>
      </c>
      <c r="CL241">
        <f>Drivers!CL61</f>
        <v>0</v>
      </c>
      <c r="CM241">
        <f>Drivers!CM61</f>
        <v>0</v>
      </c>
      <c r="CN241">
        <f>Drivers!CN61</f>
        <v>0</v>
      </c>
      <c r="CO241">
        <f>Drivers!CO61</f>
        <v>0</v>
      </c>
      <c r="CP241">
        <f>Drivers!CP61</f>
        <v>0</v>
      </c>
      <c r="CQ241">
        <f>Drivers!CQ61</f>
        <v>0</v>
      </c>
      <c r="CR241">
        <f>Drivers!CR61</f>
        <v>0</v>
      </c>
      <c r="CS241">
        <f>Drivers!CS61</f>
        <v>0</v>
      </c>
      <c r="CT241">
        <f>Drivers!CT61</f>
        <v>0</v>
      </c>
      <c r="CU241">
        <f>Drivers!CU61</f>
        <v>0</v>
      </c>
      <c r="CV241">
        <f>Drivers!CV61</f>
        <v>0</v>
      </c>
      <c r="CW241">
        <f>Drivers!CW61</f>
        <v>0</v>
      </c>
      <c r="CX241">
        <f>Drivers!CX61</f>
        <v>0</v>
      </c>
      <c r="CY241">
        <f>Drivers!CY61</f>
        <v>0</v>
      </c>
      <c r="CZ241">
        <f>Drivers!CZ61</f>
        <v>0</v>
      </c>
      <c r="DA241">
        <f>Drivers!DA61</f>
        <v>0</v>
      </c>
      <c r="DB241">
        <f>Drivers!DB61</f>
        <v>0</v>
      </c>
      <c r="DC241">
        <f>Drivers!DC61</f>
        <v>0</v>
      </c>
      <c r="DD241">
        <f>Drivers!DD61</f>
        <v>0</v>
      </c>
      <c r="DE241">
        <f>Drivers!DE61</f>
        <v>0</v>
      </c>
      <c r="DF241">
        <f>Drivers!DF61</f>
        <v>0</v>
      </c>
      <c r="DG241">
        <f>Drivers!DG61</f>
        <v>0</v>
      </c>
      <c r="DH241">
        <f>Drivers!DH61</f>
        <v>0</v>
      </c>
      <c r="DI241">
        <f>Drivers!DI61</f>
        <v>0</v>
      </c>
      <c r="DJ241">
        <f>Drivers!DJ61</f>
        <v>0</v>
      </c>
      <c r="DK241">
        <f>Drivers!DK61</f>
        <v>0</v>
      </c>
      <c r="DL241">
        <f>Drivers!DL61</f>
        <v>0</v>
      </c>
      <c r="DM241">
        <f>Drivers!DM61</f>
        <v>0</v>
      </c>
      <c r="DN241">
        <f>Drivers!DN61</f>
        <v>0</v>
      </c>
      <c r="DO241">
        <f>Drivers!DO61</f>
        <v>0</v>
      </c>
      <c r="DP241">
        <f>Drivers!DP61</f>
        <v>0</v>
      </c>
      <c r="DQ241">
        <f>Drivers!DQ61</f>
        <v>0</v>
      </c>
      <c r="DR241">
        <f>Drivers!DR61</f>
        <v>0</v>
      </c>
      <c r="DS241">
        <f>Drivers!DS61</f>
        <v>0</v>
      </c>
      <c r="DT241">
        <f>Drivers!DT61</f>
        <v>0</v>
      </c>
      <c r="DU241">
        <f>Drivers!DU61</f>
        <v>0</v>
      </c>
      <c r="DV241">
        <f>Drivers!DV61</f>
        <v>0</v>
      </c>
      <c r="DW241">
        <f>Drivers!DW61</f>
        <v>0</v>
      </c>
      <c r="DX241">
        <f>Drivers!DX61</f>
        <v>0</v>
      </c>
      <c r="DY241">
        <f>Drivers!DY61</f>
        <v>0</v>
      </c>
      <c r="DZ241">
        <f>Drivers!DZ61</f>
        <v>0</v>
      </c>
      <c r="EA241">
        <f>Drivers!EA61</f>
        <v>44.603561407058208</v>
      </c>
      <c r="EB241">
        <f>Drivers!EB61</f>
        <v>0</v>
      </c>
      <c r="EC241">
        <f>Drivers!EC61</f>
        <v>0</v>
      </c>
      <c r="ED241">
        <f>Drivers!ED61</f>
        <v>0</v>
      </c>
      <c r="EE241">
        <f>Drivers!EE61</f>
        <v>0</v>
      </c>
      <c r="EF241">
        <f>Drivers!EF61</f>
        <v>0</v>
      </c>
      <c r="EG241">
        <f>Drivers!EG61</f>
        <v>0</v>
      </c>
      <c r="EH241">
        <f>Drivers!EH61</f>
        <v>0</v>
      </c>
      <c r="EI241">
        <f>Drivers!EI61</f>
        <v>0</v>
      </c>
      <c r="EJ241">
        <f>Drivers!EJ61</f>
        <v>0</v>
      </c>
      <c r="EK241">
        <f>Drivers!EK61</f>
        <v>0</v>
      </c>
      <c r="EL241">
        <f>Drivers!EL61</f>
        <v>0</v>
      </c>
      <c r="EM241">
        <f>Drivers!EM61</f>
        <v>0</v>
      </c>
      <c r="EN241">
        <f>Drivers!EN61</f>
        <v>0</v>
      </c>
    </row>
    <row r="242" spans="1:144" x14ac:dyDescent="0.2">
      <c r="A242">
        <f>Drivers!A62</f>
        <v>0</v>
      </c>
      <c r="B242">
        <f>Drivers!B62</f>
        <v>0</v>
      </c>
      <c r="C242">
        <f>Drivers!C62</f>
        <v>0</v>
      </c>
      <c r="D242">
        <f>Drivers!D62</f>
        <v>0</v>
      </c>
      <c r="E242">
        <f>Drivers!E62</f>
        <v>0</v>
      </c>
      <c r="F242">
        <f>Drivers!F62</f>
        <v>0</v>
      </c>
      <c r="G242">
        <f>Drivers!G62</f>
        <v>0</v>
      </c>
      <c r="H242">
        <f>Drivers!H62</f>
        <v>0</v>
      </c>
      <c r="I242" t="str">
        <f>Drivers!I62</f>
        <v>= Number of Orders from First Time Buyers</v>
      </c>
      <c r="J242">
        <f>Drivers!J62</f>
        <v>0</v>
      </c>
      <c r="K242">
        <f>Drivers!K62</f>
        <v>0</v>
      </c>
      <c r="L242">
        <f>Drivers!L62</f>
        <v>0</v>
      </c>
      <c r="M242">
        <f>Drivers!M62</f>
        <v>0</v>
      </c>
      <c r="N242">
        <f>Drivers!N62</f>
        <v>0</v>
      </c>
      <c r="O242">
        <f>Drivers!O62</f>
        <v>0</v>
      </c>
      <c r="P242">
        <f>Drivers!P62</f>
        <v>0</v>
      </c>
      <c r="Q242">
        <f>Drivers!Q62</f>
        <v>0</v>
      </c>
      <c r="R242">
        <f>Drivers!R62</f>
        <v>0</v>
      </c>
      <c r="S242">
        <f>Drivers!S62</f>
        <v>0</v>
      </c>
      <c r="T242">
        <f>Drivers!T62</f>
        <v>0</v>
      </c>
      <c r="U242">
        <f>Drivers!U62</f>
        <v>0</v>
      </c>
      <c r="V242">
        <f>Drivers!V62</f>
        <v>0</v>
      </c>
      <c r="W242">
        <f>Drivers!W62</f>
        <v>0</v>
      </c>
      <c r="X242">
        <f>Drivers!X62</f>
        <v>0</v>
      </c>
      <c r="Y242">
        <f>Drivers!Y62</f>
        <v>0</v>
      </c>
      <c r="Z242">
        <f>Drivers!Z62</f>
        <v>0</v>
      </c>
      <c r="AA242">
        <f>Drivers!AA62</f>
        <v>0</v>
      </c>
      <c r="AB242">
        <f>Drivers!AB62</f>
        <v>0</v>
      </c>
      <c r="AC242">
        <f>Drivers!AC62</f>
        <v>0</v>
      </c>
      <c r="AD242">
        <f>Drivers!AD62</f>
        <v>0</v>
      </c>
      <c r="AE242">
        <f>Drivers!AE62</f>
        <v>0</v>
      </c>
      <c r="AF242">
        <f>Drivers!AF62</f>
        <v>0</v>
      </c>
      <c r="AG242">
        <f>Drivers!AG62</f>
        <v>0</v>
      </c>
      <c r="AH242">
        <f>Drivers!AH62</f>
        <v>0</v>
      </c>
      <c r="AI242">
        <f>Drivers!AI62</f>
        <v>0</v>
      </c>
      <c r="AJ242">
        <f>Drivers!AJ62</f>
        <v>0</v>
      </c>
      <c r="AK242">
        <f>Drivers!AK62</f>
        <v>0</v>
      </c>
      <c r="AL242">
        <f>Drivers!AL62</f>
        <v>0</v>
      </c>
      <c r="AM242">
        <f>Drivers!AM62</f>
        <v>0</v>
      </c>
      <c r="AN242">
        <f>Drivers!AN62</f>
        <v>0</v>
      </c>
      <c r="AO242">
        <f>Drivers!AO62</f>
        <v>0</v>
      </c>
      <c r="AP242">
        <f>Drivers!AP62</f>
        <v>0</v>
      </c>
      <c r="AQ242">
        <f>Drivers!AQ62</f>
        <v>0</v>
      </c>
      <c r="AR242">
        <f>Drivers!AR62</f>
        <v>0</v>
      </c>
      <c r="AS242">
        <f>Drivers!AS62</f>
        <v>0</v>
      </c>
      <c r="AT242">
        <f>Drivers!AT62</f>
        <v>0</v>
      </c>
      <c r="AU242">
        <f>Drivers!AU62</f>
        <v>0</v>
      </c>
      <c r="AV242">
        <f>Drivers!AV62</f>
        <v>0</v>
      </c>
      <c r="AW242">
        <f>Drivers!AW62</f>
        <v>0</v>
      </c>
      <c r="AX242">
        <f>Drivers!AX62</f>
        <v>0</v>
      </c>
      <c r="AY242">
        <f>Drivers!AY62</f>
        <v>0</v>
      </c>
      <c r="AZ242">
        <f>Drivers!AZ62</f>
        <v>0</v>
      </c>
      <c r="BA242">
        <f>Drivers!BA62</f>
        <v>0</v>
      </c>
      <c r="BB242">
        <f>Drivers!BB62</f>
        <v>0</v>
      </c>
      <c r="BC242">
        <f>Drivers!BC62</f>
        <v>0</v>
      </c>
      <c r="BD242">
        <f>Drivers!BD62</f>
        <v>0</v>
      </c>
      <c r="BE242">
        <f>Drivers!BE62</f>
        <v>0</v>
      </c>
      <c r="BF242">
        <f>Drivers!BF62</f>
        <v>0</v>
      </c>
      <c r="BG242">
        <f>Drivers!BG62</f>
        <v>0</v>
      </c>
      <c r="BH242">
        <f>Drivers!BH62</f>
        <v>0</v>
      </c>
      <c r="BI242">
        <f>Drivers!BI62</f>
        <v>0</v>
      </c>
      <c r="BJ242">
        <f>Drivers!BJ62</f>
        <v>0</v>
      </c>
      <c r="BK242">
        <f>Drivers!BK62</f>
        <v>0</v>
      </c>
      <c r="BL242">
        <f>Drivers!BL62</f>
        <v>0</v>
      </c>
      <c r="BM242">
        <f>Drivers!BM62</f>
        <v>0</v>
      </c>
      <c r="BN242">
        <f>Drivers!BN62</f>
        <v>0</v>
      </c>
      <c r="BO242">
        <f>Drivers!BO62</f>
        <v>0</v>
      </c>
      <c r="BP242">
        <f>Drivers!BP62</f>
        <v>0</v>
      </c>
      <c r="BQ242">
        <f>Drivers!BQ62</f>
        <v>0</v>
      </c>
      <c r="BR242">
        <f>Drivers!BR62</f>
        <v>0</v>
      </c>
      <c r="BS242">
        <f>Drivers!BS62</f>
        <v>0</v>
      </c>
      <c r="BT242">
        <f>Drivers!BT62</f>
        <v>0</v>
      </c>
      <c r="BU242">
        <f>Drivers!BU62</f>
        <v>0</v>
      </c>
      <c r="BV242">
        <f>Drivers!BV62</f>
        <v>0.38319599999999993</v>
      </c>
      <c r="BW242">
        <f>Drivers!BW62</f>
        <v>0.28551600000000005</v>
      </c>
      <c r="BX242">
        <f>Drivers!BX62</f>
        <v>0.36308117999999939</v>
      </c>
      <c r="BY242">
        <f>Drivers!BY62</f>
        <v>0.3708535599999998</v>
      </c>
      <c r="BZ242">
        <f>Drivers!BZ62</f>
        <v>0.49224959999999968</v>
      </c>
      <c r="CA242">
        <f>Drivers!CA62</f>
        <v>0.46460159999999973</v>
      </c>
      <c r="CB242">
        <f>Drivers!CB62</f>
        <v>0</v>
      </c>
      <c r="CC242">
        <f>Drivers!CC62</f>
        <v>0</v>
      </c>
      <c r="CD242">
        <f>Drivers!CD62</f>
        <v>0</v>
      </c>
      <c r="CE242">
        <f>Drivers!CE62</f>
        <v>0</v>
      </c>
      <c r="CF242">
        <f>Drivers!CF62</f>
        <v>0</v>
      </c>
      <c r="CG242">
        <f>Drivers!CG62</f>
        <v>0</v>
      </c>
      <c r="CH242">
        <f>Drivers!CH62</f>
        <v>0</v>
      </c>
      <c r="CI242">
        <f>Drivers!CI62</f>
        <v>0</v>
      </c>
      <c r="CJ242">
        <f>Drivers!CJ62</f>
        <v>0</v>
      </c>
      <c r="CK242">
        <f>Drivers!CK62</f>
        <v>0</v>
      </c>
      <c r="CL242">
        <f>Drivers!CL62</f>
        <v>0</v>
      </c>
      <c r="CM242">
        <f>Drivers!CM62</f>
        <v>0</v>
      </c>
      <c r="CN242">
        <f>Drivers!CN62</f>
        <v>0</v>
      </c>
      <c r="CO242">
        <f>Drivers!CO62</f>
        <v>0</v>
      </c>
      <c r="CP242">
        <f>Drivers!CP62</f>
        <v>0</v>
      </c>
      <c r="CQ242">
        <f>Drivers!CQ62</f>
        <v>0</v>
      </c>
      <c r="CR242">
        <f>Drivers!CR62</f>
        <v>0</v>
      </c>
      <c r="CS242">
        <f>Drivers!CS62</f>
        <v>0</v>
      </c>
      <c r="CT242">
        <f>Drivers!CT62</f>
        <v>0</v>
      </c>
      <c r="CU242">
        <f>Drivers!CU62</f>
        <v>0</v>
      </c>
      <c r="CV242">
        <f>Drivers!CV62</f>
        <v>0</v>
      </c>
      <c r="CW242">
        <f>Drivers!CW62</f>
        <v>0</v>
      </c>
      <c r="CX242">
        <f>Drivers!CX62</f>
        <v>0</v>
      </c>
      <c r="CY242">
        <f>Drivers!CY62</f>
        <v>0</v>
      </c>
      <c r="CZ242">
        <f>Drivers!CZ62</f>
        <v>0</v>
      </c>
      <c r="DA242">
        <f>Drivers!DA62</f>
        <v>0</v>
      </c>
      <c r="DB242">
        <f>Drivers!DB62</f>
        <v>0</v>
      </c>
      <c r="DC242">
        <f>Drivers!DC62</f>
        <v>0</v>
      </c>
      <c r="DD242">
        <f>Drivers!DD62</f>
        <v>0</v>
      </c>
      <c r="DE242">
        <f>Drivers!DE62</f>
        <v>0</v>
      </c>
      <c r="DF242">
        <f>Drivers!DF62</f>
        <v>0</v>
      </c>
      <c r="DG242">
        <f>Drivers!DG62</f>
        <v>0</v>
      </c>
      <c r="DH242">
        <f>Drivers!DH62</f>
        <v>0</v>
      </c>
      <c r="DI242">
        <f>Drivers!DI62</f>
        <v>0</v>
      </c>
      <c r="DJ242">
        <f>Drivers!DJ62</f>
        <v>0</v>
      </c>
      <c r="DK242">
        <f>Drivers!DK62</f>
        <v>0</v>
      </c>
      <c r="DL242">
        <f>Drivers!DL62</f>
        <v>0</v>
      </c>
      <c r="DM242">
        <f>Drivers!DM62</f>
        <v>0</v>
      </c>
      <c r="DN242">
        <f>Drivers!DN62</f>
        <v>0</v>
      </c>
      <c r="DO242">
        <f>Drivers!DO62</f>
        <v>0</v>
      </c>
      <c r="DP242">
        <f>Drivers!DP62</f>
        <v>0</v>
      </c>
      <c r="DQ242">
        <f>Drivers!DQ62</f>
        <v>0</v>
      </c>
      <c r="DR242">
        <f>Drivers!DR62</f>
        <v>0</v>
      </c>
      <c r="DS242">
        <f>Drivers!DS62</f>
        <v>0</v>
      </c>
      <c r="DT242">
        <f>Drivers!DT62</f>
        <v>0</v>
      </c>
      <c r="DU242">
        <f>Drivers!DU62</f>
        <v>0</v>
      </c>
      <c r="DV242">
        <f>Drivers!DV62</f>
        <v>0</v>
      </c>
      <c r="DW242">
        <f>Drivers!DW62</f>
        <v>0</v>
      </c>
      <c r="DX242">
        <f>Drivers!DX62</f>
        <v>0</v>
      </c>
      <c r="DY242">
        <f>Drivers!DY62</f>
        <v>0</v>
      </c>
      <c r="DZ242">
        <f>Drivers!DZ62</f>
        <v>0</v>
      </c>
      <c r="EA242">
        <f>Drivers!EA62</f>
        <v>1.4026467399999991</v>
      </c>
      <c r="EB242">
        <f>Drivers!EB62</f>
        <v>0</v>
      </c>
      <c r="EC242">
        <f>Drivers!EC62</f>
        <v>0</v>
      </c>
      <c r="ED242">
        <f>Drivers!ED62</f>
        <v>0</v>
      </c>
      <c r="EE242">
        <f>Drivers!EE62</f>
        <v>0</v>
      </c>
      <c r="EF242">
        <f>Drivers!EF62</f>
        <v>0</v>
      </c>
      <c r="EG242">
        <f>Drivers!EG62</f>
        <v>0</v>
      </c>
      <c r="EH242">
        <f>Drivers!EH62</f>
        <v>0</v>
      </c>
      <c r="EI242">
        <f>Drivers!EI62</f>
        <v>0</v>
      </c>
      <c r="EJ242">
        <f>Drivers!EJ62</f>
        <v>0</v>
      </c>
      <c r="EK242">
        <f>Drivers!EK62</f>
        <v>0</v>
      </c>
      <c r="EL242">
        <f>Drivers!EL62</f>
        <v>0</v>
      </c>
      <c r="EM242">
        <f>Drivers!EM62</f>
        <v>0</v>
      </c>
      <c r="EN242">
        <f>Drivers!EN62</f>
        <v>0</v>
      </c>
    </row>
    <row r="243" spans="1:144" x14ac:dyDescent="0.2">
      <c r="A243">
        <f>Drivers!A63</f>
        <v>0</v>
      </c>
      <c r="B243">
        <f>Drivers!B63</f>
        <v>0</v>
      </c>
      <c r="C243">
        <f>Drivers!C63</f>
        <v>0</v>
      </c>
      <c r="D243">
        <f>Drivers!D63</f>
        <v>0</v>
      </c>
      <c r="E243">
        <f>Drivers!E63</f>
        <v>0</v>
      </c>
      <c r="F243">
        <f>Drivers!F63</f>
        <v>0</v>
      </c>
      <c r="G243">
        <f>Drivers!G63</f>
        <v>0</v>
      </c>
      <c r="H243">
        <f>Drivers!H63</f>
        <v>0</v>
      </c>
      <c r="I243" t="str">
        <f>Drivers!I63</f>
        <v>/ Number of Customers Ordering in the Period</v>
      </c>
      <c r="J243">
        <f>Drivers!J63</f>
        <v>0</v>
      </c>
      <c r="K243">
        <f>Drivers!K63</f>
        <v>0</v>
      </c>
      <c r="L243">
        <f>Drivers!L63</f>
        <v>0</v>
      </c>
      <c r="M243">
        <f>Drivers!M63</f>
        <v>0</v>
      </c>
      <c r="N243">
        <f>Drivers!N63</f>
        <v>0</v>
      </c>
      <c r="O243">
        <f>Drivers!O63</f>
        <v>0</v>
      </c>
      <c r="P243">
        <f>Drivers!P63</f>
        <v>0</v>
      </c>
      <c r="Q243">
        <f>Drivers!Q63</f>
        <v>0</v>
      </c>
      <c r="R243">
        <f>Drivers!R63</f>
        <v>0</v>
      </c>
      <c r="S243">
        <f>Drivers!S63</f>
        <v>0</v>
      </c>
      <c r="T243">
        <f>Drivers!T63</f>
        <v>0</v>
      </c>
      <c r="U243">
        <f>Drivers!U63</f>
        <v>0</v>
      </c>
      <c r="V243">
        <f>Drivers!V63</f>
        <v>0</v>
      </c>
      <c r="W243">
        <f>Drivers!W63</f>
        <v>0</v>
      </c>
      <c r="X243">
        <f>Drivers!X63</f>
        <v>0</v>
      </c>
      <c r="Y243">
        <f>Drivers!Y63</f>
        <v>0</v>
      </c>
      <c r="Z243">
        <f>Drivers!Z63</f>
        <v>0</v>
      </c>
      <c r="AA243">
        <f>Drivers!AA63</f>
        <v>0</v>
      </c>
      <c r="AB243">
        <f>Drivers!AB63</f>
        <v>0</v>
      </c>
      <c r="AC243">
        <f>Drivers!AC63</f>
        <v>0</v>
      </c>
      <c r="AD243">
        <f>Drivers!AD63</f>
        <v>0</v>
      </c>
      <c r="AE243">
        <f>Drivers!AE63</f>
        <v>0</v>
      </c>
      <c r="AF243">
        <f>Drivers!AF63</f>
        <v>0</v>
      </c>
      <c r="AG243">
        <f>Drivers!AG63</f>
        <v>0</v>
      </c>
      <c r="AH243">
        <f>Drivers!AH63</f>
        <v>0</v>
      </c>
      <c r="AI243">
        <f>Drivers!AI63</f>
        <v>0</v>
      </c>
      <c r="AJ243">
        <f>Drivers!AJ63</f>
        <v>0</v>
      </c>
      <c r="AK243">
        <f>Drivers!AK63</f>
        <v>0</v>
      </c>
      <c r="AL243">
        <f>Drivers!AL63</f>
        <v>0</v>
      </c>
      <c r="AM243">
        <f>Drivers!AM63</f>
        <v>0</v>
      </c>
      <c r="AN243">
        <f>Drivers!AN63</f>
        <v>0</v>
      </c>
      <c r="AO243">
        <f>Drivers!AO63</f>
        <v>0</v>
      </c>
      <c r="AP243">
        <f>Drivers!AP63</f>
        <v>0</v>
      </c>
      <c r="AQ243">
        <f>Drivers!AQ63</f>
        <v>0</v>
      </c>
      <c r="AR243">
        <f>Drivers!AR63</f>
        <v>0</v>
      </c>
      <c r="AS243">
        <f>Drivers!AS63</f>
        <v>0</v>
      </c>
      <c r="AT243">
        <f>Drivers!AT63</f>
        <v>0</v>
      </c>
      <c r="AU243">
        <f>Drivers!AU63</f>
        <v>0</v>
      </c>
      <c r="AV243">
        <f>Drivers!AV63</f>
        <v>0</v>
      </c>
      <c r="AW243">
        <f>Drivers!AW63</f>
        <v>0</v>
      </c>
      <c r="AX243">
        <f>Drivers!AX63</f>
        <v>0</v>
      </c>
      <c r="AY243">
        <f>Drivers!AY63</f>
        <v>0</v>
      </c>
      <c r="AZ243">
        <f>Drivers!AZ63</f>
        <v>0</v>
      </c>
      <c r="BA243">
        <f>Drivers!BA63</f>
        <v>0</v>
      </c>
      <c r="BB243">
        <f>Drivers!BB63</f>
        <v>0</v>
      </c>
      <c r="BC243">
        <f>Drivers!BC63</f>
        <v>0</v>
      </c>
      <c r="BD243">
        <f>Drivers!BD63</f>
        <v>0</v>
      </c>
      <c r="BE243">
        <f>Drivers!BE63</f>
        <v>0</v>
      </c>
      <c r="BF243">
        <f>Drivers!BF63</f>
        <v>0</v>
      </c>
      <c r="BG243">
        <f>Drivers!BG63</f>
        <v>0</v>
      </c>
      <c r="BH243">
        <f>Drivers!BH63</f>
        <v>0</v>
      </c>
      <c r="BI243">
        <f>Drivers!BI63</f>
        <v>0</v>
      </c>
      <c r="BJ243">
        <f>Drivers!BJ63</f>
        <v>0</v>
      </c>
      <c r="BK243">
        <f>Drivers!BK63</f>
        <v>0</v>
      </c>
      <c r="BL243">
        <f>Drivers!BL63</f>
        <v>0</v>
      </c>
      <c r="BM243">
        <f>Drivers!BM63</f>
        <v>0</v>
      </c>
      <c r="BN243">
        <f>Drivers!BN63</f>
        <v>0</v>
      </c>
      <c r="BO243">
        <f>Drivers!BO63</f>
        <v>0</v>
      </c>
      <c r="BP243">
        <f>Drivers!BP63</f>
        <v>0</v>
      </c>
      <c r="BQ243">
        <f>Drivers!BQ63</f>
        <v>0</v>
      </c>
      <c r="BR243">
        <f>Drivers!BR63</f>
        <v>0</v>
      </c>
      <c r="BS243">
        <f>Drivers!BS63</f>
        <v>0</v>
      </c>
      <c r="BT243">
        <f>Drivers!BT63</f>
        <v>0</v>
      </c>
      <c r="BU243">
        <f>Drivers!BU63</f>
        <v>0</v>
      </c>
      <c r="BV243">
        <f>Drivers!BV63</f>
        <v>0.64900000000000002</v>
      </c>
      <c r="BW243">
        <f>Drivers!BW63</f>
        <v>0.76600000000000001</v>
      </c>
      <c r="BX243">
        <f>Drivers!BX63</f>
        <v>0.90700000000000003</v>
      </c>
      <c r="BY243">
        <f>Drivers!BY63</f>
        <v>0.879</v>
      </c>
      <c r="BZ243">
        <f>Drivers!BZ63</f>
        <v>1.036</v>
      </c>
      <c r="CA243">
        <f>Drivers!CA63</f>
        <v>0.94299999999999995</v>
      </c>
      <c r="CB243">
        <f>Drivers!CB63</f>
        <v>0</v>
      </c>
      <c r="CC243">
        <f>Drivers!CC63</f>
        <v>0</v>
      </c>
      <c r="CD243">
        <f>Drivers!CD63</f>
        <v>0</v>
      </c>
      <c r="CE243">
        <f>Drivers!CE63</f>
        <v>0</v>
      </c>
      <c r="CF243">
        <f>Drivers!CF63</f>
        <v>0</v>
      </c>
      <c r="CG243">
        <f>Drivers!CG63</f>
        <v>0</v>
      </c>
      <c r="CH243">
        <f>Drivers!CH63</f>
        <v>0</v>
      </c>
      <c r="CI243">
        <f>Drivers!CI63</f>
        <v>0</v>
      </c>
      <c r="CJ243">
        <f>Drivers!CJ63</f>
        <v>0</v>
      </c>
      <c r="CK243">
        <f>Drivers!CK63</f>
        <v>0</v>
      </c>
      <c r="CL243">
        <f>Drivers!CL63</f>
        <v>0</v>
      </c>
      <c r="CM243">
        <f>Drivers!CM63</f>
        <v>0</v>
      </c>
      <c r="CN243">
        <f>Drivers!CN63</f>
        <v>0</v>
      </c>
      <c r="CO243">
        <f>Drivers!CO63</f>
        <v>0</v>
      </c>
      <c r="CP243">
        <f>Drivers!CP63</f>
        <v>0</v>
      </c>
      <c r="CQ243">
        <f>Drivers!CQ63</f>
        <v>0</v>
      </c>
      <c r="CR243">
        <f>Drivers!CR63</f>
        <v>0</v>
      </c>
      <c r="CS243">
        <f>Drivers!CS63</f>
        <v>0</v>
      </c>
      <c r="CT243">
        <f>Drivers!CT63</f>
        <v>0</v>
      </c>
      <c r="CU243">
        <f>Drivers!CU63</f>
        <v>0</v>
      </c>
      <c r="CV243">
        <f>Drivers!CV63</f>
        <v>0</v>
      </c>
      <c r="CW243">
        <f>Drivers!CW63</f>
        <v>0</v>
      </c>
      <c r="CX243">
        <f>Drivers!CX63</f>
        <v>0</v>
      </c>
      <c r="CY243">
        <f>Drivers!CY63</f>
        <v>0</v>
      </c>
      <c r="CZ243">
        <f>Drivers!CZ63</f>
        <v>0</v>
      </c>
      <c r="DA243">
        <f>Drivers!DA63</f>
        <v>0</v>
      </c>
      <c r="DB243">
        <f>Drivers!DB63</f>
        <v>0</v>
      </c>
      <c r="DC243">
        <f>Drivers!DC63</f>
        <v>0</v>
      </c>
      <c r="DD243">
        <f>Drivers!DD63</f>
        <v>0</v>
      </c>
      <c r="DE243">
        <f>Drivers!DE63</f>
        <v>0</v>
      </c>
      <c r="DF243">
        <f>Drivers!DF63</f>
        <v>0</v>
      </c>
      <c r="DG243">
        <f>Drivers!DG63</f>
        <v>0</v>
      </c>
      <c r="DH243">
        <f>Drivers!DH63</f>
        <v>0</v>
      </c>
      <c r="DI243">
        <f>Drivers!DI63</f>
        <v>0</v>
      </c>
      <c r="DJ243">
        <f>Drivers!DJ63</f>
        <v>0</v>
      </c>
      <c r="DK243">
        <f>Drivers!DK63</f>
        <v>0</v>
      </c>
      <c r="DL243">
        <f>Drivers!DL63</f>
        <v>0</v>
      </c>
      <c r="DM243">
        <f>Drivers!DM63</f>
        <v>0</v>
      </c>
      <c r="DN243">
        <f>Drivers!DN63</f>
        <v>0</v>
      </c>
      <c r="DO243">
        <f>Drivers!DO63</f>
        <v>0</v>
      </c>
      <c r="DP243">
        <f>Drivers!DP63</f>
        <v>0</v>
      </c>
      <c r="DQ243">
        <f>Drivers!DQ63</f>
        <v>0</v>
      </c>
      <c r="DR243">
        <f>Drivers!DR63</f>
        <v>0</v>
      </c>
      <c r="DS243">
        <f>Drivers!DS63</f>
        <v>0</v>
      </c>
      <c r="DT243">
        <f>Drivers!DT63</f>
        <v>0</v>
      </c>
      <c r="DU243">
        <f>Drivers!DU63</f>
        <v>0</v>
      </c>
      <c r="DV243">
        <f>Drivers!DV63</f>
        <v>0</v>
      </c>
      <c r="DW243">
        <f>Drivers!DW63</f>
        <v>0</v>
      </c>
      <c r="DX243">
        <f>Drivers!DX63</f>
        <v>0</v>
      </c>
      <c r="DY243">
        <f>Drivers!DY63</f>
        <v>0</v>
      </c>
      <c r="DZ243">
        <f>Drivers!DZ63</f>
        <v>0</v>
      </c>
      <c r="EA243">
        <f>Drivers!EA63</f>
        <v>1.7</v>
      </c>
      <c r="EB243">
        <f>Drivers!EB63</f>
        <v>0</v>
      </c>
      <c r="EC243">
        <f>Drivers!EC63</f>
        <v>0</v>
      </c>
      <c r="ED243">
        <f>Drivers!ED63</f>
        <v>0</v>
      </c>
      <c r="EE243">
        <f>Drivers!EE63</f>
        <v>0</v>
      </c>
      <c r="EF243">
        <f>Drivers!EF63</f>
        <v>0</v>
      </c>
      <c r="EG243">
        <f>Drivers!EG63</f>
        <v>0</v>
      </c>
      <c r="EH243">
        <f>Drivers!EH63</f>
        <v>0</v>
      </c>
      <c r="EI243">
        <f>Drivers!EI63</f>
        <v>0</v>
      </c>
      <c r="EJ243">
        <f>Drivers!EJ63</f>
        <v>0</v>
      </c>
      <c r="EK243">
        <f>Drivers!EK63</f>
        <v>0</v>
      </c>
      <c r="EL243">
        <f>Drivers!EL63</f>
        <v>0</v>
      </c>
      <c r="EM243">
        <f>Drivers!EM63</f>
        <v>0</v>
      </c>
      <c r="EN243">
        <f>Drivers!EN63</f>
        <v>0</v>
      </c>
    </row>
    <row r="244" spans="1:144" x14ac:dyDescent="0.2">
      <c r="A244">
        <f>Drivers!A64</f>
        <v>0</v>
      </c>
      <c r="B244">
        <f>Drivers!B64</f>
        <v>0</v>
      </c>
      <c r="C244">
        <f>Drivers!C64</f>
        <v>0</v>
      </c>
      <c r="D244">
        <f>Drivers!D64</f>
        <v>0</v>
      </c>
      <c r="E244">
        <f>Drivers!E64</f>
        <v>0</v>
      </c>
      <c r="F244">
        <f>Drivers!F64</f>
        <v>0</v>
      </c>
      <c r="G244">
        <f>Drivers!G64</f>
        <v>0</v>
      </c>
      <c r="H244">
        <f>Drivers!H64</f>
        <v>0</v>
      </c>
      <c r="I244" t="str">
        <f>Drivers!I64</f>
        <v>= % of Customers that are First Time Buyers</v>
      </c>
      <c r="J244">
        <f>Drivers!J64</f>
        <v>0</v>
      </c>
      <c r="K244">
        <f>Drivers!K64</f>
        <v>0</v>
      </c>
      <c r="L244">
        <f>Drivers!L64</f>
        <v>0</v>
      </c>
      <c r="M244">
        <f>Drivers!M64</f>
        <v>0</v>
      </c>
      <c r="N244">
        <f>Drivers!N64</f>
        <v>0</v>
      </c>
      <c r="O244">
        <f>Drivers!O64</f>
        <v>0</v>
      </c>
      <c r="P244">
        <f>Drivers!P64</f>
        <v>0</v>
      </c>
      <c r="Q244">
        <f>Drivers!Q64</f>
        <v>0</v>
      </c>
      <c r="R244">
        <f>Drivers!R64</f>
        <v>0</v>
      </c>
      <c r="S244">
        <f>Drivers!S64</f>
        <v>0</v>
      </c>
      <c r="T244">
        <f>Drivers!T64</f>
        <v>0</v>
      </c>
      <c r="U244">
        <f>Drivers!U64</f>
        <v>0</v>
      </c>
      <c r="V244">
        <f>Drivers!V64</f>
        <v>0</v>
      </c>
      <c r="W244">
        <f>Drivers!W64</f>
        <v>0</v>
      </c>
      <c r="X244">
        <f>Drivers!X64</f>
        <v>0</v>
      </c>
      <c r="Y244">
        <f>Drivers!Y64</f>
        <v>0</v>
      </c>
      <c r="Z244">
        <f>Drivers!Z64</f>
        <v>0</v>
      </c>
      <c r="AA244">
        <f>Drivers!AA64</f>
        <v>0</v>
      </c>
      <c r="AB244">
        <f>Drivers!AB64</f>
        <v>0</v>
      </c>
      <c r="AC244">
        <f>Drivers!AC64</f>
        <v>0</v>
      </c>
      <c r="AD244">
        <f>Drivers!AD64</f>
        <v>0</v>
      </c>
      <c r="AE244">
        <f>Drivers!AE64</f>
        <v>0</v>
      </c>
      <c r="AF244">
        <f>Drivers!AF64</f>
        <v>0</v>
      </c>
      <c r="AG244">
        <f>Drivers!AG64</f>
        <v>0</v>
      </c>
      <c r="AH244">
        <f>Drivers!AH64</f>
        <v>0</v>
      </c>
      <c r="AI244">
        <f>Drivers!AI64</f>
        <v>0</v>
      </c>
      <c r="AJ244">
        <f>Drivers!AJ64</f>
        <v>0</v>
      </c>
      <c r="AK244">
        <f>Drivers!AK64</f>
        <v>0</v>
      </c>
      <c r="AL244">
        <f>Drivers!AL64</f>
        <v>0</v>
      </c>
      <c r="AM244">
        <f>Drivers!AM64</f>
        <v>0</v>
      </c>
      <c r="AN244">
        <f>Drivers!AN64</f>
        <v>0</v>
      </c>
      <c r="AO244">
        <f>Drivers!AO64</f>
        <v>0</v>
      </c>
      <c r="AP244">
        <f>Drivers!AP64</f>
        <v>0</v>
      </c>
      <c r="AQ244">
        <f>Drivers!AQ64</f>
        <v>0</v>
      </c>
      <c r="AR244">
        <f>Drivers!AR64</f>
        <v>0</v>
      </c>
      <c r="AS244">
        <f>Drivers!AS64</f>
        <v>0</v>
      </c>
      <c r="AT244">
        <f>Drivers!AT64</f>
        <v>0</v>
      </c>
      <c r="AU244">
        <f>Drivers!AU64</f>
        <v>0</v>
      </c>
      <c r="AV244">
        <f>Drivers!AV64</f>
        <v>0</v>
      </c>
      <c r="AW244">
        <f>Drivers!AW64</f>
        <v>0</v>
      </c>
      <c r="AX244">
        <f>Drivers!AX64</f>
        <v>0</v>
      </c>
      <c r="AY244">
        <f>Drivers!AY64</f>
        <v>0</v>
      </c>
      <c r="AZ244">
        <f>Drivers!AZ64</f>
        <v>0</v>
      </c>
      <c r="BA244">
        <f>Drivers!BA64</f>
        <v>0</v>
      </c>
      <c r="BB244">
        <f>Drivers!BB64</f>
        <v>0</v>
      </c>
      <c r="BC244">
        <f>Drivers!BC64</f>
        <v>0</v>
      </c>
      <c r="BD244">
        <f>Drivers!BD64</f>
        <v>0</v>
      </c>
      <c r="BE244">
        <f>Drivers!BE64</f>
        <v>0</v>
      </c>
      <c r="BF244">
        <f>Drivers!BF64</f>
        <v>0</v>
      </c>
      <c r="BG244">
        <f>Drivers!BG64</f>
        <v>0</v>
      </c>
      <c r="BH244">
        <f>Drivers!BH64</f>
        <v>0</v>
      </c>
      <c r="BI244">
        <f>Drivers!BI64</f>
        <v>0</v>
      </c>
      <c r="BJ244">
        <f>Drivers!BJ64</f>
        <v>0</v>
      </c>
      <c r="BK244">
        <f>Drivers!BK64</f>
        <v>0</v>
      </c>
      <c r="BL244">
        <f>Drivers!BL64</f>
        <v>0</v>
      </c>
      <c r="BM244">
        <f>Drivers!BM64</f>
        <v>0</v>
      </c>
      <c r="BN244">
        <f>Drivers!BN64</f>
        <v>0</v>
      </c>
      <c r="BO244">
        <f>Drivers!BO64</f>
        <v>0</v>
      </c>
      <c r="BP244">
        <f>Drivers!BP64</f>
        <v>0</v>
      </c>
      <c r="BQ244">
        <f>Drivers!BQ64</f>
        <v>0</v>
      </c>
      <c r="BR244">
        <f>Drivers!BR64</f>
        <v>0</v>
      </c>
      <c r="BS244">
        <f>Drivers!BS64</f>
        <v>0</v>
      </c>
      <c r="BT244">
        <f>Drivers!BT64</f>
        <v>0</v>
      </c>
      <c r="BU244">
        <f>Drivers!BU64</f>
        <v>0</v>
      </c>
      <c r="BV244">
        <f>Drivers!BV64</f>
        <v>0.59044067796610156</v>
      </c>
      <c r="BW244">
        <f>Drivers!BW64</f>
        <v>0.3727362924281985</v>
      </c>
      <c r="BX244">
        <f>Drivers!BX64</f>
        <v>0.40031001102535763</v>
      </c>
      <c r="BY244">
        <f>Drivers!BY64</f>
        <v>0.42190393629123984</v>
      </c>
      <c r="BZ244">
        <f>Drivers!BZ64</f>
        <v>0.47514440154440124</v>
      </c>
      <c r="CA244">
        <f>Drivers!CA64</f>
        <v>0.4926846235418873</v>
      </c>
      <c r="CB244">
        <f>Drivers!CB64</f>
        <v>0</v>
      </c>
      <c r="CC244">
        <f>Drivers!CC64</f>
        <v>0</v>
      </c>
      <c r="CD244">
        <f>Drivers!CD64</f>
        <v>0</v>
      </c>
      <c r="CE244">
        <f>Drivers!CE64</f>
        <v>0</v>
      </c>
      <c r="CF244">
        <f>Drivers!CF64</f>
        <v>0</v>
      </c>
      <c r="CG244">
        <f>Drivers!CG64</f>
        <v>0</v>
      </c>
      <c r="CH244">
        <f>Drivers!CH64</f>
        <v>0</v>
      </c>
      <c r="CI244">
        <f>Drivers!CI64</f>
        <v>0</v>
      </c>
      <c r="CJ244">
        <f>Drivers!CJ64</f>
        <v>0</v>
      </c>
      <c r="CK244">
        <f>Drivers!CK64</f>
        <v>0</v>
      </c>
      <c r="CL244">
        <f>Drivers!CL64</f>
        <v>0</v>
      </c>
      <c r="CM244">
        <f>Drivers!CM64</f>
        <v>0</v>
      </c>
      <c r="CN244">
        <f>Drivers!CN64</f>
        <v>0</v>
      </c>
      <c r="CO244">
        <f>Drivers!CO64</f>
        <v>0</v>
      </c>
      <c r="CP244">
        <f>Drivers!CP64</f>
        <v>0</v>
      </c>
      <c r="CQ244">
        <f>Drivers!CQ64</f>
        <v>0</v>
      </c>
      <c r="CR244">
        <f>Drivers!CR64</f>
        <v>0</v>
      </c>
      <c r="CS244">
        <f>Drivers!CS64</f>
        <v>0</v>
      </c>
      <c r="CT244">
        <f>Drivers!CT64</f>
        <v>0</v>
      </c>
      <c r="CU244">
        <f>Drivers!CU64</f>
        <v>0</v>
      </c>
      <c r="CV244">
        <f>Drivers!CV64</f>
        <v>0</v>
      </c>
      <c r="CW244">
        <f>Drivers!CW64</f>
        <v>0</v>
      </c>
      <c r="CX244">
        <f>Drivers!CX64</f>
        <v>0</v>
      </c>
      <c r="CY244">
        <f>Drivers!CY64</f>
        <v>0</v>
      </c>
      <c r="CZ244">
        <f>Drivers!CZ64</f>
        <v>0</v>
      </c>
      <c r="DA244">
        <f>Drivers!DA64</f>
        <v>0</v>
      </c>
      <c r="DB244">
        <f>Drivers!DB64</f>
        <v>0</v>
      </c>
      <c r="DC244">
        <f>Drivers!DC64</f>
        <v>0</v>
      </c>
      <c r="DD244">
        <f>Drivers!DD64</f>
        <v>0</v>
      </c>
      <c r="DE244">
        <f>Drivers!DE64</f>
        <v>0</v>
      </c>
      <c r="DF244">
        <f>Drivers!DF64</f>
        <v>0</v>
      </c>
      <c r="DG244">
        <f>Drivers!DG64</f>
        <v>0</v>
      </c>
      <c r="DH244">
        <f>Drivers!DH64</f>
        <v>0</v>
      </c>
      <c r="DI244">
        <f>Drivers!DI64</f>
        <v>0</v>
      </c>
      <c r="DJ244">
        <f>Drivers!DJ64</f>
        <v>0</v>
      </c>
      <c r="DK244">
        <f>Drivers!DK64</f>
        <v>0</v>
      </c>
      <c r="DL244">
        <f>Drivers!DL64</f>
        <v>0</v>
      </c>
      <c r="DM244">
        <f>Drivers!DM64</f>
        <v>0</v>
      </c>
      <c r="DN244">
        <f>Drivers!DN64</f>
        <v>0</v>
      </c>
      <c r="DO244">
        <f>Drivers!DO64</f>
        <v>0</v>
      </c>
      <c r="DP244">
        <f>Drivers!DP64</f>
        <v>0</v>
      </c>
      <c r="DQ244">
        <f>Drivers!DQ64</f>
        <v>0</v>
      </c>
      <c r="DR244">
        <f>Drivers!DR64</f>
        <v>0</v>
      </c>
      <c r="DS244">
        <f>Drivers!DS64</f>
        <v>0</v>
      </c>
      <c r="DT244">
        <f>Drivers!DT64</f>
        <v>0</v>
      </c>
      <c r="DU244">
        <f>Drivers!DU64</f>
        <v>0</v>
      </c>
      <c r="DV244">
        <f>Drivers!DV64</f>
        <v>0</v>
      </c>
      <c r="DW244">
        <f>Drivers!DW64</f>
        <v>0</v>
      </c>
      <c r="DX244">
        <f>Drivers!DX64</f>
        <v>0</v>
      </c>
      <c r="DY244">
        <f>Drivers!DY64</f>
        <v>0</v>
      </c>
      <c r="DZ244">
        <f>Drivers!DZ64</f>
        <v>0</v>
      </c>
      <c r="EA244">
        <f>Drivers!EA64</f>
        <v>0.82508631764705831</v>
      </c>
      <c r="EB244">
        <f>Drivers!EB64</f>
        <v>0</v>
      </c>
      <c r="EC244">
        <f>Drivers!EC64</f>
        <v>0</v>
      </c>
      <c r="ED244">
        <f>Drivers!ED64</f>
        <v>0</v>
      </c>
      <c r="EE244">
        <f>Drivers!EE64</f>
        <v>0</v>
      </c>
      <c r="EF244">
        <f>Drivers!EF64</f>
        <v>0</v>
      </c>
      <c r="EG244">
        <f>Drivers!EG64</f>
        <v>0</v>
      </c>
      <c r="EH244">
        <f>Drivers!EH64</f>
        <v>0</v>
      </c>
      <c r="EI244">
        <f>Drivers!EI64</f>
        <v>0</v>
      </c>
      <c r="EJ244">
        <f>Drivers!EJ64</f>
        <v>0</v>
      </c>
      <c r="EK244">
        <f>Drivers!EK64</f>
        <v>0</v>
      </c>
      <c r="EL244">
        <f>Drivers!EL64</f>
        <v>0</v>
      </c>
      <c r="EM244">
        <f>Drivers!EM64</f>
        <v>0</v>
      </c>
      <c r="EN244">
        <f>Drivers!EN64</f>
        <v>0</v>
      </c>
    </row>
    <row r="245" spans="1:144" x14ac:dyDescent="0.2">
      <c r="A245">
        <f>Drivers!A65</f>
        <v>0</v>
      </c>
      <c r="B245">
        <f>Drivers!B65</f>
        <v>0</v>
      </c>
      <c r="C245">
        <f>Drivers!C65</f>
        <v>0</v>
      </c>
      <c r="D245">
        <f>Drivers!D65</f>
        <v>0</v>
      </c>
      <c r="E245">
        <f>Drivers!E65</f>
        <v>0</v>
      </c>
      <c r="F245">
        <f>Drivers!F65</f>
        <v>0</v>
      </c>
      <c r="G245">
        <f>Drivers!G65</f>
        <v>0</v>
      </c>
      <c r="H245">
        <f>Drivers!H65</f>
        <v>0</v>
      </c>
      <c r="I245">
        <f>Drivers!I65</f>
        <v>0</v>
      </c>
      <c r="J245">
        <f>Drivers!J65</f>
        <v>0</v>
      </c>
      <c r="K245">
        <f>Drivers!K65</f>
        <v>0</v>
      </c>
      <c r="L245">
        <f>Drivers!L65</f>
        <v>0</v>
      </c>
      <c r="M245">
        <f>Drivers!M65</f>
        <v>0</v>
      </c>
      <c r="N245">
        <f>Drivers!N65</f>
        <v>0</v>
      </c>
      <c r="O245">
        <f>Drivers!O65</f>
        <v>0</v>
      </c>
      <c r="P245">
        <f>Drivers!P65</f>
        <v>0</v>
      </c>
      <c r="Q245">
        <f>Drivers!Q65</f>
        <v>0</v>
      </c>
      <c r="R245">
        <f>Drivers!R65</f>
        <v>0</v>
      </c>
      <c r="S245">
        <f>Drivers!S65</f>
        <v>0</v>
      </c>
      <c r="T245">
        <f>Drivers!T65</f>
        <v>0</v>
      </c>
      <c r="U245">
        <f>Drivers!U65</f>
        <v>0</v>
      </c>
      <c r="V245">
        <f>Drivers!V65</f>
        <v>0</v>
      </c>
      <c r="W245">
        <f>Drivers!W65</f>
        <v>0</v>
      </c>
      <c r="X245">
        <f>Drivers!X65</f>
        <v>0</v>
      </c>
      <c r="Y245">
        <f>Drivers!Y65</f>
        <v>0</v>
      </c>
      <c r="Z245">
        <f>Drivers!Z65</f>
        <v>0</v>
      </c>
      <c r="AA245">
        <f>Drivers!AA65</f>
        <v>0</v>
      </c>
      <c r="AB245">
        <f>Drivers!AB65</f>
        <v>0</v>
      </c>
      <c r="AC245">
        <f>Drivers!AC65</f>
        <v>0</v>
      </c>
      <c r="AD245">
        <f>Drivers!AD65</f>
        <v>0</v>
      </c>
      <c r="AE245">
        <f>Drivers!AE65</f>
        <v>0</v>
      </c>
      <c r="AF245">
        <f>Drivers!AF65</f>
        <v>0</v>
      </c>
      <c r="AG245">
        <f>Drivers!AG65</f>
        <v>0</v>
      </c>
      <c r="AH245">
        <f>Drivers!AH65</f>
        <v>0</v>
      </c>
      <c r="AI245">
        <f>Drivers!AI65</f>
        <v>0</v>
      </c>
      <c r="AJ245">
        <f>Drivers!AJ65</f>
        <v>0</v>
      </c>
      <c r="AK245">
        <f>Drivers!AK65</f>
        <v>0</v>
      </c>
      <c r="AL245">
        <f>Drivers!AL65</f>
        <v>0</v>
      </c>
      <c r="AM245">
        <f>Drivers!AM65</f>
        <v>0</v>
      </c>
      <c r="AN245">
        <f>Drivers!AN65</f>
        <v>0</v>
      </c>
      <c r="AO245">
        <f>Drivers!AO65</f>
        <v>0</v>
      </c>
      <c r="AP245">
        <f>Drivers!AP65</f>
        <v>0</v>
      </c>
      <c r="AQ245">
        <f>Drivers!AQ65</f>
        <v>0</v>
      </c>
      <c r="AR245">
        <f>Drivers!AR65</f>
        <v>0</v>
      </c>
      <c r="AS245">
        <f>Drivers!AS65</f>
        <v>0</v>
      </c>
      <c r="AT245">
        <f>Drivers!AT65</f>
        <v>0</v>
      </c>
      <c r="AU245">
        <f>Drivers!AU65</f>
        <v>0</v>
      </c>
      <c r="AV245">
        <f>Drivers!AV65</f>
        <v>0</v>
      </c>
      <c r="AW245">
        <f>Drivers!AW65</f>
        <v>0</v>
      </c>
      <c r="AX245">
        <f>Drivers!AX65</f>
        <v>0</v>
      </c>
      <c r="AY245">
        <f>Drivers!AY65</f>
        <v>0</v>
      </c>
      <c r="AZ245">
        <f>Drivers!AZ65</f>
        <v>0</v>
      </c>
      <c r="BA245">
        <f>Drivers!BA65</f>
        <v>0</v>
      </c>
      <c r="BB245">
        <f>Drivers!BB65</f>
        <v>0</v>
      </c>
      <c r="BC245">
        <f>Drivers!BC65</f>
        <v>0</v>
      </c>
      <c r="BD245">
        <f>Drivers!BD65</f>
        <v>0</v>
      </c>
      <c r="BE245">
        <f>Drivers!BE65</f>
        <v>0</v>
      </c>
      <c r="BF245">
        <f>Drivers!BF65</f>
        <v>0</v>
      </c>
      <c r="BG245">
        <f>Drivers!BG65</f>
        <v>0</v>
      </c>
      <c r="BH245">
        <f>Drivers!BH65</f>
        <v>0</v>
      </c>
      <c r="BI245">
        <f>Drivers!BI65</f>
        <v>0</v>
      </c>
      <c r="BJ245">
        <f>Drivers!BJ65</f>
        <v>0</v>
      </c>
      <c r="BK245">
        <f>Drivers!BK65</f>
        <v>0</v>
      </c>
      <c r="BL245">
        <f>Drivers!BL65</f>
        <v>0</v>
      </c>
      <c r="BM245">
        <f>Drivers!BM65</f>
        <v>0</v>
      </c>
      <c r="BN245">
        <f>Drivers!BN65</f>
        <v>0</v>
      </c>
      <c r="BO245">
        <f>Drivers!BO65</f>
        <v>0</v>
      </c>
      <c r="BP245">
        <f>Drivers!BP65</f>
        <v>0</v>
      </c>
      <c r="BQ245">
        <f>Drivers!BQ65</f>
        <v>0</v>
      </c>
      <c r="BR245">
        <f>Drivers!BR65</f>
        <v>0</v>
      </c>
      <c r="BS245">
        <f>Drivers!BS65</f>
        <v>0</v>
      </c>
      <c r="BT245">
        <f>Drivers!BT65</f>
        <v>0</v>
      </c>
      <c r="BU245">
        <f>Drivers!BU65</f>
        <v>0</v>
      </c>
      <c r="BV245">
        <f>Drivers!BV65</f>
        <v>0</v>
      </c>
      <c r="BW245">
        <f>Drivers!BW65</f>
        <v>0</v>
      </c>
      <c r="BX245">
        <f>Drivers!BX65</f>
        <v>0</v>
      </c>
      <c r="BY245">
        <f>Drivers!BY65</f>
        <v>0</v>
      </c>
      <c r="BZ245">
        <f>Drivers!BZ65</f>
        <v>0</v>
      </c>
      <c r="CA245">
        <f>Drivers!CA65</f>
        <v>0</v>
      </c>
      <c r="CB245">
        <f>Drivers!CB65</f>
        <v>0</v>
      </c>
      <c r="CC245">
        <f>Drivers!CC65</f>
        <v>0</v>
      </c>
      <c r="CD245">
        <f>Drivers!CD65</f>
        <v>0</v>
      </c>
      <c r="CE245">
        <f>Drivers!CE65</f>
        <v>0</v>
      </c>
      <c r="CF245">
        <f>Drivers!CF65</f>
        <v>0</v>
      </c>
      <c r="CG245">
        <f>Drivers!CG65</f>
        <v>0</v>
      </c>
      <c r="CH245">
        <f>Drivers!CH65</f>
        <v>0</v>
      </c>
      <c r="CI245">
        <f>Drivers!CI65</f>
        <v>0</v>
      </c>
      <c r="CJ245">
        <f>Drivers!CJ65</f>
        <v>0</v>
      </c>
      <c r="CK245">
        <f>Drivers!CK65</f>
        <v>0</v>
      </c>
      <c r="CL245">
        <f>Drivers!CL65</f>
        <v>0</v>
      </c>
      <c r="CM245">
        <f>Drivers!CM65</f>
        <v>0</v>
      </c>
      <c r="CN245">
        <f>Drivers!CN65</f>
        <v>0</v>
      </c>
      <c r="CO245">
        <f>Drivers!CO65</f>
        <v>0</v>
      </c>
      <c r="CP245">
        <f>Drivers!CP65</f>
        <v>0</v>
      </c>
      <c r="CQ245">
        <f>Drivers!CQ65</f>
        <v>0</v>
      </c>
      <c r="CR245">
        <f>Drivers!CR65</f>
        <v>0</v>
      </c>
      <c r="CS245">
        <f>Drivers!CS65</f>
        <v>0</v>
      </c>
      <c r="CT245">
        <f>Drivers!CT65</f>
        <v>0</v>
      </c>
      <c r="CU245">
        <f>Drivers!CU65</f>
        <v>0</v>
      </c>
      <c r="CV245">
        <f>Drivers!CV65</f>
        <v>0</v>
      </c>
      <c r="CW245">
        <f>Drivers!CW65</f>
        <v>0</v>
      </c>
      <c r="CX245">
        <f>Drivers!CX65</f>
        <v>0</v>
      </c>
      <c r="CY245">
        <f>Drivers!CY65</f>
        <v>0</v>
      </c>
      <c r="CZ245">
        <f>Drivers!CZ65</f>
        <v>0</v>
      </c>
      <c r="DA245">
        <f>Drivers!DA65</f>
        <v>0</v>
      </c>
      <c r="DB245">
        <f>Drivers!DB65</f>
        <v>0</v>
      </c>
      <c r="DC245">
        <f>Drivers!DC65</f>
        <v>0</v>
      </c>
      <c r="DD245">
        <f>Drivers!DD65</f>
        <v>0</v>
      </c>
      <c r="DE245">
        <f>Drivers!DE65</f>
        <v>0</v>
      </c>
      <c r="DF245">
        <f>Drivers!DF65</f>
        <v>0</v>
      </c>
      <c r="DG245">
        <f>Drivers!DG65</f>
        <v>0</v>
      </c>
      <c r="DH245">
        <f>Drivers!DH65</f>
        <v>0</v>
      </c>
      <c r="DI245">
        <f>Drivers!DI65</f>
        <v>0</v>
      </c>
      <c r="DJ245">
        <f>Drivers!DJ65</f>
        <v>0</v>
      </c>
      <c r="DK245">
        <f>Drivers!DK65</f>
        <v>0</v>
      </c>
      <c r="DL245">
        <f>Drivers!DL65</f>
        <v>0</v>
      </c>
      <c r="DM245">
        <f>Drivers!DM65</f>
        <v>0</v>
      </c>
      <c r="DN245">
        <f>Drivers!DN65</f>
        <v>0</v>
      </c>
      <c r="DO245">
        <f>Drivers!DO65</f>
        <v>0</v>
      </c>
      <c r="DP245">
        <f>Drivers!DP65</f>
        <v>0</v>
      </c>
      <c r="DQ245">
        <f>Drivers!DQ65</f>
        <v>0</v>
      </c>
      <c r="DR245">
        <f>Drivers!DR65</f>
        <v>0</v>
      </c>
      <c r="DS245">
        <f>Drivers!DS65</f>
        <v>0</v>
      </c>
      <c r="DT245">
        <f>Drivers!DT65</f>
        <v>0</v>
      </c>
      <c r="DU245">
        <f>Drivers!DU65</f>
        <v>0</v>
      </c>
      <c r="DV245">
        <f>Drivers!DV65</f>
        <v>0</v>
      </c>
      <c r="DW245">
        <f>Drivers!DW65</f>
        <v>0</v>
      </c>
      <c r="DX245">
        <f>Drivers!DX65</f>
        <v>0</v>
      </c>
      <c r="DY245">
        <f>Drivers!DY65</f>
        <v>0</v>
      </c>
      <c r="DZ245">
        <f>Drivers!DZ65</f>
        <v>0</v>
      </c>
      <c r="EA245">
        <f>Drivers!EA65</f>
        <v>0</v>
      </c>
      <c r="EB245">
        <f>Drivers!EB65</f>
        <v>0</v>
      </c>
      <c r="EC245">
        <f>Drivers!EC65</f>
        <v>0</v>
      </c>
      <c r="ED245">
        <f>Drivers!ED65</f>
        <v>0</v>
      </c>
      <c r="EE245">
        <f>Drivers!EE65</f>
        <v>0</v>
      </c>
      <c r="EF245">
        <f>Drivers!EF65</f>
        <v>0</v>
      </c>
      <c r="EG245">
        <f>Drivers!EG65</f>
        <v>0</v>
      </c>
      <c r="EH245">
        <f>Drivers!EH65</f>
        <v>0</v>
      </c>
      <c r="EI245">
        <f>Drivers!EI65</f>
        <v>0</v>
      </c>
      <c r="EJ245">
        <f>Drivers!EJ65</f>
        <v>0</v>
      </c>
      <c r="EK245">
        <f>Drivers!EK65</f>
        <v>0</v>
      </c>
      <c r="EL245">
        <f>Drivers!EL65</f>
        <v>0</v>
      </c>
      <c r="EM245">
        <f>Drivers!EM65</f>
        <v>0</v>
      </c>
      <c r="EN245">
        <f>Drivers!EN65</f>
        <v>0</v>
      </c>
    </row>
    <row r="246" spans="1:144" x14ac:dyDescent="0.2">
      <c r="A246">
        <f>Drivers!A66</f>
        <v>0</v>
      </c>
      <c r="B246">
        <f>Drivers!B66</f>
        <v>0</v>
      </c>
      <c r="C246">
        <f>Drivers!C66</f>
        <v>0</v>
      </c>
      <c r="D246">
        <f>Drivers!D66</f>
        <v>0</v>
      </c>
      <c r="E246">
        <f>Drivers!E66</f>
        <v>0</v>
      </c>
      <c r="F246">
        <f>Drivers!F66</f>
        <v>0</v>
      </c>
      <c r="G246">
        <f>Drivers!G66</f>
        <v>0</v>
      </c>
      <c r="H246">
        <f>Drivers!H66</f>
        <v>0</v>
      </c>
      <c r="I246" t="str">
        <f>Drivers!I66</f>
        <v>Average Revenue Per Customer</v>
      </c>
      <c r="J246">
        <f>Drivers!J66</f>
        <v>0</v>
      </c>
      <c r="K246">
        <f>Drivers!K66</f>
        <v>0</v>
      </c>
      <c r="L246">
        <f>Drivers!L66</f>
        <v>0</v>
      </c>
      <c r="M246">
        <f>Drivers!M66</f>
        <v>0</v>
      </c>
      <c r="N246">
        <f>Drivers!N66</f>
        <v>0</v>
      </c>
      <c r="O246">
        <f>Drivers!O66</f>
        <v>0</v>
      </c>
      <c r="P246">
        <f>Drivers!P66</f>
        <v>0</v>
      </c>
      <c r="Q246">
        <f>Drivers!Q66</f>
        <v>0</v>
      </c>
      <c r="R246">
        <f>Drivers!R66</f>
        <v>0</v>
      </c>
      <c r="S246">
        <f>Drivers!S66</f>
        <v>0</v>
      </c>
      <c r="T246">
        <f>Drivers!T66</f>
        <v>0</v>
      </c>
      <c r="U246">
        <f>Drivers!U66</f>
        <v>0</v>
      </c>
      <c r="V246">
        <f>Drivers!V66</f>
        <v>0</v>
      </c>
      <c r="W246">
        <f>Drivers!W66</f>
        <v>0</v>
      </c>
      <c r="X246">
        <f>Drivers!X66</f>
        <v>0</v>
      </c>
      <c r="Y246">
        <f>Drivers!Y66</f>
        <v>0</v>
      </c>
      <c r="Z246">
        <f>Drivers!Z66</f>
        <v>0</v>
      </c>
      <c r="AA246">
        <f>Drivers!AA66</f>
        <v>0</v>
      </c>
      <c r="AB246">
        <f>Drivers!AB66</f>
        <v>0</v>
      </c>
      <c r="AC246">
        <f>Drivers!AC66</f>
        <v>0</v>
      </c>
      <c r="AD246">
        <f>Drivers!AD66</f>
        <v>0</v>
      </c>
      <c r="AE246">
        <f>Drivers!AE66</f>
        <v>0</v>
      </c>
      <c r="AF246">
        <f>Drivers!AF66</f>
        <v>0</v>
      </c>
      <c r="AG246">
        <f>Drivers!AG66</f>
        <v>0</v>
      </c>
      <c r="AH246">
        <f>Drivers!AH66</f>
        <v>0</v>
      </c>
      <c r="AI246">
        <f>Drivers!AI66</f>
        <v>0</v>
      </c>
      <c r="AJ246">
        <f>Drivers!AJ66</f>
        <v>0</v>
      </c>
      <c r="AK246">
        <f>Drivers!AK66</f>
        <v>0</v>
      </c>
      <c r="AL246">
        <f>Drivers!AL66</f>
        <v>0</v>
      </c>
      <c r="AM246">
        <f>Drivers!AM66</f>
        <v>0</v>
      </c>
      <c r="AN246">
        <f>Drivers!AN66</f>
        <v>0</v>
      </c>
      <c r="AO246">
        <f>Drivers!AO66</f>
        <v>0</v>
      </c>
      <c r="AP246">
        <f>Drivers!AP66</f>
        <v>0</v>
      </c>
      <c r="AQ246">
        <f>Drivers!AQ66</f>
        <v>0</v>
      </c>
      <c r="AR246">
        <f>Drivers!AR66</f>
        <v>0</v>
      </c>
      <c r="AS246">
        <f>Drivers!AS66</f>
        <v>0</v>
      </c>
      <c r="AT246">
        <f>Drivers!AT66</f>
        <v>0</v>
      </c>
      <c r="AU246">
        <f>Drivers!AU66</f>
        <v>0</v>
      </c>
      <c r="AV246">
        <f>Drivers!AV66</f>
        <v>0</v>
      </c>
      <c r="AW246">
        <f>Drivers!AW66</f>
        <v>0</v>
      </c>
      <c r="AX246">
        <f>Drivers!AX66</f>
        <v>0</v>
      </c>
      <c r="AY246">
        <f>Drivers!AY66</f>
        <v>0</v>
      </c>
      <c r="AZ246">
        <f>Drivers!AZ66</f>
        <v>0</v>
      </c>
      <c r="BA246">
        <f>Drivers!BA66</f>
        <v>0</v>
      </c>
      <c r="BB246">
        <f>Drivers!BB66</f>
        <v>0</v>
      </c>
      <c r="BC246">
        <f>Drivers!BC66</f>
        <v>0</v>
      </c>
      <c r="BD246">
        <f>Drivers!BD66</f>
        <v>0</v>
      </c>
      <c r="BE246">
        <f>Drivers!BE66</f>
        <v>0</v>
      </c>
      <c r="BF246">
        <f>Drivers!BF66</f>
        <v>0</v>
      </c>
      <c r="BG246">
        <f>Drivers!BG66</f>
        <v>0</v>
      </c>
      <c r="BH246">
        <f>Drivers!BH66</f>
        <v>0</v>
      </c>
      <c r="BI246">
        <f>Drivers!BI66</f>
        <v>0</v>
      </c>
      <c r="BJ246">
        <f>Drivers!BJ66</f>
        <v>0</v>
      </c>
      <c r="BK246">
        <f>Drivers!BK66</f>
        <v>0</v>
      </c>
      <c r="BL246">
        <f>Drivers!BL66</f>
        <v>0</v>
      </c>
      <c r="BM246">
        <f>Drivers!BM66</f>
        <v>0</v>
      </c>
      <c r="BN246">
        <f>Drivers!BN66</f>
        <v>0</v>
      </c>
      <c r="BO246">
        <f>Drivers!BO66</f>
        <v>0</v>
      </c>
      <c r="BP246">
        <f>Drivers!BP66</f>
        <v>0</v>
      </c>
      <c r="BQ246">
        <f>Drivers!BQ66</f>
        <v>0</v>
      </c>
      <c r="BR246">
        <f>Drivers!BR66</f>
        <v>228.10328638497651</v>
      </c>
      <c r="BS246">
        <f>Drivers!BS66</f>
        <v>241.81848184818483</v>
      </c>
      <c r="BT246">
        <f>Drivers!BT66</f>
        <v>247.06038647342996</v>
      </c>
      <c r="BU246">
        <f>Drivers!BU66</f>
        <v>271.94172494172494</v>
      </c>
      <c r="BV246">
        <f>Drivers!BV66</f>
        <v>265.17411402157165</v>
      </c>
      <c r="BW246">
        <f>Drivers!BW66</f>
        <v>263.60835509138383</v>
      </c>
      <c r="BX246">
        <f>Drivers!BX66</f>
        <v>226.51819184123482</v>
      </c>
      <c r="BY246">
        <f>Drivers!BY66</f>
        <v>245.66780432309443</v>
      </c>
      <c r="BZ246">
        <f>Drivers!BZ66</f>
        <v>236.33494208494207</v>
      </c>
      <c r="CA246">
        <f>Drivers!CA66</f>
        <v>252.44644750795334</v>
      </c>
      <c r="CB246">
        <f>Drivers!CB66</f>
        <v>246.07242990654206</v>
      </c>
      <c r="CC246">
        <f>Drivers!CC66</f>
        <v>251.5455764075067</v>
      </c>
      <c r="CD246">
        <f>Drivers!CD66</f>
        <v>243.02890891055441</v>
      </c>
      <c r="CE246">
        <f>Drivers!CE66</f>
        <v>255.36186637373041</v>
      </c>
      <c r="CF246">
        <f>Drivers!CF66</f>
        <v>247.7198672892475</v>
      </c>
      <c r="CG246">
        <f>Drivers!CG66</f>
        <v>251.41981368112596</v>
      </c>
      <c r="CH246">
        <f>Drivers!CH66</f>
        <v>244.20759911877059</v>
      </c>
      <c r="CI246">
        <f>Drivers!CI66</f>
        <v>256.60037142564295</v>
      </c>
      <c r="CJ246">
        <f>Drivers!CJ66</f>
        <v>248.92130864560036</v>
      </c>
      <c r="CK246">
        <f>Drivers!CK66</f>
        <v>252.6391997774794</v>
      </c>
      <c r="CL246">
        <f>Drivers!CL66</f>
        <v>244.18317835885873</v>
      </c>
      <c r="CM246">
        <f>Drivers!CM66</f>
        <v>256.57471138850036</v>
      </c>
      <c r="CN246">
        <f>Drivers!CN66</f>
        <v>248.89641651473582</v>
      </c>
      <c r="CO246">
        <f>Drivers!CO66</f>
        <v>252.61393585750164</v>
      </c>
      <c r="CP246">
        <f>Drivers!CP66</f>
        <v>0</v>
      </c>
      <c r="CQ246">
        <f>Drivers!CQ66</f>
        <v>0</v>
      </c>
      <c r="CR246">
        <f>Drivers!CR66</f>
        <v>0</v>
      </c>
      <c r="CS246">
        <f>Drivers!CS66</f>
        <v>0</v>
      </c>
      <c r="CT246">
        <f>Drivers!CT66</f>
        <v>0</v>
      </c>
      <c r="CU246">
        <f>Drivers!CU66</f>
        <v>0</v>
      </c>
      <c r="CV246">
        <f>Drivers!CV66</f>
        <v>0</v>
      </c>
      <c r="CW246">
        <f>Drivers!CW66</f>
        <v>0</v>
      </c>
      <c r="CX246">
        <f>Drivers!CX66</f>
        <v>0</v>
      </c>
      <c r="CY246">
        <f>Drivers!CY66</f>
        <v>0</v>
      </c>
      <c r="CZ246">
        <f>Drivers!CZ66</f>
        <v>0</v>
      </c>
      <c r="DA246">
        <f>Drivers!DA66</f>
        <v>0</v>
      </c>
      <c r="DB246">
        <f>Drivers!DB66</f>
        <v>0</v>
      </c>
      <c r="DC246">
        <f>Drivers!DC66</f>
        <v>0</v>
      </c>
      <c r="DD246">
        <f>Drivers!DD66</f>
        <v>0</v>
      </c>
      <c r="DE246">
        <f>Drivers!DE66</f>
        <v>0</v>
      </c>
      <c r="DF246">
        <f>Drivers!DF66</f>
        <v>0</v>
      </c>
      <c r="DG246">
        <f>Drivers!DG66</f>
        <v>0</v>
      </c>
      <c r="DH246">
        <f>Drivers!DH66</f>
        <v>0</v>
      </c>
      <c r="DI246">
        <f>Drivers!DI66</f>
        <v>0</v>
      </c>
      <c r="DJ246">
        <f>Drivers!DJ66</f>
        <v>0</v>
      </c>
      <c r="DK246">
        <f>Drivers!DK66</f>
        <v>0</v>
      </c>
      <c r="DL246">
        <f>Drivers!DL66</f>
        <v>0</v>
      </c>
      <c r="DM246">
        <f>Drivers!DM66</f>
        <v>0</v>
      </c>
      <c r="DN246">
        <f>Drivers!DN66</f>
        <v>0</v>
      </c>
      <c r="DO246">
        <f>Drivers!DO66</f>
        <v>0</v>
      </c>
      <c r="DP246">
        <f>Drivers!DP66</f>
        <v>0</v>
      </c>
      <c r="DQ246">
        <f>Drivers!DQ66</f>
        <v>0</v>
      </c>
      <c r="DR246">
        <f>Drivers!DR66</f>
        <v>0</v>
      </c>
      <c r="DS246">
        <f>Drivers!DS66</f>
        <v>0</v>
      </c>
      <c r="DT246">
        <f>Drivers!DT66</f>
        <v>0</v>
      </c>
      <c r="DU246">
        <f>Drivers!DU66</f>
        <v>0</v>
      </c>
      <c r="DV246">
        <f>Drivers!DV66</f>
        <v>0</v>
      </c>
      <c r="DW246">
        <f>Drivers!DW66</f>
        <v>0</v>
      </c>
      <c r="DX246">
        <f>Drivers!DX66</f>
        <v>0</v>
      </c>
      <c r="DY246">
        <f>Drivers!DY66</f>
        <v>0</v>
      </c>
      <c r="DZ246">
        <f>Drivers!DZ66</f>
        <v>1003.0993377483444</v>
      </c>
      <c r="EA246">
        <f>Drivers!EA66</f>
        <v>993.95938769134648</v>
      </c>
      <c r="EB246">
        <f>Drivers!EB66</f>
        <v>984.29600670203854</v>
      </c>
      <c r="EC246">
        <f>Drivers!EC66</f>
        <v>997.51366662129487</v>
      </c>
      <c r="ED246">
        <f>Drivers!ED66</f>
        <v>1002.3516079044081</v>
      </c>
      <c r="EE246">
        <f>Drivers!EE66</f>
        <v>1002.2513727436177</v>
      </c>
      <c r="EF246">
        <f>Drivers!EF66</f>
        <v>1009.7432017548761</v>
      </c>
      <c r="EG246">
        <f>Drivers!EG66</f>
        <v>1017.2910321879941</v>
      </c>
      <c r="EH246">
        <f>Drivers!EH66</f>
        <v>1024.8952826535995</v>
      </c>
      <c r="EI246">
        <f>Drivers!EI66</f>
        <v>1032.5563748914351</v>
      </c>
      <c r="EJ246">
        <f>Drivers!EJ66</f>
        <v>1040.2747337937487</v>
      </c>
      <c r="EK246">
        <f>Drivers!EK66</f>
        <v>1048.0507874288569</v>
      </c>
      <c r="EL246">
        <f>Drivers!EL66</f>
        <v>1055.8849670648879</v>
      </c>
      <c r="EM246">
        <f>Drivers!EM66</f>
        <v>0</v>
      </c>
      <c r="EN246">
        <f>Drivers!EN66</f>
        <v>0</v>
      </c>
    </row>
    <row r="247" spans="1:144" x14ac:dyDescent="0.2">
      <c r="A247">
        <f>Drivers!A67</f>
        <v>0</v>
      </c>
      <c r="B247">
        <f>Drivers!B67</f>
        <v>0</v>
      </c>
      <c r="C247">
        <f>Drivers!C67</f>
        <v>0</v>
      </c>
      <c r="D247">
        <f>Drivers!D67</f>
        <v>0</v>
      </c>
      <c r="E247">
        <f>Drivers!E67</f>
        <v>0</v>
      </c>
      <c r="F247">
        <f>Drivers!F67</f>
        <v>0</v>
      </c>
      <c r="G247">
        <f>Drivers!G67</f>
        <v>0</v>
      </c>
      <c r="H247">
        <f>Drivers!H67</f>
        <v>0</v>
      </c>
      <c r="I247">
        <f>Drivers!I67</f>
        <v>0</v>
      </c>
      <c r="J247">
        <f>Drivers!J67</f>
        <v>0</v>
      </c>
      <c r="K247">
        <f>Drivers!K67</f>
        <v>0</v>
      </c>
      <c r="L247">
        <f>Drivers!L67</f>
        <v>0</v>
      </c>
      <c r="M247">
        <f>Drivers!M67</f>
        <v>0</v>
      </c>
      <c r="N247">
        <f>Drivers!N67</f>
        <v>0</v>
      </c>
      <c r="O247">
        <f>Drivers!O67</f>
        <v>0</v>
      </c>
      <c r="P247">
        <f>Drivers!P67</f>
        <v>0</v>
      </c>
      <c r="Q247">
        <f>Drivers!Q67</f>
        <v>0</v>
      </c>
      <c r="R247">
        <f>Drivers!R67</f>
        <v>0</v>
      </c>
      <c r="S247">
        <f>Drivers!S67</f>
        <v>0</v>
      </c>
      <c r="T247">
        <f>Drivers!T67</f>
        <v>0</v>
      </c>
      <c r="U247">
        <f>Drivers!U67</f>
        <v>0</v>
      </c>
      <c r="V247">
        <f>Drivers!V67</f>
        <v>0</v>
      </c>
      <c r="W247">
        <f>Drivers!W67</f>
        <v>0</v>
      </c>
      <c r="X247">
        <f>Drivers!X67</f>
        <v>0</v>
      </c>
      <c r="Y247">
        <f>Drivers!Y67</f>
        <v>0</v>
      </c>
      <c r="Z247">
        <f>Drivers!Z67</f>
        <v>0</v>
      </c>
      <c r="AA247">
        <f>Drivers!AA67</f>
        <v>0</v>
      </c>
      <c r="AB247">
        <f>Drivers!AB67</f>
        <v>0</v>
      </c>
      <c r="AC247">
        <f>Drivers!AC67</f>
        <v>0</v>
      </c>
      <c r="AD247">
        <f>Drivers!AD67</f>
        <v>0</v>
      </c>
      <c r="AE247">
        <f>Drivers!AE67</f>
        <v>0</v>
      </c>
      <c r="AF247">
        <f>Drivers!AF67</f>
        <v>0</v>
      </c>
      <c r="AG247">
        <f>Drivers!AG67</f>
        <v>0</v>
      </c>
      <c r="AH247">
        <f>Drivers!AH67</f>
        <v>0</v>
      </c>
      <c r="AI247">
        <f>Drivers!AI67</f>
        <v>0</v>
      </c>
      <c r="AJ247">
        <f>Drivers!AJ67</f>
        <v>0</v>
      </c>
      <c r="AK247">
        <f>Drivers!AK67</f>
        <v>0</v>
      </c>
      <c r="AL247">
        <f>Drivers!AL67</f>
        <v>0</v>
      </c>
      <c r="AM247">
        <f>Drivers!AM67</f>
        <v>0</v>
      </c>
      <c r="AN247">
        <f>Drivers!AN67</f>
        <v>0</v>
      </c>
      <c r="AO247">
        <f>Drivers!AO67</f>
        <v>0</v>
      </c>
      <c r="AP247">
        <f>Drivers!AP67</f>
        <v>0</v>
      </c>
      <c r="AQ247">
        <f>Drivers!AQ67</f>
        <v>0</v>
      </c>
      <c r="AR247">
        <f>Drivers!AR67</f>
        <v>0</v>
      </c>
      <c r="AS247">
        <f>Drivers!AS67</f>
        <v>0</v>
      </c>
      <c r="AT247">
        <f>Drivers!AT67</f>
        <v>0</v>
      </c>
      <c r="AU247">
        <f>Drivers!AU67</f>
        <v>0</v>
      </c>
      <c r="AV247">
        <f>Drivers!AV67</f>
        <v>0</v>
      </c>
      <c r="AW247">
        <f>Drivers!AW67</f>
        <v>0</v>
      </c>
      <c r="AX247">
        <f>Drivers!AX67</f>
        <v>0</v>
      </c>
      <c r="AY247">
        <f>Drivers!AY67</f>
        <v>0</v>
      </c>
      <c r="AZ247">
        <f>Drivers!AZ67</f>
        <v>0</v>
      </c>
      <c r="BA247">
        <f>Drivers!BA67</f>
        <v>0</v>
      </c>
      <c r="BB247">
        <f>Drivers!BB67</f>
        <v>0</v>
      </c>
      <c r="BC247">
        <f>Drivers!BC67</f>
        <v>0</v>
      </c>
      <c r="BD247">
        <f>Drivers!BD67</f>
        <v>0</v>
      </c>
      <c r="BE247">
        <f>Drivers!BE67</f>
        <v>0</v>
      </c>
      <c r="BF247">
        <f>Drivers!BF67</f>
        <v>0</v>
      </c>
      <c r="BG247">
        <f>Drivers!BG67</f>
        <v>0</v>
      </c>
      <c r="BH247">
        <f>Drivers!BH67</f>
        <v>0</v>
      </c>
      <c r="BI247">
        <f>Drivers!BI67</f>
        <v>0</v>
      </c>
      <c r="BJ247">
        <f>Drivers!BJ67</f>
        <v>0</v>
      </c>
      <c r="BK247">
        <f>Drivers!BK67</f>
        <v>0</v>
      </c>
      <c r="BL247">
        <f>Drivers!BL67</f>
        <v>0</v>
      </c>
      <c r="BM247">
        <f>Drivers!BM67</f>
        <v>0</v>
      </c>
      <c r="BN247">
        <f>Drivers!BN67</f>
        <v>0</v>
      </c>
      <c r="BO247">
        <f>Drivers!BO67</f>
        <v>0</v>
      </c>
      <c r="BP247">
        <f>Drivers!BP67</f>
        <v>0</v>
      </c>
      <c r="BQ247">
        <f>Drivers!BQ67</f>
        <v>0</v>
      </c>
      <c r="BR247">
        <f>Drivers!BR67</f>
        <v>0</v>
      </c>
      <c r="BS247">
        <f>Drivers!BS67</f>
        <v>0</v>
      </c>
      <c r="BT247">
        <f>Drivers!BT67</f>
        <v>0</v>
      </c>
      <c r="BU247">
        <f>Drivers!BU67</f>
        <v>0</v>
      </c>
      <c r="BV247">
        <f>Drivers!BV67</f>
        <v>0</v>
      </c>
      <c r="BW247">
        <f>Drivers!BW67</f>
        <v>0</v>
      </c>
      <c r="BX247">
        <f>Drivers!BX67</f>
        <v>0</v>
      </c>
      <c r="BY247">
        <f>Drivers!BY67</f>
        <v>0</v>
      </c>
      <c r="BZ247">
        <f>Drivers!BZ67</f>
        <v>0</v>
      </c>
      <c r="CA247">
        <f>Drivers!CA67</f>
        <v>0</v>
      </c>
      <c r="CB247">
        <f>Drivers!CB67</f>
        <v>0</v>
      </c>
      <c r="CC247">
        <f>Drivers!CC67</f>
        <v>0</v>
      </c>
      <c r="CD247">
        <f>Drivers!CD67</f>
        <v>0</v>
      </c>
      <c r="CE247">
        <f>Drivers!CE67</f>
        <v>0</v>
      </c>
      <c r="CF247">
        <f>Drivers!CF67</f>
        <v>0</v>
      </c>
      <c r="CG247">
        <f>Drivers!CG67</f>
        <v>0</v>
      </c>
      <c r="CH247">
        <f>Drivers!CH67</f>
        <v>0</v>
      </c>
      <c r="CI247">
        <f>Drivers!CI67</f>
        <v>0</v>
      </c>
      <c r="CJ247">
        <f>Drivers!CJ67</f>
        <v>0</v>
      </c>
      <c r="CK247">
        <f>Drivers!CK67</f>
        <v>0</v>
      </c>
      <c r="CL247">
        <f>Drivers!CL67</f>
        <v>0</v>
      </c>
      <c r="CM247">
        <f>Drivers!CM67</f>
        <v>0</v>
      </c>
      <c r="CN247">
        <f>Drivers!CN67</f>
        <v>0</v>
      </c>
      <c r="CO247">
        <f>Drivers!CO67</f>
        <v>0</v>
      </c>
      <c r="CP247">
        <f>Drivers!CP67</f>
        <v>0</v>
      </c>
      <c r="CQ247">
        <f>Drivers!CQ67</f>
        <v>0</v>
      </c>
      <c r="CR247">
        <f>Drivers!CR67</f>
        <v>0</v>
      </c>
      <c r="CS247">
        <f>Drivers!CS67</f>
        <v>0</v>
      </c>
      <c r="CT247">
        <f>Drivers!CT67</f>
        <v>0</v>
      </c>
      <c r="CU247">
        <f>Drivers!CU67</f>
        <v>0</v>
      </c>
      <c r="CV247">
        <f>Drivers!CV67</f>
        <v>0</v>
      </c>
      <c r="CW247">
        <f>Drivers!CW67</f>
        <v>0</v>
      </c>
      <c r="CX247">
        <f>Drivers!CX67</f>
        <v>0</v>
      </c>
      <c r="CY247">
        <f>Drivers!CY67</f>
        <v>0</v>
      </c>
      <c r="CZ247">
        <f>Drivers!CZ67</f>
        <v>0</v>
      </c>
      <c r="DA247">
        <f>Drivers!DA67</f>
        <v>0</v>
      </c>
      <c r="DB247">
        <f>Drivers!DB67</f>
        <v>0</v>
      </c>
      <c r="DC247">
        <f>Drivers!DC67</f>
        <v>0</v>
      </c>
      <c r="DD247">
        <f>Drivers!DD67</f>
        <v>0</v>
      </c>
      <c r="DE247">
        <f>Drivers!DE67</f>
        <v>0</v>
      </c>
      <c r="DF247">
        <f>Drivers!DF67</f>
        <v>0</v>
      </c>
      <c r="DG247">
        <f>Drivers!DG67</f>
        <v>0</v>
      </c>
      <c r="DH247">
        <f>Drivers!DH67</f>
        <v>0</v>
      </c>
      <c r="DI247">
        <f>Drivers!DI67</f>
        <v>0</v>
      </c>
      <c r="DJ247">
        <f>Drivers!DJ67</f>
        <v>0</v>
      </c>
      <c r="DK247">
        <f>Drivers!DK67</f>
        <v>0</v>
      </c>
      <c r="DL247">
        <f>Drivers!DL67</f>
        <v>0</v>
      </c>
      <c r="DM247">
        <f>Drivers!DM67</f>
        <v>0</v>
      </c>
      <c r="DN247">
        <f>Drivers!DN67</f>
        <v>0</v>
      </c>
      <c r="DO247">
        <f>Drivers!DO67</f>
        <v>0</v>
      </c>
      <c r="DP247">
        <f>Drivers!DP67</f>
        <v>0</v>
      </c>
      <c r="DQ247">
        <f>Drivers!DQ67</f>
        <v>0</v>
      </c>
      <c r="DR247">
        <f>Drivers!DR67</f>
        <v>0</v>
      </c>
      <c r="DS247">
        <f>Drivers!DS67</f>
        <v>0</v>
      </c>
      <c r="DT247">
        <f>Drivers!DT67</f>
        <v>0</v>
      </c>
      <c r="DU247">
        <f>Drivers!DU67</f>
        <v>0</v>
      </c>
      <c r="DV247">
        <f>Drivers!DV67</f>
        <v>0</v>
      </c>
      <c r="DW247">
        <f>Drivers!DW67</f>
        <v>0</v>
      </c>
      <c r="DX247">
        <f>Drivers!DX67</f>
        <v>0</v>
      </c>
      <c r="DY247">
        <f>Drivers!DY67</f>
        <v>0</v>
      </c>
      <c r="DZ247">
        <f>Drivers!DZ67</f>
        <v>0</v>
      </c>
      <c r="EA247">
        <f>Drivers!EA67</f>
        <v>0</v>
      </c>
      <c r="EB247">
        <f>Drivers!EB67</f>
        <v>0</v>
      </c>
      <c r="EC247">
        <f>Drivers!EC67</f>
        <v>0</v>
      </c>
      <c r="ED247">
        <f>Drivers!ED67</f>
        <v>0</v>
      </c>
      <c r="EE247">
        <f>Drivers!EE67</f>
        <v>0</v>
      </c>
      <c r="EF247">
        <f>Drivers!EF67</f>
        <v>0</v>
      </c>
      <c r="EG247">
        <f>Drivers!EG67</f>
        <v>0</v>
      </c>
      <c r="EH247">
        <f>Drivers!EH67</f>
        <v>0</v>
      </c>
      <c r="EI247">
        <f>Drivers!EI67</f>
        <v>0</v>
      </c>
      <c r="EJ247">
        <f>Drivers!EJ67</f>
        <v>0</v>
      </c>
      <c r="EK247">
        <f>Drivers!EK67</f>
        <v>0</v>
      </c>
      <c r="EL247">
        <f>Drivers!EL67</f>
        <v>0</v>
      </c>
      <c r="EM247">
        <f>Drivers!EM67</f>
        <v>0</v>
      </c>
      <c r="EN247">
        <f>Drivers!EN67</f>
        <v>0</v>
      </c>
    </row>
    <row r="248" spans="1:144" x14ac:dyDescent="0.2">
      <c r="A248">
        <f>Drivers!A68</f>
        <v>0</v>
      </c>
      <c r="B248">
        <f>Drivers!B68</f>
        <v>0</v>
      </c>
      <c r="C248">
        <f>Drivers!C68</f>
        <v>0</v>
      </c>
      <c r="D248">
        <f>Drivers!D68</f>
        <v>0</v>
      </c>
      <c r="E248">
        <f>Drivers!E68</f>
        <v>0</v>
      </c>
      <c r="F248">
        <f>Drivers!F68</f>
        <v>0</v>
      </c>
      <c r="G248">
        <f>Drivers!G68</f>
        <v>0</v>
      </c>
      <c r="H248">
        <f>Drivers!H68</f>
        <v>0</v>
      </c>
      <c r="I248" t="str">
        <f>Drivers!I68</f>
        <v>Share of Wallet</v>
      </c>
      <c r="J248">
        <f>Drivers!J68</f>
        <v>0</v>
      </c>
      <c r="K248">
        <f>Drivers!K68</f>
        <v>0</v>
      </c>
      <c r="L248">
        <f>Drivers!L68</f>
        <v>0</v>
      </c>
      <c r="M248">
        <f>Drivers!M68</f>
        <v>0</v>
      </c>
      <c r="N248">
        <f>Drivers!N68</f>
        <v>0</v>
      </c>
      <c r="O248">
        <f>Drivers!O68</f>
        <v>0</v>
      </c>
      <c r="P248">
        <f>Drivers!P68</f>
        <v>0</v>
      </c>
      <c r="Q248">
        <f>Drivers!Q68</f>
        <v>0</v>
      </c>
      <c r="R248">
        <f>Drivers!R68</f>
        <v>0</v>
      </c>
      <c r="S248">
        <f>Drivers!S68</f>
        <v>0</v>
      </c>
      <c r="T248">
        <f>Drivers!T68</f>
        <v>0</v>
      </c>
      <c r="U248">
        <f>Drivers!U68</f>
        <v>0</v>
      </c>
      <c r="V248">
        <f>Drivers!V68</f>
        <v>0</v>
      </c>
      <c r="W248">
        <f>Drivers!W68</f>
        <v>0</v>
      </c>
      <c r="X248">
        <f>Drivers!X68</f>
        <v>0</v>
      </c>
      <c r="Y248">
        <f>Drivers!Y68</f>
        <v>0</v>
      </c>
      <c r="Z248">
        <f>Drivers!Z68</f>
        <v>0</v>
      </c>
      <c r="AA248">
        <f>Drivers!AA68</f>
        <v>0</v>
      </c>
      <c r="AB248">
        <f>Drivers!AB68</f>
        <v>0</v>
      </c>
      <c r="AC248">
        <f>Drivers!AC68</f>
        <v>0</v>
      </c>
      <c r="AD248">
        <f>Drivers!AD68</f>
        <v>0</v>
      </c>
      <c r="AE248">
        <f>Drivers!AE68</f>
        <v>0</v>
      </c>
      <c r="AF248">
        <f>Drivers!AF68</f>
        <v>0</v>
      </c>
      <c r="AG248">
        <f>Drivers!AG68</f>
        <v>0</v>
      </c>
      <c r="AH248">
        <f>Drivers!AH68</f>
        <v>0</v>
      </c>
      <c r="AI248">
        <f>Drivers!AI68</f>
        <v>0</v>
      </c>
      <c r="AJ248">
        <f>Drivers!AJ68</f>
        <v>0</v>
      </c>
      <c r="AK248">
        <f>Drivers!AK68</f>
        <v>0</v>
      </c>
      <c r="AL248">
        <f>Drivers!AL68</f>
        <v>0</v>
      </c>
      <c r="AM248">
        <f>Drivers!AM68</f>
        <v>0</v>
      </c>
      <c r="AN248">
        <f>Drivers!AN68</f>
        <v>0</v>
      </c>
      <c r="AO248">
        <f>Drivers!AO68</f>
        <v>0</v>
      </c>
      <c r="AP248">
        <f>Drivers!AP68</f>
        <v>0</v>
      </c>
      <c r="AQ248">
        <f>Drivers!AQ68</f>
        <v>0</v>
      </c>
      <c r="AR248">
        <f>Drivers!AR68</f>
        <v>0</v>
      </c>
      <c r="AS248">
        <f>Drivers!AS68</f>
        <v>0</v>
      </c>
      <c r="AT248">
        <f>Drivers!AT68</f>
        <v>0</v>
      </c>
      <c r="AU248">
        <f>Drivers!AU68</f>
        <v>0</v>
      </c>
      <c r="AV248">
        <f>Drivers!AV68</f>
        <v>0</v>
      </c>
      <c r="AW248">
        <f>Drivers!AW68</f>
        <v>0</v>
      </c>
      <c r="AX248">
        <f>Drivers!AX68</f>
        <v>0</v>
      </c>
      <c r="AY248">
        <f>Drivers!AY68</f>
        <v>0</v>
      </c>
      <c r="AZ248">
        <f>Drivers!AZ68</f>
        <v>0</v>
      </c>
      <c r="BA248">
        <f>Drivers!BA68</f>
        <v>0</v>
      </c>
      <c r="BB248">
        <f>Drivers!BB68</f>
        <v>0</v>
      </c>
      <c r="BC248">
        <f>Drivers!BC68</f>
        <v>0</v>
      </c>
      <c r="BD248">
        <f>Drivers!BD68</f>
        <v>0</v>
      </c>
      <c r="BE248">
        <f>Drivers!BE68</f>
        <v>0</v>
      </c>
      <c r="BF248">
        <f>Drivers!BF68</f>
        <v>0</v>
      </c>
      <c r="BG248">
        <f>Drivers!BG68</f>
        <v>0</v>
      </c>
      <c r="BH248">
        <f>Drivers!BH68</f>
        <v>0</v>
      </c>
      <c r="BI248">
        <f>Drivers!BI68</f>
        <v>0</v>
      </c>
      <c r="BJ248">
        <f>Drivers!BJ68</f>
        <v>0</v>
      </c>
      <c r="BK248">
        <f>Drivers!BK68</f>
        <v>0</v>
      </c>
      <c r="BL248">
        <f>Drivers!BL68</f>
        <v>0</v>
      </c>
      <c r="BM248">
        <f>Drivers!BM68</f>
        <v>0</v>
      </c>
      <c r="BN248">
        <f>Drivers!BN68</f>
        <v>0</v>
      </c>
      <c r="BO248">
        <f>Drivers!BO68</f>
        <v>0</v>
      </c>
      <c r="BP248">
        <f>Drivers!BP68</f>
        <v>0</v>
      </c>
      <c r="BQ248">
        <f>Drivers!BQ68</f>
        <v>0</v>
      </c>
      <c r="BR248">
        <f>Drivers!BR68</f>
        <v>0</v>
      </c>
      <c r="BS248">
        <f>Drivers!BS68</f>
        <v>0</v>
      </c>
      <c r="BT248">
        <f>Drivers!BT68</f>
        <v>0</v>
      </c>
      <c r="BU248">
        <f>Drivers!BU68</f>
        <v>0</v>
      </c>
      <c r="BV248">
        <f>Drivers!BV68</f>
        <v>0</v>
      </c>
      <c r="BW248">
        <f>Drivers!BW68</f>
        <v>0</v>
      </c>
      <c r="BX248">
        <f>Drivers!BX68</f>
        <v>0</v>
      </c>
      <c r="BY248">
        <f>Drivers!BY68</f>
        <v>0</v>
      </c>
      <c r="BZ248">
        <f>Drivers!BZ68</f>
        <v>0</v>
      </c>
      <c r="CA248">
        <f>Drivers!CA68</f>
        <v>0</v>
      </c>
      <c r="CB248">
        <f>Drivers!CB68</f>
        <v>0</v>
      </c>
      <c r="CC248">
        <f>Drivers!CC68</f>
        <v>0</v>
      </c>
      <c r="CD248">
        <f>Drivers!CD68</f>
        <v>0</v>
      </c>
      <c r="CE248">
        <f>Drivers!CE68</f>
        <v>0</v>
      </c>
      <c r="CF248">
        <f>Drivers!CF68</f>
        <v>0</v>
      </c>
      <c r="CG248">
        <f>Drivers!CG68</f>
        <v>0</v>
      </c>
      <c r="CH248">
        <f>Drivers!CH68</f>
        <v>0</v>
      </c>
      <c r="CI248">
        <f>Drivers!CI68</f>
        <v>0</v>
      </c>
      <c r="CJ248">
        <f>Drivers!CJ68</f>
        <v>0</v>
      </c>
      <c r="CK248">
        <f>Drivers!CK68</f>
        <v>0</v>
      </c>
      <c r="CL248">
        <f>Drivers!CL68</f>
        <v>0</v>
      </c>
      <c r="CM248">
        <f>Drivers!CM68</f>
        <v>0</v>
      </c>
      <c r="CN248">
        <f>Drivers!CN68</f>
        <v>0</v>
      </c>
      <c r="CO248">
        <f>Drivers!CO68</f>
        <v>0</v>
      </c>
      <c r="CP248">
        <f>Drivers!CP68</f>
        <v>0</v>
      </c>
      <c r="CQ248">
        <f>Drivers!CQ68</f>
        <v>0</v>
      </c>
      <c r="CR248">
        <f>Drivers!CR68</f>
        <v>0</v>
      </c>
      <c r="CS248">
        <f>Drivers!CS68</f>
        <v>0</v>
      </c>
      <c r="CT248">
        <f>Drivers!CT68</f>
        <v>0</v>
      </c>
      <c r="CU248">
        <f>Drivers!CU68</f>
        <v>0</v>
      </c>
      <c r="CV248">
        <f>Drivers!CV68</f>
        <v>0</v>
      </c>
      <c r="CW248">
        <f>Drivers!CW68</f>
        <v>0</v>
      </c>
      <c r="CX248">
        <f>Drivers!CX68</f>
        <v>0</v>
      </c>
      <c r="CY248">
        <f>Drivers!CY68</f>
        <v>0</v>
      </c>
      <c r="CZ248">
        <f>Drivers!CZ68</f>
        <v>0</v>
      </c>
      <c r="DA248">
        <f>Drivers!DA68</f>
        <v>0</v>
      </c>
      <c r="DB248">
        <f>Drivers!DB68</f>
        <v>0</v>
      </c>
      <c r="DC248">
        <f>Drivers!DC68</f>
        <v>0</v>
      </c>
      <c r="DD248">
        <f>Drivers!DD68</f>
        <v>0</v>
      </c>
      <c r="DE248">
        <f>Drivers!DE68</f>
        <v>0</v>
      </c>
      <c r="DF248">
        <f>Drivers!DF68</f>
        <v>0</v>
      </c>
      <c r="DG248">
        <f>Drivers!DG68</f>
        <v>0</v>
      </c>
      <c r="DH248">
        <f>Drivers!DH68</f>
        <v>0</v>
      </c>
      <c r="DI248">
        <f>Drivers!DI68</f>
        <v>0</v>
      </c>
      <c r="DJ248">
        <f>Drivers!DJ68</f>
        <v>0</v>
      </c>
      <c r="DK248">
        <f>Drivers!DK68</f>
        <v>0</v>
      </c>
      <c r="DL248">
        <f>Drivers!DL68</f>
        <v>0</v>
      </c>
      <c r="DM248">
        <f>Drivers!DM68</f>
        <v>0</v>
      </c>
      <c r="DN248">
        <f>Drivers!DN68</f>
        <v>0</v>
      </c>
      <c r="DO248">
        <f>Drivers!DO68</f>
        <v>0</v>
      </c>
      <c r="DP248">
        <f>Drivers!DP68</f>
        <v>0</v>
      </c>
      <c r="DQ248">
        <f>Drivers!DQ68</f>
        <v>0</v>
      </c>
      <c r="DR248">
        <f>Drivers!DR68</f>
        <v>0</v>
      </c>
      <c r="DS248">
        <f>Drivers!DS68</f>
        <v>0</v>
      </c>
      <c r="DT248">
        <f>Drivers!DT68</f>
        <v>0</v>
      </c>
      <c r="DU248">
        <f>Drivers!DU68</f>
        <v>0</v>
      </c>
      <c r="DV248">
        <f>Drivers!DV68</f>
        <v>0</v>
      </c>
      <c r="DW248">
        <f>Drivers!DW68</f>
        <v>0</v>
      </c>
      <c r="DX248">
        <f>Drivers!DX68</f>
        <v>0</v>
      </c>
      <c r="DY248">
        <f>Drivers!DY68</f>
        <v>0</v>
      </c>
      <c r="DZ248">
        <f>Drivers!DZ68</f>
        <v>0</v>
      </c>
      <c r="EA248">
        <f>Drivers!EA68</f>
        <v>0</v>
      </c>
      <c r="EB248">
        <f>Drivers!EB68</f>
        <v>0</v>
      </c>
      <c r="EC248">
        <f>Drivers!EC68</f>
        <v>0</v>
      </c>
      <c r="ED248">
        <f>Drivers!ED68</f>
        <v>0</v>
      </c>
      <c r="EE248">
        <f>Drivers!EE68</f>
        <v>0</v>
      </c>
      <c r="EF248">
        <f>Drivers!EF68</f>
        <v>0</v>
      </c>
      <c r="EG248">
        <f>Drivers!EG68</f>
        <v>0</v>
      </c>
      <c r="EH248">
        <f>Drivers!EH68</f>
        <v>0</v>
      </c>
      <c r="EI248">
        <f>Drivers!EI68</f>
        <v>0</v>
      </c>
      <c r="EJ248">
        <f>Drivers!EJ68</f>
        <v>0</v>
      </c>
      <c r="EK248">
        <f>Drivers!EK68</f>
        <v>0</v>
      </c>
      <c r="EL248">
        <f>Drivers!EL68</f>
        <v>0</v>
      </c>
      <c r="EM248">
        <f>Drivers!EM68</f>
        <v>0</v>
      </c>
      <c r="EN248">
        <f>Drivers!EN68</f>
        <v>0</v>
      </c>
    </row>
    <row r="249" spans="1:144" x14ac:dyDescent="0.2">
      <c r="A249">
        <f>Drivers!A69</f>
        <v>0</v>
      </c>
      <c r="B249">
        <f>Drivers!B69</f>
        <v>0</v>
      </c>
      <c r="C249">
        <f>Drivers!C69</f>
        <v>0</v>
      </c>
      <c r="D249">
        <f>Drivers!D69</f>
        <v>0</v>
      </c>
      <c r="E249">
        <f>Drivers!E69</f>
        <v>0</v>
      </c>
      <c r="F249">
        <f>Drivers!F69</f>
        <v>0</v>
      </c>
      <c r="G249">
        <f>Drivers!G69</f>
        <v>0</v>
      </c>
      <c r="H249">
        <f>Drivers!H69</f>
        <v>0</v>
      </c>
      <c r="I249" t="str">
        <f>Drivers!I69</f>
        <v>Income of Lowest Bracket</v>
      </c>
      <c r="J249">
        <f>Drivers!J69</f>
        <v>0</v>
      </c>
      <c r="K249">
        <f>Drivers!K69</f>
        <v>0</v>
      </c>
      <c r="L249">
        <f>Drivers!L69</f>
        <v>0</v>
      </c>
      <c r="M249">
        <f>Drivers!M69</f>
        <v>0</v>
      </c>
      <c r="N249">
        <f>Drivers!N69</f>
        <v>0</v>
      </c>
      <c r="O249">
        <f>Drivers!O69</f>
        <v>0</v>
      </c>
      <c r="P249">
        <f>Drivers!P69</f>
        <v>0</v>
      </c>
      <c r="Q249">
        <f>Drivers!Q69</f>
        <v>0</v>
      </c>
      <c r="R249">
        <f>Drivers!R69</f>
        <v>0</v>
      </c>
      <c r="S249">
        <f>Drivers!S69</f>
        <v>0</v>
      </c>
      <c r="T249">
        <f>Drivers!T69</f>
        <v>0</v>
      </c>
      <c r="U249">
        <f>Drivers!U69</f>
        <v>0</v>
      </c>
      <c r="V249">
        <f>Drivers!V69</f>
        <v>0</v>
      </c>
      <c r="W249">
        <f>Drivers!W69</f>
        <v>0</v>
      </c>
      <c r="X249">
        <f>Drivers!X69</f>
        <v>0</v>
      </c>
      <c r="Y249">
        <f>Drivers!Y69</f>
        <v>0</v>
      </c>
      <c r="Z249">
        <f>Drivers!Z69</f>
        <v>0</v>
      </c>
      <c r="AA249">
        <f>Drivers!AA69</f>
        <v>0</v>
      </c>
      <c r="AB249">
        <f>Drivers!AB69</f>
        <v>0</v>
      </c>
      <c r="AC249">
        <f>Drivers!AC69</f>
        <v>0</v>
      </c>
      <c r="AD249">
        <f>Drivers!AD69</f>
        <v>0</v>
      </c>
      <c r="AE249">
        <f>Drivers!AE69</f>
        <v>0</v>
      </c>
      <c r="AF249">
        <f>Drivers!AF69</f>
        <v>0</v>
      </c>
      <c r="AG249">
        <f>Drivers!AG69</f>
        <v>0</v>
      </c>
      <c r="AH249">
        <f>Drivers!AH69</f>
        <v>0</v>
      </c>
      <c r="AI249">
        <f>Drivers!AI69</f>
        <v>0</v>
      </c>
      <c r="AJ249">
        <f>Drivers!AJ69</f>
        <v>0</v>
      </c>
      <c r="AK249">
        <f>Drivers!AK69</f>
        <v>0</v>
      </c>
      <c r="AL249">
        <f>Drivers!AL69</f>
        <v>0</v>
      </c>
      <c r="AM249">
        <f>Drivers!AM69</f>
        <v>0</v>
      </c>
      <c r="AN249">
        <f>Drivers!AN69</f>
        <v>0</v>
      </c>
      <c r="AO249">
        <f>Drivers!AO69</f>
        <v>0</v>
      </c>
      <c r="AP249">
        <f>Drivers!AP69</f>
        <v>0</v>
      </c>
      <c r="AQ249">
        <f>Drivers!AQ69</f>
        <v>0</v>
      </c>
      <c r="AR249">
        <f>Drivers!AR69</f>
        <v>0</v>
      </c>
      <c r="AS249">
        <f>Drivers!AS69</f>
        <v>0</v>
      </c>
      <c r="AT249">
        <f>Drivers!AT69</f>
        <v>0</v>
      </c>
      <c r="AU249">
        <f>Drivers!AU69</f>
        <v>0</v>
      </c>
      <c r="AV249">
        <f>Drivers!AV69</f>
        <v>0</v>
      </c>
      <c r="AW249">
        <f>Drivers!AW69</f>
        <v>0</v>
      </c>
      <c r="AX249">
        <f>Drivers!AX69</f>
        <v>0</v>
      </c>
      <c r="AY249">
        <f>Drivers!AY69</f>
        <v>0</v>
      </c>
      <c r="AZ249">
        <f>Drivers!AZ69</f>
        <v>0</v>
      </c>
      <c r="BA249">
        <f>Drivers!BA69</f>
        <v>0</v>
      </c>
      <c r="BB249">
        <f>Drivers!BB69</f>
        <v>0</v>
      </c>
      <c r="BC249">
        <f>Drivers!BC69</f>
        <v>0</v>
      </c>
      <c r="BD249">
        <f>Drivers!BD69</f>
        <v>0</v>
      </c>
      <c r="BE249">
        <f>Drivers!BE69</f>
        <v>0</v>
      </c>
      <c r="BF249">
        <f>Drivers!BF69</f>
        <v>0</v>
      </c>
      <c r="BG249">
        <f>Drivers!BG69</f>
        <v>0</v>
      </c>
      <c r="BH249">
        <f>Drivers!BH69</f>
        <v>0</v>
      </c>
      <c r="BI249">
        <f>Drivers!BI69</f>
        <v>0</v>
      </c>
      <c r="BJ249">
        <f>Drivers!BJ69</f>
        <v>0</v>
      </c>
      <c r="BK249">
        <f>Drivers!BK69</f>
        <v>0</v>
      </c>
      <c r="BL249">
        <f>Drivers!BL69</f>
        <v>0</v>
      </c>
      <c r="BM249">
        <f>Drivers!BM69</f>
        <v>0</v>
      </c>
      <c r="BN249">
        <f>Drivers!BN69</f>
        <v>0</v>
      </c>
      <c r="BO249">
        <f>Drivers!BO69</f>
        <v>0</v>
      </c>
      <c r="BP249">
        <f>Drivers!BP69</f>
        <v>0</v>
      </c>
      <c r="BQ249">
        <f>Drivers!BQ69</f>
        <v>0</v>
      </c>
      <c r="BR249">
        <f>Drivers!BR69</f>
        <v>0</v>
      </c>
      <c r="BS249">
        <f>Drivers!BS69</f>
        <v>0</v>
      </c>
      <c r="BT249">
        <f>Drivers!BT69</f>
        <v>0</v>
      </c>
      <c r="BU249">
        <f>Drivers!BU69</f>
        <v>0</v>
      </c>
      <c r="BV249">
        <f>Drivers!BV69</f>
        <v>0</v>
      </c>
      <c r="BW249">
        <f>Drivers!BW69</f>
        <v>0</v>
      </c>
      <c r="BX249">
        <f>Drivers!BX69</f>
        <v>0</v>
      </c>
      <c r="BY249">
        <f>Drivers!BY69</f>
        <v>0</v>
      </c>
      <c r="BZ249">
        <f>Drivers!BZ69</f>
        <v>0</v>
      </c>
      <c r="CA249">
        <f>Drivers!CA69</f>
        <v>0</v>
      </c>
      <c r="CB249">
        <f>Drivers!CB69</f>
        <v>0</v>
      </c>
      <c r="CC249">
        <f>Drivers!CC69</f>
        <v>0</v>
      </c>
      <c r="CD249">
        <f>Drivers!CD69</f>
        <v>0</v>
      </c>
      <c r="CE249">
        <f>Drivers!CE69</f>
        <v>0</v>
      </c>
      <c r="CF249">
        <f>Drivers!CF69</f>
        <v>0</v>
      </c>
      <c r="CG249">
        <f>Drivers!CG69</f>
        <v>0</v>
      </c>
      <c r="CH249">
        <f>Drivers!CH69</f>
        <v>0</v>
      </c>
      <c r="CI249">
        <f>Drivers!CI69</f>
        <v>0</v>
      </c>
      <c r="CJ249">
        <f>Drivers!CJ69</f>
        <v>0</v>
      </c>
      <c r="CK249">
        <f>Drivers!CK69</f>
        <v>0</v>
      </c>
      <c r="CL249">
        <f>Drivers!CL69</f>
        <v>0</v>
      </c>
      <c r="CM249">
        <f>Drivers!CM69</f>
        <v>0</v>
      </c>
      <c r="CN249">
        <f>Drivers!CN69</f>
        <v>0</v>
      </c>
      <c r="CO249">
        <f>Drivers!CO69</f>
        <v>0</v>
      </c>
      <c r="CP249">
        <f>Drivers!CP69</f>
        <v>0</v>
      </c>
      <c r="CQ249">
        <f>Drivers!CQ69</f>
        <v>0</v>
      </c>
      <c r="CR249">
        <f>Drivers!CR69</f>
        <v>0</v>
      </c>
      <c r="CS249">
        <f>Drivers!CS69</f>
        <v>0</v>
      </c>
      <c r="CT249">
        <f>Drivers!CT69</f>
        <v>0</v>
      </c>
      <c r="CU249">
        <f>Drivers!CU69</f>
        <v>0</v>
      </c>
      <c r="CV249">
        <f>Drivers!CV69</f>
        <v>0</v>
      </c>
      <c r="CW249">
        <f>Drivers!CW69</f>
        <v>0</v>
      </c>
      <c r="CX249">
        <f>Drivers!CX69</f>
        <v>0</v>
      </c>
      <c r="CY249">
        <f>Drivers!CY69</f>
        <v>0</v>
      </c>
      <c r="CZ249">
        <f>Drivers!CZ69</f>
        <v>0</v>
      </c>
      <c r="DA249">
        <f>Drivers!DA69</f>
        <v>0</v>
      </c>
      <c r="DB249">
        <f>Drivers!DB69</f>
        <v>0</v>
      </c>
      <c r="DC249">
        <f>Drivers!DC69</f>
        <v>0</v>
      </c>
      <c r="DD249">
        <f>Drivers!DD69</f>
        <v>0</v>
      </c>
      <c r="DE249">
        <f>Drivers!DE69</f>
        <v>0</v>
      </c>
      <c r="DF249">
        <f>Drivers!DF69</f>
        <v>0</v>
      </c>
      <c r="DG249">
        <f>Drivers!DG69</f>
        <v>0</v>
      </c>
      <c r="DH249">
        <f>Drivers!DH69</f>
        <v>0</v>
      </c>
      <c r="DI249">
        <f>Drivers!DI69</f>
        <v>0</v>
      </c>
      <c r="DJ249">
        <f>Drivers!DJ69</f>
        <v>0</v>
      </c>
      <c r="DK249">
        <f>Drivers!DK69</f>
        <v>0</v>
      </c>
      <c r="DL249">
        <f>Drivers!DL69</f>
        <v>0</v>
      </c>
      <c r="DM249">
        <f>Drivers!DM69</f>
        <v>0</v>
      </c>
      <c r="DN249">
        <f>Drivers!DN69</f>
        <v>0</v>
      </c>
      <c r="DO249">
        <f>Drivers!DO69</f>
        <v>0</v>
      </c>
      <c r="DP249">
        <f>Drivers!DP69</f>
        <v>0</v>
      </c>
      <c r="DQ249">
        <f>Drivers!DQ69</f>
        <v>0</v>
      </c>
      <c r="DR249">
        <f>Drivers!DR69</f>
        <v>0</v>
      </c>
      <c r="DS249">
        <f>Drivers!DS69</f>
        <v>0</v>
      </c>
      <c r="DT249">
        <f>Drivers!DT69</f>
        <v>0</v>
      </c>
      <c r="DU249">
        <f>Drivers!DU69</f>
        <v>0</v>
      </c>
      <c r="DV249">
        <f>Drivers!DV69</f>
        <v>0</v>
      </c>
      <c r="DW249">
        <f>Drivers!DW69</f>
        <v>0</v>
      </c>
      <c r="DX249">
        <f>Drivers!DX69</f>
        <v>0</v>
      </c>
      <c r="DY249">
        <f>Drivers!DY69</f>
        <v>0</v>
      </c>
      <c r="DZ249">
        <f>Drivers!DZ69</f>
        <v>0</v>
      </c>
      <c r="EA249">
        <f>Drivers!EA69</f>
        <v>50000</v>
      </c>
      <c r="EB249">
        <f>Drivers!EB69</f>
        <v>51000</v>
      </c>
      <c r="EC249">
        <f>Drivers!EC69</f>
        <v>52020</v>
      </c>
      <c r="ED249">
        <f>Drivers!ED69</f>
        <v>53060.4</v>
      </c>
      <c r="EE249">
        <f>Drivers!EE69</f>
        <v>54121.608</v>
      </c>
      <c r="EF249">
        <f>Drivers!EF69</f>
        <v>55204.040160000004</v>
      </c>
      <c r="EG249">
        <f>Drivers!EG69</f>
        <v>56308.120963200003</v>
      </c>
      <c r="EH249">
        <f>Drivers!EH69</f>
        <v>57434.283382464004</v>
      </c>
      <c r="EI249">
        <f>Drivers!EI69</f>
        <v>58582.969050113286</v>
      </c>
      <c r="EJ249">
        <f>Drivers!EJ69</f>
        <v>59754.628431115554</v>
      </c>
      <c r="EK249">
        <f>Drivers!EK69</f>
        <v>60949.720999737867</v>
      </c>
      <c r="EL249">
        <f>Drivers!EL69</f>
        <v>62168.715419732624</v>
      </c>
      <c r="EM249">
        <f>Drivers!EM69</f>
        <v>0</v>
      </c>
      <c r="EN249">
        <f>Drivers!EN69</f>
        <v>0</v>
      </c>
    </row>
    <row r="250" spans="1:144" x14ac:dyDescent="0.2">
      <c r="A250">
        <f>Drivers!A70</f>
        <v>0</v>
      </c>
      <c r="B250">
        <f>Drivers!B70</f>
        <v>0</v>
      </c>
      <c r="C250">
        <f>Drivers!C70</f>
        <v>0</v>
      </c>
      <c r="D250">
        <f>Drivers!D70</f>
        <v>0</v>
      </c>
      <c r="E250">
        <f>Drivers!E70</f>
        <v>0</v>
      </c>
      <c r="F250">
        <f>Drivers!F70</f>
        <v>0</v>
      </c>
      <c r="G250">
        <f>Drivers!G70</f>
        <v>0</v>
      </c>
      <c r="H250">
        <f>Drivers!H70</f>
        <v>0</v>
      </c>
      <c r="I250" t="str">
        <f>Drivers!I70</f>
        <v>Share of Wallet</v>
      </c>
      <c r="J250">
        <f>Drivers!J70</f>
        <v>0</v>
      </c>
      <c r="K250">
        <f>Drivers!K70</f>
        <v>0</v>
      </c>
      <c r="L250">
        <f>Drivers!L70</f>
        <v>0</v>
      </c>
      <c r="M250">
        <f>Drivers!M70</f>
        <v>0</v>
      </c>
      <c r="N250">
        <f>Drivers!N70</f>
        <v>0</v>
      </c>
      <c r="O250">
        <f>Drivers!O70</f>
        <v>0</v>
      </c>
      <c r="P250">
        <f>Drivers!P70</f>
        <v>0</v>
      </c>
      <c r="Q250">
        <f>Drivers!Q70</f>
        <v>0</v>
      </c>
      <c r="R250">
        <f>Drivers!R70</f>
        <v>0</v>
      </c>
      <c r="S250">
        <f>Drivers!S70</f>
        <v>0</v>
      </c>
      <c r="T250">
        <f>Drivers!T70</f>
        <v>0</v>
      </c>
      <c r="U250">
        <f>Drivers!U70</f>
        <v>0</v>
      </c>
      <c r="V250">
        <f>Drivers!V70</f>
        <v>0</v>
      </c>
      <c r="W250">
        <f>Drivers!W70</f>
        <v>0</v>
      </c>
      <c r="X250">
        <f>Drivers!X70</f>
        <v>0</v>
      </c>
      <c r="Y250">
        <f>Drivers!Y70</f>
        <v>0</v>
      </c>
      <c r="Z250">
        <f>Drivers!Z70</f>
        <v>0</v>
      </c>
      <c r="AA250">
        <f>Drivers!AA70</f>
        <v>0</v>
      </c>
      <c r="AB250">
        <f>Drivers!AB70</f>
        <v>0</v>
      </c>
      <c r="AC250">
        <f>Drivers!AC70</f>
        <v>0</v>
      </c>
      <c r="AD250">
        <f>Drivers!AD70</f>
        <v>0</v>
      </c>
      <c r="AE250">
        <f>Drivers!AE70</f>
        <v>0</v>
      </c>
      <c r="AF250">
        <f>Drivers!AF70</f>
        <v>0</v>
      </c>
      <c r="AG250">
        <f>Drivers!AG70</f>
        <v>0</v>
      </c>
      <c r="AH250">
        <f>Drivers!AH70</f>
        <v>0</v>
      </c>
      <c r="AI250">
        <f>Drivers!AI70</f>
        <v>0</v>
      </c>
      <c r="AJ250">
        <f>Drivers!AJ70</f>
        <v>0</v>
      </c>
      <c r="AK250">
        <f>Drivers!AK70</f>
        <v>0</v>
      </c>
      <c r="AL250">
        <f>Drivers!AL70</f>
        <v>0</v>
      </c>
      <c r="AM250">
        <f>Drivers!AM70</f>
        <v>0</v>
      </c>
      <c r="AN250">
        <f>Drivers!AN70</f>
        <v>0</v>
      </c>
      <c r="AO250">
        <f>Drivers!AO70</f>
        <v>0</v>
      </c>
      <c r="AP250">
        <f>Drivers!AP70</f>
        <v>0</v>
      </c>
      <c r="AQ250">
        <f>Drivers!AQ70</f>
        <v>0</v>
      </c>
      <c r="AR250">
        <f>Drivers!AR70</f>
        <v>0</v>
      </c>
      <c r="AS250">
        <f>Drivers!AS70</f>
        <v>0</v>
      </c>
      <c r="AT250">
        <f>Drivers!AT70</f>
        <v>0</v>
      </c>
      <c r="AU250">
        <f>Drivers!AU70</f>
        <v>0</v>
      </c>
      <c r="AV250">
        <f>Drivers!AV70</f>
        <v>0</v>
      </c>
      <c r="AW250">
        <f>Drivers!AW70</f>
        <v>0</v>
      </c>
      <c r="AX250">
        <f>Drivers!AX70</f>
        <v>0</v>
      </c>
      <c r="AY250">
        <f>Drivers!AY70</f>
        <v>0</v>
      </c>
      <c r="AZ250">
        <f>Drivers!AZ70</f>
        <v>0</v>
      </c>
      <c r="BA250">
        <f>Drivers!BA70</f>
        <v>0</v>
      </c>
      <c r="BB250">
        <f>Drivers!BB70</f>
        <v>0</v>
      </c>
      <c r="BC250">
        <f>Drivers!BC70</f>
        <v>0</v>
      </c>
      <c r="BD250">
        <f>Drivers!BD70</f>
        <v>0</v>
      </c>
      <c r="BE250">
        <f>Drivers!BE70</f>
        <v>0</v>
      </c>
      <c r="BF250">
        <f>Drivers!BF70</f>
        <v>0</v>
      </c>
      <c r="BG250">
        <f>Drivers!BG70</f>
        <v>0</v>
      </c>
      <c r="BH250">
        <f>Drivers!BH70</f>
        <v>0</v>
      </c>
      <c r="BI250">
        <f>Drivers!BI70</f>
        <v>0</v>
      </c>
      <c r="BJ250">
        <f>Drivers!BJ70</f>
        <v>0</v>
      </c>
      <c r="BK250">
        <f>Drivers!BK70</f>
        <v>0</v>
      </c>
      <c r="BL250">
        <f>Drivers!BL70</f>
        <v>0</v>
      </c>
      <c r="BM250">
        <f>Drivers!BM70</f>
        <v>0</v>
      </c>
      <c r="BN250">
        <f>Drivers!BN70</f>
        <v>0</v>
      </c>
      <c r="BO250">
        <f>Drivers!BO70</f>
        <v>0</v>
      </c>
      <c r="BP250">
        <f>Drivers!BP70</f>
        <v>0</v>
      </c>
      <c r="BQ250">
        <f>Drivers!BQ70</f>
        <v>0</v>
      </c>
      <c r="BR250">
        <f>Drivers!BR70</f>
        <v>0</v>
      </c>
      <c r="BS250">
        <f>Drivers!BS70</f>
        <v>0</v>
      </c>
      <c r="BT250">
        <f>Drivers!BT70</f>
        <v>0</v>
      </c>
      <c r="BU250">
        <f>Drivers!BU70</f>
        <v>0</v>
      </c>
      <c r="BV250">
        <f>Drivers!BV70</f>
        <v>0</v>
      </c>
      <c r="BW250">
        <f>Drivers!BW70</f>
        <v>0</v>
      </c>
      <c r="BX250">
        <f>Drivers!BX70</f>
        <v>0</v>
      </c>
      <c r="BY250">
        <f>Drivers!BY70</f>
        <v>0</v>
      </c>
      <c r="BZ250">
        <f>Drivers!BZ70</f>
        <v>0</v>
      </c>
      <c r="CA250">
        <f>Drivers!CA70</f>
        <v>0</v>
      </c>
      <c r="CB250">
        <f>Drivers!CB70</f>
        <v>0</v>
      </c>
      <c r="CC250">
        <f>Drivers!CC70</f>
        <v>0</v>
      </c>
      <c r="CD250">
        <f>Drivers!CD70</f>
        <v>0</v>
      </c>
      <c r="CE250">
        <f>Drivers!CE70</f>
        <v>0</v>
      </c>
      <c r="CF250">
        <f>Drivers!CF70</f>
        <v>0</v>
      </c>
      <c r="CG250">
        <f>Drivers!CG70</f>
        <v>0</v>
      </c>
      <c r="CH250">
        <f>Drivers!CH70</f>
        <v>0</v>
      </c>
      <c r="CI250">
        <f>Drivers!CI70</f>
        <v>0</v>
      </c>
      <c r="CJ250">
        <f>Drivers!CJ70</f>
        <v>0</v>
      </c>
      <c r="CK250">
        <f>Drivers!CK70</f>
        <v>0</v>
      </c>
      <c r="CL250">
        <f>Drivers!CL70</f>
        <v>0</v>
      </c>
      <c r="CM250">
        <f>Drivers!CM70</f>
        <v>0</v>
      </c>
      <c r="CN250">
        <f>Drivers!CN70</f>
        <v>0</v>
      </c>
      <c r="CO250">
        <f>Drivers!CO70</f>
        <v>0</v>
      </c>
      <c r="CP250">
        <f>Drivers!CP70</f>
        <v>0</v>
      </c>
      <c r="CQ250">
        <f>Drivers!CQ70</f>
        <v>0</v>
      </c>
      <c r="CR250">
        <f>Drivers!CR70</f>
        <v>0</v>
      </c>
      <c r="CS250">
        <f>Drivers!CS70</f>
        <v>0</v>
      </c>
      <c r="CT250">
        <f>Drivers!CT70</f>
        <v>0</v>
      </c>
      <c r="CU250">
        <f>Drivers!CU70</f>
        <v>0</v>
      </c>
      <c r="CV250">
        <f>Drivers!CV70</f>
        <v>0</v>
      </c>
      <c r="CW250">
        <f>Drivers!CW70</f>
        <v>0</v>
      </c>
      <c r="CX250">
        <f>Drivers!CX70</f>
        <v>0</v>
      </c>
      <c r="CY250">
        <f>Drivers!CY70</f>
        <v>0</v>
      </c>
      <c r="CZ250">
        <f>Drivers!CZ70</f>
        <v>0</v>
      </c>
      <c r="DA250">
        <f>Drivers!DA70</f>
        <v>0</v>
      </c>
      <c r="DB250">
        <f>Drivers!DB70</f>
        <v>0</v>
      </c>
      <c r="DC250">
        <f>Drivers!DC70</f>
        <v>0</v>
      </c>
      <c r="DD250">
        <f>Drivers!DD70</f>
        <v>0</v>
      </c>
      <c r="DE250">
        <f>Drivers!DE70</f>
        <v>0</v>
      </c>
      <c r="DF250">
        <f>Drivers!DF70</f>
        <v>0</v>
      </c>
      <c r="DG250">
        <f>Drivers!DG70</f>
        <v>0</v>
      </c>
      <c r="DH250">
        <f>Drivers!DH70</f>
        <v>0</v>
      </c>
      <c r="DI250">
        <f>Drivers!DI70</f>
        <v>0</v>
      </c>
      <c r="DJ250">
        <f>Drivers!DJ70</f>
        <v>0</v>
      </c>
      <c r="DK250">
        <f>Drivers!DK70</f>
        <v>0</v>
      </c>
      <c r="DL250">
        <f>Drivers!DL70</f>
        <v>0</v>
      </c>
      <c r="DM250">
        <f>Drivers!DM70</f>
        <v>0</v>
      </c>
      <c r="DN250">
        <f>Drivers!DN70</f>
        <v>0</v>
      </c>
      <c r="DO250">
        <f>Drivers!DO70</f>
        <v>0</v>
      </c>
      <c r="DP250">
        <f>Drivers!DP70</f>
        <v>0</v>
      </c>
      <c r="DQ250">
        <f>Drivers!DQ70</f>
        <v>0</v>
      </c>
      <c r="DR250">
        <f>Drivers!DR70</f>
        <v>0</v>
      </c>
      <c r="DS250">
        <f>Drivers!DS70</f>
        <v>0</v>
      </c>
      <c r="DT250">
        <f>Drivers!DT70</f>
        <v>0</v>
      </c>
      <c r="DU250">
        <f>Drivers!DU70</f>
        <v>0</v>
      </c>
      <c r="DV250">
        <f>Drivers!DV70</f>
        <v>0</v>
      </c>
      <c r="DW250">
        <f>Drivers!DW70</f>
        <v>0</v>
      </c>
      <c r="DX250">
        <f>Drivers!DX70</f>
        <v>0</v>
      </c>
      <c r="DY250">
        <f>Drivers!DY70</f>
        <v>0</v>
      </c>
      <c r="DZ250">
        <f>Drivers!DZ70</f>
        <v>0</v>
      </c>
      <c r="EA250">
        <f>Drivers!EA70</f>
        <v>1.9879187753826931E-2</v>
      </c>
      <c r="EB250">
        <f>Drivers!EB70</f>
        <v>1.9299921700039972E-2</v>
      </c>
      <c r="EC250">
        <f>Drivers!EC70</f>
        <v>1.9175579904292483E-2</v>
      </c>
      <c r="ED250">
        <f>Drivers!ED70</f>
        <v>1.8890766143949311E-2</v>
      </c>
      <c r="EE250">
        <f>Drivers!EE70</f>
        <v>1.8518506928759722E-2</v>
      </c>
      <c r="EF250">
        <f>Drivers!EF70</f>
        <v>1.8291110556913921E-2</v>
      </c>
      <c r="EG250">
        <f>Drivers!EG70</f>
        <v>1.8066506478751822E-2</v>
      </c>
      <c r="EH250">
        <f>Drivers!EH70</f>
        <v>1.7844660406549504E-2</v>
      </c>
      <c r="EI250">
        <f>Drivers!EI70</f>
        <v>1.7625538473616136E-2</v>
      </c>
      <c r="EJ250">
        <f>Drivers!EJ70</f>
        <v>1.7409107229123942E-2</v>
      </c>
      <c r="EK250">
        <f>Drivers!EK70</f>
        <v>1.7195333633001606E-2</v>
      </c>
      <c r="EL250">
        <f>Drivers!EL70</f>
        <v>1.6984185050890489E-2</v>
      </c>
      <c r="EM250">
        <f>Drivers!EM70</f>
        <v>0</v>
      </c>
      <c r="EN250">
        <f>Drivers!EN70</f>
        <v>0</v>
      </c>
    </row>
    <row r="251" spans="1:144" x14ac:dyDescent="0.2">
      <c r="A251">
        <f>Drivers!A71</f>
        <v>0</v>
      </c>
      <c r="B251">
        <f>Drivers!B71</f>
        <v>0</v>
      </c>
      <c r="C251">
        <f>Drivers!C71</f>
        <v>0</v>
      </c>
      <c r="D251">
        <f>Drivers!D71</f>
        <v>0</v>
      </c>
      <c r="E251">
        <f>Drivers!E71</f>
        <v>0</v>
      </c>
      <c r="F251">
        <f>Drivers!F71</f>
        <v>0</v>
      </c>
      <c r="G251">
        <f>Drivers!G71</f>
        <v>0</v>
      </c>
      <c r="H251">
        <f>Drivers!H71</f>
        <v>0</v>
      </c>
      <c r="I251">
        <f>Drivers!I71</f>
        <v>0</v>
      </c>
      <c r="J251">
        <f>Drivers!J71</f>
        <v>0</v>
      </c>
      <c r="K251">
        <f>Drivers!K71</f>
        <v>0</v>
      </c>
      <c r="L251">
        <f>Drivers!L71</f>
        <v>0</v>
      </c>
      <c r="M251">
        <f>Drivers!M71</f>
        <v>0</v>
      </c>
      <c r="N251">
        <f>Drivers!N71</f>
        <v>0</v>
      </c>
      <c r="O251">
        <f>Drivers!O71</f>
        <v>0</v>
      </c>
      <c r="P251">
        <f>Drivers!P71</f>
        <v>0</v>
      </c>
      <c r="Q251">
        <f>Drivers!Q71</f>
        <v>0</v>
      </c>
      <c r="R251">
        <f>Drivers!R71</f>
        <v>0</v>
      </c>
      <c r="S251">
        <f>Drivers!S71</f>
        <v>0</v>
      </c>
      <c r="T251">
        <f>Drivers!T71</f>
        <v>0</v>
      </c>
      <c r="U251">
        <f>Drivers!U71</f>
        <v>0</v>
      </c>
      <c r="V251">
        <f>Drivers!V71</f>
        <v>0</v>
      </c>
      <c r="W251">
        <f>Drivers!W71</f>
        <v>0</v>
      </c>
      <c r="X251">
        <f>Drivers!X71</f>
        <v>0</v>
      </c>
      <c r="Y251">
        <f>Drivers!Y71</f>
        <v>0</v>
      </c>
      <c r="Z251">
        <f>Drivers!Z71</f>
        <v>0</v>
      </c>
      <c r="AA251">
        <f>Drivers!AA71</f>
        <v>0</v>
      </c>
      <c r="AB251">
        <f>Drivers!AB71</f>
        <v>0</v>
      </c>
      <c r="AC251">
        <f>Drivers!AC71</f>
        <v>0</v>
      </c>
      <c r="AD251">
        <f>Drivers!AD71</f>
        <v>0</v>
      </c>
      <c r="AE251">
        <f>Drivers!AE71</f>
        <v>0</v>
      </c>
      <c r="AF251">
        <f>Drivers!AF71</f>
        <v>0</v>
      </c>
      <c r="AG251">
        <f>Drivers!AG71</f>
        <v>0</v>
      </c>
      <c r="AH251">
        <f>Drivers!AH71</f>
        <v>0</v>
      </c>
      <c r="AI251">
        <f>Drivers!AI71</f>
        <v>0</v>
      </c>
      <c r="AJ251">
        <f>Drivers!AJ71</f>
        <v>0</v>
      </c>
      <c r="AK251">
        <f>Drivers!AK71</f>
        <v>0</v>
      </c>
      <c r="AL251">
        <f>Drivers!AL71</f>
        <v>0</v>
      </c>
      <c r="AM251">
        <f>Drivers!AM71</f>
        <v>0</v>
      </c>
      <c r="AN251">
        <f>Drivers!AN71</f>
        <v>0</v>
      </c>
      <c r="AO251">
        <f>Drivers!AO71</f>
        <v>0</v>
      </c>
      <c r="AP251">
        <f>Drivers!AP71</f>
        <v>0</v>
      </c>
      <c r="AQ251">
        <f>Drivers!AQ71</f>
        <v>0</v>
      </c>
      <c r="AR251">
        <f>Drivers!AR71</f>
        <v>0</v>
      </c>
      <c r="AS251">
        <f>Drivers!AS71</f>
        <v>0</v>
      </c>
      <c r="AT251">
        <f>Drivers!AT71</f>
        <v>0</v>
      </c>
      <c r="AU251">
        <f>Drivers!AU71</f>
        <v>0</v>
      </c>
      <c r="AV251">
        <f>Drivers!AV71</f>
        <v>0</v>
      </c>
      <c r="AW251">
        <f>Drivers!AW71</f>
        <v>0</v>
      </c>
      <c r="AX251">
        <f>Drivers!AX71</f>
        <v>0</v>
      </c>
      <c r="AY251">
        <f>Drivers!AY71</f>
        <v>0</v>
      </c>
      <c r="AZ251">
        <f>Drivers!AZ71</f>
        <v>0</v>
      </c>
      <c r="BA251">
        <f>Drivers!BA71</f>
        <v>0</v>
      </c>
      <c r="BB251">
        <f>Drivers!BB71</f>
        <v>0</v>
      </c>
      <c r="BC251">
        <f>Drivers!BC71</f>
        <v>0</v>
      </c>
      <c r="BD251">
        <f>Drivers!BD71</f>
        <v>0</v>
      </c>
      <c r="BE251">
        <f>Drivers!BE71</f>
        <v>0</v>
      </c>
      <c r="BF251">
        <f>Drivers!BF71</f>
        <v>0</v>
      </c>
      <c r="BG251">
        <f>Drivers!BG71</f>
        <v>0</v>
      </c>
      <c r="BH251">
        <f>Drivers!BH71</f>
        <v>0</v>
      </c>
      <c r="BI251">
        <f>Drivers!BI71</f>
        <v>0</v>
      </c>
      <c r="BJ251">
        <f>Drivers!BJ71</f>
        <v>0</v>
      </c>
      <c r="BK251">
        <f>Drivers!BK71</f>
        <v>0</v>
      </c>
      <c r="BL251">
        <f>Drivers!BL71</f>
        <v>0</v>
      </c>
      <c r="BM251">
        <f>Drivers!BM71</f>
        <v>0</v>
      </c>
      <c r="BN251">
        <f>Drivers!BN71</f>
        <v>0</v>
      </c>
      <c r="BO251">
        <f>Drivers!BO71</f>
        <v>0</v>
      </c>
      <c r="BP251">
        <f>Drivers!BP71</f>
        <v>0</v>
      </c>
      <c r="BQ251">
        <f>Drivers!BQ71</f>
        <v>0</v>
      </c>
      <c r="BR251">
        <f>Drivers!BR71</f>
        <v>0</v>
      </c>
      <c r="BS251">
        <f>Drivers!BS71</f>
        <v>0</v>
      </c>
      <c r="BT251">
        <f>Drivers!BT71</f>
        <v>0</v>
      </c>
      <c r="BU251">
        <f>Drivers!BU71</f>
        <v>0</v>
      </c>
      <c r="BV251">
        <f>Drivers!BV71</f>
        <v>0</v>
      </c>
      <c r="BW251">
        <f>Drivers!BW71</f>
        <v>0</v>
      </c>
      <c r="BX251">
        <f>Drivers!BX71</f>
        <v>0</v>
      </c>
      <c r="BY251">
        <f>Drivers!BY71</f>
        <v>0</v>
      </c>
      <c r="BZ251">
        <f>Drivers!BZ71</f>
        <v>0</v>
      </c>
      <c r="CA251">
        <f>Drivers!CA71</f>
        <v>0</v>
      </c>
      <c r="CB251">
        <f>Drivers!CB71</f>
        <v>0</v>
      </c>
      <c r="CC251">
        <f>Drivers!CC71</f>
        <v>0</v>
      </c>
      <c r="CD251">
        <f>Drivers!CD71</f>
        <v>0</v>
      </c>
      <c r="CE251">
        <f>Drivers!CE71</f>
        <v>0</v>
      </c>
      <c r="CF251">
        <f>Drivers!CF71</f>
        <v>0</v>
      </c>
      <c r="CG251">
        <f>Drivers!CG71</f>
        <v>0</v>
      </c>
      <c r="CH251">
        <f>Drivers!CH71</f>
        <v>0</v>
      </c>
      <c r="CI251">
        <f>Drivers!CI71</f>
        <v>0</v>
      </c>
      <c r="CJ251">
        <f>Drivers!CJ71</f>
        <v>0</v>
      </c>
      <c r="CK251">
        <f>Drivers!CK71</f>
        <v>0</v>
      </c>
      <c r="CL251">
        <f>Drivers!CL71</f>
        <v>0</v>
      </c>
      <c r="CM251">
        <f>Drivers!CM71</f>
        <v>0</v>
      </c>
      <c r="CN251">
        <f>Drivers!CN71</f>
        <v>0</v>
      </c>
      <c r="CO251">
        <f>Drivers!CO71</f>
        <v>0</v>
      </c>
      <c r="CP251">
        <f>Drivers!CP71</f>
        <v>0</v>
      </c>
      <c r="CQ251">
        <f>Drivers!CQ71</f>
        <v>0</v>
      </c>
      <c r="CR251">
        <f>Drivers!CR71</f>
        <v>0</v>
      </c>
      <c r="CS251">
        <f>Drivers!CS71</f>
        <v>0</v>
      </c>
      <c r="CT251">
        <f>Drivers!CT71</f>
        <v>0</v>
      </c>
      <c r="CU251">
        <f>Drivers!CU71</f>
        <v>0</v>
      </c>
      <c r="CV251">
        <f>Drivers!CV71</f>
        <v>0</v>
      </c>
      <c r="CW251">
        <f>Drivers!CW71</f>
        <v>0</v>
      </c>
      <c r="CX251">
        <f>Drivers!CX71</f>
        <v>0</v>
      </c>
      <c r="CY251">
        <f>Drivers!CY71</f>
        <v>0</v>
      </c>
      <c r="CZ251">
        <f>Drivers!CZ71</f>
        <v>0</v>
      </c>
      <c r="DA251">
        <f>Drivers!DA71</f>
        <v>0</v>
      </c>
      <c r="DB251">
        <f>Drivers!DB71</f>
        <v>0</v>
      </c>
      <c r="DC251">
        <f>Drivers!DC71</f>
        <v>0</v>
      </c>
      <c r="DD251">
        <f>Drivers!DD71</f>
        <v>0</v>
      </c>
      <c r="DE251">
        <f>Drivers!DE71</f>
        <v>0</v>
      </c>
      <c r="DF251">
        <f>Drivers!DF71</f>
        <v>0</v>
      </c>
      <c r="DG251">
        <f>Drivers!DG71</f>
        <v>0</v>
      </c>
      <c r="DH251">
        <f>Drivers!DH71</f>
        <v>0</v>
      </c>
      <c r="DI251">
        <f>Drivers!DI71</f>
        <v>0</v>
      </c>
      <c r="DJ251">
        <f>Drivers!DJ71</f>
        <v>0</v>
      </c>
      <c r="DK251">
        <f>Drivers!DK71</f>
        <v>0</v>
      </c>
      <c r="DL251">
        <f>Drivers!DL71</f>
        <v>0</v>
      </c>
      <c r="DM251">
        <f>Drivers!DM71</f>
        <v>0</v>
      </c>
      <c r="DN251">
        <f>Drivers!DN71</f>
        <v>0</v>
      </c>
      <c r="DO251">
        <f>Drivers!DO71</f>
        <v>0</v>
      </c>
      <c r="DP251">
        <f>Drivers!DP71</f>
        <v>0</v>
      </c>
      <c r="DQ251">
        <f>Drivers!DQ71</f>
        <v>0</v>
      </c>
      <c r="DR251">
        <f>Drivers!DR71</f>
        <v>0</v>
      </c>
      <c r="DS251">
        <f>Drivers!DS71</f>
        <v>0</v>
      </c>
      <c r="DT251">
        <f>Drivers!DT71</f>
        <v>0</v>
      </c>
      <c r="DU251">
        <f>Drivers!DU71</f>
        <v>0</v>
      </c>
      <c r="DV251">
        <f>Drivers!DV71</f>
        <v>0</v>
      </c>
      <c r="DW251">
        <f>Drivers!DW71</f>
        <v>0</v>
      </c>
      <c r="DX251">
        <f>Drivers!DX71</f>
        <v>0</v>
      </c>
      <c r="DY251">
        <f>Drivers!DY71</f>
        <v>0</v>
      </c>
      <c r="DZ251">
        <f>Drivers!DZ71</f>
        <v>0</v>
      </c>
      <c r="EA251">
        <f>Drivers!EA71</f>
        <v>0</v>
      </c>
      <c r="EB251">
        <f>Drivers!EB71</f>
        <v>0</v>
      </c>
      <c r="EC251">
        <f>Drivers!EC71</f>
        <v>0</v>
      </c>
      <c r="ED251">
        <f>Drivers!ED71</f>
        <v>0</v>
      </c>
      <c r="EE251">
        <f>Drivers!EE71</f>
        <v>0</v>
      </c>
      <c r="EF251">
        <f>Drivers!EF71</f>
        <v>0</v>
      </c>
      <c r="EG251">
        <f>Drivers!EG71</f>
        <v>0</v>
      </c>
      <c r="EH251">
        <f>Drivers!EH71</f>
        <v>0</v>
      </c>
      <c r="EI251">
        <f>Drivers!EI71</f>
        <v>0</v>
      </c>
      <c r="EJ251">
        <f>Drivers!EJ71</f>
        <v>0</v>
      </c>
      <c r="EK251">
        <f>Drivers!EK71</f>
        <v>0</v>
      </c>
      <c r="EL251">
        <f>Drivers!EL71</f>
        <v>0</v>
      </c>
      <c r="EM251">
        <f>Drivers!EM71</f>
        <v>0</v>
      </c>
      <c r="EN251">
        <f>Drivers!EN71</f>
        <v>0</v>
      </c>
    </row>
    <row r="252" spans="1:144" x14ac:dyDescent="0.2">
      <c r="A252">
        <f>Drivers!A72</f>
        <v>0</v>
      </c>
      <c r="B252">
        <f>Drivers!B72</f>
        <v>0</v>
      </c>
      <c r="C252">
        <f>Drivers!C72</f>
        <v>0</v>
      </c>
      <c r="D252">
        <f>Drivers!D72</f>
        <v>0</v>
      </c>
      <c r="E252">
        <f>Drivers!E72</f>
        <v>0</v>
      </c>
      <c r="F252">
        <f>Drivers!F72</f>
        <v>0</v>
      </c>
      <c r="G252">
        <f>Drivers!G72</f>
        <v>0</v>
      </c>
      <c r="H252">
        <f>Drivers!H72</f>
        <v>0</v>
      </c>
      <c r="I252" t="str">
        <f>Drivers!I72</f>
        <v>Share of Food Spend</v>
      </c>
      <c r="J252">
        <f>Drivers!J72</f>
        <v>0</v>
      </c>
      <c r="K252">
        <f>Drivers!K72</f>
        <v>0</v>
      </c>
      <c r="L252">
        <f>Drivers!L72</f>
        <v>0</v>
      </c>
      <c r="M252">
        <f>Drivers!M72</f>
        <v>0</v>
      </c>
      <c r="N252">
        <f>Drivers!N72</f>
        <v>0</v>
      </c>
      <c r="O252">
        <f>Drivers!O72</f>
        <v>0</v>
      </c>
      <c r="P252">
        <f>Drivers!P72</f>
        <v>0</v>
      </c>
      <c r="Q252">
        <f>Drivers!Q72</f>
        <v>0</v>
      </c>
      <c r="R252">
        <f>Drivers!R72</f>
        <v>0</v>
      </c>
      <c r="S252">
        <f>Drivers!S72</f>
        <v>0</v>
      </c>
      <c r="T252">
        <f>Drivers!T72</f>
        <v>0</v>
      </c>
      <c r="U252">
        <f>Drivers!U72</f>
        <v>0</v>
      </c>
      <c r="V252">
        <f>Drivers!V72</f>
        <v>0</v>
      </c>
      <c r="W252">
        <f>Drivers!W72</f>
        <v>0</v>
      </c>
      <c r="X252">
        <f>Drivers!X72</f>
        <v>0</v>
      </c>
      <c r="Y252">
        <f>Drivers!Y72</f>
        <v>0</v>
      </c>
      <c r="Z252">
        <f>Drivers!Z72</f>
        <v>0</v>
      </c>
      <c r="AA252">
        <f>Drivers!AA72</f>
        <v>0</v>
      </c>
      <c r="AB252">
        <f>Drivers!AB72</f>
        <v>0</v>
      </c>
      <c r="AC252">
        <f>Drivers!AC72</f>
        <v>0</v>
      </c>
      <c r="AD252">
        <f>Drivers!AD72</f>
        <v>0</v>
      </c>
      <c r="AE252">
        <f>Drivers!AE72</f>
        <v>0</v>
      </c>
      <c r="AF252">
        <f>Drivers!AF72</f>
        <v>0</v>
      </c>
      <c r="AG252">
        <f>Drivers!AG72</f>
        <v>0</v>
      </c>
      <c r="AH252">
        <f>Drivers!AH72</f>
        <v>0</v>
      </c>
      <c r="AI252">
        <f>Drivers!AI72</f>
        <v>0</v>
      </c>
      <c r="AJ252">
        <f>Drivers!AJ72</f>
        <v>0</v>
      </c>
      <c r="AK252">
        <f>Drivers!AK72</f>
        <v>0</v>
      </c>
      <c r="AL252">
        <f>Drivers!AL72</f>
        <v>0</v>
      </c>
      <c r="AM252">
        <f>Drivers!AM72</f>
        <v>0</v>
      </c>
      <c r="AN252">
        <f>Drivers!AN72</f>
        <v>0</v>
      </c>
      <c r="AO252">
        <f>Drivers!AO72</f>
        <v>0</v>
      </c>
      <c r="AP252">
        <f>Drivers!AP72</f>
        <v>0</v>
      </c>
      <c r="AQ252">
        <f>Drivers!AQ72</f>
        <v>0</v>
      </c>
      <c r="AR252">
        <f>Drivers!AR72</f>
        <v>0</v>
      </c>
      <c r="AS252">
        <f>Drivers!AS72</f>
        <v>0</v>
      </c>
      <c r="AT252">
        <f>Drivers!AT72</f>
        <v>0</v>
      </c>
      <c r="AU252">
        <f>Drivers!AU72</f>
        <v>0</v>
      </c>
      <c r="AV252">
        <f>Drivers!AV72</f>
        <v>0</v>
      </c>
      <c r="AW252">
        <f>Drivers!AW72</f>
        <v>0</v>
      </c>
      <c r="AX252">
        <f>Drivers!AX72</f>
        <v>0</v>
      </c>
      <c r="AY252">
        <f>Drivers!AY72</f>
        <v>0</v>
      </c>
      <c r="AZ252">
        <f>Drivers!AZ72</f>
        <v>0</v>
      </c>
      <c r="BA252">
        <f>Drivers!BA72</f>
        <v>0</v>
      </c>
      <c r="BB252">
        <f>Drivers!BB72</f>
        <v>0</v>
      </c>
      <c r="BC252">
        <f>Drivers!BC72</f>
        <v>0</v>
      </c>
      <c r="BD252">
        <f>Drivers!BD72</f>
        <v>0</v>
      </c>
      <c r="BE252">
        <f>Drivers!BE72</f>
        <v>0</v>
      </c>
      <c r="BF252">
        <f>Drivers!BF72</f>
        <v>0</v>
      </c>
      <c r="BG252">
        <f>Drivers!BG72</f>
        <v>0</v>
      </c>
      <c r="BH252">
        <f>Drivers!BH72</f>
        <v>0</v>
      </c>
      <c r="BI252">
        <f>Drivers!BI72</f>
        <v>0</v>
      </c>
      <c r="BJ252">
        <f>Drivers!BJ72</f>
        <v>0</v>
      </c>
      <c r="BK252">
        <f>Drivers!BK72</f>
        <v>0</v>
      </c>
      <c r="BL252">
        <f>Drivers!BL72</f>
        <v>0</v>
      </c>
      <c r="BM252">
        <f>Drivers!BM72</f>
        <v>0</v>
      </c>
      <c r="BN252">
        <f>Drivers!BN72</f>
        <v>0</v>
      </c>
      <c r="BO252">
        <f>Drivers!BO72</f>
        <v>0</v>
      </c>
      <c r="BP252">
        <f>Drivers!BP72</f>
        <v>0</v>
      </c>
      <c r="BQ252">
        <f>Drivers!BQ72</f>
        <v>0</v>
      </c>
      <c r="BR252">
        <f>Drivers!BR72</f>
        <v>0</v>
      </c>
      <c r="BS252">
        <f>Drivers!BS72</f>
        <v>0</v>
      </c>
      <c r="BT252">
        <f>Drivers!BT72</f>
        <v>0</v>
      </c>
      <c r="BU252">
        <f>Drivers!BU72</f>
        <v>0</v>
      </c>
      <c r="BV252">
        <f>Drivers!BV72</f>
        <v>0</v>
      </c>
      <c r="BW252">
        <f>Drivers!BW72</f>
        <v>0</v>
      </c>
      <c r="BX252">
        <f>Drivers!BX72</f>
        <v>0</v>
      </c>
      <c r="BY252">
        <f>Drivers!BY72</f>
        <v>0</v>
      </c>
      <c r="BZ252">
        <f>Drivers!BZ72</f>
        <v>0</v>
      </c>
      <c r="CA252">
        <f>Drivers!CA72</f>
        <v>0</v>
      </c>
      <c r="CB252">
        <f>Drivers!CB72</f>
        <v>0</v>
      </c>
      <c r="CC252">
        <f>Drivers!CC72</f>
        <v>0</v>
      </c>
      <c r="CD252">
        <f>Drivers!CD72</f>
        <v>0</v>
      </c>
      <c r="CE252">
        <f>Drivers!CE72</f>
        <v>0</v>
      </c>
      <c r="CF252">
        <f>Drivers!CF72</f>
        <v>0</v>
      </c>
      <c r="CG252">
        <f>Drivers!CG72</f>
        <v>0</v>
      </c>
      <c r="CH252">
        <f>Drivers!CH72</f>
        <v>0</v>
      </c>
      <c r="CI252">
        <f>Drivers!CI72</f>
        <v>0</v>
      </c>
      <c r="CJ252">
        <f>Drivers!CJ72</f>
        <v>0</v>
      </c>
      <c r="CK252">
        <f>Drivers!CK72</f>
        <v>0</v>
      </c>
      <c r="CL252">
        <f>Drivers!CL72</f>
        <v>0</v>
      </c>
      <c r="CM252">
        <f>Drivers!CM72</f>
        <v>0</v>
      </c>
      <c r="CN252">
        <f>Drivers!CN72</f>
        <v>0</v>
      </c>
      <c r="CO252">
        <f>Drivers!CO72</f>
        <v>0</v>
      </c>
      <c r="CP252">
        <f>Drivers!CP72</f>
        <v>0</v>
      </c>
      <c r="CQ252">
        <f>Drivers!CQ72</f>
        <v>0</v>
      </c>
      <c r="CR252">
        <f>Drivers!CR72</f>
        <v>0</v>
      </c>
      <c r="CS252">
        <f>Drivers!CS72</f>
        <v>0</v>
      </c>
      <c r="CT252">
        <f>Drivers!CT72</f>
        <v>0</v>
      </c>
      <c r="CU252">
        <f>Drivers!CU72</f>
        <v>0</v>
      </c>
      <c r="CV252">
        <f>Drivers!CV72</f>
        <v>0</v>
      </c>
      <c r="CW252">
        <f>Drivers!CW72</f>
        <v>0</v>
      </c>
      <c r="CX252">
        <f>Drivers!CX72</f>
        <v>0</v>
      </c>
      <c r="CY252">
        <f>Drivers!CY72</f>
        <v>0</v>
      </c>
      <c r="CZ252">
        <f>Drivers!CZ72</f>
        <v>0</v>
      </c>
      <c r="DA252">
        <f>Drivers!DA72</f>
        <v>0</v>
      </c>
      <c r="DB252">
        <f>Drivers!DB72</f>
        <v>0</v>
      </c>
      <c r="DC252">
        <f>Drivers!DC72</f>
        <v>0</v>
      </c>
      <c r="DD252">
        <f>Drivers!DD72</f>
        <v>0</v>
      </c>
      <c r="DE252">
        <f>Drivers!DE72</f>
        <v>0</v>
      </c>
      <c r="DF252">
        <f>Drivers!DF72</f>
        <v>0</v>
      </c>
      <c r="DG252">
        <f>Drivers!DG72</f>
        <v>0</v>
      </c>
      <c r="DH252">
        <f>Drivers!DH72</f>
        <v>0</v>
      </c>
      <c r="DI252">
        <f>Drivers!DI72</f>
        <v>0</v>
      </c>
      <c r="DJ252">
        <f>Drivers!DJ72</f>
        <v>0</v>
      </c>
      <c r="DK252">
        <f>Drivers!DK72</f>
        <v>0</v>
      </c>
      <c r="DL252">
        <f>Drivers!DL72</f>
        <v>0</v>
      </c>
      <c r="DM252">
        <f>Drivers!DM72</f>
        <v>0</v>
      </c>
      <c r="DN252">
        <f>Drivers!DN72</f>
        <v>0</v>
      </c>
      <c r="DO252">
        <f>Drivers!DO72</f>
        <v>0</v>
      </c>
      <c r="DP252">
        <f>Drivers!DP72</f>
        <v>0</v>
      </c>
      <c r="DQ252">
        <f>Drivers!DQ72</f>
        <v>0</v>
      </c>
      <c r="DR252">
        <f>Drivers!DR72</f>
        <v>0</v>
      </c>
      <c r="DS252">
        <f>Drivers!DS72</f>
        <v>0</v>
      </c>
      <c r="DT252">
        <f>Drivers!DT72</f>
        <v>0</v>
      </c>
      <c r="DU252">
        <f>Drivers!DU72</f>
        <v>0</v>
      </c>
      <c r="DV252">
        <f>Drivers!DV72</f>
        <v>0</v>
      </c>
      <c r="DW252">
        <f>Drivers!DW72</f>
        <v>0</v>
      </c>
      <c r="DX252">
        <f>Drivers!DX72</f>
        <v>0</v>
      </c>
      <c r="DY252">
        <f>Drivers!DY72</f>
        <v>0</v>
      </c>
      <c r="DZ252">
        <f>Drivers!DZ72</f>
        <v>0</v>
      </c>
      <c r="EA252">
        <f>Drivers!EA72</f>
        <v>0</v>
      </c>
      <c r="EB252">
        <f>Drivers!EB72</f>
        <v>0</v>
      </c>
      <c r="EC252">
        <f>Drivers!EC72</f>
        <v>0</v>
      </c>
      <c r="ED252">
        <f>Drivers!ED72</f>
        <v>0</v>
      </c>
      <c r="EE252">
        <f>Drivers!EE72</f>
        <v>0</v>
      </c>
      <c r="EF252">
        <f>Drivers!EF72</f>
        <v>0</v>
      </c>
      <c r="EG252">
        <f>Drivers!EG72</f>
        <v>0</v>
      </c>
      <c r="EH252">
        <f>Drivers!EH72</f>
        <v>0</v>
      </c>
      <c r="EI252">
        <f>Drivers!EI72</f>
        <v>0</v>
      </c>
      <c r="EJ252">
        <f>Drivers!EJ72</f>
        <v>0</v>
      </c>
      <c r="EK252">
        <f>Drivers!EK72</f>
        <v>0</v>
      </c>
      <c r="EL252">
        <f>Drivers!EL72</f>
        <v>0</v>
      </c>
      <c r="EM252">
        <f>Drivers!EM72</f>
        <v>0</v>
      </c>
      <c r="EN252">
        <f>Drivers!EN72</f>
        <v>0</v>
      </c>
    </row>
    <row r="253" spans="1:144" x14ac:dyDescent="0.2">
      <c r="A253">
        <f>Drivers!A73</f>
        <v>0</v>
      </c>
      <c r="B253">
        <f>Drivers!B73</f>
        <v>0</v>
      </c>
      <c r="C253">
        <f>Drivers!C73</f>
        <v>0</v>
      </c>
      <c r="D253">
        <f>Drivers!D73</f>
        <v>0</v>
      </c>
      <c r="E253">
        <f>Drivers!E73</f>
        <v>0</v>
      </c>
      <c r="F253">
        <f>Drivers!F73</f>
        <v>0</v>
      </c>
      <c r="G253">
        <f>Drivers!G73</f>
        <v>0</v>
      </c>
      <c r="H253">
        <f>Drivers!H73</f>
        <v>0</v>
      </c>
      <c r="I253" t="str">
        <f>Drivers!I73</f>
        <v>Food Spend of Lowest Bracket</v>
      </c>
      <c r="J253">
        <f>Drivers!J73</f>
        <v>0</v>
      </c>
      <c r="K253">
        <f>Drivers!K73</f>
        <v>0</v>
      </c>
      <c r="L253">
        <f>Drivers!L73</f>
        <v>0</v>
      </c>
      <c r="M253">
        <f>Drivers!M73</f>
        <v>0</v>
      </c>
      <c r="N253">
        <f>Drivers!N73</f>
        <v>0</v>
      </c>
      <c r="O253">
        <f>Drivers!O73</f>
        <v>0</v>
      </c>
      <c r="P253">
        <f>Drivers!P73</f>
        <v>0</v>
      </c>
      <c r="Q253">
        <f>Drivers!Q73</f>
        <v>0</v>
      </c>
      <c r="R253">
        <f>Drivers!R73</f>
        <v>0</v>
      </c>
      <c r="S253">
        <f>Drivers!S73</f>
        <v>0</v>
      </c>
      <c r="T253">
        <f>Drivers!T73</f>
        <v>0</v>
      </c>
      <c r="U253">
        <f>Drivers!U73</f>
        <v>0</v>
      </c>
      <c r="V253">
        <f>Drivers!V73</f>
        <v>0</v>
      </c>
      <c r="W253">
        <f>Drivers!W73</f>
        <v>0</v>
      </c>
      <c r="X253">
        <f>Drivers!X73</f>
        <v>0</v>
      </c>
      <c r="Y253">
        <f>Drivers!Y73</f>
        <v>0</v>
      </c>
      <c r="Z253">
        <f>Drivers!Z73</f>
        <v>0</v>
      </c>
      <c r="AA253">
        <f>Drivers!AA73</f>
        <v>0</v>
      </c>
      <c r="AB253">
        <f>Drivers!AB73</f>
        <v>0</v>
      </c>
      <c r="AC253">
        <f>Drivers!AC73</f>
        <v>0</v>
      </c>
      <c r="AD253">
        <f>Drivers!AD73</f>
        <v>0</v>
      </c>
      <c r="AE253">
        <f>Drivers!AE73</f>
        <v>0</v>
      </c>
      <c r="AF253">
        <f>Drivers!AF73</f>
        <v>0</v>
      </c>
      <c r="AG253">
        <f>Drivers!AG73</f>
        <v>0</v>
      </c>
      <c r="AH253">
        <f>Drivers!AH73</f>
        <v>0</v>
      </c>
      <c r="AI253">
        <f>Drivers!AI73</f>
        <v>0</v>
      </c>
      <c r="AJ253">
        <f>Drivers!AJ73</f>
        <v>0</v>
      </c>
      <c r="AK253">
        <f>Drivers!AK73</f>
        <v>0</v>
      </c>
      <c r="AL253">
        <f>Drivers!AL73</f>
        <v>0</v>
      </c>
      <c r="AM253">
        <f>Drivers!AM73</f>
        <v>0</v>
      </c>
      <c r="AN253">
        <f>Drivers!AN73</f>
        <v>0</v>
      </c>
      <c r="AO253">
        <f>Drivers!AO73</f>
        <v>0</v>
      </c>
      <c r="AP253">
        <f>Drivers!AP73</f>
        <v>0</v>
      </c>
      <c r="AQ253">
        <f>Drivers!AQ73</f>
        <v>0</v>
      </c>
      <c r="AR253">
        <f>Drivers!AR73</f>
        <v>0</v>
      </c>
      <c r="AS253">
        <f>Drivers!AS73</f>
        <v>0</v>
      </c>
      <c r="AT253">
        <f>Drivers!AT73</f>
        <v>0</v>
      </c>
      <c r="AU253">
        <f>Drivers!AU73</f>
        <v>0</v>
      </c>
      <c r="AV253">
        <f>Drivers!AV73</f>
        <v>0</v>
      </c>
      <c r="AW253">
        <f>Drivers!AW73</f>
        <v>0</v>
      </c>
      <c r="AX253">
        <f>Drivers!AX73</f>
        <v>0</v>
      </c>
      <c r="AY253">
        <f>Drivers!AY73</f>
        <v>0</v>
      </c>
      <c r="AZ253">
        <f>Drivers!AZ73</f>
        <v>0</v>
      </c>
      <c r="BA253">
        <f>Drivers!BA73</f>
        <v>0</v>
      </c>
      <c r="BB253">
        <f>Drivers!BB73</f>
        <v>0</v>
      </c>
      <c r="BC253">
        <f>Drivers!BC73</f>
        <v>0</v>
      </c>
      <c r="BD253">
        <f>Drivers!BD73</f>
        <v>0</v>
      </c>
      <c r="BE253">
        <f>Drivers!BE73</f>
        <v>0</v>
      </c>
      <c r="BF253">
        <f>Drivers!BF73</f>
        <v>0</v>
      </c>
      <c r="BG253">
        <f>Drivers!BG73</f>
        <v>0</v>
      </c>
      <c r="BH253">
        <f>Drivers!BH73</f>
        <v>0</v>
      </c>
      <c r="BI253">
        <f>Drivers!BI73</f>
        <v>0</v>
      </c>
      <c r="BJ253">
        <f>Drivers!BJ73</f>
        <v>0</v>
      </c>
      <c r="BK253">
        <f>Drivers!BK73</f>
        <v>0</v>
      </c>
      <c r="BL253">
        <f>Drivers!BL73</f>
        <v>0</v>
      </c>
      <c r="BM253">
        <f>Drivers!BM73</f>
        <v>0</v>
      </c>
      <c r="BN253">
        <f>Drivers!BN73</f>
        <v>0</v>
      </c>
      <c r="BO253">
        <f>Drivers!BO73</f>
        <v>0</v>
      </c>
      <c r="BP253">
        <f>Drivers!BP73</f>
        <v>0</v>
      </c>
      <c r="BQ253">
        <f>Drivers!BQ73</f>
        <v>0</v>
      </c>
      <c r="BR253">
        <f>Drivers!BR73</f>
        <v>0</v>
      </c>
      <c r="BS253">
        <f>Drivers!BS73</f>
        <v>0</v>
      </c>
      <c r="BT253">
        <f>Drivers!BT73</f>
        <v>0</v>
      </c>
      <c r="BU253">
        <f>Drivers!BU73</f>
        <v>0</v>
      </c>
      <c r="BV253">
        <f>Drivers!BV73</f>
        <v>0</v>
      </c>
      <c r="BW253">
        <f>Drivers!BW73</f>
        <v>0</v>
      </c>
      <c r="BX253">
        <f>Drivers!BX73</f>
        <v>0</v>
      </c>
      <c r="BY253">
        <f>Drivers!BY73</f>
        <v>0</v>
      </c>
      <c r="BZ253">
        <f>Drivers!BZ73</f>
        <v>0</v>
      </c>
      <c r="CA253">
        <f>Drivers!CA73</f>
        <v>0</v>
      </c>
      <c r="CB253">
        <f>Drivers!CB73</f>
        <v>0</v>
      </c>
      <c r="CC253">
        <f>Drivers!CC73</f>
        <v>0</v>
      </c>
      <c r="CD253">
        <f>Drivers!CD73</f>
        <v>0</v>
      </c>
      <c r="CE253">
        <f>Drivers!CE73</f>
        <v>0</v>
      </c>
      <c r="CF253">
        <f>Drivers!CF73</f>
        <v>0</v>
      </c>
      <c r="CG253">
        <f>Drivers!CG73</f>
        <v>0</v>
      </c>
      <c r="CH253">
        <f>Drivers!CH73</f>
        <v>0</v>
      </c>
      <c r="CI253">
        <f>Drivers!CI73</f>
        <v>0</v>
      </c>
      <c r="CJ253">
        <f>Drivers!CJ73</f>
        <v>0</v>
      </c>
      <c r="CK253">
        <f>Drivers!CK73</f>
        <v>0</v>
      </c>
      <c r="CL253">
        <f>Drivers!CL73</f>
        <v>0</v>
      </c>
      <c r="CM253">
        <f>Drivers!CM73</f>
        <v>0</v>
      </c>
      <c r="CN253">
        <f>Drivers!CN73</f>
        <v>0</v>
      </c>
      <c r="CO253">
        <f>Drivers!CO73</f>
        <v>0</v>
      </c>
      <c r="CP253">
        <f>Drivers!CP73</f>
        <v>0</v>
      </c>
      <c r="CQ253">
        <f>Drivers!CQ73</f>
        <v>0</v>
      </c>
      <c r="CR253">
        <f>Drivers!CR73</f>
        <v>0</v>
      </c>
      <c r="CS253">
        <f>Drivers!CS73</f>
        <v>0</v>
      </c>
      <c r="CT253">
        <f>Drivers!CT73</f>
        <v>0</v>
      </c>
      <c r="CU253">
        <f>Drivers!CU73</f>
        <v>0</v>
      </c>
      <c r="CV253">
        <f>Drivers!CV73</f>
        <v>0</v>
      </c>
      <c r="CW253">
        <f>Drivers!CW73</f>
        <v>0</v>
      </c>
      <c r="CX253">
        <f>Drivers!CX73</f>
        <v>0</v>
      </c>
      <c r="CY253">
        <f>Drivers!CY73</f>
        <v>0</v>
      </c>
      <c r="CZ253">
        <f>Drivers!CZ73</f>
        <v>0</v>
      </c>
      <c r="DA253">
        <f>Drivers!DA73</f>
        <v>0</v>
      </c>
      <c r="DB253">
        <f>Drivers!DB73</f>
        <v>0</v>
      </c>
      <c r="DC253">
        <f>Drivers!DC73</f>
        <v>0</v>
      </c>
      <c r="DD253">
        <f>Drivers!DD73</f>
        <v>0</v>
      </c>
      <c r="DE253">
        <f>Drivers!DE73</f>
        <v>0</v>
      </c>
      <c r="DF253">
        <f>Drivers!DF73</f>
        <v>0</v>
      </c>
      <c r="DG253">
        <f>Drivers!DG73</f>
        <v>0</v>
      </c>
      <c r="DH253">
        <f>Drivers!DH73</f>
        <v>0</v>
      </c>
      <c r="DI253">
        <f>Drivers!DI73</f>
        <v>0</v>
      </c>
      <c r="DJ253">
        <f>Drivers!DJ73</f>
        <v>0</v>
      </c>
      <c r="DK253">
        <f>Drivers!DK73</f>
        <v>0</v>
      </c>
      <c r="DL253">
        <f>Drivers!DL73</f>
        <v>0</v>
      </c>
      <c r="DM253">
        <f>Drivers!DM73</f>
        <v>0</v>
      </c>
      <c r="DN253">
        <f>Drivers!DN73</f>
        <v>0</v>
      </c>
      <c r="DO253">
        <f>Drivers!DO73</f>
        <v>0</v>
      </c>
      <c r="DP253">
        <f>Drivers!DP73</f>
        <v>0</v>
      </c>
      <c r="DQ253">
        <f>Drivers!DQ73</f>
        <v>0</v>
      </c>
      <c r="DR253">
        <f>Drivers!DR73</f>
        <v>0</v>
      </c>
      <c r="DS253">
        <f>Drivers!DS73</f>
        <v>0</v>
      </c>
      <c r="DT253">
        <f>Drivers!DT73</f>
        <v>0</v>
      </c>
      <c r="DU253">
        <f>Drivers!DU73</f>
        <v>0</v>
      </c>
      <c r="DV253">
        <f>Drivers!DV73</f>
        <v>0</v>
      </c>
      <c r="DW253">
        <f>Drivers!DW73</f>
        <v>0</v>
      </c>
      <c r="DX253">
        <f>Drivers!DX73</f>
        <v>0</v>
      </c>
      <c r="DY253">
        <f>Drivers!DY73</f>
        <v>0</v>
      </c>
      <c r="DZ253">
        <f>Drivers!DZ73</f>
        <v>0</v>
      </c>
      <c r="EA253">
        <f>Drivers!EA73</f>
        <v>6000</v>
      </c>
      <c r="EB253">
        <f>Drivers!EB73</f>
        <v>6120</v>
      </c>
      <c r="EC253">
        <f>Drivers!EC73</f>
        <v>6242.4000000000005</v>
      </c>
      <c r="ED253">
        <f>Drivers!ED73</f>
        <v>6367.2480000000005</v>
      </c>
      <c r="EE253">
        <f>Drivers!EE73</f>
        <v>6494.5929600000009</v>
      </c>
      <c r="EF253">
        <f>Drivers!EF73</f>
        <v>6624.4848192000009</v>
      </c>
      <c r="EG253">
        <f>Drivers!EG73</f>
        <v>6756.974515584001</v>
      </c>
      <c r="EH253">
        <f>Drivers!EH73</f>
        <v>6892.1140058956807</v>
      </c>
      <c r="EI253">
        <f>Drivers!EI73</f>
        <v>7029.9562860135948</v>
      </c>
      <c r="EJ253">
        <f>Drivers!EJ73</f>
        <v>7170.555411733867</v>
      </c>
      <c r="EK253">
        <f>Drivers!EK73</f>
        <v>7313.9665199685442</v>
      </c>
      <c r="EL253">
        <f>Drivers!EL73</f>
        <v>7460.2458503679154</v>
      </c>
      <c r="EM253">
        <f>Drivers!EM73</f>
        <v>0</v>
      </c>
      <c r="EN253">
        <f>Drivers!EN73</f>
        <v>0</v>
      </c>
    </row>
    <row r="254" spans="1:144" x14ac:dyDescent="0.2">
      <c r="A254">
        <f>Drivers!A74</f>
        <v>0</v>
      </c>
      <c r="B254">
        <f>Drivers!B74</f>
        <v>0</v>
      </c>
      <c r="C254">
        <f>Drivers!C74</f>
        <v>0</v>
      </c>
      <c r="D254">
        <f>Drivers!D74</f>
        <v>0</v>
      </c>
      <c r="E254">
        <f>Drivers!E74</f>
        <v>0</v>
      </c>
      <c r="F254">
        <f>Drivers!F74</f>
        <v>0</v>
      </c>
      <c r="G254">
        <f>Drivers!G74</f>
        <v>0</v>
      </c>
      <c r="H254">
        <f>Drivers!H74</f>
        <v>0</v>
      </c>
      <c r="I254" t="str">
        <f>Drivers!I74</f>
        <v>Blue Apron Share of Wallet</v>
      </c>
      <c r="J254">
        <f>Drivers!J74</f>
        <v>0</v>
      </c>
      <c r="K254">
        <f>Drivers!K74</f>
        <v>0</v>
      </c>
      <c r="L254">
        <f>Drivers!L74</f>
        <v>0</v>
      </c>
      <c r="M254">
        <f>Drivers!M74</f>
        <v>0</v>
      </c>
      <c r="N254">
        <f>Drivers!N74</f>
        <v>0</v>
      </c>
      <c r="O254">
        <f>Drivers!O74</f>
        <v>0</v>
      </c>
      <c r="P254">
        <f>Drivers!P74</f>
        <v>0</v>
      </c>
      <c r="Q254">
        <f>Drivers!Q74</f>
        <v>0</v>
      </c>
      <c r="R254">
        <f>Drivers!R74</f>
        <v>0</v>
      </c>
      <c r="S254">
        <f>Drivers!S74</f>
        <v>0</v>
      </c>
      <c r="T254">
        <f>Drivers!T74</f>
        <v>0</v>
      </c>
      <c r="U254">
        <f>Drivers!U74</f>
        <v>0</v>
      </c>
      <c r="V254">
        <f>Drivers!V74</f>
        <v>0</v>
      </c>
      <c r="W254">
        <f>Drivers!W74</f>
        <v>0</v>
      </c>
      <c r="X254">
        <f>Drivers!X74</f>
        <v>0</v>
      </c>
      <c r="Y254">
        <f>Drivers!Y74</f>
        <v>0</v>
      </c>
      <c r="Z254">
        <f>Drivers!Z74</f>
        <v>0</v>
      </c>
      <c r="AA254">
        <f>Drivers!AA74</f>
        <v>0</v>
      </c>
      <c r="AB254">
        <f>Drivers!AB74</f>
        <v>0</v>
      </c>
      <c r="AC254">
        <f>Drivers!AC74</f>
        <v>0</v>
      </c>
      <c r="AD254">
        <f>Drivers!AD74</f>
        <v>0</v>
      </c>
      <c r="AE254">
        <f>Drivers!AE74</f>
        <v>0</v>
      </c>
      <c r="AF254">
        <f>Drivers!AF74</f>
        <v>0</v>
      </c>
      <c r="AG254">
        <f>Drivers!AG74</f>
        <v>0</v>
      </c>
      <c r="AH254">
        <f>Drivers!AH74</f>
        <v>0</v>
      </c>
      <c r="AI254">
        <f>Drivers!AI74</f>
        <v>0</v>
      </c>
      <c r="AJ254">
        <f>Drivers!AJ74</f>
        <v>0</v>
      </c>
      <c r="AK254">
        <f>Drivers!AK74</f>
        <v>0</v>
      </c>
      <c r="AL254">
        <f>Drivers!AL74</f>
        <v>0</v>
      </c>
      <c r="AM254">
        <f>Drivers!AM74</f>
        <v>0</v>
      </c>
      <c r="AN254">
        <f>Drivers!AN74</f>
        <v>0</v>
      </c>
      <c r="AO254">
        <f>Drivers!AO74</f>
        <v>0</v>
      </c>
      <c r="AP254">
        <f>Drivers!AP74</f>
        <v>0</v>
      </c>
      <c r="AQ254">
        <f>Drivers!AQ74</f>
        <v>0</v>
      </c>
      <c r="AR254">
        <f>Drivers!AR74</f>
        <v>0</v>
      </c>
      <c r="AS254">
        <f>Drivers!AS74</f>
        <v>0</v>
      </c>
      <c r="AT254">
        <f>Drivers!AT74</f>
        <v>0</v>
      </c>
      <c r="AU254">
        <f>Drivers!AU74</f>
        <v>0</v>
      </c>
      <c r="AV254">
        <f>Drivers!AV74</f>
        <v>0</v>
      </c>
      <c r="AW254">
        <f>Drivers!AW74</f>
        <v>0</v>
      </c>
      <c r="AX254">
        <f>Drivers!AX74</f>
        <v>0</v>
      </c>
      <c r="AY254">
        <f>Drivers!AY74</f>
        <v>0</v>
      </c>
      <c r="AZ254">
        <f>Drivers!AZ74</f>
        <v>0</v>
      </c>
      <c r="BA254">
        <f>Drivers!BA74</f>
        <v>0</v>
      </c>
      <c r="BB254">
        <f>Drivers!BB74</f>
        <v>0</v>
      </c>
      <c r="BC254">
        <f>Drivers!BC74</f>
        <v>0</v>
      </c>
      <c r="BD254">
        <f>Drivers!BD74</f>
        <v>0</v>
      </c>
      <c r="BE254">
        <f>Drivers!BE74</f>
        <v>0</v>
      </c>
      <c r="BF254">
        <f>Drivers!BF74</f>
        <v>0</v>
      </c>
      <c r="BG254">
        <f>Drivers!BG74</f>
        <v>0</v>
      </c>
      <c r="BH254">
        <f>Drivers!BH74</f>
        <v>0</v>
      </c>
      <c r="BI254">
        <f>Drivers!BI74</f>
        <v>0</v>
      </c>
      <c r="BJ254">
        <f>Drivers!BJ74</f>
        <v>0</v>
      </c>
      <c r="BK254">
        <f>Drivers!BK74</f>
        <v>0</v>
      </c>
      <c r="BL254">
        <f>Drivers!BL74</f>
        <v>0</v>
      </c>
      <c r="BM254">
        <f>Drivers!BM74</f>
        <v>0</v>
      </c>
      <c r="BN254">
        <f>Drivers!BN74</f>
        <v>0</v>
      </c>
      <c r="BO254">
        <f>Drivers!BO74</f>
        <v>0</v>
      </c>
      <c r="BP254">
        <f>Drivers!BP74</f>
        <v>0</v>
      </c>
      <c r="BQ254">
        <f>Drivers!BQ74</f>
        <v>0</v>
      </c>
      <c r="BR254">
        <f>Drivers!BR74</f>
        <v>0</v>
      </c>
      <c r="BS254">
        <f>Drivers!BS74</f>
        <v>0</v>
      </c>
      <c r="BT254">
        <f>Drivers!BT74</f>
        <v>0</v>
      </c>
      <c r="BU254">
        <f>Drivers!BU74</f>
        <v>0</v>
      </c>
      <c r="BV254">
        <f>Drivers!BV74</f>
        <v>0</v>
      </c>
      <c r="BW254">
        <f>Drivers!BW74</f>
        <v>0</v>
      </c>
      <c r="BX254">
        <f>Drivers!BX74</f>
        <v>0</v>
      </c>
      <c r="BY254">
        <f>Drivers!BY74</f>
        <v>0</v>
      </c>
      <c r="BZ254">
        <f>Drivers!BZ74</f>
        <v>0</v>
      </c>
      <c r="CA254">
        <f>Drivers!CA74</f>
        <v>0</v>
      </c>
      <c r="CB254">
        <f>Drivers!CB74</f>
        <v>0</v>
      </c>
      <c r="CC254">
        <f>Drivers!CC74</f>
        <v>0</v>
      </c>
      <c r="CD254">
        <f>Drivers!CD74</f>
        <v>0</v>
      </c>
      <c r="CE254">
        <f>Drivers!CE74</f>
        <v>0</v>
      </c>
      <c r="CF254">
        <f>Drivers!CF74</f>
        <v>0</v>
      </c>
      <c r="CG254">
        <f>Drivers!CG74</f>
        <v>0</v>
      </c>
      <c r="CH254">
        <f>Drivers!CH74</f>
        <v>0</v>
      </c>
      <c r="CI254">
        <f>Drivers!CI74</f>
        <v>0</v>
      </c>
      <c r="CJ254">
        <f>Drivers!CJ74</f>
        <v>0</v>
      </c>
      <c r="CK254">
        <f>Drivers!CK74</f>
        <v>0</v>
      </c>
      <c r="CL254">
        <f>Drivers!CL74</f>
        <v>0</v>
      </c>
      <c r="CM254">
        <f>Drivers!CM74</f>
        <v>0</v>
      </c>
      <c r="CN254">
        <f>Drivers!CN74</f>
        <v>0</v>
      </c>
      <c r="CO254">
        <f>Drivers!CO74</f>
        <v>0</v>
      </c>
      <c r="CP254">
        <f>Drivers!CP74</f>
        <v>0</v>
      </c>
      <c r="CQ254">
        <f>Drivers!CQ74</f>
        <v>0</v>
      </c>
      <c r="CR254">
        <f>Drivers!CR74</f>
        <v>0</v>
      </c>
      <c r="CS254">
        <f>Drivers!CS74</f>
        <v>0</v>
      </c>
      <c r="CT254">
        <f>Drivers!CT74</f>
        <v>0</v>
      </c>
      <c r="CU254">
        <f>Drivers!CU74</f>
        <v>0</v>
      </c>
      <c r="CV254">
        <f>Drivers!CV74</f>
        <v>0</v>
      </c>
      <c r="CW254">
        <f>Drivers!CW74</f>
        <v>0</v>
      </c>
      <c r="CX254">
        <f>Drivers!CX74</f>
        <v>0</v>
      </c>
      <c r="CY254">
        <f>Drivers!CY74</f>
        <v>0</v>
      </c>
      <c r="CZ254">
        <f>Drivers!CZ74</f>
        <v>0</v>
      </c>
      <c r="DA254">
        <f>Drivers!DA74</f>
        <v>0</v>
      </c>
      <c r="DB254">
        <f>Drivers!DB74</f>
        <v>0</v>
      </c>
      <c r="DC254">
        <f>Drivers!DC74</f>
        <v>0</v>
      </c>
      <c r="DD254">
        <f>Drivers!DD74</f>
        <v>0</v>
      </c>
      <c r="DE254">
        <f>Drivers!DE74</f>
        <v>0</v>
      </c>
      <c r="DF254">
        <f>Drivers!DF74</f>
        <v>0</v>
      </c>
      <c r="DG254">
        <f>Drivers!DG74</f>
        <v>0</v>
      </c>
      <c r="DH254">
        <f>Drivers!DH74</f>
        <v>0</v>
      </c>
      <c r="DI254">
        <f>Drivers!DI74</f>
        <v>0</v>
      </c>
      <c r="DJ254">
        <f>Drivers!DJ74</f>
        <v>0</v>
      </c>
      <c r="DK254">
        <f>Drivers!DK74</f>
        <v>0</v>
      </c>
      <c r="DL254">
        <f>Drivers!DL74</f>
        <v>0</v>
      </c>
      <c r="DM254">
        <f>Drivers!DM74</f>
        <v>0</v>
      </c>
      <c r="DN254">
        <f>Drivers!DN74</f>
        <v>0</v>
      </c>
      <c r="DO254">
        <f>Drivers!DO74</f>
        <v>0</v>
      </c>
      <c r="DP254">
        <f>Drivers!DP74</f>
        <v>0</v>
      </c>
      <c r="DQ254">
        <f>Drivers!DQ74</f>
        <v>0</v>
      </c>
      <c r="DR254">
        <f>Drivers!DR74</f>
        <v>0</v>
      </c>
      <c r="DS254">
        <f>Drivers!DS74</f>
        <v>0</v>
      </c>
      <c r="DT254">
        <f>Drivers!DT74</f>
        <v>0</v>
      </c>
      <c r="DU254">
        <f>Drivers!DU74</f>
        <v>0</v>
      </c>
      <c r="DV254">
        <f>Drivers!DV74</f>
        <v>0</v>
      </c>
      <c r="DW254">
        <f>Drivers!DW74</f>
        <v>0</v>
      </c>
      <c r="DX254">
        <f>Drivers!DX74</f>
        <v>0</v>
      </c>
      <c r="DY254">
        <f>Drivers!DY74</f>
        <v>0</v>
      </c>
      <c r="DZ254">
        <f>Drivers!DZ74</f>
        <v>0</v>
      </c>
      <c r="EA254">
        <f>Drivers!EA74</f>
        <v>0.16565989794855773</v>
      </c>
      <c r="EB254">
        <f>Drivers!EB74</f>
        <v>0.16083268083366642</v>
      </c>
      <c r="EC254">
        <f>Drivers!EC74</f>
        <v>0.15979649920243733</v>
      </c>
      <c r="ED254">
        <f>Drivers!ED74</f>
        <v>0.15742305119957758</v>
      </c>
      <c r="EE254">
        <f>Drivers!EE74</f>
        <v>0.15432089107299768</v>
      </c>
      <c r="EF254">
        <f>Drivers!EF74</f>
        <v>0.15242592130761598</v>
      </c>
      <c r="EG254">
        <f>Drivers!EG74</f>
        <v>0.15055422065626517</v>
      </c>
      <c r="EH254">
        <f>Drivers!EH74</f>
        <v>0.14870550338791252</v>
      </c>
      <c r="EI254">
        <f>Drivers!EI74</f>
        <v>0.14687948728013447</v>
      </c>
      <c r="EJ254">
        <f>Drivers!EJ74</f>
        <v>0.14507589357603282</v>
      </c>
      <c r="EK254">
        <f>Drivers!EK74</f>
        <v>0.14329444694168006</v>
      </c>
      <c r="EL254">
        <f>Drivers!EL74</f>
        <v>0.14153487542408741</v>
      </c>
      <c r="EM254">
        <f>Drivers!EM74</f>
        <v>0</v>
      </c>
      <c r="EN254">
        <f>Drivers!EN74</f>
        <v>0</v>
      </c>
    </row>
    <row r="255" spans="1:144" x14ac:dyDescent="0.2">
      <c r="A255">
        <f>Drivers!A75</f>
        <v>0</v>
      </c>
      <c r="B255">
        <f>Drivers!B75</f>
        <v>0</v>
      </c>
      <c r="C255">
        <f>Drivers!C75</f>
        <v>0</v>
      </c>
      <c r="D255">
        <f>Drivers!D75</f>
        <v>0</v>
      </c>
      <c r="E255">
        <f>Drivers!E75</f>
        <v>0</v>
      </c>
      <c r="F255">
        <f>Drivers!F75</f>
        <v>0</v>
      </c>
      <c r="G255">
        <f>Drivers!G75</f>
        <v>0</v>
      </c>
      <c r="H255">
        <f>Drivers!H75</f>
        <v>0</v>
      </c>
      <c r="I255">
        <f>Drivers!I75</f>
        <v>0</v>
      </c>
      <c r="J255">
        <f>Drivers!J75</f>
        <v>0</v>
      </c>
      <c r="K255">
        <f>Drivers!K75</f>
        <v>0</v>
      </c>
      <c r="L255">
        <f>Drivers!L75</f>
        <v>0</v>
      </c>
      <c r="M255">
        <f>Drivers!M75</f>
        <v>0</v>
      </c>
      <c r="N255">
        <f>Drivers!N75</f>
        <v>0</v>
      </c>
      <c r="O255">
        <f>Drivers!O75</f>
        <v>0</v>
      </c>
      <c r="P255">
        <f>Drivers!P75</f>
        <v>0</v>
      </c>
      <c r="Q255">
        <f>Drivers!Q75</f>
        <v>0</v>
      </c>
      <c r="R255">
        <f>Drivers!R75</f>
        <v>0</v>
      </c>
      <c r="S255">
        <f>Drivers!S75</f>
        <v>0</v>
      </c>
      <c r="T255">
        <f>Drivers!T75</f>
        <v>0</v>
      </c>
      <c r="U255">
        <f>Drivers!U75</f>
        <v>0</v>
      </c>
      <c r="V255">
        <f>Drivers!V75</f>
        <v>0</v>
      </c>
      <c r="W255">
        <f>Drivers!W75</f>
        <v>0</v>
      </c>
      <c r="X255">
        <f>Drivers!X75</f>
        <v>0</v>
      </c>
      <c r="Y255">
        <f>Drivers!Y75</f>
        <v>0</v>
      </c>
      <c r="Z255">
        <f>Drivers!Z75</f>
        <v>0</v>
      </c>
      <c r="AA255">
        <f>Drivers!AA75</f>
        <v>0</v>
      </c>
      <c r="AB255">
        <f>Drivers!AB75</f>
        <v>0</v>
      </c>
      <c r="AC255">
        <f>Drivers!AC75</f>
        <v>0</v>
      </c>
      <c r="AD255">
        <f>Drivers!AD75</f>
        <v>0</v>
      </c>
      <c r="AE255">
        <f>Drivers!AE75</f>
        <v>0</v>
      </c>
      <c r="AF255">
        <f>Drivers!AF75</f>
        <v>0</v>
      </c>
      <c r="AG255">
        <f>Drivers!AG75</f>
        <v>0</v>
      </c>
      <c r="AH255">
        <f>Drivers!AH75</f>
        <v>0</v>
      </c>
      <c r="AI255">
        <f>Drivers!AI75</f>
        <v>0</v>
      </c>
      <c r="AJ255">
        <f>Drivers!AJ75</f>
        <v>0</v>
      </c>
      <c r="AK255">
        <f>Drivers!AK75</f>
        <v>0</v>
      </c>
      <c r="AL255">
        <f>Drivers!AL75</f>
        <v>0</v>
      </c>
      <c r="AM255">
        <f>Drivers!AM75</f>
        <v>0</v>
      </c>
      <c r="AN255">
        <f>Drivers!AN75</f>
        <v>0</v>
      </c>
      <c r="AO255">
        <f>Drivers!AO75</f>
        <v>0</v>
      </c>
      <c r="AP255">
        <f>Drivers!AP75</f>
        <v>0</v>
      </c>
      <c r="AQ255">
        <f>Drivers!AQ75</f>
        <v>0</v>
      </c>
      <c r="AR255">
        <f>Drivers!AR75</f>
        <v>0</v>
      </c>
      <c r="AS255">
        <f>Drivers!AS75</f>
        <v>0</v>
      </c>
      <c r="AT255">
        <f>Drivers!AT75</f>
        <v>0</v>
      </c>
      <c r="AU255">
        <f>Drivers!AU75</f>
        <v>0</v>
      </c>
      <c r="AV255">
        <f>Drivers!AV75</f>
        <v>0</v>
      </c>
      <c r="AW255">
        <f>Drivers!AW75</f>
        <v>0</v>
      </c>
      <c r="AX255">
        <f>Drivers!AX75</f>
        <v>0</v>
      </c>
      <c r="AY255">
        <f>Drivers!AY75</f>
        <v>0</v>
      </c>
      <c r="AZ255">
        <f>Drivers!AZ75</f>
        <v>0</v>
      </c>
      <c r="BA255">
        <f>Drivers!BA75</f>
        <v>0</v>
      </c>
      <c r="BB255">
        <f>Drivers!BB75</f>
        <v>0</v>
      </c>
      <c r="BC255">
        <f>Drivers!BC75</f>
        <v>0</v>
      </c>
      <c r="BD255">
        <f>Drivers!BD75</f>
        <v>0</v>
      </c>
      <c r="BE255">
        <f>Drivers!BE75</f>
        <v>0</v>
      </c>
      <c r="BF255">
        <f>Drivers!BF75</f>
        <v>0</v>
      </c>
      <c r="BG255">
        <f>Drivers!BG75</f>
        <v>0</v>
      </c>
      <c r="BH255">
        <f>Drivers!BH75</f>
        <v>0</v>
      </c>
      <c r="BI255">
        <f>Drivers!BI75</f>
        <v>0</v>
      </c>
      <c r="BJ255">
        <f>Drivers!BJ75</f>
        <v>0</v>
      </c>
      <c r="BK255">
        <f>Drivers!BK75</f>
        <v>0</v>
      </c>
      <c r="BL255">
        <f>Drivers!BL75</f>
        <v>0</v>
      </c>
      <c r="BM255">
        <f>Drivers!BM75</f>
        <v>0</v>
      </c>
      <c r="BN255">
        <f>Drivers!BN75</f>
        <v>0</v>
      </c>
      <c r="BO255">
        <f>Drivers!BO75</f>
        <v>0</v>
      </c>
      <c r="BP255">
        <f>Drivers!BP75</f>
        <v>0</v>
      </c>
      <c r="BQ255">
        <f>Drivers!BQ75</f>
        <v>0</v>
      </c>
      <c r="BR255">
        <f>Drivers!BR75</f>
        <v>0</v>
      </c>
      <c r="BS255">
        <f>Drivers!BS75</f>
        <v>0</v>
      </c>
      <c r="BT255">
        <f>Drivers!BT75</f>
        <v>0</v>
      </c>
      <c r="BU255">
        <f>Drivers!BU75</f>
        <v>0</v>
      </c>
      <c r="BV255">
        <f>Drivers!BV75</f>
        <v>0</v>
      </c>
      <c r="BW255">
        <f>Drivers!BW75</f>
        <v>0</v>
      </c>
      <c r="BX255">
        <f>Drivers!BX75</f>
        <v>0</v>
      </c>
      <c r="BY255">
        <f>Drivers!BY75</f>
        <v>0</v>
      </c>
      <c r="BZ255">
        <f>Drivers!BZ75</f>
        <v>0</v>
      </c>
      <c r="CA255">
        <f>Drivers!CA75</f>
        <v>0</v>
      </c>
      <c r="CB255">
        <f>Drivers!CB75</f>
        <v>0</v>
      </c>
      <c r="CC255">
        <f>Drivers!CC75</f>
        <v>0</v>
      </c>
      <c r="CD255">
        <f>Drivers!CD75</f>
        <v>0</v>
      </c>
      <c r="CE255">
        <f>Drivers!CE75</f>
        <v>0</v>
      </c>
      <c r="CF255">
        <f>Drivers!CF75</f>
        <v>0</v>
      </c>
      <c r="CG255">
        <f>Drivers!CG75</f>
        <v>0</v>
      </c>
      <c r="CH255">
        <f>Drivers!CH75</f>
        <v>0</v>
      </c>
      <c r="CI255">
        <f>Drivers!CI75</f>
        <v>0</v>
      </c>
      <c r="CJ255">
        <f>Drivers!CJ75</f>
        <v>0</v>
      </c>
      <c r="CK255">
        <f>Drivers!CK75</f>
        <v>0</v>
      </c>
      <c r="CL255">
        <f>Drivers!CL75</f>
        <v>0</v>
      </c>
      <c r="CM255">
        <f>Drivers!CM75</f>
        <v>0</v>
      </c>
      <c r="CN255">
        <f>Drivers!CN75</f>
        <v>0</v>
      </c>
      <c r="CO255">
        <f>Drivers!CO75</f>
        <v>0</v>
      </c>
      <c r="CP255">
        <f>Drivers!CP75</f>
        <v>0</v>
      </c>
      <c r="CQ255">
        <f>Drivers!CQ75</f>
        <v>0</v>
      </c>
      <c r="CR255">
        <f>Drivers!CR75</f>
        <v>0</v>
      </c>
      <c r="CS255">
        <f>Drivers!CS75</f>
        <v>0</v>
      </c>
      <c r="CT255">
        <f>Drivers!CT75</f>
        <v>0</v>
      </c>
      <c r="CU255">
        <f>Drivers!CU75</f>
        <v>0</v>
      </c>
      <c r="CV255">
        <f>Drivers!CV75</f>
        <v>0</v>
      </c>
      <c r="CW255">
        <f>Drivers!CW75</f>
        <v>0</v>
      </c>
      <c r="CX255">
        <f>Drivers!CX75</f>
        <v>0</v>
      </c>
      <c r="CY255">
        <f>Drivers!CY75</f>
        <v>0</v>
      </c>
      <c r="CZ255">
        <f>Drivers!CZ75</f>
        <v>0</v>
      </c>
      <c r="DA255">
        <f>Drivers!DA75</f>
        <v>0</v>
      </c>
      <c r="DB255">
        <f>Drivers!DB75</f>
        <v>0</v>
      </c>
      <c r="DC255">
        <f>Drivers!DC75</f>
        <v>0</v>
      </c>
      <c r="DD255">
        <f>Drivers!DD75</f>
        <v>0</v>
      </c>
      <c r="DE255">
        <f>Drivers!DE75</f>
        <v>0</v>
      </c>
      <c r="DF255">
        <f>Drivers!DF75</f>
        <v>0</v>
      </c>
      <c r="DG255">
        <f>Drivers!DG75</f>
        <v>0</v>
      </c>
      <c r="DH255">
        <f>Drivers!DH75</f>
        <v>0</v>
      </c>
      <c r="DI255">
        <f>Drivers!DI75</f>
        <v>0</v>
      </c>
      <c r="DJ255">
        <f>Drivers!DJ75</f>
        <v>0</v>
      </c>
      <c r="DK255">
        <f>Drivers!DK75</f>
        <v>0</v>
      </c>
      <c r="DL255">
        <f>Drivers!DL75</f>
        <v>0</v>
      </c>
      <c r="DM255">
        <f>Drivers!DM75</f>
        <v>0</v>
      </c>
      <c r="DN255">
        <f>Drivers!DN75</f>
        <v>0</v>
      </c>
      <c r="DO255">
        <f>Drivers!DO75</f>
        <v>0</v>
      </c>
      <c r="DP255">
        <f>Drivers!DP75</f>
        <v>0</v>
      </c>
      <c r="DQ255">
        <f>Drivers!DQ75</f>
        <v>0</v>
      </c>
      <c r="DR255">
        <f>Drivers!DR75</f>
        <v>0</v>
      </c>
      <c r="DS255">
        <f>Drivers!DS75</f>
        <v>0</v>
      </c>
      <c r="DT255">
        <f>Drivers!DT75</f>
        <v>0</v>
      </c>
      <c r="DU255">
        <f>Drivers!DU75</f>
        <v>0</v>
      </c>
      <c r="DV255">
        <f>Drivers!DV75</f>
        <v>0</v>
      </c>
      <c r="DW255">
        <f>Drivers!DW75</f>
        <v>0</v>
      </c>
      <c r="DX255">
        <f>Drivers!DX75</f>
        <v>0</v>
      </c>
      <c r="DY255">
        <f>Drivers!DY75</f>
        <v>0</v>
      </c>
      <c r="DZ255">
        <f>Drivers!DZ75</f>
        <v>0</v>
      </c>
      <c r="EA255">
        <f>Drivers!EA75</f>
        <v>0</v>
      </c>
      <c r="EB255">
        <f>Drivers!EB75</f>
        <v>0</v>
      </c>
      <c r="EC255">
        <f>Drivers!EC75</f>
        <v>0</v>
      </c>
      <c r="ED255">
        <f>Drivers!ED75</f>
        <v>0</v>
      </c>
      <c r="EE255">
        <f>Drivers!EE75</f>
        <v>0</v>
      </c>
      <c r="EF255">
        <f>Drivers!EF75</f>
        <v>0</v>
      </c>
      <c r="EG255">
        <f>Drivers!EG75</f>
        <v>0</v>
      </c>
      <c r="EH255">
        <f>Drivers!EH75</f>
        <v>0</v>
      </c>
      <c r="EI255">
        <f>Drivers!EI75</f>
        <v>0</v>
      </c>
      <c r="EJ255">
        <f>Drivers!EJ75</f>
        <v>0</v>
      </c>
      <c r="EK255">
        <f>Drivers!EK75</f>
        <v>0</v>
      </c>
      <c r="EL255">
        <f>Drivers!EL75</f>
        <v>0</v>
      </c>
      <c r="EM255">
        <f>Drivers!EM75</f>
        <v>0</v>
      </c>
      <c r="EN255">
        <f>Drivers!EN75</f>
        <v>0</v>
      </c>
    </row>
    <row r="256" spans="1:144" x14ac:dyDescent="0.2">
      <c r="A256">
        <f>Drivers!A76</f>
        <v>0</v>
      </c>
      <c r="B256">
        <f>Drivers!B76</f>
        <v>0</v>
      </c>
      <c r="C256">
        <f>Drivers!C76</f>
        <v>0</v>
      </c>
      <c r="D256">
        <f>Drivers!D76</f>
        <v>0</v>
      </c>
      <c r="E256">
        <f>Drivers!E76</f>
        <v>0</v>
      </c>
      <c r="F256">
        <f>Drivers!F76</f>
        <v>0</v>
      </c>
      <c r="G256">
        <f>Drivers!G76</f>
        <v>0</v>
      </c>
      <c r="H256">
        <f>Drivers!H76</f>
        <v>0</v>
      </c>
      <c r="I256" t="str">
        <f>Drivers!I76</f>
        <v>Households in US</v>
      </c>
      <c r="J256">
        <f>Drivers!J76</f>
        <v>0</v>
      </c>
      <c r="K256">
        <f>Drivers!K76</f>
        <v>0</v>
      </c>
      <c r="L256">
        <f>Drivers!L76</f>
        <v>0</v>
      </c>
      <c r="M256">
        <f>Drivers!M76</f>
        <v>0</v>
      </c>
      <c r="N256">
        <f>Drivers!N76</f>
        <v>0</v>
      </c>
      <c r="O256">
        <f>Drivers!O76</f>
        <v>0</v>
      </c>
      <c r="P256">
        <f>Drivers!P76</f>
        <v>0</v>
      </c>
      <c r="Q256">
        <f>Drivers!Q76</f>
        <v>0</v>
      </c>
      <c r="R256">
        <f>Drivers!R76</f>
        <v>0</v>
      </c>
      <c r="S256">
        <f>Drivers!S76</f>
        <v>0</v>
      </c>
      <c r="T256">
        <f>Drivers!T76</f>
        <v>0</v>
      </c>
      <c r="U256">
        <f>Drivers!U76</f>
        <v>0</v>
      </c>
      <c r="V256">
        <f>Drivers!V76</f>
        <v>0</v>
      </c>
      <c r="W256">
        <f>Drivers!W76</f>
        <v>0</v>
      </c>
      <c r="X256">
        <f>Drivers!X76</f>
        <v>0</v>
      </c>
      <c r="Y256">
        <f>Drivers!Y76</f>
        <v>0</v>
      </c>
      <c r="Z256">
        <f>Drivers!Z76</f>
        <v>0</v>
      </c>
      <c r="AA256">
        <f>Drivers!AA76</f>
        <v>0</v>
      </c>
      <c r="AB256">
        <f>Drivers!AB76</f>
        <v>0</v>
      </c>
      <c r="AC256">
        <f>Drivers!AC76</f>
        <v>0</v>
      </c>
      <c r="AD256">
        <f>Drivers!AD76</f>
        <v>0</v>
      </c>
      <c r="AE256">
        <f>Drivers!AE76</f>
        <v>0</v>
      </c>
      <c r="AF256">
        <f>Drivers!AF76</f>
        <v>0</v>
      </c>
      <c r="AG256">
        <f>Drivers!AG76</f>
        <v>0</v>
      </c>
      <c r="AH256">
        <f>Drivers!AH76</f>
        <v>0</v>
      </c>
      <c r="AI256">
        <f>Drivers!AI76</f>
        <v>0</v>
      </c>
      <c r="AJ256">
        <f>Drivers!AJ76</f>
        <v>0</v>
      </c>
      <c r="AK256">
        <f>Drivers!AK76</f>
        <v>0</v>
      </c>
      <c r="AL256">
        <f>Drivers!AL76</f>
        <v>0</v>
      </c>
      <c r="AM256">
        <f>Drivers!AM76</f>
        <v>0</v>
      </c>
      <c r="AN256">
        <f>Drivers!AN76</f>
        <v>0</v>
      </c>
      <c r="AO256">
        <f>Drivers!AO76</f>
        <v>0</v>
      </c>
      <c r="AP256">
        <f>Drivers!AP76</f>
        <v>0</v>
      </c>
      <c r="AQ256">
        <f>Drivers!AQ76</f>
        <v>0</v>
      </c>
      <c r="AR256">
        <f>Drivers!AR76</f>
        <v>0</v>
      </c>
      <c r="AS256">
        <f>Drivers!AS76</f>
        <v>0</v>
      </c>
      <c r="AT256">
        <f>Drivers!AT76</f>
        <v>0</v>
      </c>
      <c r="AU256">
        <f>Drivers!AU76</f>
        <v>0</v>
      </c>
      <c r="AV256">
        <f>Drivers!AV76</f>
        <v>0</v>
      </c>
      <c r="AW256">
        <f>Drivers!AW76</f>
        <v>0</v>
      </c>
      <c r="AX256">
        <f>Drivers!AX76</f>
        <v>0</v>
      </c>
      <c r="AY256">
        <f>Drivers!AY76</f>
        <v>0</v>
      </c>
      <c r="AZ256">
        <f>Drivers!AZ76</f>
        <v>0</v>
      </c>
      <c r="BA256">
        <f>Drivers!BA76</f>
        <v>0</v>
      </c>
      <c r="BB256">
        <f>Drivers!BB76</f>
        <v>0</v>
      </c>
      <c r="BC256">
        <f>Drivers!BC76</f>
        <v>0</v>
      </c>
      <c r="BD256">
        <f>Drivers!BD76</f>
        <v>0</v>
      </c>
      <c r="BE256">
        <f>Drivers!BE76</f>
        <v>0</v>
      </c>
      <c r="BF256">
        <f>Drivers!BF76</f>
        <v>0</v>
      </c>
      <c r="BG256">
        <f>Drivers!BG76</f>
        <v>0</v>
      </c>
      <c r="BH256">
        <f>Drivers!BH76</f>
        <v>0</v>
      </c>
      <c r="BI256">
        <f>Drivers!BI76</f>
        <v>0</v>
      </c>
      <c r="BJ256">
        <f>Drivers!BJ76</f>
        <v>0</v>
      </c>
      <c r="BK256">
        <f>Drivers!BK76</f>
        <v>0</v>
      </c>
      <c r="BL256">
        <f>Drivers!BL76</f>
        <v>0</v>
      </c>
      <c r="BM256">
        <f>Drivers!BM76</f>
        <v>0</v>
      </c>
      <c r="BN256">
        <f>Drivers!BN76</f>
        <v>0</v>
      </c>
      <c r="BO256">
        <f>Drivers!BO76</f>
        <v>0</v>
      </c>
      <c r="BP256">
        <f>Drivers!BP76</f>
        <v>0</v>
      </c>
      <c r="BQ256">
        <f>Drivers!BQ76</f>
        <v>0</v>
      </c>
      <c r="BR256">
        <f>Drivers!BR76</f>
        <v>125.7</v>
      </c>
      <c r="BS256">
        <f>Drivers!BS76</f>
        <v>125.7</v>
      </c>
      <c r="BT256">
        <f>Drivers!BT76</f>
        <v>125.7</v>
      </c>
      <c r="BU256">
        <f>Drivers!BU76</f>
        <v>125.7</v>
      </c>
      <c r="BV256">
        <f>Drivers!BV76</f>
        <v>125.7</v>
      </c>
      <c r="BW256">
        <f>Drivers!BW76</f>
        <v>125.7</v>
      </c>
      <c r="BX256">
        <f>Drivers!BX76</f>
        <v>125.7</v>
      </c>
      <c r="BY256">
        <f>Drivers!BY76</f>
        <v>125.7</v>
      </c>
      <c r="BZ256">
        <f>Drivers!BZ76</f>
        <v>126.01424999999999</v>
      </c>
      <c r="CA256">
        <f>Drivers!CA76</f>
        <v>126.32928562499998</v>
      </c>
      <c r="CB256">
        <f>Drivers!CB76</f>
        <v>126.64510883906247</v>
      </c>
      <c r="CC256">
        <f>Drivers!CC76</f>
        <v>126.96172161116013</v>
      </c>
      <c r="CD256">
        <f>Drivers!CD76</f>
        <v>127.27912591518802</v>
      </c>
      <c r="CE256">
        <f>Drivers!CE76</f>
        <v>127.59732372997598</v>
      </c>
      <c r="CF256">
        <f>Drivers!CF76</f>
        <v>127.91631703930092</v>
      </c>
      <c r="CG256">
        <f>Drivers!CG76</f>
        <v>128.23610783189918</v>
      </c>
      <c r="CH256">
        <f>Drivers!CH76</f>
        <v>128.55669810147893</v>
      </c>
      <c r="CI256">
        <f>Drivers!CI76</f>
        <v>128.87808984673262</v>
      </c>
      <c r="CJ256">
        <f>Drivers!CJ76</f>
        <v>129.20028507134944</v>
      </c>
      <c r="CK256">
        <f>Drivers!CK76</f>
        <v>129.52328578402782</v>
      </c>
      <c r="CL256">
        <f>Drivers!CL76</f>
        <v>129.84709399848788</v>
      </c>
      <c r="CM256">
        <f>Drivers!CM76</f>
        <v>130.1717117334841</v>
      </c>
      <c r="CN256">
        <f>Drivers!CN76</f>
        <v>130.49714101281779</v>
      </c>
      <c r="CO256">
        <f>Drivers!CO76</f>
        <v>130.82338386534983</v>
      </c>
      <c r="CP256">
        <f>Drivers!CP76</f>
        <v>0</v>
      </c>
      <c r="CQ256">
        <f>Drivers!CQ76</f>
        <v>0</v>
      </c>
      <c r="CR256">
        <f>Drivers!CR76</f>
        <v>0</v>
      </c>
      <c r="CS256">
        <f>Drivers!CS76</f>
        <v>0</v>
      </c>
      <c r="CT256">
        <f>Drivers!CT76</f>
        <v>0</v>
      </c>
      <c r="CU256">
        <f>Drivers!CU76</f>
        <v>0</v>
      </c>
      <c r="CV256">
        <f>Drivers!CV76</f>
        <v>0</v>
      </c>
      <c r="CW256">
        <f>Drivers!CW76</f>
        <v>0</v>
      </c>
      <c r="CX256">
        <f>Drivers!CX76</f>
        <v>0</v>
      </c>
      <c r="CY256">
        <f>Drivers!CY76</f>
        <v>0</v>
      </c>
      <c r="CZ256">
        <f>Drivers!CZ76</f>
        <v>0</v>
      </c>
      <c r="DA256">
        <f>Drivers!DA76</f>
        <v>0</v>
      </c>
      <c r="DB256">
        <f>Drivers!DB76</f>
        <v>0</v>
      </c>
      <c r="DC256">
        <f>Drivers!DC76</f>
        <v>0</v>
      </c>
      <c r="DD256">
        <f>Drivers!DD76</f>
        <v>0</v>
      </c>
      <c r="DE256">
        <f>Drivers!DE76</f>
        <v>0</v>
      </c>
      <c r="DF256">
        <f>Drivers!DF76</f>
        <v>0</v>
      </c>
      <c r="DG256">
        <f>Drivers!DG76</f>
        <v>0</v>
      </c>
      <c r="DH256">
        <f>Drivers!DH76</f>
        <v>0</v>
      </c>
      <c r="DI256">
        <f>Drivers!DI76</f>
        <v>0</v>
      </c>
      <c r="DJ256">
        <f>Drivers!DJ76</f>
        <v>0</v>
      </c>
      <c r="DK256">
        <f>Drivers!DK76</f>
        <v>0</v>
      </c>
      <c r="DL256">
        <f>Drivers!DL76</f>
        <v>0</v>
      </c>
      <c r="DM256">
        <f>Drivers!DM76</f>
        <v>0</v>
      </c>
      <c r="DN256">
        <f>Drivers!DN76</f>
        <v>0</v>
      </c>
      <c r="DO256">
        <f>Drivers!DO76</f>
        <v>0</v>
      </c>
      <c r="DP256">
        <f>Drivers!DP76</f>
        <v>0</v>
      </c>
      <c r="DQ256">
        <f>Drivers!DQ76</f>
        <v>0</v>
      </c>
      <c r="DR256">
        <f>Drivers!DR76</f>
        <v>0</v>
      </c>
      <c r="DS256">
        <f>Drivers!DS76</f>
        <v>0</v>
      </c>
      <c r="DT256">
        <f>Drivers!DT76</f>
        <v>0</v>
      </c>
      <c r="DU256">
        <f>Drivers!DU76</f>
        <v>0</v>
      </c>
      <c r="DV256">
        <f>Drivers!DV76</f>
        <v>0</v>
      </c>
      <c r="DW256">
        <f>Drivers!DW76</f>
        <v>0</v>
      </c>
      <c r="DX256">
        <f>Drivers!DX76</f>
        <v>0</v>
      </c>
      <c r="DY256">
        <f>Drivers!DY76</f>
        <v>0</v>
      </c>
      <c r="DZ256">
        <f>Drivers!DZ76</f>
        <v>0</v>
      </c>
      <c r="EA256">
        <f>Drivers!EA76</f>
        <v>125.7</v>
      </c>
      <c r="EB256">
        <f>Drivers!EB76</f>
        <v>126.96172161116013</v>
      </c>
      <c r="EC256">
        <f>Drivers!EC76</f>
        <v>128.23610783189918</v>
      </c>
      <c r="ED256">
        <f>Drivers!ED76</f>
        <v>129.52328578402782</v>
      </c>
      <c r="EE256">
        <f>Drivers!EE76</f>
        <v>130.82338386534983</v>
      </c>
      <c r="EF256">
        <f>Drivers!EF76</f>
        <v>131.15044232501319</v>
      </c>
      <c r="EG256">
        <f>Drivers!EG76</f>
        <v>131.47831843082571</v>
      </c>
      <c r="EH256">
        <f>Drivers!EH76</f>
        <v>131.80701422690277</v>
      </c>
      <c r="EI256">
        <f>Drivers!EI76</f>
        <v>132.13653176247001</v>
      </c>
      <c r="EJ256">
        <f>Drivers!EJ76</f>
        <v>132.46687309187618</v>
      </c>
      <c r="EK256">
        <f>Drivers!EK76</f>
        <v>132.79804027460585</v>
      </c>
      <c r="EL256">
        <f>Drivers!EL76</f>
        <v>133.13003537529235</v>
      </c>
      <c r="EM256">
        <f>Drivers!EM76</f>
        <v>0</v>
      </c>
      <c r="EN256">
        <f>Drivers!EN76</f>
        <v>0</v>
      </c>
    </row>
    <row r="257" spans="1:144" x14ac:dyDescent="0.2">
      <c r="A257">
        <f>Drivers!A77</f>
        <v>0</v>
      </c>
      <c r="B257">
        <f>Drivers!B77</f>
        <v>0</v>
      </c>
      <c r="C257">
        <f>Drivers!C77</f>
        <v>0</v>
      </c>
      <c r="D257">
        <f>Drivers!D77</f>
        <v>0</v>
      </c>
      <c r="E257">
        <f>Drivers!E77</f>
        <v>0</v>
      </c>
      <c r="F257">
        <f>Drivers!F77</f>
        <v>0</v>
      </c>
      <c r="G257">
        <f>Drivers!G77</f>
        <v>0</v>
      </c>
      <c r="H257">
        <f>Drivers!H77</f>
        <v>0</v>
      </c>
      <c r="I257" t="str">
        <f>Drivers!I77</f>
        <v>Blue Apron Penetration (%) - current</v>
      </c>
      <c r="J257">
        <f>Drivers!J77</f>
        <v>0</v>
      </c>
      <c r="K257">
        <f>Drivers!K77</f>
        <v>0</v>
      </c>
      <c r="L257">
        <f>Drivers!L77</f>
        <v>0</v>
      </c>
      <c r="M257">
        <f>Drivers!M77</f>
        <v>0</v>
      </c>
      <c r="N257">
        <f>Drivers!N77</f>
        <v>0</v>
      </c>
      <c r="O257">
        <f>Drivers!O77</f>
        <v>0</v>
      </c>
      <c r="P257">
        <f>Drivers!P77</f>
        <v>0</v>
      </c>
      <c r="Q257">
        <f>Drivers!Q77</f>
        <v>0</v>
      </c>
      <c r="R257">
        <f>Drivers!R77</f>
        <v>0</v>
      </c>
      <c r="S257">
        <f>Drivers!S77</f>
        <v>0</v>
      </c>
      <c r="T257">
        <f>Drivers!T77</f>
        <v>0</v>
      </c>
      <c r="U257">
        <f>Drivers!U77</f>
        <v>0</v>
      </c>
      <c r="V257">
        <f>Drivers!V77</f>
        <v>0</v>
      </c>
      <c r="W257">
        <f>Drivers!W77</f>
        <v>0</v>
      </c>
      <c r="X257">
        <f>Drivers!X77</f>
        <v>0</v>
      </c>
      <c r="Y257">
        <f>Drivers!Y77</f>
        <v>0</v>
      </c>
      <c r="Z257">
        <f>Drivers!Z77</f>
        <v>0</v>
      </c>
      <c r="AA257">
        <f>Drivers!AA77</f>
        <v>0</v>
      </c>
      <c r="AB257">
        <f>Drivers!AB77</f>
        <v>0</v>
      </c>
      <c r="AC257">
        <f>Drivers!AC77</f>
        <v>0</v>
      </c>
      <c r="AD257">
        <f>Drivers!AD77</f>
        <v>0</v>
      </c>
      <c r="AE257">
        <f>Drivers!AE77</f>
        <v>0</v>
      </c>
      <c r="AF257">
        <f>Drivers!AF77</f>
        <v>0</v>
      </c>
      <c r="AG257">
        <f>Drivers!AG77</f>
        <v>0</v>
      </c>
      <c r="AH257">
        <f>Drivers!AH77</f>
        <v>0</v>
      </c>
      <c r="AI257">
        <f>Drivers!AI77</f>
        <v>0</v>
      </c>
      <c r="AJ257">
        <f>Drivers!AJ77</f>
        <v>0</v>
      </c>
      <c r="AK257">
        <f>Drivers!AK77</f>
        <v>0</v>
      </c>
      <c r="AL257">
        <f>Drivers!AL77</f>
        <v>0</v>
      </c>
      <c r="AM257">
        <f>Drivers!AM77</f>
        <v>0</v>
      </c>
      <c r="AN257">
        <f>Drivers!AN77</f>
        <v>0</v>
      </c>
      <c r="AO257">
        <f>Drivers!AO77</f>
        <v>0</v>
      </c>
      <c r="AP257">
        <f>Drivers!AP77</f>
        <v>0</v>
      </c>
      <c r="AQ257">
        <f>Drivers!AQ77</f>
        <v>0</v>
      </c>
      <c r="AR257">
        <f>Drivers!AR77</f>
        <v>0</v>
      </c>
      <c r="AS257">
        <f>Drivers!AS77</f>
        <v>0</v>
      </c>
      <c r="AT257">
        <f>Drivers!AT77</f>
        <v>0</v>
      </c>
      <c r="AU257">
        <f>Drivers!AU77</f>
        <v>0</v>
      </c>
      <c r="AV257">
        <f>Drivers!AV77</f>
        <v>0</v>
      </c>
      <c r="AW257">
        <f>Drivers!AW77</f>
        <v>0</v>
      </c>
      <c r="AX257">
        <f>Drivers!AX77</f>
        <v>0</v>
      </c>
      <c r="AY257">
        <f>Drivers!AY77</f>
        <v>0</v>
      </c>
      <c r="AZ257">
        <f>Drivers!AZ77</f>
        <v>0</v>
      </c>
      <c r="BA257">
        <f>Drivers!BA77</f>
        <v>0</v>
      </c>
      <c r="BB257">
        <f>Drivers!BB77</f>
        <v>0</v>
      </c>
      <c r="BC257">
        <f>Drivers!BC77</f>
        <v>0</v>
      </c>
      <c r="BD257">
        <f>Drivers!BD77</f>
        <v>0</v>
      </c>
      <c r="BE257">
        <f>Drivers!BE77</f>
        <v>0</v>
      </c>
      <c r="BF257">
        <f>Drivers!BF77</f>
        <v>0</v>
      </c>
      <c r="BG257">
        <f>Drivers!BG77</f>
        <v>0</v>
      </c>
      <c r="BH257">
        <f>Drivers!BH77</f>
        <v>0</v>
      </c>
      <c r="BI257">
        <f>Drivers!BI77</f>
        <v>0</v>
      </c>
      <c r="BJ257">
        <f>Drivers!BJ77</f>
        <v>0</v>
      </c>
      <c r="BK257">
        <f>Drivers!BK77</f>
        <v>0</v>
      </c>
      <c r="BL257">
        <f>Drivers!BL77</f>
        <v>0</v>
      </c>
      <c r="BM257">
        <f>Drivers!BM77</f>
        <v>0</v>
      </c>
      <c r="BN257">
        <f>Drivers!BN77</f>
        <v>0</v>
      </c>
      <c r="BO257">
        <f>Drivers!BO77</f>
        <v>0</v>
      </c>
      <c r="BP257">
        <f>Drivers!BP77</f>
        <v>0</v>
      </c>
      <c r="BQ257">
        <f>Drivers!BQ77</f>
        <v>0</v>
      </c>
      <c r="BR257">
        <f>Drivers!BR77</f>
        <v>1.6945107398568019E-3</v>
      </c>
      <c r="BS257">
        <f>Drivers!BS77</f>
        <v>2.4105011933174222E-3</v>
      </c>
      <c r="BT257">
        <f>Drivers!BT77</f>
        <v>3.2935560859188541E-3</v>
      </c>
      <c r="BU257">
        <f>Drivers!BU77</f>
        <v>3.4128878281622912E-3</v>
      </c>
      <c r="BV257">
        <f>Drivers!BV77</f>
        <v>5.1630867143993633E-3</v>
      </c>
      <c r="BW257">
        <f>Drivers!BW77</f>
        <v>6.0938743038981705E-3</v>
      </c>
      <c r="BX257">
        <f>Drivers!BX77</f>
        <v>7.2155926809864754E-3</v>
      </c>
      <c r="BY257">
        <f>Drivers!BY77</f>
        <v>6.9928400954653936E-3</v>
      </c>
      <c r="BZ257">
        <f>Drivers!BZ77</f>
        <v>8.2212924331970406E-3</v>
      </c>
      <c r="CA257">
        <f>Drivers!CA77</f>
        <v>7.4646191129365859E-3</v>
      </c>
      <c r="CB257">
        <f>Drivers!CB77</f>
        <v>6.7590450815418696E-3</v>
      </c>
      <c r="CC257">
        <f>Drivers!CC77</f>
        <v>5.8757867373974348E-3</v>
      </c>
      <c r="CD257">
        <f>Drivers!CD77</f>
        <v>6.4472472929049179E-3</v>
      </c>
      <c r="CE257">
        <f>Drivers!CE77</f>
        <v>6.4311693694812152E-3</v>
      </c>
      <c r="CF257">
        <f>Drivers!CF77</f>
        <v>6.4792828560359377E-3</v>
      </c>
      <c r="CG257">
        <f>Drivers!CG77</f>
        <v>6.3984937929930956E-3</v>
      </c>
      <c r="CH257">
        <f>Drivers!CH77</f>
        <v>7.021493343641003E-3</v>
      </c>
      <c r="CI257">
        <f>Drivers!CI77</f>
        <v>7.0039833851780579E-3</v>
      </c>
      <c r="CJ257">
        <f>Drivers!CJ77</f>
        <v>7.0563822633714106E-3</v>
      </c>
      <c r="CK257">
        <f>Drivers!CK77</f>
        <v>6.9683974471198961E-3</v>
      </c>
      <c r="CL257">
        <f>Drivers!CL77</f>
        <v>7.5773694250828453E-3</v>
      </c>
      <c r="CM257">
        <f>Drivers!CM77</f>
        <v>7.5584732419779008E-3</v>
      </c>
      <c r="CN257">
        <f>Drivers!CN77</f>
        <v>7.6150204233393325E-3</v>
      </c>
      <c r="CO257">
        <f>Drivers!CO77</f>
        <v>7.5200700439959503E-3</v>
      </c>
      <c r="CP257">
        <f>Drivers!CP77</f>
        <v>0</v>
      </c>
      <c r="CQ257">
        <f>Drivers!CQ77</f>
        <v>0</v>
      </c>
      <c r="CR257">
        <f>Drivers!CR77</f>
        <v>0</v>
      </c>
      <c r="CS257">
        <f>Drivers!CS77</f>
        <v>0</v>
      </c>
      <c r="CT257">
        <f>Drivers!CT77</f>
        <v>0</v>
      </c>
      <c r="CU257">
        <f>Drivers!CU77</f>
        <v>0</v>
      </c>
      <c r="CV257">
        <f>Drivers!CV77</f>
        <v>0</v>
      </c>
      <c r="CW257">
        <f>Drivers!CW77</f>
        <v>0</v>
      </c>
      <c r="CX257">
        <f>Drivers!CX77</f>
        <v>0</v>
      </c>
      <c r="CY257">
        <f>Drivers!CY77</f>
        <v>0</v>
      </c>
      <c r="CZ257">
        <f>Drivers!CZ77</f>
        <v>0</v>
      </c>
      <c r="DA257">
        <f>Drivers!DA77</f>
        <v>0</v>
      </c>
      <c r="DB257">
        <f>Drivers!DB77</f>
        <v>0</v>
      </c>
      <c r="DC257">
        <f>Drivers!DC77</f>
        <v>0</v>
      </c>
      <c r="DD257">
        <f>Drivers!DD77</f>
        <v>0</v>
      </c>
      <c r="DE257">
        <f>Drivers!DE77</f>
        <v>0</v>
      </c>
      <c r="DF257">
        <f>Drivers!DF77</f>
        <v>0</v>
      </c>
      <c r="DG257">
        <f>Drivers!DG77</f>
        <v>0</v>
      </c>
      <c r="DH257">
        <f>Drivers!DH77</f>
        <v>0</v>
      </c>
      <c r="DI257">
        <f>Drivers!DI77</f>
        <v>0</v>
      </c>
      <c r="DJ257">
        <f>Drivers!DJ77</f>
        <v>0</v>
      </c>
      <c r="DK257">
        <f>Drivers!DK77</f>
        <v>0</v>
      </c>
      <c r="DL257">
        <f>Drivers!DL77</f>
        <v>0</v>
      </c>
      <c r="DM257">
        <f>Drivers!DM77</f>
        <v>0</v>
      </c>
      <c r="DN257">
        <f>Drivers!DN77</f>
        <v>0</v>
      </c>
      <c r="DO257">
        <f>Drivers!DO77</f>
        <v>0</v>
      </c>
      <c r="DP257">
        <f>Drivers!DP77</f>
        <v>0</v>
      </c>
      <c r="DQ257">
        <f>Drivers!DQ77</f>
        <v>0</v>
      </c>
      <c r="DR257">
        <f>Drivers!DR77</f>
        <v>0</v>
      </c>
      <c r="DS257">
        <f>Drivers!DS77</f>
        <v>0</v>
      </c>
      <c r="DT257">
        <f>Drivers!DT77</f>
        <v>0</v>
      </c>
      <c r="DU257">
        <f>Drivers!DU77</f>
        <v>0</v>
      </c>
      <c r="DV257">
        <f>Drivers!DV77</f>
        <v>0</v>
      </c>
      <c r="DW257">
        <f>Drivers!DW77</f>
        <v>0</v>
      </c>
      <c r="DX257">
        <f>Drivers!DX77</f>
        <v>0</v>
      </c>
      <c r="DY257">
        <f>Drivers!DY77</f>
        <v>0</v>
      </c>
      <c r="DZ257">
        <f>Drivers!DZ77</f>
        <v>0</v>
      </c>
      <c r="EA257">
        <f>Drivers!EA77</f>
        <v>6.3663484486873511E-3</v>
      </c>
      <c r="EB257">
        <f>Drivers!EB77</f>
        <v>7.0513379043633424E-3</v>
      </c>
      <c r="EC257">
        <f>Drivers!EC77</f>
        <v>6.4149715622869828E-3</v>
      </c>
      <c r="ED257">
        <f>Drivers!ED77</f>
        <v>6.9863428650880268E-3</v>
      </c>
      <c r="EE257">
        <f>Drivers!EE77</f>
        <v>7.5394361609709372E-3</v>
      </c>
      <c r="EF257">
        <f>Drivers!EF77</f>
        <v>8.1222853404973698E-3</v>
      </c>
      <c r="EG257">
        <f>Drivers!EG77</f>
        <v>8.7096825346979299E-3</v>
      </c>
      <c r="EH257">
        <f>Drivers!EH77</f>
        <v>9.296120012096544E-3</v>
      </c>
      <c r="EI257">
        <f>Drivers!EI77</f>
        <v>9.8756786163419676E-3</v>
      </c>
      <c r="EJ257">
        <f>Drivers!EJ77</f>
        <v>1.0442114048201981E-2</v>
      </c>
      <c r="EK257">
        <f>Drivers!EK77</f>
        <v>1.0988957926037999E-2</v>
      </c>
      <c r="EL257">
        <f>Drivers!EL77</f>
        <v>1.1509631742982444E-2</v>
      </c>
      <c r="EM257">
        <f>Drivers!EM77</f>
        <v>0</v>
      </c>
      <c r="EN257">
        <f>Drivers!EN77</f>
        <v>0</v>
      </c>
    </row>
    <row r="258" spans="1:144" x14ac:dyDescent="0.2">
      <c r="A258">
        <f>Drivers!A78</f>
        <v>0</v>
      </c>
      <c r="B258">
        <f>Drivers!B78</f>
        <v>0</v>
      </c>
      <c r="C258">
        <f>Drivers!C78</f>
        <v>0</v>
      </c>
      <c r="D258">
        <f>Drivers!D78</f>
        <v>0</v>
      </c>
      <c r="E258">
        <f>Drivers!E78</f>
        <v>0</v>
      </c>
      <c r="F258">
        <f>Drivers!F78</f>
        <v>0</v>
      </c>
      <c r="G258">
        <f>Drivers!G78</f>
        <v>0</v>
      </c>
      <c r="H258">
        <f>Drivers!H78</f>
        <v>0</v>
      </c>
      <c r="I258" t="str">
        <f>Drivers!I78</f>
        <v>Y/Y Change in bp</v>
      </c>
      <c r="J258">
        <f>Drivers!J78</f>
        <v>0</v>
      </c>
      <c r="K258">
        <f>Drivers!K78</f>
        <v>0</v>
      </c>
      <c r="L258">
        <f>Drivers!L78</f>
        <v>0</v>
      </c>
      <c r="M258">
        <f>Drivers!M78</f>
        <v>0</v>
      </c>
      <c r="N258">
        <f>Drivers!N78</f>
        <v>0</v>
      </c>
      <c r="O258">
        <f>Drivers!O78</f>
        <v>0</v>
      </c>
      <c r="P258">
        <f>Drivers!P78</f>
        <v>0</v>
      </c>
      <c r="Q258">
        <f>Drivers!Q78</f>
        <v>0</v>
      </c>
      <c r="R258">
        <f>Drivers!R78</f>
        <v>0</v>
      </c>
      <c r="S258">
        <f>Drivers!S78</f>
        <v>0</v>
      </c>
      <c r="T258">
        <f>Drivers!T78</f>
        <v>0</v>
      </c>
      <c r="U258">
        <f>Drivers!U78</f>
        <v>0</v>
      </c>
      <c r="V258">
        <f>Drivers!V78</f>
        <v>0</v>
      </c>
      <c r="W258">
        <f>Drivers!W78</f>
        <v>0</v>
      </c>
      <c r="X258">
        <f>Drivers!X78</f>
        <v>0</v>
      </c>
      <c r="Y258">
        <f>Drivers!Y78</f>
        <v>0</v>
      </c>
      <c r="Z258">
        <f>Drivers!Z78</f>
        <v>0</v>
      </c>
      <c r="AA258">
        <f>Drivers!AA78</f>
        <v>0</v>
      </c>
      <c r="AB258">
        <f>Drivers!AB78</f>
        <v>0</v>
      </c>
      <c r="AC258">
        <f>Drivers!AC78</f>
        <v>0</v>
      </c>
      <c r="AD258">
        <f>Drivers!AD78</f>
        <v>0</v>
      </c>
      <c r="AE258">
        <f>Drivers!AE78</f>
        <v>0</v>
      </c>
      <c r="AF258">
        <f>Drivers!AF78</f>
        <v>0</v>
      </c>
      <c r="AG258">
        <f>Drivers!AG78</f>
        <v>0</v>
      </c>
      <c r="AH258">
        <f>Drivers!AH78</f>
        <v>0</v>
      </c>
      <c r="AI258">
        <f>Drivers!AI78</f>
        <v>0</v>
      </c>
      <c r="AJ258">
        <f>Drivers!AJ78</f>
        <v>0</v>
      </c>
      <c r="AK258">
        <f>Drivers!AK78</f>
        <v>0</v>
      </c>
      <c r="AL258">
        <f>Drivers!AL78</f>
        <v>0</v>
      </c>
      <c r="AM258">
        <f>Drivers!AM78</f>
        <v>0</v>
      </c>
      <c r="AN258">
        <f>Drivers!AN78</f>
        <v>0</v>
      </c>
      <c r="AO258">
        <f>Drivers!AO78</f>
        <v>0</v>
      </c>
      <c r="AP258">
        <f>Drivers!AP78</f>
        <v>0</v>
      </c>
      <c r="AQ258">
        <f>Drivers!AQ78</f>
        <v>0</v>
      </c>
      <c r="AR258">
        <f>Drivers!AR78</f>
        <v>0</v>
      </c>
      <c r="AS258">
        <f>Drivers!AS78</f>
        <v>0</v>
      </c>
      <c r="AT258">
        <f>Drivers!AT78</f>
        <v>0</v>
      </c>
      <c r="AU258">
        <f>Drivers!AU78</f>
        <v>0</v>
      </c>
      <c r="AV258">
        <f>Drivers!AV78</f>
        <v>0</v>
      </c>
      <c r="AW258">
        <f>Drivers!AW78</f>
        <v>0</v>
      </c>
      <c r="AX258">
        <f>Drivers!AX78</f>
        <v>0</v>
      </c>
      <c r="AY258">
        <f>Drivers!AY78</f>
        <v>0</v>
      </c>
      <c r="AZ258">
        <f>Drivers!AZ78</f>
        <v>0</v>
      </c>
      <c r="BA258">
        <f>Drivers!BA78</f>
        <v>0</v>
      </c>
      <c r="BB258">
        <f>Drivers!BB78</f>
        <v>0</v>
      </c>
      <c r="BC258">
        <f>Drivers!BC78</f>
        <v>0</v>
      </c>
      <c r="BD258">
        <f>Drivers!BD78</f>
        <v>0</v>
      </c>
      <c r="BE258">
        <f>Drivers!BE78</f>
        <v>0</v>
      </c>
      <c r="BF258">
        <f>Drivers!BF78</f>
        <v>0</v>
      </c>
      <c r="BG258">
        <f>Drivers!BG78</f>
        <v>0</v>
      </c>
      <c r="BH258">
        <f>Drivers!BH78</f>
        <v>0</v>
      </c>
      <c r="BI258">
        <f>Drivers!BI78</f>
        <v>0</v>
      </c>
      <c r="BJ258">
        <f>Drivers!BJ78</f>
        <v>0</v>
      </c>
      <c r="BK258">
        <f>Drivers!BK78</f>
        <v>0</v>
      </c>
      <c r="BL258">
        <f>Drivers!BL78</f>
        <v>0</v>
      </c>
      <c r="BM258">
        <f>Drivers!BM78</f>
        <v>0</v>
      </c>
      <c r="BN258">
        <f>Drivers!BN78</f>
        <v>0</v>
      </c>
      <c r="BO258">
        <f>Drivers!BO78</f>
        <v>0</v>
      </c>
      <c r="BP258">
        <f>Drivers!BP78</f>
        <v>0</v>
      </c>
      <c r="BQ258">
        <f>Drivers!BQ78</f>
        <v>0</v>
      </c>
      <c r="BR258">
        <f>Drivers!BR78</f>
        <v>0</v>
      </c>
      <c r="BS258">
        <f>Drivers!BS78</f>
        <v>0</v>
      </c>
      <c r="BT258">
        <f>Drivers!BT78</f>
        <v>0</v>
      </c>
      <c r="BU258">
        <f>Drivers!BU78</f>
        <v>0</v>
      </c>
      <c r="BV258">
        <f>Drivers!BV78</f>
        <v>0</v>
      </c>
      <c r="BW258">
        <f>Drivers!BW78</f>
        <v>0</v>
      </c>
      <c r="BX258">
        <f>Drivers!BX78</f>
        <v>0</v>
      </c>
      <c r="BY258">
        <f>Drivers!BY78</f>
        <v>0</v>
      </c>
      <c r="BZ258">
        <f>Drivers!BZ78</f>
        <v>0</v>
      </c>
      <c r="CA258">
        <f>Drivers!CA78</f>
        <v>0</v>
      </c>
      <c r="CB258">
        <f>Drivers!CB78</f>
        <v>0</v>
      </c>
      <c r="CC258">
        <f>Drivers!CC78</f>
        <v>0</v>
      </c>
      <c r="CD258">
        <f>Drivers!CD78</f>
        <v>0</v>
      </c>
      <c r="CE258">
        <f>Drivers!CE78</f>
        <v>0</v>
      </c>
      <c r="CF258">
        <f>Drivers!CF78</f>
        <v>0</v>
      </c>
      <c r="CG258">
        <f>Drivers!CG78</f>
        <v>0</v>
      </c>
      <c r="CH258">
        <f>Drivers!CH78</f>
        <v>0</v>
      </c>
      <c r="CI258">
        <f>Drivers!CI78</f>
        <v>0</v>
      </c>
      <c r="CJ258">
        <f>Drivers!CJ78</f>
        <v>0</v>
      </c>
      <c r="CK258">
        <f>Drivers!CK78</f>
        <v>0</v>
      </c>
      <c r="CL258">
        <f>Drivers!CL78</f>
        <v>0</v>
      </c>
      <c r="CM258">
        <f>Drivers!CM78</f>
        <v>0</v>
      </c>
      <c r="CN258">
        <f>Drivers!CN78</f>
        <v>0</v>
      </c>
      <c r="CO258">
        <f>Drivers!CO78</f>
        <v>0</v>
      </c>
      <c r="CP258">
        <f>Drivers!CP78</f>
        <v>0</v>
      </c>
      <c r="CQ258">
        <f>Drivers!CQ78</f>
        <v>0</v>
      </c>
      <c r="CR258">
        <f>Drivers!CR78</f>
        <v>0</v>
      </c>
      <c r="CS258">
        <f>Drivers!CS78</f>
        <v>0</v>
      </c>
      <c r="CT258">
        <f>Drivers!CT78</f>
        <v>0</v>
      </c>
      <c r="CU258">
        <f>Drivers!CU78</f>
        <v>0</v>
      </c>
      <c r="CV258">
        <f>Drivers!CV78</f>
        <v>0</v>
      </c>
      <c r="CW258">
        <f>Drivers!CW78</f>
        <v>0</v>
      </c>
      <c r="CX258">
        <f>Drivers!CX78</f>
        <v>0</v>
      </c>
      <c r="CY258">
        <f>Drivers!CY78</f>
        <v>0</v>
      </c>
      <c r="CZ258">
        <f>Drivers!CZ78</f>
        <v>0</v>
      </c>
      <c r="DA258">
        <f>Drivers!DA78</f>
        <v>0</v>
      </c>
      <c r="DB258">
        <f>Drivers!DB78</f>
        <v>0</v>
      </c>
      <c r="DC258">
        <f>Drivers!DC78</f>
        <v>0</v>
      </c>
      <c r="DD258">
        <f>Drivers!DD78</f>
        <v>0</v>
      </c>
      <c r="DE258">
        <f>Drivers!DE78</f>
        <v>0</v>
      </c>
      <c r="DF258">
        <f>Drivers!DF78</f>
        <v>0</v>
      </c>
      <c r="DG258">
        <f>Drivers!DG78</f>
        <v>0</v>
      </c>
      <c r="DH258">
        <f>Drivers!DH78</f>
        <v>0</v>
      </c>
      <c r="DI258">
        <f>Drivers!DI78</f>
        <v>0</v>
      </c>
      <c r="DJ258">
        <f>Drivers!DJ78</f>
        <v>0</v>
      </c>
      <c r="DK258">
        <f>Drivers!DK78</f>
        <v>0</v>
      </c>
      <c r="DL258">
        <f>Drivers!DL78</f>
        <v>0</v>
      </c>
      <c r="DM258">
        <f>Drivers!DM78</f>
        <v>0</v>
      </c>
      <c r="DN258">
        <f>Drivers!DN78</f>
        <v>0</v>
      </c>
      <c r="DO258">
        <f>Drivers!DO78</f>
        <v>0</v>
      </c>
      <c r="DP258">
        <f>Drivers!DP78</f>
        <v>0</v>
      </c>
      <c r="DQ258">
        <f>Drivers!DQ78</f>
        <v>0</v>
      </c>
      <c r="DR258">
        <f>Drivers!DR78</f>
        <v>0</v>
      </c>
      <c r="DS258">
        <f>Drivers!DS78</f>
        <v>0</v>
      </c>
      <c r="DT258">
        <f>Drivers!DT78</f>
        <v>0</v>
      </c>
      <c r="DU258">
        <f>Drivers!DU78</f>
        <v>0</v>
      </c>
      <c r="DV258">
        <f>Drivers!DV78</f>
        <v>0</v>
      </c>
      <c r="DW258">
        <f>Drivers!DW78</f>
        <v>0</v>
      </c>
      <c r="DX258">
        <f>Drivers!DX78</f>
        <v>0</v>
      </c>
      <c r="DY258">
        <f>Drivers!DY78</f>
        <v>0</v>
      </c>
      <c r="DZ258">
        <f>Drivers!DZ78</f>
        <v>0</v>
      </c>
      <c r="EA258">
        <f>Drivers!EA78</f>
        <v>63.663484486873514</v>
      </c>
      <c r="EB258">
        <f>Drivers!EB78</f>
        <v>6.8498945567599128</v>
      </c>
      <c r="EC258">
        <f>Drivers!EC78</f>
        <v>-6.3636634207635963</v>
      </c>
      <c r="ED258">
        <f>Drivers!ED78</f>
        <v>5.7137130280104396</v>
      </c>
      <c r="EE258">
        <f>Drivers!EE78</f>
        <v>5.5309329588291032</v>
      </c>
      <c r="EF258">
        <f>Drivers!EF78</f>
        <v>5.8284917952643269</v>
      </c>
      <c r="EG258">
        <f>Drivers!EG78</f>
        <v>5.8739719420056007</v>
      </c>
      <c r="EH258">
        <f>Drivers!EH78</f>
        <v>5.8643747739861407</v>
      </c>
      <c r="EI258">
        <f>Drivers!EI78</f>
        <v>5.7955860424542367</v>
      </c>
      <c r="EJ258">
        <f>Drivers!EJ78</f>
        <v>5.6643543186001359</v>
      </c>
      <c r="EK258">
        <f>Drivers!EK78</f>
        <v>5.4684387783601736</v>
      </c>
      <c r="EL258">
        <f>Drivers!EL78</f>
        <v>5.2067381694444537</v>
      </c>
      <c r="EM258">
        <f>Drivers!EM78</f>
        <v>0</v>
      </c>
      <c r="EN258">
        <f>Drivers!EN78</f>
        <v>0</v>
      </c>
    </row>
    <row r="259" spans="1:144" x14ac:dyDescent="0.2">
      <c r="A259">
        <f>Drivers!A79</f>
        <v>0</v>
      </c>
      <c r="B259">
        <f>Drivers!B79</f>
        <v>0</v>
      </c>
      <c r="C259">
        <f>Drivers!C79</f>
        <v>0</v>
      </c>
      <c r="D259">
        <f>Drivers!D79</f>
        <v>0</v>
      </c>
      <c r="E259">
        <f>Drivers!E79</f>
        <v>0</v>
      </c>
      <c r="F259">
        <f>Drivers!F79</f>
        <v>0</v>
      </c>
      <c r="G259">
        <f>Drivers!G79</f>
        <v>0</v>
      </c>
      <c r="H259">
        <f>Drivers!H79</f>
        <v>0</v>
      </c>
      <c r="I259">
        <f>Drivers!I79</f>
        <v>0</v>
      </c>
      <c r="J259">
        <f>Drivers!J79</f>
        <v>0</v>
      </c>
      <c r="K259">
        <f>Drivers!K79</f>
        <v>0</v>
      </c>
      <c r="L259">
        <f>Drivers!L79</f>
        <v>0</v>
      </c>
      <c r="M259">
        <f>Drivers!M79</f>
        <v>0</v>
      </c>
      <c r="N259">
        <f>Drivers!N79</f>
        <v>0</v>
      </c>
      <c r="O259">
        <f>Drivers!O79</f>
        <v>0</v>
      </c>
      <c r="P259">
        <f>Drivers!P79</f>
        <v>0</v>
      </c>
      <c r="Q259">
        <f>Drivers!Q79</f>
        <v>0</v>
      </c>
      <c r="R259">
        <f>Drivers!R79</f>
        <v>0</v>
      </c>
      <c r="S259">
        <f>Drivers!S79</f>
        <v>0</v>
      </c>
      <c r="T259">
        <f>Drivers!T79</f>
        <v>0</v>
      </c>
      <c r="U259">
        <f>Drivers!U79</f>
        <v>0</v>
      </c>
      <c r="V259">
        <f>Drivers!V79</f>
        <v>0</v>
      </c>
      <c r="W259">
        <f>Drivers!W79</f>
        <v>0</v>
      </c>
      <c r="X259">
        <f>Drivers!X79</f>
        <v>0</v>
      </c>
      <c r="Y259">
        <f>Drivers!Y79</f>
        <v>0</v>
      </c>
      <c r="Z259">
        <f>Drivers!Z79</f>
        <v>0</v>
      </c>
      <c r="AA259">
        <f>Drivers!AA79</f>
        <v>0</v>
      </c>
      <c r="AB259">
        <f>Drivers!AB79</f>
        <v>0</v>
      </c>
      <c r="AC259">
        <f>Drivers!AC79</f>
        <v>0</v>
      </c>
      <c r="AD259">
        <f>Drivers!AD79</f>
        <v>0</v>
      </c>
      <c r="AE259">
        <f>Drivers!AE79</f>
        <v>0</v>
      </c>
      <c r="AF259">
        <f>Drivers!AF79</f>
        <v>0</v>
      </c>
      <c r="AG259">
        <f>Drivers!AG79</f>
        <v>0</v>
      </c>
      <c r="AH259">
        <f>Drivers!AH79</f>
        <v>0</v>
      </c>
      <c r="AI259">
        <f>Drivers!AI79</f>
        <v>0</v>
      </c>
      <c r="AJ259">
        <f>Drivers!AJ79</f>
        <v>0</v>
      </c>
      <c r="AK259">
        <f>Drivers!AK79</f>
        <v>0</v>
      </c>
      <c r="AL259">
        <f>Drivers!AL79</f>
        <v>0</v>
      </c>
      <c r="AM259">
        <f>Drivers!AM79</f>
        <v>0</v>
      </c>
      <c r="AN259">
        <f>Drivers!AN79</f>
        <v>0</v>
      </c>
      <c r="AO259">
        <f>Drivers!AO79</f>
        <v>0</v>
      </c>
      <c r="AP259">
        <f>Drivers!AP79</f>
        <v>0</v>
      </c>
      <c r="AQ259">
        <f>Drivers!AQ79</f>
        <v>0</v>
      </c>
      <c r="AR259">
        <f>Drivers!AR79</f>
        <v>0</v>
      </c>
      <c r="AS259">
        <f>Drivers!AS79</f>
        <v>0</v>
      </c>
      <c r="AT259">
        <f>Drivers!AT79</f>
        <v>0</v>
      </c>
      <c r="AU259">
        <f>Drivers!AU79</f>
        <v>0</v>
      </c>
      <c r="AV259">
        <f>Drivers!AV79</f>
        <v>0</v>
      </c>
      <c r="AW259">
        <f>Drivers!AW79</f>
        <v>0</v>
      </c>
      <c r="AX259">
        <f>Drivers!AX79</f>
        <v>0</v>
      </c>
      <c r="AY259">
        <f>Drivers!AY79</f>
        <v>0</v>
      </c>
      <c r="AZ259">
        <f>Drivers!AZ79</f>
        <v>0</v>
      </c>
      <c r="BA259">
        <f>Drivers!BA79</f>
        <v>0</v>
      </c>
      <c r="BB259">
        <f>Drivers!BB79</f>
        <v>0</v>
      </c>
      <c r="BC259">
        <f>Drivers!BC79</f>
        <v>0</v>
      </c>
      <c r="BD259">
        <f>Drivers!BD79</f>
        <v>0</v>
      </c>
      <c r="BE259">
        <f>Drivers!BE79</f>
        <v>0</v>
      </c>
      <c r="BF259">
        <f>Drivers!BF79</f>
        <v>0</v>
      </c>
      <c r="BG259">
        <f>Drivers!BG79</f>
        <v>0</v>
      </c>
      <c r="BH259">
        <f>Drivers!BH79</f>
        <v>0</v>
      </c>
      <c r="BI259">
        <f>Drivers!BI79</f>
        <v>0</v>
      </c>
      <c r="BJ259">
        <f>Drivers!BJ79</f>
        <v>0</v>
      </c>
      <c r="BK259">
        <f>Drivers!BK79</f>
        <v>0</v>
      </c>
      <c r="BL259">
        <f>Drivers!BL79</f>
        <v>0</v>
      </c>
      <c r="BM259">
        <f>Drivers!BM79</f>
        <v>0</v>
      </c>
      <c r="BN259">
        <f>Drivers!BN79</f>
        <v>0</v>
      </c>
      <c r="BO259">
        <f>Drivers!BO79</f>
        <v>0</v>
      </c>
      <c r="BP259">
        <f>Drivers!BP79</f>
        <v>0</v>
      </c>
      <c r="BQ259">
        <f>Drivers!BQ79</f>
        <v>0</v>
      </c>
      <c r="BR259">
        <f>Drivers!BR79</f>
        <v>0</v>
      </c>
      <c r="BS259">
        <f>Drivers!BS79</f>
        <v>0</v>
      </c>
      <c r="BT259">
        <f>Drivers!BT79</f>
        <v>0</v>
      </c>
      <c r="BU259">
        <f>Drivers!BU79</f>
        <v>0</v>
      </c>
      <c r="BV259">
        <f>Drivers!BV79</f>
        <v>0</v>
      </c>
      <c r="BW259">
        <f>Drivers!BW79</f>
        <v>0</v>
      </c>
      <c r="BX259">
        <f>Drivers!BX79</f>
        <v>0</v>
      </c>
      <c r="BY259">
        <f>Drivers!BY79</f>
        <v>0</v>
      </c>
      <c r="BZ259">
        <f>Drivers!BZ79</f>
        <v>0</v>
      </c>
      <c r="CA259">
        <f>Drivers!CA79</f>
        <v>0</v>
      </c>
      <c r="CB259">
        <f>Drivers!CB79</f>
        <v>0</v>
      </c>
      <c r="CC259">
        <f>Drivers!CC79</f>
        <v>0</v>
      </c>
      <c r="CD259">
        <f>Drivers!CD79</f>
        <v>0</v>
      </c>
      <c r="CE259">
        <f>Drivers!CE79</f>
        <v>0</v>
      </c>
      <c r="CF259">
        <f>Drivers!CF79</f>
        <v>0</v>
      </c>
      <c r="CG259">
        <f>Drivers!CG79</f>
        <v>0</v>
      </c>
      <c r="CH259">
        <f>Drivers!CH79</f>
        <v>0</v>
      </c>
      <c r="CI259">
        <f>Drivers!CI79</f>
        <v>0</v>
      </c>
      <c r="CJ259">
        <f>Drivers!CJ79</f>
        <v>0</v>
      </c>
      <c r="CK259">
        <f>Drivers!CK79</f>
        <v>0</v>
      </c>
      <c r="CL259">
        <f>Drivers!CL79</f>
        <v>0</v>
      </c>
      <c r="CM259">
        <f>Drivers!CM79</f>
        <v>0</v>
      </c>
      <c r="CN259">
        <f>Drivers!CN79</f>
        <v>0</v>
      </c>
      <c r="CO259">
        <f>Drivers!CO79</f>
        <v>0</v>
      </c>
      <c r="CP259">
        <f>Drivers!CP79</f>
        <v>0</v>
      </c>
      <c r="CQ259">
        <f>Drivers!CQ79</f>
        <v>0</v>
      </c>
      <c r="CR259">
        <f>Drivers!CR79</f>
        <v>0</v>
      </c>
      <c r="CS259">
        <f>Drivers!CS79</f>
        <v>0</v>
      </c>
      <c r="CT259">
        <f>Drivers!CT79</f>
        <v>0</v>
      </c>
      <c r="CU259">
        <f>Drivers!CU79</f>
        <v>0</v>
      </c>
      <c r="CV259">
        <f>Drivers!CV79</f>
        <v>0</v>
      </c>
      <c r="CW259">
        <f>Drivers!CW79</f>
        <v>0</v>
      </c>
      <c r="CX259">
        <f>Drivers!CX79</f>
        <v>0</v>
      </c>
      <c r="CY259">
        <f>Drivers!CY79</f>
        <v>0</v>
      </c>
      <c r="CZ259">
        <f>Drivers!CZ79</f>
        <v>0</v>
      </c>
      <c r="DA259">
        <f>Drivers!DA79</f>
        <v>0</v>
      </c>
      <c r="DB259">
        <f>Drivers!DB79</f>
        <v>0</v>
      </c>
      <c r="DC259">
        <f>Drivers!DC79</f>
        <v>0</v>
      </c>
      <c r="DD259">
        <f>Drivers!DD79</f>
        <v>0</v>
      </c>
      <c r="DE259">
        <f>Drivers!DE79</f>
        <v>0</v>
      </c>
      <c r="DF259">
        <f>Drivers!DF79</f>
        <v>0</v>
      </c>
      <c r="DG259">
        <f>Drivers!DG79</f>
        <v>0</v>
      </c>
      <c r="DH259">
        <f>Drivers!DH79</f>
        <v>0</v>
      </c>
      <c r="DI259">
        <f>Drivers!DI79</f>
        <v>0</v>
      </c>
      <c r="DJ259">
        <f>Drivers!DJ79</f>
        <v>0</v>
      </c>
      <c r="DK259">
        <f>Drivers!DK79</f>
        <v>0</v>
      </c>
      <c r="DL259">
        <f>Drivers!DL79</f>
        <v>0</v>
      </c>
      <c r="DM259">
        <f>Drivers!DM79</f>
        <v>0</v>
      </c>
      <c r="DN259">
        <f>Drivers!DN79</f>
        <v>0</v>
      </c>
      <c r="DO259">
        <f>Drivers!DO79</f>
        <v>0</v>
      </c>
      <c r="DP259">
        <f>Drivers!DP79</f>
        <v>0</v>
      </c>
      <c r="DQ259">
        <f>Drivers!DQ79</f>
        <v>0</v>
      </c>
      <c r="DR259">
        <f>Drivers!DR79</f>
        <v>0</v>
      </c>
      <c r="DS259">
        <f>Drivers!DS79</f>
        <v>0</v>
      </c>
      <c r="DT259">
        <f>Drivers!DT79</f>
        <v>0</v>
      </c>
      <c r="DU259">
        <f>Drivers!DU79</f>
        <v>0</v>
      </c>
      <c r="DV259">
        <f>Drivers!DV79</f>
        <v>0</v>
      </c>
      <c r="DW259">
        <f>Drivers!DW79</f>
        <v>0</v>
      </c>
      <c r="DX259">
        <f>Drivers!DX79</f>
        <v>0</v>
      </c>
      <c r="DY259">
        <f>Drivers!DY79</f>
        <v>0</v>
      </c>
      <c r="DZ259">
        <f>Drivers!DZ79</f>
        <v>0</v>
      </c>
      <c r="EA259">
        <f>Drivers!EA79</f>
        <v>0</v>
      </c>
      <c r="EB259">
        <f>Drivers!EB79</f>
        <v>0</v>
      </c>
      <c r="EC259">
        <f>Drivers!EC79</f>
        <v>0</v>
      </c>
      <c r="ED259">
        <f>Drivers!ED79</f>
        <v>0</v>
      </c>
      <c r="EE259">
        <f>Drivers!EE79</f>
        <v>0</v>
      </c>
      <c r="EF259">
        <f>Drivers!EF79</f>
        <v>0</v>
      </c>
      <c r="EG259">
        <f>Drivers!EG79</f>
        <v>0</v>
      </c>
      <c r="EH259">
        <f>Drivers!EH79</f>
        <v>0</v>
      </c>
      <c r="EI259">
        <f>Drivers!EI79</f>
        <v>0</v>
      </c>
      <c r="EJ259">
        <f>Drivers!EJ79</f>
        <v>0</v>
      </c>
      <c r="EK259">
        <f>Drivers!EK79</f>
        <v>0</v>
      </c>
      <c r="EL259">
        <f>Drivers!EL79</f>
        <v>0</v>
      </c>
      <c r="EM259">
        <f>Drivers!EM79</f>
        <v>0</v>
      </c>
      <c r="EN259">
        <f>Drivers!EN79</f>
        <v>0</v>
      </c>
    </row>
    <row r="260" spans="1:144" x14ac:dyDescent="0.2">
      <c r="A260">
        <f>Drivers!A80</f>
        <v>0</v>
      </c>
      <c r="B260">
        <f>Drivers!B80</f>
        <v>0</v>
      </c>
      <c r="C260">
        <f>Drivers!C80</f>
        <v>0</v>
      </c>
      <c r="D260">
        <f>Drivers!D80</f>
        <v>0</v>
      </c>
      <c r="E260">
        <f>Drivers!E80</f>
        <v>0</v>
      </c>
      <c r="F260">
        <f>Drivers!F80</f>
        <v>0</v>
      </c>
      <c r="G260">
        <f>Drivers!G80</f>
        <v>0</v>
      </c>
      <c r="H260">
        <f>Drivers!H80</f>
        <v>0</v>
      </c>
      <c r="I260" t="str">
        <f>Drivers!I80</f>
        <v>Blue Apron Penetration (%) - Total Customers lifetime</v>
      </c>
      <c r="J260">
        <f>Drivers!J80</f>
        <v>0</v>
      </c>
      <c r="K260">
        <f>Drivers!K80</f>
        <v>0</v>
      </c>
      <c r="L260">
        <f>Drivers!L80</f>
        <v>0</v>
      </c>
      <c r="M260">
        <f>Drivers!M80</f>
        <v>0</v>
      </c>
      <c r="N260">
        <f>Drivers!N80</f>
        <v>0</v>
      </c>
      <c r="O260">
        <f>Drivers!O80</f>
        <v>0</v>
      </c>
      <c r="P260">
        <f>Drivers!P80</f>
        <v>0</v>
      </c>
      <c r="Q260">
        <f>Drivers!Q80</f>
        <v>0</v>
      </c>
      <c r="R260">
        <f>Drivers!R80</f>
        <v>0</v>
      </c>
      <c r="S260">
        <f>Drivers!S80</f>
        <v>0</v>
      </c>
      <c r="T260">
        <f>Drivers!T80</f>
        <v>0</v>
      </c>
      <c r="U260">
        <f>Drivers!U80</f>
        <v>0</v>
      </c>
      <c r="V260">
        <f>Drivers!V80</f>
        <v>0</v>
      </c>
      <c r="W260">
        <f>Drivers!W80</f>
        <v>0</v>
      </c>
      <c r="X260">
        <f>Drivers!X80</f>
        <v>0</v>
      </c>
      <c r="Y260">
        <f>Drivers!Y80</f>
        <v>0</v>
      </c>
      <c r="Z260">
        <f>Drivers!Z80</f>
        <v>0</v>
      </c>
      <c r="AA260">
        <f>Drivers!AA80</f>
        <v>0</v>
      </c>
      <c r="AB260">
        <f>Drivers!AB80</f>
        <v>0</v>
      </c>
      <c r="AC260">
        <f>Drivers!AC80</f>
        <v>0</v>
      </c>
      <c r="AD260">
        <f>Drivers!AD80</f>
        <v>0</v>
      </c>
      <c r="AE260">
        <f>Drivers!AE80</f>
        <v>0</v>
      </c>
      <c r="AF260">
        <f>Drivers!AF80</f>
        <v>0</v>
      </c>
      <c r="AG260">
        <f>Drivers!AG80</f>
        <v>0</v>
      </c>
      <c r="AH260">
        <f>Drivers!AH80</f>
        <v>0</v>
      </c>
      <c r="AI260">
        <f>Drivers!AI80</f>
        <v>0</v>
      </c>
      <c r="AJ260">
        <f>Drivers!AJ80</f>
        <v>0</v>
      </c>
      <c r="AK260">
        <f>Drivers!AK80</f>
        <v>0</v>
      </c>
      <c r="AL260">
        <f>Drivers!AL80</f>
        <v>0</v>
      </c>
      <c r="AM260">
        <f>Drivers!AM80</f>
        <v>0</v>
      </c>
      <c r="AN260">
        <f>Drivers!AN80</f>
        <v>0</v>
      </c>
      <c r="AO260">
        <f>Drivers!AO80</f>
        <v>0</v>
      </c>
      <c r="AP260">
        <f>Drivers!AP80</f>
        <v>0</v>
      </c>
      <c r="AQ260">
        <f>Drivers!AQ80</f>
        <v>0</v>
      </c>
      <c r="AR260">
        <f>Drivers!AR80</f>
        <v>0</v>
      </c>
      <c r="AS260">
        <f>Drivers!AS80</f>
        <v>0</v>
      </c>
      <c r="AT260">
        <f>Drivers!AT80</f>
        <v>0</v>
      </c>
      <c r="AU260">
        <f>Drivers!AU80</f>
        <v>0</v>
      </c>
      <c r="AV260">
        <f>Drivers!AV80</f>
        <v>0</v>
      </c>
      <c r="AW260">
        <f>Drivers!AW80</f>
        <v>0</v>
      </c>
      <c r="AX260">
        <f>Drivers!AX80</f>
        <v>0</v>
      </c>
      <c r="AY260">
        <f>Drivers!AY80</f>
        <v>0</v>
      </c>
      <c r="AZ260">
        <f>Drivers!AZ80</f>
        <v>0</v>
      </c>
      <c r="BA260">
        <f>Drivers!BA80</f>
        <v>0</v>
      </c>
      <c r="BB260">
        <f>Drivers!BB80</f>
        <v>0</v>
      </c>
      <c r="BC260">
        <f>Drivers!BC80</f>
        <v>0</v>
      </c>
      <c r="BD260">
        <f>Drivers!BD80</f>
        <v>0</v>
      </c>
      <c r="BE260">
        <f>Drivers!BE80</f>
        <v>0</v>
      </c>
      <c r="BF260">
        <f>Drivers!BF80</f>
        <v>0</v>
      </c>
      <c r="BG260">
        <f>Drivers!BG80</f>
        <v>0</v>
      </c>
      <c r="BH260">
        <f>Drivers!BH80</f>
        <v>0</v>
      </c>
      <c r="BI260">
        <f>Drivers!BI80</f>
        <v>0</v>
      </c>
      <c r="BJ260">
        <f>Drivers!BJ80</f>
        <v>0</v>
      </c>
      <c r="BK260">
        <f>Drivers!BK80</f>
        <v>0</v>
      </c>
      <c r="BL260">
        <f>Drivers!BL80</f>
        <v>0</v>
      </c>
      <c r="BM260">
        <f>Drivers!BM80</f>
        <v>0</v>
      </c>
      <c r="BN260">
        <f>Drivers!BN80</f>
        <v>0</v>
      </c>
      <c r="BO260">
        <f>Drivers!BO80</f>
        <v>0</v>
      </c>
      <c r="BP260">
        <f>Drivers!BP80</f>
        <v>0</v>
      </c>
      <c r="BQ260">
        <f>Drivers!BQ80</f>
        <v>0</v>
      </c>
      <c r="BR260">
        <f>Drivers!BR80</f>
        <v>0</v>
      </c>
      <c r="BS260">
        <f>Drivers!BS80</f>
        <v>0</v>
      </c>
      <c r="BT260">
        <f>Drivers!BT80</f>
        <v>0</v>
      </c>
      <c r="BU260">
        <f>Drivers!BU80</f>
        <v>0</v>
      </c>
      <c r="BV260">
        <f>Drivers!BV80</f>
        <v>0</v>
      </c>
      <c r="BW260">
        <f>Drivers!BW80</f>
        <v>0</v>
      </c>
      <c r="BX260">
        <f>Drivers!BX80</f>
        <v>0</v>
      </c>
      <c r="BY260">
        <f>Drivers!BY80</f>
        <v>1.8936049034497724E-2</v>
      </c>
      <c r="BZ260">
        <f>Drivers!BZ80</f>
        <v>2.2799515370580985E-2</v>
      </c>
      <c r="CA260">
        <f>Drivers!CA80</f>
        <v>2.5345003693316152E-2</v>
      </c>
      <c r="CB260">
        <f>Drivers!CB80</f>
        <v>2.7535077425198548E-2</v>
      </c>
      <c r="CC260">
        <f>Drivers!CC80</f>
        <v>2.9268028141767186E-2</v>
      </c>
      <c r="CD260">
        <f>Drivers!CD80</f>
        <v>3.208775225205341E-2</v>
      </c>
      <c r="CE260">
        <f>Drivers!CE80</f>
        <v>3.4752226219167411E-2</v>
      </c>
      <c r="CF260">
        <f>Drivers!CF80</f>
        <v>3.7381713059760215E-2</v>
      </c>
      <c r="CG260">
        <f>Drivers!CG80</f>
        <v>3.9712068194553245E-2</v>
      </c>
      <c r="CH260">
        <f>Drivers!CH80</f>
        <v>4.2653788025926842E-2</v>
      </c>
      <c r="CI260">
        <f>Drivers!CI80</f>
        <v>4.5193965671295508E-2</v>
      </c>
      <c r="CJ260">
        <f>Drivers!CJ80</f>
        <v>4.7701859040741972E-2</v>
      </c>
      <c r="CK260">
        <f>Drivers!CK80</f>
        <v>4.9939726155854465E-2</v>
      </c>
      <c r="CL260">
        <f>Drivers!CL80</f>
        <v>5.2735289475228729E-2</v>
      </c>
      <c r="CM260">
        <f>Drivers!CM80</f>
        <v>5.5165716579779638E-2</v>
      </c>
      <c r="CN260">
        <f>Drivers!CN80</f>
        <v>5.7566132850805432E-2</v>
      </c>
      <c r="CO260">
        <f>Drivers!CO80</f>
        <v>5.9720776658467312E-2</v>
      </c>
      <c r="CP260">
        <f>Drivers!CP80</f>
        <v>0</v>
      </c>
      <c r="CQ260">
        <f>Drivers!CQ80</f>
        <v>0</v>
      </c>
      <c r="CR260">
        <f>Drivers!CR80</f>
        <v>0</v>
      </c>
      <c r="CS260">
        <f>Drivers!CS80</f>
        <v>0</v>
      </c>
      <c r="CT260">
        <f>Drivers!CT80</f>
        <v>0</v>
      </c>
      <c r="CU260">
        <f>Drivers!CU80</f>
        <v>0</v>
      </c>
      <c r="CV260">
        <f>Drivers!CV80</f>
        <v>0</v>
      </c>
      <c r="CW260">
        <f>Drivers!CW80</f>
        <v>0</v>
      </c>
      <c r="CX260">
        <f>Drivers!CX80</f>
        <v>0</v>
      </c>
      <c r="CY260">
        <f>Drivers!CY80</f>
        <v>0</v>
      </c>
      <c r="CZ260">
        <f>Drivers!CZ80</f>
        <v>0</v>
      </c>
      <c r="DA260">
        <f>Drivers!DA80</f>
        <v>0</v>
      </c>
      <c r="DB260">
        <f>Drivers!DB80</f>
        <v>0</v>
      </c>
      <c r="DC260">
        <f>Drivers!DC80</f>
        <v>0</v>
      </c>
      <c r="DD260">
        <f>Drivers!DD80</f>
        <v>0</v>
      </c>
      <c r="DE260">
        <f>Drivers!DE80</f>
        <v>0</v>
      </c>
      <c r="DF260">
        <f>Drivers!DF80</f>
        <v>0</v>
      </c>
      <c r="DG260">
        <f>Drivers!DG80</f>
        <v>0</v>
      </c>
      <c r="DH260">
        <f>Drivers!DH80</f>
        <v>0</v>
      </c>
      <c r="DI260">
        <f>Drivers!DI80</f>
        <v>0</v>
      </c>
      <c r="DJ260">
        <f>Drivers!DJ80</f>
        <v>0</v>
      </c>
      <c r="DK260">
        <f>Drivers!DK80</f>
        <v>0</v>
      </c>
      <c r="DL260">
        <f>Drivers!DL80</f>
        <v>0</v>
      </c>
      <c r="DM260">
        <f>Drivers!DM80</f>
        <v>0</v>
      </c>
      <c r="DN260">
        <f>Drivers!DN80</f>
        <v>0</v>
      </c>
      <c r="DO260">
        <f>Drivers!DO80</f>
        <v>0</v>
      </c>
      <c r="DP260">
        <f>Drivers!DP80</f>
        <v>0</v>
      </c>
      <c r="DQ260">
        <f>Drivers!DQ80</f>
        <v>0</v>
      </c>
      <c r="DR260">
        <f>Drivers!DR80</f>
        <v>0</v>
      </c>
      <c r="DS260">
        <f>Drivers!DS80</f>
        <v>0</v>
      </c>
      <c r="DT260">
        <f>Drivers!DT80</f>
        <v>0</v>
      </c>
      <c r="DU260">
        <f>Drivers!DU80</f>
        <v>0</v>
      </c>
      <c r="DV260">
        <f>Drivers!DV80</f>
        <v>0</v>
      </c>
      <c r="DW260">
        <f>Drivers!DW80</f>
        <v>0</v>
      </c>
      <c r="DX260">
        <f>Drivers!DX80</f>
        <v>0</v>
      </c>
      <c r="DY260">
        <f>Drivers!DY80</f>
        <v>0</v>
      </c>
      <c r="DZ260">
        <f>Drivers!DZ80</f>
        <v>0</v>
      </c>
      <c r="EA260">
        <f>Drivers!EA80</f>
        <v>1.8936049034497724E-2</v>
      </c>
      <c r="EB260">
        <f>Drivers!EB80</f>
        <v>2.9268028141767186E-2</v>
      </c>
      <c r="EC260">
        <f>Drivers!EC80</f>
        <v>3.9712068194553245E-2</v>
      </c>
      <c r="ED260">
        <f>Drivers!ED80</f>
        <v>4.9939726155854465E-2</v>
      </c>
      <c r="EE260">
        <f>Drivers!EE80</f>
        <v>5.9720776658467312E-2</v>
      </c>
      <c r="EF260">
        <f>Drivers!EF80</f>
        <v>7.0268341655221833E-2</v>
      </c>
      <c r="EG260">
        <f>Drivers!EG80</f>
        <v>8.114321978600994E-2</v>
      </c>
      <c r="EH260">
        <f>Drivers!EH80</f>
        <v>9.2279540869165552E-2</v>
      </c>
      <c r="EI260">
        <f>Drivers!EI80</f>
        <v>0.1036120789124777</v>
      </c>
      <c r="EJ260">
        <f>Drivers!EJ80</f>
        <v>0.11507624812447556</v>
      </c>
      <c r="EK260">
        <f>Drivers!EK80</f>
        <v>0.12667085087558222</v>
      </c>
      <c r="EL260">
        <f>Drivers!EL80</f>
        <v>0.13839469586450337</v>
      </c>
      <c r="EM260">
        <f>Drivers!EM80</f>
        <v>0</v>
      </c>
      <c r="EN260">
        <f>Drivers!EN80</f>
        <v>0</v>
      </c>
    </row>
    <row r="261" spans="1:144" x14ac:dyDescent="0.2">
      <c r="A261">
        <f>Drivers!A81</f>
        <v>0</v>
      </c>
      <c r="B261">
        <f>Drivers!B81</f>
        <v>0</v>
      </c>
      <c r="C261">
        <f>Drivers!C81</f>
        <v>0</v>
      </c>
      <c r="D261">
        <f>Drivers!D81</f>
        <v>0</v>
      </c>
      <c r="E261">
        <f>Drivers!E81</f>
        <v>0</v>
      </c>
      <c r="F261">
        <f>Drivers!F81</f>
        <v>0</v>
      </c>
      <c r="G261">
        <f>Drivers!G81</f>
        <v>0</v>
      </c>
      <c r="H261">
        <f>Drivers!H81</f>
        <v>0</v>
      </c>
      <c r="I261" t="str">
        <f>Drivers!I81</f>
        <v>Y/Y Change in bp</v>
      </c>
      <c r="J261">
        <f>Drivers!J81</f>
        <v>0</v>
      </c>
      <c r="K261">
        <f>Drivers!K81</f>
        <v>0</v>
      </c>
      <c r="L261">
        <f>Drivers!L81</f>
        <v>0</v>
      </c>
      <c r="M261">
        <f>Drivers!M81</f>
        <v>0</v>
      </c>
      <c r="N261">
        <f>Drivers!N81</f>
        <v>0</v>
      </c>
      <c r="O261">
        <f>Drivers!O81</f>
        <v>0</v>
      </c>
      <c r="P261">
        <f>Drivers!P81</f>
        <v>0</v>
      </c>
      <c r="Q261">
        <f>Drivers!Q81</f>
        <v>0</v>
      </c>
      <c r="R261">
        <f>Drivers!R81</f>
        <v>0</v>
      </c>
      <c r="S261">
        <f>Drivers!S81</f>
        <v>0</v>
      </c>
      <c r="T261">
        <f>Drivers!T81</f>
        <v>0</v>
      </c>
      <c r="U261">
        <f>Drivers!U81</f>
        <v>0</v>
      </c>
      <c r="V261">
        <f>Drivers!V81</f>
        <v>0</v>
      </c>
      <c r="W261">
        <f>Drivers!W81</f>
        <v>0</v>
      </c>
      <c r="X261">
        <f>Drivers!X81</f>
        <v>0</v>
      </c>
      <c r="Y261">
        <f>Drivers!Y81</f>
        <v>0</v>
      </c>
      <c r="Z261">
        <f>Drivers!Z81</f>
        <v>0</v>
      </c>
      <c r="AA261">
        <f>Drivers!AA81</f>
        <v>0</v>
      </c>
      <c r="AB261">
        <f>Drivers!AB81</f>
        <v>0</v>
      </c>
      <c r="AC261">
        <f>Drivers!AC81</f>
        <v>0</v>
      </c>
      <c r="AD261">
        <f>Drivers!AD81</f>
        <v>0</v>
      </c>
      <c r="AE261">
        <f>Drivers!AE81</f>
        <v>0</v>
      </c>
      <c r="AF261">
        <f>Drivers!AF81</f>
        <v>0</v>
      </c>
      <c r="AG261">
        <f>Drivers!AG81</f>
        <v>0</v>
      </c>
      <c r="AH261">
        <f>Drivers!AH81</f>
        <v>0</v>
      </c>
      <c r="AI261">
        <f>Drivers!AI81</f>
        <v>0</v>
      </c>
      <c r="AJ261">
        <f>Drivers!AJ81</f>
        <v>0</v>
      </c>
      <c r="AK261">
        <f>Drivers!AK81</f>
        <v>0</v>
      </c>
      <c r="AL261">
        <f>Drivers!AL81</f>
        <v>0</v>
      </c>
      <c r="AM261">
        <f>Drivers!AM81</f>
        <v>0</v>
      </c>
      <c r="AN261">
        <f>Drivers!AN81</f>
        <v>0</v>
      </c>
      <c r="AO261">
        <f>Drivers!AO81</f>
        <v>0</v>
      </c>
      <c r="AP261">
        <f>Drivers!AP81</f>
        <v>0</v>
      </c>
      <c r="AQ261">
        <f>Drivers!AQ81</f>
        <v>0</v>
      </c>
      <c r="AR261">
        <f>Drivers!AR81</f>
        <v>0</v>
      </c>
      <c r="AS261">
        <f>Drivers!AS81</f>
        <v>0</v>
      </c>
      <c r="AT261">
        <f>Drivers!AT81</f>
        <v>0</v>
      </c>
      <c r="AU261">
        <f>Drivers!AU81</f>
        <v>0</v>
      </c>
      <c r="AV261">
        <f>Drivers!AV81</f>
        <v>0</v>
      </c>
      <c r="AW261">
        <f>Drivers!AW81</f>
        <v>0</v>
      </c>
      <c r="AX261">
        <f>Drivers!AX81</f>
        <v>0</v>
      </c>
      <c r="AY261">
        <f>Drivers!AY81</f>
        <v>0</v>
      </c>
      <c r="AZ261">
        <f>Drivers!AZ81</f>
        <v>0</v>
      </c>
      <c r="BA261">
        <f>Drivers!BA81</f>
        <v>0</v>
      </c>
      <c r="BB261">
        <f>Drivers!BB81</f>
        <v>0</v>
      </c>
      <c r="BC261">
        <f>Drivers!BC81</f>
        <v>0</v>
      </c>
      <c r="BD261">
        <f>Drivers!BD81</f>
        <v>0</v>
      </c>
      <c r="BE261">
        <f>Drivers!BE81</f>
        <v>0</v>
      </c>
      <c r="BF261">
        <f>Drivers!BF81</f>
        <v>0</v>
      </c>
      <c r="BG261">
        <f>Drivers!BG81</f>
        <v>0</v>
      </c>
      <c r="BH261">
        <f>Drivers!BH81</f>
        <v>0</v>
      </c>
      <c r="BI261">
        <f>Drivers!BI81</f>
        <v>0</v>
      </c>
      <c r="BJ261">
        <f>Drivers!BJ81</f>
        <v>0</v>
      </c>
      <c r="BK261">
        <f>Drivers!BK81</f>
        <v>0</v>
      </c>
      <c r="BL261">
        <f>Drivers!BL81</f>
        <v>0</v>
      </c>
      <c r="BM261">
        <f>Drivers!BM81</f>
        <v>0</v>
      </c>
      <c r="BN261">
        <f>Drivers!BN81</f>
        <v>0</v>
      </c>
      <c r="BO261">
        <f>Drivers!BO81</f>
        <v>0</v>
      </c>
      <c r="BP261">
        <f>Drivers!BP81</f>
        <v>0</v>
      </c>
      <c r="BQ261">
        <f>Drivers!BQ81</f>
        <v>0</v>
      </c>
      <c r="BR261">
        <f>Drivers!BR81</f>
        <v>0</v>
      </c>
      <c r="BS261">
        <f>Drivers!BS81</f>
        <v>0</v>
      </c>
      <c r="BT261">
        <f>Drivers!BT81</f>
        <v>0</v>
      </c>
      <c r="BU261">
        <f>Drivers!BU81</f>
        <v>0</v>
      </c>
      <c r="BV261">
        <f>Drivers!BV81</f>
        <v>0</v>
      </c>
      <c r="BW261">
        <f>Drivers!BW81</f>
        <v>0</v>
      </c>
      <c r="BX261">
        <f>Drivers!BX81</f>
        <v>0</v>
      </c>
      <c r="BY261">
        <f>Drivers!BY81</f>
        <v>0</v>
      </c>
      <c r="BZ261">
        <f>Drivers!BZ81</f>
        <v>227.99515370580986</v>
      </c>
      <c r="CA261">
        <f>Drivers!CA81</f>
        <v>253.45003693316153</v>
      </c>
      <c r="CB261">
        <f>Drivers!CB81</f>
        <v>275.35077425198546</v>
      </c>
      <c r="CC261">
        <f>Drivers!CC81</f>
        <v>103.31979107269463</v>
      </c>
      <c r="CD261">
        <f>Drivers!CD81</f>
        <v>92.882368814724245</v>
      </c>
      <c r="CE261">
        <f>Drivers!CE81</f>
        <v>94.072225258512589</v>
      </c>
      <c r="CF261">
        <f>Drivers!CF81</f>
        <v>98.46635634561666</v>
      </c>
      <c r="CG261">
        <f>Drivers!CG81</f>
        <v>104.44040052786059</v>
      </c>
      <c r="CH261">
        <f>Drivers!CH81</f>
        <v>105.66035773873432</v>
      </c>
      <c r="CI261">
        <f>Drivers!CI81</f>
        <v>104.41739452128097</v>
      </c>
      <c r="CJ261">
        <f>Drivers!CJ81</f>
        <v>103.20145980981756</v>
      </c>
      <c r="CK261">
        <f>Drivers!CK81</f>
        <v>102.2765796130122</v>
      </c>
      <c r="CL261">
        <f>Drivers!CL81</f>
        <v>100.81501449301886</v>
      </c>
      <c r="CM261">
        <f>Drivers!CM81</f>
        <v>99.717509084841296</v>
      </c>
      <c r="CN261">
        <f>Drivers!CN81</f>
        <v>98.642738100634602</v>
      </c>
      <c r="CO261">
        <f>Drivers!CO81</f>
        <v>97.810505026128467</v>
      </c>
      <c r="CP261">
        <f>Drivers!CP81</f>
        <v>0</v>
      </c>
      <c r="CQ261">
        <f>Drivers!CQ81</f>
        <v>0</v>
      </c>
      <c r="CR261">
        <f>Drivers!CR81</f>
        <v>0</v>
      </c>
      <c r="CS261">
        <f>Drivers!CS81</f>
        <v>0</v>
      </c>
      <c r="CT261">
        <f>Drivers!CT81</f>
        <v>0</v>
      </c>
      <c r="CU261">
        <f>Drivers!CU81</f>
        <v>0</v>
      </c>
      <c r="CV261">
        <f>Drivers!CV81</f>
        <v>0</v>
      </c>
      <c r="CW261">
        <f>Drivers!CW81</f>
        <v>0</v>
      </c>
      <c r="CX261">
        <f>Drivers!CX81</f>
        <v>0</v>
      </c>
      <c r="CY261">
        <f>Drivers!CY81</f>
        <v>0</v>
      </c>
      <c r="CZ261">
        <f>Drivers!CZ81</f>
        <v>0</v>
      </c>
      <c r="DA261">
        <f>Drivers!DA81</f>
        <v>0</v>
      </c>
      <c r="DB261">
        <f>Drivers!DB81</f>
        <v>0</v>
      </c>
      <c r="DC261">
        <f>Drivers!DC81</f>
        <v>0</v>
      </c>
      <c r="DD261">
        <f>Drivers!DD81</f>
        <v>0</v>
      </c>
      <c r="DE261">
        <f>Drivers!DE81</f>
        <v>0</v>
      </c>
      <c r="DF261">
        <f>Drivers!DF81</f>
        <v>0</v>
      </c>
      <c r="DG261">
        <f>Drivers!DG81</f>
        <v>0</v>
      </c>
      <c r="DH261">
        <f>Drivers!DH81</f>
        <v>0</v>
      </c>
      <c r="DI261">
        <f>Drivers!DI81</f>
        <v>0</v>
      </c>
      <c r="DJ261">
        <f>Drivers!DJ81</f>
        <v>0</v>
      </c>
      <c r="DK261">
        <f>Drivers!DK81</f>
        <v>0</v>
      </c>
      <c r="DL261">
        <f>Drivers!DL81</f>
        <v>0</v>
      </c>
      <c r="DM261">
        <f>Drivers!DM81</f>
        <v>0</v>
      </c>
      <c r="DN261">
        <f>Drivers!DN81</f>
        <v>0</v>
      </c>
      <c r="DO261">
        <f>Drivers!DO81</f>
        <v>0</v>
      </c>
      <c r="DP261">
        <f>Drivers!DP81</f>
        <v>0</v>
      </c>
      <c r="DQ261">
        <f>Drivers!DQ81</f>
        <v>0</v>
      </c>
      <c r="DR261">
        <f>Drivers!DR81</f>
        <v>0</v>
      </c>
      <c r="DS261">
        <f>Drivers!DS81</f>
        <v>0</v>
      </c>
      <c r="DT261">
        <f>Drivers!DT81</f>
        <v>0</v>
      </c>
      <c r="DU261">
        <f>Drivers!DU81</f>
        <v>0</v>
      </c>
      <c r="DV261">
        <f>Drivers!DV81</f>
        <v>0</v>
      </c>
      <c r="DW261">
        <f>Drivers!DW81</f>
        <v>0</v>
      </c>
      <c r="DX261">
        <f>Drivers!DX81</f>
        <v>0</v>
      </c>
      <c r="DY261">
        <f>Drivers!DY81</f>
        <v>0</v>
      </c>
      <c r="DZ261">
        <f>Drivers!DZ81</f>
        <v>0</v>
      </c>
      <c r="EA261">
        <f>Drivers!EA81</f>
        <v>189.36049034497725</v>
      </c>
      <c r="EB261">
        <f>Drivers!EB81</f>
        <v>103.31979107269463</v>
      </c>
      <c r="EC261">
        <f>Drivers!EC81</f>
        <v>104.44040052786059</v>
      </c>
      <c r="ED261">
        <f>Drivers!ED81</f>
        <v>102.2765796130122</v>
      </c>
      <c r="EE261">
        <f>Drivers!EE81</f>
        <v>97.810505026128467</v>
      </c>
      <c r="EF261">
        <f>Drivers!EF81</f>
        <v>105.47564996754521</v>
      </c>
      <c r="EG261">
        <f>Drivers!EG81</f>
        <v>108.74878130788107</v>
      </c>
      <c r="EH261">
        <f>Drivers!EH81</f>
        <v>111.36321083155612</v>
      </c>
      <c r="EI261">
        <f>Drivers!EI81</f>
        <v>113.32538043312148</v>
      </c>
      <c r="EJ261">
        <f>Drivers!EJ81</f>
        <v>114.6416921199786</v>
      </c>
      <c r="EK261">
        <f>Drivers!EK81</f>
        <v>115.94602751106659</v>
      </c>
      <c r="EL261">
        <f>Drivers!EL81</f>
        <v>117.23844988921151</v>
      </c>
      <c r="EM261">
        <f>Drivers!EM81</f>
        <v>0</v>
      </c>
      <c r="EN261">
        <f>Drivers!EN81</f>
        <v>0</v>
      </c>
    </row>
    <row r="262" spans="1:144" x14ac:dyDescent="0.2">
      <c r="A262">
        <f>Drivers!A82</f>
        <v>0</v>
      </c>
      <c r="B262">
        <f>Drivers!B82</f>
        <v>0</v>
      </c>
      <c r="C262">
        <f>Drivers!C82</f>
        <v>0</v>
      </c>
      <c r="D262">
        <f>Drivers!D82</f>
        <v>0</v>
      </c>
      <c r="E262">
        <f>Drivers!E82</f>
        <v>0</v>
      </c>
      <c r="F262">
        <f>Drivers!F82</f>
        <v>0</v>
      </c>
      <c r="G262">
        <f>Drivers!G82</f>
        <v>0</v>
      </c>
      <c r="H262">
        <f>Drivers!H82</f>
        <v>0</v>
      </c>
      <c r="I262">
        <f>Drivers!I82</f>
        <v>0</v>
      </c>
      <c r="J262">
        <f>Drivers!J82</f>
        <v>0</v>
      </c>
      <c r="K262">
        <f>Drivers!K82</f>
        <v>0</v>
      </c>
      <c r="L262">
        <f>Drivers!L82</f>
        <v>0</v>
      </c>
      <c r="M262">
        <f>Drivers!M82</f>
        <v>0</v>
      </c>
      <c r="N262">
        <f>Drivers!N82</f>
        <v>0</v>
      </c>
      <c r="O262">
        <f>Drivers!O82</f>
        <v>0</v>
      </c>
      <c r="P262">
        <f>Drivers!P82</f>
        <v>0</v>
      </c>
      <c r="Q262">
        <f>Drivers!Q82</f>
        <v>0</v>
      </c>
      <c r="R262">
        <f>Drivers!R82</f>
        <v>0</v>
      </c>
      <c r="S262">
        <f>Drivers!S82</f>
        <v>0</v>
      </c>
      <c r="T262">
        <f>Drivers!T82</f>
        <v>0</v>
      </c>
      <c r="U262">
        <f>Drivers!U82</f>
        <v>0</v>
      </c>
      <c r="V262">
        <f>Drivers!V82</f>
        <v>0</v>
      </c>
      <c r="W262">
        <f>Drivers!W82</f>
        <v>0</v>
      </c>
      <c r="X262">
        <f>Drivers!X82</f>
        <v>0</v>
      </c>
      <c r="Y262">
        <f>Drivers!Y82</f>
        <v>0</v>
      </c>
      <c r="Z262">
        <f>Drivers!Z82</f>
        <v>0</v>
      </c>
      <c r="AA262">
        <f>Drivers!AA82</f>
        <v>0</v>
      </c>
      <c r="AB262">
        <f>Drivers!AB82</f>
        <v>0</v>
      </c>
      <c r="AC262">
        <f>Drivers!AC82</f>
        <v>0</v>
      </c>
      <c r="AD262">
        <f>Drivers!AD82</f>
        <v>0</v>
      </c>
      <c r="AE262">
        <f>Drivers!AE82</f>
        <v>0</v>
      </c>
      <c r="AF262">
        <f>Drivers!AF82</f>
        <v>0</v>
      </c>
      <c r="AG262">
        <f>Drivers!AG82</f>
        <v>0</v>
      </c>
      <c r="AH262">
        <f>Drivers!AH82</f>
        <v>0</v>
      </c>
      <c r="AI262">
        <f>Drivers!AI82</f>
        <v>0</v>
      </c>
      <c r="AJ262">
        <f>Drivers!AJ82</f>
        <v>0</v>
      </c>
      <c r="AK262">
        <f>Drivers!AK82</f>
        <v>0</v>
      </c>
      <c r="AL262">
        <f>Drivers!AL82</f>
        <v>0</v>
      </c>
      <c r="AM262">
        <f>Drivers!AM82</f>
        <v>0</v>
      </c>
      <c r="AN262">
        <f>Drivers!AN82</f>
        <v>0</v>
      </c>
      <c r="AO262">
        <f>Drivers!AO82</f>
        <v>0</v>
      </c>
      <c r="AP262">
        <f>Drivers!AP82</f>
        <v>0</v>
      </c>
      <c r="AQ262">
        <f>Drivers!AQ82</f>
        <v>0</v>
      </c>
      <c r="AR262">
        <f>Drivers!AR82</f>
        <v>0</v>
      </c>
      <c r="AS262">
        <f>Drivers!AS82</f>
        <v>0</v>
      </c>
      <c r="AT262">
        <f>Drivers!AT82</f>
        <v>0</v>
      </c>
      <c r="AU262">
        <f>Drivers!AU82</f>
        <v>0</v>
      </c>
      <c r="AV262">
        <f>Drivers!AV82</f>
        <v>0</v>
      </c>
      <c r="AW262">
        <f>Drivers!AW82</f>
        <v>0</v>
      </c>
      <c r="AX262">
        <f>Drivers!AX82</f>
        <v>0</v>
      </c>
      <c r="AY262">
        <f>Drivers!AY82</f>
        <v>0</v>
      </c>
      <c r="AZ262">
        <f>Drivers!AZ82</f>
        <v>0</v>
      </c>
      <c r="BA262">
        <f>Drivers!BA82</f>
        <v>0</v>
      </c>
      <c r="BB262">
        <f>Drivers!BB82</f>
        <v>0</v>
      </c>
      <c r="BC262">
        <f>Drivers!BC82</f>
        <v>0</v>
      </c>
      <c r="BD262">
        <f>Drivers!BD82</f>
        <v>0</v>
      </c>
      <c r="BE262">
        <f>Drivers!BE82</f>
        <v>0</v>
      </c>
      <c r="BF262">
        <f>Drivers!BF82</f>
        <v>0</v>
      </c>
      <c r="BG262">
        <f>Drivers!BG82</f>
        <v>0</v>
      </c>
      <c r="BH262">
        <f>Drivers!BH82</f>
        <v>0</v>
      </c>
      <c r="BI262">
        <f>Drivers!BI82</f>
        <v>0</v>
      </c>
      <c r="BJ262">
        <f>Drivers!BJ82</f>
        <v>0</v>
      </c>
      <c r="BK262">
        <f>Drivers!BK82</f>
        <v>0</v>
      </c>
      <c r="BL262">
        <f>Drivers!BL82</f>
        <v>0</v>
      </c>
      <c r="BM262">
        <f>Drivers!BM82</f>
        <v>0</v>
      </c>
      <c r="BN262">
        <f>Drivers!BN82</f>
        <v>0</v>
      </c>
      <c r="BO262">
        <f>Drivers!BO82</f>
        <v>0</v>
      </c>
      <c r="BP262">
        <f>Drivers!BP82</f>
        <v>0</v>
      </c>
      <c r="BQ262">
        <f>Drivers!BQ82</f>
        <v>0</v>
      </c>
      <c r="BR262">
        <f>Drivers!BR82</f>
        <v>0</v>
      </c>
      <c r="BS262">
        <f>Drivers!BS82</f>
        <v>0</v>
      </c>
      <c r="BT262">
        <f>Drivers!BT82</f>
        <v>0</v>
      </c>
      <c r="BU262">
        <f>Drivers!BU82</f>
        <v>0</v>
      </c>
      <c r="BV262">
        <f>Drivers!BV82</f>
        <v>0</v>
      </c>
      <c r="BW262">
        <f>Drivers!BW82</f>
        <v>0</v>
      </c>
      <c r="BX262">
        <f>Drivers!BX82</f>
        <v>0</v>
      </c>
      <c r="BY262">
        <f>Drivers!BY82</f>
        <v>0</v>
      </c>
      <c r="BZ262">
        <f>Drivers!BZ82</f>
        <v>0</v>
      </c>
      <c r="CA262">
        <f>Drivers!CA82</f>
        <v>0</v>
      </c>
      <c r="CB262">
        <f>Drivers!CB82</f>
        <v>0</v>
      </c>
      <c r="CC262">
        <f>Drivers!CC82</f>
        <v>0</v>
      </c>
      <c r="CD262">
        <f>Drivers!CD82</f>
        <v>0</v>
      </c>
      <c r="CE262">
        <f>Drivers!CE82</f>
        <v>0</v>
      </c>
      <c r="CF262">
        <f>Drivers!CF82</f>
        <v>0</v>
      </c>
      <c r="CG262">
        <f>Drivers!CG82</f>
        <v>0</v>
      </c>
      <c r="CH262">
        <f>Drivers!CH82</f>
        <v>0</v>
      </c>
      <c r="CI262">
        <f>Drivers!CI82</f>
        <v>0</v>
      </c>
      <c r="CJ262">
        <f>Drivers!CJ82</f>
        <v>0</v>
      </c>
      <c r="CK262">
        <f>Drivers!CK82</f>
        <v>0</v>
      </c>
      <c r="CL262">
        <f>Drivers!CL82</f>
        <v>0</v>
      </c>
      <c r="CM262">
        <f>Drivers!CM82</f>
        <v>0</v>
      </c>
      <c r="CN262">
        <f>Drivers!CN82</f>
        <v>0</v>
      </c>
      <c r="CO262">
        <f>Drivers!CO82</f>
        <v>0</v>
      </c>
      <c r="CP262">
        <f>Drivers!CP82</f>
        <v>0</v>
      </c>
      <c r="CQ262">
        <f>Drivers!CQ82</f>
        <v>0</v>
      </c>
      <c r="CR262">
        <f>Drivers!CR82</f>
        <v>0</v>
      </c>
      <c r="CS262">
        <f>Drivers!CS82</f>
        <v>0</v>
      </c>
      <c r="CT262">
        <f>Drivers!CT82</f>
        <v>0</v>
      </c>
      <c r="CU262">
        <f>Drivers!CU82</f>
        <v>0</v>
      </c>
      <c r="CV262">
        <f>Drivers!CV82</f>
        <v>0</v>
      </c>
      <c r="CW262">
        <f>Drivers!CW82</f>
        <v>0</v>
      </c>
      <c r="CX262">
        <f>Drivers!CX82</f>
        <v>0</v>
      </c>
      <c r="CY262">
        <f>Drivers!CY82</f>
        <v>0</v>
      </c>
      <c r="CZ262">
        <f>Drivers!CZ82</f>
        <v>0</v>
      </c>
      <c r="DA262">
        <f>Drivers!DA82</f>
        <v>0</v>
      </c>
      <c r="DB262">
        <f>Drivers!DB82</f>
        <v>0</v>
      </c>
      <c r="DC262">
        <f>Drivers!DC82</f>
        <v>0</v>
      </c>
      <c r="DD262">
        <f>Drivers!DD82</f>
        <v>0</v>
      </c>
      <c r="DE262">
        <f>Drivers!DE82</f>
        <v>0</v>
      </c>
      <c r="DF262">
        <f>Drivers!DF82</f>
        <v>0</v>
      </c>
      <c r="DG262">
        <f>Drivers!DG82</f>
        <v>0</v>
      </c>
      <c r="DH262">
        <f>Drivers!DH82</f>
        <v>0</v>
      </c>
      <c r="DI262">
        <f>Drivers!DI82</f>
        <v>0</v>
      </c>
      <c r="DJ262">
        <f>Drivers!DJ82</f>
        <v>0</v>
      </c>
      <c r="DK262">
        <f>Drivers!DK82</f>
        <v>0</v>
      </c>
      <c r="DL262">
        <f>Drivers!DL82</f>
        <v>0</v>
      </c>
      <c r="DM262">
        <f>Drivers!DM82</f>
        <v>0</v>
      </c>
      <c r="DN262">
        <f>Drivers!DN82</f>
        <v>0</v>
      </c>
      <c r="DO262">
        <f>Drivers!DO82</f>
        <v>0</v>
      </c>
      <c r="DP262">
        <f>Drivers!DP82</f>
        <v>0</v>
      </c>
      <c r="DQ262">
        <f>Drivers!DQ82</f>
        <v>0</v>
      </c>
      <c r="DR262">
        <f>Drivers!DR82</f>
        <v>0</v>
      </c>
      <c r="DS262">
        <f>Drivers!DS82</f>
        <v>0</v>
      </c>
      <c r="DT262">
        <f>Drivers!DT82</f>
        <v>0</v>
      </c>
      <c r="DU262">
        <f>Drivers!DU82</f>
        <v>0</v>
      </c>
      <c r="DV262">
        <f>Drivers!DV82</f>
        <v>0</v>
      </c>
      <c r="DW262">
        <f>Drivers!DW82</f>
        <v>0</v>
      </c>
      <c r="DX262">
        <f>Drivers!DX82</f>
        <v>0</v>
      </c>
      <c r="DY262">
        <f>Drivers!DY82</f>
        <v>0</v>
      </c>
      <c r="DZ262">
        <f>Drivers!DZ82</f>
        <v>0</v>
      </c>
      <c r="EA262">
        <f>Drivers!EA82</f>
        <v>0</v>
      </c>
      <c r="EB262">
        <f>Drivers!EB82</f>
        <v>0</v>
      </c>
      <c r="EC262">
        <f>Drivers!EC82</f>
        <v>0</v>
      </c>
      <c r="ED262">
        <f>Drivers!ED82</f>
        <v>0</v>
      </c>
      <c r="EE262">
        <f>Drivers!EE82</f>
        <v>0</v>
      </c>
      <c r="EF262">
        <f>Drivers!EF82</f>
        <v>0</v>
      </c>
      <c r="EG262">
        <f>Drivers!EG82</f>
        <v>0</v>
      </c>
      <c r="EH262">
        <f>Drivers!EH82</f>
        <v>0</v>
      </c>
      <c r="EI262">
        <f>Drivers!EI82</f>
        <v>0</v>
      </c>
      <c r="EJ262">
        <f>Drivers!EJ82</f>
        <v>0</v>
      </c>
      <c r="EK262">
        <f>Drivers!EK82</f>
        <v>0</v>
      </c>
      <c r="EL262">
        <f>Drivers!EL82</f>
        <v>0</v>
      </c>
      <c r="EM262">
        <f>Drivers!EM82</f>
        <v>0</v>
      </c>
      <c r="EN262">
        <f>Drivers!EN82</f>
        <v>0</v>
      </c>
    </row>
    <row r="263" spans="1:144" x14ac:dyDescent="0.2">
      <c r="A263">
        <f>Drivers!A83</f>
        <v>0</v>
      </c>
      <c r="B263">
        <f>Drivers!B83</f>
        <v>0</v>
      </c>
      <c r="C263">
        <f>Drivers!C83</f>
        <v>0</v>
      </c>
      <c r="D263">
        <f>Drivers!D83</f>
        <v>0</v>
      </c>
      <c r="E263">
        <f>Drivers!E83</f>
        <v>0</v>
      </c>
      <c r="F263">
        <f>Drivers!F83</f>
        <v>0</v>
      </c>
      <c r="G263">
        <f>Drivers!G83</f>
        <v>0</v>
      </c>
      <c r="H263">
        <f>Drivers!H83</f>
        <v>0</v>
      </c>
      <c r="I263" t="str">
        <f>Drivers!I83</f>
        <v>% of Households that make over $50k</v>
      </c>
      <c r="J263">
        <f>Drivers!J83</f>
        <v>0</v>
      </c>
      <c r="K263">
        <f>Drivers!K83</f>
        <v>0</v>
      </c>
      <c r="L263">
        <f>Drivers!L83</f>
        <v>0</v>
      </c>
      <c r="M263">
        <f>Drivers!M83</f>
        <v>0</v>
      </c>
      <c r="N263">
        <f>Drivers!N83</f>
        <v>0</v>
      </c>
      <c r="O263">
        <f>Drivers!O83</f>
        <v>0</v>
      </c>
      <c r="P263">
        <f>Drivers!P83</f>
        <v>0</v>
      </c>
      <c r="Q263">
        <f>Drivers!Q83</f>
        <v>0</v>
      </c>
      <c r="R263">
        <f>Drivers!R83</f>
        <v>0</v>
      </c>
      <c r="S263">
        <f>Drivers!S83</f>
        <v>0</v>
      </c>
      <c r="T263">
        <f>Drivers!T83</f>
        <v>0</v>
      </c>
      <c r="U263">
        <f>Drivers!U83</f>
        <v>0</v>
      </c>
      <c r="V263">
        <f>Drivers!V83</f>
        <v>0</v>
      </c>
      <c r="W263">
        <f>Drivers!W83</f>
        <v>0</v>
      </c>
      <c r="X263">
        <f>Drivers!X83</f>
        <v>0</v>
      </c>
      <c r="Y263">
        <f>Drivers!Y83</f>
        <v>0</v>
      </c>
      <c r="Z263">
        <f>Drivers!Z83</f>
        <v>0</v>
      </c>
      <c r="AA263">
        <f>Drivers!AA83</f>
        <v>0</v>
      </c>
      <c r="AB263">
        <f>Drivers!AB83</f>
        <v>0</v>
      </c>
      <c r="AC263">
        <f>Drivers!AC83</f>
        <v>0</v>
      </c>
      <c r="AD263">
        <f>Drivers!AD83</f>
        <v>0</v>
      </c>
      <c r="AE263">
        <f>Drivers!AE83</f>
        <v>0</v>
      </c>
      <c r="AF263">
        <f>Drivers!AF83</f>
        <v>0</v>
      </c>
      <c r="AG263">
        <f>Drivers!AG83</f>
        <v>0</v>
      </c>
      <c r="AH263">
        <f>Drivers!AH83</f>
        <v>0</v>
      </c>
      <c r="AI263">
        <f>Drivers!AI83</f>
        <v>0</v>
      </c>
      <c r="AJ263">
        <f>Drivers!AJ83</f>
        <v>0</v>
      </c>
      <c r="AK263">
        <f>Drivers!AK83</f>
        <v>0</v>
      </c>
      <c r="AL263">
        <f>Drivers!AL83</f>
        <v>0</v>
      </c>
      <c r="AM263">
        <f>Drivers!AM83</f>
        <v>0</v>
      </c>
      <c r="AN263">
        <f>Drivers!AN83</f>
        <v>0</v>
      </c>
      <c r="AO263">
        <f>Drivers!AO83</f>
        <v>0</v>
      </c>
      <c r="AP263">
        <f>Drivers!AP83</f>
        <v>0</v>
      </c>
      <c r="AQ263">
        <f>Drivers!AQ83</f>
        <v>0</v>
      </c>
      <c r="AR263">
        <f>Drivers!AR83</f>
        <v>0</v>
      </c>
      <c r="AS263">
        <f>Drivers!AS83</f>
        <v>0</v>
      </c>
      <c r="AT263">
        <f>Drivers!AT83</f>
        <v>0</v>
      </c>
      <c r="AU263">
        <f>Drivers!AU83</f>
        <v>0</v>
      </c>
      <c r="AV263">
        <f>Drivers!AV83</f>
        <v>0</v>
      </c>
      <c r="AW263">
        <f>Drivers!AW83</f>
        <v>0</v>
      </c>
      <c r="AX263">
        <f>Drivers!AX83</f>
        <v>0</v>
      </c>
      <c r="AY263">
        <f>Drivers!AY83</f>
        <v>0</v>
      </c>
      <c r="AZ263">
        <f>Drivers!AZ83</f>
        <v>0</v>
      </c>
      <c r="BA263">
        <f>Drivers!BA83</f>
        <v>0</v>
      </c>
      <c r="BB263">
        <f>Drivers!BB83</f>
        <v>0</v>
      </c>
      <c r="BC263">
        <f>Drivers!BC83</f>
        <v>0</v>
      </c>
      <c r="BD263">
        <f>Drivers!BD83</f>
        <v>0</v>
      </c>
      <c r="BE263">
        <f>Drivers!BE83</f>
        <v>0</v>
      </c>
      <c r="BF263">
        <f>Drivers!BF83</f>
        <v>0</v>
      </c>
      <c r="BG263">
        <f>Drivers!BG83</f>
        <v>0</v>
      </c>
      <c r="BH263">
        <f>Drivers!BH83</f>
        <v>0</v>
      </c>
      <c r="BI263">
        <f>Drivers!BI83</f>
        <v>0</v>
      </c>
      <c r="BJ263">
        <f>Drivers!BJ83</f>
        <v>0</v>
      </c>
      <c r="BK263">
        <f>Drivers!BK83</f>
        <v>0</v>
      </c>
      <c r="BL263">
        <f>Drivers!BL83</f>
        <v>0</v>
      </c>
      <c r="BM263">
        <f>Drivers!BM83</f>
        <v>0</v>
      </c>
      <c r="BN263">
        <f>Drivers!BN83</f>
        <v>0</v>
      </c>
      <c r="BO263">
        <f>Drivers!BO83</f>
        <v>0</v>
      </c>
      <c r="BP263">
        <f>Drivers!BP83</f>
        <v>0</v>
      </c>
      <c r="BQ263">
        <f>Drivers!BQ83</f>
        <v>0</v>
      </c>
      <c r="BR263">
        <f>Drivers!BR83</f>
        <v>0.53</v>
      </c>
      <c r="BS263">
        <f>Drivers!BS83</f>
        <v>0.53</v>
      </c>
      <c r="BT263">
        <f>Drivers!BT83</f>
        <v>0.53</v>
      </c>
      <c r="BU263">
        <f>Drivers!BU83</f>
        <v>0.53</v>
      </c>
      <c r="BV263">
        <f>Drivers!BV83</f>
        <v>0.53</v>
      </c>
      <c r="BW263">
        <f>Drivers!BW83</f>
        <v>0.53</v>
      </c>
      <c r="BX263">
        <f>Drivers!BX83</f>
        <v>0.53</v>
      </c>
      <c r="BY263">
        <f>Drivers!BY83</f>
        <v>0.53</v>
      </c>
      <c r="BZ263">
        <f>Drivers!BZ83</f>
        <v>0.53</v>
      </c>
      <c r="CA263">
        <f>Drivers!CA83</f>
        <v>0.53</v>
      </c>
      <c r="CB263">
        <f>Drivers!CB83</f>
        <v>0.53</v>
      </c>
      <c r="CC263">
        <f>Drivers!CC83</f>
        <v>0.53</v>
      </c>
      <c r="CD263">
        <f>Drivers!CD83</f>
        <v>0.53</v>
      </c>
      <c r="CE263">
        <f>Drivers!CE83</f>
        <v>0.53</v>
      </c>
      <c r="CF263">
        <f>Drivers!CF83</f>
        <v>0.53</v>
      </c>
      <c r="CG263">
        <f>Drivers!CG83</f>
        <v>0.53</v>
      </c>
      <c r="CH263">
        <f>Drivers!CH83</f>
        <v>0.53</v>
      </c>
      <c r="CI263">
        <f>Drivers!CI83</f>
        <v>0.53</v>
      </c>
      <c r="CJ263">
        <f>Drivers!CJ83</f>
        <v>0.53</v>
      </c>
      <c r="CK263">
        <f>Drivers!CK83</f>
        <v>0.53</v>
      </c>
      <c r="CL263">
        <f>Drivers!CL83</f>
        <v>0.53</v>
      </c>
      <c r="CM263">
        <f>Drivers!CM83</f>
        <v>0.53</v>
      </c>
      <c r="CN263">
        <f>Drivers!CN83</f>
        <v>0.53</v>
      </c>
      <c r="CO263">
        <f>Drivers!CO83</f>
        <v>0.53</v>
      </c>
      <c r="CP263">
        <f>Drivers!CP83</f>
        <v>0</v>
      </c>
      <c r="CQ263">
        <f>Drivers!CQ83</f>
        <v>0</v>
      </c>
      <c r="CR263">
        <f>Drivers!CR83</f>
        <v>0</v>
      </c>
      <c r="CS263">
        <f>Drivers!CS83</f>
        <v>0</v>
      </c>
      <c r="CT263">
        <f>Drivers!CT83</f>
        <v>0</v>
      </c>
      <c r="CU263">
        <f>Drivers!CU83</f>
        <v>0</v>
      </c>
      <c r="CV263">
        <f>Drivers!CV83</f>
        <v>0</v>
      </c>
      <c r="CW263">
        <f>Drivers!CW83</f>
        <v>0</v>
      </c>
      <c r="CX263">
        <f>Drivers!CX83</f>
        <v>0</v>
      </c>
      <c r="CY263">
        <f>Drivers!CY83</f>
        <v>0</v>
      </c>
      <c r="CZ263">
        <f>Drivers!CZ83</f>
        <v>0</v>
      </c>
      <c r="DA263">
        <f>Drivers!DA83</f>
        <v>0</v>
      </c>
      <c r="DB263">
        <f>Drivers!DB83</f>
        <v>0</v>
      </c>
      <c r="DC263">
        <f>Drivers!DC83</f>
        <v>0</v>
      </c>
      <c r="DD263">
        <f>Drivers!DD83</f>
        <v>0</v>
      </c>
      <c r="DE263">
        <f>Drivers!DE83</f>
        <v>0</v>
      </c>
      <c r="DF263">
        <f>Drivers!DF83</f>
        <v>0</v>
      </c>
      <c r="DG263">
        <f>Drivers!DG83</f>
        <v>0</v>
      </c>
      <c r="DH263">
        <f>Drivers!DH83</f>
        <v>0</v>
      </c>
      <c r="DI263">
        <f>Drivers!DI83</f>
        <v>0</v>
      </c>
      <c r="DJ263">
        <f>Drivers!DJ83</f>
        <v>0</v>
      </c>
      <c r="DK263">
        <f>Drivers!DK83</f>
        <v>0</v>
      </c>
      <c r="DL263">
        <f>Drivers!DL83</f>
        <v>0</v>
      </c>
      <c r="DM263">
        <f>Drivers!DM83</f>
        <v>0</v>
      </c>
      <c r="DN263">
        <f>Drivers!DN83</f>
        <v>0</v>
      </c>
      <c r="DO263">
        <f>Drivers!DO83</f>
        <v>0</v>
      </c>
      <c r="DP263">
        <f>Drivers!DP83</f>
        <v>0</v>
      </c>
      <c r="DQ263">
        <f>Drivers!DQ83</f>
        <v>0</v>
      </c>
      <c r="DR263">
        <f>Drivers!DR83</f>
        <v>0</v>
      </c>
      <c r="DS263">
        <f>Drivers!DS83</f>
        <v>0</v>
      </c>
      <c r="DT263">
        <f>Drivers!DT83</f>
        <v>0</v>
      </c>
      <c r="DU263">
        <f>Drivers!DU83</f>
        <v>0</v>
      </c>
      <c r="DV263">
        <f>Drivers!DV83</f>
        <v>0</v>
      </c>
      <c r="DW263">
        <f>Drivers!DW83</f>
        <v>0</v>
      </c>
      <c r="DX263">
        <f>Drivers!DX83</f>
        <v>0</v>
      </c>
      <c r="DY263">
        <f>Drivers!DY83</f>
        <v>0</v>
      </c>
      <c r="DZ263">
        <f>Drivers!DZ83</f>
        <v>0</v>
      </c>
      <c r="EA263">
        <f>Drivers!EA83</f>
        <v>0.53</v>
      </c>
      <c r="EB263">
        <f>Drivers!EB83</f>
        <v>0.53</v>
      </c>
      <c r="EC263">
        <f>Drivers!EC83</f>
        <v>0.53</v>
      </c>
      <c r="ED263">
        <f>Drivers!ED83</f>
        <v>0.53</v>
      </c>
      <c r="EE263">
        <f>Drivers!EE83</f>
        <v>0.53</v>
      </c>
      <c r="EF263">
        <f>Drivers!EF83</f>
        <v>0.53</v>
      </c>
      <c r="EG263">
        <f>Drivers!EG83</f>
        <v>0.53</v>
      </c>
      <c r="EH263">
        <f>Drivers!EH83</f>
        <v>0.53</v>
      </c>
      <c r="EI263">
        <f>Drivers!EI83</f>
        <v>0.53</v>
      </c>
      <c r="EJ263">
        <f>Drivers!EJ83</f>
        <v>0.53</v>
      </c>
      <c r="EK263">
        <f>Drivers!EK83</f>
        <v>0.53</v>
      </c>
      <c r="EL263">
        <f>Drivers!EL83</f>
        <v>0.53</v>
      </c>
      <c r="EM263">
        <f>Drivers!EM83</f>
        <v>0</v>
      </c>
      <c r="EN263">
        <f>Drivers!EN83</f>
        <v>0</v>
      </c>
    </row>
    <row r="264" spans="1:144" x14ac:dyDescent="0.2">
      <c r="A264">
        <f>Drivers!A84</f>
        <v>0</v>
      </c>
      <c r="B264">
        <f>Drivers!B84</f>
        <v>0</v>
      </c>
      <c r="C264">
        <f>Drivers!C84</f>
        <v>0</v>
      </c>
      <c r="D264">
        <f>Drivers!D84</f>
        <v>0</v>
      </c>
      <c r="E264">
        <f>Drivers!E84</f>
        <v>0</v>
      </c>
      <c r="F264">
        <f>Drivers!F84</f>
        <v>0</v>
      </c>
      <c r="G264">
        <f>Drivers!G84</f>
        <v>0</v>
      </c>
      <c r="H264">
        <f>Drivers!H84</f>
        <v>0</v>
      </c>
      <c r="I264" t="str">
        <f>Drivers!I84</f>
        <v># of Households that make over $50k</v>
      </c>
      <c r="J264">
        <f>Drivers!J84</f>
        <v>0</v>
      </c>
      <c r="K264">
        <f>Drivers!K84</f>
        <v>0</v>
      </c>
      <c r="L264">
        <f>Drivers!L84</f>
        <v>0</v>
      </c>
      <c r="M264">
        <f>Drivers!M84</f>
        <v>0</v>
      </c>
      <c r="N264">
        <f>Drivers!N84</f>
        <v>0</v>
      </c>
      <c r="O264">
        <f>Drivers!O84</f>
        <v>0</v>
      </c>
      <c r="P264">
        <f>Drivers!P84</f>
        <v>0</v>
      </c>
      <c r="Q264">
        <f>Drivers!Q84</f>
        <v>0</v>
      </c>
      <c r="R264">
        <f>Drivers!R84</f>
        <v>0</v>
      </c>
      <c r="S264">
        <f>Drivers!S84</f>
        <v>0</v>
      </c>
      <c r="T264">
        <f>Drivers!T84</f>
        <v>0</v>
      </c>
      <c r="U264">
        <f>Drivers!U84</f>
        <v>0</v>
      </c>
      <c r="V264">
        <f>Drivers!V84</f>
        <v>0</v>
      </c>
      <c r="W264">
        <f>Drivers!W84</f>
        <v>0</v>
      </c>
      <c r="X264">
        <f>Drivers!X84</f>
        <v>0</v>
      </c>
      <c r="Y264">
        <f>Drivers!Y84</f>
        <v>0</v>
      </c>
      <c r="Z264">
        <f>Drivers!Z84</f>
        <v>0</v>
      </c>
      <c r="AA264">
        <f>Drivers!AA84</f>
        <v>0</v>
      </c>
      <c r="AB264">
        <f>Drivers!AB84</f>
        <v>0</v>
      </c>
      <c r="AC264">
        <f>Drivers!AC84</f>
        <v>0</v>
      </c>
      <c r="AD264">
        <f>Drivers!AD84</f>
        <v>0</v>
      </c>
      <c r="AE264">
        <f>Drivers!AE84</f>
        <v>0</v>
      </c>
      <c r="AF264">
        <f>Drivers!AF84</f>
        <v>0</v>
      </c>
      <c r="AG264">
        <f>Drivers!AG84</f>
        <v>0</v>
      </c>
      <c r="AH264">
        <f>Drivers!AH84</f>
        <v>0</v>
      </c>
      <c r="AI264">
        <f>Drivers!AI84</f>
        <v>0</v>
      </c>
      <c r="AJ264">
        <f>Drivers!AJ84</f>
        <v>0</v>
      </c>
      <c r="AK264">
        <f>Drivers!AK84</f>
        <v>0</v>
      </c>
      <c r="AL264">
        <f>Drivers!AL84</f>
        <v>0</v>
      </c>
      <c r="AM264">
        <f>Drivers!AM84</f>
        <v>0</v>
      </c>
      <c r="AN264">
        <f>Drivers!AN84</f>
        <v>0</v>
      </c>
      <c r="AO264">
        <f>Drivers!AO84</f>
        <v>0</v>
      </c>
      <c r="AP264">
        <f>Drivers!AP84</f>
        <v>0</v>
      </c>
      <c r="AQ264">
        <f>Drivers!AQ84</f>
        <v>0</v>
      </c>
      <c r="AR264">
        <f>Drivers!AR84</f>
        <v>0</v>
      </c>
      <c r="AS264">
        <f>Drivers!AS84</f>
        <v>0</v>
      </c>
      <c r="AT264">
        <f>Drivers!AT84</f>
        <v>0</v>
      </c>
      <c r="AU264">
        <f>Drivers!AU84</f>
        <v>0</v>
      </c>
      <c r="AV264">
        <f>Drivers!AV84</f>
        <v>0</v>
      </c>
      <c r="AW264">
        <f>Drivers!AW84</f>
        <v>0</v>
      </c>
      <c r="AX264">
        <f>Drivers!AX84</f>
        <v>0</v>
      </c>
      <c r="AY264">
        <f>Drivers!AY84</f>
        <v>0</v>
      </c>
      <c r="AZ264">
        <f>Drivers!AZ84</f>
        <v>0</v>
      </c>
      <c r="BA264">
        <f>Drivers!BA84</f>
        <v>0</v>
      </c>
      <c r="BB264">
        <f>Drivers!BB84</f>
        <v>0</v>
      </c>
      <c r="BC264">
        <f>Drivers!BC84</f>
        <v>0</v>
      </c>
      <c r="BD264">
        <f>Drivers!BD84</f>
        <v>0</v>
      </c>
      <c r="BE264">
        <f>Drivers!BE84</f>
        <v>0</v>
      </c>
      <c r="BF264">
        <f>Drivers!BF84</f>
        <v>0</v>
      </c>
      <c r="BG264">
        <f>Drivers!BG84</f>
        <v>0</v>
      </c>
      <c r="BH264">
        <f>Drivers!BH84</f>
        <v>0</v>
      </c>
      <c r="BI264">
        <f>Drivers!BI84</f>
        <v>0</v>
      </c>
      <c r="BJ264">
        <f>Drivers!BJ84</f>
        <v>0</v>
      </c>
      <c r="BK264">
        <f>Drivers!BK84</f>
        <v>0</v>
      </c>
      <c r="BL264">
        <f>Drivers!BL84</f>
        <v>0</v>
      </c>
      <c r="BM264">
        <f>Drivers!BM84</f>
        <v>0</v>
      </c>
      <c r="BN264">
        <f>Drivers!BN84</f>
        <v>0</v>
      </c>
      <c r="BO264">
        <f>Drivers!BO84</f>
        <v>0</v>
      </c>
      <c r="BP264">
        <f>Drivers!BP84</f>
        <v>0</v>
      </c>
      <c r="BQ264">
        <f>Drivers!BQ84</f>
        <v>0</v>
      </c>
      <c r="BR264">
        <f>Drivers!BR84</f>
        <v>66.621000000000009</v>
      </c>
      <c r="BS264">
        <f>Drivers!BS84</f>
        <v>66.621000000000009</v>
      </c>
      <c r="BT264">
        <f>Drivers!BT84</f>
        <v>66.621000000000009</v>
      </c>
      <c r="BU264">
        <f>Drivers!BU84</f>
        <v>66.621000000000009</v>
      </c>
      <c r="BV264">
        <f>Drivers!BV84</f>
        <v>66.621000000000009</v>
      </c>
      <c r="BW264">
        <f>Drivers!BW84</f>
        <v>66.621000000000009</v>
      </c>
      <c r="BX264">
        <f>Drivers!BX84</f>
        <v>66.621000000000009</v>
      </c>
      <c r="BY264">
        <f>Drivers!BY84</f>
        <v>66.621000000000009</v>
      </c>
      <c r="BZ264">
        <f>Drivers!BZ84</f>
        <v>66.787552500000004</v>
      </c>
      <c r="CA264">
        <f>Drivers!CA84</f>
        <v>66.95452138124999</v>
      </c>
      <c r="CB264">
        <f>Drivers!CB84</f>
        <v>67.121907684703118</v>
      </c>
      <c r="CC264">
        <f>Drivers!CC84</f>
        <v>67.289712453914873</v>
      </c>
      <c r="CD264">
        <f>Drivers!CD84</f>
        <v>67.457936735049657</v>
      </c>
      <c r="CE264">
        <f>Drivers!CE84</f>
        <v>67.626581576887276</v>
      </c>
      <c r="CF264">
        <f>Drivers!CF84</f>
        <v>67.795648030829497</v>
      </c>
      <c r="CG264">
        <f>Drivers!CG84</f>
        <v>67.965137150906571</v>
      </c>
      <c r="CH264">
        <f>Drivers!CH84</f>
        <v>68.135049993783838</v>
      </c>
      <c r="CI264">
        <f>Drivers!CI84</f>
        <v>68.305387618768293</v>
      </c>
      <c r="CJ264">
        <f>Drivers!CJ84</f>
        <v>68.476151087815211</v>
      </c>
      <c r="CK264">
        <f>Drivers!CK84</f>
        <v>68.647341465534751</v>
      </c>
      <c r="CL264">
        <f>Drivers!CL84</f>
        <v>68.818959819198582</v>
      </c>
      <c r="CM264">
        <f>Drivers!CM84</f>
        <v>68.991007218746574</v>
      </c>
      <c r="CN264">
        <f>Drivers!CN84</f>
        <v>69.163484736793436</v>
      </c>
      <c r="CO264">
        <f>Drivers!CO84</f>
        <v>69.336393448635405</v>
      </c>
      <c r="CP264">
        <f>Drivers!CP84</f>
        <v>0</v>
      </c>
      <c r="CQ264">
        <f>Drivers!CQ84</f>
        <v>0</v>
      </c>
      <c r="CR264">
        <f>Drivers!CR84</f>
        <v>0</v>
      </c>
      <c r="CS264">
        <f>Drivers!CS84</f>
        <v>0</v>
      </c>
      <c r="CT264">
        <f>Drivers!CT84</f>
        <v>0</v>
      </c>
      <c r="CU264">
        <f>Drivers!CU84</f>
        <v>0</v>
      </c>
      <c r="CV264">
        <f>Drivers!CV84</f>
        <v>0</v>
      </c>
      <c r="CW264">
        <f>Drivers!CW84</f>
        <v>0</v>
      </c>
      <c r="CX264">
        <f>Drivers!CX84</f>
        <v>0</v>
      </c>
      <c r="CY264">
        <f>Drivers!CY84</f>
        <v>0</v>
      </c>
      <c r="CZ264">
        <f>Drivers!CZ84</f>
        <v>0</v>
      </c>
      <c r="DA264">
        <f>Drivers!DA84</f>
        <v>0</v>
      </c>
      <c r="DB264">
        <f>Drivers!DB84</f>
        <v>0</v>
      </c>
      <c r="DC264">
        <f>Drivers!DC84</f>
        <v>0</v>
      </c>
      <c r="DD264">
        <f>Drivers!DD84</f>
        <v>0</v>
      </c>
      <c r="DE264">
        <f>Drivers!DE84</f>
        <v>0</v>
      </c>
      <c r="DF264">
        <f>Drivers!DF84</f>
        <v>0</v>
      </c>
      <c r="DG264">
        <f>Drivers!DG84</f>
        <v>0</v>
      </c>
      <c r="DH264">
        <f>Drivers!DH84</f>
        <v>0</v>
      </c>
      <c r="DI264">
        <f>Drivers!DI84</f>
        <v>0</v>
      </c>
      <c r="DJ264">
        <f>Drivers!DJ84</f>
        <v>0</v>
      </c>
      <c r="DK264">
        <f>Drivers!DK84</f>
        <v>0</v>
      </c>
      <c r="DL264">
        <f>Drivers!DL84</f>
        <v>0</v>
      </c>
      <c r="DM264">
        <f>Drivers!DM84</f>
        <v>0</v>
      </c>
      <c r="DN264">
        <f>Drivers!DN84</f>
        <v>0</v>
      </c>
      <c r="DO264">
        <f>Drivers!DO84</f>
        <v>0</v>
      </c>
      <c r="DP264">
        <f>Drivers!DP84</f>
        <v>0</v>
      </c>
      <c r="DQ264">
        <f>Drivers!DQ84</f>
        <v>0</v>
      </c>
      <c r="DR264">
        <f>Drivers!DR84</f>
        <v>0</v>
      </c>
      <c r="DS264">
        <f>Drivers!DS84</f>
        <v>0</v>
      </c>
      <c r="DT264">
        <f>Drivers!DT84</f>
        <v>0</v>
      </c>
      <c r="DU264">
        <f>Drivers!DU84</f>
        <v>0</v>
      </c>
      <c r="DV264">
        <f>Drivers!DV84</f>
        <v>0</v>
      </c>
      <c r="DW264">
        <f>Drivers!DW84</f>
        <v>0</v>
      </c>
      <c r="DX264">
        <f>Drivers!DX84</f>
        <v>0</v>
      </c>
      <c r="DY264">
        <f>Drivers!DY84</f>
        <v>0</v>
      </c>
      <c r="DZ264">
        <f>Drivers!DZ84</f>
        <v>0</v>
      </c>
      <c r="EA264">
        <f>Drivers!EA84</f>
        <v>66.621000000000009</v>
      </c>
      <c r="EB264">
        <f>Drivers!EB84</f>
        <v>67.289712453914873</v>
      </c>
      <c r="EC264">
        <f>Drivers!EC84</f>
        <v>67.965137150906571</v>
      </c>
      <c r="ED264">
        <f>Drivers!ED84</f>
        <v>68.647341465534751</v>
      </c>
      <c r="EE264">
        <f>Drivers!EE84</f>
        <v>69.336393448635405</v>
      </c>
      <c r="EF264">
        <f>Drivers!EF84</f>
        <v>69.509734432256991</v>
      </c>
      <c r="EG264">
        <f>Drivers!EG84</f>
        <v>69.683508768337632</v>
      </c>
      <c r="EH264">
        <f>Drivers!EH84</f>
        <v>69.857717540258463</v>
      </c>
      <c r="EI264">
        <f>Drivers!EI84</f>
        <v>70.032361834109111</v>
      </c>
      <c r="EJ264">
        <f>Drivers!EJ84</f>
        <v>70.207442738694382</v>
      </c>
      <c r="EK264">
        <f>Drivers!EK84</f>
        <v>70.382961345541105</v>
      </c>
      <c r="EL264">
        <f>Drivers!EL84</f>
        <v>70.558918748904944</v>
      </c>
      <c r="EM264">
        <f>Drivers!EM84</f>
        <v>0</v>
      </c>
      <c r="EN264">
        <f>Drivers!EN84</f>
        <v>0</v>
      </c>
    </row>
    <row r="265" spans="1:144" x14ac:dyDescent="0.2">
      <c r="A265">
        <f>Drivers!A85</f>
        <v>0</v>
      </c>
      <c r="B265">
        <f>Drivers!B85</f>
        <v>0</v>
      </c>
      <c r="C265">
        <f>Drivers!C85</f>
        <v>0</v>
      </c>
      <c r="D265">
        <f>Drivers!D85</f>
        <v>0</v>
      </c>
      <c r="E265">
        <f>Drivers!E85</f>
        <v>0</v>
      </c>
      <c r="F265">
        <f>Drivers!F85</f>
        <v>0</v>
      </c>
      <c r="G265">
        <f>Drivers!G85</f>
        <v>0</v>
      </c>
      <c r="H265">
        <f>Drivers!H85</f>
        <v>0</v>
      </c>
      <c r="I265" t="str">
        <f>Drivers!I85</f>
        <v>Blue Apron Penetration (%)</v>
      </c>
      <c r="J265">
        <f>Drivers!J85</f>
        <v>0</v>
      </c>
      <c r="K265">
        <f>Drivers!K85</f>
        <v>0</v>
      </c>
      <c r="L265">
        <f>Drivers!L85</f>
        <v>0</v>
      </c>
      <c r="M265">
        <f>Drivers!M85</f>
        <v>0</v>
      </c>
      <c r="N265">
        <f>Drivers!N85</f>
        <v>0</v>
      </c>
      <c r="O265">
        <f>Drivers!O85</f>
        <v>0</v>
      </c>
      <c r="P265">
        <f>Drivers!P85</f>
        <v>0</v>
      </c>
      <c r="Q265">
        <f>Drivers!Q85</f>
        <v>0</v>
      </c>
      <c r="R265">
        <f>Drivers!R85</f>
        <v>0</v>
      </c>
      <c r="S265">
        <f>Drivers!S85</f>
        <v>0</v>
      </c>
      <c r="T265">
        <f>Drivers!T85</f>
        <v>0</v>
      </c>
      <c r="U265">
        <f>Drivers!U85</f>
        <v>0</v>
      </c>
      <c r="V265">
        <f>Drivers!V85</f>
        <v>0</v>
      </c>
      <c r="W265">
        <f>Drivers!W85</f>
        <v>0</v>
      </c>
      <c r="X265">
        <f>Drivers!X85</f>
        <v>0</v>
      </c>
      <c r="Y265">
        <f>Drivers!Y85</f>
        <v>0</v>
      </c>
      <c r="Z265">
        <f>Drivers!Z85</f>
        <v>0</v>
      </c>
      <c r="AA265">
        <f>Drivers!AA85</f>
        <v>0</v>
      </c>
      <c r="AB265">
        <f>Drivers!AB85</f>
        <v>0</v>
      </c>
      <c r="AC265">
        <f>Drivers!AC85</f>
        <v>0</v>
      </c>
      <c r="AD265">
        <f>Drivers!AD85</f>
        <v>0</v>
      </c>
      <c r="AE265">
        <f>Drivers!AE85</f>
        <v>0</v>
      </c>
      <c r="AF265">
        <f>Drivers!AF85</f>
        <v>0</v>
      </c>
      <c r="AG265">
        <f>Drivers!AG85</f>
        <v>0</v>
      </c>
      <c r="AH265">
        <f>Drivers!AH85</f>
        <v>0</v>
      </c>
      <c r="AI265">
        <f>Drivers!AI85</f>
        <v>0</v>
      </c>
      <c r="AJ265">
        <f>Drivers!AJ85</f>
        <v>0</v>
      </c>
      <c r="AK265">
        <f>Drivers!AK85</f>
        <v>0</v>
      </c>
      <c r="AL265">
        <f>Drivers!AL85</f>
        <v>0</v>
      </c>
      <c r="AM265">
        <f>Drivers!AM85</f>
        <v>0</v>
      </c>
      <c r="AN265">
        <f>Drivers!AN85</f>
        <v>0</v>
      </c>
      <c r="AO265">
        <f>Drivers!AO85</f>
        <v>0</v>
      </c>
      <c r="AP265">
        <f>Drivers!AP85</f>
        <v>0</v>
      </c>
      <c r="AQ265">
        <f>Drivers!AQ85</f>
        <v>0</v>
      </c>
      <c r="AR265">
        <f>Drivers!AR85</f>
        <v>0</v>
      </c>
      <c r="AS265">
        <f>Drivers!AS85</f>
        <v>0</v>
      </c>
      <c r="AT265">
        <f>Drivers!AT85</f>
        <v>0</v>
      </c>
      <c r="AU265">
        <f>Drivers!AU85</f>
        <v>0</v>
      </c>
      <c r="AV265">
        <f>Drivers!AV85</f>
        <v>0</v>
      </c>
      <c r="AW265">
        <f>Drivers!AW85</f>
        <v>0</v>
      </c>
      <c r="AX265">
        <f>Drivers!AX85</f>
        <v>0</v>
      </c>
      <c r="AY265">
        <f>Drivers!AY85</f>
        <v>0</v>
      </c>
      <c r="AZ265">
        <f>Drivers!AZ85</f>
        <v>0</v>
      </c>
      <c r="BA265">
        <f>Drivers!BA85</f>
        <v>0</v>
      </c>
      <c r="BB265">
        <f>Drivers!BB85</f>
        <v>0</v>
      </c>
      <c r="BC265">
        <f>Drivers!BC85</f>
        <v>0</v>
      </c>
      <c r="BD265">
        <f>Drivers!BD85</f>
        <v>0</v>
      </c>
      <c r="BE265">
        <f>Drivers!BE85</f>
        <v>0</v>
      </c>
      <c r="BF265">
        <f>Drivers!BF85</f>
        <v>0</v>
      </c>
      <c r="BG265">
        <f>Drivers!BG85</f>
        <v>0</v>
      </c>
      <c r="BH265">
        <f>Drivers!BH85</f>
        <v>0</v>
      </c>
      <c r="BI265">
        <f>Drivers!BI85</f>
        <v>0</v>
      </c>
      <c r="BJ265">
        <f>Drivers!BJ85</f>
        <v>0</v>
      </c>
      <c r="BK265">
        <f>Drivers!BK85</f>
        <v>0</v>
      </c>
      <c r="BL265">
        <f>Drivers!BL85</f>
        <v>0</v>
      </c>
      <c r="BM265">
        <f>Drivers!BM85</f>
        <v>0</v>
      </c>
      <c r="BN265">
        <f>Drivers!BN85</f>
        <v>0</v>
      </c>
      <c r="BO265">
        <f>Drivers!BO85</f>
        <v>0</v>
      </c>
      <c r="BP265">
        <f>Drivers!BP85</f>
        <v>0</v>
      </c>
      <c r="BQ265">
        <f>Drivers!BQ85</f>
        <v>0</v>
      </c>
      <c r="BR265">
        <f>Drivers!BR85</f>
        <v>3.1971900752015125E-3</v>
      </c>
      <c r="BS265">
        <f>Drivers!BS85</f>
        <v>4.5481154590894758E-3</v>
      </c>
      <c r="BT265">
        <f>Drivers!BT85</f>
        <v>6.2142567658846296E-3</v>
      </c>
      <c r="BU265">
        <f>Drivers!BU85</f>
        <v>6.4394109965326242E-3</v>
      </c>
      <c r="BV265">
        <f>Drivers!BV85</f>
        <v>9.7416730460365333E-3</v>
      </c>
      <c r="BW265">
        <f>Drivers!BW85</f>
        <v>1.1497876045090887E-2</v>
      </c>
      <c r="BX265">
        <f>Drivers!BX85</f>
        <v>1.3614325813182029E-2</v>
      </c>
      <c r="BY265">
        <f>Drivers!BY85</f>
        <v>1.3194037915972439E-2</v>
      </c>
      <c r="BZ265">
        <f>Drivers!BZ85</f>
        <v>1.5511872515466112E-2</v>
      </c>
      <c r="CA265">
        <f>Drivers!CA85</f>
        <v>1.4084187005540727E-2</v>
      </c>
      <c r="CB265">
        <f>Drivers!CB85</f>
        <v>1.2752915248192206E-2</v>
      </c>
      <c r="CC265">
        <f>Drivers!CC85</f>
        <v>1.1086390070561197E-2</v>
      </c>
      <c r="CD265">
        <f>Drivers!CD85</f>
        <v>1.2164617533782862E-2</v>
      </c>
      <c r="CE265">
        <f>Drivers!CE85</f>
        <v>1.2134281829209838E-2</v>
      </c>
      <c r="CF265">
        <f>Drivers!CF85</f>
        <v>1.2225061992520636E-2</v>
      </c>
      <c r="CG265">
        <f>Drivers!CG85</f>
        <v>1.2072629798100178E-2</v>
      </c>
      <c r="CH265">
        <f>Drivers!CH85</f>
        <v>1.324810064837925E-2</v>
      </c>
      <c r="CI265">
        <f>Drivers!CI85</f>
        <v>1.3215062990901996E-2</v>
      </c>
      <c r="CJ265">
        <f>Drivers!CJ85</f>
        <v>1.3313928798813981E-2</v>
      </c>
      <c r="CK265">
        <f>Drivers!CK85</f>
        <v>1.3147919711546972E-2</v>
      </c>
      <c r="CL265">
        <f>Drivers!CL85</f>
        <v>1.4296923443552538E-2</v>
      </c>
      <c r="CM265">
        <f>Drivers!CM85</f>
        <v>1.4261270267882832E-2</v>
      </c>
      <c r="CN265">
        <f>Drivers!CN85</f>
        <v>1.43679630629044E-2</v>
      </c>
      <c r="CO265">
        <f>Drivers!CO85</f>
        <v>1.4188811403765943E-2</v>
      </c>
      <c r="CP265">
        <f>Drivers!CP85</f>
        <v>0</v>
      </c>
      <c r="CQ265">
        <f>Drivers!CQ85</f>
        <v>0</v>
      </c>
      <c r="CR265">
        <f>Drivers!CR85</f>
        <v>0</v>
      </c>
      <c r="CS265">
        <f>Drivers!CS85</f>
        <v>0</v>
      </c>
      <c r="CT265">
        <f>Drivers!CT85</f>
        <v>0</v>
      </c>
      <c r="CU265">
        <f>Drivers!CU85</f>
        <v>0</v>
      </c>
      <c r="CV265">
        <f>Drivers!CV85</f>
        <v>0</v>
      </c>
      <c r="CW265">
        <f>Drivers!CW85</f>
        <v>0</v>
      </c>
      <c r="CX265">
        <f>Drivers!CX85</f>
        <v>0</v>
      </c>
      <c r="CY265">
        <f>Drivers!CY85</f>
        <v>0</v>
      </c>
      <c r="CZ265">
        <f>Drivers!CZ85</f>
        <v>0</v>
      </c>
      <c r="DA265">
        <f>Drivers!DA85</f>
        <v>0</v>
      </c>
      <c r="DB265">
        <f>Drivers!DB85</f>
        <v>0</v>
      </c>
      <c r="DC265">
        <f>Drivers!DC85</f>
        <v>0</v>
      </c>
      <c r="DD265">
        <f>Drivers!DD85</f>
        <v>0</v>
      </c>
      <c r="DE265">
        <f>Drivers!DE85</f>
        <v>0</v>
      </c>
      <c r="DF265">
        <f>Drivers!DF85</f>
        <v>0</v>
      </c>
      <c r="DG265">
        <f>Drivers!DG85</f>
        <v>0</v>
      </c>
      <c r="DH265">
        <f>Drivers!DH85</f>
        <v>0</v>
      </c>
      <c r="DI265">
        <f>Drivers!DI85</f>
        <v>0</v>
      </c>
      <c r="DJ265">
        <f>Drivers!DJ85</f>
        <v>0</v>
      </c>
      <c r="DK265">
        <f>Drivers!DK85</f>
        <v>0</v>
      </c>
      <c r="DL265">
        <f>Drivers!DL85</f>
        <v>0</v>
      </c>
      <c r="DM265">
        <f>Drivers!DM85</f>
        <v>0</v>
      </c>
      <c r="DN265">
        <f>Drivers!DN85</f>
        <v>0</v>
      </c>
      <c r="DO265">
        <f>Drivers!DO85</f>
        <v>0</v>
      </c>
      <c r="DP265">
        <f>Drivers!DP85</f>
        <v>0</v>
      </c>
      <c r="DQ265">
        <f>Drivers!DQ85</f>
        <v>0</v>
      </c>
      <c r="DR265">
        <f>Drivers!DR85</f>
        <v>0</v>
      </c>
      <c r="DS265">
        <f>Drivers!DS85</f>
        <v>0</v>
      </c>
      <c r="DT265">
        <f>Drivers!DT85</f>
        <v>0</v>
      </c>
      <c r="DU265">
        <f>Drivers!DU85</f>
        <v>0</v>
      </c>
      <c r="DV265">
        <f>Drivers!DV85</f>
        <v>0</v>
      </c>
      <c r="DW265">
        <f>Drivers!DW85</f>
        <v>0</v>
      </c>
      <c r="DX265">
        <f>Drivers!DX85</f>
        <v>0</v>
      </c>
      <c r="DY265">
        <f>Drivers!DY85</f>
        <v>0</v>
      </c>
      <c r="DZ265">
        <f>Drivers!DZ85</f>
        <v>0</v>
      </c>
      <c r="EA265">
        <f>Drivers!EA85</f>
        <v>1.2011978205070472E-2</v>
      </c>
      <c r="EB265">
        <f>Drivers!EB85</f>
        <v>1.3304411140308193E-2</v>
      </c>
      <c r="EC265">
        <f>Drivers!EC85</f>
        <v>1.2103719928843362E-2</v>
      </c>
      <c r="ED265">
        <f>Drivers!ED85</f>
        <v>1.3181778990732125E-2</v>
      </c>
      <c r="EE265">
        <f>Drivers!EE85</f>
        <v>1.4225351247114977E-2</v>
      </c>
      <c r="EF265">
        <f>Drivers!EF85</f>
        <v>1.5325066680183715E-2</v>
      </c>
      <c r="EG265">
        <f>Drivers!EG85</f>
        <v>1.6433363273014961E-2</v>
      </c>
      <c r="EH265">
        <f>Drivers!EH85</f>
        <v>1.7539849079427444E-2</v>
      </c>
      <c r="EI265">
        <f>Drivers!EI85</f>
        <v>1.8633355879890501E-2</v>
      </c>
      <c r="EJ265">
        <f>Drivers!EJ85</f>
        <v>1.9702101977739587E-2</v>
      </c>
      <c r="EK265">
        <f>Drivers!EK85</f>
        <v>2.0733882879316979E-2</v>
      </c>
      <c r="EL265">
        <f>Drivers!EL85</f>
        <v>2.1716286307514047E-2</v>
      </c>
      <c r="EM265">
        <f>Drivers!EM85</f>
        <v>0</v>
      </c>
      <c r="EN265">
        <f>Drivers!EN85</f>
        <v>0</v>
      </c>
    </row>
    <row r="266" spans="1:144" x14ac:dyDescent="0.2">
      <c r="A266">
        <f>Drivers!A86</f>
        <v>0</v>
      </c>
      <c r="B266">
        <f>Drivers!B86</f>
        <v>0</v>
      </c>
      <c r="C266">
        <f>Drivers!C86</f>
        <v>0</v>
      </c>
      <c r="D266">
        <f>Drivers!D86</f>
        <v>0</v>
      </c>
      <c r="E266">
        <f>Drivers!E86</f>
        <v>0</v>
      </c>
      <c r="F266">
        <f>Drivers!F86</f>
        <v>0</v>
      </c>
      <c r="G266">
        <f>Drivers!G86</f>
        <v>0</v>
      </c>
      <c r="H266">
        <f>Drivers!H86</f>
        <v>0</v>
      </c>
      <c r="I266" t="str">
        <f>Drivers!I86</f>
        <v>Y/Y Change in bp</v>
      </c>
      <c r="J266">
        <f>Drivers!J86</f>
        <v>0</v>
      </c>
      <c r="K266">
        <f>Drivers!K86</f>
        <v>0</v>
      </c>
      <c r="L266">
        <f>Drivers!L86</f>
        <v>0</v>
      </c>
      <c r="M266">
        <f>Drivers!M86</f>
        <v>0</v>
      </c>
      <c r="N266">
        <f>Drivers!N86</f>
        <v>0</v>
      </c>
      <c r="O266">
        <f>Drivers!O86</f>
        <v>0</v>
      </c>
      <c r="P266">
        <f>Drivers!P86</f>
        <v>0</v>
      </c>
      <c r="Q266">
        <f>Drivers!Q86</f>
        <v>0</v>
      </c>
      <c r="R266">
        <f>Drivers!R86</f>
        <v>0</v>
      </c>
      <c r="S266">
        <f>Drivers!S86</f>
        <v>0</v>
      </c>
      <c r="T266">
        <f>Drivers!T86</f>
        <v>0</v>
      </c>
      <c r="U266">
        <f>Drivers!U86</f>
        <v>0</v>
      </c>
      <c r="V266">
        <f>Drivers!V86</f>
        <v>0</v>
      </c>
      <c r="W266">
        <f>Drivers!W86</f>
        <v>0</v>
      </c>
      <c r="X266">
        <f>Drivers!X86</f>
        <v>0</v>
      </c>
      <c r="Y266">
        <f>Drivers!Y86</f>
        <v>0</v>
      </c>
      <c r="Z266">
        <f>Drivers!Z86</f>
        <v>0</v>
      </c>
      <c r="AA266">
        <f>Drivers!AA86</f>
        <v>0</v>
      </c>
      <c r="AB266">
        <f>Drivers!AB86</f>
        <v>0</v>
      </c>
      <c r="AC266">
        <f>Drivers!AC86</f>
        <v>0</v>
      </c>
      <c r="AD266">
        <f>Drivers!AD86</f>
        <v>0</v>
      </c>
      <c r="AE266">
        <f>Drivers!AE86</f>
        <v>0</v>
      </c>
      <c r="AF266">
        <f>Drivers!AF86</f>
        <v>0</v>
      </c>
      <c r="AG266">
        <f>Drivers!AG86</f>
        <v>0</v>
      </c>
      <c r="AH266">
        <f>Drivers!AH86</f>
        <v>0</v>
      </c>
      <c r="AI266">
        <f>Drivers!AI86</f>
        <v>0</v>
      </c>
      <c r="AJ266">
        <f>Drivers!AJ86</f>
        <v>0</v>
      </c>
      <c r="AK266">
        <f>Drivers!AK86</f>
        <v>0</v>
      </c>
      <c r="AL266">
        <f>Drivers!AL86</f>
        <v>0</v>
      </c>
      <c r="AM266">
        <f>Drivers!AM86</f>
        <v>0</v>
      </c>
      <c r="AN266">
        <f>Drivers!AN86</f>
        <v>0</v>
      </c>
      <c r="AO266">
        <f>Drivers!AO86</f>
        <v>0</v>
      </c>
      <c r="AP266">
        <f>Drivers!AP86</f>
        <v>0</v>
      </c>
      <c r="AQ266">
        <f>Drivers!AQ86</f>
        <v>0</v>
      </c>
      <c r="AR266">
        <f>Drivers!AR86</f>
        <v>0</v>
      </c>
      <c r="AS266">
        <f>Drivers!AS86</f>
        <v>0</v>
      </c>
      <c r="AT266">
        <f>Drivers!AT86</f>
        <v>0</v>
      </c>
      <c r="AU266">
        <f>Drivers!AU86</f>
        <v>0</v>
      </c>
      <c r="AV266">
        <f>Drivers!AV86</f>
        <v>0</v>
      </c>
      <c r="AW266">
        <f>Drivers!AW86</f>
        <v>0</v>
      </c>
      <c r="AX266">
        <f>Drivers!AX86</f>
        <v>0</v>
      </c>
      <c r="AY266">
        <f>Drivers!AY86</f>
        <v>0</v>
      </c>
      <c r="AZ266">
        <f>Drivers!AZ86</f>
        <v>0</v>
      </c>
      <c r="BA266">
        <f>Drivers!BA86</f>
        <v>0</v>
      </c>
      <c r="BB266">
        <f>Drivers!BB86</f>
        <v>0</v>
      </c>
      <c r="BC266">
        <f>Drivers!BC86</f>
        <v>0</v>
      </c>
      <c r="BD266">
        <f>Drivers!BD86</f>
        <v>0</v>
      </c>
      <c r="BE266">
        <f>Drivers!BE86</f>
        <v>0</v>
      </c>
      <c r="BF266">
        <f>Drivers!BF86</f>
        <v>0</v>
      </c>
      <c r="BG266">
        <f>Drivers!BG86</f>
        <v>0</v>
      </c>
      <c r="BH266">
        <f>Drivers!BH86</f>
        <v>0</v>
      </c>
      <c r="BI266">
        <f>Drivers!BI86</f>
        <v>0</v>
      </c>
      <c r="BJ266">
        <f>Drivers!BJ86</f>
        <v>0</v>
      </c>
      <c r="BK266">
        <f>Drivers!BK86</f>
        <v>0</v>
      </c>
      <c r="BL266">
        <f>Drivers!BL86</f>
        <v>0</v>
      </c>
      <c r="BM266">
        <f>Drivers!BM86</f>
        <v>0</v>
      </c>
      <c r="BN266">
        <f>Drivers!BN86</f>
        <v>0</v>
      </c>
      <c r="BO266">
        <f>Drivers!BO86</f>
        <v>0</v>
      </c>
      <c r="BP266">
        <f>Drivers!BP86</f>
        <v>0</v>
      </c>
      <c r="BQ266">
        <f>Drivers!BQ86</f>
        <v>0</v>
      </c>
      <c r="BR266">
        <f>Drivers!BR86</f>
        <v>0</v>
      </c>
      <c r="BS266">
        <f>Drivers!BS86</f>
        <v>0</v>
      </c>
      <c r="BT266">
        <f>Drivers!BT86</f>
        <v>0</v>
      </c>
      <c r="BU266">
        <f>Drivers!BU86</f>
        <v>0</v>
      </c>
      <c r="BV266">
        <f>Drivers!BV86</f>
        <v>0</v>
      </c>
      <c r="BW266">
        <f>Drivers!BW86</f>
        <v>0</v>
      </c>
      <c r="BX266">
        <f>Drivers!BX86</f>
        <v>0</v>
      </c>
      <c r="BY266">
        <f>Drivers!BY86</f>
        <v>0</v>
      </c>
      <c r="BZ266">
        <f>Drivers!BZ86</f>
        <v>0</v>
      </c>
      <c r="CA266">
        <f>Drivers!CA86</f>
        <v>0</v>
      </c>
      <c r="CB266">
        <f>Drivers!CB86</f>
        <v>0</v>
      </c>
      <c r="CC266">
        <f>Drivers!CC86</f>
        <v>0</v>
      </c>
      <c r="CD266">
        <f>Drivers!CD86</f>
        <v>0</v>
      </c>
      <c r="CE266">
        <f>Drivers!CE86</f>
        <v>0</v>
      </c>
      <c r="CF266">
        <f>Drivers!CF86</f>
        <v>0</v>
      </c>
      <c r="CG266">
        <f>Drivers!CG86</f>
        <v>0</v>
      </c>
      <c r="CH266">
        <f>Drivers!CH86</f>
        <v>0</v>
      </c>
      <c r="CI266">
        <f>Drivers!CI86</f>
        <v>0</v>
      </c>
      <c r="CJ266">
        <f>Drivers!CJ86</f>
        <v>0</v>
      </c>
      <c r="CK266">
        <f>Drivers!CK86</f>
        <v>0</v>
      </c>
      <c r="CL266">
        <f>Drivers!CL86</f>
        <v>0</v>
      </c>
      <c r="CM266">
        <f>Drivers!CM86</f>
        <v>0</v>
      </c>
      <c r="CN266">
        <f>Drivers!CN86</f>
        <v>0</v>
      </c>
      <c r="CO266">
        <f>Drivers!CO86</f>
        <v>0</v>
      </c>
      <c r="CP266">
        <f>Drivers!CP86</f>
        <v>0</v>
      </c>
      <c r="CQ266">
        <f>Drivers!CQ86</f>
        <v>0</v>
      </c>
      <c r="CR266">
        <f>Drivers!CR86</f>
        <v>0</v>
      </c>
      <c r="CS266">
        <f>Drivers!CS86</f>
        <v>0</v>
      </c>
      <c r="CT266">
        <f>Drivers!CT86</f>
        <v>0</v>
      </c>
      <c r="CU266">
        <f>Drivers!CU86</f>
        <v>0</v>
      </c>
      <c r="CV266">
        <f>Drivers!CV86</f>
        <v>0</v>
      </c>
      <c r="CW266">
        <f>Drivers!CW86</f>
        <v>0</v>
      </c>
      <c r="CX266">
        <f>Drivers!CX86</f>
        <v>0</v>
      </c>
      <c r="CY266">
        <f>Drivers!CY86</f>
        <v>0</v>
      </c>
      <c r="CZ266">
        <f>Drivers!CZ86</f>
        <v>0</v>
      </c>
      <c r="DA266">
        <f>Drivers!DA86</f>
        <v>0</v>
      </c>
      <c r="DB266">
        <f>Drivers!DB86</f>
        <v>0</v>
      </c>
      <c r="DC266">
        <f>Drivers!DC86</f>
        <v>0</v>
      </c>
      <c r="DD266">
        <f>Drivers!DD86</f>
        <v>0</v>
      </c>
      <c r="DE266">
        <f>Drivers!DE86</f>
        <v>0</v>
      </c>
      <c r="DF266">
        <f>Drivers!DF86</f>
        <v>0</v>
      </c>
      <c r="DG266">
        <f>Drivers!DG86</f>
        <v>0</v>
      </c>
      <c r="DH266">
        <f>Drivers!DH86</f>
        <v>0</v>
      </c>
      <c r="DI266">
        <f>Drivers!DI86</f>
        <v>0</v>
      </c>
      <c r="DJ266">
        <f>Drivers!DJ86</f>
        <v>0</v>
      </c>
      <c r="DK266">
        <f>Drivers!DK86</f>
        <v>0</v>
      </c>
      <c r="DL266">
        <f>Drivers!DL86</f>
        <v>0</v>
      </c>
      <c r="DM266">
        <f>Drivers!DM86</f>
        <v>0</v>
      </c>
      <c r="DN266">
        <f>Drivers!DN86</f>
        <v>0</v>
      </c>
      <c r="DO266">
        <f>Drivers!DO86</f>
        <v>0</v>
      </c>
      <c r="DP266">
        <f>Drivers!DP86</f>
        <v>0</v>
      </c>
      <c r="DQ266">
        <f>Drivers!DQ86</f>
        <v>0</v>
      </c>
      <c r="DR266">
        <f>Drivers!DR86</f>
        <v>0</v>
      </c>
      <c r="DS266">
        <f>Drivers!DS86</f>
        <v>0</v>
      </c>
      <c r="DT266">
        <f>Drivers!DT86</f>
        <v>0</v>
      </c>
      <c r="DU266">
        <f>Drivers!DU86</f>
        <v>0</v>
      </c>
      <c r="DV266">
        <f>Drivers!DV86</f>
        <v>0</v>
      </c>
      <c r="DW266">
        <f>Drivers!DW86</f>
        <v>0</v>
      </c>
      <c r="DX266">
        <f>Drivers!DX86</f>
        <v>0</v>
      </c>
      <c r="DY266">
        <f>Drivers!DY86</f>
        <v>0</v>
      </c>
      <c r="DZ266">
        <f>Drivers!DZ86</f>
        <v>0</v>
      </c>
      <c r="EA266">
        <f>Drivers!EA86</f>
        <v>120.11978205070473</v>
      </c>
      <c r="EB266">
        <f>Drivers!EB86</f>
        <v>12.924329352377201</v>
      </c>
      <c r="EC266">
        <f>Drivers!EC86</f>
        <v>-12.006912114648303</v>
      </c>
      <c r="ED266">
        <f>Drivers!ED86</f>
        <v>10.780590618887624</v>
      </c>
      <c r="EE266">
        <f>Drivers!EE86</f>
        <v>10.43572256382852</v>
      </c>
      <c r="EF266">
        <f>Drivers!EF86</f>
        <v>10.997154330687382</v>
      </c>
      <c r="EG266">
        <f>Drivers!EG86</f>
        <v>11.082965928312458</v>
      </c>
      <c r="EH266">
        <f>Drivers!EH86</f>
        <v>11.064858064124827</v>
      </c>
      <c r="EI266">
        <f>Drivers!EI86</f>
        <v>10.93506800463058</v>
      </c>
      <c r="EJ266">
        <f>Drivers!EJ86</f>
        <v>10.687460978490854</v>
      </c>
      <c r="EK266">
        <f>Drivers!EK86</f>
        <v>10.317809015773921</v>
      </c>
      <c r="EL266">
        <f>Drivers!EL86</f>
        <v>9.824034281970679</v>
      </c>
      <c r="EM266">
        <f>Drivers!EM86</f>
        <v>0</v>
      </c>
      <c r="EN266">
        <f>Drivers!EN86</f>
        <v>0</v>
      </c>
    </row>
    <row r="267" spans="1:144" x14ac:dyDescent="0.2">
      <c r="A267">
        <f>Drivers!A87</f>
        <v>0</v>
      </c>
      <c r="B267">
        <f>Drivers!B87</f>
        <v>0</v>
      </c>
      <c r="C267">
        <f>Drivers!C87</f>
        <v>0</v>
      </c>
      <c r="D267">
        <f>Drivers!D87</f>
        <v>0</v>
      </c>
      <c r="E267">
        <f>Drivers!E87</f>
        <v>0</v>
      </c>
      <c r="F267">
        <f>Drivers!F87</f>
        <v>0</v>
      </c>
      <c r="G267">
        <f>Drivers!G87</f>
        <v>0</v>
      </c>
      <c r="H267">
        <f>Drivers!H87</f>
        <v>0</v>
      </c>
      <c r="I267">
        <f>Drivers!I87</f>
        <v>0</v>
      </c>
      <c r="J267">
        <f>Drivers!J87</f>
        <v>0</v>
      </c>
      <c r="K267">
        <f>Drivers!K87</f>
        <v>0</v>
      </c>
      <c r="L267">
        <f>Drivers!L87</f>
        <v>0</v>
      </c>
      <c r="M267">
        <f>Drivers!M87</f>
        <v>0</v>
      </c>
      <c r="N267">
        <f>Drivers!N87</f>
        <v>0</v>
      </c>
      <c r="O267">
        <f>Drivers!O87</f>
        <v>0</v>
      </c>
      <c r="P267">
        <f>Drivers!P87</f>
        <v>0</v>
      </c>
      <c r="Q267">
        <f>Drivers!Q87</f>
        <v>0</v>
      </c>
      <c r="R267">
        <f>Drivers!R87</f>
        <v>0</v>
      </c>
      <c r="S267">
        <f>Drivers!S87</f>
        <v>0</v>
      </c>
      <c r="T267">
        <f>Drivers!T87</f>
        <v>0</v>
      </c>
      <c r="U267">
        <f>Drivers!U87</f>
        <v>0</v>
      </c>
      <c r="V267">
        <f>Drivers!V87</f>
        <v>0</v>
      </c>
      <c r="W267">
        <f>Drivers!W87</f>
        <v>0</v>
      </c>
      <c r="X267">
        <f>Drivers!X87</f>
        <v>0</v>
      </c>
      <c r="Y267">
        <f>Drivers!Y87</f>
        <v>0</v>
      </c>
      <c r="Z267">
        <f>Drivers!Z87</f>
        <v>0</v>
      </c>
      <c r="AA267">
        <f>Drivers!AA87</f>
        <v>0</v>
      </c>
      <c r="AB267">
        <f>Drivers!AB87</f>
        <v>0</v>
      </c>
      <c r="AC267">
        <f>Drivers!AC87</f>
        <v>0</v>
      </c>
      <c r="AD267">
        <f>Drivers!AD87</f>
        <v>0</v>
      </c>
      <c r="AE267">
        <f>Drivers!AE87</f>
        <v>0</v>
      </c>
      <c r="AF267">
        <f>Drivers!AF87</f>
        <v>0</v>
      </c>
      <c r="AG267">
        <f>Drivers!AG87</f>
        <v>0</v>
      </c>
      <c r="AH267">
        <f>Drivers!AH87</f>
        <v>0</v>
      </c>
      <c r="AI267">
        <f>Drivers!AI87</f>
        <v>0</v>
      </c>
      <c r="AJ267">
        <f>Drivers!AJ87</f>
        <v>0</v>
      </c>
      <c r="AK267">
        <f>Drivers!AK87</f>
        <v>0</v>
      </c>
      <c r="AL267">
        <f>Drivers!AL87</f>
        <v>0</v>
      </c>
      <c r="AM267">
        <f>Drivers!AM87</f>
        <v>0</v>
      </c>
      <c r="AN267">
        <f>Drivers!AN87</f>
        <v>0</v>
      </c>
      <c r="AO267">
        <f>Drivers!AO87</f>
        <v>0</v>
      </c>
      <c r="AP267">
        <f>Drivers!AP87</f>
        <v>0</v>
      </c>
      <c r="AQ267">
        <f>Drivers!AQ87</f>
        <v>0</v>
      </c>
      <c r="AR267">
        <f>Drivers!AR87</f>
        <v>0</v>
      </c>
      <c r="AS267">
        <f>Drivers!AS87</f>
        <v>0</v>
      </c>
      <c r="AT267">
        <f>Drivers!AT87</f>
        <v>0</v>
      </c>
      <c r="AU267">
        <f>Drivers!AU87</f>
        <v>0</v>
      </c>
      <c r="AV267">
        <f>Drivers!AV87</f>
        <v>0</v>
      </c>
      <c r="AW267">
        <f>Drivers!AW87</f>
        <v>0</v>
      </c>
      <c r="AX267">
        <f>Drivers!AX87</f>
        <v>0</v>
      </c>
      <c r="AY267">
        <f>Drivers!AY87</f>
        <v>0</v>
      </c>
      <c r="AZ267">
        <f>Drivers!AZ87</f>
        <v>0</v>
      </c>
      <c r="BA267">
        <f>Drivers!BA87</f>
        <v>0</v>
      </c>
      <c r="BB267">
        <f>Drivers!BB87</f>
        <v>0</v>
      </c>
      <c r="BC267">
        <f>Drivers!BC87</f>
        <v>0</v>
      </c>
      <c r="BD267">
        <f>Drivers!BD87</f>
        <v>0</v>
      </c>
      <c r="BE267">
        <f>Drivers!BE87</f>
        <v>0</v>
      </c>
      <c r="BF267">
        <f>Drivers!BF87</f>
        <v>0</v>
      </c>
      <c r="BG267">
        <f>Drivers!BG87</f>
        <v>0</v>
      </c>
      <c r="BH267">
        <f>Drivers!BH87</f>
        <v>0</v>
      </c>
      <c r="BI267">
        <f>Drivers!BI87</f>
        <v>0</v>
      </c>
      <c r="BJ267">
        <f>Drivers!BJ87</f>
        <v>0</v>
      </c>
      <c r="BK267">
        <f>Drivers!BK87</f>
        <v>0</v>
      </c>
      <c r="BL267">
        <f>Drivers!BL87</f>
        <v>0</v>
      </c>
      <c r="BM267">
        <f>Drivers!BM87</f>
        <v>0</v>
      </c>
      <c r="BN267">
        <f>Drivers!BN87</f>
        <v>0</v>
      </c>
      <c r="BO267">
        <f>Drivers!BO87</f>
        <v>0</v>
      </c>
      <c r="BP267">
        <f>Drivers!BP87</f>
        <v>0</v>
      </c>
      <c r="BQ267">
        <f>Drivers!BQ87</f>
        <v>0</v>
      </c>
      <c r="BR267">
        <f>Drivers!BR87</f>
        <v>0</v>
      </c>
      <c r="BS267">
        <f>Drivers!BS87</f>
        <v>0</v>
      </c>
      <c r="BT267">
        <f>Drivers!BT87</f>
        <v>0</v>
      </c>
      <c r="BU267">
        <f>Drivers!BU87</f>
        <v>0</v>
      </c>
      <c r="BV267">
        <f>Drivers!BV87</f>
        <v>0</v>
      </c>
      <c r="BW267">
        <f>Drivers!BW87</f>
        <v>0</v>
      </c>
      <c r="BX267">
        <f>Drivers!BX87</f>
        <v>0</v>
      </c>
      <c r="BY267">
        <f>Drivers!BY87</f>
        <v>0</v>
      </c>
      <c r="BZ267">
        <f>Drivers!BZ87</f>
        <v>0</v>
      </c>
      <c r="CA267">
        <f>Drivers!CA87</f>
        <v>0</v>
      </c>
      <c r="CB267">
        <f>Drivers!CB87</f>
        <v>0</v>
      </c>
      <c r="CC267">
        <f>Drivers!CC87</f>
        <v>0</v>
      </c>
      <c r="CD267">
        <f>Drivers!CD87</f>
        <v>0</v>
      </c>
      <c r="CE267">
        <f>Drivers!CE87</f>
        <v>0</v>
      </c>
      <c r="CF267">
        <f>Drivers!CF87</f>
        <v>0</v>
      </c>
      <c r="CG267">
        <f>Drivers!CG87</f>
        <v>0</v>
      </c>
      <c r="CH267">
        <f>Drivers!CH87</f>
        <v>0</v>
      </c>
      <c r="CI267">
        <f>Drivers!CI87</f>
        <v>0</v>
      </c>
      <c r="CJ267">
        <f>Drivers!CJ87</f>
        <v>0</v>
      </c>
      <c r="CK267">
        <f>Drivers!CK87</f>
        <v>0</v>
      </c>
      <c r="CL267">
        <f>Drivers!CL87</f>
        <v>0</v>
      </c>
      <c r="CM267">
        <f>Drivers!CM87</f>
        <v>0</v>
      </c>
      <c r="CN267">
        <f>Drivers!CN87</f>
        <v>0</v>
      </c>
      <c r="CO267">
        <f>Drivers!CO87</f>
        <v>0</v>
      </c>
      <c r="CP267">
        <f>Drivers!CP87</f>
        <v>0</v>
      </c>
      <c r="CQ267">
        <f>Drivers!CQ87</f>
        <v>0</v>
      </c>
      <c r="CR267">
        <f>Drivers!CR87</f>
        <v>0</v>
      </c>
      <c r="CS267">
        <f>Drivers!CS87</f>
        <v>0</v>
      </c>
      <c r="CT267">
        <f>Drivers!CT87</f>
        <v>0</v>
      </c>
      <c r="CU267">
        <f>Drivers!CU87</f>
        <v>0</v>
      </c>
      <c r="CV267">
        <f>Drivers!CV87</f>
        <v>0</v>
      </c>
      <c r="CW267">
        <f>Drivers!CW87</f>
        <v>0</v>
      </c>
      <c r="CX267">
        <f>Drivers!CX87</f>
        <v>0</v>
      </c>
      <c r="CY267">
        <f>Drivers!CY87</f>
        <v>0</v>
      </c>
      <c r="CZ267">
        <f>Drivers!CZ87</f>
        <v>0</v>
      </c>
      <c r="DA267">
        <f>Drivers!DA87</f>
        <v>0</v>
      </c>
      <c r="DB267">
        <f>Drivers!DB87</f>
        <v>0</v>
      </c>
      <c r="DC267">
        <f>Drivers!DC87</f>
        <v>0</v>
      </c>
      <c r="DD267">
        <f>Drivers!DD87</f>
        <v>0</v>
      </c>
      <c r="DE267">
        <f>Drivers!DE87</f>
        <v>0</v>
      </c>
      <c r="DF267">
        <f>Drivers!DF87</f>
        <v>0</v>
      </c>
      <c r="DG267">
        <f>Drivers!DG87</f>
        <v>0</v>
      </c>
      <c r="DH267">
        <f>Drivers!DH87</f>
        <v>0</v>
      </c>
      <c r="DI267">
        <f>Drivers!DI87</f>
        <v>0</v>
      </c>
      <c r="DJ267">
        <f>Drivers!DJ87</f>
        <v>0</v>
      </c>
      <c r="DK267">
        <f>Drivers!DK87</f>
        <v>0</v>
      </c>
      <c r="DL267">
        <f>Drivers!DL87</f>
        <v>0</v>
      </c>
      <c r="DM267">
        <f>Drivers!DM87</f>
        <v>0</v>
      </c>
      <c r="DN267">
        <f>Drivers!DN87</f>
        <v>0</v>
      </c>
      <c r="DO267">
        <f>Drivers!DO87</f>
        <v>0</v>
      </c>
      <c r="DP267">
        <f>Drivers!DP87</f>
        <v>0</v>
      </c>
      <c r="DQ267">
        <f>Drivers!DQ87</f>
        <v>0</v>
      </c>
      <c r="DR267">
        <f>Drivers!DR87</f>
        <v>0</v>
      </c>
      <c r="DS267">
        <f>Drivers!DS87</f>
        <v>0</v>
      </c>
      <c r="DT267">
        <f>Drivers!DT87</f>
        <v>0</v>
      </c>
      <c r="DU267">
        <f>Drivers!DU87</f>
        <v>0</v>
      </c>
      <c r="DV267">
        <f>Drivers!DV87</f>
        <v>0</v>
      </c>
      <c r="DW267">
        <f>Drivers!DW87</f>
        <v>0</v>
      </c>
      <c r="DX267">
        <f>Drivers!DX87</f>
        <v>0</v>
      </c>
      <c r="DY267">
        <f>Drivers!DY87</f>
        <v>0</v>
      </c>
      <c r="DZ267">
        <f>Drivers!DZ87</f>
        <v>0</v>
      </c>
      <c r="EA267">
        <f>Drivers!EA87</f>
        <v>0</v>
      </c>
      <c r="EB267">
        <f>Drivers!EB87</f>
        <v>0</v>
      </c>
      <c r="EC267">
        <f>Drivers!EC87</f>
        <v>0</v>
      </c>
      <c r="ED267">
        <f>Drivers!ED87</f>
        <v>0</v>
      </c>
      <c r="EE267">
        <f>Drivers!EE87</f>
        <v>0</v>
      </c>
      <c r="EF267">
        <f>Drivers!EF87</f>
        <v>0</v>
      </c>
      <c r="EG267">
        <f>Drivers!EG87</f>
        <v>0</v>
      </c>
      <c r="EH267">
        <f>Drivers!EH87</f>
        <v>0</v>
      </c>
      <c r="EI267">
        <f>Drivers!EI87</f>
        <v>0</v>
      </c>
      <c r="EJ267">
        <f>Drivers!EJ87</f>
        <v>0</v>
      </c>
      <c r="EK267">
        <f>Drivers!EK87</f>
        <v>0</v>
      </c>
      <c r="EL267">
        <f>Drivers!EL87</f>
        <v>0</v>
      </c>
      <c r="EM267">
        <f>Drivers!EM87</f>
        <v>0</v>
      </c>
      <c r="EN267">
        <f>Drivers!EN87</f>
        <v>0</v>
      </c>
    </row>
    <row r="268" spans="1:144" x14ac:dyDescent="0.2">
      <c r="A268">
        <f>Drivers!A89</f>
        <v>0</v>
      </c>
      <c r="B268">
        <f>Drivers!B89</f>
        <v>0</v>
      </c>
      <c r="C268">
        <f>Drivers!C89</f>
        <v>0</v>
      </c>
      <c r="D268">
        <f>Drivers!D89</f>
        <v>0</v>
      </c>
      <c r="E268">
        <f>Drivers!E89</f>
        <v>0</v>
      </c>
      <c r="F268">
        <f>Drivers!F89</f>
        <v>0</v>
      </c>
      <c r="G268">
        <f>Drivers!G89</f>
        <v>0</v>
      </c>
      <c r="H268">
        <f>Drivers!H89</f>
        <v>0</v>
      </c>
      <c r="I268" t="str">
        <f>Drivers!I89</f>
        <v>Blue Apron Penetration (%) - Total Customers lifetime</v>
      </c>
      <c r="J268">
        <f>Drivers!J89</f>
        <v>0</v>
      </c>
      <c r="K268">
        <f>Drivers!K89</f>
        <v>0</v>
      </c>
      <c r="L268">
        <f>Drivers!L89</f>
        <v>0</v>
      </c>
      <c r="M268">
        <f>Drivers!M89</f>
        <v>0</v>
      </c>
      <c r="N268">
        <f>Drivers!N89</f>
        <v>0</v>
      </c>
      <c r="O268">
        <f>Drivers!O89</f>
        <v>0</v>
      </c>
      <c r="P268">
        <f>Drivers!P89</f>
        <v>0</v>
      </c>
      <c r="Q268">
        <f>Drivers!Q89</f>
        <v>0</v>
      </c>
      <c r="R268">
        <f>Drivers!R89</f>
        <v>0</v>
      </c>
      <c r="S268">
        <f>Drivers!S89</f>
        <v>0</v>
      </c>
      <c r="T268">
        <f>Drivers!T89</f>
        <v>0</v>
      </c>
      <c r="U268">
        <f>Drivers!U89</f>
        <v>0</v>
      </c>
      <c r="V268">
        <f>Drivers!V89</f>
        <v>0</v>
      </c>
      <c r="W268">
        <f>Drivers!W89</f>
        <v>0</v>
      </c>
      <c r="X268">
        <f>Drivers!X89</f>
        <v>0</v>
      </c>
      <c r="Y268">
        <f>Drivers!Y89</f>
        <v>0</v>
      </c>
      <c r="Z268">
        <f>Drivers!Z89</f>
        <v>0</v>
      </c>
      <c r="AA268">
        <f>Drivers!AA89</f>
        <v>0</v>
      </c>
      <c r="AB268">
        <f>Drivers!AB89</f>
        <v>0</v>
      </c>
      <c r="AC268">
        <f>Drivers!AC89</f>
        <v>0</v>
      </c>
      <c r="AD268">
        <f>Drivers!AD89</f>
        <v>0</v>
      </c>
      <c r="AE268">
        <f>Drivers!AE89</f>
        <v>0</v>
      </c>
      <c r="AF268">
        <f>Drivers!AF89</f>
        <v>0</v>
      </c>
      <c r="AG268">
        <f>Drivers!AG89</f>
        <v>0</v>
      </c>
      <c r="AH268">
        <f>Drivers!AH89</f>
        <v>0</v>
      </c>
      <c r="AI268">
        <f>Drivers!AI89</f>
        <v>0</v>
      </c>
      <c r="AJ268">
        <f>Drivers!AJ89</f>
        <v>0</v>
      </c>
      <c r="AK268">
        <f>Drivers!AK89</f>
        <v>0</v>
      </c>
      <c r="AL268">
        <f>Drivers!AL89</f>
        <v>0</v>
      </c>
      <c r="AM268">
        <f>Drivers!AM89</f>
        <v>0</v>
      </c>
      <c r="AN268">
        <f>Drivers!AN89</f>
        <v>0</v>
      </c>
      <c r="AO268">
        <f>Drivers!AO89</f>
        <v>0</v>
      </c>
      <c r="AP268">
        <f>Drivers!AP89</f>
        <v>0</v>
      </c>
      <c r="AQ268">
        <f>Drivers!AQ89</f>
        <v>0</v>
      </c>
      <c r="AR268">
        <f>Drivers!AR89</f>
        <v>0</v>
      </c>
      <c r="AS268">
        <f>Drivers!AS89</f>
        <v>0</v>
      </c>
      <c r="AT268">
        <f>Drivers!AT89</f>
        <v>0</v>
      </c>
      <c r="AU268">
        <f>Drivers!AU89</f>
        <v>0</v>
      </c>
      <c r="AV268">
        <f>Drivers!AV89</f>
        <v>0</v>
      </c>
      <c r="AW268">
        <f>Drivers!AW89</f>
        <v>0</v>
      </c>
      <c r="AX268">
        <f>Drivers!AX89</f>
        <v>0</v>
      </c>
      <c r="AY268">
        <f>Drivers!AY89</f>
        <v>0</v>
      </c>
      <c r="AZ268">
        <f>Drivers!AZ89</f>
        <v>0</v>
      </c>
      <c r="BA268">
        <f>Drivers!BA89</f>
        <v>0</v>
      </c>
      <c r="BB268">
        <f>Drivers!BB89</f>
        <v>0</v>
      </c>
      <c r="BC268">
        <f>Drivers!BC89</f>
        <v>0</v>
      </c>
      <c r="BD268">
        <f>Drivers!BD89</f>
        <v>0</v>
      </c>
      <c r="BE268">
        <f>Drivers!BE89</f>
        <v>0</v>
      </c>
      <c r="BF268">
        <f>Drivers!BF89</f>
        <v>0</v>
      </c>
      <c r="BG268">
        <f>Drivers!BG89</f>
        <v>0</v>
      </c>
      <c r="BH268">
        <f>Drivers!BH89</f>
        <v>0</v>
      </c>
      <c r="BI268">
        <f>Drivers!BI89</f>
        <v>0</v>
      </c>
      <c r="BJ268">
        <f>Drivers!BJ89</f>
        <v>0</v>
      </c>
      <c r="BK268">
        <f>Drivers!BK89</f>
        <v>0</v>
      </c>
      <c r="BL268">
        <f>Drivers!BL89</f>
        <v>0</v>
      </c>
      <c r="BM268">
        <f>Drivers!BM89</f>
        <v>0</v>
      </c>
      <c r="BN268">
        <f>Drivers!BN89</f>
        <v>0</v>
      </c>
      <c r="BO268">
        <f>Drivers!BO89</f>
        <v>0</v>
      </c>
      <c r="BP268">
        <f>Drivers!BP89</f>
        <v>0</v>
      </c>
      <c r="BQ268">
        <f>Drivers!BQ89</f>
        <v>0</v>
      </c>
      <c r="BR268">
        <f>Drivers!BR89</f>
        <v>0</v>
      </c>
      <c r="BS268">
        <f>Drivers!BS89</f>
        <v>0</v>
      </c>
      <c r="BT268">
        <f>Drivers!BT89</f>
        <v>0</v>
      </c>
      <c r="BU268">
        <f>Drivers!BU89</f>
        <v>0</v>
      </c>
      <c r="BV268">
        <f>Drivers!BV89</f>
        <v>0</v>
      </c>
      <c r="BW268">
        <f>Drivers!BW89</f>
        <v>0</v>
      </c>
      <c r="BX268">
        <f>Drivers!BX89</f>
        <v>0</v>
      </c>
      <c r="BY268">
        <f>Drivers!BY89</f>
        <v>3.5728394404712684E-2</v>
      </c>
      <c r="BZ268">
        <f>Drivers!BZ89</f>
        <v>4.3017953529398079E-2</v>
      </c>
      <c r="CA268">
        <f>Drivers!CA89</f>
        <v>4.7820761685502172E-2</v>
      </c>
      <c r="CB268">
        <f>Drivers!CB89</f>
        <v>5.195297627395952E-2</v>
      </c>
      <c r="CC268">
        <f>Drivers!CC89</f>
        <v>5.5222694607107894E-2</v>
      </c>
      <c r="CD268">
        <f>Drivers!CD89</f>
        <v>6.0542928777459259E-2</v>
      </c>
      <c r="CE268">
        <f>Drivers!CE89</f>
        <v>6.5570238149372476E-2</v>
      </c>
      <c r="CF268">
        <f>Drivers!CF89</f>
        <v>7.0531534075019262E-2</v>
      </c>
      <c r="CG268">
        <f>Drivers!CG89</f>
        <v>7.492843055576083E-2</v>
      </c>
      <c r="CH268">
        <f>Drivers!CH89</f>
        <v>8.0478845331937429E-2</v>
      </c>
      <c r="CI268">
        <f>Drivers!CI89</f>
        <v>8.5271633342066985E-2</v>
      </c>
      <c r="CJ268">
        <f>Drivers!CJ89</f>
        <v>9.000350762404144E-2</v>
      </c>
      <c r="CK268">
        <f>Drivers!CK89</f>
        <v>9.4225898407272565E-2</v>
      </c>
      <c r="CL268">
        <f>Drivers!CL89</f>
        <v>9.9500546179676838E-2</v>
      </c>
      <c r="CM268">
        <f>Drivers!CM89</f>
        <v>0.10408625769769743</v>
      </c>
      <c r="CN268">
        <f>Drivers!CN89</f>
        <v>0.10861534500151968</v>
      </c>
      <c r="CO268">
        <f>Drivers!CO89</f>
        <v>0.11268071067635342</v>
      </c>
      <c r="CP268">
        <f>Drivers!CP89</f>
        <v>0</v>
      </c>
      <c r="CQ268">
        <f>Drivers!CQ89</f>
        <v>0</v>
      </c>
      <c r="CR268">
        <f>Drivers!CR89</f>
        <v>0</v>
      </c>
      <c r="CS268">
        <f>Drivers!CS89</f>
        <v>0</v>
      </c>
      <c r="CT268">
        <f>Drivers!CT89</f>
        <v>0</v>
      </c>
      <c r="CU268">
        <f>Drivers!CU89</f>
        <v>0</v>
      </c>
      <c r="CV268">
        <f>Drivers!CV89</f>
        <v>0</v>
      </c>
      <c r="CW268">
        <f>Drivers!CW89</f>
        <v>0</v>
      </c>
      <c r="CX268">
        <f>Drivers!CX89</f>
        <v>0</v>
      </c>
      <c r="CY268">
        <f>Drivers!CY89</f>
        <v>0</v>
      </c>
      <c r="CZ268">
        <f>Drivers!CZ89</f>
        <v>0</v>
      </c>
      <c r="DA268">
        <f>Drivers!DA89</f>
        <v>0</v>
      </c>
      <c r="DB268">
        <f>Drivers!DB89</f>
        <v>0</v>
      </c>
      <c r="DC268">
        <f>Drivers!DC89</f>
        <v>0</v>
      </c>
      <c r="DD268">
        <f>Drivers!DD89</f>
        <v>0</v>
      </c>
      <c r="DE268">
        <f>Drivers!DE89</f>
        <v>0</v>
      </c>
      <c r="DF268">
        <f>Drivers!DF89</f>
        <v>0</v>
      </c>
      <c r="DG268">
        <f>Drivers!DG89</f>
        <v>0</v>
      </c>
      <c r="DH268">
        <f>Drivers!DH89</f>
        <v>0</v>
      </c>
      <c r="DI268">
        <f>Drivers!DI89</f>
        <v>0</v>
      </c>
      <c r="DJ268">
        <f>Drivers!DJ89</f>
        <v>0</v>
      </c>
      <c r="DK268">
        <f>Drivers!DK89</f>
        <v>0</v>
      </c>
      <c r="DL268">
        <f>Drivers!DL89</f>
        <v>0</v>
      </c>
      <c r="DM268">
        <f>Drivers!DM89</f>
        <v>0</v>
      </c>
      <c r="DN268">
        <f>Drivers!DN89</f>
        <v>0</v>
      </c>
      <c r="DO268">
        <f>Drivers!DO89</f>
        <v>0</v>
      </c>
      <c r="DP268">
        <f>Drivers!DP89</f>
        <v>0</v>
      </c>
      <c r="DQ268">
        <f>Drivers!DQ89</f>
        <v>0</v>
      </c>
      <c r="DR268">
        <f>Drivers!DR89</f>
        <v>0</v>
      </c>
      <c r="DS268">
        <f>Drivers!DS89</f>
        <v>0</v>
      </c>
      <c r="DT268">
        <f>Drivers!DT89</f>
        <v>0</v>
      </c>
      <c r="DU268">
        <f>Drivers!DU89</f>
        <v>0</v>
      </c>
      <c r="DV268">
        <f>Drivers!DV89</f>
        <v>0</v>
      </c>
      <c r="DW268">
        <f>Drivers!DW89</f>
        <v>0</v>
      </c>
      <c r="DX268">
        <f>Drivers!DX89</f>
        <v>0</v>
      </c>
      <c r="DY268">
        <f>Drivers!DY89</f>
        <v>0</v>
      </c>
      <c r="DZ268">
        <f>Drivers!DZ89</f>
        <v>0</v>
      </c>
      <c r="EA268">
        <f>Drivers!EA89</f>
        <v>3.5728394404712684E-2</v>
      </c>
      <c r="EB268">
        <f>Drivers!EB89</f>
        <v>5.5222694607107894E-2</v>
      </c>
      <c r="EC268">
        <f>Drivers!EC89</f>
        <v>7.492843055576083E-2</v>
      </c>
      <c r="ED268">
        <f>Drivers!ED89</f>
        <v>9.4225898407272565E-2</v>
      </c>
      <c r="EE268">
        <f>Drivers!EE89</f>
        <v>0.11268071067635342</v>
      </c>
      <c r="EF268">
        <f>Drivers!EF89</f>
        <v>0.13258177670796573</v>
      </c>
      <c r="EG268">
        <f>Drivers!EG89</f>
        <v>0.15310041469058477</v>
      </c>
      <c r="EH268">
        <f>Drivers!EH89</f>
        <v>0.17411234126257652</v>
      </c>
      <c r="EI268">
        <f>Drivers!EI89</f>
        <v>0.19549448851410886</v>
      </c>
      <c r="EJ268">
        <f>Drivers!EJ89</f>
        <v>0.21712499646127462</v>
      </c>
      <c r="EK268">
        <f>Drivers!EK89</f>
        <v>0.23900160542562682</v>
      </c>
      <c r="EL268">
        <f>Drivers!EL89</f>
        <v>0.2611220676688743</v>
      </c>
      <c r="EM268">
        <f>Drivers!EM89</f>
        <v>0</v>
      </c>
      <c r="EN268">
        <f>Drivers!EN89</f>
        <v>0</v>
      </c>
    </row>
    <row r="269" spans="1:144" x14ac:dyDescent="0.2">
      <c r="A269">
        <f>Drivers!A90</f>
        <v>0</v>
      </c>
      <c r="B269">
        <f>Drivers!B90</f>
        <v>0</v>
      </c>
      <c r="C269">
        <f>Drivers!C90</f>
        <v>0</v>
      </c>
      <c r="D269">
        <f>Drivers!D90</f>
        <v>0</v>
      </c>
      <c r="E269">
        <f>Drivers!E90</f>
        <v>0</v>
      </c>
      <c r="F269">
        <f>Drivers!F90</f>
        <v>0</v>
      </c>
      <c r="G269">
        <f>Drivers!G90</f>
        <v>0</v>
      </c>
      <c r="H269">
        <f>Drivers!H90</f>
        <v>0</v>
      </c>
      <c r="I269" t="str">
        <f>Drivers!I90</f>
        <v>Y/Y Change in bp</v>
      </c>
      <c r="J269">
        <f>Drivers!J90</f>
        <v>0</v>
      </c>
      <c r="K269">
        <f>Drivers!K90</f>
        <v>0</v>
      </c>
      <c r="L269">
        <f>Drivers!L90</f>
        <v>0</v>
      </c>
      <c r="M269">
        <f>Drivers!M90</f>
        <v>0</v>
      </c>
      <c r="N269">
        <f>Drivers!N90</f>
        <v>0</v>
      </c>
      <c r="O269">
        <f>Drivers!O90</f>
        <v>0</v>
      </c>
      <c r="P269">
        <f>Drivers!P90</f>
        <v>0</v>
      </c>
      <c r="Q269">
        <f>Drivers!Q90</f>
        <v>0</v>
      </c>
      <c r="R269">
        <f>Drivers!R90</f>
        <v>0</v>
      </c>
      <c r="S269">
        <f>Drivers!S90</f>
        <v>0</v>
      </c>
      <c r="T269">
        <f>Drivers!T90</f>
        <v>0</v>
      </c>
      <c r="U269">
        <f>Drivers!U90</f>
        <v>0</v>
      </c>
      <c r="V269">
        <f>Drivers!V90</f>
        <v>0</v>
      </c>
      <c r="W269">
        <f>Drivers!W90</f>
        <v>0</v>
      </c>
      <c r="X269">
        <f>Drivers!X90</f>
        <v>0</v>
      </c>
      <c r="Y269">
        <f>Drivers!Y90</f>
        <v>0</v>
      </c>
      <c r="Z269">
        <f>Drivers!Z90</f>
        <v>0</v>
      </c>
      <c r="AA269">
        <f>Drivers!AA90</f>
        <v>0</v>
      </c>
      <c r="AB269">
        <f>Drivers!AB90</f>
        <v>0</v>
      </c>
      <c r="AC269">
        <f>Drivers!AC90</f>
        <v>0</v>
      </c>
      <c r="AD269">
        <f>Drivers!AD90</f>
        <v>0</v>
      </c>
      <c r="AE269">
        <f>Drivers!AE90</f>
        <v>0</v>
      </c>
      <c r="AF269">
        <f>Drivers!AF90</f>
        <v>0</v>
      </c>
      <c r="AG269">
        <f>Drivers!AG90</f>
        <v>0</v>
      </c>
      <c r="AH269">
        <f>Drivers!AH90</f>
        <v>0</v>
      </c>
      <c r="AI269">
        <f>Drivers!AI90</f>
        <v>0</v>
      </c>
      <c r="AJ269">
        <f>Drivers!AJ90</f>
        <v>0</v>
      </c>
      <c r="AK269">
        <f>Drivers!AK90</f>
        <v>0</v>
      </c>
      <c r="AL269">
        <f>Drivers!AL90</f>
        <v>0</v>
      </c>
      <c r="AM269">
        <f>Drivers!AM90</f>
        <v>0</v>
      </c>
      <c r="AN269">
        <f>Drivers!AN90</f>
        <v>0</v>
      </c>
      <c r="AO269">
        <f>Drivers!AO90</f>
        <v>0</v>
      </c>
      <c r="AP269">
        <f>Drivers!AP90</f>
        <v>0</v>
      </c>
      <c r="AQ269">
        <f>Drivers!AQ90</f>
        <v>0</v>
      </c>
      <c r="AR269">
        <f>Drivers!AR90</f>
        <v>0</v>
      </c>
      <c r="AS269">
        <f>Drivers!AS90</f>
        <v>0</v>
      </c>
      <c r="AT269">
        <f>Drivers!AT90</f>
        <v>0</v>
      </c>
      <c r="AU269">
        <f>Drivers!AU90</f>
        <v>0</v>
      </c>
      <c r="AV269">
        <f>Drivers!AV90</f>
        <v>0</v>
      </c>
      <c r="AW269">
        <f>Drivers!AW90</f>
        <v>0</v>
      </c>
      <c r="AX269">
        <f>Drivers!AX90</f>
        <v>0</v>
      </c>
      <c r="AY269">
        <f>Drivers!AY90</f>
        <v>0</v>
      </c>
      <c r="AZ269">
        <f>Drivers!AZ90</f>
        <v>0</v>
      </c>
      <c r="BA269">
        <f>Drivers!BA90</f>
        <v>0</v>
      </c>
      <c r="BB269">
        <f>Drivers!BB90</f>
        <v>0</v>
      </c>
      <c r="BC269">
        <f>Drivers!BC90</f>
        <v>0</v>
      </c>
      <c r="BD269">
        <f>Drivers!BD90</f>
        <v>0</v>
      </c>
      <c r="BE269">
        <f>Drivers!BE90</f>
        <v>0</v>
      </c>
      <c r="BF269">
        <f>Drivers!BF90</f>
        <v>0</v>
      </c>
      <c r="BG269">
        <f>Drivers!BG90</f>
        <v>0</v>
      </c>
      <c r="BH269">
        <f>Drivers!BH90</f>
        <v>0</v>
      </c>
      <c r="BI269">
        <f>Drivers!BI90</f>
        <v>0</v>
      </c>
      <c r="BJ269">
        <f>Drivers!BJ90</f>
        <v>0</v>
      </c>
      <c r="BK269">
        <f>Drivers!BK90</f>
        <v>0</v>
      </c>
      <c r="BL269">
        <f>Drivers!BL90</f>
        <v>0</v>
      </c>
      <c r="BM269">
        <f>Drivers!BM90</f>
        <v>0</v>
      </c>
      <c r="BN269">
        <f>Drivers!BN90</f>
        <v>0</v>
      </c>
      <c r="BO269">
        <f>Drivers!BO90</f>
        <v>0</v>
      </c>
      <c r="BP269">
        <f>Drivers!BP90</f>
        <v>0</v>
      </c>
      <c r="BQ269">
        <f>Drivers!BQ90</f>
        <v>0</v>
      </c>
      <c r="BR269">
        <f>Drivers!BR90</f>
        <v>0</v>
      </c>
      <c r="BS269">
        <f>Drivers!BS90</f>
        <v>0</v>
      </c>
      <c r="BT269">
        <f>Drivers!BT90</f>
        <v>0</v>
      </c>
      <c r="BU269">
        <f>Drivers!BU90</f>
        <v>0</v>
      </c>
      <c r="BV269">
        <f>Drivers!BV90</f>
        <v>0</v>
      </c>
      <c r="BW269">
        <f>Drivers!BW90</f>
        <v>0</v>
      </c>
      <c r="BX269">
        <f>Drivers!BX90</f>
        <v>0</v>
      </c>
      <c r="BY269">
        <f>Drivers!BY90</f>
        <v>0</v>
      </c>
      <c r="BZ269">
        <f>Drivers!BZ90</f>
        <v>0</v>
      </c>
      <c r="CA269">
        <f>Drivers!CA90</f>
        <v>0</v>
      </c>
      <c r="CB269">
        <f>Drivers!CB90</f>
        <v>0</v>
      </c>
      <c r="CC269">
        <f>Drivers!CC90</f>
        <v>0</v>
      </c>
      <c r="CD269">
        <f>Drivers!CD90</f>
        <v>0</v>
      </c>
      <c r="CE269">
        <f>Drivers!CE90</f>
        <v>0</v>
      </c>
      <c r="CF269">
        <f>Drivers!CF90</f>
        <v>0</v>
      </c>
      <c r="CG269">
        <f>Drivers!CG90</f>
        <v>0</v>
      </c>
      <c r="CH269">
        <f>Drivers!CH90</f>
        <v>0</v>
      </c>
      <c r="CI269">
        <f>Drivers!CI90</f>
        <v>0</v>
      </c>
      <c r="CJ269">
        <f>Drivers!CJ90</f>
        <v>0</v>
      </c>
      <c r="CK269">
        <f>Drivers!CK90</f>
        <v>0</v>
      </c>
      <c r="CL269">
        <f>Drivers!CL90</f>
        <v>0</v>
      </c>
      <c r="CM269">
        <f>Drivers!CM90</f>
        <v>0</v>
      </c>
      <c r="CN269">
        <f>Drivers!CN90</f>
        <v>0</v>
      </c>
      <c r="CO269">
        <f>Drivers!CO90</f>
        <v>0</v>
      </c>
      <c r="CP269">
        <f>Drivers!CP90</f>
        <v>0</v>
      </c>
      <c r="CQ269">
        <f>Drivers!CQ90</f>
        <v>0</v>
      </c>
      <c r="CR269">
        <f>Drivers!CR90</f>
        <v>0</v>
      </c>
      <c r="CS269">
        <f>Drivers!CS90</f>
        <v>0</v>
      </c>
      <c r="CT269">
        <f>Drivers!CT90</f>
        <v>0</v>
      </c>
      <c r="CU269">
        <f>Drivers!CU90</f>
        <v>0</v>
      </c>
      <c r="CV269">
        <f>Drivers!CV90</f>
        <v>0</v>
      </c>
      <c r="CW269">
        <f>Drivers!CW90</f>
        <v>0</v>
      </c>
      <c r="CX269">
        <f>Drivers!CX90</f>
        <v>0</v>
      </c>
      <c r="CY269">
        <f>Drivers!CY90</f>
        <v>0</v>
      </c>
      <c r="CZ269">
        <f>Drivers!CZ90</f>
        <v>0</v>
      </c>
      <c r="DA269">
        <f>Drivers!DA90</f>
        <v>0</v>
      </c>
      <c r="DB269">
        <f>Drivers!DB90</f>
        <v>0</v>
      </c>
      <c r="DC269">
        <f>Drivers!DC90</f>
        <v>0</v>
      </c>
      <c r="DD269">
        <f>Drivers!DD90</f>
        <v>0</v>
      </c>
      <c r="DE269">
        <f>Drivers!DE90</f>
        <v>0</v>
      </c>
      <c r="DF269">
        <f>Drivers!DF90</f>
        <v>0</v>
      </c>
      <c r="DG269">
        <f>Drivers!DG90</f>
        <v>0</v>
      </c>
      <c r="DH269">
        <f>Drivers!DH90</f>
        <v>0</v>
      </c>
      <c r="DI269">
        <f>Drivers!DI90</f>
        <v>0</v>
      </c>
      <c r="DJ269">
        <f>Drivers!DJ90</f>
        <v>0</v>
      </c>
      <c r="DK269">
        <f>Drivers!DK90</f>
        <v>0</v>
      </c>
      <c r="DL269">
        <f>Drivers!DL90</f>
        <v>0</v>
      </c>
      <c r="DM269">
        <f>Drivers!DM90</f>
        <v>0</v>
      </c>
      <c r="DN269">
        <f>Drivers!DN90</f>
        <v>0</v>
      </c>
      <c r="DO269">
        <f>Drivers!DO90</f>
        <v>0</v>
      </c>
      <c r="DP269">
        <f>Drivers!DP90</f>
        <v>0</v>
      </c>
      <c r="DQ269">
        <f>Drivers!DQ90</f>
        <v>0</v>
      </c>
      <c r="DR269">
        <f>Drivers!DR90</f>
        <v>0</v>
      </c>
      <c r="DS269">
        <f>Drivers!DS90</f>
        <v>0</v>
      </c>
      <c r="DT269">
        <f>Drivers!DT90</f>
        <v>0</v>
      </c>
      <c r="DU269">
        <f>Drivers!DU90</f>
        <v>0</v>
      </c>
      <c r="DV269">
        <f>Drivers!DV90</f>
        <v>0</v>
      </c>
      <c r="DW269">
        <f>Drivers!DW90</f>
        <v>0</v>
      </c>
      <c r="DX269">
        <f>Drivers!DX90</f>
        <v>0</v>
      </c>
      <c r="DY269">
        <f>Drivers!DY90</f>
        <v>0</v>
      </c>
      <c r="DZ269">
        <f>Drivers!DZ90</f>
        <v>0</v>
      </c>
      <c r="EA269">
        <f>Drivers!EA90</f>
        <v>357.28394404712685</v>
      </c>
      <c r="EB269">
        <f>Drivers!EB90</f>
        <v>194.94300202395212</v>
      </c>
      <c r="EC269">
        <f>Drivers!EC90</f>
        <v>197.05735948652935</v>
      </c>
      <c r="ED269">
        <f>Drivers!ED90</f>
        <v>192.97467851511735</v>
      </c>
      <c r="EE269">
        <f>Drivers!EE90</f>
        <v>184.54812269080855</v>
      </c>
      <c r="EF269">
        <f>Drivers!EF90</f>
        <v>199.01066031612305</v>
      </c>
      <c r="EG269">
        <f>Drivers!EG90</f>
        <v>205.18637982619049</v>
      </c>
      <c r="EH269">
        <f>Drivers!EH90</f>
        <v>210.11926571991745</v>
      </c>
      <c r="EI269">
        <f>Drivers!EI90</f>
        <v>213.82147251532342</v>
      </c>
      <c r="EJ269">
        <f>Drivers!EJ90</f>
        <v>216.30507947165756</v>
      </c>
      <c r="EK269">
        <f>Drivers!EK90</f>
        <v>218.76608964352201</v>
      </c>
      <c r="EL269">
        <f>Drivers!EL90</f>
        <v>221.20462243247485</v>
      </c>
      <c r="EM269">
        <f>Drivers!EM90</f>
        <v>0</v>
      </c>
      <c r="EN269">
        <f>Drivers!EN90</f>
        <v>0</v>
      </c>
    </row>
    <row r="270" spans="1:144" x14ac:dyDescent="0.2">
      <c r="A270">
        <f>Drivers!A91</f>
        <v>0</v>
      </c>
      <c r="B270">
        <f>Drivers!B91</f>
        <v>0</v>
      </c>
      <c r="C270">
        <f>Drivers!C91</f>
        <v>0</v>
      </c>
      <c r="D270">
        <f>Drivers!D91</f>
        <v>0</v>
      </c>
      <c r="E270">
        <f>Drivers!E91</f>
        <v>0</v>
      </c>
      <c r="F270">
        <f>Drivers!F91</f>
        <v>0</v>
      </c>
      <c r="G270">
        <f>Drivers!G91</f>
        <v>0</v>
      </c>
      <c r="H270">
        <f>Drivers!H91</f>
        <v>0</v>
      </c>
      <c r="I270">
        <f>Drivers!I91</f>
        <v>0</v>
      </c>
      <c r="J270">
        <f>Drivers!J91</f>
        <v>0</v>
      </c>
      <c r="K270">
        <f>Drivers!K91</f>
        <v>0</v>
      </c>
      <c r="L270">
        <f>Drivers!L91</f>
        <v>0</v>
      </c>
      <c r="M270">
        <f>Drivers!M91</f>
        <v>0</v>
      </c>
      <c r="N270">
        <f>Drivers!N91</f>
        <v>0</v>
      </c>
      <c r="O270">
        <f>Drivers!O91</f>
        <v>0</v>
      </c>
      <c r="P270">
        <f>Drivers!P91</f>
        <v>0</v>
      </c>
      <c r="Q270">
        <f>Drivers!Q91</f>
        <v>0</v>
      </c>
      <c r="R270">
        <f>Drivers!R91</f>
        <v>0</v>
      </c>
      <c r="S270">
        <f>Drivers!S91</f>
        <v>0</v>
      </c>
      <c r="T270">
        <f>Drivers!T91</f>
        <v>0</v>
      </c>
      <c r="U270">
        <f>Drivers!U91</f>
        <v>0</v>
      </c>
      <c r="V270">
        <f>Drivers!V91</f>
        <v>0</v>
      </c>
      <c r="W270">
        <f>Drivers!W91</f>
        <v>0</v>
      </c>
      <c r="X270">
        <f>Drivers!X91</f>
        <v>0</v>
      </c>
      <c r="Y270">
        <f>Drivers!Y91</f>
        <v>0</v>
      </c>
      <c r="Z270">
        <f>Drivers!Z91</f>
        <v>0</v>
      </c>
      <c r="AA270">
        <f>Drivers!AA91</f>
        <v>0</v>
      </c>
      <c r="AB270">
        <f>Drivers!AB91</f>
        <v>0</v>
      </c>
      <c r="AC270">
        <f>Drivers!AC91</f>
        <v>0</v>
      </c>
      <c r="AD270">
        <f>Drivers!AD91</f>
        <v>0</v>
      </c>
      <c r="AE270">
        <f>Drivers!AE91</f>
        <v>0</v>
      </c>
      <c r="AF270">
        <f>Drivers!AF91</f>
        <v>0</v>
      </c>
      <c r="AG270">
        <f>Drivers!AG91</f>
        <v>0</v>
      </c>
      <c r="AH270">
        <f>Drivers!AH91</f>
        <v>0</v>
      </c>
      <c r="AI270">
        <f>Drivers!AI91</f>
        <v>0</v>
      </c>
      <c r="AJ270">
        <f>Drivers!AJ91</f>
        <v>0</v>
      </c>
      <c r="AK270">
        <f>Drivers!AK91</f>
        <v>0</v>
      </c>
      <c r="AL270">
        <f>Drivers!AL91</f>
        <v>0</v>
      </c>
      <c r="AM270">
        <f>Drivers!AM91</f>
        <v>0</v>
      </c>
      <c r="AN270">
        <f>Drivers!AN91</f>
        <v>0</v>
      </c>
      <c r="AO270">
        <f>Drivers!AO91</f>
        <v>0</v>
      </c>
      <c r="AP270">
        <f>Drivers!AP91</f>
        <v>0</v>
      </c>
      <c r="AQ270">
        <f>Drivers!AQ91</f>
        <v>0</v>
      </c>
      <c r="AR270">
        <f>Drivers!AR91</f>
        <v>0</v>
      </c>
      <c r="AS270">
        <f>Drivers!AS91</f>
        <v>0</v>
      </c>
      <c r="AT270">
        <f>Drivers!AT91</f>
        <v>0</v>
      </c>
      <c r="AU270">
        <f>Drivers!AU91</f>
        <v>0</v>
      </c>
      <c r="AV270">
        <f>Drivers!AV91</f>
        <v>0</v>
      </c>
      <c r="AW270">
        <f>Drivers!AW91</f>
        <v>0</v>
      </c>
      <c r="AX270">
        <f>Drivers!AX91</f>
        <v>0</v>
      </c>
      <c r="AY270">
        <f>Drivers!AY91</f>
        <v>0</v>
      </c>
      <c r="AZ270">
        <f>Drivers!AZ91</f>
        <v>0</v>
      </c>
      <c r="BA270">
        <f>Drivers!BA91</f>
        <v>0</v>
      </c>
      <c r="BB270">
        <f>Drivers!BB91</f>
        <v>0</v>
      </c>
      <c r="BC270">
        <f>Drivers!BC91</f>
        <v>0</v>
      </c>
      <c r="BD270">
        <f>Drivers!BD91</f>
        <v>0</v>
      </c>
      <c r="BE270">
        <f>Drivers!BE91</f>
        <v>0</v>
      </c>
      <c r="BF270">
        <f>Drivers!BF91</f>
        <v>0</v>
      </c>
      <c r="BG270">
        <f>Drivers!BG91</f>
        <v>0</v>
      </c>
      <c r="BH270">
        <f>Drivers!BH91</f>
        <v>0</v>
      </c>
      <c r="BI270">
        <f>Drivers!BI91</f>
        <v>0</v>
      </c>
      <c r="BJ270">
        <f>Drivers!BJ91</f>
        <v>0</v>
      </c>
      <c r="BK270">
        <f>Drivers!BK91</f>
        <v>0</v>
      </c>
      <c r="BL270">
        <f>Drivers!BL91</f>
        <v>0</v>
      </c>
      <c r="BM270">
        <f>Drivers!BM91</f>
        <v>0</v>
      </c>
      <c r="BN270">
        <f>Drivers!BN91</f>
        <v>0</v>
      </c>
      <c r="BO270">
        <f>Drivers!BO91</f>
        <v>0</v>
      </c>
      <c r="BP270">
        <f>Drivers!BP91</f>
        <v>0</v>
      </c>
      <c r="BQ270">
        <f>Drivers!BQ91</f>
        <v>0</v>
      </c>
      <c r="BR270">
        <f>Drivers!BR91</f>
        <v>0</v>
      </c>
      <c r="BS270">
        <f>Drivers!BS91</f>
        <v>0</v>
      </c>
      <c r="BT270">
        <f>Drivers!BT91</f>
        <v>0</v>
      </c>
      <c r="BU270">
        <f>Drivers!BU91</f>
        <v>0</v>
      </c>
      <c r="BV270">
        <f>Drivers!BV91</f>
        <v>0</v>
      </c>
      <c r="BW270">
        <f>Drivers!BW91</f>
        <v>0</v>
      </c>
      <c r="BX270">
        <f>Drivers!BX91</f>
        <v>0</v>
      </c>
      <c r="BY270">
        <f>Drivers!BY91</f>
        <v>0</v>
      </c>
      <c r="BZ270">
        <f>Drivers!BZ91</f>
        <v>0</v>
      </c>
      <c r="CA270">
        <f>Drivers!CA91</f>
        <v>0</v>
      </c>
      <c r="CB270">
        <f>Drivers!CB91</f>
        <v>0</v>
      </c>
      <c r="CC270">
        <f>Drivers!CC91</f>
        <v>0</v>
      </c>
      <c r="CD270">
        <f>Drivers!CD91</f>
        <v>0</v>
      </c>
      <c r="CE270">
        <f>Drivers!CE91</f>
        <v>0</v>
      </c>
      <c r="CF270">
        <f>Drivers!CF91</f>
        <v>0</v>
      </c>
      <c r="CG270">
        <f>Drivers!CG91</f>
        <v>0</v>
      </c>
      <c r="CH270">
        <f>Drivers!CH91</f>
        <v>0</v>
      </c>
      <c r="CI270">
        <f>Drivers!CI91</f>
        <v>0</v>
      </c>
      <c r="CJ270">
        <f>Drivers!CJ91</f>
        <v>0</v>
      </c>
      <c r="CK270">
        <f>Drivers!CK91</f>
        <v>0</v>
      </c>
      <c r="CL270">
        <f>Drivers!CL91</f>
        <v>0</v>
      </c>
      <c r="CM270">
        <f>Drivers!CM91</f>
        <v>0</v>
      </c>
      <c r="CN270">
        <f>Drivers!CN91</f>
        <v>0</v>
      </c>
      <c r="CO270">
        <f>Drivers!CO91</f>
        <v>0</v>
      </c>
      <c r="CP270">
        <f>Drivers!CP91</f>
        <v>0</v>
      </c>
      <c r="CQ270">
        <f>Drivers!CQ91</f>
        <v>0</v>
      </c>
      <c r="CR270">
        <f>Drivers!CR91</f>
        <v>0</v>
      </c>
      <c r="CS270">
        <f>Drivers!CS91</f>
        <v>0</v>
      </c>
      <c r="CT270">
        <f>Drivers!CT91</f>
        <v>0</v>
      </c>
      <c r="CU270">
        <f>Drivers!CU91</f>
        <v>0</v>
      </c>
      <c r="CV270">
        <f>Drivers!CV91</f>
        <v>0</v>
      </c>
      <c r="CW270">
        <f>Drivers!CW91</f>
        <v>0</v>
      </c>
      <c r="CX270">
        <f>Drivers!CX91</f>
        <v>0</v>
      </c>
      <c r="CY270">
        <f>Drivers!CY91</f>
        <v>0</v>
      </c>
      <c r="CZ270">
        <f>Drivers!CZ91</f>
        <v>0</v>
      </c>
      <c r="DA270">
        <f>Drivers!DA91</f>
        <v>0</v>
      </c>
      <c r="DB270">
        <f>Drivers!DB91</f>
        <v>0</v>
      </c>
      <c r="DC270">
        <f>Drivers!DC91</f>
        <v>0</v>
      </c>
      <c r="DD270">
        <f>Drivers!DD91</f>
        <v>0</v>
      </c>
      <c r="DE270">
        <f>Drivers!DE91</f>
        <v>0</v>
      </c>
      <c r="DF270">
        <f>Drivers!DF91</f>
        <v>0</v>
      </c>
      <c r="DG270">
        <f>Drivers!DG91</f>
        <v>0</v>
      </c>
      <c r="DH270">
        <f>Drivers!DH91</f>
        <v>0</v>
      </c>
      <c r="DI270">
        <f>Drivers!DI91</f>
        <v>0</v>
      </c>
      <c r="DJ270">
        <f>Drivers!DJ91</f>
        <v>0</v>
      </c>
      <c r="DK270">
        <f>Drivers!DK91</f>
        <v>0</v>
      </c>
      <c r="DL270">
        <f>Drivers!DL91</f>
        <v>0</v>
      </c>
      <c r="DM270">
        <f>Drivers!DM91</f>
        <v>0</v>
      </c>
      <c r="DN270">
        <f>Drivers!DN91</f>
        <v>0</v>
      </c>
      <c r="DO270">
        <f>Drivers!DO91</f>
        <v>0</v>
      </c>
      <c r="DP270">
        <f>Drivers!DP91</f>
        <v>0</v>
      </c>
      <c r="DQ270">
        <f>Drivers!DQ91</f>
        <v>0</v>
      </c>
      <c r="DR270">
        <f>Drivers!DR91</f>
        <v>0</v>
      </c>
      <c r="DS270">
        <f>Drivers!DS91</f>
        <v>0</v>
      </c>
      <c r="DT270">
        <f>Drivers!DT91</f>
        <v>0</v>
      </c>
      <c r="DU270">
        <f>Drivers!DU91</f>
        <v>0</v>
      </c>
      <c r="DV270">
        <f>Drivers!DV91</f>
        <v>0</v>
      </c>
      <c r="DW270">
        <f>Drivers!DW91</f>
        <v>0</v>
      </c>
      <c r="DX270">
        <f>Drivers!DX91</f>
        <v>0</v>
      </c>
      <c r="DY270">
        <f>Drivers!DY91</f>
        <v>0</v>
      </c>
      <c r="DZ270">
        <f>Drivers!DZ91</f>
        <v>0</v>
      </c>
      <c r="EA270">
        <f>Drivers!EA91</f>
        <v>0</v>
      </c>
      <c r="EB270">
        <f>Drivers!EB91</f>
        <v>0</v>
      </c>
      <c r="EC270">
        <f>Drivers!EC91</f>
        <v>0</v>
      </c>
      <c r="ED270">
        <f>Drivers!ED91</f>
        <v>0</v>
      </c>
      <c r="EE270">
        <f>Drivers!EE91</f>
        <v>0</v>
      </c>
      <c r="EF270">
        <f>Drivers!EF91</f>
        <v>0</v>
      </c>
      <c r="EG270">
        <f>Drivers!EG91</f>
        <v>0</v>
      </c>
      <c r="EH270">
        <f>Drivers!EH91</f>
        <v>0</v>
      </c>
      <c r="EI270">
        <f>Drivers!EI91</f>
        <v>0</v>
      </c>
      <c r="EJ270">
        <f>Drivers!EJ91</f>
        <v>0</v>
      </c>
      <c r="EK270">
        <f>Drivers!EK91</f>
        <v>0</v>
      </c>
      <c r="EL270">
        <f>Drivers!EL91</f>
        <v>0</v>
      </c>
      <c r="EM270">
        <f>Drivers!EM91</f>
        <v>0</v>
      </c>
      <c r="EN270">
        <f>Drivers!EN91</f>
        <v>0</v>
      </c>
    </row>
    <row r="271" spans="1:144" x14ac:dyDescent="0.2">
      <c r="A271">
        <f>Drivers!A92</f>
        <v>0</v>
      </c>
      <c r="B271">
        <f>Drivers!B92</f>
        <v>0</v>
      </c>
      <c r="C271">
        <f>Drivers!C92</f>
        <v>0</v>
      </c>
      <c r="D271">
        <f>Drivers!D92</f>
        <v>0</v>
      </c>
      <c r="E271">
        <f>Drivers!E92</f>
        <v>0</v>
      </c>
      <c r="F271">
        <f>Drivers!F92</f>
        <v>0</v>
      </c>
      <c r="G271">
        <f>Drivers!G92</f>
        <v>0</v>
      </c>
      <c r="H271">
        <f>Drivers!H92</f>
        <v>0</v>
      </c>
      <c r="I271" t="str">
        <f>Drivers!I92</f>
        <v>Drivers</v>
      </c>
      <c r="J271">
        <f>Drivers!J92</f>
        <v>0</v>
      </c>
      <c r="K271">
        <f>Drivers!K92</f>
        <v>0</v>
      </c>
      <c r="L271">
        <f>Drivers!L92</f>
        <v>0</v>
      </c>
      <c r="M271">
        <f>Drivers!M92</f>
        <v>0</v>
      </c>
      <c r="N271">
        <f>Drivers!N92</f>
        <v>0</v>
      </c>
      <c r="O271">
        <f>Drivers!O92</f>
        <v>0</v>
      </c>
      <c r="P271">
        <f>Drivers!P92</f>
        <v>0</v>
      </c>
      <c r="Q271">
        <f>Drivers!Q92</f>
        <v>0</v>
      </c>
      <c r="R271">
        <f>Drivers!R92</f>
        <v>0</v>
      </c>
      <c r="S271">
        <f>Drivers!S92</f>
        <v>0</v>
      </c>
      <c r="T271">
        <f>Drivers!T92</f>
        <v>0</v>
      </c>
      <c r="U271">
        <f>Drivers!U92</f>
        <v>0</v>
      </c>
      <c r="V271">
        <f>Drivers!V92</f>
        <v>0</v>
      </c>
      <c r="W271">
        <f>Drivers!W92</f>
        <v>0</v>
      </c>
      <c r="X271">
        <f>Drivers!X92</f>
        <v>0</v>
      </c>
      <c r="Y271">
        <f>Drivers!Y92</f>
        <v>0</v>
      </c>
      <c r="Z271">
        <f>Drivers!Z92</f>
        <v>0</v>
      </c>
      <c r="AA271">
        <f>Drivers!AA92</f>
        <v>0</v>
      </c>
      <c r="AB271">
        <f>Drivers!AB92</f>
        <v>0</v>
      </c>
      <c r="AC271">
        <f>Drivers!AC92</f>
        <v>0</v>
      </c>
      <c r="AD271">
        <f>Drivers!AD92</f>
        <v>0</v>
      </c>
      <c r="AE271">
        <f>Drivers!AE92</f>
        <v>0</v>
      </c>
      <c r="AF271">
        <f>Drivers!AF92</f>
        <v>0</v>
      </c>
      <c r="AG271">
        <f>Drivers!AG92</f>
        <v>0</v>
      </c>
      <c r="AH271">
        <f>Drivers!AH92</f>
        <v>0</v>
      </c>
      <c r="AI271">
        <f>Drivers!AI92</f>
        <v>0</v>
      </c>
      <c r="AJ271">
        <f>Drivers!AJ92</f>
        <v>0</v>
      </c>
      <c r="AK271">
        <f>Drivers!AK92</f>
        <v>0</v>
      </c>
      <c r="AL271">
        <f>Drivers!AL92</f>
        <v>0</v>
      </c>
      <c r="AM271">
        <f>Drivers!AM92</f>
        <v>0</v>
      </c>
      <c r="AN271">
        <f>Drivers!AN92</f>
        <v>0</v>
      </c>
      <c r="AO271">
        <f>Drivers!AO92</f>
        <v>0</v>
      </c>
      <c r="AP271">
        <f>Drivers!AP92</f>
        <v>0</v>
      </c>
      <c r="AQ271">
        <f>Drivers!AQ92</f>
        <v>0</v>
      </c>
      <c r="AR271">
        <f>Drivers!AR92</f>
        <v>0</v>
      </c>
      <c r="AS271">
        <f>Drivers!AS92</f>
        <v>0</v>
      </c>
      <c r="AT271">
        <f>Drivers!AT92</f>
        <v>0</v>
      </c>
      <c r="AU271">
        <f>Drivers!AU92</f>
        <v>0</v>
      </c>
      <c r="AV271">
        <f>Drivers!AV92</f>
        <v>0</v>
      </c>
      <c r="AW271">
        <f>Drivers!AW92</f>
        <v>0</v>
      </c>
      <c r="AX271">
        <f>Drivers!AX92</f>
        <v>0</v>
      </c>
      <c r="AY271">
        <f>Drivers!AY92</f>
        <v>0</v>
      </c>
      <c r="AZ271">
        <f>Drivers!AZ92</f>
        <v>0</v>
      </c>
      <c r="BA271">
        <f>Drivers!BA92</f>
        <v>0</v>
      </c>
      <c r="BB271">
        <f>Drivers!BB92</f>
        <v>0</v>
      </c>
      <c r="BC271">
        <f>Drivers!BC92</f>
        <v>0</v>
      </c>
      <c r="BD271">
        <f>Drivers!BD92</f>
        <v>0</v>
      </c>
      <c r="BE271">
        <f>Drivers!BE92</f>
        <v>0</v>
      </c>
      <c r="BF271">
        <f>Drivers!BF92</f>
        <v>0</v>
      </c>
      <c r="BG271">
        <f>Drivers!BG92</f>
        <v>0</v>
      </c>
      <c r="BH271">
        <f>Drivers!BH92</f>
        <v>0</v>
      </c>
      <c r="BI271">
        <f>Drivers!BI92</f>
        <v>0</v>
      </c>
      <c r="BJ271">
        <f>Drivers!BJ92</f>
        <v>0</v>
      </c>
      <c r="BK271">
        <f>Drivers!BK92</f>
        <v>0</v>
      </c>
      <c r="BL271">
        <f>Drivers!BL92</f>
        <v>0</v>
      </c>
      <c r="BM271">
        <f>Drivers!BM92</f>
        <v>0</v>
      </c>
      <c r="BN271">
        <f>Drivers!BN92</f>
        <v>0</v>
      </c>
      <c r="BO271">
        <f>Drivers!BO92</f>
        <v>0</v>
      </c>
      <c r="BP271">
        <f>Drivers!BP92</f>
        <v>0</v>
      </c>
      <c r="BQ271">
        <f>Drivers!BQ92</f>
        <v>0</v>
      </c>
      <c r="BR271">
        <f>Drivers!BR92</f>
        <v>0</v>
      </c>
      <c r="BS271">
        <f>Drivers!BS92</f>
        <v>0</v>
      </c>
      <c r="BT271">
        <f>Drivers!BT92</f>
        <v>0</v>
      </c>
      <c r="BU271">
        <f>Drivers!BU92</f>
        <v>0</v>
      </c>
      <c r="BV271">
        <f>Drivers!BV92</f>
        <v>0</v>
      </c>
      <c r="BW271">
        <f>Drivers!BW92</f>
        <v>0</v>
      </c>
      <c r="BX271">
        <f>Drivers!BX92</f>
        <v>0</v>
      </c>
      <c r="BY271">
        <f>Drivers!BY92</f>
        <v>0</v>
      </c>
      <c r="BZ271">
        <f>Drivers!BZ92</f>
        <v>0</v>
      </c>
      <c r="CA271">
        <f>Drivers!CA92</f>
        <v>0</v>
      </c>
      <c r="CB271">
        <f>Drivers!CB92</f>
        <v>0</v>
      </c>
      <c r="CC271">
        <f>Drivers!CC92</f>
        <v>0</v>
      </c>
      <c r="CD271">
        <f>Drivers!CD92</f>
        <v>0</v>
      </c>
      <c r="CE271">
        <f>Drivers!CE92</f>
        <v>0</v>
      </c>
      <c r="CF271">
        <f>Drivers!CF92</f>
        <v>0</v>
      </c>
      <c r="CG271">
        <f>Drivers!CG92</f>
        <v>0</v>
      </c>
      <c r="CH271">
        <f>Drivers!CH92</f>
        <v>0</v>
      </c>
      <c r="CI271">
        <f>Drivers!CI92</f>
        <v>0</v>
      </c>
      <c r="CJ271">
        <f>Drivers!CJ92</f>
        <v>0</v>
      </c>
      <c r="CK271">
        <f>Drivers!CK92</f>
        <v>0</v>
      </c>
      <c r="CL271">
        <f>Drivers!CL92</f>
        <v>0</v>
      </c>
      <c r="CM271">
        <f>Drivers!CM92</f>
        <v>0</v>
      </c>
      <c r="CN271">
        <f>Drivers!CN92</f>
        <v>0</v>
      </c>
      <c r="CO271">
        <f>Drivers!CO92</f>
        <v>0</v>
      </c>
      <c r="CP271">
        <f>Drivers!CP92</f>
        <v>0</v>
      </c>
      <c r="CQ271">
        <f>Drivers!CQ92</f>
        <v>0</v>
      </c>
      <c r="CR271">
        <f>Drivers!CR92</f>
        <v>0</v>
      </c>
      <c r="CS271">
        <f>Drivers!CS92</f>
        <v>0</v>
      </c>
      <c r="CT271">
        <f>Drivers!CT92</f>
        <v>0</v>
      </c>
      <c r="CU271">
        <f>Drivers!CU92</f>
        <v>0</v>
      </c>
      <c r="CV271">
        <f>Drivers!CV92</f>
        <v>0</v>
      </c>
      <c r="CW271">
        <f>Drivers!CW92</f>
        <v>0</v>
      </c>
      <c r="CX271">
        <f>Drivers!CX92</f>
        <v>0</v>
      </c>
      <c r="CY271">
        <f>Drivers!CY92</f>
        <v>0</v>
      </c>
      <c r="CZ271">
        <f>Drivers!CZ92</f>
        <v>0</v>
      </c>
      <c r="DA271">
        <f>Drivers!DA92</f>
        <v>0</v>
      </c>
      <c r="DB271">
        <f>Drivers!DB92</f>
        <v>0</v>
      </c>
      <c r="DC271">
        <f>Drivers!DC92</f>
        <v>0</v>
      </c>
      <c r="DD271">
        <f>Drivers!DD92</f>
        <v>0</v>
      </c>
      <c r="DE271">
        <f>Drivers!DE92</f>
        <v>0</v>
      </c>
      <c r="DF271">
        <f>Drivers!DF92</f>
        <v>0</v>
      </c>
      <c r="DG271">
        <f>Drivers!DG92</f>
        <v>0</v>
      </c>
      <c r="DH271">
        <f>Drivers!DH92</f>
        <v>0</v>
      </c>
      <c r="DI271">
        <f>Drivers!DI92</f>
        <v>0</v>
      </c>
      <c r="DJ271">
        <f>Drivers!DJ92</f>
        <v>0</v>
      </c>
      <c r="DK271">
        <f>Drivers!DK92</f>
        <v>0</v>
      </c>
      <c r="DL271">
        <f>Drivers!DL92</f>
        <v>0</v>
      </c>
      <c r="DM271">
        <f>Drivers!DM92</f>
        <v>0</v>
      </c>
      <c r="DN271">
        <f>Drivers!DN92</f>
        <v>0</v>
      </c>
      <c r="DO271">
        <f>Drivers!DO92</f>
        <v>0</v>
      </c>
      <c r="DP271">
        <f>Drivers!DP92</f>
        <v>0</v>
      </c>
      <c r="DQ271">
        <f>Drivers!DQ92</f>
        <v>0</v>
      </c>
      <c r="DR271">
        <f>Drivers!DR92</f>
        <v>0</v>
      </c>
      <c r="DS271">
        <f>Drivers!DS92</f>
        <v>0</v>
      </c>
      <c r="DT271">
        <f>Drivers!DT92</f>
        <v>0</v>
      </c>
      <c r="DU271">
        <f>Drivers!DU92</f>
        <v>0</v>
      </c>
      <c r="DV271">
        <f>Drivers!DV92</f>
        <v>0</v>
      </c>
      <c r="DW271">
        <f>Drivers!DW92</f>
        <v>0</v>
      </c>
      <c r="DX271">
        <f>Drivers!DX92</f>
        <v>0</v>
      </c>
      <c r="DY271">
        <f>Drivers!DY92</f>
        <v>0</v>
      </c>
      <c r="DZ271">
        <f>Drivers!DZ92</f>
        <v>0</v>
      </c>
      <c r="EA271">
        <f>Drivers!EA92</f>
        <v>0</v>
      </c>
      <c r="EB271">
        <f>Drivers!EB92</f>
        <v>0</v>
      </c>
      <c r="EC271">
        <f>Drivers!EC92</f>
        <v>0</v>
      </c>
      <c r="ED271">
        <f>Drivers!ED92</f>
        <v>0</v>
      </c>
      <c r="EE271">
        <f>Drivers!EE92</f>
        <v>0</v>
      </c>
      <c r="EF271">
        <f>Drivers!EF92</f>
        <v>0</v>
      </c>
      <c r="EG271">
        <f>Drivers!EG92</f>
        <v>0</v>
      </c>
      <c r="EH271">
        <f>Drivers!EH92</f>
        <v>0</v>
      </c>
      <c r="EI271">
        <f>Drivers!EI92</f>
        <v>0</v>
      </c>
      <c r="EJ271">
        <f>Drivers!EJ92</f>
        <v>0</v>
      </c>
      <c r="EK271">
        <f>Drivers!EK92</f>
        <v>0</v>
      </c>
      <c r="EL271">
        <f>Drivers!EL92</f>
        <v>0</v>
      </c>
      <c r="EM271">
        <f>Drivers!EM92</f>
        <v>0</v>
      </c>
      <c r="EN271">
        <f>Drivers!EN92</f>
        <v>0</v>
      </c>
    </row>
    <row r="272" spans="1:144" x14ac:dyDescent="0.2">
      <c r="A272">
        <f>Drivers!A93</f>
        <v>0</v>
      </c>
      <c r="B272">
        <f>Drivers!B93</f>
        <v>0</v>
      </c>
      <c r="C272">
        <f>Drivers!C93</f>
        <v>0</v>
      </c>
      <c r="D272">
        <f>Drivers!D93</f>
        <v>0</v>
      </c>
      <c r="E272">
        <f>Drivers!E93</f>
        <v>0</v>
      </c>
      <c r="F272">
        <f>Drivers!F93</f>
        <v>0</v>
      </c>
      <c r="G272">
        <f>Drivers!G93</f>
        <v>0</v>
      </c>
      <c r="H272">
        <f>Drivers!H93</f>
        <v>0</v>
      </c>
      <c r="I272" t="str">
        <f>Drivers!I93</f>
        <v>Revenue</v>
      </c>
      <c r="J272">
        <f>Drivers!J93</f>
        <v>0</v>
      </c>
      <c r="K272">
        <f>Drivers!K93</f>
        <v>0</v>
      </c>
      <c r="L272">
        <f>Drivers!L93</f>
        <v>0</v>
      </c>
      <c r="M272">
        <f>Drivers!M93</f>
        <v>0</v>
      </c>
      <c r="N272">
        <f>Drivers!N93</f>
        <v>0</v>
      </c>
      <c r="O272">
        <f>Drivers!O93</f>
        <v>0</v>
      </c>
      <c r="P272">
        <f>Drivers!P93</f>
        <v>0</v>
      </c>
      <c r="Q272">
        <f>Drivers!Q93</f>
        <v>0</v>
      </c>
      <c r="R272">
        <f>Drivers!R93</f>
        <v>0</v>
      </c>
      <c r="S272">
        <f>Drivers!S93</f>
        <v>0</v>
      </c>
      <c r="T272">
        <f>Drivers!T93</f>
        <v>0</v>
      </c>
      <c r="U272">
        <f>Drivers!U93</f>
        <v>0</v>
      </c>
      <c r="V272">
        <f>Drivers!V93</f>
        <v>0</v>
      </c>
      <c r="W272">
        <f>Drivers!W93</f>
        <v>0</v>
      </c>
      <c r="X272">
        <f>Drivers!X93</f>
        <v>0</v>
      </c>
      <c r="Y272">
        <f>Drivers!Y93</f>
        <v>0</v>
      </c>
      <c r="Z272">
        <f>Drivers!Z93</f>
        <v>0</v>
      </c>
      <c r="AA272">
        <f>Drivers!AA93</f>
        <v>0</v>
      </c>
      <c r="AB272">
        <f>Drivers!AB93</f>
        <v>0</v>
      </c>
      <c r="AC272">
        <f>Drivers!AC93</f>
        <v>0</v>
      </c>
      <c r="AD272">
        <f>Drivers!AD93</f>
        <v>0</v>
      </c>
      <c r="AE272">
        <f>Drivers!AE93</f>
        <v>0</v>
      </c>
      <c r="AF272">
        <f>Drivers!AF93</f>
        <v>0</v>
      </c>
      <c r="AG272">
        <f>Drivers!AG93</f>
        <v>0</v>
      </c>
      <c r="AH272">
        <f>Drivers!AH93</f>
        <v>0</v>
      </c>
      <c r="AI272">
        <f>Drivers!AI93</f>
        <v>0</v>
      </c>
      <c r="AJ272">
        <f>Drivers!AJ93</f>
        <v>0</v>
      </c>
      <c r="AK272">
        <f>Drivers!AK93</f>
        <v>0</v>
      </c>
      <c r="AL272">
        <f>Drivers!AL93</f>
        <v>0</v>
      </c>
      <c r="AM272">
        <f>Drivers!AM93</f>
        <v>0</v>
      </c>
      <c r="AN272">
        <f>Drivers!AN93</f>
        <v>0</v>
      </c>
      <c r="AO272">
        <f>Drivers!AO93</f>
        <v>0</v>
      </c>
      <c r="AP272">
        <f>Drivers!AP93</f>
        <v>0</v>
      </c>
      <c r="AQ272">
        <f>Drivers!AQ93</f>
        <v>0</v>
      </c>
      <c r="AR272">
        <f>Drivers!AR93</f>
        <v>0</v>
      </c>
      <c r="AS272">
        <f>Drivers!AS93</f>
        <v>0</v>
      </c>
      <c r="AT272">
        <f>Drivers!AT93</f>
        <v>0</v>
      </c>
      <c r="AU272">
        <f>Drivers!AU93</f>
        <v>0</v>
      </c>
      <c r="AV272">
        <f>Drivers!AV93</f>
        <v>0</v>
      </c>
      <c r="AW272">
        <f>Drivers!AW93</f>
        <v>0</v>
      </c>
      <c r="AX272">
        <f>Drivers!AX93</f>
        <v>0</v>
      </c>
      <c r="AY272">
        <f>Drivers!AY93</f>
        <v>0</v>
      </c>
      <c r="AZ272">
        <f>Drivers!AZ93</f>
        <v>0</v>
      </c>
      <c r="BA272">
        <f>Drivers!BA93</f>
        <v>0</v>
      </c>
      <c r="BB272">
        <f>Drivers!BB93</f>
        <v>0</v>
      </c>
      <c r="BC272">
        <f>Drivers!BC93</f>
        <v>0</v>
      </c>
      <c r="BD272">
        <f>Drivers!BD93</f>
        <v>0</v>
      </c>
      <c r="BE272">
        <f>Drivers!BE93</f>
        <v>0</v>
      </c>
      <c r="BF272">
        <f>Drivers!BF93</f>
        <v>0</v>
      </c>
      <c r="BG272">
        <f>Drivers!BG93</f>
        <v>0</v>
      </c>
      <c r="BH272">
        <f>Drivers!BH93</f>
        <v>0</v>
      </c>
      <c r="BI272">
        <f>Drivers!BI93</f>
        <v>0</v>
      </c>
      <c r="BJ272">
        <f>Drivers!BJ93</f>
        <v>0</v>
      </c>
      <c r="BK272">
        <f>Drivers!BK93</f>
        <v>0</v>
      </c>
      <c r="BL272">
        <f>Drivers!BL93</f>
        <v>0</v>
      </c>
      <c r="BM272">
        <f>Drivers!BM93</f>
        <v>0</v>
      </c>
      <c r="BN272">
        <f>Drivers!BN93</f>
        <v>0</v>
      </c>
      <c r="BO272">
        <f>Drivers!BO93</f>
        <v>0</v>
      </c>
      <c r="BP272">
        <f>Drivers!BP93</f>
        <v>0</v>
      </c>
      <c r="BQ272">
        <f>Drivers!BQ93</f>
        <v>0</v>
      </c>
      <c r="BR272">
        <f>Drivers!BR93</f>
        <v>48.585999999999999</v>
      </c>
      <c r="BS272">
        <f>Drivers!BS93</f>
        <v>73.271000000000001</v>
      </c>
      <c r="BT272">
        <f>Drivers!BT93</f>
        <v>102.283</v>
      </c>
      <c r="BU272">
        <f>Drivers!BU93</f>
        <v>116.663</v>
      </c>
      <c r="BV272">
        <f>Drivers!BV93</f>
        <v>172.09800000000001</v>
      </c>
      <c r="BW272">
        <f>Drivers!BW93</f>
        <v>201.92400000000001</v>
      </c>
      <c r="BX272">
        <f>Drivers!BX93</f>
        <v>205.452</v>
      </c>
      <c r="BY272">
        <f>Drivers!BY93</f>
        <v>215.94200000000001</v>
      </c>
      <c r="BZ272">
        <f>Drivers!BZ93</f>
        <v>244.84299999999999</v>
      </c>
      <c r="CA272">
        <f>Drivers!CA93</f>
        <v>238.05699999999999</v>
      </c>
      <c r="CB272">
        <f>Drivers!CB93</f>
        <v>210.63800000000001</v>
      </c>
      <c r="CC272">
        <f>Drivers!CC93</f>
        <v>187.65299999999999</v>
      </c>
      <c r="CD272">
        <f>Drivers!CD93</f>
        <v>199.42952265200097</v>
      </c>
      <c r="CE272">
        <f>Drivers!CE93</f>
        <v>209.54994754628319</v>
      </c>
      <c r="CF272">
        <f>Drivers!CF93</f>
        <v>205.31171232853211</v>
      </c>
      <c r="CG272">
        <f>Drivers!CG93</f>
        <v>206.29446759682131</v>
      </c>
      <c r="CH272">
        <f>Drivers!CH93</f>
        <v>220.43643142054952</v>
      </c>
      <c r="CI272">
        <f>Drivers!CI93</f>
        <v>231.62289127107093</v>
      </c>
      <c r="CJ272">
        <f>Drivers!CJ93</f>
        <v>226.93822154665807</v>
      </c>
      <c r="CK272">
        <f>Drivers!CK93</f>
        <v>228.02449534113248</v>
      </c>
      <c r="CL272">
        <f>Drivers!CL93</f>
        <v>240.25168267737416</v>
      </c>
      <c r="CM272">
        <f>Drivers!CM93</f>
        <v>252.44370459031876</v>
      </c>
      <c r="CN272">
        <f>Drivers!CN93</f>
        <v>247.33792521970872</v>
      </c>
      <c r="CO272">
        <f>Drivers!CO93</f>
        <v>248.52184525184225</v>
      </c>
      <c r="CP272">
        <f>Drivers!CP93</f>
        <v>0</v>
      </c>
      <c r="CQ272">
        <f>Drivers!CQ93</f>
        <v>0</v>
      </c>
      <c r="CR272">
        <f>Drivers!CR93</f>
        <v>0</v>
      </c>
      <c r="CS272">
        <f>Drivers!CS93</f>
        <v>0</v>
      </c>
      <c r="CT272">
        <f>Drivers!CT93</f>
        <v>0</v>
      </c>
      <c r="CU272">
        <f>Drivers!CU93</f>
        <v>0</v>
      </c>
      <c r="CV272">
        <f>Drivers!CV93</f>
        <v>0</v>
      </c>
      <c r="CW272">
        <f>Drivers!CW93</f>
        <v>0</v>
      </c>
      <c r="CX272">
        <f>Drivers!CX93</f>
        <v>0</v>
      </c>
      <c r="CY272">
        <f>Drivers!CY93</f>
        <v>0</v>
      </c>
      <c r="CZ272">
        <f>Drivers!CZ93</f>
        <v>0</v>
      </c>
      <c r="DA272">
        <f>Drivers!DA93</f>
        <v>0</v>
      </c>
      <c r="DB272">
        <f>Drivers!DB93</f>
        <v>0</v>
      </c>
      <c r="DC272">
        <f>Drivers!DC93</f>
        <v>0</v>
      </c>
      <c r="DD272">
        <f>Drivers!DD93</f>
        <v>0</v>
      </c>
      <c r="DE272">
        <f>Drivers!DE93</f>
        <v>0</v>
      </c>
      <c r="DF272">
        <f>Drivers!DF93</f>
        <v>0</v>
      </c>
      <c r="DG272">
        <f>Drivers!DG93</f>
        <v>0</v>
      </c>
      <c r="DH272">
        <f>Drivers!DH93</f>
        <v>0</v>
      </c>
      <c r="DI272">
        <f>Drivers!DI93</f>
        <v>0</v>
      </c>
      <c r="DJ272">
        <f>Drivers!DJ93</f>
        <v>0</v>
      </c>
      <c r="DK272">
        <f>Drivers!DK93</f>
        <v>0</v>
      </c>
      <c r="DL272">
        <f>Drivers!DL93</f>
        <v>0</v>
      </c>
      <c r="DM272">
        <f>Drivers!DM93</f>
        <v>0</v>
      </c>
      <c r="DN272">
        <f>Drivers!DN93</f>
        <v>0</v>
      </c>
      <c r="DO272">
        <f>Drivers!DO93</f>
        <v>0</v>
      </c>
      <c r="DP272">
        <f>Drivers!DP93</f>
        <v>0</v>
      </c>
      <c r="DQ272">
        <f>Drivers!DQ93</f>
        <v>0</v>
      </c>
      <c r="DR272">
        <f>Drivers!DR93</f>
        <v>0</v>
      </c>
      <c r="DS272">
        <f>Drivers!DS93</f>
        <v>0</v>
      </c>
      <c r="DT272">
        <f>Drivers!DT93</f>
        <v>0</v>
      </c>
      <c r="DU272">
        <f>Drivers!DU93</f>
        <v>0</v>
      </c>
      <c r="DV272">
        <f>Drivers!DV93</f>
        <v>0</v>
      </c>
      <c r="DW272">
        <f>Drivers!DW93</f>
        <v>0</v>
      </c>
      <c r="DX272">
        <f>Drivers!DX93</f>
        <v>0</v>
      </c>
      <c r="DY272">
        <f>Drivers!DY93</f>
        <v>77.805999999999997</v>
      </c>
      <c r="DZ272">
        <f>Drivers!DZ93</f>
        <v>340.803</v>
      </c>
      <c r="EA272">
        <f>Drivers!EA93</f>
        <v>795.41600000000005</v>
      </c>
      <c r="EB272">
        <f>Drivers!EB93</f>
        <v>881.19100000000003</v>
      </c>
      <c r="EC272">
        <f>Drivers!EC93</f>
        <v>820.58565012363761</v>
      </c>
      <c r="ED272">
        <f>Drivers!ED93</f>
        <v>907.02203957941094</v>
      </c>
      <c r="EE272">
        <f>Drivers!EE93</f>
        <v>988.5551577392439</v>
      </c>
      <c r="EF272">
        <f>Drivers!EF93</f>
        <v>1075.6201761468121</v>
      </c>
      <c r="EG272">
        <f>Drivers!EG93</f>
        <v>1164.9349697357734</v>
      </c>
      <c r="EH272">
        <f>Drivers!EH93</f>
        <v>1255.7978587389669</v>
      </c>
      <c r="EI272">
        <f>Drivers!EI93</f>
        <v>1347.4219693356883</v>
      </c>
      <c r="EJ272">
        <f>Drivers!EJ93</f>
        <v>1438.9435854698613</v>
      </c>
      <c r="EK272">
        <f>Drivers!EK93</f>
        <v>1529.4331716536674</v>
      </c>
      <c r="EL272">
        <f>Drivers!EL93</f>
        <v>1617.9089688423678</v>
      </c>
      <c r="EM272">
        <f>Drivers!EM93</f>
        <v>0</v>
      </c>
      <c r="EN272">
        <f>Drivers!EN93</f>
        <v>0</v>
      </c>
    </row>
    <row r="273" spans="1:144" x14ac:dyDescent="0.2">
      <c r="A273">
        <f>Drivers!A94</f>
        <v>0</v>
      </c>
      <c r="B273">
        <f>Drivers!B94</f>
        <v>0</v>
      </c>
      <c r="C273">
        <f>Drivers!C94</f>
        <v>0</v>
      </c>
      <c r="D273">
        <f>Drivers!D94</f>
        <v>0</v>
      </c>
      <c r="E273">
        <f>Drivers!E94</f>
        <v>0</v>
      </c>
      <c r="F273">
        <f>Drivers!F94</f>
        <v>0</v>
      </c>
      <c r="G273">
        <f>Drivers!G94</f>
        <v>0</v>
      </c>
      <c r="H273">
        <f>Drivers!H94</f>
        <v>0</v>
      </c>
      <c r="I273" t="str">
        <f>Drivers!I94</f>
        <v>YoY % Growth</v>
      </c>
      <c r="J273">
        <f>Drivers!J94</f>
        <v>0</v>
      </c>
      <c r="K273">
        <f>Drivers!K94</f>
        <v>0</v>
      </c>
      <c r="L273">
        <f>Drivers!L94</f>
        <v>0</v>
      </c>
      <c r="M273">
        <f>Drivers!M94</f>
        <v>0</v>
      </c>
      <c r="N273">
        <f>Drivers!N94</f>
        <v>0</v>
      </c>
      <c r="O273">
        <f>Drivers!O94</f>
        <v>0</v>
      </c>
      <c r="P273">
        <f>Drivers!P94</f>
        <v>0</v>
      </c>
      <c r="Q273">
        <f>Drivers!Q94</f>
        <v>0</v>
      </c>
      <c r="R273">
        <f>Drivers!R94</f>
        <v>0</v>
      </c>
      <c r="S273">
        <f>Drivers!S94</f>
        <v>0</v>
      </c>
      <c r="T273">
        <f>Drivers!T94</f>
        <v>0</v>
      </c>
      <c r="U273">
        <f>Drivers!U94</f>
        <v>0</v>
      </c>
      <c r="V273">
        <f>Drivers!V94</f>
        <v>0</v>
      </c>
      <c r="W273">
        <f>Drivers!W94</f>
        <v>0</v>
      </c>
      <c r="X273">
        <f>Drivers!X94</f>
        <v>0</v>
      </c>
      <c r="Y273">
        <f>Drivers!Y94</f>
        <v>0</v>
      </c>
      <c r="Z273">
        <f>Drivers!Z94</f>
        <v>0</v>
      </c>
      <c r="AA273">
        <f>Drivers!AA94</f>
        <v>0</v>
      </c>
      <c r="AB273">
        <f>Drivers!AB94</f>
        <v>0</v>
      </c>
      <c r="AC273">
        <f>Drivers!AC94</f>
        <v>0</v>
      </c>
      <c r="AD273">
        <f>Drivers!AD94</f>
        <v>0</v>
      </c>
      <c r="AE273">
        <f>Drivers!AE94</f>
        <v>0</v>
      </c>
      <c r="AF273">
        <f>Drivers!AF94</f>
        <v>0</v>
      </c>
      <c r="AG273">
        <f>Drivers!AG94</f>
        <v>0</v>
      </c>
      <c r="AH273">
        <f>Drivers!AH94</f>
        <v>0</v>
      </c>
      <c r="AI273">
        <f>Drivers!AI94</f>
        <v>0</v>
      </c>
      <c r="AJ273">
        <f>Drivers!AJ94</f>
        <v>0</v>
      </c>
      <c r="AK273">
        <f>Drivers!AK94</f>
        <v>0</v>
      </c>
      <c r="AL273">
        <f>Drivers!AL94</f>
        <v>0</v>
      </c>
      <c r="AM273">
        <f>Drivers!AM94</f>
        <v>0</v>
      </c>
      <c r="AN273">
        <f>Drivers!AN94</f>
        <v>0</v>
      </c>
      <c r="AO273">
        <f>Drivers!AO94</f>
        <v>0</v>
      </c>
      <c r="AP273">
        <f>Drivers!AP94</f>
        <v>0</v>
      </c>
      <c r="AQ273">
        <f>Drivers!AQ94</f>
        <v>0</v>
      </c>
      <c r="AR273">
        <f>Drivers!AR94</f>
        <v>0</v>
      </c>
      <c r="AS273">
        <f>Drivers!AS94</f>
        <v>0</v>
      </c>
      <c r="AT273">
        <f>Drivers!AT94</f>
        <v>0</v>
      </c>
      <c r="AU273">
        <f>Drivers!AU94</f>
        <v>0</v>
      </c>
      <c r="AV273">
        <f>Drivers!AV94</f>
        <v>0</v>
      </c>
      <c r="AW273">
        <f>Drivers!AW94</f>
        <v>0</v>
      </c>
      <c r="AX273">
        <f>Drivers!AX94</f>
        <v>0</v>
      </c>
      <c r="AY273">
        <f>Drivers!AY94</f>
        <v>0</v>
      </c>
      <c r="AZ273">
        <f>Drivers!AZ94</f>
        <v>0</v>
      </c>
      <c r="BA273">
        <f>Drivers!BA94</f>
        <v>0</v>
      </c>
      <c r="BB273">
        <f>Drivers!BB94</f>
        <v>0</v>
      </c>
      <c r="BC273">
        <f>Drivers!BC94</f>
        <v>0</v>
      </c>
      <c r="BD273">
        <f>Drivers!BD94</f>
        <v>0</v>
      </c>
      <c r="BE273">
        <f>Drivers!BE94</f>
        <v>0</v>
      </c>
      <c r="BF273">
        <f>Drivers!BF94</f>
        <v>0</v>
      </c>
      <c r="BG273">
        <f>Drivers!BG94</f>
        <v>0</v>
      </c>
      <c r="BH273">
        <f>Drivers!BH94</f>
        <v>0</v>
      </c>
      <c r="BI273">
        <f>Drivers!BI94</f>
        <v>0</v>
      </c>
      <c r="BJ273">
        <f>Drivers!BJ94</f>
        <v>0</v>
      </c>
      <c r="BK273">
        <f>Drivers!BK94</f>
        <v>0</v>
      </c>
      <c r="BL273">
        <f>Drivers!BL94</f>
        <v>0</v>
      </c>
      <c r="BM273">
        <f>Drivers!BM94</f>
        <v>0</v>
      </c>
      <c r="BN273">
        <f>Drivers!BN94</f>
        <v>0</v>
      </c>
      <c r="BO273">
        <f>Drivers!BO94</f>
        <v>0</v>
      </c>
      <c r="BP273">
        <f>Drivers!BP94</f>
        <v>0</v>
      </c>
      <c r="BQ273">
        <f>Drivers!BQ94</f>
        <v>0</v>
      </c>
      <c r="BR273">
        <f>Drivers!BR94</f>
        <v>0</v>
      </c>
      <c r="BS273">
        <f>Drivers!BS94</f>
        <v>0</v>
      </c>
      <c r="BT273">
        <f>Drivers!BT94</f>
        <v>0</v>
      </c>
      <c r="BU273">
        <f>Drivers!BU94</f>
        <v>0</v>
      </c>
      <c r="BV273">
        <f>Drivers!BV94</f>
        <v>2.542131478203598</v>
      </c>
      <c r="BW273">
        <f>Drivers!BW94</f>
        <v>1.7558515647391193</v>
      </c>
      <c r="BX273">
        <f>Drivers!BX94</f>
        <v>1.0086622410371224</v>
      </c>
      <c r="BY273">
        <f>Drivers!BY94</f>
        <v>0.85098960253036537</v>
      </c>
      <c r="BZ273">
        <f>Drivers!BZ94</f>
        <v>0.42269520854396903</v>
      </c>
      <c r="CA273">
        <f>Drivers!CA94</f>
        <v>0.17894356292466473</v>
      </c>
      <c r="CB273">
        <f>Drivers!CB94</f>
        <v>2.5241905651928409E-2</v>
      </c>
      <c r="CC273">
        <f>Drivers!CC94</f>
        <v>-0.13100276926211674</v>
      </c>
      <c r="CD273">
        <f>Drivers!CD94</f>
        <v>-0.1854799906388952</v>
      </c>
      <c r="CE273">
        <f>Drivers!CE94</f>
        <v>-0.11974885197123708</v>
      </c>
      <c r="CF273">
        <f>Drivers!CF94</f>
        <v>-2.5286451976698876E-2</v>
      </c>
      <c r="CG273">
        <f>Drivers!CG94</f>
        <v>9.9340098995599924E-2</v>
      </c>
      <c r="CH273">
        <f>Drivers!CH94</f>
        <v>0.10533500000000018</v>
      </c>
      <c r="CI273">
        <f>Drivers!CI94</f>
        <v>0.10533499999999996</v>
      </c>
      <c r="CJ273">
        <f>Drivers!CJ94</f>
        <v>0.10533500000000018</v>
      </c>
      <c r="CK273">
        <f>Drivers!CK94</f>
        <v>0.10533499999999996</v>
      </c>
      <c r="CL273">
        <f>Drivers!CL94</f>
        <v>8.9891000000000165E-2</v>
      </c>
      <c r="CM273">
        <f>Drivers!CM94</f>
        <v>8.9890999999999943E-2</v>
      </c>
      <c r="CN273">
        <f>Drivers!CN94</f>
        <v>8.9890999999999943E-2</v>
      </c>
      <c r="CO273">
        <f>Drivers!CO94</f>
        <v>8.9891000000000165E-2</v>
      </c>
      <c r="CP273">
        <f>Drivers!CP94</f>
        <v>0</v>
      </c>
      <c r="CQ273">
        <f>Drivers!CQ94</f>
        <v>0</v>
      </c>
      <c r="CR273">
        <f>Drivers!CR94</f>
        <v>0</v>
      </c>
      <c r="CS273">
        <f>Drivers!CS94</f>
        <v>0</v>
      </c>
      <c r="CT273">
        <f>Drivers!CT94</f>
        <v>0</v>
      </c>
      <c r="CU273">
        <f>Drivers!CU94</f>
        <v>0</v>
      </c>
      <c r="CV273">
        <f>Drivers!CV94</f>
        <v>0</v>
      </c>
      <c r="CW273">
        <f>Drivers!CW94</f>
        <v>0</v>
      </c>
      <c r="CX273">
        <f>Drivers!CX94</f>
        <v>0</v>
      </c>
      <c r="CY273">
        <f>Drivers!CY94</f>
        <v>0</v>
      </c>
      <c r="CZ273">
        <f>Drivers!CZ94</f>
        <v>0</v>
      </c>
      <c r="DA273">
        <f>Drivers!DA94</f>
        <v>0</v>
      </c>
      <c r="DB273">
        <f>Drivers!DB94</f>
        <v>0</v>
      </c>
      <c r="DC273">
        <f>Drivers!DC94</f>
        <v>0</v>
      </c>
      <c r="DD273">
        <f>Drivers!DD94</f>
        <v>0</v>
      </c>
      <c r="DE273">
        <f>Drivers!DE94</f>
        <v>0</v>
      </c>
      <c r="DF273">
        <f>Drivers!DF94</f>
        <v>0</v>
      </c>
      <c r="DG273">
        <f>Drivers!DG94</f>
        <v>0</v>
      </c>
      <c r="DH273">
        <f>Drivers!DH94</f>
        <v>0</v>
      </c>
      <c r="DI273">
        <f>Drivers!DI94</f>
        <v>0</v>
      </c>
      <c r="DJ273">
        <f>Drivers!DJ94</f>
        <v>0</v>
      </c>
      <c r="DK273">
        <f>Drivers!DK94</f>
        <v>0</v>
      </c>
      <c r="DL273">
        <f>Drivers!DL94</f>
        <v>0</v>
      </c>
      <c r="DM273">
        <f>Drivers!DM94</f>
        <v>0</v>
      </c>
      <c r="DN273">
        <f>Drivers!DN94</f>
        <v>0</v>
      </c>
      <c r="DO273">
        <f>Drivers!DO94</f>
        <v>0</v>
      </c>
      <c r="DP273">
        <f>Drivers!DP94</f>
        <v>0</v>
      </c>
      <c r="DQ273">
        <f>Drivers!DQ94</f>
        <v>0</v>
      </c>
      <c r="DR273">
        <f>Drivers!DR94</f>
        <v>0</v>
      </c>
      <c r="DS273">
        <f>Drivers!DS94</f>
        <v>0</v>
      </c>
      <c r="DT273">
        <f>Drivers!DT94</f>
        <v>0</v>
      </c>
      <c r="DU273">
        <f>Drivers!DU94</f>
        <v>0</v>
      </c>
      <c r="DV273">
        <f>Drivers!DV94</f>
        <v>0</v>
      </c>
      <c r="DW273">
        <f>Drivers!DW94</f>
        <v>0</v>
      </c>
      <c r="DX273">
        <f>Drivers!DX94</f>
        <v>0</v>
      </c>
      <c r="DY273">
        <f>Drivers!DY94</f>
        <v>0</v>
      </c>
      <c r="DZ273">
        <f>Drivers!DZ94</f>
        <v>0</v>
      </c>
      <c r="EA273">
        <f>Drivers!EA94</f>
        <v>1.3339465908457382</v>
      </c>
      <c r="EB273">
        <f>Drivers!EB94</f>
        <v>0.10783665402757792</v>
      </c>
      <c r="EC273">
        <f>Drivers!EC94</f>
        <v>-6.8776632848454478E-2</v>
      </c>
      <c r="ED273">
        <f>Drivers!ED94</f>
        <v>0.10533499999999996</v>
      </c>
      <c r="EE273">
        <f>Drivers!EE94</f>
        <v>8.9891000000000165E-2</v>
      </c>
      <c r="EF273">
        <f>Drivers!EF94</f>
        <v>8.8072999999999846E-2</v>
      </c>
      <c r="EG273">
        <f>Drivers!EG94</f>
        <v>8.3035625000000612E-2</v>
      </c>
      <c r="EH273">
        <f>Drivers!EH94</f>
        <v>7.7998250000000047E-2</v>
      </c>
      <c r="EI273">
        <f>Drivers!EI94</f>
        <v>7.2960875000000147E-2</v>
      </c>
      <c r="EJ273">
        <f>Drivers!EJ94</f>
        <v>6.7923500000000248E-2</v>
      </c>
      <c r="EK273">
        <f>Drivers!EK94</f>
        <v>6.2886125000000126E-2</v>
      </c>
      <c r="EL273">
        <f>Drivers!EL94</f>
        <v>5.7848750000000226E-2</v>
      </c>
      <c r="EM273">
        <f>Drivers!EM94</f>
        <v>0</v>
      </c>
      <c r="EN273">
        <f>Drivers!EN94</f>
        <v>0</v>
      </c>
    </row>
    <row r="274" spans="1:144" x14ac:dyDescent="0.2">
      <c r="A274">
        <f>Drivers!A95</f>
        <v>0</v>
      </c>
      <c r="B274">
        <f>Drivers!B95</f>
        <v>0</v>
      </c>
      <c r="C274">
        <f>Drivers!C95</f>
        <v>0</v>
      </c>
      <c r="D274">
        <f>Drivers!D95</f>
        <v>0</v>
      </c>
      <c r="E274">
        <f>Drivers!E95</f>
        <v>0</v>
      </c>
      <c r="F274">
        <f>Drivers!F95</f>
        <v>0</v>
      </c>
      <c r="G274">
        <f>Drivers!G95</f>
        <v>0</v>
      </c>
      <c r="H274">
        <f>Drivers!H95</f>
        <v>0</v>
      </c>
      <c r="I274" t="str">
        <f>Drivers!I95</f>
        <v>YoY Abs Growth</v>
      </c>
      <c r="J274">
        <f>Drivers!J95</f>
        <v>0</v>
      </c>
      <c r="K274">
        <f>Drivers!K95</f>
        <v>0</v>
      </c>
      <c r="L274">
        <f>Drivers!L95</f>
        <v>0</v>
      </c>
      <c r="M274">
        <f>Drivers!M95</f>
        <v>0</v>
      </c>
      <c r="N274">
        <f>Drivers!N95</f>
        <v>0</v>
      </c>
      <c r="O274">
        <f>Drivers!O95</f>
        <v>0</v>
      </c>
      <c r="P274">
        <f>Drivers!P95</f>
        <v>0</v>
      </c>
      <c r="Q274">
        <f>Drivers!Q95</f>
        <v>0</v>
      </c>
      <c r="R274">
        <f>Drivers!R95</f>
        <v>0</v>
      </c>
      <c r="S274">
        <f>Drivers!S95</f>
        <v>0</v>
      </c>
      <c r="T274">
        <f>Drivers!T95</f>
        <v>0</v>
      </c>
      <c r="U274">
        <f>Drivers!U95</f>
        <v>0</v>
      </c>
      <c r="V274">
        <f>Drivers!V95</f>
        <v>0</v>
      </c>
      <c r="W274">
        <f>Drivers!W95</f>
        <v>0</v>
      </c>
      <c r="X274">
        <f>Drivers!X95</f>
        <v>0</v>
      </c>
      <c r="Y274">
        <f>Drivers!Y95</f>
        <v>0</v>
      </c>
      <c r="Z274">
        <f>Drivers!Z95</f>
        <v>0</v>
      </c>
      <c r="AA274">
        <f>Drivers!AA95</f>
        <v>0</v>
      </c>
      <c r="AB274">
        <f>Drivers!AB95</f>
        <v>0</v>
      </c>
      <c r="AC274">
        <f>Drivers!AC95</f>
        <v>0</v>
      </c>
      <c r="AD274">
        <f>Drivers!AD95</f>
        <v>0</v>
      </c>
      <c r="AE274">
        <f>Drivers!AE95</f>
        <v>0</v>
      </c>
      <c r="AF274">
        <f>Drivers!AF95</f>
        <v>0</v>
      </c>
      <c r="AG274">
        <f>Drivers!AG95</f>
        <v>0</v>
      </c>
      <c r="AH274">
        <f>Drivers!AH95</f>
        <v>0</v>
      </c>
      <c r="AI274">
        <f>Drivers!AI95</f>
        <v>0</v>
      </c>
      <c r="AJ274">
        <f>Drivers!AJ95</f>
        <v>0</v>
      </c>
      <c r="AK274">
        <f>Drivers!AK95</f>
        <v>0</v>
      </c>
      <c r="AL274">
        <f>Drivers!AL95</f>
        <v>0</v>
      </c>
      <c r="AM274">
        <f>Drivers!AM95</f>
        <v>0</v>
      </c>
      <c r="AN274">
        <f>Drivers!AN95</f>
        <v>0</v>
      </c>
      <c r="AO274">
        <f>Drivers!AO95</f>
        <v>0</v>
      </c>
      <c r="AP274">
        <f>Drivers!AP95</f>
        <v>0</v>
      </c>
      <c r="AQ274">
        <f>Drivers!AQ95</f>
        <v>0</v>
      </c>
      <c r="AR274">
        <f>Drivers!AR95</f>
        <v>0</v>
      </c>
      <c r="AS274">
        <f>Drivers!AS95</f>
        <v>0</v>
      </c>
      <c r="AT274">
        <f>Drivers!AT95</f>
        <v>0</v>
      </c>
      <c r="AU274">
        <f>Drivers!AU95</f>
        <v>0</v>
      </c>
      <c r="AV274">
        <f>Drivers!AV95</f>
        <v>0</v>
      </c>
      <c r="AW274">
        <f>Drivers!AW95</f>
        <v>0</v>
      </c>
      <c r="AX274">
        <f>Drivers!AX95</f>
        <v>0</v>
      </c>
      <c r="AY274">
        <f>Drivers!AY95</f>
        <v>0</v>
      </c>
      <c r="AZ274">
        <f>Drivers!AZ95</f>
        <v>0</v>
      </c>
      <c r="BA274">
        <f>Drivers!BA95</f>
        <v>0</v>
      </c>
      <c r="BB274">
        <f>Drivers!BB95</f>
        <v>0</v>
      </c>
      <c r="BC274">
        <f>Drivers!BC95</f>
        <v>0</v>
      </c>
      <c r="BD274">
        <f>Drivers!BD95</f>
        <v>0</v>
      </c>
      <c r="BE274">
        <f>Drivers!BE95</f>
        <v>0</v>
      </c>
      <c r="BF274">
        <f>Drivers!BF95</f>
        <v>0</v>
      </c>
      <c r="BG274">
        <f>Drivers!BG95</f>
        <v>0</v>
      </c>
      <c r="BH274">
        <f>Drivers!BH95</f>
        <v>0</v>
      </c>
      <c r="BI274">
        <f>Drivers!BI95</f>
        <v>0</v>
      </c>
      <c r="BJ274">
        <f>Drivers!BJ95</f>
        <v>0</v>
      </c>
      <c r="BK274">
        <f>Drivers!BK95</f>
        <v>0</v>
      </c>
      <c r="BL274">
        <f>Drivers!BL95</f>
        <v>0</v>
      </c>
      <c r="BM274">
        <f>Drivers!BM95</f>
        <v>0</v>
      </c>
      <c r="BN274">
        <f>Drivers!BN95</f>
        <v>0</v>
      </c>
      <c r="BO274">
        <f>Drivers!BO95</f>
        <v>0</v>
      </c>
      <c r="BP274">
        <f>Drivers!BP95</f>
        <v>0</v>
      </c>
      <c r="BQ274">
        <f>Drivers!BQ95</f>
        <v>0</v>
      </c>
      <c r="BR274">
        <f>Drivers!BR95</f>
        <v>0</v>
      </c>
      <c r="BS274">
        <f>Drivers!BS95</f>
        <v>0</v>
      </c>
      <c r="BT274">
        <f>Drivers!BT95</f>
        <v>0</v>
      </c>
      <c r="BU274">
        <f>Drivers!BU95</f>
        <v>0</v>
      </c>
      <c r="BV274">
        <f>Drivers!BV95</f>
        <v>123.51200000000001</v>
      </c>
      <c r="BW274">
        <f>Drivers!BW95</f>
        <v>128.65300000000002</v>
      </c>
      <c r="BX274">
        <f>Drivers!BX95</f>
        <v>103.169</v>
      </c>
      <c r="BY274">
        <f>Drivers!BY95</f>
        <v>99.279000000000011</v>
      </c>
      <c r="BZ274">
        <f>Drivers!BZ95</f>
        <v>72.744999999999976</v>
      </c>
      <c r="CA274">
        <f>Drivers!CA95</f>
        <v>36.132999999999981</v>
      </c>
      <c r="CB274">
        <f>Drivers!CB95</f>
        <v>5.186000000000007</v>
      </c>
      <c r="CC274">
        <f>Drivers!CC95</f>
        <v>-28.289000000000016</v>
      </c>
      <c r="CD274">
        <f>Drivers!CD95</f>
        <v>-45.41347734799902</v>
      </c>
      <c r="CE274">
        <f>Drivers!CE95</f>
        <v>-28.507052453716796</v>
      </c>
      <c r="CF274">
        <f>Drivers!CF95</f>
        <v>-5.3262876714678953</v>
      </c>
      <c r="CG274">
        <f>Drivers!CG95</f>
        <v>18.641467596821315</v>
      </c>
      <c r="CH274">
        <f>Drivers!CH95</f>
        <v>21.006908768548556</v>
      </c>
      <c r="CI274">
        <f>Drivers!CI95</f>
        <v>22.072943724787734</v>
      </c>
      <c r="CJ274">
        <f>Drivers!CJ95</f>
        <v>21.62650921812596</v>
      </c>
      <c r="CK274">
        <f>Drivers!CK95</f>
        <v>21.730027744311172</v>
      </c>
      <c r="CL274">
        <f>Drivers!CL95</f>
        <v>19.815251256824638</v>
      </c>
      <c r="CM274">
        <f>Drivers!CM95</f>
        <v>20.820813319247833</v>
      </c>
      <c r="CN274">
        <f>Drivers!CN95</f>
        <v>20.399703673050652</v>
      </c>
      <c r="CO274">
        <f>Drivers!CO95</f>
        <v>20.497349910709772</v>
      </c>
      <c r="CP274">
        <f>Drivers!CP95</f>
        <v>0</v>
      </c>
      <c r="CQ274">
        <f>Drivers!CQ95</f>
        <v>0</v>
      </c>
      <c r="CR274">
        <f>Drivers!CR95</f>
        <v>0</v>
      </c>
      <c r="CS274">
        <f>Drivers!CS95</f>
        <v>0</v>
      </c>
      <c r="CT274">
        <f>Drivers!CT95</f>
        <v>0</v>
      </c>
      <c r="CU274">
        <f>Drivers!CU95</f>
        <v>0</v>
      </c>
      <c r="CV274">
        <f>Drivers!CV95</f>
        <v>0</v>
      </c>
      <c r="CW274">
        <f>Drivers!CW95</f>
        <v>0</v>
      </c>
      <c r="CX274">
        <f>Drivers!CX95</f>
        <v>0</v>
      </c>
      <c r="CY274">
        <f>Drivers!CY95</f>
        <v>0</v>
      </c>
      <c r="CZ274">
        <f>Drivers!CZ95</f>
        <v>0</v>
      </c>
      <c r="DA274">
        <f>Drivers!DA95</f>
        <v>0</v>
      </c>
      <c r="DB274">
        <f>Drivers!DB95</f>
        <v>0</v>
      </c>
      <c r="DC274">
        <f>Drivers!DC95</f>
        <v>0</v>
      </c>
      <c r="DD274">
        <f>Drivers!DD95</f>
        <v>0</v>
      </c>
      <c r="DE274">
        <f>Drivers!DE95</f>
        <v>0</v>
      </c>
      <c r="DF274">
        <f>Drivers!DF95</f>
        <v>0</v>
      </c>
      <c r="DG274">
        <f>Drivers!DG95</f>
        <v>0</v>
      </c>
      <c r="DH274">
        <f>Drivers!DH95</f>
        <v>0</v>
      </c>
      <c r="DI274">
        <f>Drivers!DI95</f>
        <v>0</v>
      </c>
      <c r="DJ274">
        <f>Drivers!DJ95</f>
        <v>0</v>
      </c>
      <c r="DK274">
        <f>Drivers!DK95</f>
        <v>0</v>
      </c>
      <c r="DL274">
        <f>Drivers!DL95</f>
        <v>0</v>
      </c>
      <c r="DM274">
        <f>Drivers!DM95</f>
        <v>0</v>
      </c>
      <c r="DN274">
        <f>Drivers!DN95</f>
        <v>0</v>
      </c>
      <c r="DO274">
        <f>Drivers!DO95</f>
        <v>0</v>
      </c>
      <c r="DP274">
        <f>Drivers!DP95</f>
        <v>0</v>
      </c>
      <c r="DQ274">
        <f>Drivers!DQ95</f>
        <v>0</v>
      </c>
      <c r="DR274">
        <f>Drivers!DR95</f>
        <v>0</v>
      </c>
      <c r="DS274">
        <f>Drivers!DS95</f>
        <v>0</v>
      </c>
      <c r="DT274">
        <f>Drivers!DT95</f>
        <v>0</v>
      </c>
      <c r="DU274">
        <f>Drivers!DU95</f>
        <v>0</v>
      </c>
      <c r="DV274">
        <f>Drivers!DV95</f>
        <v>0</v>
      </c>
      <c r="DW274">
        <f>Drivers!DW95</f>
        <v>0</v>
      </c>
      <c r="DX274">
        <f>Drivers!DX95</f>
        <v>0</v>
      </c>
      <c r="DY274">
        <f>Drivers!DY95</f>
        <v>0</v>
      </c>
      <c r="DZ274">
        <f>Drivers!DZ95</f>
        <v>0</v>
      </c>
      <c r="EA274">
        <f>Drivers!EA95</f>
        <v>454.61300000000006</v>
      </c>
      <c r="EB274">
        <f>Drivers!EB95</f>
        <v>85.774999999999977</v>
      </c>
      <c r="EC274">
        <f>Drivers!EC95</f>
        <v>-60.605349876362425</v>
      </c>
      <c r="ED274">
        <f>Drivers!ED95</f>
        <v>86.436389455773337</v>
      </c>
      <c r="EE274">
        <f>Drivers!EE95</f>
        <v>81.533118159832952</v>
      </c>
      <c r="EF274">
        <f>Drivers!EF95</f>
        <v>87.065018407568232</v>
      </c>
      <c r="EG274">
        <f>Drivers!EG95</f>
        <v>89.314793588961265</v>
      </c>
      <c r="EH274">
        <f>Drivers!EH95</f>
        <v>90.862889003193459</v>
      </c>
      <c r="EI274">
        <f>Drivers!EI95</f>
        <v>91.624110596721493</v>
      </c>
      <c r="EJ274">
        <f>Drivers!EJ95</f>
        <v>91.521616134172973</v>
      </c>
      <c r="EK274">
        <f>Drivers!EK95</f>
        <v>90.489586183806068</v>
      </c>
      <c r="EL274">
        <f>Drivers!EL95</f>
        <v>88.475797188700426</v>
      </c>
      <c r="EM274">
        <f>Drivers!EM95</f>
        <v>0</v>
      </c>
      <c r="EN274">
        <f>Drivers!EN95</f>
        <v>0</v>
      </c>
    </row>
    <row r="275" spans="1:144" x14ac:dyDescent="0.2">
      <c r="A275">
        <f>Drivers!A96</f>
        <v>0</v>
      </c>
      <c r="B275">
        <f>Drivers!B96</f>
        <v>0</v>
      </c>
      <c r="C275">
        <f>Drivers!C96</f>
        <v>0</v>
      </c>
      <c r="D275">
        <f>Drivers!D96</f>
        <v>0</v>
      </c>
      <c r="E275">
        <f>Drivers!E96</f>
        <v>0</v>
      </c>
      <c r="F275">
        <f>Drivers!F96</f>
        <v>0</v>
      </c>
      <c r="G275">
        <f>Drivers!G96</f>
        <v>0</v>
      </c>
      <c r="H275">
        <f>Drivers!H96</f>
        <v>0</v>
      </c>
      <c r="I275" t="str">
        <f>Drivers!I96</f>
        <v>Seq % Growth</v>
      </c>
      <c r="J275">
        <f>Drivers!J96</f>
        <v>0</v>
      </c>
      <c r="K275">
        <f>Drivers!K96</f>
        <v>0</v>
      </c>
      <c r="L275">
        <f>Drivers!L96</f>
        <v>0</v>
      </c>
      <c r="M275">
        <f>Drivers!M96</f>
        <v>0</v>
      </c>
      <c r="N275">
        <f>Drivers!N96</f>
        <v>0</v>
      </c>
      <c r="O275">
        <f>Drivers!O96</f>
        <v>0</v>
      </c>
      <c r="P275">
        <f>Drivers!P96</f>
        <v>0</v>
      </c>
      <c r="Q275">
        <f>Drivers!Q96</f>
        <v>0</v>
      </c>
      <c r="R275">
        <f>Drivers!R96</f>
        <v>0</v>
      </c>
      <c r="S275">
        <f>Drivers!S96</f>
        <v>0</v>
      </c>
      <c r="T275">
        <f>Drivers!T96</f>
        <v>0</v>
      </c>
      <c r="U275">
        <f>Drivers!U96</f>
        <v>0</v>
      </c>
      <c r="V275">
        <f>Drivers!V96</f>
        <v>0</v>
      </c>
      <c r="W275">
        <f>Drivers!W96</f>
        <v>0</v>
      </c>
      <c r="X275">
        <f>Drivers!X96</f>
        <v>0</v>
      </c>
      <c r="Y275">
        <f>Drivers!Y96</f>
        <v>0</v>
      </c>
      <c r="Z275">
        <f>Drivers!Z96</f>
        <v>0</v>
      </c>
      <c r="AA275">
        <f>Drivers!AA96</f>
        <v>0</v>
      </c>
      <c r="AB275">
        <f>Drivers!AB96</f>
        <v>0</v>
      </c>
      <c r="AC275">
        <f>Drivers!AC96</f>
        <v>0</v>
      </c>
      <c r="AD275">
        <f>Drivers!AD96</f>
        <v>0</v>
      </c>
      <c r="AE275">
        <f>Drivers!AE96</f>
        <v>0</v>
      </c>
      <c r="AF275">
        <f>Drivers!AF96</f>
        <v>0</v>
      </c>
      <c r="AG275">
        <f>Drivers!AG96</f>
        <v>0</v>
      </c>
      <c r="AH275">
        <f>Drivers!AH96</f>
        <v>0</v>
      </c>
      <c r="AI275">
        <f>Drivers!AI96</f>
        <v>0</v>
      </c>
      <c r="AJ275">
        <f>Drivers!AJ96</f>
        <v>0</v>
      </c>
      <c r="AK275">
        <f>Drivers!AK96</f>
        <v>0</v>
      </c>
      <c r="AL275">
        <f>Drivers!AL96</f>
        <v>0</v>
      </c>
      <c r="AM275">
        <f>Drivers!AM96</f>
        <v>0</v>
      </c>
      <c r="AN275">
        <f>Drivers!AN96</f>
        <v>0</v>
      </c>
      <c r="AO275">
        <f>Drivers!AO96</f>
        <v>0</v>
      </c>
      <c r="AP275">
        <f>Drivers!AP96</f>
        <v>0</v>
      </c>
      <c r="AQ275">
        <f>Drivers!AQ96</f>
        <v>0</v>
      </c>
      <c r="AR275">
        <f>Drivers!AR96</f>
        <v>0</v>
      </c>
      <c r="AS275">
        <f>Drivers!AS96</f>
        <v>0</v>
      </c>
      <c r="AT275">
        <f>Drivers!AT96</f>
        <v>0</v>
      </c>
      <c r="AU275">
        <f>Drivers!AU96</f>
        <v>0</v>
      </c>
      <c r="AV275">
        <f>Drivers!AV96</f>
        <v>0</v>
      </c>
      <c r="AW275">
        <f>Drivers!AW96</f>
        <v>0</v>
      </c>
      <c r="AX275">
        <f>Drivers!AX96</f>
        <v>0</v>
      </c>
      <c r="AY275">
        <f>Drivers!AY96</f>
        <v>0</v>
      </c>
      <c r="AZ275">
        <f>Drivers!AZ96</f>
        <v>0</v>
      </c>
      <c r="BA275">
        <f>Drivers!BA96</f>
        <v>0</v>
      </c>
      <c r="BB275">
        <f>Drivers!BB96</f>
        <v>0</v>
      </c>
      <c r="BC275">
        <f>Drivers!BC96</f>
        <v>0</v>
      </c>
      <c r="BD275">
        <f>Drivers!BD96</f>
        <v>0</v>
      </c>
      <c r="BE275">
        <f>Drivers!BE96</f>
        <v>0</v>
      </c>
      <c r="BF275">
        <f>Drivers!BF96</f>
        <v>0</v>
      </c>
      <c r="BG275">
        <f>Drivers!BG96</f>
        <v>0</v>
      </c>
      <c r="BH275">
        <f>Drivers!BH96</f>
        <v>0</v>
      </c>
      <c r="BI275">
        <f>Drivers!BI96</f>
        <v>0</v>
      </c>
      <c r="BJ275">
        <f>Drivers!BJ96</f>
        <v>0</v>
      </c>
      <c r="BK275">
        <f>Drivers!BK96</f>
        <v>0</v>
      </c>
      <c r="BL275">
        <f>Drivers!BL96</f>
        <v>0</v>
      </c>
      <c r="BM275">
        <f>Drivers!BM96</f>
        <v>0</v>
      </c>
      <c r="BN275">
        <f>Drivers!BN96</f>
        <v>0</v>
      </c>
      <c r="BO275">
        <f>Drivers!BO96</f>
        <v>0</v>
      </c>
      <c r="BP275">
        <f>Drivers!BP96</f>
        <v>0</v>
      </c>
      <c r="BQ275">
        <f>Drivers!BQ96</f>
        <v>0</v>
      </c>
      <c r="BR275">
        <f>Drivers!BR96</f>
        <v>0</v>
      </c>
      <c r="BS275">
        <f>Drivers!BS96</f>
        <v>0</v>
      </c>
      <c r="BT275">
        <f>Drivers!BT96</f>
        <v>0</v>
      </c>
      <c r="BU275">
        <f>Drivers!BU96</f>
        <v>0</v>
      </c>
      <c r="BV275">
        <f>Drivers!BV96</f>
        <v>0.47517207683670071</v>
      </c>
      <c r="BW275">
        <f>Drivers!BW96</f>
        <v>0.1733082313565526</v>
      </c>
      <c r="BX275">
        <f>Drivers!BX96</f>
        <v>1.747192012836507E-2</v>
      </c>
      <c r="BY275">
        <f>Drivers!BY96</f>
        <v>5.1058154702801728E-2</v>
      </c>
      <c r="BZ275">
        <f>Drivers!BZ96</f>
        <v>0.13383686360226354</v>
      </c>
      <c r="CA275">
        <f>Drivers!CA96</f>
        <v>-2.7715719869467415E-2</v>
      </c>
      <c r="CB275">
        <f>Drivers!CB96</f>
        <v>-0.11517829763460008</v>
      </c>
      <c r="CC275">
        <f>Drivers!CC96</f>
        <v>-0.10912086138303634</v>
      </c>
      <c r="CD275">
        <f>Drivers!CD96</f>
        <v>6.2756911171156116E-2</v>
      </c>
      <c r="CE275">
        <f>Drivers!CE96</f>
        <v>5.0746874182425294E-2</v>
      </c>
      <c r="CF275">
        <f>Drivers!CF96</f>
        <v>-2.0225417698159887E-2</v>
      </c>
      <c r="CG275">
        <f>Drivers!CG96</f>
        <v>4.7866498074724539E-3</v>
      </c>
      <c r="CH275">
        <f>Drivers!CH96</f>
        <v>6.8552317415351505E-2</v>
      </c>
      <c r="CI275">
        <f>Drivers!CI96</f>
        <v>5.0746874182425072E-2</v>
      </c>
      <c r="CJ275">
        <f>Drivers!CJ96</f>
        <v>-2.0225417698159776E-2</v>
      </c>
      <c r="CK275">
        <f>Drivers!CK96</f>
        <v>4.7866498074722319E-3</v>
      </c>
      <c r="CL275">
        <f>Drivers!CL96</f>
        <v>5.3622253687918064E-2</v>
      </c>
      <c r="CM275">
        <f>Drivers!CM96</f>
        <v>5.0746874182425072E-2</v>
      </c>
      <c r="CN275">
        <f>Drivers!CN96</f>
        <v>-2.0225417698159665E-2</v>
      </c>
      <c r="CO275">
        <f>Drivers!CO96</f>
        <v>4.7866498074724539E-3</v>
      </c>
      <c r="CP275">
        <f>Drivers!CP96</f>
        <v>0</v>
      </c>
      <c r="CQ275">
        <f>Drivers!CQ96</f>
        <v>0</v>
      </c>
      <c r="CR275">
        <f>Drivers!CR96</f>
        <v>0</v>
      </c>
      <c r="CS275">
        <f>Drivers!CS96</f>
        <v>0</v>
      </c>
      <c r="CT275">
        <f>Drivers!CT96</f>
        <v>0</v>
      </c>
      <c r="CU275">
        <f>Drivers!CU96</f>
        <v>0</v>
      </c>
      <c r="CV275">
        <f>Drivers!CV96</f>
        <v>0</v>
      </c>
      <c r="CW275">
        <f>Drivers!CW96</f>
        <v>0</v>
      </c>
      <c r="CX275">
        <f>Drivers!CX96</f>
        <v>0</v>
      </c>
      <c r="CY275">
        <f>Drivers!CY96</f>
        <v>0</v>
      </c>
      <c r="CZ275">
        <f>Drivers!CZ96</f>
        <v>0</v>
      </c>
      <c r="DA275">
        <f>Drivers!DA96</f>
        <v>0</v>
      </c>
      <c r="DB275">
        <f>Drivers!DB96</f>
        <v>0</v>
      </c>
      <c r="DC275">
        <f>Drivers!DC96</f>
        <v>0</v>
      </c>
      <c r="DD275">
        <f>Drivers!DD96</f>
        <v>0</v>
      </c>
      <c r="DE275">
        <f>Drivers!DE96</f>
        <v>0</v>
      </c>
      <c r="DF275">
        <f>Drivers!DF96</f>
        <v>0</v>
      </c>
      <c r="DG275">
        <f>Drivers!DG96</f>
        <v>0</v>
      </c>
      <c r="DH275">
        <f>Drivers!DH96</f>
        <v>0</v>
      </c>
      <c r="DI275">
        <f>Drivers!DI96</f>
        <v>0</v>
      </c>
      <c r="DJ275">
        <f>Drivers!DJ96</f>
        <v>0</v>
      </c>
      <c r="DK275">
        <f>Drivers!DK96</f>
        <v>0</v>
      </c>
      <c r="DL275">
        <f>Drivers!DL96</f>
        <v>0</v>
      </c>
      <c r="DM275">
        <f>Drivers!DM96</f>
        <v>0</v>
      </c>
      <c r="DN275">
        <f>Drivers!DN96</f>
        <v>0</v>
      </c>
      <c r="DO275">
        <f>Drivers!DO96</f>
        <v>0</v>
      </c>
      <c r="DP275">
        <f>Drivers!DP96</f>
        <v>0</v>
      </c>
      <c r="DQ275">
        <f>Drivers!DQ96</f>
        <v>0</v>
      </c>
      <c r="DR275">
        <f>Drivers!DR96</f>
        <v>0</v>
      </c>
      <c r="DS275">
        <f>Drivers!DS96</f>
        <v>0</v>
      </c>
      <c r="DT275">
        <f>Drivers!DT96</f>
        <v>0</v>
      </c>
      <c r="DU275">
        <f>Drivers!DU96</f>
        <v>0</v>
      </c>
      <c r="DV275">
        <f>Drivers!DV96</f>
        <v>0</v>
      </c>
      <c r="DW275">
        <f>Drivers!DW96</f>
        <v>0</v>
      </c>
      <c r="DX275">
        <f>Drivers!DX96</f>
        <v>0</v>
      </c>
      <c r="DY275">
        <f>Drivers!DY96</f>
        <v>0</v>
      </c>
      <c r="DZ275">
        <f>Drivers!DZ96</f>
        <v>0</v>
      </c>
      <c r="EA275">
        <f>Drivers!EA96</f>
        <v>0</v>
      </c>
      <c r="EB275">
        <f>Drivers!EB96</f>
        <v>0</v>
      </c>
      <c r="EC275">
        <f>Drivers!EC96</f>
        <v>0</v>
      </c>
      <c r="ED275">
        <f>Drivers!ED96</f>
        <v>0</v>
      </c>
      <c r="EE275">
        <f>Drivers!EE96</f>
        <v>0</v>
      </c>
      <c r="EF275">
        <f>Drivers!EF96</f>
        <v>0</v>
      </c>
      <c r="EG275">
        <f>Drivers!EG96</f>
        <v>0</v>
      </c>
      <c r="EH275">
        <f>Drivers!EH96</f>
        <v>0</v>
      </c>
      <c r="EI275">
        <f>Drivers!EI96</f>
        <v>0</v>
      </c>
      <c r="EJ275">
        <f>Drivers!EJ96</f>
        <v>0</v>
      </c>
      <c r="EK275">
        <f>Drivers!EK96</f>
        <v>0</v>
      </c>
      <c r="EL275">
        <f>Drivers!EL96</f>
        <v>0</v>
      </c>
      <c r="EM275">
        <f>Drivers!EM96</f>
        <v>0</v>
      </c>
      <c r="EN275">
        <f>Drivers!EN96</f>
        <v>0</v>
      </c>
    </row>
    <row r="276" spans="1:144" x14ac:dyDescent="0.2">
      <c r="A276">
        <f>Drivers!A97</f>
        <v>0</v>
      </c>
      <c r="B276">
        <f>Drivers!B97</f>
        <v>0</v>
      </c>
      <c r="C276">
        <f>Drivers!C97</f>
        <v>0</v>
      </c>
      <c r="D276">
        <f>Drivers!D97</f>
        <v>0</v>
      </c>
      <c r="E276">
        <f>Drivers!E97</f>
        <v>0</v>
      </c>
      <c r="F276">
        <f>Drivers!F97</f>
        <v>0</v>
      </c>
      <c r="G276">
        <f>Drivers!G97</f>
        <v>0</v>
      </c>
      <c r="H276">
        <f>Drivers!H97</f>
        <v>0</v>
      </c>
      <c r="I276" t="str">
        <f>Drivers!I97</f>
        <v>Seq Abs Growth</v>
      </c>
      <c r="J276">
        <f>Drivers!J97</f>
        <v>0</v>
      </c>
      <c r="K276">
        <f>Drivers!K97</f>
        <v>0</v>
      </c>
      <c r="L276">
        <f>Drivers!L97</f>
        <v>0</v>
      </c>
      <c r="M276">
        <f>Drivers!M97</f>
        <v>0</v>
      </c>
      <c r="N276">
        <f>Drivers!N97</f>
        <v>0</v>
      </c>
      <c r="O276">
        <f>Drivers!O97</f>
        <v>0</v>
      </c>
      <c r="P276">
        <f>Drivers!P97</f>
        <v>0</v>
      </c>
      <c r="Q276">
        <f>Drivers!Q97</f>
        <v>0</v>
      </c>
      <c r="R276">
        <f>Drivers!R97</f>
        <v>0</v>
      </c>
      <c r="S276">
        <f>Drivers!S97</f>
        <v>0</v>
      </c>
      <c r="T276">
        <f>Drivers!T97</f>
        <v>0</v>
      </c>
      <c r="U276">
        <f>Drivers!U97</f>
        <v>0</v>
      </c>
      <c r="V276">
        <f>Drivers!V97</f>
        <v>0</v>
      </c>
      <c r="W276">
        <f>Drivers!W97</f>
        <v>0</v>
      </c>
      <c r="X276">
        <f>Drivers!X97</f>
        <v>0</v>
      </c>
      <c r="Y276">
        <f>Drivers!Y97</f>
        <v>0</v>
      </c>
      <c r="Z276">
        <f>Drivers!Z97</f>
        <v>0</v>
      </c>
      <c r="AA276">
        <f>Drivers!AA97</f>
        <v>0</v>
      </c>
      <c r="AB276">
        <f>Drivers!AB97</f>
        <v>0</v>
      </c>
      <c r="AC276">
        <f>Drivers!AC97</f>
        <v>0</v>
      </c>
      <c r="AD276">
        <f>Drivers!AD97</f>
        <v>0</v>
      </c>
      <c r="AE276">
        <f>Drivers!AE97</f>
        <v>0</v>
      </c>
      <c r="AF276">
        <f>Drivers!AF97</f>
        <v>0</v>
      </c>
      <c r="AG276">
        <f>Drivers!AG97</f>
        <v>0</v>
      </c>
      <c r="AH276">
        <f>Drivers!AH97</f>
        <v>0</v>
      </c>
      <c r="AI276">
        <f>Drivers!AI97</f>
        <v>0</v>
      </c>
      <c r="AJ276">
        <f>Drivers!AJ97</f>
        <v>0</v>
      </c>
      <c r="AK276">
        <f>Drivers!AK97</f>
        <v>0</v>
      </c>
      <c r="AL276">
        <f>Drivers!AL97</f>
        <v>0</v>
      </c>
      <c r="AM276">
        <f>Drivers!AM97</f>
        <v>0</v>
      </c>
      <c r="AN276">
        <f>Drivers!AN97</f>
        <v>0</v>
      </c>
      <c r="AO276">
        <f>Drivers!AO97</f>
        <v>0</v>
      </c>
      <c r="AP276">
        <f>Drivers!AP97</f>
        <v>0</v>
      </c>
      <c r="AQ276">
        <f>Drivers!AQ97</f>
        <v>0</v>
      </c>
      <c r="AR276">
        <f>Drivers!AR97</f>
        <v>0</v>
      </c>
      <c r="AS276">
        <f>Drivers!AS97</f>
        <v>0</v>
      </c>
      <c r="AT276">
        <f>Drivers!AT97</f>
        <v>0</v>
      </c>
      <c r="AU276">
        <f>Drivers!AU97</f>
        <v>0</v>
      </c>
      <c r="AV276">
        <f>Drivers!AV97</f>
        <v>0</v>
      </c>
      <c r="AW276">
        <f>Drivers!AW97</f>
        <v>0</v>
      </c>
      <c r="AX276">
        <f>Drivers!AX97</f>
        <v>0</v>
      </c>
      <c r="AY276">
        <f>Drivers!AY97</f>
        <v>0</v>
      </c>
      <c r="AZ276">
        <f>Drivers!AZ97</f>
        <v>0</v>
      </c>
      <c r="BA276">
        <f>Drivers!BA97</f>
        <v>0</v>
      </c>
      <c r="BB276">
        <f>Drivers!BB97</f>
        <v>0</v>
      </c>
      <c r="BC276">
        <f>Drivers!BC97</f>
        <v>0</v>
      </c>
      <c r="BD276">
        <f>Drivers!BD97</f>
        <v>0</v>
      </c>
      <c r="BE276">
        <f>Drivers!BE97</f>
        <v>0</v>
      </c>
      <c r="BF276">
        <f>Drivers!BF97</f>
        <v>0</v>
      </c>
      <c r="BG276">
        <f>Drivers!BG97</f>
        <v>0</v>
      </c>
      <c r="BH276">
        <f>Drivers!BH97</f>
        <v>0</v>
      </c>
      <c r="BI276">
        <f>Drivers!BI97</f>
        <v>0</v>
      </c>
      <c r="BJ276">
        <f>Drivers!BJ97</f>
        <v>0</v>
      </c>
      <c r="BK276">
        <f>Drivers!BK97</f>
        <v>0</v>
      </c>
      <c r="BL276">
        <f>Drivers!BL97</f>
        <v>0</v>
      </c>
      <c r="BM276">
        <f>Drivers!BM97</f>
        <v>0</v>
      </c>
      <c r="BN276">
        <f>Drivers!BN97</f>
        <v>0</v>
      </c>
      <c r="BO276">
        <f>Drivers!BO97</f>
        <v>0</v>
      </c>
      <c r="BP276">
        <f>Drivers!BP97</f>
        <v>0</v>
      </c>
      <c r="BQ276">
        <f>Drivers!BQ97</f>
        <v>0</v>
      </c>
      <c r="BR276">
        <f>Drivers!BR97</f>
        <v>0</v>
      </c>
      <c r="BS276">
        <f>Drivers!BS97</f>
        <v>0</v>
      </c>
      <c r="BT276">
        <f>Drivers!BT97</f>
        <v>0</v>
      </c>
      <c r="BU276">
        <f>Drivers!BU97</f>
        <v>0</v>
      </c>
      <c r="BV276">
        <f>Drivers!BV97</f>
        <v>55.435000000000016</v>
      </c>
      <c r="BW276">
        <f>Drivers!BW97</f>
        <v>29.825999999999993</v>
      </c>
      <c r="BX276">
        <f>Drivers!BX97</f>
        <v>3.5279999999999916</v>
      </c>
      <c r="BY276">
        <f>Drivers!BY97</f>
        <v>10.490000000000009</v>
      </c>
      <c r="BZ276">
        <f>Drivers!BZ97</f>
        <v>28.900999999999982</v>
      </c>
      <c r="CA276">
        <f>Drivers!CA97</f>
        <v>-6.7860000000000014</v>
      </c>
      <c r="CB276">
        <f>Drivers!CB97</f>
        <v>-27.418999999999983</v>
      </c>
      <c r="CC276">
        <f>Drivers!CC97</f>
        <v>-22.985000000000014</v>
      </c>
      <c r="CD276">
        <f>Drivers!CD97</f>
        <v>11.776522652000978</v>
      </c>
      <c r="CE276">
        <f>Drivers!CE97</f>
        <v>10.120424894282223</v>
      </c>
      <c r="CF276">
        <f>Drivers!CF97</f>
        <v>-4.2382352177510825</v>
      </c>
      <c r="CG276">
        <f>Drivers!CG97</f>
        <v>0.98275526828919624</v>
      </c>
      <c r="CH276">
        <f>Drivers!CH97</f>
        <v>14.141963823728219</v>
      </c>
      <c r="CI276">
        <f>Drivers!CI97</f>
        <v>11.186459850521402</v>
      </c>
      <c r="CJ276">
        <f>Drivers!CJ97</f>
        <v>-4.6846697244128563</v>
      </c>
      <c r="CK276">
        <f>Drivers!CK97</f>
        <v>1.0862737944744083</v>
      </c>
      <c r="CL276">
        <f>Drivers!CL97</f>
        <v>12.227187336241684</v>
      </c>
      <c r="CM276">
        <f>Drivers!CM97</f>
        <v>12.192021912944597</v>
      </c>
      <c r="CN276">
        <f>Drivers!CN97</f>
        <v>-5.1057793706100369</v>
      </c>
      <c r="CO276">
        <f>Drivers!CO97</f>
        <v>1.1839200321335284</v>
      </c>
      <c r="CP276">
        <f>Drivers!CP97</f>
        <v>0</v>
      </c>
      <c r="CQ276">
        <f>Drivers!CQ97</f>
        <v>0</v>
      </c>
      <c r="CR276">
        <f>Drivers!CR97</f>
        <v>0</v>
      </c>
      <c r="CS276">
        <f>Drivers!CS97</f>
        <v>0</v>
      </c>
      <c r="CT276">
        <f>Drivers!CT97</f>
        <v>0</v>
      </c>
      <c r="CU276">
        <f>Drivers!CU97</f>
        <v>0</v>
      </c>
      <c r="CV276">
        <f>Drivers!CV97</f>
        <v>0</v>
      </c>
      <c r="CW276">
        <f>Drivers!CW97</f>
        <v>0</v>
      </c>
      <c r="CX276">
        <f>Drivers!CX97</f>
        <v>0</v>
      </c>
      <c r="CY276">
        <f>Drivers!CY97</f>
        <v>0</v>
      </c>
      <c r="CZ276">
        <f>Drivers!CZ97</f>
        <v>0</v>
      </c>
      <c r="DA276">
        <f>Drivers!DA97</f>
        <v>0</v>
      </c>
      <c r="DB276">
        <f>Drivers!DB97</f>
        <v>0</v>
      </c>
      <c r="DC276">
        <f>Drivers!DC97</f>
        <v>0</v>
      </c>
      <c r="DD276">
        <f>Drivers!DD97</f>
        <v>0</v>
      </c>
      <c r="DE276">
        <f>Drivers!DE97</f>
        <v>0</v>
      </c>
      <c r="DF276">
        <f>Drivers!DF97</f>
        <v>0</v>
      </c>
      <c r="DG276">
        <f>Drivers!DG97</f>
        <v>0</v>
      </c>
      <c r="DH276">
        <f>Drivers!DH97</f>
        <v>0</v>
      </c>
      <c r="DI276">
        <f>Drivers!DI97</f>
        <v>0</v>
      </c>
      <c r="DJ276">
        <f>Drivers!DJ97</f>
        <v>0</v>
      </c>
      <c r="DK276">
        <f>Drivers!DK97</f>
        <v>0</v>
      </c>
      <c r="DL276">
        <f>Drivers!DL97</f>
        <v>0</v>
      </c>
      <c r="DM276">
        <f>Drivers!DM97</f>
        <v>0</v>
      </c>
      <c r="DN276">
        <f>Drivers!DN97</f>
        <v>0</v>
      </c>
      <c r="DO276">
        <f>Drivers!DO97</f>
        <v>0</v>
      </c>
      <c r="DP276">
        <f>Drivers!DP97</f>
        <v>0</v>
      </c>
      <c r="DQ276">
        <f>Drivers!DQ97</f>
        <v>0</v>
      </c>
      <c r="DR276">
        <f>Drivers!DR97</f>
        <v>0</v>
      </c>
      <c r="DS276">
        <f>Drivers!DS97</f>
        <v>0</v>
      </c>
      <c r="DT276">
        <f>Drivers!DT97</f>
        <v>0</v>
      </c>
      <c r="DU276">
        <f>Drivers!DU97</f>
        <v>0</v>
      </c>
      <c r="DV276">
        <f>Drivers!DV97</f>
        <v>0</v>
      </c>
      <c r="DW276">
        <f>Drivers!DW97</f>
        <v>0</v>
      </c>
      <c r="DX276">
        <f>Drivers!DX97</f>
        <v>0</v>
      </c>
      <c r="DY276">
        <f>Drivers!DY97</f>
        <v>0</v>
      </c>
      <c r="DZ276">
        <f>Drivers!DZ97</f>
        <v>0</v>
      </c>
      <c r="EA276">
        <f>Drivers!EA97</f>
        <v>0</v>
      </c>
      <c r="EB276">
        <f>Drivers!EB97</f>
        <v>0</v>
      </c>
      <c r="EC276">
        <f>Drivers!EC97</f>
        <v>0</v>
      </c>
      <c r="ED276">
        <f>Drivers!ED97</f>
        <v>0</v>
      </c>
      <c r="EE276">
        <f>Drivers!EE97</f>
        <v>0</v>
      </c>
      <c r="EF276">
        <f>Drivers!EF97</f>
        <v>0</v>
      </c>
      <c r="EG276">
        <f>Drivers!EG97</f>
        <v>0</v>
      </c>
      <c r="EH276">
        <f>Drivers!EH97</f>
        <v>0</v>
      </c>
      <c r="EI276">
        <f>Drivers!EI97</f>
        <v>0</v>
      </c>
      <c r="EJ276">
        <f>Drivers!EJ97</f>
        <v>0</v>
      </c>
      <c r="EK276">
        <f>Drivers!EK97</f>
        <v>0</v>
      </c>
      <c r="EL276">
        <f>Drivers!EL97</f>
        <v>0</v>
      </c>
      <c r="EM276">
        <f>Drivers!EM97</f>
        <v>0</v>
      </c>
      <c r="EN276">
        <f>Drivers!EN97</f>
        <v>0</v>
      </c>
    </row>
    <row r="277" spans="1:144" x14ac:dyDescent="0.2">
      <c r="A277">
        <f>Drivers!A98</f>
        <v>0</v>
      </c>
      <c r="B277">
        <f>Drivers!B98</f>
        <v>0</v>
      </c>
      <c r="C277">
        <f>Drivers!C98</f>
        <v>0</v>
      </c>
      <c r="D277">
        <f>Drivers!D98</f>
        <v>0</v>
      </c>
      <c r="E277">
        <f>Drivers!E98</f>
        <v>0</v>
      </c>
      <c r="F277">
        <f>Drivers!F98</f>
        <v>0</v>
      </c>
      <c r="G277">
        <f>Drivers!G98</f>
        <v>0</v>
      </c>
      <c r="H277">
        <f>Drivers!H98</f>
        <v>0</v>
      </c>
      <c r="I277">
        <f>Drivers!I98</f>
        <v>0</v>
      </c>
      <c r="J277">
        <f>Drivers!J98</f>
        <v>0</v>
      </c>
      <c r="K277">
        <f>Drivers!K98</f>
        <v>0</v>
      </c>
      <c r="L277">
        <f>Drivers!L98</f>
        <v>0</v>
      </c>
      <c r="M277">
        <f>Drivers!M98</f>
        <v>0</v>
      </c>
      <c r="N277">
        <f>Drivers!N98</f>
        <v>0</v>
      </c>
      <c r="O277">
        <f>Drivers!O98</f>
        <v>0</v>
      </c>
      <c r="P277">
        <f>Drivers!P98</f>
        <v>0</v>
      </c>
      <c r="Q277">
        <f>Drivers!Q98</f>
        <v>0</v>
      </c>
      <c r="R277">
        <f>Drivers!R98</f>
        <v>0</v>
      </c>
      <c r="S277">
        <f>Drivers!S98</f>
        <v>0</v>
      </c>
      <c r="T277">
        <f>Drivers!T98</f>
        <v>0</v>
      </c>
      <c r="U277">
        <f>Drivers!U98</f>
        <v>0</v>
      </c>
      <c r="V277">
        <f>Drivers!V98</f>
        <v>0</v>
      </c>
      <c r="W277">
        <f>Drivers!W98</f>
        <v>0</v>
      </c>
      <c r="X277">
        <f>Drivers!X98</f>
        <v>0</v>
      </c>
      <c r="Y277">
        <f>Drivers!Y98</f>
        <v>0</v>
      </c>
      <c r="Z277">
        <f>Drivers!Z98</f>
        <v>0</v>
      </c>
      <c r="AA277">
        <f>Drivers!AA98</f>
        <v>0</v>
      </c>
      <c r="AB277">
        <f>Drivers!AB98</f>
        <v>0</v>
      </c>
      <c r="AC277">
        <f>Drivers!AC98</f>
        <v>0</v>
      </c>
      <c r="AD277">
        <f>Drivers!AD98</f>
        <v>0</v>
      </c>
      <c r="AE277">
        <f>Drivers!AE98</f>
        <v>0</v>
      </c>
      <c r="AF277">
        <f>Drivers!AF98</f>
        <v>0</v>
      </c>
      <c r="AG277">
        <f>Drivers!AG98</f>
        <v>0</v>
      </c>
      <c r="AH277">
        <f>Drivers!AH98</f>
        <v>0</v>
      </c>
      <c r="AI277">
        <f>Drivers!AI98</f>
        <v>0</v>
      </c>
      <c r="AJ277">
        <f>Drivers!AJ98</f>
        <v>0</v>
      </c>
      <c r="AK277">
        <f>Drivers!AK98</f>
        <v>0</v>
      </c>
      <c r="AL277">
        <f>Drivers!AL98</f>
        <v>0</v>
      </c>
      <c r="AM277">
        <f>Drivers!AM98</f>
        <v>0</v>
      </c>
      <c r="AN277">
        <f>Drivers!AN98</f>
        <v>0</v>
      </c>
      <c r="AO277">
        <f>Drivers!AO98</f>
        <v>0</v>
      </c>
      <c r="AP277">
        <f>Drivers!AP98</f>
        <v>0</v>
      </c>
      <c r="AQ277">
        <f>Drivers!AQ98</f>
        <v>0</v>
      </c>
      <c r="AR277">
        <f>Drivers!AR98</f>
        <v>0</v>
      </c>
      <c r="AS277">
        <f>Drivers!AS98</f>
        <v>0</v>
      </c>
      <c r="AT277">
        <f>Drivers!AT98</f>
        <v>0</v>
      </c>
      <c r="AU277">
        <f>Drivers!AU98</f>
        <v>0</v>
      </c>
      <c r="AV277">
        <f>Drivers!AV98</f>
        <v>0</v>
      </c>
      <c r="AW277">
        <f>Drivers!AW98</f>
        <v>0</v>
      </c>
      <c r="AX277">
        <f>Drivers!AX98</f>
        <v>0</v>
      </c>
      <c r="AY277">
        <f>Drivers!AY98</f>
        <v>0</v>
      </c>
      <c r="AZ277">
        <f>Drivers!AZ98</f>
        <v>0</v>
      </c>
      <c r="BA277">
        <f>Drivers!BA98</f>
        <v>0</v>
      </c>
      <c r="BB277">
        <f>Drivers!BB98</f>
        <v>0</v>
      </c>
      <c r="BC277">
        <f>Drivers!BC98</f>
        <v>0</v>
      </c>
      <c r="BD277">
        <f>Drivers!BD98</f>
        <v>0</v>
      </c>
      <c r="BE277">
        <f>Drivers!BE98</f>
        <v>0</v>
      </c>
      <c r="BF277">
        <f>Drivers!BF98</f>
        <v>0</v>
      </c>
      <c r="BG277">
        <f>Drivers!BG98</f>
        <v>0</v>
      </c>
      <c r="BH277">
        <f>Drivers!BH98</f>
        <v>0</v>
      </c>
      <c r="BI277">
        <f>Drivers!BI98</f>
        <v>0</v>
      </c>
      <c r="BJ277">
        <f>Drivers!BJ98</f>
        <v>0</v>
      </c>
      <c r="BK277">
        <f>Drivers!BK98</f>
        <v>0</v>
      </c>
      <c r="BL277">
        <f>Drivers!BL98</f>
        <v>0</v>
      </c>
      <c r="BM277">
        <f>Drivers!BM98</f>
        <v>0</v>
      </c>
      <c r="BN277">
        <f>Drivers!BN98</f>
        <v>0</v>
      </c>
      <c r="BO277">
        <f>Drivers!BO98</f>
        <v>0</v>
      </c>
      <c r="BP277">
        <f>Drivers!BP98</f>
        <v>0</v>
      </c>
      <c r="BQ277">
        <f>Drivers!BQ98</f>
        <v>0</v>
      </c>
      <c r="BR277">
        <f>Drivers!BR98</f>
        <v>0</v>
      </c>
      <c r="BS277">
        <f>Drivers!BS98</f>
        <v>0</v>
      </c>
      <c r="BT277">
        <f>Drivers!BT98</f>
        <v>0</v>
      </c>
      <c r="BU277">
        <f>Drivers!BU98</f>
        <v>0</v>
      </c>
      <c r="BV277">
        <f>Drivers!BV98</f>
        <v>0</v>
      </c>
      <c r="BW277">
        <f>Drivers!BW98</f>
        <v>0</v>
      </c>
      <c r="BX277">
        <f>Drivers!BX98</f>
        <v>0</v>
      </c>
      <c r="BY277">
        <f>Drivers!BY98</f>
        <v>0</v>
      </c>
      <c r="BZ277">
        <f>Drivers!BZ98</f>
        <v>0</v>
      </c>
      <c r="CA277">
        <f>Drivers!CA98</f>
        <v>0</v>
      </c>
      <c r="CB277">
        <f>Drivers!CB98</f>
        <v>0</v>
      </c>
      <c r="CC277">
        <f>Drivers!CC98</f>
        <v>0</v>
      </c>
      <c r="CD277">
        <f>Drivers!CD98</f>
        <v>0</v>
      </c>
      <c r="CE277">
        <f>Drivers!CE98</f>
        <v>0</v>
      </c>
      <c r="CF277">
        <f>Drivers!CF98</f>
        <v>0</v>
      </c>
      <c r="CG277">
        <f>Drivers!CG98</f>
        <v>0</v>
      </c>
      <c r="CH277">
        <f>Drivers!CH98</f>
        <v>0</v>
      </c>
      <c r="CI277">
        <f>Drivers!CI98</f>
        <v>0</v>
      </c>
      <c r="CJ277">
        <f>Drivers!CJ98</f>
        <v>0</v>
      </c>
      <c r="CK277">
        <f>Drivers!CK98</f>
        <v>0</v>
      </c>
      <c r="CL277">
        <f>Drivers!CL98</f>
        <v>0</v>
      </c>
      <c r="CM277">
        <f>Drivers!CM98</f>
        <v>0</v>
      </c>
      <c r="CN277">
        <f>Drivers!CN98</f>
        <v>0</v>
      </c>
      <c r="CO277">
        <f>Drivers!CO98</f>
        <v>0</v>
      </c>
      <c r="CP277">
        <f>Drivers!CP98</f>
        <v>0</v>
      </c>
      <c r="CQ277">
        <f>Drivers!CQ98</f>
        <v>0</v>
      </c>
      <c r="CR277">
        <f>Drivers!CR98</f>
        <v>0</v>
      </c>
      <c r="CS277">
        <f>Drivers!CS98</f>
        <v>0</v>
      </c>
      <c r="CT277">
        <f>Drivers!CT98</f>
        <v>0</v>
      </c>
      <c r="CU277">
        <f>Drivers!CU98</f>
        <v>0</v>
      </c>
      <c r="CV277">
        <f>Drivers!CV98</f>
        <v>0</v>
      </c>
      <c r="CW277">
        <f>Drivers!CW98</f>
        <v>0</v>
      </c>
      <c r="CX277">
        <f>Drivers!CX98</f>
        <v>0</v>
      </c>
      <c r="CY277">
        <f>Drivers!CY98</f>
        <v>0</v>
      </c>
      <c r="CZ277">
        <f>Drivers!CZ98</f>
        <v>0</v>
      </c>
      <c r="DA277">
        <f>Drivers!DA98</f>
        <v>0</v>
      </c>
      <c r="DB277">
        <f>Drivers!DB98</f>
        <v>0</v>
      </c>
      <c r="DC277">
        <f>Drivers!DC98</f>
        <v>0</v>
      </c>
      <c r="DD277">
        <f>Drivers!DD98</f>
        <v>0</v>
      </c>
      <c r="DE277">
        <f>Drivers!DE98</f>
        <v>0</v>
      </c>
      <c r="DF277">
        <f>Drivers!DF98</f>
        <v>0</v>
      </c>
      <c r="DG277">
        <f>Drivers!DG98</f>
        <v>0</v>
      </c>
      <c r="DH277">
        <f>Drivers!DH98</f>
        <v>0</v>
      </c>
      <c r="DI277">
        <f>Drivers!DI98</f>
        <v>0</v>
      </c>
      <c r="DJ277">
        <f>Drivers!DJ98</f>
        <v>0</v>
      </c>
      <c r="DK277">
        <f>Drivers!DK98</f>
        <v>0</v>
      </c>
      <c r="DL277">
        <f>Drivers!DL98</f>
        <v>0</v>
      </c>
      <c r="DM277">
        <f>Drivers!DM98</f>
        <v>0</v>
      </c>
      <c r="DN277">
        <f>Drivers!DN98</f>
        <v>0</v>
      </c>
      <c r="DO277">
        <f>Drivers!DO98</f>
        <v>0</v>
      </c>
      <c r="DP277">
        <f>Drivers!DP98</f>
        <v>0</v>
      </c>
      <c r="DQ277">
        <f>Drivers!DQ98</f>
        <v>0</v>
      </c>
      <c r="DR277">
        <f>Drivers!DR98</f>
        <v>0</v>
      </c>
      <c r="DS277">
        <f>Drivers!DS98</f>
        <v>0</v>
      </c>
      <c r="DT277">
        <f>Drivers!DT98</f>
        <v>0</v>
      </c>
      <c r="DU277">
        <f>Drivers!DU98</f>
        <v>0</v>
      </c>
      <c r="DV277">
        <f>Drivers!DV98</f>
        <v>0</v>
      </c>
      <c r="DW277">
        <f>Drivers!DW98</f>
        <v>0</v>
      </c>
      <c r="DX277">
        <f>Drivers!DX98</f>
        <v>0</v>
      </c>
      <c r="DY277">
        <f>Drivers!DY98</f>
        <v>0</v>
      </c>
      <c r="DZ277">
        <f>Drivers!DZ98</f>
        <v>0</v>
      </c>
      <c r="EA277">
        <f>Drivers!EA98</f>
        <v>0</v>
      </c>
      <c r="EB277">
        <f>Drivers!EB98</f>
        <v>0</v>
      </c>
      <c r="EC277">
        <f>Drivers!EC98</f>
        <v>0</v>
      </c>
      <c r="ED277">
        <f>Drivers!ED98</f>
        <v>0</v>
      </c>
      <c r="EE277">
        <f>Drivers!EE98</f>
        <v>0</v>
      </c>
      <c r="EF277">
        <f>Drivers!EF98</f>
        <v>0</v>
      </c>
      <c r="EG277">
        <f>Drivers!EG98</f>
        <v>0</v>
      </c>
      <c r="EH277">
        <f>Drivers!EH98</f>
        <v>0</v>
      </c>
      <c r="EI277">
        <f>Drivers!EI98</f>
        <v>0</v>
      </c>
      <c r="EJ277">
        <f>Drivers!EJ98</f>
        <v>0</v>
      </c>
      <c r="EK277">
        <f>Drivers!EK98</f>
        <v>0</v>
      </c>
      <c r="EL277">
        <f>Drivers!EL98</f>
        <v>0</v>
      </c>
      <c r="EM277">
        <f>Drivers!EM98</f>
        <v>0</v>
      </c>
      <c r="EN277">
        <f>Drivers!EN98</f>
        <v>0</v>
      </c>
    </row>
    <row r="278" spans="1:144" x14ac:dyDescent="0.2">
      <c r="A278">
        <f>Drivers!A99</f>
        <v>0</v>
      </c>
      <c r="B278">
        <f>Drivers!B99</f>
        <v>0</v>
      </c>
      <c r="C278">
        <f>Drivers!C99</f>
        <v>0</v>
      </c>
      <c r="D278">
        <f>Drivers!D99</f>
        <v>0</v>
      </c>
      <c r="E278">
        <f>Drivers!E99</f>
        <v>0</v>
      </c>
      <c r="F278">
        <f>Drivers!F99</f>
        <v>0</v>
      </c>
      <c r="G278">
        <f>Drivers!G99</f>
        <v>0</v>
      </c>
      <c r="H278">
        <f>Drivers!H99</f>
        <v>0</v>
      </c>
      <c r="I278">
        <f>Drivers!I99</f>
        <v>0</v>
      </c>
      <c r="J278">
        <f>Drivers!J99</f>
        <v>0</v>
      </c>
      <c r="K278">
        <f>Drivers!K99</f>
        <v>0</v>
      </c>
      <c r="L278">
        <f>Drivers!L99</f>
        <v>0</v>
      </c>
      <c r="M278">
        <f>Drivers!M99</f>
        <v>0</v>
      </c>
      <c r="N278">
        <f>Drivers!N99</f>
        <v>0</v>
      </c>
      <c r="O278">
        <f>Drivers!O99</f>
        <v>0</v>
      </c>
      <c r="P278">
        <f>Drivers!P99</f>
        <v>0</v>
      </c>
      <c r="Q278">
        <f>Drivers!Q99</f>
        <v>0</v>
      </c>
      <c r="R278">
        <f>Drivers!R99</f>
        <v>0</v>
      </c>
      <c r="S278">
        <f>Drivers!S99</f>
        <v>0</v>
      </c>
      <c r="T278">
        <f>Drivers!T99</f>
        <v>0</v>
      </c>
      <c r="U278">
        <f>Drivers!U99</f>
        <v>0</v>
      </c>
      <c r="V278">
        <f>Drivers!V99</f>
        <v>0</v>
      </c>
      <c r="W278">
        <f>Drivers!W99</f>
        <v>0</v>
      </c>
      <c r="X278">
        <f>Drivers!X99</f>
        <v>0</v>
      </c>
      <c r="Y278">
        <f>Drivers!Y99</f>
        <v>0</v>
      </c>
      <c r="Z278">
        <f>Drivers!Z99</f>
        <v>0</v>
      </c>
      <c r="AA278">
        <f>Drivers!AA99</f>
        <v>0</v>
      </c>
      <c r="AB278">
        <f>Drivers!AB99</f>
        <v>0</v>
      </c>
      <c r="AC278">
        <f>Drivers!AC99</f>
        <v>0</v>
      </c>
      <c r="AD278">
        <f>Drivers!AD99</f>
        <v>0</v>
      </c>
      <c r="AE278">
        <f>Drivers!AE99</f>
        <v>0</v>
      </c>
      <c r="AF278">
        <f>Drivers!AF99</f>
        <v>0</v>
      </c>
      <c r="AG278">
        <f>Drivers!AG99</f>
        <v>0</v>
      </c>
      <c r="AH278">
        <f>Drivers!AH99</f>
        <v>0</v>
      </c>
      <c r="AI278">
        <f>Drivers!AI99</f>
        <v>0</v>
      </c>
      <c r="AJ278">
        <f>Drivers!AJ99</f>
        <v>0</v>
      </c>
      <c r="AK278">
        <f>Drivers!AK99</f>
        <v>0</v>
      </c>
      <c r="AL278">
        <f>Drivers!AL99</f>
        <v>0</v>
      </c>
      <c r="AM278">
        <f>Drivers!AM99</f>
        <v>0</v>
      </c>
      <c r="AN278">
        <f>Drivers!AN99</f>
        <v>0</v>
      </c>
      <c r="AO278">
        <f>Drivers!AO99</f>
        <v>0</v>
      </c>
      <c r="AP278">
        <f>Drivers!AP99</f>
        <v>0</v>
      </c>
      <c r="AQ278">
        <f>Drivers!AQ99</f>
        <v>0</v>
      </c>
      <c r="AR278">
        <f>Drivers!AR99</f>
        <v>0</v>
      </c>
      <c r="AS278">
        <f>Drivers!AS99</f>
        <v>0</v>
      </c>
      <c r="AT278">
        <f>Drivers!AT99</f>
        <v>0</v>
      </c>
      <c r="AU278">
        <f>Drivers!AU99</f>
        <v>0</v>
      </c>
      <c r="AV278">
        <f>Drivers!AV99</f>
        <v>0</v>
      </c>
      <c r="AW278">
        <f>Drivers!AW99</f>
        <v>0</v>
      </c>
      <c r="AX278">
        <f>Drivers!AX99</f>
        <v>0</v>
      </c>
      <c r="AY278">
        <f>Drivers!AY99</f>
        <v>0</v>
      </c>
      <c r="AZ278">
        <f>Drivers!AZ99</f>
        <v>0</v>
      </c>
      <c r="BA278">
        <f>Drivers!BA99</f>
        <v>0</v>
      </c>
      <c r="BB278">
        <f>Drivers!BB99</f>
        <v>0</v>
      </c>
      <c r="BC278">
        <f>Drivers!BC99</f>
        <v>0</v>
      </c>
      <c r="BD278">
        <f>Drivers!BD99</f>
        <v>0</v>
      </c>
      <c r="BE278">
        <f>Drivers!BE99</f>
        <v>0</v>
      </c>
      <c r="BF278">
        <f>Drivers!BF99</f>
        <v>0</v>
      </c>
      <c r="BG278">
        <f>Drivers!BG99</f>
        <v>0</v>
      </c>
      <c r="BH278">
        <f>Drivers!BH99</f>
        <v>0</v>
      </c>
      <c r="BI278">
        <f>Drivers!BI99</f>
        <v>0</v>
      </c>
      <c r="BJ278">
        <f>Drivers!BJ99</f>
        <v>0</v>
      </c>
      <c r="BK278">
        <f>Drivers!BK99</f>
        <v>0</v>
      </c>
      <c r="BL278">
        <f>Drivers!BL99</f>
        <v>0</v>
      </c>
      <c r="BM278">
        <f>Drivers!BM99</f>
        <v>0</v>
      </c>
      <c r="BN278">
        <f>Drivers!BN99</f>
        <v>0</v>
      </c>
      <c r="BO278">
        <f>Drivers!BO99</f>
        <v>0</v>
      </c>
      <c r="BP278">
        <f>Drivers!BP99</f>
        <v>0</v>
      </c>
      <c r="BQ278">
        <f>Drivers!BQ99</f>
        <v>0</v>
      </c>
      <c r="BR278">
        <f>Drivers!BR99</f>
        <v>0</v>
      </c>
      <c r="BS278">
        <f>Drivers!BS99</f>
        <v>0</v>
      </c>
      <c r="BT278">
        <f>Drivers!BT99</f>
        <v>0</v>
      </c>
      <c r="BU278">
        <f>Drivers!BU99</f>
        <v>0</v>
      </c>
      <c r="BV278">
        <f>Drivers!BV99</f>
        <v>0</v>
      </c>
      <c r="BW278">
        <f>Drivers!BW99</f>
        <v>0</v>
      </c>
      <c r="BX278">
        <f>Drivers!BX99</f>
        <v>0</v>
      </c>
      <c r="BY278">
        <f>Drivers!BY99</f>
        <v>0</v>
      </c>
      <c r="BZ278">
        <f>Drivers!BZ99</f>
        <v>0</v>
      </c>
      <c r="CA278">
        <f>Drivers!CA99</f>
        <v>0</v>
      </c>
      <c r="CB278">
        <f>Drivers!CB99</f>
        <v>0</v>
      </c>
      <c r="CC278">
        <f>Drivers!CC99</f>
        <v>0</v>
      </c>
      <c r="CD278">
        <f>Drivers!CD99</f>
        <v>0</v>
      </c>
      <c r="CE278">
        <f>Drivers!CE99</f>
        <v>0</v>
      </c>
      <c r="CF278">
        <f>Drivers!CF99</f>
        <v>0</v>
      </c>
      <c r="CG278">
        <f>Drivers!CG99</f>
        <v>0</v>
      </c>
      <c r="CH278">
        <f>Drivers!CH99</f>
        <v>0</v>
      </c>
      <c r="CI278">
        <f>Drivers!CI99</f>
        <v>0</v>
      </c>
      <c r="CJ278">
        <f>Drivers!CJ99</f>
        <v>0</v>
      </c>
      <c r="CK278">
        <f>Drivers!CK99</f>
        <v>0</v>
      </c>
      <c r="CL278">
        <f>Drivers!CL99</f>
        <v>0</v>
      </c>
      <c r="CM278">
        <f>Drivers!CM99</f>
        <v>0</v>
      </c>
      <c r="CN278">
        <f>Drivers!CN99</f>
        <v>0</v>
      </c>
      <c r="CO278">
        <f>Drivers!CO99</f>
        <v>0</v>
      </c>
      <c r="CP278">
        <f>Drivers!CP99</f>
        <v>0</v>
      </c>
      <c r="CQ278">
        <f>Drivers!CQ99</f>
        <v>0</v>
      </c>
      <c r="CR278">
        <f>Drivers!CR99</f>
        <v>0</v>
      </c>
      <c r="CS278">
        <f>Drivers!CS99</f>
        <v>0</v>
      </c>
      <c r="CT278">
        <f>Drivers!CT99</f>
        <v>0</v>
      </c>
      <c r="CU278">
        <f>Drivers!CU99</f>
        <v>0</v>
      </c>
      <c r="CV278">
        <f>Drivers!CV99</f>
        <v>0</v>
      </c>
      <c r="CW278">
        <f>Drivers!CW99</f>
        <v>0</v>
      </c>
      <c r="CX278">
        <f>Drivers!CX99</f>
        <v>0</v>
      </c>
      <c r="CY278">
        <f>Drivers!CY99</f>
        <v>0</v>
      </c>
      <c r="CZ278">
        <f>Drivers!CZ99</f>
        <v>0</v>
      </c>
      <c r="DA278">
        <f>Drivers!DA99</f>
        <v>0</v>
      </c>
      <c r="DB278">
        <f>Drivers!DB99</f>
        <v>0</v>
      </c>
      <c r="DC278">
        <f>Drivers!DC99</f>
        <v>0</v>
      </c>
      <c r="DD278">
        <f>Drivers!DD99</f>
        <v>0</v>
      </c>
      <c r="DE278">
        <f>Drivers!DE99</f>
        <v>0</v>
      </c>
      <c r="DF278">
        <f>Drivers!DF99</f>
        <v>0</v>
      </c>
      <c r="DG278">
        <f>Drivers!DG99</f>
        <v>0</v>
      </c>
      <c r="DH278">
        <f>Drivers!DH99</f>
        <v>0</v>
      </c>
      <c r="DI278">
        <f>Drivers!DI99</f>
        <v>0</v>
      </c>
      <c r="DJ278">
        <f>Drivers!DJ99</f>
        <v>0</v>
      </c>
      <c r="DK278">
        <f>Drivers!DK99</f>
        <v>0</v>
      </c>
      <c r="DL278">
        <f>Drivers!DL99</f>
        <v>0</v>
      </c>
      <c r="DM278">
        <f>Drivers!DM99</f>
        <v>0</v>
      </c>
      <c r="DN278">
        <f>Drivers!DN99</f>
        <v>0</v>
      </c>
      <c r="DO278">
        <f>Drivers!DO99</f>
        <v>0</v>
      </c>
      <c r="DP278">
        <f>Drivers!DP99</f>
        <v>0</v>
      </c>
      <c r="DQ278">
        <f>Drivers!DQ99</f>
        <v>0</v>
      </c>
      <c r="DR278">
        <f>Drivers!DR99</f>
        <v>0</v>
      </c>
      <c r="DS278">
        <f>Drivers!DS99</f>
        <v>0</v>
      </c>
      <c r="DT278">
        <f>Drivers!DT99</f>
        <v>0</v>
      </c>
      <c r="DU278">
        <f>Drivers!DU99</f>
        <v>0</v>
      </c>
      <c r="DV278">
        <f>Drivers!DV99</f>
        <v>0</v>
      </c>
      <c r="DW278">
        <f>Drivers!DW99</f>
        <v>0</v>
      </c>
      <c r="DX278">
        <f>Drivers!DX99</f>
        <v>0</v>
      </c>
      <c r="DY278">
        <f>Drivers!DY99</f>
        <v>0</v>
      </c>
      <c r="DZ278">
        <f>Drivers!DZ99</f>
        <v>0</v>
      </c>
      <c r="EA278">
        <f>Drivers!EA99</f>
        <v>0</v>
      </c>
      <c r="EB278">
        <f>Drivers!EB99</f>
        <v>0</v>
      </c>
      <c r="EC278">
        <f>Drivers!EC99</f>
        <v>0</v>
      </c>
      <c r="ED278">
        <f>Drivers!ED99</f>
        <v>0</v>
      </c>
      <c r="EE278">
        <f>Drivers!EE99</f>
        <v>0</v>
      </c>
      <c r="EF278">
        <f>Drivers!EF99</f>
        <v>0</v>
      </c>
      <c r="EG278">
        <f>Drivers!EG99</f>
        <v>0</v>
      </c>
      <c r="EH278">
        <f>Drivers!EH99</f>
        <v>0</v>
      </c>
      <c r="EI278">
        <f>Drivers!EI99</f>
        <v>0</v>
      </c>
      <c r="EJ278">
        <f>Drivers!EJ99</f>
        <v>0</v>
      </c>
      <c r="EK278">
        <f>Drivers!EK99</f>
        <v>0</v>
      </c>
      <c r="EL278">
        <f>Drivers!EL99</f>
        <v>0</v>
      </c>
      <c r="EM278">
        <f>Drivers!EM99</f>
        <v>0</v>
      </c>
      <c r="EN278">
        <f>Drivers!EN99</f>
        <v>0</v>
      </c>
    </row>
    <row r="279" spans="1:144" x14ac:dyDescent="0.2">
      <c r="A279">
        <f>Drivers!A100</f>
        <v>0</v>
      </c>
      <c r="B279">
        <f>Drivers!B100</f>
        <v>0</v>
      </c>
      <c r="C279">
        <f>Drivers!C100</f>
        <v>0</v>
      </c>
      <c r="D279">
        <f>Drivers!D100</f>
        <v>0</v>
      </c>
      <c r="E279">
        <f>Drivers!E100</f>
        <v>0</v>
      </c>
      <c r="F279">
        <f>Drivers!F100</f>
        <v>0</v>
      </c>
      <c r="G279">
        <f>Drivers!G100</f>
        <v>0</v>
      </c>
      <c r="H279">
        <f>Drivers!H100</f>
        <v>0</v>
      </c>
      <c r="I279" t="str">
        <f>Drivers!I100</f>
        <v>Active Customers</v>
      </c>
      <c r="J279">
        <f>Drivers!J100</f>
        <v>0</v>
      </c>
      <c r="K279">
        <f>Drivers!K100</f>
        <v>0</v>
      </c>
      <c r="L279">
        <f>Drivers!L100</f>
        <v>0</v>
      </c>
      <c r="M279">
        <f>Drivers!M100</f>
        <v>0</v>
      </c>
      <c r="N279">
        <f>Drivers!N100</f>
        <v>0</v>
      </c>
      <c r="O279">
        <f>Drivers!O100</f>
        <v>0</v>
      </c>
      <c r="P279">
        <f>Drivers!P100</f>
        <v>0</v>
      </c>
      <c r="Q279">
        <f>Drivers!Q100</f>
        <v>0</v>
      </c>
      <c r="R279">
        <f>Drivers!R100</f>
        <v>0</v>
      </c>
      <c r="S279">
        <f>Drivers!S100</f>
        <v>0</v>
      </c>
      <c r="T279">
        <f>Drivers!T100</f>
        <v>0</v>
      </c>
      <c r="U279">
        <f>Drivers!U100</f>
        <v>0</v>
      </c>
      <c r="V279">
        <f>Drivers!V100</f>
        <v>0</v>
      </c>
      <c r="W279">
        <f>Drivers!W100</f>
        <v>0</v>
      </c>
      <c r="X279">
        <f>Drivers!X100</f>
        <v>0</v>
      </c>
      <c r="Y279">
        <f>Drivers!Y100</f>
        <v>0</v>
      </c>
      <c r="Z279">
        <f>Drivers!Z100</f>
        <v>0</v>
      </c>
      <c r="AA279">
        <f>Drivers!AA100</f>
        <v>0</v>
      </c>
      <c r="AB279">
        <f>Drivers!AB100</f>
        <v>0</v>
      </c>
      <c r="AC279">
        <f>Drivers!AC100</f>
        <v>0</v>
      </c>
      <c r="AD279">
        <f>Drivers!AD100</f>
        <v>0</v>
      </c>
      <c r="AE279">
        <f>Drivers!AE100</f>
        <v>0</v>
      </c>
      <c r="AF279">
        <f>Drivers!AF100</f>
        <v>0</v>
      </c>
      <c r="AG279">
        <f>Drivers!AG100</f>
        <v>0</v>
      </c>
      <c r="AH279">
        <f>Drivers!AH100</f>
        <v>0</v>
      </c>
      <c r="AI279">
        <f>Drivers!AI100</f>
        <v>0</v>
      </c>
      <c r="AJ279">
        <f>Drivers!AJ100</f>
        <v>0</v>
      </c>
      <c r="AK279">
        <f>Drivers!AK100</f>
        <v>0</v>
      </c>
      <c r="AL279">
        <f>Drivers!AL100</f>
        <v>0</v>
      </c>
      <c r="AM279">
        <f>Drivers!AM100</f>
        <v>0</v>
      </c>
      <c r="AN279">
        <f>Drivers!AN100</f>
        <v>0</v>
      </c>
      <c r="AO279">
        <f>Drivers!AO100</f>
        <v>0</v>
      </c>
      <c r="AP279">
        <f>Drivers!AP100</f>
        <v>0</v>
      </c>
      <c r="AQ279">
        <f>Drivers!AQ100</f>
        <v>0</v>
      </c>
      <c r="AR279">
        <f>Drivers!AR100</f>
        <v>0</v>
      </c>
      <c r="AS279">
        <f>Drivers!AS100</f>
        <v>0</v>
      </c>
      <c r="AT279">
        <f>Drivers!AT100</f>
        <v>0</v>
      </c>
      <c r="AU279">
        <f>Drivers!AU100</f>
        <v>0</v>
      </c>
      <c r="AV279">
        <f>Drivers!AV100</f>
        <v>0</v>
      </c>
      <c r="AW279">
        <f>Drivers!AW100</f>
        <v>0</v>
      </c>
      <c r="AX279">
        <f>Drivers!AX100</f>
        <v>0</v>
      </c>
      <c r="AY279">
        <f>Drivers!AY100</f>
        <v>0</v>
      </c>
      <c r="AZ279">
        <f>Drivers!AZ100</f>
        <v>0</v>
      </c>
      <c r="BA279">
        <f>Drivers!BA100</f>
        <v>0</v>
      </c>
      <c r="BB279">
        <f>Drivers!BB100</f>
        <v>0</v>
      </c>
      <c r="BC279">
        <f>Drivers!BC100</f>
        <v>0</v>
      </c>
      <c r="BD279">
        <f>Drivers!BD100</f>
        <v>0</v>
      </c>
      <c r="BE279">
        <f>Drivers!BE100</f>
        <v>0</v>
      </c>
      <c r="BF279">
        <f>Drivers!BF100</f>
        <v>0</v>
      </c>
      <c r="BG279">
        <f>Drivers!BG100</f>
        <v>0</v>
      </c>
      <c r="BH279">
        <f>Drivers!BH100</f>
        <v>0</v>
      </c>
      <c r="BI279">
        <f>Drivers!BI100</f>
        <v>0</v>
      </c>
      <c r="BJ279">
        <f>Drivers!BJ100</f>
        <v>0</v>
      </c>
      <c r="BK279">
        <f>Drivers!BK100</f>
        <v>0</v>
      </c>
      <c r="BL279">
        <f>Drivers!BL100</f>
        <v>0</v>
      </c>
      <c r="BM279">
        <f>Drivers!BM100</f>
        <v>0</v>
      </c>
      <c r="BN279">
        <f>Drivers!BN100</f>
        <v>0</v>
      </c>
      <c r="BO279">
        <f>Drivers!BO100</f>
        <v>0</v>
      </c>
      <c r="BP279">
        <f>Drivers!BP100</f>
        <v>0</v>
      </c>
      <c r="BQ279">
        <f>Drivers!BQ100</f>
        <v>0</v>
      </c>
      <c r="BR279">
        <f>Drivers!BR100</f>
        <v>0.21299999999999999</v>
      </c>
      <c r="BS279">
        <f>Drivers!BS100</f>
        <v>0.30299999999999999</v>
      </c>
      <c r="BT279">
        <f>Drivers!BT100</f>
        <v>0.41399999999999998</v>
      </c>
      <c r="BU279">
        <f>Drivers!BU100</f>
        <v>0.42899999999999999</v>
      </c>
      <c r="BV279">
        <f>Drivers!BV100</f>
        <v>0.64900000000000002</v>
      </c>
      <c r="BW279">
        <f>Drivers!BW100</f>
        <v>0.76600000000000001</v>
      </c>
      <c r="BX279">
        <f>Drivers!BX100</f>
        <v>0.90700000000000003</v>
      </c>
      <c r="BY279">
        <f>Drivers!BY100</f>
        <v>0.879</v>
      </c>
      <c r="BZ279">
        <f>Drivers!BZ100</f>
        <v>1.036</v>
      </c>
      <c r="CA279">
        <f>Drivers!CA100</f>
        <v>0.94299999999999995</v>
      </c>
      <c r="CB279">
        <f>Drivers!CB100</f>
        <v>0.85599999999999998</v>
      </c>
      <c r="CC279">
        <f>Drivers!CC100</f>
        <v>0.746</v>
      </c>
      <c r="CD279">
        <f>Drivers!CD100</f>
        <v>0.82060000000000011</v>
      </c>
      <c r="CE279">
        <f>Drivers!CE100</f>
        <v>0.82060000000000011</v>
      </c>
      <c r="CF279">
        <f>Drivers!CF100</f>
        <v>0.82880600000000015</v>
      </c>
      <c r="CG279">
        <f>Drivers!CG100</f>
        <v>0.82051794000000011</v>
      </c>
      <c r="CH279">
        <f>Drivers!CH100</f>
        <v>0.90266000000000024</v>
      </c>
      <c r="CI279">
        <f>Drivers!CI100</f>
        <v>0.90266000000000024</v>
      </c>
      <c r="CJ279">
        <f>Drivers!CJ100</f>
        <v>0.91168660000000024</v>
      </c>
      <c r="CK279">
        <f>Drivers!CK100</f>
        <v>0.90256973400000018</v>
      </c>
      <c r="CL279">
        <f>Drivers!CL100</f>
        <v>0.98389940000000031</v>
      </c>
      <c r="CM279">
        <f>Drivers!CM100</f>
        <v>0.98389940000000031</v>
      </c>
      <c r="CN279">
        <f>Drivers!CN100</f>
        <v>0.9937383940000003</v>
      </c>
      <c r="CO279">
        <f>Drivers!CO100</f>
        <v>0.98380101006000031</v>
      </c>
      <c r="CP279">
        <f>Drivers!CP100</f>
        <v>0</v>
      </c>
      <c r="CQ279">
        <f>Drivers!CQ100</f>
        <v>0</v>
      </c>
      <c r="CR279">
        <f>Drivers!CR100</f>
        <v>0</v>
      </c>
      <c r="CS279">
        <f>Drivers!CS100</f>
        <v>0</v>
      </c>
      <c r="CT279">
        <f>Drivers!CT100</f>
        <v>0</v>
      </c>
      <c r="CU279">
        <f>Drivers!CU100</f>
        <v>0</v>
      </c>
      <c r="CV279">
        <f>Drivers!CV100</f>
        <v>0</v>
      </c>
      <c r="CW279">
        <f>Drivers!CW100</f>
        <v>0</v>
      </c>
      <c r="CX279">
        <f>Drivers!CX100</f>
        <v>0</v>
      </c>
      <c r="CY279">
        <f>Drivers!CY100</f>
        <v>0</v>
      </c>
      <c r="CZ279">
        <f>Drivers!CZ100</f>
        <v>0</v>
      </c>
      <c r="DA279">
        <f>Drivers!DA100</f>
        <v>0</v>
      </c>
      <c r="DB279">
        <f>Drivers!DB100</f>
        <v>0</v>
      </c>
      <c r="DC279">
        <f>Drivers!DC100</f>
        <v>0</v>
      </c>
      <c r="DD279">
        <f>Drivers!DD100</f>
        <v>0</v>
      </c>
      <c r="DE279">
        <f>Drivers!DE100</f>
        <v>0</v>
      </c>
      <c r="DF279">
        <f>Drivers!DF100</f>
        <v>0</v>
      </c>
      <c r="DG279">
        <f>Drivers!DG100</f>
        <v>0</v>
      </c>
      <c r="DH279">
        <f>Drivers!DH100</f>
        <v>0</v>
      </c>
      <c r="DI279">
        <f>Drivers!DI100</f>
        <v>0</v>
      </c>
      <c r="DJ279">
        <f>Drivers!DJ100</f>
        <v>0</v>
      </c>
      <c r="DK279">
        <f>Drivers!DK100</f>
        <v>0</v>
      </c>
      <c r="DL279">
        <f>Drivers!DL100</f>
        <v>0</v>
      </c>
      <c r="DM279">
        <f>Drivers!DM100</f>
        <v>0</v>
      </c>
      <c r="DN279">
        <f>Drivers!DN100</f>
        <v>0</v>
      </c>
      <c r="DO279">
        <f>Drivers!DO100</f>
        <v>0</v>
      </c>
      <c r="DP279">
        <f>Drivers!DP100</f>
        <v>0</v>
      </c>
      <c r="DQ279">
        <f>Drivers!DQ100</f>
        <v>0</v>
      </c>
      <c r="DR279">
        <f>Drivers!DR100</f>
        <v>0</v>
      </c>
      <c r="DS279">
        <f>Drivers!DS100</f>
        <v>0</v>
      </c>
      <c r="DT279">
        <f>Drivers!DT100</f>
        <v>0</v>
      </c>
      <c r="DU279">
        <f>Drivers!DU100</f>
        <v>0</v>
      </c>
      <c r="DV279">
        <f>Drivers!DV100</f>
        <v>0</v>
      </c>
      <c r="DW279">
        <f>Drivers!DW100</f>
        <v>0</v>
      </c>
      <c r="DX279">
        <f>Drivers!DX100</f>
        <v>0</v>
      </c>
      <c r="DY279">
        <f>Drivers!DY100</f>
        <v>0</v>
      </c>
      <c r="DZ279">
        <f>Drivers!DZ100</f>
        <v>0.33975</v>
      </c>
      <c r="EA279">
        <f>Drivers!EA100</f>
        <v>0.80025000000000002</v>
      </c>
      <c r="EB279">
        <f>Drivers!EB100</f>
        <v>0.89524999999999999</v>
      </c>
      <c r="EC279">
        <f>Drivers!EC100</f>
        <v>0.8226309850000002</v>
      </c>
      <c r="ED279">
        <f>Drivers!ED100</f>
        <v>0.90489408350000022</v>
      </c>
      <c r="EE279">
        <f>Drivers!EE100</f>
        <v>0.98633455101500034</v>
      </c>
      <c r="EF279">
        <f>Drivers!EF100</f>
        <v>1.0652413150962003</v>
      </c>
      <c r="EG279">
        <f>Drivers!EG100</f>
        <v>1.1451344137284156</v>
      </c>
      <c r="EH279">
        <f>Drivers!EH100</f>
        <v>1.2252938226894048</v>
      </c>
      <c r="EI279">
        <f>Drivers!EI100</f>
        <v>1.3049379211642163</v>
      </c>
      <c r="EJ279">
        <f>Drivers!EJ100</f>
        <v>1.3832341964340693</v>
      </c>
      <c r="EK279">
        <f>Drivers!EK100</f>
        <v>1.4593120772379433</v>
      </c>
      <c r="EL279">
        <f>Drivers!EL100</f>
        <v>1.5322776810998406</v>
      </c>
      <c r="EM279">
        <f>Drivers!EM100</f>
        <v>0</v>
      </c>
      <c r="EN279">
        <f>Drivers!EN100</f>
        <v>0</v>
      </c>
    </row>
    <row r="280" spans="1:144" x14ac:dyDescent="0.2">
      <c r="A280">
        <f>Drivers!A101</f>
        <v>0</v>
      </c>
      <c r="B280">
        <f>Drivers!B101</f>
        <v>0</v>
      </c>
      <c r="C280">
        <f>Drivers!C101</f>
        <v>0</v>
      </c>
      <c r="D280">
        <f>Drivers!D101</f>
        <v>0</v>
      </c>
      <c r="E280">
        <f>Drivers!E101</f>
        <v>0</v>
      </c>
      <c r="F280">
        <f>Drivers!F101</f>
        <v>0</v>
      </c>
      <c r="G280">
        <f>Drivers!G101</f>
        <v>0</v>
      </c>
      <c r="H280">
        <f>Drivers!H101</f>
        <v>0</v>
      </c>
      <c r="I280" t="str">
        <f>Drivers!I101</f>
        <v>YoY % Growth</v>
      </c>
      <c r="J280">
        <f>Drivers!J101</f>
        <v>0</v>
      </c>
      <c r="K280">
        <f>Drivers!K101</f>
        <v>0</v>
      </c>
      <c r="L280">
        <f>Drivers!L101</f>
        <v>0</v>
      </c>
      <c r="M280">
        <f>Drivers!M101</f>
        <v>0</v>
      </c>
      <c r="N280">
        <f>Drivers!N101</f>
        <v>0</v>
      </c>
      <c r="O280">
        <f>Drivers!O101</f>
        <v>0</v>
      </c>
      <c r="P280">
        <f>Drivers!P101</f>
        <v>0</v>
      </c>
      <c r="Q280">
        <f>Drivers!Q101</f>
        <v>0</v>
      </c>
      <c r="R280">
        <f>Drivers!R101</f>
        <v>0</v>
      </c>
      <c r="S280">
        <f>Drivers!S101</f>
        <v>0</v>
      </c>
      <c r="T280">
        <f>Drivers!T101</f>
        <v>0</v>
      </c>
      <c r="U280">
        <f>Drivers!U101</f>
        <v>0</v>
      </c>
      <c r="V280">
        <f>Drivers!V101</f>
        <v>0</v>
      </c>
      <c r="W280">
        <f>Drivers!W101</f>
        <v>0</v>
      </c>
      <c r="X280">
        <f>Drivers!X101</f>
        <v>0</v>
      </c>
      <c r="Y280">
        <f>Drivers!Y101</f>
        <v>0</v>
      </c>
      <c r="Z280">
        <f>Drivers!Z101</f>
        <v>0</v>
      </c>
      <c r="AA280">
        <f>Drivers!AA101</f>
        <v>0</v>
      </c>
      <c r="AB280">
        <f>Drivers!AB101</f>
        <v>0</v>
      </c>
      <c r="AC280">
        <f>Drivers!AC101</f>
        <v>0</v>
      </c>
      <c r="AD280">
        <f>Drivers!AD101</f>
        <v>0</v>
      </c>
      <c r="AE280">
        <f>Drivers!AE101</f>
        <v>0</v>
      </c>
      <c r="AF280">
        <f>Drivers!AF101</f>
        <v>0</v>
      </c>
      <c r="AG280">
        <f>Drivers!AG101</f>
        <v>0</v>
      </c>
      <c r="AH280">
        <f>Drivers!AH101</f>
        <v>0</v>
      </c>
      <c r="AI280">
        <f>Drivers!AI101</f>
        <v>0</v>
      </c>
      <c r="AJ280">
        <f>Drivers!AJ101</f>
        <v>0</v>
      </c>
      <c r="AK280">
        <f>Drivers!AK101</f>
        <v>0</v>
      </c>
      <c r="AL280">
        <f>Drivers!AL101</f>
        <v>0</v>
      </c>
      <c r="AM280">
        <f>Drivers!AM101</f>
        <v>0</v>
      </c>
      <c r="AN280">
        <f>Drivers!AN101</f>
        <v>0</v>
      </c>
      <c r="AO280">
        <f>Drivers!AO101</f>
        <v>0</v>
      </c>
      <c r="AP280">
        <f>Drivers!AP101</f>
        <v>0</v>
      </c>
      <c r="AQ280">
        <f>Drivers!AQ101</f>
        <v>0</v>
      </c>
      <c r="AR280">
        <f>Drivers!AR101</f>
        <v>0</v>
      </c>
      <c r="AS280">
        <f>Drivers!AS101</f>
        <v>0</v>
      </c>
      <c r="AT280">
        <f>Drivers!AT101</f>
        <v>0</v>
      </c>
      <c r="AU280">
        <f>Drivers!AU101</f>
        <v>0</v>
      </c>
      <c r="AV280">
        <f>Drivers!AV101</f>
        <v>0</v>
      </c>
      <c r="AW280">
        <f>Drivers!AW101</f>
        <v>0</v>
      </c>
      <c r="AX280">
        <f>Drivers!AX101</f>
        <v>0</v>
      </c>
      <c r="AY280">
        <f>Drivers!AY101</f>
        <v>0</v>
      </c>
      <c r="AZ280">
        <f>Drivers!AZ101</f>
        <v>0</v>
      </c>
      <c r="BA280">
        <f>Drivers!BA101</f>
        <v>0</v>
      </c>
      <c r="BB280">
        <f>Drivers!BB101</f>
        <v>0</v>
      </c>
      <c r="BC280">
        <f>Drivers!BC101</f>
        <v>0</v>
      </c>
      <c r="BD280">
        <f>Drivers!BD101</f>
        <v>0</v>
      </c>
      <c r="BE280">
        <f>Drivers!BE101</f>
        <v>0</v>
      </c>
      <c r="BF280">
        <f>Drivers!BF101</f>
        <v>0</v>
      </c>
      <c r="BG280">
        <f>Drivers!BG101</f>
        <v>0</v>
      </c>
      <c r="BH280">
        <f>Drivers!BH101</f>
        <v>0</v>
      </c>
      <c r="BI280">
        <f>Drivers!BI101</f>
        <v>0</v>
      </c>
      <c r="BJ280">
        <f>Drivers!BJ101</f>
        <v>0</v>
      </c>
      <c r="BK280">
        <f>Drivers!BK101</f>
        <v>0</v>
      </c>
      <c r="BL280">
        <f>Drivers!BL101</f>
        <v>0</v>
      </c>
      <c r="BM280">
        <f>Drivers!BM101</f>
        <v>0</v>
      </c>
      <c r="BN280">
        <f>Drivers!BN101</f>
        <v>0</v>
      </c>
      <c r="BO280">
        <f>Drivers!BO101</f>
        <v>0</v>
      </c>
      <c r="BP280">
        <f>Drivers!BP101</f>
        <v>0</v>
      </c>
      <c r="BQ280">
        <f>Drivers!BQ101</f>
        <v>0</v>
      </c>
      <c r="BR280">
        <f>Drivers!BR101</f>
        <v>0</v>
      </c>
      <c r="BS280">
        <f>Drivers!BS101</f>
        <v>0</v>
      </c>
      <c r="BT280">
        <f>Drivers!BT101</f>
        <v>0</v>
      </c>
      <c r="BU280">
        <f>Drivers!BU101</f>
        <v>0</v>
      </c>
      <c r="BV280">
        <f>Drivers!BV101</f>
        <v>2.046948356807512</v>
      </c>
      <c r="BW280">
        <f>Drivers!BW101</f>
        <v>1.5280528052805282</v>
      </c>
      <c r="BX280">
        <f>Drivers!BX101</f>
        <v>1.1908212560386473</v>
      </c>
      <c r="BY280">
        <f>Drivers!BY101</f>
        <v>1.0489510489510492</v>
      </c>
      <c r="BZ280">
        <f>Drivers!BZ101</f>
        <v>0.59630200308166414</v>
      </c>
      <c r="CA280">
        <f>Drivers!CA101</f>
        <v>0.23107049608355079</v>
      </c>
      <c r="CB280">
        <f>Drivers!CB101</f>
        <v>-5.6229327453142242E-2</v>
      </c>
      <c r="CC280">
        <f>Drivers!CC101</f>
        <v>-0.1513083048919226</v>
      </c>
      <c r="CD280">
        <f>Drivers!CD101</f>
        <v>-0.20791505791505782</v>
      </c>
      <c r="CE280">
        <f>Drivers!CE101</f>
        <v>-0.12979851537645792</v>
      </c>
      <c r="CF280">
        <f>Drivers!CF101</f>
        <v>-3.1768691588784814E-2</v>
      </c>
      <c r="CG280">
        <f>Drivers!CG101</f>
        <v>9.9890000000000256E-2</v>
      </c>
      <c r="CH280">
        <f>Drivers!CH101</f>
        <v>0.1</v>
      </c>
      <c r="CI280">
        <f>Drivers!CI101</f>
        <v>0.1</v>
      </c>
      <c r="CJ280">
        <f>Drivers!CJ101</f>
        <v>0.1</v>
      </c>
      <c r="CK280">
        <f>Drivers!CK101</f>
        <v>0.1</v>
      </c>
      <c r="CL280">
        <f>Drivers!CL101</f>
        <v>0.09</v>
      </c>
      <c r="CM280">
        <f>Drivers!CM101</f>
        <v>0.09</v>
      </c>
      <c r="CN280">
        <f>Drivers!CN101</f>
        <v>0.09</v>
      </c>
      <c r="CO280">
        <f>Drivers!CO101</f>
        <v>0.09</v>
      </c>
      <c r="CP280">
        <f>Drivers!CP101</f>
        <v>0</v>
      </c>
      <c r="CQ280">
        <f>Drivers!CQ101</f>
        <v>0</v>
      </c>
      <c r="CR280">
        <f>Drivers!CR101</f>
        <v>0</v>
      </c>
      <c r="CS280">
        <f>Drivers!CS101</f>
        <v>0</v>
      </c>
      <c r="CT280">
        <f>Drivers!CT101</f>
        <v>0</v>
      </c>
      <c r="CU280">
        <f>Drivers!CU101</f>
        <v>0</v>
      </c>
      <c r="CV280">
        <f>Drivers!CV101</f>
        <v>0</v>
      </c>
      <c r="CW280">
        <f>Drivers!CW101</f>
        <v>0</v>
      </c>
      <c r="CX280">
        <f>Drivers!CX101</f>
        <v>0</v>
      </c>
      <c r="CY280">
        <f>Drivers!CY101</f>
        <v>0</v>
      </c>
      <c r="CZ280">
        <f>Drivers!CZ101</f>
        <v>0</v>
      </c>
      <c r="DA280">
        <f>Drivers!DA101</f>
        <v>0</v>
      </c>
      <c r="DB280">
        <f>Drivers!DB101</f>
        <v>0</v>
      </c>
      <c r="DC280">
        <f>Drivers!DC101</f>
        <v>0</v>
      </c>
      <c r="DD280">
        <f>Drivers!DD101</f>
        <v>0</v>
      </c>
      <c r="DE280">
        <f>Drivers!DE101</f>
        <v>0</v>
      </c>
      <c r="DF280">
        <f>Drivers!DF101</f>
        <v>0</v>
      </c>
      <c r="DG280">
        <f>Drivers!DG101</f>
        <v>0</v>
      </c>
      <c r="DH280">
        <f>Drivers!DH101</f>
        <v>0</v>
      </c>
      <c r="DI280">
        <f>Drivers!DI101</f>
        <v>0</v>
      </c>
      <c r="DJ280">
        <f>Drivers!DJ101</f>
        <v>0</v>
      </c>
      <c r="DK280">
        <f>Drivers!DK101</f>
        <v>0</v>
      </c>
      <c r="DL280">
        <f>Drivers!DL101</f>
        <v>0</v>
      </c>
      <c r="DM280">
        <f>Drivers!DM101</f>
        <v>0</v>
      </c>
      <c r="DN280">
        <f>Drivers!DN101</f>
        <v>0</v>
      </c>
      <c r="DO280">
        <f>Drivers!DO101</f>
        <v>0</v>
      </c>
      <c r="DP280">
        <f>Drivers!DP101</f>
        <v>0</v>
      </c>
      <c r="DQ280">
        <f>Drivers!DQ101</f>
        <v>0</v>
      </c>
      <c r="DR280">
        <f>Drivers!DR101</f>
        <v>0</v>
      </c>
      <c r="DS280">
        <f>Drivers!DS101</f>
        <v>0</v>
      </c>
      <c r="DT280">
        <f>Drivers!DT101</f>
        <v>0</v>
      </c>
      <c r="DU280">
        <f>Drivers!DU101</f>
        <v>0</v>
      </c>
      <c r="DV280">
        <f>Drivers!DV101</f>
        <v>0</v>
      </c>
      <c r="DW280">
        <f>Drivers!DW101</f>
        <v>0</v>
      </c>
      <c r="DX280">
        <f>Drivers!DX101</f>
        <v>0</v>
      </c>
      <c r="DY280">
        <f>Drivers!DY101</f>
        <v>0</v>
      </c>
      <c r="DZ280" t="str">
        <f>Drivers!DZ101</f>
        <v>N/A</v>
      </c>
      <c r="EA280">
        <f>Drivers!EA101</f>
        <v>1.3554083885209716</v>
      </c>
      <c r="EB280">
        <f>Drivers!EB101</f>
        <v>0.11871290221805686</v>
      </c>
      <c r="EC280">
        <f>Drivers!EC101</f>
        <v>-8.111590617146025E-2</v>
      </c>
      <c r="ED280">
        <f>Drivers!ED101</f>
        <v>0.10000000000000009</v>
      </c>
      <c r="EE280">
        <f>Drivers!EE101</f>
        <v>9.000000000000008E-2</v>
      </c>
      <c r="EF280">
        <f>Drivers!EF101</f>
        <v>8.0000000000000085E-2</v>
      </c>
      <c r="EG280">
        <f>Drivers!EG101</f>
        <v>7.500000000000008E-2</v>
      </c>
      <c r="EH280">
        <f>Drivers!EH101</f>
        <v>7.0000000000000076E-2</v>
      </c>
      <c r="EI280">
        <f>Drivers!EI101</f>
        <v>6.5000000000000072E-2</v>
      </c>
      <c r="EJ280">
        <f>Drivers!EJ101</f>
        <v>6.0000000000000074E-2</v>
      </c>
      <c r="EK280">
        <f>Drivers!EK101</f>
        <v>5.5000000000000077E-2</v>
      </c>
      <c r="EL280">
        <f>Drivers!EL101</f>
        <v>5.0000000000000079E-2</v>
      </c>
      <c r="EM280">
        <f>Drivers!EM101</f>
        <v>0</v>
      </c>
      <c r="EN280">
        <f>Drivers!EN101</f>
        <v>0</v>
      </c>
    </row>
    <row r="281" spans="1:144" x14ac:dyDescent="0.2">
      <c r="A281">
        <f>Drivers!A102</f>
        <v>0</v>
      </c>
      <c r="B281">
        <f>Drivers!B102</f>
        <v>0</v>
      </c>
      <c r="C281">
        <f>Drivers!C102</f>
        <v>0</v>
      </c>
      <c r="D281">
        <f>Drivers!D102</f>
        <v>0</v>
      </c>
      <c r="E281">
        <f>Drivers!E102</f>
        <v>0</v>
      </c>
      <c r="F281">
        <f>Drivers!F102</f>
        <v>0</v>
      </c>
      <c r="G281">
        <f>Drivers!G102</f>
        <v>0</v>
      </c>
      <c r="H281">
        <f>Drivers!H102</f>
        <v>0</v>
      </c>
      <c r="I281" t="str">
        <f>Drivers!I102</f>
        <v>YoY Abs Growth</v>
      </c>
      <c r="J281">
        <f>Drivers!J102</f>
        <v>0</v>
      </c>
      <c r="K281">
        <f>Drivers!K102</f>
        <v>0</v>
      </c>
      <c r="L281">
        <f>Drivers!L102</f>
        <v>0</v>
      </c>
      <c r="M281">
        <f>Drivers!M102</f>
        <v>0</v>
      </c>
      <c r="N281">
        <f>Drivers!N102</f>
        <v>0</v>
      </c>
      <c r="O281">
        <f>Drivers!O102</f>
        <v>0</v>
      </c>
      <c r="P281">
        <f>Drivers!P102</f>
        <v>0</v>
      </c>
      <c r="Q281">
        <f>Drivers!Q102</f>
        <v>0</v>
      </c>
      <c r="R281">
        <f>Drivers!R102</f>
        <v>0</v>
      </c>
      <c r="S281">
        <f>Drivers!S102</f>
        <v>0</v>
      </c>
      <c r="T281">
        <f>Drivers!T102</f>
        <v>0</v>
      </c>
      <c r="U281">
        <f>Drivers!U102</f>
        <v>0</v>
      </c>
      <c r="V281">
        <f>Drivers!V102</f>
        <v>0</v>
      </c>
      <c r="W281">
        <f>Drivers!W102</f>
        <v>0</v>
      </c>
      <c r="X281">
        <f>Drivers!X102</f>
        <v>0</v>
      </c>
      <c r="Y281">
        <f>Drivers!Y102</f>
        <v>0</v>
      </c>
      <c r="Z281">
        <f>Drivers!Z102</f>
        <v>0</v>
      </c>
      <c r="AA281">
        <f>Drivers!AA102</f>
        <v>0</v>
      </c>
      <c r="AB281">
        <f>Drivers!AB102</f>
        <v>0</v>
      </c>
      <c r="AC281">
        <f>Drivers!AC102</f>
        <v>0</v>
      </c>
      <c r="AD281">
        <f>Drivers!AD102</f>
        <v>0</v>
      </c>
      <c r="AE281">
        <f>Drivers!AE102</f>
        <v>0</v>
      </c>
      <c r="AF281">
        <f>Drivers!AF102</f>
        <v>0</v>
      </c>
      <c r="AG281">
        <f>Drivers!AG102</f>
        <v>0</v>
      </c>
      <c r="AH281">
        <f>Drivers!AH102</f>
        <v>0</v>
      </c>
      <c r="AI281">
        <f>Drivers!AI102</f>
        <v>0</v>
      </c>
      <c r="AJ281">
        <f>Drivers!AJ102</f>
        <v>0</v>
      </c>
      <c r="AK281">
        <f>Drivers!AK102</f>
        <v>0</v>
      </c>
      <c r="AL281">
        <f>Drivers!AL102</f>
        <v>0</v>
      </c>
      <c r="AM281">
        <f>Drivers!AM102</f>
        <v>0</v>
      </c>
      <c r="AN281">
        <f>Drivers!AN102</f>
        <v>0</v>
      </c>
      <c r="AO281">
        <f>Drivers!AO102</f>
        <v>0</v>
      </c>
      <c r="AP281">
        <f>Drivers!AP102</f>
        <v>0</v>
      </c>
      <c r="AQ281">
        <f>Drivers!AQ102</f>
        <v>0</v>
      </c>
      <c r="AR281">
        <f>Drivers!AR102</f>
        <v>0</v>
      </c>
      <c r="AS281">
        <f>Drivers!AS102</f>
        <v>0</v>
      </c>
      <c r="AT281">
        <f>Drivers!AT102</f>
        <v>0</v>
      </c>
      <c r="AU281">
        <f>Drivers!AU102</f>
        <v>0</v>
      </c>
      <c r="AV281">
        <f>Drivers!AV102</f>
        <v>0</v>
      </c>
      <c r="AW281">
        <f>Drivers!AW102</f>
        <v>0</v>
      </c>
      <c r="AX281">
        <f>Drivers!AX102</f>
        <v>0</v>
      </c>
      <c r="AY281">
        <f>Drivers!AY102</f>
        <v>0</v>
      </c>
      <c r="AZ281">
        <f>Drivers!AZ102</f>
        <v>0</v>
      </c>
      <c r="BA281">
        <f>Drivers!BA102</f>
        <v>0</v>
      </c>
      <c r="BB281">
        <f>Drivers!BB102</f>
        <v>0</v>
      </c>
      <c r="BC281">
        <f>Drivers!BC102</f>
        <v>0</v>
      </c>
      <c r="BD281">
        <f>Drivers!BD102</f>
        <v>0</v>
      </c>
      <c r="BE281">
        <f>Drivers!BE102</f>
        <v>0</v>
      </c>
      <c r="BF281">
        <f>Drivers!BF102</f>
        <v>0</v>
      </c>
      <c r="BG281">
        <f>Drivers!BG102</f>
        <v>0</v>
      </c>
      <c r="BH281">
        <f>Drivers!BH102</f>
        <v>0</v>
      </c>
      <c r="BI281">
        <f>Drivers!BI102</f>
        <v>0</v>
      </c>
      <c r="BJ281">
        <f>Drivers!BJ102</f>
        <v>0</v>
      </c>
      <c r="BK281">
        <f>Drivers!BK102</f>
        <v>0</v>
      </c>
      <c r="BL281">
        <f>Drivers!BL102</f>
        <v>0</v>
      </c>
      <c r="BM281">
        <f>Drivers!BM102</f>
        <v>0</v>
      </c>
      <c r="BN281">
        <f>Drivers!BN102</f>
        <v>0</v>
      </c>
      <c r="BO281">
        <f>Drivers!BO102</f>
        <v>0</v>
      </c>
      <c r="BP281">
        <f>Drivers!BP102</f>
        <v>0</v>
      </c>
      <c r="BQ281">
        <f>Drivers!BQ102</f>
        <v>0</v>
      </c>
      <c r="BR281">
        <f>Drivers!BR102</f>
        <v>0</v>
      </c>
      <c r="BS281">
        <f>Drivers!BS102</f>
        <v>0</v>
      </c>
      <c r="BT281">
        <f>Drivers!BT102</f>
        <v>0</v>
      </c>
      <c r="BU281">
        <f>Drivers!BU102</f>
        <v>0</v>
      </c>
      <c r="BV281">
        <f>Drivers!BV102</f>
        <v>0.43600000000000005</v>
      </c>
      <c r="BW281">
        <f>Drivers!BW102</f>
        <v>0.46300000000000002</v>
      </c>
      <c r="BX281">
        <f>Drivers!BX102</f>
        <v>0.49300000000000005</v>
      </c>
      <c r="BY281">
        <f>Drivers!BY102</f>
        <v>0.45</v>
      </c>
      <c r="BZ281">
        <f>Drivers!BZ102</f>
        <v>0.38700000000000001</v>
      </c>
      <c r="CA281">
        <f>Drivers!CA102</f>
        <v>0.17699999999999994</v>
      </c>
      <c r="CB281">
        <f>Drivers!CB102</f>
        <v>-5.1000000000000045E-2</v>
      </c>
      <c r="CC281">
        <f>Drivers!CC102</f>
        <v>-0.13300000000000001</v>
      </c>
      <c r="CD281">
        <f>Drivers!CD102</f>
        <v>-0.21539999999999992</v>
      </c>
      <c r="CE281">
        <f>Drivers!CE102</f>
        <v>-0.12239999999999984</v>
      </c>
      <c r="CF281">
        <f>Drivers!CF102</f>
        <v>-2.7193999999999829E-2</v>
      </c>
      <c r="CG281">
        <f>Drivers!CG102</f>
        <v>7.4517940000000116E-2</v>
      </c>
      <c r="CH281">
        <f>Drivers!CH102</f>
        <v>8.2060000000000133E-2</v>
      </c>
      <c r="CI281">
        <f>Drivers!CI102</f>
        <v>8.2060000000000133E-2</v>
      </c>
      <c r="CJ281">
        <f>Drivers!CJ102</f>
        <v>8.2880600000000082E-2</v>
      </c>
      <c r="CK281">
        <f>Drivers!CK102</f>
        <v>8.2051794000000067E-2</v>
      </c>
      <c r="CL281">
        <f>Drivers!CL102</f>
        <v>8.1239400000000073E-2</v>
      </c>
      <c r="CM281">
        <f>Drivers!CM102</f>
        <v>8.1239400000000073E-2</v>
      </c>
      <c r="CN281">
        <f>Drivers!CN102</f>
        <v>8.2051794000000067E-2</v>
      </c>
      <c r="CO281">
        <f>Drivers!CO102</f>
        <v>8.1231276060000135E-2</v>
      </c>
      <c r="CP281">
        <f>Drivers!CP102</f>
        <v>0</v>
      </c>
      <c r="CQ281">
        <f>Drivers!CQ102</f>
        <v>0</v>
      </c>
      <c r="CR281">
        <f>Drivers!CR102</f>
        <v>0</v>
      </c>
      <c r="CS281">
        <f>Drivers!CS102</f>
        <v>0</v>
      </c>
      <c r="CT281">
        <f>Drivers!CT102</f>
        <v>0</v>
      </c>
      <c r="CU281">
        <f>Drivers!CU102</f>
        <v>0</v>
      </c>
      <c r="CV281">
        <f>Drivers!CV102</f>
        <v>0</v>
      </c>
      <c r="CW281">
        <f>Drivers!CW102</f>
        <v>0</v>
      </c>
      <c r="CX281">
        <f>Drivers!CX102</f>
        <v>0</v>
      </c>
      <c r="CY281">
        <f>Drivers!CY102</f>
        <v>0</v>
      </c>
      <c r="CZ281">
        <f>Drivers!CZ102</f>
        <v>0</v>
      </c>
      <c r="DA281">
        <f>Drivers!DA102</f>
        <v>0</v>
      </c>
      <c r="DB281">
        <f>Drivers!DB102</f>
        <v>0</v>
      </c>
      <c r="DC281">
        <f>Drivers!DC102</f>
        <v>0</v>
      </c>
      <c r="DD281">
        <f>Drivers!DD102</f>
        <v>0</v>
      </c>
      <c r="DE281">
        <f>Drivers!DE102</f>
        <v>0</v>
      </c>
      <c r="DF281">
        <f>Drivers!DF102</f>
        <v>0</v>
      </c>
      <c r="DG281">
        <f>Drivers!DG102</f>
        <v>0</v>
      </c>
      <c r="DH281">
        <f>Drivers!DH102</f>
        <v>0</v>
      </c>
      <c r="DI281">
        <f>Drivers!DI102</f>
        <v>0</v>
      </c>
      <c r="DJ281">
        <f>Drivers!DJ102</f>
        <v>0</v>
      </c>
      <c r="DK281">
        <f>Drivers!DK102</f>
        <v>0</v>
      </c>
      <c r="DL281">
        <f>Drivers!DL102</f>
        <v>0</v>
      </c>
      <c r="DM281">
        <f>Drivers!DM102</f>
        <v>0</v>
      </c>
      <c r="DN281">
        <f>Drivers!DN102</f>
        <v>0</v>
      </c>
      <c r="DO281">
        <f>Drivers!DO102</f>
        <v>0</v>
      </c>
      <c r="DP281">
        <f>Drivers!DP102</f>
        <v>0</v>
      </c>
      <c r="DQ281">
        <f>Drivers!DQ102</f>
        <v>0</v>
      </c>
      <c r="DR281">
        <f>Drivers!DR102</f>
        <v>0</v>
      </c>
      <c r="DS281">
        <f>Drivers!DS102</f>
        <v>0</v>
      </c>
      <c r="DT281">
        <f>Drivers!DT102</f>
        <v>0</v>
      </c>
      <c r="DU281">
        <f>Drivers!DU102</f>
        <v>0</v>
      </c>
      <c r="DV281">
        <f>Drivers!DV102</f>
        <v>0</v>
      </c>
      <c r="DW281">
        <f>Drivers!DW102</f>
        <v>0</v>
      </c>
      <c r="DX281">
        <f>Drivers!DX102</f>
        <v>0</v>
      </c>
      <c r="DY281">
        <f>Drivers!DY102</f>
        <v>0</v>
      </c>
      <c r="DZ281">
        <f>Drivers!DZ102</f>
        <v>0.33975</v>
      </c>
      <c r="EA281">
        <f>Drivers!EA102</f>
        <v>0.46050000000000002</v>
      </c>
      <c r="EB281">
        <f>Drivers!EB102</f>
        <v>9.4999999999999973E-2</v>
      </c>
      <c r="EC281">
        <f>Drivers!EC102</f>
        <v>-7.2619014999999787E-2</v>
      </c>
      <c r="ED281">
        <f>Drivers!ED102</f>
        <v>8.226309850000002E-2</v>
      </c>
      <c r="EE281">
        <f>Drivers!EE102</f>
        <v>8.1440467515000114E-2</v>
      </c>
      <c r="EF281">
        <f>Drivers!EF102</f>
        <v>7.8906764081200009E-2</v>
      </c>
      <c r="EG281">
        <f>Drivers!EG102</f>
        <v>7.9893098632215276E-2</v>
      </c>
      <c r="EH281">
        <f>Drivers!EH102</f>
        <v>8.0159408960989165E-2</v>
      </c>
      <c r="EI281">
        <f>Drivers!EI102</f>
        <v>7.9644098474811464E-2</v>
      </c>
      <c r="EJ281">
        <f>Drivers!EJ102</f>
        <v>7.8296275269853055E-2</v>
      </c>
      <c r="EK281">
        <f>Drivers!EK102</f>
        <v>7.607788080387401E-2</v>
      </c>
      <c r="EL281">
        <f>Drivers!EL102</f>
        <v>7.2965603861897321E-2</v>
      </c>
      <c r="EM281">
        <f>Drivers!EM102</f>
        <v>0</v>
      </c>
      <c r="EN281">
        <f>Drivers!EN102</f>
        <v>0</v>
      </c>
    </row>
    <row r="282" spans="1:144" x14ac:dyDescent="0.2">
      <c r="A282">
        <f>Drivers!A103</f>
        <v>0</v>
      </c>
      <c r="B282">
        <f>Drivers!B103</f>
        <v>0</v>
      </c>
      <c r="C282">
        <f>Drivers!C103</f>
        <v>0</v>
      </c>
      <c r="D282">
        <f>Drivers!D103</f>
        <v>0</v>
      </c>
      <c r="E282">
        <f>Drivers!E103</f>
        <v>0</v>
      </c>
      <c r="F282">
        <f>Drivers!F103</f>
        <v>0</v>
      </c>
      <c r="G282">
        <f>Drivers!G103</f>
        <v>0</v>
      </c>
      <c r="H282">
        <f>Drivers!H103</f>
        <v>0</v>
      </c>
      <c r="I282" t="str">
        <f>Drivers!I103</f>
        <v>Seq % Growth</v>
      </c>
      <c r="J282">
        <f>Drivers!J103</f>
        <v>0</v>
      </c>
      <c r="K282">
        <f>Drivers!K103</f>
        <v>0</v>
      </c>
      <c r="L282">
        <f>Drivers!L103</f>
        <v>0</v>
      </c>
      <c r="M282">
        <f>Drivers!M103</f>
        <v>0</v>
      </c>
      <c r="N282">
        <f>Drivers!N103</f>
        <v>0</v>
      </c>
      <c r="O282">
        <f>Drivers!O103</f>
        <v>0</v>
      </c>
      <c r="P282">
        <f>Drivers!P103</f>
        <v>0</v>
      </c>
      <c r="Q282">
        <f>Drivers!Q103</f>
        <v>0</v>
      </c>
      <c r="R282">
        <f>Drivers!R103</f>
        <v>0</v>
      </c>
      <c r="S282">
        <f>Drivers!S103</f>
        <v>0</v>
      </c>
      <c r="T282">
        <f>Drivers!T103</f>
        <v>0</v>
      </c>
      <c r="U282">
        <f>Drivers!U103</f>
        <v>0</v>
      </c>
      <c r="V282">
        <f>Drivers!V103</f>
        <v>0</v>
      </c>
      <c r="W282">
        <f>Drivers!W103</f>
        <v>0</v>
      </c>
      <c r="X282">
        <f>Drivers!X103</f>
        <v>0</v>
      </c>
      <c r="Y282">
        <f>Drivers!Y103</f>
        <v>0</v>
      </c>
      <c r="Z282">
        <f>Drivers!Z103</f>
        <v>0</v>
      </c>
      <c r="AA282">
        <f>Drivers!AA103</f>
        <v>0</v>
      </c>
      <c r="AB282">
        <f>Drivers!AB103</f>
        <v>0</v>
      </c>
      <c r="AC282">
        <f>Drivers!AC103</f>
        <v>0</v>
      </c>
      <c r="AD282">
        <f>Drivers!AD103</f>
        <v>0</v>
      </c>
      <c r="AE282">
        <f>Drivers!AE103</f>
        <v>0</v>
      </c>
      <c r="AF282">
        <f>Drivers!AF103</f>
        <v>0</v>
      </c>
      <c r="AG282">
        <f>Drivers!AG103</f>
        <v>0</v>
      </c>
      <c r="AH282">
        <f>Drivers!AH103</f>
        <v>0</v>
      </c>
      <c r="AI282">
        <f>Drivers!AI103</f>
        <v>0</v>
      </c>
      <c r="AJ282">
        <f>Drivers!AJ103</f>
        <v>0</v>
      </c>
      <c r="AK282">
        <f>Drivers!AK103</f>
        <v>0</v>
      </c>
      <c r="AL282">
        <f>Drivers!AL103</f>
        <v>0</v>
      </c>
      <c r="AM282">
        <f>Drivers!AM103</f>
        <v>0</v>
      </c>
      <c r="AN282">
        <f>Drivers!AN103</f>
        <v>0</v>
      </c>
      <c r="AO282">
        <f>Drivers!AO103</f>
        <v>0</v>
      </c>
      <c r="AP282">
        <f>Drivers!AP103</f>
        <v>0</v>
      </c>
      <c r="AQ282">
        <f>Drivers!AQ103</f>
        <v>0</v>
      </c>
      <c r="AR282">
        <f>Drivers!AR103</f>
        <v>0</v>
      </c>
      <c r="AS282">
        <f>Drivers!AS103</f>
        <v>0</v>
      </c>
      <c r="AT282">
        <f>Drivers!AT103</f>
        <v>0</v>
      </c>
      <c r="AU282">
        <f>Drivers!AU103</f>
        <v>0</v>
      </c>
      <c r="AV282">
        <f>Drivers!AV103</f>
        <v>0</v>
      </c>
      <c r="AW282">
        <f>Drivers!AW103</f>
        <v>0</v>
      </c>
      <c r="AX282">
        <f>Drivers!AX103</f>
        <v>0</v>
      </c>
      <c r="AY282">
        <f>Drivers!AY103</f>
        <v>0</v>
      </c>
      <c r="AZ282">
        <f>Drivers!AZ103</f>
        <v>0</v>
      </c>
      <c r="BA282">
        <f>Drivers!BA103</f>
        <v>0</v>
      </c>
      <c r="BB282">
        <f>Drivers!BB103</f>
        <v>0</v>
      </c>
      <c r="BC282">
        <f>Drivers!BC103</f>
        <v>0</v>
      </c>
      <c r="BD282">
        <f>Drivers!BD103</f>
        <v>0</v>
      </c>
      <c r="BE282">
        <f>Drivers!BE103</f>
        <v>0</v>
      </c>
      <c r="BF282">
        <f>Drivers!BF103</f>
        <v>0</v>
      </c>
      <c r="BG282">
        <f>Drivers!BG103</f>
        <v>0</v>
      </c>
      <c r="BH282">
        <f>Drivers!BH103</f>
        <v>0</v>
      </c>
      <c r="BI282">
        <f>Drivers!BI103</f>
        <v>0</v>
      </c>
      <c r="BJ282">
        <f>Drivers!BJ103</f>
        <v>0</v>
      </c>
      <c r="BK282">
        <f>Drivers!BK103</f>
        <v>0</v>
      </c>
      <c r="BL282">
        <f>Drivers!BL103</f>
        <v>0</v>
      </c>
      <c r="BM282">
        <f>Drivers!BM103</f>
        <v>0</v>
      </c>
      <c r="BN282">
        <f>Drivers!BN103</f>
        <v>0</v>
      </c>
      <c r="BO282">
        <f>Drivers!BO103</f>
        <v>0</v>
      </c>
      <c r="BP282">
        <f>Drivers!BP103</f>
        <v>0</v>
      </c>
      <c r="BQ282">
        <f>Drivers!BQ103</f>
        <v>0</v>
      </c>
      <c r="BR282">
        <f>Drivers!BR103</f>
        <v>0</v>
      </c>
      <c r="BS282">
        <f>Drivers!BS103</f>
        <v>0.42253521126760574</v>
      </c>
      <c r="BT282">
        <f>Drivers!BT103</f>
        <v>0.36633663366336622</v>
      </c>
      <c r="BU282">
        <f>Drivers!BU103</f>
        <v>3.6231884057970953E-2</v>
      </c>
      <c r="BV282">
        <f>Drivers!BV103</f>
        <v>0.512820512820513</v>
      </c>
      <c r="BW282">
        <f>Drivers!BW103</f>
        <v>0.18027734976887522</v>
      </c>
      <c r="BX282">
        <f>Drivers!BX103</f>
        <v>0.18407310704960844</v>
      </c>
      <c r="BY282">
        <f>Drivers!BY103</f>
        <v>-3.0871003307607503E-2</v>
      </c>
      <c r="BZ282">
        <f>Drivers!BZ103</f>
        <v>0.17861205915813438</v>
      </c>
      <c r="CA282">
        <f>Drivers!CA103</f>
        <v>-8.9768339768339867E-2</v>
      </c>
      <c r="CB282">
        <f>Drivers!CB103</f>
        <v>-9.2258748674443281E-2</v>
      </c>
      <c r="CC282">
        <f>Drivers!CC103</f>
        <v>-0.12850467289719625</v>
      </c>
      <c r="CD282">
        <f>Drivers!CD103</f>
        <v>0.1</v>
      </c>
      <c r="CE282">
        <f>Drivers!CE103</f>
        <v>0</v>
      </c>
      <c r="CF282">
        <f>Drivers!CF103</f>
        <v>0.01</v>
      </c>
      <c r="CG282">
        <f>Drivers!CG103</f>
        <v>-0.01</v>
      </c>
      <c r="CH282">
        <f>Drivers!CH103</f>
        <v>0.10011001100110017</v>
      </c>
      <c r="CI282">
        <f>Drivers!CI103</f>
        <v>0</v>
      </c>
      <c r="CJ282">
        <f>Drivers!CJ103</f>
        <v>1.0000000000000009E-2</v>
      </c>
      <c r="CK282">
        <f>Drivers!CK103</f>
        <v>-1.0000000000000009E-2</v>
      </c>
      <c r="CL282">
        <f>Drivers!CL103</f>
        <v>9.0109010901090247E-2</v>
      </c>
      <c r="CM282">
        <f>Drivers!CM103</f>
        <v>0</v>
      </c>
      <c r="CN282">
        <f>Drivers!CN103</f>
        <v>1.0000000000000009E-2</v>
      </c>
      <c r="CO282">
        <f>Drivers!CO103</f>
        <v>-1.0000000000000009E-2</v>
      </c>
      <c r="CP282">
        <f>Drivers!CP103</f>
        <v>0</v>
      </c>
      <c r="CQ282">
        <f>Drivers!CQ103</f>
        <v>0</v>
      </c>
      <c r="CR282">
        <f>Drivers!CR103</f>
        <v>0</v>
      </c>
      <c r="CS282">
        <f>Drivers!CS103</f>
        <v>0</v>
      </c>
      <c r="CT282">
        <f>Drivers!CT103</f>
        <v>0</v>
      </c>
      <c r="CU282">
        <f>Drivers!CU103</f>
        <v>0</v>
      </c>
      <c r="CV282">
        <f>Drivers!CV103</f>
        <v>0</v>
      </c>
      <c r="CW282">
        <f>Drivers!CW103</f>
        <v>0</v>
      </c>
      <c r="CX282">
        <f>Drivers!CX103</f>
        <v>0</v>
      </c>
      <c r="CY282">
        <f>Drivers!CY103</f>
        <v>0</v>
      </c>
      <c r="CZ282">
        <f>Drivers!CZ103</f>
        <v>0</v>
      </c>
      <c r="DA282">
        <f>Drivers!DA103</f>
        <v>0</v>
      </c>
      <c r="DB282">
        <f>Drivers!DB103</f>
        <v>0</v>
      </c>
      <c r="DC282">
        <f>Drivers!DC103</f>
        <v>0</v>
      </c>
      <c r="DD282">
        <f>Drivers!DD103</f>
        <v>0</v>
      </c>
      <c r="DE282">
        <f>Drivers!DE103</f>
        <v>0</v>
      </c>
      <c r="DF282">
        <f>Drivers!DF103</f>
        <v>0</v>
      </c>
      <c r="DG282">
        <f>Drivers!DG103</f>
        <v>0</v>
      </c>
      <c r="DH282">
        <f>Drivers!DH103</f>
        <v>0</v>
      </c>
      <c r="DI282">
        <f>Drivers!DI103</f>
        <v>0</v>
      </c>
      <c r="DJ282">
        <f>Drivers!DJ103</f>
        <v>0</v>
      </c>
      <c r="DK282">
        <f>Drivers!DK103</f>
        <v>0</v>
      </c>
      <c r="DL282">
        <f>Drivers!DL103</f>
        <v>0</v>
      </c>
      <c r="DM282">
        <f>Drivers!DM103</f>
        <v>0</v>
      </c>
      <c r="DN282">
        <f>Drivers!DN103</f>
        <v>0</v>
      </c>
      <c r="DO282">
        <f>Drivers!DO103</f>
        <v>0</v>
      </c>
      <c r="DP282">
        <f>Drivers!DP103</f>
        <v>0</v>
      </c>
      <c r="DQ282">
        <f>Drivers!DQ103</f>
        <v>0</v>
      </c>
      <c r="DR282">
        <f>Drivers!DR103</f>
        <v>0</v>
      </c>
      <c r="DS282">
        <f>Drivers!DS103</f>
        <v>0</v>
      </c>
      <c r="DT282">
        <f>Drivers!DT103</f>
        <v>0</v>
      </c>
      <c r="DU282">
        <f>Drivers!DU103</f>
        <v>0</v>
      </c>
      <c r="DV282">
        <f>Drivers!DV103</f>
        <v>0</v>
      </c>
      <c r="DW282">
        <f>Drivers!DW103</f>
        <v>0</v>
      </c>
      <c r="DX282">
        <f>Drivers!DX103</f>
        <v>0</v>
      </c>
      <c r="DY282">
        <f>Drivers!DY103</f>
        <v>0</v>
      </c>
      <c r="DZ282">
        <f>Drivers!DZ103</f>
        <v>0</v>
      </c>
      <c r="EA282">
        <f>Drivers!EA103</f>
        <v>0</v>
      </c>
      <c r="EB282">
        <f>Drivers!EB103</f>
        <v>0</v>
      </c>
      <c r="EC282">
        <f>Drivers!EC103</f>
        <v>0</v>
      </c>
      <c r="ED282">
        <f>Drivers!ED103</f>
        <v>0</v>
      </c>
      <c r="EE282">
        <f>Drivers!EE103</f>
        <v>0</v>
      </c>
      <c r="EF282">
        <f>Drivers!EF103</f>
        <v>0</v>
      </c>
      <c r="EG282">
        <f>Drivers!EG103</f>
        <v>0</v>
      </c>
      <c r="EH282">
        <f>Drivers!EH103</f>
        <v>0</v>
      </c>
      <c r="EI282">
        <f>Drivers!EI103</f>
        <v>0</v>
      </c>
      <c r="EJ282">
        <f>Drivers!EJ103</f>
        <v>0</v>
      </c>
      <c r="EK282">
        <f>Drivers!EK103</f>
        <v>0</v>
      </c>
      <c r="EL282">
        <f>Drivers!EL103</f>
        <v>0</v>
      </c>
      <c r="EM282">
        <f>Drivers!EM103</f>
        <v>0</v>
      </c>
      <c r="EN282">
        <f>Drivers!EN103</f>
        <v>0</v>
      </c>
    </row>
    <row r="283" spans="1:144" x14ac:dyDescent="0.2">
      <c r="A283">
        <f>Drivers!A104</f>
        <v>0</v>
      </c>
      <c r="B283">
        <f>Drivers!B104</f>
        <v>0</v>
      </c>
      <c r="C283">
        <f>Drivers!C104</f>
        <v>0</v>
      </c>
      <c r="D283">
        <f>Drivers!D104</f>
        <v>0</v>
      </c>
      <c r="E283">
        <f>Drivers!E104</f>
        <v>0</v>
      </c>
      <c r="F283">
        <f>Drivers!F104</f>
        <v>0</v>
      </c>
      <c r="G283">
        <f>Drivers!G104</f>
        <v>0</v>
      </c>
      <c r="H283">
        <f>Drivers!H104</f>
        <v>0</v>
      </c>
      <c r="I283" t="str">
        <f>Drivers!I104</f>
        <v>Seq Abs Growth</v>
      </c>
      <c r="J283">
        <f>Drivers!J104</f>
        <v>0</v>
      </c>
      <c r="K283">
        <f>Drivers!K104</f>
        <v>0</v>
      </c>
      <c r="L283">
        <f>Drivers!L104</f>
        <v>0</v>
      </c>
      <c r="M283">
        <f>Drivers!M104</f>
        <v>0</v>
      </c>
      <c r="N283">
        <f>Drivers!N104</f>
        <v>0</v>
      </c>
      <c r="O283">
        <f>Drivers!O104</f>
        <v>0</v>
      </c>
      <c r="P283">
        <f>Drivers!P104</f>
        <v>0</v>
      </c>
      <c r="Q283">
        <f>Drivers!Q104</f>
        <v>0</v>
      </c>
      <c r="R283">
        <f>Drivers!R104</f>
        <v>0</v>
      </c>
      <c r="S283">
        <f>Drivers!S104</f>
        <v>0</v>
      </c>
      <c r="T283">
        <f>Drivers!T104</f>
        <v>0</v>
      </c>
      <c r="U283">
        <f>Drivers!U104</f>
        <v>0</v>
      </c>
      <c r="V283">
        <f>Drivers!V104</f>
        <v>0</v>
      </c>
      <c r="W283">
        <f>Drivers!W104</f>
        <v>0</v>
      </c>
      <c r="X283">
        <f>Drivers!X104</f>
        <v>0</v>
      </c>
      <c r="Y283">
        <f>Drivers!Y104</f>
        <v>0</v>
      </c>
      <c r="Z283">
        <f>Drivers!Z104</f>
        <v>0</v>
      </c>
      <c r="AA283">
        <f>Drivers!AA104</f>
        <v>0</v>
      </c>
      <c r="AB283">
        <f>Drivers!AB104</f>
        <v>0</v>
      </c>
      <c r="AC283">
        <f>Drivers!AC104</f>
        <v>0</v>
      </c>
      <c r="AD283">
        <f>Drivers!AD104</f>
        <v>0</v>
      </c>
      <c r="AE283">
        <f>Drivers!AE104</f>
        <v>0</v>
      </c>
      <c r="AF283">
        <f>Drivers!AF104</f>
        <v>0</v>
      </c>
      <c r="AG283">
        <f>Drivers!AG104</f>
        <v>0</v>
      </c>
      <c r="AH283">
        <f>Drivers!AH104</f>
        <v>0</v>
      </c>
      <c r="AI283">
        <f>Drivers!AI104</f>
        <v>0</v>
      </c>
      <c r="AJ283">
        <f>Drivers!AJ104</f>
        <v>0</v>
      </c>
      <c r="AK283">
        <f>Drivers!AK104</f>
        <v>0</v>
      </c>
      <c r="AL283">
        <f>Drivers!AL104</f>
        <v>0</v>
      </c>
      <c r="AM283">
        <f>Drivers!AM104</f>
        <v>0</v>
      </c>
      <c r="AN283">
        <f>Drivers!AN104</f>
        <v>0</v>
      </c>
      <c r="AO283">
        <f>Drivers!AO104</f>
        <v>0</v>
      </c>
      <c r="AP283">
        <f>Drivers!AP104</f>
        <v>0</v>
      </c>
      <c r="AQ283">
        <f>Drivers!AQ104</f>
        <v>0</v>
      </c>
      <c r="AR283">
        <f>Drivers!AR104</f>
        <v>0</v>
      </c>
      <c r="AS283">
        <f>Drivers!AS104</f>
        <v>0</v>
      </c>
      <c r="AT283">
        <f>Drivers!AT104</f>
        <v>0</v>
      </c>
      <c r="AU283">
        <f>Drivers!AU104</f>
        <v>0</v>
      </c>
      <c r="AV283">
        <f>Drivers!AV104</f>
        <v>0</v>
      </c>
      <c r="AW283">
        <f>Drivers!AW104</f>
        <v>0</v>
      </c>
      <c r="AX283">
        <f>Drivers!AX104</f>
        <v>0</v>
      </c>
      <c r="AY283">
        <f>Drivers!AY104</f>
        <v>0</v>
      </c>
      <c r="AZ283">
        <f>Drivers!AZ104</f>
        <v>0</v>
      </c>
      <c r="BA283">
        <f>Drivers!BA104</f>
        <v>0</v>
      </c>
      <c r="BB283">
        <f>Drivers!BB104</f>
        <v>0</v>
      </c>
      <c r="BC283">
        <f>Drivers!BC104</f>
        <v>0</v>
      </c>
      <c r="BD283">
        <f>Drivers!BD104</f>
        <v>0</v>
      </c>
      <c r="BE283">
        <f>Drivers!BE104</f>
        <v>0</v>
      </c>
      <c r="BF283">
        <f>Drivers!BF104</f>
        <v>0</v>
      </c>
      <c r="BG283">
        <f>Drivers!BG104</f>
        <v>0</v>
      </c>
      <c r="BH283">
        <f>Drivers!BH104</f>
        <v>0</v>
      </c>
      <c r="BI283">
        <f>Drivers!BI104</f>
        <v>0</v>
      </c>
      <c r="BJ283">
        <f>Drivers!BJ104</f>
        <v>0</v>
      </c>
      <c r="BK283">
        <f>Drivers!BK104</f>
        <v>0</v>
      </c>
      <c r="BL283">
        <f>Drivers!BL104</f>
        <v>0</v>
      </c>
      <c r="BM283">
        <f>Drivers!BM104</f>
        <v>0</v>
      </c>
      <c r="BN283">
        <f>Drivers!BN104</f>
        <v>0</v>
      </c>
      <c r="BO283">
        <f>Drivers!BO104</f>
        <v>0</v>
      </c>
      <c r="BP283">
        <f>Drivers!BP104</f>
        <v>0</v>
      </c>
      <c r="BQ283">
        <f>Drivers!BQ104</f>
        <v>0</v>
      </c>
      <c r="BR283">
        <f>Drivers!BR104</f>
        <v>0</v>
      </c>
      <c r="BS283">
        <f>Drivers!BS104</f>
        <v>0.09</v>
      </c>
      <c r="BT283">
        <f>Drivers!BT104</f>
        <v>0.11099999999999999</v>
      </c>
      <c r="BU283">
        <f>Drivers!BU104</f>
        <v>1.5000000000000013E-2</v>
      </c>
      <c r="BV283">
        <f>Drivers!BV104</f>
        <v>0.22000000000000003</v>
      </c>
      <c r="BW283">
        <f>Drivers!BW104</f>
        <v>0.11699999999999999</v>
      </c>
      <c r="BX283">
        <f>Drivers!BX104</f>
        <v>0.14100000000000001</v>
      </c>
      <c r="BY283">
        <f>Drivers!BY104</f>
        <v>-2.8000000000000025E-2</v>
      </c>
      <c r="BZ283">
        <f>Drivers!BZ104</f>
        <v>0.15700000000000003</v>
      </c>
      <c r="CA283">
        <f>Drivers!CA104</f>
        <v>-9.3000000000000083E-2</v>
      </c>
      <c r="CB283">
        <f>Drivers!CB104</f>
        <v>-8.6999999999999966E-2</v>
      </c>
      <c r="CC283">
        <f>Drivers!CC104</f>
        <v>-0.10999999999999999</v>
      </c>
      <c r="CD283">
        <f>Drivers!CD104</f>
        <v>7.4600000000000111E-2</v>
      </c>
      <c r="CE283">
        <f>Drivers!CE104</f>
        <v>0</v>
      </c>
      <c r="CF283">
        <f>Drivers!CF104</f>
        <v>8.2060000000000466E-3</v>
      </c>
      <c r="CG283">
        <f>Drivers!CG104</f>
        <v>-8.2880600000000415E-3</v>
      </c>
      <c r="CH283">
        <f>Drivers!CH104</f>
        <v>8.2142060000000128E-2</v>
      </c>
      <c r="CI283">
        <f>Drivers!CI104</f>
        <v>0</v>
      </c>
      <c r="CJ283">
        <f>Drivers!CJ104</f>
        <v>9.0265999999999957E-3</v>
      </c>
      <c r="CK283">
        <f>Drivers!CK104</f>
        <v>-9.1168660000000568E-3</v>
      </c>
      <c r="CL283">
        <f>Drivers!CL104</f>
        <v>8.1329666000000134E-2</v>
      </c>
      <c r="CM283">
        <f>Drivers!CM104</f>
        <v>0</v>
      </c>
      <c r="CN283">
        <f>Drivers!CN104</f>
        <v>9.8389939999999898E-3</v>
      </c>
      <c r="CO283">
        <f>Drivers!CO104</f>
        <v>-9.9373839399999886E-3</v>
      </c>
      <c r="CP283">
        <f>Drivers!CP104</f>
        <v>0</v>
      </c>
      <c r="CQ283">
        <f>Drivers!CQ104</f>
        <v>0</v>
      </c>
      <c r="CR283">
        <f>Drivers!CR104</f>
        <v>0</v>
      </c>
      <c r="CS283">
        <f>Drivers!CS104</f>
        <v>0</v>
      </c>
      <c r="CT283">
        <f>Drivers!CT104</f>
        <v>0</v>
      </c>
      <c r="CU283">
        <f>Drivers!CU104</f>
        <v>0</v>
      </c>
      <c r="CV283">
        <f>Drivers!CV104</f>
        <v>0</v>
      </c>
      <c r="CW283">
        <f>Drivers!CW104</f>
        <v>0</v>
      </c>
      <c r="CX283">
        <f>Drivers!CX104</f>
        <v>0</v>
      </c>
      <c r="CY283">
        <f>Drivers!CY104</f>
        <v>0</v>
      </c>
      <c r="CZ283">
        <f>Drivers!CZ104</f>
        <v>0</v>
      </c>
      <c r="DA283">
        <f>Drivers!DA104</f>
        <v>0</v>
      </c>
      <c r="DB283">
        <f>Drivers!DB104</f>
        <v>0</v>
      </c>
      <c r="DC283">
        <f>Drivers!DC104</f>
        <v>0</v>
      </c>
      <c r="DD283">
        <f>Drivers!DD104</f>
        <v>0</v>
      </c>
      <c r="DE283">
        <f>Drivers!DE104</f>
        <v>0</v>
      </c>
      <c r="DF283">
        <f>Drivers!DF104</f>
        <v>0</v>
      </c>
      <c r="DG283">
        <f>Drivers!DG104</f>
        <v>0</v>
      </c>
      <c r="DH283">
        <f>Drivers!DH104</f>
        <v>0</v>
      </c>
      <c r="DI283">
        <f>Drivers!DI104</f>
        <v>0</v>
      </c>
      <c r="DJ283">
        <f>Drivers!DJ104</f>
        <v>0</v>
      </c>
      <c r="DK283">
        <f>Drivers!DK104</f>
        <v>0</v>
      </c>
      <c r="DL283">
        <f>Drivers!DL104</f>
        <v>0</v>
      </c>
      <c r="DM283">
        <f>Drivers!DM104</f>
        <v>0</v>
      </c>
      <c r="DN283">
        <f>Drivers!DN104</f>
        <v>0</v>
      </c>
      <c r="DO283">
        <f>Drivers!DO104</f>
        <v>0</v>
      </c>
      <c r="DP283">
        <f>Drivers!DP104</f>
        <v>0</v>
      </c>
      <c r="DQ283">
        <f>Drivers!DQ104</f>
        <v>0</v>
      </c>
      <c r="DR283">
        <f>Drivers!DR104</f>
        <v>0</v>
      </c>
      <c r="DS283">
        <f>Drivers!DS104</f>
        <v>0</v>
      </c>
      <c r="DT283">
        <f>Drivers!DT104</f>
        <v>0</v>
      </c>
      <c r="DU283">
        <f>Drivers!DU104</f>
        <v>0</v>
      </c>
      <c r="DV283">
        <f>Drivers!DV104</f>
        <v>0</v>
      </c>
      <c r="DW283">
        <f>Drivers!DW104</f>
        <v>0</v>
      </c>
      <c r="DX283">
        <f>Drivers!DX104</f>
        <v>0</v>
      </c>
      <c r="DY283">
        <f>Drivers!DY104</f>
        <v>0</v>
      </c>
      <c r="DZ283">
        <f>Drivers!DZ104</f>
        <v>0</v>
      </c>
      <c r="EA283">
        <f>Drivers!EA104</f>
        <v>0</v>
      </c>
      <c r="EB283">
        <f>Drivers!EB104</f>
        <v>0</v>
      </c>
      <c r="EC283">
        <f>Drivers!EC104</f>
        <v>0</v>
      </c>
      <c r="ED283">
        <f>Drivers!ED104</f>
        <v>0</v>
      </c>
      <c r="EE283">
        <f>Drivers!EE104</f>
        <v>0</v>
      </c>
      <c r="EF283">
        <f>Drivers!EF104</f>
        <v>0</v>
      </c>
      <c r="EG283">
        <f>Drivers!EG104</f>
        <v>0</v>
      </c>
      <c r="EH283">
        <f>Drivers!EH104</f>
        <v>0</v>
      </c>
      <c r="EI283">
        <f>Drivers!EI104</f>
        <v>0</v>
      </c>
      <c r="EJ283">
        <f>Drivers!EJ104</f>
        <v>0</v>
      </c>
      <c r="EK283">
        <f>Drivers!EK104</f>
        <v>0</v>
      </c>
      <c r="EL283">
        <f>Drivers!EL104</f>
        <v>0</v>
      </c>
      <c r="EM283">
        <f>Drivers!EM104</f>
        <v>0</v>
      </c>
      <c r="EN283">
        <f>Drivers!EN104</f>
        <v>0</v>
      </c>
    </row>
    <row r="284" spans="1:144" x14ac:dyDescent="0.2">
      <c r="A284">
        <f>Drivers!A105</f>
        <v>0</v>
      </c>
      <c r="B284">
        <f>Drivers!B105</f>
        <v>0</v>
      </c>
      <c r="C284">
        <f>Drivers!C105</f>
        <v>0</v>
      </c>
      <c r="D284">
        <f>Drivers!D105</f>
        <v>0</v>
      </c>
      <c r="E284">
        <f>Drivers!E105</f>
        <v>0</v>
      </c>
      <c r="F284">
        <f>Drivers!F105</f>
        <v>0</v>
      </c>
      <c r="G284">
        <f>Drivers!G105</f>
        <v>0</v>
      </c>
      <c r="H284">
        <f>Drivers!H105</f>
        <v>0</v>
      </c>
      <c r="I284">
        <f>Drivers!I105</f>
        <v>0</v>
      </c>
      <c r="J284">
        <f>Drivers!J105</f>
        <v>0</v>
      </c>
      <c r="K284">
        <f>Drivers!K105</f>
        <v>0</v>
      </c>
      <c r="L284">
        <f>Drivers!L105</f>
        <v>0</v>
      </c>
      <c r="M284">
        <f>Drivers!M105</f>
        <v>0</v>
      </c>
      <c r="N284">
        <f>Drivers!N105</f>
        <v>0</v>
      </c>
      <c r="O284">
        <f>Drivers!O105</f>
        <v>0</v>
      </c>
      <c r="P284">
        <f>Drivers!P105</f>
        <v>0</v>
      </c>
      <c r="Q284">
        <f>Drivers!Q105</f>
        <v>0</v>
      </c>
      <c r="R284">
        <f>Drivers!R105</f>
        <v>0</v>
      </c>
      <c r="S284">
        <f>Drivers!S105</f>
        <v>0</v>
      </c>
      <c r="T284">
        <f>Drivers!T105</f>
        <v>0</v>
      </c>
      <c r="U284">
        <f>Drivers!U105</f>
        <v>0</v>
      </c>
      <c r="V284">
        <f>Drivers!V105</f>
        <v>0</v>
      </c>
      <c r="W284">
        <f>Drivers!W105</f>
        <v>0</v>
      </c>
      <c r="X284">
        <f>Drivers!X105</f>
        <v>0</v>
      </c>
      <c r="Y284">
        <f>Drivers!Y105</f>
        <v>0</v>
      </c>
      <c r="Z284">
        <f>Drivers!Z105</f>
        <v>0</v>
      </c>
      <c r="AA284">
        <f>Drivers!AA105</f>
        <v>0</v>
      </c>
      <c r="AB284">
        <f>Drivers!AB105</f>
        <v>0</v>
      </c>
      <c r="AC284">
        <f>Drivers!AC105</f>
        <v>0</v>
      </c>
      <c r="AD284">
        <f>Drivers!AD105</f>
        <v>0</v>
      </c>
      <c r="AE284">
        <f>Drivers!AE105</f>
        <v>0</v>
      </c>
      <c r="AF284">
        <f>Drivers!AF105</f>
        <v>0</v>
      </c>
      <c r="AG284">
        <f>Drivers!AG105</f>
        <v>0</v>
      </c>
      <c r="AH284">
        <f>Drivers!AH105</f>
        <v>0</v>
      </c>
      <c r="AI284">
        <f>Drivers!AI105</f>
        <v>0</v>
      </c>
      <c r="AJ284">
        <f>Drivers!AJ105</f>
        <v>0</v>
      </c>
      <c r="AK284">
        <f>Drivers!AK105</f>
        <v>0</v>
      </c>
      <c r="AL284">
        <f>Drivers!AL105</f>
        <v>0</v>
      </c>
      <c r="AM284">
        <f>Drivers!AM105</f>
        <v>0</v>
      </c>
      <c r="AN284">
        <f>Drivers!AN105</f>
        <v>0</v>
      </c>
      <c r="AO284">
        <f>Drivers!AO105</f>
        <v>0</v>
      </c>
      <c r="AP284">
        <f>Drivers!AP105</f>
        <v>0</v>
      </c>
      <c r="AQ284">
        <f>Drivers!AQ105</f>
        <v>0</v>
      </c>
      <c r="AR284">
        <f>Drivers!AR105</f>
        <v>0</v>
      </c>
      <c r="AS284">
        <f>Drivers!AS105</f>
        <v>0</v>
      </c>
      <c r="AT284">
        <f>Drivers!AT105</f>
        <v>0</v>
      </c>
      <c r="AU284">
        <f>Drivers!AU105</f>
        <v>0</v>
      </c>
      <c r="AV284">
        <f>Drivers!AV105</f>
        <v>0</v>
      </c>
      <c r="AW284">
        <f>Drivers!AW105</f>
        <v>0</v>
      </c>
      <c r="AX284">
        <f>Drivers!AX105</f>
        <v>0</v>
      </c>
      <c r="AY284">
        <f>Drivers!AY105</f>
        <v>0</v>
      </c>
      <c r="AZ284">
        <f>Drivers!AZ105</f>
        <v>0</v>
      </c>
      <c r="BA284">
        <f>Drivers!BA105</f>
        <v>0</v>
      </c>
      <c r="BB284">
        <f>Drivers!BB105</f>
        <v>0</v>
      </c>
      <c r="BC284">
        <f>Drivers!BC105</f>
        <v>0</v>
      </c>
      <c r="BD284">
        <f>Drivers!BD105</f>
        <v>0</v>
      </c>
      <c r="BE284">
        <f>Drivers!BE105</f>
        <v>0</v>
      </c>
      <c r="BF284">
        <f>Drivers!BF105</f>
        <v>0</v>
      </c>
      <c r="BG284">
        <f>Drivers!BG105</f>
        <v>0</v>
      </c>
      <c r="BH284">
        <f>Drivers!BH105</f>
        <v>0</v>
      </c>
      <c r="BI284">
        <f>Drivers!BI105</f>
        <v>0</v>
      </c>
      <c r="BJ284">
        <f>Drivers!BJ105</f>
        <v>0</v>
      </c>
      <c r="BK284">
        <f>Drivers!BK105</f>
        <v>0</v>
      </c>
      <c r="BL284">
        <f>Drivers!BL105</f>
        <v>0</v>
      </c>
      <c r="BM284">
        <f>Drivers!BM105</f>
        <v>0</v>
      </c>
      <c r="BN284">
        <f>Drivers!BN105</f>
        <v>0</v>
      </c>
      <c r="BO284">
        <f>Drivers!BO105</f>
        <v>0</v>
      </c>
      <c r="BP284">
        <f>Drivers!BP105</f>
        <v>0</v>
      </c>
      <c r="BQ284">
        <f>Drivers!BQ105</f>
        <v>0</v>
      </c>
      <c r="BR284">
        <f>Drivers!BR105</f>
        <v>0</v>
      </c>
      <c r="BS284">
        <f>Drivers!BS105</f>
        <v>0</v>
      </c>
      <c r="BT284">
        <f>Drivers!BT105</f>
        <v>0</v>
      </c>
      <c r="BU284">
        <f>Drivers!BU105</f>
        <v>0</v>
      </c>
      <c r="BV284">
        <f>Drivers!BV105</f>
        <v>0</v>
      </c>
      <c r="BW284">
        <f>Drivers!BW105</f>
        <v>0</v>
      </c>
      <c r="BX284">
        <f>Drivers!BX105</f>
        <v>0</v>
      </c>
      <c r="BY284">
        <f>Drivers!BY105</f>
        <v>0</v>
      </c>
      <c r="BZ284">
        <f>Drivers!BZ105</f>
        <v>0</v>
      </c>
      <c r="CA284">
        <f>Drivers!CA105</f>
        <v>0</v>
      </c>
      <c r="CB284">
        <f>Drivers!CB105</f>
        <v>0</v>
      </c>
      <c r="CC284">
        <f>Drivers!CC105</f>
        <v>0</v>
      </c>
      <c r="CD284">
        <f>Drivers!CD105</f>
        <v>0</v>
      </c>
      <c r="CE284">
        <f>Drivers!CE105</f>
        <v>0</v>
      </c>
      <c r="CF284">
        <f>Drivers!CF105</f>
        <v>0</v>
      </c>
      <c r="CG284">
        <f>Drivers!CG105</f>
        <v>0</v>
      </c>
      <c r="CH284">
        <f>Drivers!CH105</f>
        <v>0</v>
      </c>
      <c r="CI284">
        <f>Drivers!CI105</f>
        <v>0</v>
      </c>
      <c r="CJ284">
        <f>Drivers!CJ105</f>
        <v>0</v>
      </c>
      <c r="CK284">
        <f>Drivers!CK105</f>
        <v>0</v>
      </c>
      <c r="CL284">
        <f>Drivers!CL105</f>
        <v>0</v>
      </c>
      <c r="CM284">
        <f>Drivers!CM105</f>
        <v>0</v>
      </c>
      <c r="CN284">
        <f>Drivers!CN105</f>
        <v>0</v>
      </c>
      <c r="CO284">
        <f>Drivers!CO105</f>
        <v>0</v>
      </c>
      <c r="CP284">
        <f>Drivers!CP105</f>
        <v>0</v>
      </c>
      <c r="CQ284">
        <f>Drivers!CQ105</f>
        <v>0</v>
      </c>
      <c r="CR284">
        <f>Drivers!CR105</f>
        <v>0</v>
      </c>
      <c r="CS284">
        <f>Drivers!CS105</f>
        <v>0</v>
      </c>
      <c r="CT284">
        <f>Drivers!CT105</f>
        <v>0</v>
      </c>
      <c r="CU284">
        <f>Drivers!CU105</f>
        <v>0</v>
      </c>
      <c r="CV284">
        <f>Drivers!CV105</f>
        <v>0</v>
      </c>
      <c r="CW284">
        <f>Drivers!CW105</f>
        <v>0</v>
      </c>
      <c r="CX284">
        <f>Drivers!CX105</f>
        <v>0</v>
      </c>
      <c r="CY284">
        <f>Drivers!CY105</f>
        <v>0</v>
      </c>
      <c r="CZ284">
        <f>Drivers!CZ105</f>
        <v>0</v>
      </c>
      <c r="DA284">
        <f>Drivers!DA105</f>
        <v>0</v>
      </c>
      <c r="DB284">
        <f>Drivers!DB105</f>
        <v>0</v>
      </c>
      <c r="DC284">
        <f>Drivers!DC105</f>
        <v>0</v>
      </c>
      <c r="DD284">
        <f>Drivers!DD105</f>
        <v>0</v>
      </c>
      <c r="DE284">
        <f>Drivers!DE105</f>
        <v>0</v>
      </c>
      <c r="DF284">
        <f>Drivers!DF105</f>
        <v>0</v>
      </c>
      <c r="DG284">
        <f>Drivers!DG105</f>
        <v>0</v>
      </c>
      <c r="DH284">
        <f>Drivers!DH105</f>
        <v>0</v>
      </c>
      <c r="DI284">
        <f>Drivers!DI105</f>
        <v>0</v>
      </c>
      <c r="DJ284">
        <f>Drivers!DJ105</f>
        <v>0</v>
      </c>
      <c r="DK284">
        <f>Drivers!DK105</f>
        <v>0</v>
      </c>
      <c r="DL284">
        <f>Drivers!DL105</f>
        <v>0</v>
      </c>
      <c r="DM284">
        <f>Drivers!DM105</f>
        <v>0</v>
      </c>
      <c r="DN284">
        <f>Drivers!DN105</f>
        <v>0</v>
      </c>
      <c r="DO284">
        <f>Drivers!DO105</f>
        <v>0</v>
      </c>
      <c r="DP284">
        <f>Drivers!DP105</f>
        <v>0</v>
      </c>
      <c r="DQ284">
        <f>Drivers!DQ105</f>
        <v>0</v>
      </c>
      <c r="DR284">
        <f>Drivers!DR105</f>
        <v>0</v>
      </c>
      <c r="DS284">
        <f>Drivers!DS105</f>
        <v>0</v>
      </c>
      <c r="DT284">
        <f>Drivers!DT105</f>
        <v>0</v>
      </c>
      <c r="DU284">
        <f>Drivers!DU105</f>
        <v>0</v>
      </c>
      <c r="DV284">
        <f>Drivers!DV105</f>
        <v>0</v>
      </c>
      <c r="DW284">
        <f>Drivers!DW105</f>
        <v>0</v>
      </c>
      <c r="DX284">
        <f>Drivers!DX105</f>
        <v>0</v>
      </c>
      <c r="DY284">
        <f>Drivers!DY105</f>
        <v>0</v>
      </c>
      <c r="DZ284">
        <f>Drivers!DZ105</f>
        <v>0</v>
      </c>
      <c r="EA284">
        <f>Drivers!EA105</f>
        <v>0</v>
      </c>
      <c r="EB284">
        <f>Drivers!EB105</f>
        <v>0</v>
      </c>
      <c r="EC284">
        <f>Drivers!EC105</f>
        <v>0</v>
      </c>
      <c r="ED284">
        <f>Drivers!ED105</f>
        <v>0</v>
      </c>
      <c r="EE284">
        <f>Drivers!EE105</f>
        <v>0</v>
      </c>
      <c r="EF284">
        <f>Drivers!EF105</f>
        <v>0</v>
      </c>
      <c r="EG284">
        <f>Drivers!EG105</f>
        <v>0</v>
      </c>
      <c r="EH284">
        <f>Drivers!EH105</f>
        <v>0</v>
      </c>
      <c r="EI284">
        <f>Drivers!EI105</f>
        <v>0</v>
      </c>
      <c r="EJ284">
        <f>Drivers!EJ105</f>
        <v>0</v>
      </c>
      <c r="EK284">
        <f>Drivers!EK105</f>
        <v>0</v>
      </c>
      <c r="EL284">
        <f>Drivers!EL105</f>
        <v>0</v>
      </c>
      <c r="EM284">
        <f>Drivers!EM105</f>
        <v>0</v>
      </c>
      <c r="EN284">
        <f>Drivers!EN105</f>
        <v>0</v>
      </c>
    </row>
    <row r="285" spans="1:144" x14ac:dyDescent="0.2">
      <c r="A285">
        <f>Drivers!A106</f>
        <v>0</v>
      </c>
      <c r="B285">
        <f>Drivers!B106</f>
        <v>0</v>
      </c>
      <c r="C285">
        <f>Drivers!C106</f>
        <v>0</v>
      </c>
      <c r="D285">
        <f>Drivers!D106</f>
        <v>0</v>
      </c>
      <c r="E285">
        <f>Drivers!E106</f>
        <v>0</v>
      </c>
      <c r="F285">
        <f>Drivers!F106</f>
        <v>0</v>
      </c>
      <c r="G285">
        <f>Drivers!G106</f>
        <v>0</v>
      </c>
      <c r="H285">
        <f>Drivers!H106</f>
        <v>0</v>
      </c>
      <c r="I285">
        <f>Drivers!I106</f>
        <v>0</v>
      </c>
      <c r="J285">
        <f>Drivers!J106</f>
        <v>0</v>
      </c>
      <c r="K285">
        <f>Drivers!K106</f>
        <v>0</v>
      </c>
      <c r="L285">
        <f>Drivers!L106</f>
        <v>0</v>
      </c>
      <c r="M285">
        <f>Drivers!M106</f>
        <v>0</v>
      </c>
      <c r="N285">
        <f>Drivers!N106</f>
        <v>0</v>
      </c>
      <c r="O285">
        <f>Drivers!O106</f>
        <v>0</v>
      </c>
      <c r="P285">
        <f>Drivers!P106</f>
        <v>0</v>
      </c>
      <c r="Q285">
        <f>Drivers!Q106</f>
        <v>0</v>
      </c>
      <c r="R285">
        <f>Drivers!R106</f>
        <v>0</v>
      </c>
      <c r="S285">
        <f>Drivers!S106</f>
        <v>0</v>
      </c>
      <c r="T285">
        <f>Drivers!T106</f>
        <v>0</v>
      </c>
      <c r="U285">
        <f>Drivers!U106</f>
        <v>0</v>
      </c>
      <c r="V285">
        <f>Drivers!V106</f>
        <v>0</v>
      </c>
      <c r="W285">
        <f>Drivers!W106</f>
        <v>0</v>
      </c>
      <c r="X285">
        <f>Drivers!X106</f>
        <v>0</v>
      </c>
      <c r="Y285">
        <f>Drivers!Y106</f>
        <v>0</v>
      </c>
      <c r="Z285">
        <f>Drivers!Z106</f>
        <v>0</v>
      </c>
      <c r="AA285">
        <f>Drivers!AA106</f>
        <v>0</v>
      </c>
      <c r="AB285">
        <f>Drivers!AB106</f>
        <v>0</v>
      </c>
      <c r="AC285">
        <f>Drivers!AC106</f>
        <v>0</v>
      </c>
      <c r="AD285">
        <f>Drivers!AD106</f>
        <v>0</v>
      </c>
      <c r="AE285">
        <f>Drivers!AE106</f>
        <v>0</v>
      </c>
      <c r="AF285">
        <f>Drivers!AF106</f>
        <v>0</v>
      </c>
      <c r="AG285">
        <f>Drivers!AG106</f>
        <v>0</v>
      </c>
      <c r="AH285">
        <f>Drivers!AH106</f>
        <v>0</v>
      </c>
      <c r="AI285">
        <f>Drivers!AI106</f>
        <v>0</v>
      </c>
      <c r="AJ285">
        <f>Drivers!AJ106</f>
        <v>0</v>
      </c>
      <c r="AK285">
        <f>Drivers!AK106</f>
        <v>0</v>
      </c>
      <c r="AL285">
        <f>Drivers!AL106</f>
        <v>0</v>
      </c>
      <c r="AM285">
        <f>Drivers!AM106</f>
        <v>0</v>
      </c>
      <c r="AN285">
        <f>Drivers!AN106</f>
        <v>0</v>
      </c>
      <c r="AO285">
        <f>Drivers!AO106</f>
        <v>0</v>
      </c>
      <c r="AP285">
        <f>Drivers!AP106</f>
        <v>0</v>
      </c>
      <c r="AQ285">
        <f>Drivers!AQ106</f>
        <v>0</v>
      </c>
      <c r="AR285">
        <f>Drivers!AR106</f>
        <v>0</v>
      </c>
      <c r="AS285">
        <f>Drivers!AS106</f>
        <v>0</v>
      </c>
      <c r="AT285">
        <f>Drivers!AT106</f>
        <v>0</v>
      </c>
      <c r="AU285">
        <f>Drivers!AU106</f>
        <v>0</v>
      </c>
      <c r="AV285">
        <f>Drivers!AV106</f>
        <v>0</v>
      </c>
      <c r="AW285">
        <f>Drivers!AW106</f>
        <v>0</v>
      </c>
      <c r="AX285">
        <f>Drivers!AX106</f>
        <v>0</v>
      </c>
      <c r="AY285">
        <f>Drivers!AY106</f>
        <v>0</v>
      </c>
      <c r="AZ285">
        <f>Drivers!AZ106</f>
        <v>0</v>
      </c>
      <c r="BA285">
        <f>Drivers!BA106</f>
        <v>0</v>
      </c>
      <c r="BB285">
        <f>Drivers!BB106</f>
        <v>0</v>
      </c>
      <c r="BC285">
        <f>Drivers!BC106</f>
        <v>0</v>
      </c>
      <c r="BD285">
        <f>Drivers!BD106</f>
        <v>0</v>
      </c>
      <c r="BE285">
        <f>Drivers!BE106</f>
        <v>0</v>
      </c>
      <c r="BF285">
        <f>Drivers!BF106</f>
        <v>0</v>
      </c>
      <c r="BG285">
        <f>Drivers!BG106</f>
        <v>0</v>
      </c>
      <c r="BH285">
        <f>Drivers!BH106</f>
        <v>0</v>
      </c>
      <c r="BI285">
        <f>Drivers!BI106</f>
        <v>0</v>
      </c>
      <c r="BJ285">
        <f>Drivers!BJ106</f>
        <v>0</v>
      </c>
      <c r="BK285">
        <f>Drivers!BK106</f>
        <v>0</v>
      </c>
      <c r="BL285">
        <f>Drivers!BL106</f>
        <v>0</v>
      </c>
      <c r="BM285">
        <f>Drivers!BM106</f>
        <v>0</v>
      </c>
      <c r="BN285">
        <f>Drivers!BN106</f>
        <v>0</v>
      </c>
      <c r="BO285">
        <f>Drivers!BO106</f>
        <v>0</v>
      </c>
      <c r="BP285">
        <f>Drivers!BP106</f>
        <v>0</v>
      </c>
      <c r="BQ285">
        <f>Drivers!BQ106</f>
        <v>0</v>
      </c>
      <c r="BR285">
        <f>Drivers!BR106</f>
        <v>0</v>
      </c>
      <c r="BS285">
        <f>Drivers!BS106</f>
        <v>0</v>
      </c>
      <c r="BT285">
        <f>Drivers!BT106</f>
        <v>0</v>
      </c>
      <c r="BU285">
        <f>Drivers!BU106</f>
        <v>0</v>
      </c>
      <c r="BV285">
        <f>Drivers!BV106</f>
        <v>0</v>
      </c>
      <c r="BW285">
        <f>Drivers!BW106</f>
        <v>0</v>
      </c>
      <c r="BX285">
        <f>Drivers!BX106</f>
        <v>0</v>
      </c>
      <c r="BY285">
        <f>Drivers!BY106</f>
        <v>0</v>
      </c>
      <c r="BZ285">
        <f>Drivers!BZ106</f>
        <v>0</v>
      </c>
      <c r="CA285">
        <f>Drivers!CA106</f>
        <v>0</v>
      </c>
      <c r="CB285">
        <f>Drivers!CB106</f>
        <v>0</v>
      </c>
      <c r="CC285">
        <f>Drivers!CC106</f>
        <v>0</v>
      </c>
      <c r="CD285">
        <f>Drivers!CD106</f>
        <v>0</v>
      </c>
      <c r="CE285">
        <f>Drivers!CE106</f>
        <v>0</v>
      </c>
      <c r="CF285">
        <f>Drivers!CF106</f>
        <v>0</v>
      </c>
      <c r="CG285">
        <f>Drivers!CG106</f>
        <v>0</v>
      </c>
      <c r="CH285">
        <f>Drivers!CH106</f>
        <v>0</v>
      </c>
      <c r="CI285">
        <f>Drivers!CI106</f>
        <v>0</v>
      </c>
      <c r="CJ285">
        <f>Drivers!CJ106</f>
        <v>0</v>
      </c>
      <c r="CK285">
        <f>Drivers!CK106</f>
        <v>0</v>
      </c>
      <c r="CL285">
        <f>Drivers!CL106</f>
        <v>0</v>
      </c>
      <c r="CM285">
        <f>Drivers!CM106</f>
        <v>0</v>
      </c>
      <c r="CN285">
        <f>Drivers!CN106</f>
        <v>0</v>
      </c>
      <c r="CO285">
        <f>Drivers!CO106</f>
        <v>0</v>
      </c>
      <c r="CP285">
        <f>Drivers!CP106</f>
        <v>0</v>
      </c>
      <c r="CQ285">
        <f>Drivers!CQ106</f>
        <v>0</v>
      </c>
      <c r="CR285">
        <f>Drivers!CR106</f>
        <v>0</v>
      </c>
      <c r="CS285">
        <f>Drivers!CS106</f>
        <v>0</v>
      </c>
      <c r="CT285">
        <f>Drivers!CT106</f>
        <v>0</v>
      </c>
      <c r="CU285">
        <f>Drivers!CU106</f>
        <v>0</v>
      </c>
      <c r="CV285">
        <f>Drivers!CV106</f>
        <v>0</v>
      </c>
      <c r="CW285">
        <f>Drivers!CW106</f>
        <v>0</v>
      </c>
      <c r="CX285">
        <f>Drivers!CX106</f>
        <v>0</v>
      </c>
      <c r="CY285">
        <f>Drivers!CY106</f>
        <v>0</v>
      </c>
      <c r="CZ285">
        <f>Drivers!CZ106</f>
        <v>0</v>
      </c>
      <c r="DA285">
        <f>Drivers!DA106</f>
        <v>0</v>
      </c>
      <c r="DB285">
        <f>Drivers!DB106</f>
        <v>0</v>
      </c>
      <c r="DC285">
        <f>Drivers!DC106</f>
        <v>0</v>
      </c>
      <c r="DD285">
        <f>Drivers!DD106</f>
        <v>0</v>
      </c>
      <c r="DE285">
        <f>Drivers!DE106</f>
        <v>0</v>
      </c>
      <c r="DF285">
        <f>Drivers!DF106</f>
        <v>0</v>
      </c>
      <c r="DG285">
        <f>Drivers!DG106</f>
        <v>0</v>
      </c>
      <c r="DH285">
        <f>Drivers!DH106</f>
        <v>0</v>
      </c>
      <c r="DI285">
        <f>Drivers!DI106</f>
        <v>0</v>
      </c>
      <c r="DJ285">
        <f>Drivers!DJ106</f>
        <v>0</v>
      </c>
      <c r="DK285">
        <f>Drivers!DK106</f>
        <v>0</v>
      </c>
      <c r="DL285">
        <f>Drivers!DL106</f>
        <v>0</v>
      </c>
      <c r="DM285">
        <f>Drivers!DM106</f>
        <v>0</v>
      </c>
      <c r="DN285">
        <f>Drivers!DN106</f>
        <v>0</v>
      </c>
      <c r="DO285">
        <f>Drivers!DO106</f>
        <v>0</v>
      </c>
      <c r="DP285">
        <f>Drivers!DP106</f>
        <v>0</v>
      </c>
      <c r="DQ285">
        <f>Drivers!DQ106</f>
        <v>0</v>
      </c>
      <c r="DR285">
        <f>Drivers!DR106</f>
        <v>0</v>
      </c>
      <c r="DS285">
        <f>Drivers!DS106</f>
        <v>0</v>
      </c>
      <c r="DT285">
        <f>Drivers!DT106</f>
        <v>0</v>
      </c>
      <c r="DU285">
        <f>Drivers!DU106</f>
        <v>0</v>
      </c>
      <c r="DV285">
        <f>Drivers!DV106</f>
        <v>0</v>
      </c>
      <c r="DW285">
        <f>Drivers!DW106</f>
        <v>0</v>
      </c>
      <c r="DX285">
        <f>Drivers!DX106</f>
        <v>0</v>
      </c>
      <c r="DY285">
        <f>Drivers!DY106</f>
        <v>0</v>
      </c>
      <c r="DZ285">
        <f>Drivers!DZ106</f>
        <v>0</v>
      </c>
      <c r="EA285">
        <f>Drivers!EA106</f>
        <v>0</v>
      </c>
      <c r="EB285">
        <f>Drivers!EB106</f>
        <v>0</v>
      </c>
      <c r="EC285">
        <f>Drivers!EC106</f>
        <v>0</v>
      </c>
      <c r="ED285">
        <f>Drivers!ED106</f>
        <v>0</v>
      </c>
      <c r="EE285">
        <f>Drivers!EE106</f>
        <v>0</v>
      </c>
      <c r="EF285">
        <f>Drivers!EF106</f>
        <v>0</v>
      </c>
      <c r="EG285">
        <f>Drivers!EG106</f>
        <v>0</v>
      </c>
      <c r="EH285">
        <f>Drivers!EH106</f>
        <v>0</v>
      </c>
      <c r="EI285">
        <f>Drivers!EI106</f>
        <v>0</v>
      </c>
      <c r="EJ285">
        <f>Drivers!EJ106</f>
        <v>0</v>
      </c>
      <c r="EK285">
        <f>Drivers!EK106</f>
        <v>0</v>
      </c>
      <c r="EL285">
        <f>Drivers!EL106</f>
        <v>0</v>
      </c>
      <c r="EM285">
        <f>Drivers!EM106</f>
        <v>0</v>
      </c>
      <c r="EN285">
        <f>Drivers!EN106</f>
        <v>0</v>
      </c>
    </row>
    <row r="286" spans="1:144" x14ac:dyDescent="0.2">
      <c r="A286">
        <f>Drivers!A107</f>
        <v>0</v>
      </c>
      <c r="B286">
        <f>Drivers!B107</f>
        <v>0</v>
      </c>
      <c r="C286">
        <f>Drivers!C107</f>
        <v>0</v>
      </c>
      <c r="D286">
        <f>Drivers!D107</f>
        <v>0</v>
      </c>
      <c r="E286">
        <f>Drivers!E107</f>
        <v>0</v>
      </c>
      <c r="F286">
        <f>Drivers!F107</f>
        <v>0</v>
      </c>
      <c r="G286">
        <f>Drivers!G107</f>
        <v>0</v>
      </c>
      <c r="H286">
        <f>Drivers!H107</f>
        <v>0</v>
      </c>
      <c r="I286" t="str">
        <f>Drivers!I107</f>
        <v>Orders per Active Customer</v>
      </c>
      <c r="J286">
        <f>Drivers!J107</f>
        <v>0</v>
      </c>
      <c r="K286">
        <f>Drivers!K107</f>
        <v>0</v>
      </c>
      <c r="L286">
        <f>Drivers!L107</f>
        <v>0</v>
      </c>
      <c r="M286">
        <f>Drivers!M107</f>
        <v>0</v>
      </c>
      <c r="N286">
        <f>Drivers!N107</f>
        <v>0</v>
      </c>
      <c r="O286">
        <f>Drivers!O107</f>
        <v>0</v>
      </c>
      <c r="P286">
        <f>Drivers!P107</f>
        <v>0</v>
      </c>
      <c r="Q286">
        <f>Drivers!Q107</f>
        <v>0</v>
      </c>
      <c r="R286">
        <f>Drivers!R107</f>
        <v>0</v>
      </c>
      <c r="S286">
        <f>Drivers!S107</f>
        <v>0</v>
      </c>
      <c r="T286">
        <f>Drivers!T107</f>
        <v>0</v>
      </c>
      <c r="U286">
        <f>Drivers!U107</f>
        <v>0</v>
      </c>
      <c r="V286">
        <f>Drivers!V107</f>
        <v>0</v>
      </c>
      <c r="W286">
        <f>Drivers!W107</f>
        <v>0</v>
      </c>
      <c r="X286">
        <f>Drivers!X107</f>
        <v>0</v>
      </c>
      <c r="Y286">
        <f>Drivers!Y107</f>
        <v>0</v>
      </c>
      <c r="Z286">
        <f>Drivers!Z107</f>
        <v>0</v>
      </c>
      <c r="AA286">
        <f>Drivers!AA107</f>
        <v>0</v>
      </c>
      <c r="AB286">
        <f>Drivers!AB107</f>
        <v>0</v>
      </c>
      <c r="AC286">
        <f>Drivers!AC107</f>
        <v>0</v>
      </c>
      <c r="AD286">
        <f>Drivers!AD107</f>
        <v>0</v>
      </c>
      <c r="AE286">
        <f>Drivers!AE107</f>
        <v>0</v>
      </c>
      <c r="AF286">
        <f>Drivers!AF107</f>
        <v>0</v>
      </c>
      <c r="AG286">
        <f>Drivers!AG107</f>
        <v>0</v>
      </c>
      <c r="AH286">
        <f>Drivers!AH107</f>
        <v>0</v>
      </c>
      <c r="AI286">
        <f>Drivers!AI107</f>
        <v>0</v>
      </c>
      <c r="AJ286">
        <f>Drivers!AJ107</f>
        <v>0</v>
      </c>
      <c r="AK286">
        <f>Drivers!AK107</f>
        <v>0</v>
      </c>
      <c r="AL286">
        <f>Drivers!AL107</f>
        <v>0</v>
      </c>
      <c r="AM286">
        <f>Drivers!AM107</f>
        <v>0</v>
      </c>
      <c r="AN286">
        <f>Drivers!AN107</f>
        <v>0</v>
      </c>
      <c r="AO286">
        <f>Drivers!AO107</f>
        <v>0</v>
      </c>
      <c r="AP286">
        <f>Drivers!AP107</f>
        <v>0</v>
      </c>
      <c r="AQ286">
        <f>Drivers!AQ107</f>
        <v>0</v>
      </c>
      <c r="AR286">
        <f>Drivers!AR107</f>
        <v>0</v>
      </c>
      <c r="AS286">
        <f>Drivers!AS107</f>
        <v>0</v>
      </c>
      <c r="AT286">
        <f>Drivers!AT107</f>
        <v>0</v>
      </c>
      <c r="AU286">
        <f>Drivers!AU107</f>
        <v>0</v>
      </c>
      <c r="AV286">
        <f>Drivers!AV107</f>
        <v>0</v>
      </c>
      <c r="AW286">
        <f>Drivers!AW107</f>
        <v>0</v>
      </c>
      <c r="AX286">
        <f>Drivers!AX107</f>
        <v>0</v>
      </c>
      <c r="AY286">
        <f>Drivers!AY107</f>
        <v>0</v>
      </c>
      <c r="AZ286">
        <f>Drivers!AZ107</f>
        <v>0</v>
      </c>
      <c r="BA286">
        <f>Drivers!BA107</f>
        <v>0</v>
      </c>
      <c r="BB286">
        <f>Drivers!BB107</f>
        <v>0</v>
      </c>
      <c r="BC286">
        <f>Drivers!BC107</f>
        <v>0</v>
      </c>
      <c r="BD286">
        <f>Drivers!BD107</f>
        <v>0</v>
      </c>
      <c r="BE286">
        <f>Drivers!BE107</f>
        <v>0</v>
      </c>
      <c r="BF286">
        <f>Drivers!BF107</f>
        <v>0</v>
      </c>
      <c r="BG286">
        <f>Drivers!BG107</f>
        <v>0</v>
      </c>
      <c r="BH286">
        <f>Drivers!BH107</f>
        <v>0</v>
      </c>
      <c r="BI286">
        <f>Drivers!BI107</f>
        <v>0</v>
      </c>
      <c r="BJ286">
        <f>Drivers!BJ107</f>
        <v>0</v>
      </c>
      <c r="BK286">
        <f>Drivers!BK107</f>
        <v>0</v>
      </c>
      <c r="BL286">
        <f>Drivers!BL107</f>
        <v>0</v>
      </c>
      <c r="BM286">
        <f>Drivers!BM107</f>
        <v>0</v>
      </c>
      <c r="BN286">
        <f>Drivers!BN107</f>
        <v>0</v>
      </c>
      <c r="BO286">
        <f>Drivers!BO107</f>
        <v>0</v>
      </c>
      <c r="BP286">
        <f>Drivers!BP107</f>
        <v>0</v>
      </c>
      <c r="BQ286">
        <f>Drivers!BQ107</f>
        <v>0</v>
      </c>
      <c r="BR286">
        <f>Drivers!BR107</f>
        <v>3.948356807511737</v>
      </c>
      <c r="BS286">
        <f>Drivers!BS107</f>
        <v>4.1155115511551159</v>
      </c>
      <c r="BT286">
        <f>Drivers!BT107</f>
        <v>4.2584541062801931</v>
      </c>
      <c r="BU286">
        <f>Drivers!BU107</f>
        <v>4.5920745920745922</v>
      </c>
      <c r="BV286">
        <f>Drivers!BV107</f>
        <v>4.4730354391371341</v>
      </c>
      <c r="BW286">
        <f>Drivers!BW107</f>
        <v>4.4373368146214096</v>
      </c>
      <c r="BX286">
        <f>Drivers!BX107</f>
        <v>3.9658213891951486</v>
      </c>
      <c r="BY286">
        <f>Drivers!BY107</f>
        <v>4.1797497155858929</v>
      </c>
      <c r="BZ286">
        <f>Drivers!BZ107</f>
        <v>4.1245173745173744</v>
      </c>
      <c r="CA286">
        <f>Drivers!CA107</f>
        <v>4.2767762460233305</v>
      </c>
      <c r="CB286">
        <f>Drivers!CB107</f>
        <v>4.2114485981308416</v>
      </c>
      <c r="CC286">
        <f>Drivers!CC107</f>
        <v>4.2841823056300274</v>
      </c>
      <c r="CD286">
        <f>Drivers!CD107</f>
        <v>4.2841823056300274</v>
      </c>
      <c r="CE286">
        <f>Drivers!CE107</f>
        <v>4.3698659517426277</v>
      </c>
      <c r="CF286">
        <f>Drivers!CF107</f>
        <v>4.2824686327077748</v>
      </c>
      <c r="CG286">
        <f>Drivers!CG107</f>
        <v>4.3252933190348521</v>
      </c>
      <c r="CH286">
        <f>Drivers!CH107</f>
        <v>4.3484450402144779</v>
      </c>
      <c r="CI286">
        <f>Drivers!CI107</f>
        <v>4.4354139410187665</v>
      </c>
      <c r="CJ286">
        <f>Drivers!CJ107</f>
        <v>4.3467056621983913</v>
      </c>
      <c r="CK286">
        <f>Drivers!CK107</f>
        <v>4.3901727188203745</v>
      </c>
      <c r="CL286">
        <f>Drivers!CL107</f>
        <v>4.3919294906166231</v>
      </c>
      <c r="CM286">
        <f>Drivers!CM107</f>
        <v>4.4797680804289541</v>
      </c>
      <c r="CN286">
        <f>Drivers!CN107</f>
        <v>4.3901727188203754</v>
      </c>
      <c r="CO286">
        <f>Drivers!CO107</f>
        <v>4.4340744460085784</v>
      </c>
      <c r="CP286">
        <f>Drivers!CP107</f>
        <v>0</v>
      </c>
      <c r="CQ286">
        <f>Drivers!CQ107</f>
        <v>0</v>
      </c>
      <c r="CR286">
        <f>Drivers!CR107</f>
        <v>0</v>
      </c>
      <c r="CS286">
        <f>Drivers!CS107</f>
        <v>0</v>
      </c>
      <c r="CT286">
        <f>Drivers!CT107</f>
        <v>0</v>
      </c>
      <c r="CU286">
        <f>Drivers!CU107</f>
        <v>0</v>
      </c>
      <c r="CV286">
        <f>Drivers!CV107</f>
        <v>0</v>
      </c>
      <c r="CW286">
        <f>Drivers!CW107</f>
        <v>0</v>
      </c>
      <c r="CX286">
        <f>Drivers!CX107</f>
        <v>0</v>
      </c>
      <c r="CY286">
        <f>Drivers!CY107</f>
        <v>0</v>
      </c>
      <c r="CZ286">
        <f>Drivers!CZ107</f>
        <v>0</v>
      </c>
      <c r="DA286">
        <f>Drivers!DA107</f>
        <v>0</v>
      </c>
      <c r="DB286">
        <f>Drivers!DB107</f>
        <v>0</v>
      </c>
      <c r="DC286">
        <f>Drivers!DC107</f>
        <v>0</v>
      </c>
      <c r="DD286">
        <f>Drivers!DD107</f>
        <v>0</v>
      </c>
      <c r="DE286">
        <f>Drivers!DE107</f>
        <v>0</v>
      </c>
      <c r="DF286">
        <f>Drivers!DF107</f>
        <v>0</v>
      </c>
      <c r="DG286">
        <f>Drivers!DG107</f>
        <v>0</v>
      </c>
      <c r="DH286">
        <f>Drivers!DH107</f>
        <v>0</v>
      </c>
      <c r="DI286">
        <f>Drivers!DI107</f>
        <v>0</v>
      </c>
      <c r="DJ286">
        <f>Drivers!DJ107</f>
        <v>0</v>
      </c>
      <c r="DK286">
        <f>Drivers!DK107</f>
        <v>0</v>
      </c>
      <c r="DL286">
        <f>Drivers!DL107</f>
        <v>0</v>
      </c>
      <c r="DM286">
        <f>Drivers!DM107</f>
        <v>0</v>
      </c>
      <c r="DN286">
        <f>Drivers!DN107</f>
        <v>0</v>
      </c>
      <c r="DO286">
        <f>Drivers!DO107</f>
        <v>0</v>
      </c>
      <c r="DP286">
        <f>Drivers!DP107</f>
        <v>0</v>
      </c>
      <c r="DQ286">
        <f>Drivers!DQ107</f>
        <v>0</v>
      </c>
      <c r="DR286">
        <f>Drivers!DR107</f>
        <v>0</v>
      </c>
      <c r="DS286">
        <f>Drivers!DS107</f>
        <v>0</v>
      </c>
      <c r="DT286">
        <f>Drivers!DT107</f>
        <v>0</v>
      </c>
      <c r="DU286">
        <f>Drivers!DU107</f>
        <v>0</v>
      </c>
      <c r="DV286">
        <f>Drivers!DV107</f>
        <v>0</v>
      </c>
      <c r="DW286">
        <f>Drivers!DW107</f>
        <v>0</v>
      </c>
      <c r="DX286">
        <f>Drivers!DX107</f>
        <v>0</v>
      </c>
      <c r="DY286">
        <f>Drivers!DY107</f>
        <v>0</v>
      </c>
      <c r="DZ286">
        <f>Drivers!DZ107</f>
        <v>17.133186166298749</v>
      </c>
      <c r="EA286">
        <f>Drivers!EA107</f>
        <v>16.960949703217743</v>
      </c>
      <c r="EB286">
        <f>Drivers!EB107</f>
        <v>16.874616029042169</v>
      </c>
      <c r="EC286">
        <f>Drivers!EC107</f>
        <v>17.261480202608997</v>
      </c>
      <c r="ED286">
        <f>Drivers!ED107</f>
        <v>17.520402405648134</v>
      </c>
      <c r="EE286">
        <f>Drivers!EE107</f>
        <v>17.695606429704611</v>
      </c>
      <c r="EF286">
        <f>Drivers!EF107</f>
        <v>17.872562494001656</v>
      </c>
      <c r="EG286">
        <f>Drivers!EG107</f>
        <v>18.051288118941674</v>
      </c>
      <c r="EH286">
        <f>Drivers!EH107</f>
        <v>18.231801000131092</v>
      </c>
      <c r="EI286">
        <f>Drivers!EI107</f>
        <v>18.414119010132403</v>
      </c>
      <c r="EJ286">
        <f>Drivers!EJ107</f>
        <v>18.598260200233728</v>
      </c>
      <c r="EK286">
        <f>Drivers!EK107</f>
        <v>18.784242802236065</v>
      </c>
      <c r="EL286">
        <f>Drivers!EL107</f>
        <v>18.972085230258426</v>
      </c>
      <c r="EM286">
        <f>Drivers!EM107</f>
        <v>0</v>
      </c>
      <c r="EN286">
        <f>Drivers!EN107</f>
        <v>0</v>
      </c>
    </row>
    <row r="287" spans="1:144" x14ac:dyDescent="0.2">
      <c r="A287">
        <f>Drivers!A108</f>
        <v>0</v>
      </c>
      <c r="B287">
        <f>Drivers!B108</f>
        <v>0</v>
      </c>
      <c r="C287">
        <f>Drivers!C108</f>
        <v>0</v>
      </c>
      <c r="D287">
        <f>Drivers!D108</f>
        <v>0</v>
      </c>
      <c r="E287">
        <f>Drivers!E108</f>
        <v>0</v>
      </c>
      <c r="F287">
        <f>Drivers!F108</f>
        <v>0</v>
      </c>
      <c r="G287">
        <f>Drivers!G108</f>
        <v>0</v>
      </c>
      <c r="H287">
        <f>Drivers!H108</f>
        <v>0</v>
      </c>
      <c r="I287" t="str">
        <f>Drivers!I108</f>
        <v>YoY % Growth</v>
      </c>
      <c r="J287">
        <f>Drivers!J108</f>
        <v>0</v>
      </c>
      <c r="K287">
        <f>Drivers!K108</f>
        <v>0</v>
      </c>
      <c r="L287">
        <f>Drivers!L108</f>
        <v>0</v>
      </c>
      <c r="M287">
        <f>Drivers!M108</f>
        <v>0</v>
      </c>
      <c r="N287">
        <f>Drivers!N108</f>
        <v>0</v>
      </c>
      <c r="O287">
        <f>Drivers!O108</f>
        <v>0</v>
      </c>
      <c r="P287">
        <f>Drivers!P108</f>
        <v>0</v>
      </c>
      <c r="Q287">
        <f>Drivers!Q108</f>
        <v>0</v>
      </c>
      <c r="R287">
        <f>Drivers!R108</f>
        <v>0</v>
      </c>
      <c r="S287">
        <f>Drivers!S108</f>
        <v>0</v>
      </c>
      <c r="T287">
        <f>Drivers!T108</f>
        <v>0</v>
      </c>
      <c r="U287">
        <f>Drivers!U108</f>
        <v>0</v>
      </c>
      <c r="V287">
        <f>Drivers!V108</f>
        <v>0</v>
      </c>
      <c r="W287">
        <f>Drivers!W108</f>
        <v>0</v>
      </c>
      <c r="X287">
        <f>Drivers!X108</f>
        <v>0</v>
      </c>
      <c r="Y287">
        <f>Drivers!Y108</f>
        <v>0</v>
      </c>
      <c r="Z287">
        <f>Drivers!Z108</f>
        <v>0</v>
      </c>
      <c r="AA287">
        <f>Drivers!AA108</f>
        <v>0</v>
      </c>
      <c r="AB287">
        <f>Drivers!AB108</f>
        <v>0</v>
      </c>
      <c r="AC287">
        <f>Drivers!AC108</f>
        <v>0</v>
      </c>
      <c r="AD287">
        <f>Drivers!AD108</f>
        <v>0</v>
      </c>
      <c r="AE287">
        <f>Drivers!AE108</f>
        <v>0</v>
      </c>
      <c r="AF287">
        <f>Drivers!AF108</f>
        <v>0</v>
      </c>
      <c r="AG287">
        <f>Drivers!AG108</f>
        <v>0</v>
      </c>
      <c r="AH287">
        <f>Drivers!AH108</f>
        <v>0</v>
      </c>
      <c r="AI287">
        <f>Drivers!AI108</f>
        <v>0</v>
      </c>
      <c r="AJ287">
        <f>Drivers!AJ108</f>
        <v>0</v>
      </c>
      <c r="AK287">
        <f>Drivers!AK108</f>
        <v>0</v>
      </c>
      <c r="AL287">
        <f>Drivers!AL108</f>
        <v>0</v>
      </c>
      <c r="AM287">
        <f>Drivers!AM108</f>
        <v>0</v>
      </c>
      <c r="AN287">
        <f>Drivers!AN108</f>
        <v>0</v>
      </c>
      <c r="AO287">
        <f>Drivers!AO108</f>
        <v>0</v>
      </c>
      <c r="AP287">
        <f>Drivers!AP108</f>
        <v>0</v>
      </c>
      <c r="AQ287">
        <f>Drivers!AQ108</f>
        <v>0</v>
      </c>
      <c r="AR287">
        <f>Drivers!AR108</f>
        <v>0</v>
      </c>
      <c r="AS287">
        <f>Drivers!AS108</f>
        <v>0</v>
      </c>
      <c r="AT287">
        <f>Drivers!AT108</f>
        <v>0</v>
      </c>
      <c r="AU287">
        <f>Drivers!AU108</f>
        <v>0</v>
      </c>
      <c r="AV287">
        <f>Drivers!AV108</f>
        <v>0</v>
      </c>
      <c r="AW287">
        <f>Drivers!AW108</f>
        <v>0</v>
      </c>
      <c r="AX287">
        <f>Drivers!AX108</f>
        <v>0</v>
      </c>
      <c r="AY287">
        <f>Drivers!AY108</f>
        <v>0</v>
      </c>
      <c r="AZ287">
        <f>Drivers!AZ108</f>
        <v>0</v>
      </c>
      <c r="BA287">
        <f>Drivers!BA108</f>
        <v>0</v>
      </c>
      <c r="BB287">
        <f>Drivers!BB108</f>
        <v>0</v>
      </c>
      <c r="BC287">
        <f>Drivers!BC108</f>
        <v>0</v>
      </c>
      <c r="BD287">
        <f>Drivers!BD108</f>
        <v>0</v>
      </c>
      <c r="BE287">
        <f>Drivers!BE108</f>
        <v>0</v>
      </c>
      <c r="BF287">
        <f>Drivers!BF108</f>
        <v>0</v>
      </c>
      <c r="BG287">
        <f>Drivers!BG108</f>
        <v>0</v>
      </c>
      <c r="BH287">
        <f>Drivers!BH108</f>
        <v>0</v>
      </c>
      <c r="BI287">
        <f>Drivers!BI108</f>
        <v>0</v>
      </c>
      <c r="BJ287">
        <f>Drivers!BJ108</f>
        <v>0</v>
      </c>
      <c r="BK287">
        <f>Drivers!BK108</f>
        <v>0</v>
      </c>
      <c r="BL287">
        <f>Drivers!BL108</f>
        <v>0</v>
      </c>
      <c r="BM287">
        <f>Drivers!BM108</f>
        <v>0</v>
      </c>
      <c r="BN287">
        <f>Drivers!BN108</f>
        <v>0</v>
      </c>
      <c r="BO287">
        <f>Drivers!BO108</f>
        <v>0</v>
      </c>
      <c r="BP287">
        <f>Drivers!BP108</f>
        <v>0</v>
      </c>
      <c r="BQ287">
        <f>Drivers!BQ108</f>
        <v>0</v>
      </c>
      <c r="BR287">
        <f>Drivers!BR108</f>
        <v>0</v>
      </c>
      <c r="BS287">
        <f>Drivers!BS108</f>
        <v>0</v>
      </c>
      <c r="BT287">
        <f>Drivers!BT108</f>
        <v>0</v>
      </c>
      <c r="BU287">
        <f>Drivers!BU108</f>
        <v>0</v>
      </c>
      <c r="BV287">
        <f>Drivers!BV108</f>
        <v>0.13288531336053455</v>
      </c>
      <c r="BW287">
        <f>Drivers!BW108</f>
        <v>7.8198119350671114E-2</v>
      </c>
      <c r="BX287">
        <f>Drivers!BX108</f>
        <v>-6.8718062888944109E-2</v>
      </c>
      <c r="BY287">
        <f>Drivers!BY108</f>
        <v>-8.9790544169366493E-2</v>
      </c>
      <c r="BZ287">
        <f>Drivers!BZ108</f>
        <v>-7.7915337216060587E-2</v>
      </c>
      <c r="CA287">
        <f>Drivers!CA108</f>
        <v>-3.6183993982385587E-2</v>
      </c>
      <c r="CB287">
        <f>Drivers!CB108</f>
        <v>6.1936024049116911E-2</v>
      </c>
      <c r="CC287">
        <f>Drivers!CC108</f>
        <v>2.4985369256612433E-2</v>
      </c>
      <c r="CD287">
        <f>Drivers!CD108</f>
        <v>3.8711179179196975E-2</v>
      </c>
      <c r="CE287">
        <f>Drivers!CE108</f>
        <v>2.1766325934365893E-2</v>
      </c>
      <c r="CF287">
        <f>Drivers!CF108</f>
        <v>1.6863564382206597E-2</v>
      </c>
      <c r="CG287">
        <f>Drivers!CG108</f>
        <v>9.5959999999997159E-3</v>
      </c>
      <c r="CH287">
        <f>Drivers!CH108</f>
        <v>1.4999999999999999E-2</v>
      </c>
      <c r="CI287">
        <f>Drivers!CI108</f>
        <v>1.4999999999999999E-2</v>
      </c>
      <c r="CJ287">
        <f>Drivers!CJ108</f>
        <v>1.4999999999999999E-2</v>
      </c>
      <c r="CK287">
        <f>Drivers!CK108</f>
        <v>1.4999999999999999E-2</v>
      </c>
      <c r="CL287">
        <f>Drivers!CL108</f>
        <v>0.01</v>
      </c>
      <c r="CM287">
        <f>Drivers!CM108</f>
        <v>0.01</v>
      </c>
      <c r="CN287">
        <f>Drivers!CN108</f>
        <v>0.01</v>
      </c>
      <c r="CO287">
        <f>Drivers!CO108</f>
        <v>0.01</v>
      </c>
      <c r="CP287">
        <f>Drivers!CP108</f>
        <v>0</v>
      </c>
      <c r="CQ287">
        <f>Drivers!CQ108</f>
        <v>0</v>
      </c>
      <c r="CR287">
        <f>Drivers!CR108</f>
        <v>0</v>
      </c>
      <c r="CS287">
        <f>Drivers!CS108</f>
        <v>0</v>
      </c>
      <c r="CT287">
        <f>Drivers!CT108</f>
        <v>0</v>
      </c>
      <c r="CU287">
        <f>Drivers!CU108</f>
        <v>0</v>
      </c>
      <c r="CV287">
        <f>Drivers!CV108</f>
        <v>0</v>
      </c>
      <c r="CW287">
        <f>Drivers!CW108</f>
        <v>0</v>
      </c>
      <c r="CX287">
        <f>Drivers!CX108</f>
        <v>0</v>
      </c>
      <c r="CY287">
        <f>Drivers!CY108</f>
        <v>0</v>
      </c>
      <c r="CZ287">
        <f>Drivers!CZ108</f>
        <v>0</v>
      </c>
      <c r="DA287">
        <f>Drivers!DA108</f>
        <v>0</v>
      </c>
      <c r="DB287">
        <f>Drivers!DB108</f>
        <v>0</v>
      </c>
      <c r="DC287">
        <f>Drivers!DC108</f>
        <v>0</v>
      </c>
      <c r="DD287">
        <f>Drivers!DD108</f>
        <v>0</v>
      </c>
      <c r="DE287">
        <f>Drivers!DE108</f>
        <v>0</v>
      </c>
      <c r="DF287">
        <f>Drivers!DF108</f>
        <v>0</v>
      </c>
      <c r="DG287">
        <f>Drivers!DG108</f>
        <v>0</v>
      </c>
      <c r="DH287">
        <f>Drivers!DH108</f>
        <v>0</v>
      </c>
      <c r="DI287">
        <f>Drivers!DI108</f>
        <v>0</v>
      </c>
      <c r="DJ287">
        <f>Drivers!DJ108</f>
        <v>0</v>
      </c>
      <c r="DK287">
        <f>Drivers!DK108</f>
        <v>0</v>
      </c>
      <c r="DL287">
        <f>Drivers!DL108</f>
        <v>0</v>
      </c>
      <c r="DM287">
        <f>Drivers!DM108</f>
        <v>0</v>
      </c>
      <c r="DN287">
        <f>Drivers!DN108</f>
        <v>0</v>
      </c>
      <c r="DO287">
        <f>Drivers!DO108</f>
        <v>0</v>
      </c>
      <c r="DP287">
        <f>Drivers!DP108</f>
        <v>0</v>
      </c>
      <c r="DQ287">
        <f>Drivers!DQ108</f>
        <v>0</v>
      </c>
      <c r="DR287">
        <f>Drivers!DR108</f>
        <v>0</v>
      </c>
      <c r="DS287">
        <f>Drivers!DS108</f>
        <v>0</v>
      </c>
      <c r="DT287">
        <f>Drivers!DT108</f>
        <v>0</v>
      </c>
      <c r="DU287">
        <f>Drivers!DU108</f>
        <v>0</v>
      </c>
      <c r="DV287">
        <f>Drivers!DV108</f>
        <v>0</v>
      </c>
      <c r="DW287">
        <f>Drivers!DW108</f>
        <v>0</v>
      </c>
      <c r="DX287">
        <f>Drivers!DX108</f>
        <v>0</v>
      </c>
      <c r="DY287">
        <f>Drivers!DY108</f>
        <v>0</v>
      </c>
      <c r="DZ287" t="str">
        <f>Drivers!DZ108</f>
        <v>N/A</v>
      </c>
      <c r="EA287">
        <f>Drivers!EA108</f>
        <v>-1.0052798201644397E-2</v>
      </c>
      <c r="EB287">
        <f>Drivers!EB108</f>
        <v>-5.0901438708467195E-3</v>
      </c>
      <c r="EC287">
        <f>Drivers!EC108</f>
        <v>2.2925806009512328E-2</v>
      </c>
      <c r="ED287">
        <f>Drivers!ED108</f>
        <v>1.5000000000000124E-2</v>
      </c>
      <c r="EE287">
        <f>Drivers!EE108</f>
        <v>9.9999999999997868E-3</v>
      </c>
      <c r="EF287">
        <f>Drivers!EF108</f>
        <v>0.01</v>
      </c>
      <c r="EG287">
        <f>Drivers!EG108</f>
        <v>0.01</v>
      </c>
      <c r="EH287">
        <f>Drivers!EH108</f>
        <v>0.01</v>
      </c>
      <c r="EI287">
        <f>Drivers!EI108</f>
        <v>0.01</v>
      </c>
      <c r="EJ287">
        <f>Drivers!EJ108</f>
        <v>0.01</v>
      </c>
      <c r="EK287">
        <f>Drivers!EK108</f>
        <v>0.01</v>
      </c>
      <c r="EL287">
        <f>Drivers!EL108</f>
        <v>0.01</v>
      </c>
      <c r="EM287">
        <f>Drivers!EM108</f>
        <v>0</v>
      </c>
      <c r="EN287">
        <f>Drivers!EN108</f>
        <v>0</v>
      </c>
    </row>
    <row r="288" spans="1:144" x14ac:dyDescent="0.2">
      <c r="A288">
        <f>Drivers!A109</f>
        <v>0</v>
      </c>
      <c r="B288">
        <f>Drivers!B109</f>
        <v>0</v>
      </c>
      <c r="C288">
        <f>Drivers!C109</f>
        <v>0</v>
      </c>
      <c r="D288">
        <f>Drivers!D109</f>
        <v>0</v>
      </c>
      <c r="E288">
        <f>Drivers!E109</f>
        <v>0</v>
      </c>
      <c r="F288">
        <f>Drivers!F109</f>
        <v>0</v>
      </c>
      <c r="G288">
        <f>Drivers!G109</f>
        <v>0</v>
      </c>
      <c r="H288">
        <f>Drivers!H109</f>
        <v>0</v>
      </c>
      <c r="I288" t="str">
        <f>Drivers!I109</f>
        <v>YoY Abs Growth</v>
      </c>
      <c r="J288">
        <f>Drivers!J109</f>
        <v>0</v>
      </c>
      <c r="K288">
        <f>Drivers!K109</f>
        <v>0</v>
      </c>
      <c r="L288">
        <f>Drivers!L109</f>
        <v>0</v>
      </c>
      <c r="M288">
        <f>Drivers!M109</f>
        <v>0</v>
      </c>
      <c r="N288">
        <f>Drivers!N109</f>
        <v>0</v>
      </c>
      <c r="O288">
        <f>Drivers!O109</f>
        <v>0</v>
      </c>
      <c r="P288">
        <f>Drivers!P109</f>
        <v>0</v>
      </c>
      <c r="Q288">
        <f>Drivers!Q109</f>
        <v>0</v>
      </c>
      <c r="R288">
        <f>Drivers!R109</f>
        <v>0</v>
      </c>
      <c r="S288">
        <f>Drivers!S109</f>
        <v>0</v>
      </c>
      <c r="T288">
        <f>Drivers!T109</f>
        <v>0</v>
      </c>
      <c r="U288">
        <f>Drivers!U109</f>
        <v>0</v>
      </c>
      <c r="V288">
        <f>Drivers!V109</f>
        <v>0</v>
      </c>
      <c r="W288">
        <f>Drivers!W109</f>
        <v>0</v>
      </c>
      <c r="X288">
        <f>Drivers!X109</f>
        <v>0</v>
      </c>
      <c r="Y288">
        <f>Drivers!Y109</f>
        <v>0</v>
      </c>
      <c r="Z288">
        <f>Drivers!Z109</f>
        <v>0</v>
      </c>
      <c r="AA288">
        <f>Drivers!AA109</f>
        <v>0</v>
      </c>
      <c r="AB288">
        <f>Drivers!AB109</f>
        <v>0</v>
      </c>
      <c r="AC288">
        <f>Drivers!AC109</f>
        <v>0</v>
      </c>
      <c r="AD288">
        <f>Drivers!AD109</f>
        <v>0</v>
      </c>
      <c r="AE288">
        <f>Drivers!AE109</f>
        <v>0</v>
      </c>
      <c r="AF288">
        <f>Drivers!AF109</f>
        <v>0</v>
      </c>
      <c r="AG288">
        <f>Drivers!AG109</f>
        <v>0</v>
      </c>
      <c r="AH288">
        <f>Drivers!AH109</f>
        <v>0</v>
      </c>
      <c r="AI288">
        <f>Drivers!AI109</f>
        <v>0</v>
      </c>
      <c r="AJ288">
        <f>Drivers!AJ109</f>
        <v>0</v>
      </c>
      <c r="AK288">
        <f>Drivers!AK109</f>
        <v>0</v>
      </c>
      <c r="AL288">
        <f>Drivers!AL109</f>
        <v>0</v>
      </c>
      <c r="AM288">
        <f>Drivers!AM109</f>
        <v>0</v>
      </c>
      <c r="AN288">
        <f>Drivers!AN109</f>
        <v>0</v>
      </c>
      <c r="AO288">
        <f>Drivers!AO109</f>
        <v>0</v>
      </c>
      <c r="AP288">
        <f>Drivers!AP109</f>
        <v>0</v>
      </c>
      <c r="AQ288">
        <f>Drivers!AQ109</f>
        <v>0</v>
      </c>
      <c r="AR288">
        <f>Drivers!AR109</f>
        <v>0</v>
      </c>
      <c r="AS288">
        <f>Drivers!AS109</f>
        <v>0</v>
      </c>
      <c r="AT288">
        <f>Drivers!AT109</f>
        <v>0</v>
      </c>
      <c r="AU288">
        <f>Drivers!AU109</f>
        <v>0</v>
      </c>
      <c r="AV288">
        <f>Drivers!AV109</f>
        <v>0</v>
      </c>
      <c r="AW288">
        <f>Drivers!AW109</f>
        <v>0</v>
      </c>
      <c r="AX288">
        <f>Drivers!AX109</f>
        <v>0</v>
      </c>
      <c r="AY288">
        <f>Drivers!AY109</f>
        <v>0</v>
      </c>
      <c r="AZ288">
        <f>Drivers!AZ109</f>
        <v>0</v>
      </c>
      <c r="BA288">
        <f>Drivers!BA109</f>
        <v>0</v>
      </c>
      <c r="BB288">
        <f>Drivers!BB109</f>
        <v>0</v>
      </c>
      <c r="BC288">
        <f>Drivers!BC109</f>
        <v>0</v>
      </c>
      <c r="BD288">
        <f>Drivers!BD109</f>
        <v>0</v>
      </c>
      <c r="BE288">
        <f>Drivers!BE109</f>
        <v>0</v>
      </c>
      <c r="BF288">
        <f>Drivers!BF109</f>
        <v>0</v>
      </c>
      <c r="BG288">
        <f>Drivers!BG109</f>
        <v>0</v>
      </c>
      <c r="BH288">
        <f>Drivers!BH109</f>
        <v>0</v>
      </c>
      <c r="BI288">
        <f>Drivers!BI109</f>
        <v>0</v>
      </c>
      <c r="BJ288">
        <f>Drivers!BJ109</f>
        <v>0</v>
      </c>
      <c r="BK288">
        <f>Drivers!BK109</f>
        <v>0</v>
      </c>
      <c r="BL288">
        <f>Drivers!BL109</f>
        <v>0</v>
      </c>
      <c r="BM288">
        <f>Drivers!BM109</f>
        <v>0</v>
      </c>
      <c r="BN288">
        <f>Drivers!BN109</f>
        <v>0</v>
      </c>
      <c r="BO288">
        <f>Drivers!BO109</f>
        <v>0</v>
      </c>
      <c r="BP288">
        <f>Drivers!BP109</f>
        <v>0</v>
      </c>
      <c r="BQ288">
        <f>Drivers!BQ109</f>
        <v>0</v>
      </c>
      <c r="BR288">
        <f>Drivers!BR109</f>
        <v>0</v>
      </c>
      <c r="BS288">
        <f>Drivers!BS109</f>
        <v>0</v>
      </c>
      <c r="BT288">
        <f>Drivers!BT109</f>
        <v>0</v>
      </c>
      <c r="BU288">
        <f>Drivers!BU109</f>
        <v>0</v>
      </c>
      <c r="BV288">
        <f>Drivers!BV109</f>
        <v>0.52467863162539707</v>
      </c>
      <c r="BW288">
        <f>Drivers!BW109</f>
        <v>0.3218252634662937</v>
      </c>
      <c r="BX288">
        <f>Drivers!BX109</f>
        <v>-0.29263271708504446</v>
      </c>
      <c r="BY288">
        <f>Drivers!BY109</f>
        <v>-0.41232487648869931</v>
      </c>
      <c r="BZ288">
        <f>Drivers!BZ109</f>
        <v>-0.34851806461975965</v>
      </c>
      <c r="CA288">
        <f>Drivers!CA109</f>
        <v>-0.1605605685980791</v>
      </c>
      <c r="CB288">
        <f>Drivers!CB109</f>
        <v>0.24562720893569301</v>
      </c>
      <c r="CC288">
        <f>Drivers!CC109</f>
        <v>0.10443259004413452</v>
      </c>
      <c r="CD288">
        <f>Drivers!CD109</f>
        <v>0.15966493111265301</v>
      </c>
      <c r="CE288">
        <f>Drivers!CE109</f>
        <v>9.30897057192972E-2</v>
      </c>
      <c r="CF288">
        <f>Drivers!CF109</f>
        <v>7.1020034576933178E-2</v>
      </c>
      <c r="CG288">
        <f>Drivers!CG109</f>
        <v>4.1111013404824703E-2</v>
      </c>
      <c r="CH288">
        <f>Drivers!CH109</f>
        <v>6.4262734584450421E-2</v>
      </c>
      <c r="CI288">
        <f>Drivers!CI109</f>
        <v>6.5547989276138807E-2</v>
      </c>
      <c r="CJ288">
        <f>Drivers!CJ109</f>
        <v>6.4237029490616493E-2</v>
      </c>
      <c r="CK288">
        <f>Drivers!CK109</f>
        <v>6.4879399785522374E-2</v>
      </c>
      <c r="CL288">
        <f>Drivers!CL109</f>
        <v>4.3484450402145214E-2</v>
      </c>
      <c r="CM288">
        <f>Drivers!CM109</f>
        <v>4.4354139410187621E-2</v>
      </c>
      <c r="CN288">
        <f>Drivers!CN109</f>
        <v>4.3467056621984135E-2</v>
      </c>
      <c r="CO288">
        <f>Drivers!CO109</f>
        <v>4.3901727188203843E-2</v>
      </c>
      <c r="CP288">
        <f>Drivers!CP109</f>
        <v>0</v>
      </c>
      <c r="CQ288">
        <f>Drivers!CQ109</f>
        <v>0</v>
      </c>
      <c r="CR288">
        <f>Drivers!CR109</f>
        <v>0</v>
      </c>
      <c r="CS288">
        <f>Drivers!CS109</f>
        <v>0</v>
      </c>
      <c r="CT288">
        <f>Drivers!CT109</f>
        <v>0</v>
      </c>
      <c r="CU288">
        <f>Drivers!CU109</f>
        <v>0</v>
      </c>
      <c r="CV288">
        <f>Drivers!CV109</f>
        <v>0</v>
      </c>
      <c r="CW288">
        <f>Drivers!CW109</f>
        <v>0</v>
      </c>
      <c r="CX288">
        <f>Drivers!CX109</f>
        <v>0</v>
      </c>
      <c r="CY288">
        <f>Drivers!CY109</f>
        <v>0</v>
      </c>
      <c r="CZ288">
        <f>Drivers!CZ109</f>
        <v>0</v>
      </c>
      <c r="DA288">
        <f>Drivers!DA109</f>
        <v>0</v>
      </c>
      <c r="DB288">
        <f>Drivers!DB109</f>
        <v>0</v>
      </c>
      <c r="DC288">
        <f>Drivers!DC109</f>
        <v>0</v>
      </c>
      <c r="DD288">
        <f>Drivers!DD109</f>
        <v>0</v>
      </c>
      <c r="DE288">
        <f>Drivers!DE109</f>
        <v>0</v>
      </c>
      <c r="DF288">
        <f>Drivers!DF109</f>
        <v>0</v>
      </c>
      <c r="DG288">
        <f>Drivers!DG109</f>
        <v>0</v>
      </c>
      <c r="DH288">
        <f>Drivers!DH109</f>
        <v>0</v>
      </c>
      <c r="DI288">
        <f>Drivers!DI109</f>
        <v>0</v>
      </c>
      <c r="DJ288">
        <f>Drivers!DJ109</f>
        <v>0</v>
      </c>
      <c r="DK288">
        <f>Drivers!DK109</f>
        <v>0</v>
      </c>
      <c r="DL288">
        <f>Drivers!DL109</f>
        <v>0</v>
      </c>
      <c r="DM288">
        <f>Drivers!DM109</f>
        <v>0</v>
      </c>
      <c r="DN288">
        <f>Drivers!DN109</f>
        <v>0</v>
      </c>
      <c r="DO288">
        <f>Drivers!DO109</f>
        <v>0</v>
      </c>
      <c r="DP288">
        <f>Drivers!DP109</f>
        <v>0</v>
      </c>
      <c r="DQ288">
        <f>Drivers!DQ109</f>
        <v>0</v>
      </c>
      <c r="DR288">
        <f>Drivers!DR109</f>
        <v>0</v>
      </c>
      <c r="DS288">
        <f>Drivers!DS109</f>
        <v>0</v>
      </c>
      <c r="DT288">
        <f>Drivers!DT109</f>
        <v>0</v>
      </c>
      <c r="DU288">
        <f>Drivers!DU109</f>
        <v>0</v>
      </c>
      <c r="DV288">
        <f>Drivers!DV109</f>
        <v>0</v>
      </c>
      <c r="DW288">
        <f>Drivers!DW109</f>
        <v>0</v>
      </c>
      <c r="DX288">
        <f>Drivers!DX109</f>
        <v>0</v>
      </c>
      <c r="DY288">
        <f>Drivers!DY109</f>
        <v>0</v>
      </c>
      <c r="DZ288">
        <f>Drivers!DZ109</f>
        <v>17.133186166298749</v>
      </c>
      <c r="EA288">
        <f>Drivers!EA109</f>
        <v>-0.17223646308100626</v>
      </c>
      <c r="EB288">
        <f>Drivers!EB109</f>
        <v>-8.6333674175573805E-2</v>
      </c>
      <c r="EC288">
        <f>Drivers!EC109</f>
        <v>0.38686417356682767</v>
      </c>
      <c r="ED288">
        <f>Drivers!ED109</f>
        <v>0.2589222030391376</v>
      </c>
      <c r="EE288">
        <f>Drivers!EE109</f>
        <v>0.17520402405647673</v>
      </c>
      <c r="EF288">
        <f>Drivers!EF109</f>
        <v>0.17695606429704469</v>
      </c>
      <c r="EG288">
        <f>Drivers!EG109</f>
        <v>0.17872562494001798</v>
      </c>
      <c r="EH288">
        <f>Drivers!EH109</f>
        <v>0.18051288118941855</v>
      </c>
      <c r="EI288">
        <f>Drivers!EI109</f>
        <v>0.18231801000131043</v>
      </c>
      <c r="EJ288">
        <f>Drivers!EJ109</f>
        <v>0.18414119010132524</v>
      </c>
      <c r="EK288">
        <f>Drivers!EK109</f>
        <v>0.18598260200233696</v>
      </c>
      <c r="EL288">
        <f>Drivers!EL109</f>
        <v>0.18784242802236051</v>
      </c>
      <c r="EM288">
        <f>Drivers!EM109</f>
        <v>0</v>
      </c>
      <c r="EN288">
        <f>Drivers!EN109</f>
        <v>0</v>
      </c>
    </row>
    <row r="289" spans="1:144" x14ac:dyDescent="0.2">
      <c r="A289">
        <f>Drivers!A110</f>
        <v>0</v>
      </c>
      <c r="B289">
        <f>Drivers!B110</f>
        <v>0</v>
      </c>
      <c r="C289">
        <f>Drivers!C110</f>
        <v>0</v>
      </c>
      <c r="D289">
        <f>Drivers!D110</f>
        <v>0</v>
      </c>
      <c r="E289">
        <f>Drivers!E110</f>
        <v>0</v>
      </c>
      <c r="F289">
        <f>Drivers!F110</f>
        <v>0</v>
      </c>
      <c r="G289">
        <f>Drivers!G110</f>
        <v>0</v>
      </c>
      <c r="H289">
        <f>Drivers!H110</f>
        <v>0</v>
      </c>
      <c r="I289" t="str">
        <f>Drivers!I110</f>
        <v>Seq % Growth</v>
      </c>
      <c r="J289">
        <f>Drivers!J110</f>
        <v>0</v>
      </c>
      <c r="K289">
        <f>Drivers!K110</f>
        <v>0</v>
      </c>
      <c r="L289">
        <f>Drivers!L110</f>
        <v>0</v>
      </c>
      <c r="M289">
        <f>Drivers!M110</f>
        <v>0</v>
      </c>
      <c r="N289">
        <f>Drivers!N110</f>
        <v>0</v>
      </c>
      <c r="O289">
        <f>Drivers!O110</f>
        <v>0</v>
      </c>
      <c r="P289">
        <f>Drivers!P110</f>
        <v>0</v>
      </c>
      <c r="Q289">
        <f>Drivers!Q110</f>
        <v>0</v>
      </c>
      <c r="R289">
        <f>Drivers!R110</f>
        <v>0</v>
      </c>
      <c r="S289">
        <f>Drivers!S110</f>
        <v>0</v>
      </c>
      <c r="T289">
        <f>Drivers!T110</f>
        <v>0</v>
      </c>
      <c r="U289">
        <f>Drivers!U110</f>
        <v>0</v>
      </c>
      <c r="V289">
        <f>Drivers!V110</f>
        <v>0</v>
      </c>
      <c r="W289">
        <f>Drivers!W110</f>
        <v>0</v>
      </c>
      <c r="X289">
        <f>Drivers!X110</f>
        <v>0</v>
      </c>
      <c r="Y289">
        <f>Drivers!Y110</f>
        <v>0</v>
      </c>
      <c r="Z289">
        <f>Drivers!Z110</f>
        <v>0</v>
      </c>
      <c r="AA289">
        <f>Drivers!AA110</f>
        <v>0</v>
      </c>
      <c r="AB289">
        <f>Drivers!AB110</f>
        <v>0</v>
      </c>
      <c r="AC289">
        <f>Drivers!AC110</f>
        <v>0</v>
      </c>
      <c r="AD289">
        <f>Drivers!AD110</f>
        <v>0</v>
      </c>
      <c r="AE289">
        <f>Drivers!AE110</f>
        <v>0</v>
      </c>
      <c r="AF289">
        <f>Drivers!AF110</f>
        <v>0</v>
      </c>
      <c r="AG289">
        <f>Drivers!AG110</f>
        <v>0</v>
      </c>
      <c r="AH289">
        <f>Drivers!AH110</f>
        <v>0</v>
      </c>
      <c r="AI289">
        <f>Drivers!AI110</f>
        <v>0</v>
      </c>
      <c r="AJ289">
        <f>Drivers!AJ110</f>
        <v>0</v>
      </c>
      <c r="AK289">
        <f>Drivers!AK110</f>
        <v>0</v>
      </c>
      <c r="AL289">
        <f>Drivers!AL110</f>
        <v>0</v>
      </c>
      <c r="AM289">
        <f>Drivers!AM110</f>
        <v>0</v>
      </c>
      <c r="AN289">
        <f>Drivers!AN110</f>
        <v>0</v>
      </c>
      <c r="AO289">
        <f>Drivers!AO110</f>
        <v>0</v>
      </c>
      <c r="AP289">
        <f>Drivers!AP110</f>
        <v>0</v>
      </c>
      <c r="AQ289">
        <f>Drivers!AQ110</f>
        <v>0</v>
      </c>
      <c r="AR289">
        <f>Drivers!AR110</f>
        <v>0</v>
      </c>
      <c r="AS289">
        <f>Drivers!AS110</f>
        <v>0</v>
      </c>
      <c r="AT289">
        <f>Drivers!AT110</f>
        <v>0</v>
      </c>
      <c r="AU289">
        <f>Drivers!AU110</f>
        <v>0</v>
      </c>
      <c r="AV289">
        <f>Drivers!AV110</f>
        <v>0</v>
      </c>
      <c r="AW289">
        <f>Drivers!AW110</f>
        <v>0</v>
      </c>
      <c r="AX289">
        <f>Drivers!AX110</f>
        <v>0</v>
      </c>
      <c r="AY289">
        <f>Drivers!AY110</f>
        <v>0</v>
      </c>
      <c r="AZ289">
        <f>Drivers!AZ110</f>
        <v>0</v>
      </c>
      <c r="BA289">
        <f>Drivers!BA110</f>
        <v>0</v>
      </c>
      <c r="BB289">
        <f>Drivers!BB110</f>
        <v>0</v>
      </c>
      <c r="BC289">
        <f>Drivers!BC110</f>
        <v>0</v>
      </c>
      <c r="BD289">
        <f>Drivers!BD110</f>
        <v>0</v>
      </c>
      <c r="BE289">
        <f>Drivers!BE110</f>
        <v>0</v>
      </c>
      <c r="BF289">
        <f>Drivers!BF110</f>
        <v>0</v>
      </c>
      <c r="BG289">
        <f>Drivers!BG110</f>
        <v>0</v>
      </c>
      <c r="BH289">
        <f>Drivers!BH110</f>
        <v>0</v>
      </c>
      <c r="BI289">
        <f>Drivers!BI110</f>
        <v>0</v>
      </c>
      <c r="BJ289">
        <f>Drivers!BJ110</f>
        <v>0</v>
      </c>
      <c r="BK289">
        <f>Drivers!BK110</f>
        <v>0</v>
      </c>
      <c r="BL289">
        <f>Drivers!BL110</f>
        <v>0</v>
      </c>
      <c r="BM289">
        <f>Drivers!BM110</f>
        <v>0</v>
      </c>
      <c r="BN289">
        <f>Drivers!BN110</f>
        <v>0</v>
      </c>
      <c r="BO289">
        <f>Drivers!BO110</f>
        <v>0</v>
      </c>
      <c r="BP289">
        <f>Drivers!BP110</f>
        <v>0</v>
      </c>
      <c r="BQ289">
        <f>Drivers!BQ110</f>
        <v>0</v>
      </c>
      <c r="BR289">
        <f>Drivers!BR110</f>
        <v>0</v>
      </c>
      <c r="BS289">
        <f>Drivers!BS110</f>
        <v>4.2335268009559668E-2</v>
      </c>
      <c r="BT289">
        <f>Drivers!BT110</f>
        <v>3.4732633683158376E-2</v>
      </c>
      <c r="BU289">
        <f>Drivers!BU110</f>
        <v>7.8343097628406744E-2</v>
      </c>
      <c r="BV289">
        <f>Drivers!BV110</f>
        <v>-2.5922739396025185E-2</v>
      </c>
      <c r="BW289">
        <f>Drivers!BW110</f>
        <v>-7.9808499175698655E-3</v>
      </c>
      <c r="BX289">
        <f>Drivers!BX110</f>
        <v>-0.10626090493572105</v>
      </c>
      <c r="BY289">
        <f>Drivers!BY110</f>
        <v>5.3943005848319459E-2</v>
      </c>
      <c r="BZ289">
        <f>Drivers!BZ110</f>
        <v>-1.3214269950796886E-2</v>
      </c>
      <c r="CA289">
        <f>Drivers!CA110</f>
        <v>3.6915560702122763E-2</v>
      </c>
      <c r="CB289">
        <f>Drivers!CB110</f>
        <v>-1.5274974451430001E-2</v>
      </c>
      <c r="CC289">
        <f>Drivers!CC110</f>
        <v>1.7270472571235151E-2</v>
      </c>
      <c r="CD289">
        <f>Drivers!CD110</f>
        <v>0</v>
      </c>
      <c r="CE289">
        <f>Drivers!CE110</f>
        <v>0.02</v>
      </c>
      <c r="CF289">
        <f>Drivers!CF110</f>
        <v>-0.02</v>
      </c>
      <c r="CG289">
        <f>Drivers!CG110</f>
        <v>0.01</v>
      </c>
      <c r="CH289">
        <f>Drivers!CH110</f>
        <v>5.3526361039468728E-3</v>
      </c>
      <c r="CI289">
        <f>Drivers!CI110</f>
        <v>1.9999999999999796E-2</v>
      </c>
      <c r="CJ289">
        <f>Drivers!CJ110</f>
        <v>-2.0000000000000018E-2</v>
      </c>
      <c r="CK289">
        <f>Drivers!CK110</f>
        <v>9.9999999999997868E-3</v>
      </c>
      <c r="CL289">
        <f>Drivers!CL110</f>
        <v>4.0016006402598947E-4</v>
      </c>
      <c r="CM289">
        <f>Drivers!CM110</f>
        <v>1.9999999999999574E-2</v>
      </c>
      <c r="CN289">
        <f>Drivers!CN110</f>
        <v>-1.9999999999999907E-2</v>
      </c>
      <c r="CO289">
        <f>Drivers!CO110</f>
        <v>9.9999999999997868E-3</v>
      </c>
      <c r="CP289">
        <f>Drivers!CP110</f>
        <v>0</v>
      </c>
      <c r="CQ289">
        <f>Drivers!CQ110</f>
        <v>0</v>
      </c>
      <c r="CR289">
        <f>Drivers!CR110</f>
        <v>0</v>
      </c>
      <c r="CS289">
        <f>Drivers!CS110</f>
        <v>0</v>
      </c>
      <c r="CT289">
        <f>Drivers!CT110</f>
        <v>0</v>
      </c>
      <c r="CU289">
        <f>Drivers!CU110</f>
        <v>0</v>
      </c>
      <c r="CV289">
        <f>Drivers!CV110</f>
        <v>0</v>
      </c>
      <c r="CW289">
        <f>Drivers!CW110</f>
        <v>0</v>
      </c>
      <c r="CX289">
        <f>Drivers!CX110</f>
        <v>0</v>
      </c>
      <c r="CY289">
        <f>Drivers!CY110</f>
        <v>0</v>
      </c>
      <c r="CZ289">
        <f>Drivers!CZ110</f>
        <v>0</v>
      </c>
      <c r="DA289">
        <f>Drivers!DA110</f>
        <v>0</v>
      </c>
      <c r="DB289">
        <f>Drivers!DB110</f>
        <v>0</v>
      </c>
      <c r="DC289">
        <f>Drivers!DC110</f>
        <v>0</v>
      </c>
      <c r="DD289">
        <f>Drivers!DD110</f>
        <v>0</v>
      </c>
      <c r="DE289">
        <f>Drivers!DE110</f>
        <v>0</v>
      </c>
      <c r="DF289">
        <f>Drivers!DF110</f>
        <v>0</v>
      </c>
      <c r="DG289">
        <f>Drivers!DG110</f>
        <v>0</v>
      </c>
      <c r="DH289">
        <f>Drivers!DH110</f>
        <v>0</v>
      </c>
      <c r="DI289">
        <f>Drivers!DI110</f>
        <v>0</v>
      </c>
      <c r="DJ289">
        <f>Drivers!DJ110</f>
        <v>0</v>
      </c>
      <c r="DK289">
        <f>Drivers!DK110</f>
        <v>0</v>
      </c>
      <c r="DL289">
        <f>Drivers!DL110</f>
        <v>0</v>
      </c>
      <c r="DM289">
        <f>Drivers!DM110</f>
        <v>0</v>
      </c>
      <c r="DN289">
        <f>Drivers!DN110</f>
        <v>0</v>
      </c>
      <c r="DO289">
        <f>Drivers!DO110</f>
        <v>0</v>
      </c>
      <c r="DP289">
        <f>Drivers!DP110</f>
        <v>0</v>
      </c>
      <c r="DQ289">
        <f>Drivers!DQ110</f>
        <v>0</v>
      </c>
      <c r="DR289">
        <f>Drivers!DR110</f>
        <v>0</v>
      </c>
      <c r="DS289">
        <f>Drivers!DS110</f>
        <v>0</v>
      </c>
      <c r="DT289">
        <f>Drivers!DT110</f>
        <v>0</v>
      </c>
      <c r="DU289">
        <f>Drivers!DU110</f>
        <v>0</v>
      </c>
      <c r="DV289">
        <f>Drivers!DV110</f>
        <v>0</v>
      </c>
      <c r="DW289">
        <f>Drivers!DW110</f>
        <v>0</v>
      </c>
      <c r="DX289">
        <f>Drivers!DX110</f>
        <v>0</v>
      </c>
      <c r="DY289">
        <f>Drivers!DY110</f>
        <v>0</v>
      </c>
      <c r="DZ289">
        <f>Drivers!DZ110</f>
        <v>0</v>
      </c>
      <c r="EA289">
        <f>Drivers!EA110</f>
        <v>0</v>
      </c>
      <c r="EB289">
        <f>Drivers!EB110</f>
        <v>0</v>
      </c>
      <c r="EC289">
        <f>Drivers!EC110</f>
        <v>0</v>
      </c>
      <c r="ED289">
        <f>Drivers!ED110</f>
        <v>0</v>
      </c>
      <c r="EE289">
        <f>Drivers!EE110</f>
        <v>0</v>
      </c>
      <c r="EF289">
        <f>Drivers!EF110</f>
        <v>0</v>
      </c>
      <c r="EG289">
        <f>Drivers!EG110</f>
        <v>0</v>
      </c>
      <c r="EH289">
        <f>Drivers!EH110</f>
        <v>0</v>
      </c>
      <c r="EI289">
        <f>Drivers!EI110</f>
        <v>0</v>
      </c>
      <c r="EJ289">
        <f>Drivers!EJ110</f>
        <v>0</v>
      </c>
      <c r="EK289">
        <f>Drivers!EK110</f>
        <v>0</v>
      </c>
      <c r="EL289">
        <f>Drivers!EL110</f>
        <v>0</v>
      </c>
      <c r="EM289">
        <f>Drivers!EM110</f>
        <v>0</v>
      </c>
      <c r="EN289">
        <f>Drivers!EN110</f>
        <v>0</v>
      </c>
    </row>
    <row r="290" spans="1:144" x14ac:dyDescent="0.2">
      <c r="A290">
        <f>Drivers!A111</f>
        <v>0</v>
      </c>
      <c r="B290">
        <f>Drivers!B111</f>
        <v>0</v>
      </c>
      <c r="C290">
        <f>Drivers!C111</f>
        <v>0</v>
      </c>
      <c r="D290">
        <f>Drivers!D111</f>
        <v>0</v>
      </c>
      <c r="E290">
        <f>Drivers!E111</f>
        <v>0</v>
      </c>
      <c r="F290">
        <f>Drivers!F111</f>
        <v>0</v>
      </c>
      <c r="G290">
        <f>Drivers!G111</f>
        <v>0</v>
      </c>
      <c r="H290">
        <f>Drivers!H111</f>
        <v>0</v>
      </c>
      <c r="I290" t="str">
        <f>Drivers!I111</f>
        <v>Seq Abs Growth</v>
      </c>
      <c r="J290">
        <f>Drivers!J111</f>
        <v>0</v>
      </c>
      <c r="K290">
        <f>Drivers!K111</f>
        <v>0</v>
      </c>
      <c r="L290">
        <f>Drivers!L111</f>
        <v>0</v>
      </c>
      <c r="M290">
        <f>Drivers!M111</f>
        <v>0</v>
      </c>
      <c r="N290">
        <f>Drivers!N111</f>
        <v>0</v>
      </c>
      <c r="O290">
        <f>Drivers!O111</f>
        <v>0</v>
      </c>
      <c r="P290">
        <f>Drivers!P111</f>
        <v>0</v>
      </c>
      <c r="Q290">
        <f>Drivers!Q111</f>
        <v>0</v>
      </c>
      <c r="R290">
        <f>Drivers!R111</f>
        <v>0</v>
      </c>
      <c r="S290">
        <f>Drivers!S111</f>
        <v>0</v>
      </c>
      <c r="T290">
        <f>Drivers!T111</f>
        <v>0</v>
      </c>
      <c r="U290">
        <f>Drivers!U111</f>
        <v>0</v>
      </c>
      <c r="V290">
        <f>Drivers!V111</f>
        <v>0</v>
      </c>
      <c r="W290">
        <f>Drivers!W111</f>
        <v>0</v>
      </c>
      <c r="X290">
        <f>Drivers!X111</f>
        <v>0</v>
      </c>
      <c r="Y290">
        <f>Drivers!Y111</f>
        <v>0</v>
      </c>
      <c r="Z290">
        <f>Drivers!Z111</f>
        <v>0</v>
      </c>
      <c r="AA290">
        <f>Drivers!AA111</f>
        <v>0</v>
      </c>
      <c r="AB290">
        <f>Drivers!AB111</f>
        <v>0</v>
      </c>
      <c r="AC290">
        <f>Drivers!AC111</f>
        <v>0</v>
      </c>
      <c r="AD290">
        <f>Drivers!AD111</f>
        <v>0</v>
      </c>
      <c r="AE290">
        <f>Drivers!AE111</f>
        <v>0</v>
      </c>
      <c r="AF290">
        <f>Drivers!AF111</f>
        <v>0</v>
      </c>
      <c r="AG290">
        <f>Drivers!AG111</f>
        <v>0</v>
      </c>
      <c r="AH290">
        <f>Drivers!AH111</f>
        <v>0</v>
      </c>
      <c r="AI290">
        <f>Drivers!AI111</f>
        <v>0</v>
      </c>
      <c r="AJ290">
        <f>Drivers!AJ111</f>
        <v>0</v>
      </c>
      <c r="AK290">
        <f>Drivers!AK111</f>
        <v>0</v>
      </c>
      <c r="AL290">
        <f>Drivers!AL111</f>
        <v>0</v>
      </c>
      <c r="AM290">
        <f>Drivers!AM111</f>
        <v>0</v>
      </c>
      <c r="AN290">
        <f>Drivers!AN111</f>
        <v>0</v>
      </c>
      <c r="AO290">
        <f>Drivers!AO111</f>
        <v>0</v>
      </c>
      <c r="AP290">
        <f>Drivers!AP111</f>
        <v>0</v>
      </c>
      <c r="AQ290">
        <f>Drivers!AQ111</f>
        <v>0</v>
      </c>
      <c r="AR290">
        <f>Drivers!AR111</f>
        <v>0</v>
      </c>
      <c r="AS290">
        <f>Drivers!AS111</f>
        <v>0</v>
      </c>
      <c r="AT290">
        <f>Drivers!AT111</f>
        <v>0</v>
      </c>
      <c r="AU290">
        <f>Drivers!AU111</f>
        <v>0</v>
      </c>
      <c r="AV290">
        <f>Drivers!AV111</f>
        <v>0</v>
      </c>
      <c r="AW290">
        <f>Drivers!AW111</f>
        <v>0</v>
      </c>
      <c r="AX290">
        <f>Drivers!AX111</f>
        <v>0</v>
      </c>
      <c r="AY290">
        <f>Drivers!AY111</f>
        <v>0</v>
      </c>
      <c r="AZ290">
        <f>Drivers!AZ111</f>
        <v>0</v>
      </c>
      <c r="BA290">
        <f>Drivers!BA111</f>
        <v>0</v>
      </c>
      <c r="BB290">
        <f>Drivers!BB111</f>
        <v>0</v>
      </c>
      <c r="BC290">
        <f>Drivers!BC111</f>
        <v>0</v>
      </c>
      <c r="BD290">
        <f>Drivers!BD111</f>
        <v>0</v>
      </c>
      <c r="BE290">
        <f>Drivers!BE111</f>
        <v>0</v>
      </c>
      <c r="BF290">
        <f>Drivers!BF111</f>
        <v>0</v>
      </c>
      <c r="BG290">
        <f>Drivers!BG111</f>
        <v>0</v>
      </c>
      <c r="BH290">
        <f>Drivers!BH111</f>
        <v>0</v>
      </c>
      <c r="BI290">
        <f>Drivers!BI111</f>
        <v>0</v>
      </c>
      <c r="BJ290">
        <f>Drivers!BJ111</f>
        <v>0</v>
      </c>
      <c r="BK290">
        <f>Drivers!BK111</f>
        <v>0</v>
      </c>
      <c r="BL290">
        <f>Drivers!BL111</f>
        <v>0</v>
      </c>
      <c r="BM290">
        <f>Drivers!BM111</f>
        <v>0</v>
      </c>
      <c r="BN290">
        <f>Drivers!BN111</f>
        <v>0</v>
      </c>
      <c r="BO290">
        <f>Drivers!BO111</f>
        <v>0</v>
      </c>
      <c r="BP290">
        <f>Drivers!BP111</f>
        <v>0</v>
      </c>
      <c r="BQ290">
        <f>Drivers!BQ111</f>
        <v>0</v>
      </c>
      <c r="BR290">
        <f>Drivers!BR111</f>
        <v>0</v>
      </c>
      <c r="BS290">
        <f>Drivers!BS111</f>
        <v>0.1671547436433789</v>
      </c>
      <c r="BT290">
        <f>Drivers!BT111</f>
        <v>0.14294255512507714</v>
      </c>
      <c r="BU290">
        <f>Drivers!BU111</f>
        <v>0.33362048579439918</v>
      </c>
      <c r="BV290">
        <f>Drivers!BV111</f>
        <v>-0.11903915293745815</v>
      </c>
      <c r="BW290">
        <f>Drivers!BW111</f>
        <v>-3.5698624515724475E-2</v>
      </c>
      <c r="BX290">
        <f>Drivers!BX111</f>
        <v>-0.47151542542626101</v>
      </c>
      <c r="BY290">
        <f>Drivers!BY111</f>
        <v>0.21392832639074433</v>
      </c>
      <c r="BZ290">
        <f>Drivers!BZ111</f>
        <v>-5.5232341068518487E-2</v>
      </c>
      <c r="CA290">
        <f>Drivers!CA111</f>
        <v>0.15225887150595607</v>
      </c>
      <c r="CB290">
        <f>Drivers!CB111</f>
        <v>-6.5327647892488905E-2</v>
      </c>
      <c r="CC290">
        <f>Drivers!CC111</f>
        <v>7.273370749918584E-2</v>
      </c>
      <c r="CD290">
        <f>Drivers!CD111</f>
        <v>0</v>
      </c>
      <c r="CE290">
        <f>Drivers!CE111</f>
        <v>8.5683646112600265E-2</v>
      </c>
      <c r="CF290">
        <f>Drivers!CF111</f>
        <v>-8.7397319034852927E-2</v>
      </c>
      <c r="CG290">
        <f>Drivers!CG111</f>
        <v>4.2824686327077366E-2</v>
      </c>
      <c r="CH290">
        <f>Drivers!CH111</f>
        <v>2.3151721179625717E-2</v>
      </c>
      <c r="CI290">
        <f>Drivers!CI111</f>
        <v>8.6968900804288651E-2</v>
      </c>
      <c r="CJ290">
        <f>Drivers!CJ111</f>
        <v>-8.8708278820375241E-2</v>
      </c>
      <c r="CK290">
        <f>Drivers!CK111</f>
        <v>4.3467056621983247E-2</v>
      </c>
      <c r="CL290">
        <f>Drivers!CL111</f>
        <v>1.7567717962485574E-3</v>
      </c>
      <c r="CM290">
        <f>Drivers!CM111</f>
        <v>8.7838589812331058E-2</v>
      </c>
      <c r="CN290">
        <f>Drivers!CN111</f>
        <v>-8.9595361608578727E-2</v>
      </c>
      <c r="CO290">
        <f>Drivers!CO111</f>
        <v>4.3901727188202955E-2</v>
      </c>
      <c r="CP290">
        <f>Drivers!CP111</f>
        <v>0</v>
      </c>
      <c r="CQ290">
        <f>Drivers!CQ111</f>
        <v>0</v>
      </c>
      <c r="CR290">
        <f>Drivers!CR111</f>
        <v>0</v>
      </c>
      <c r="CS290">
        <f>Drivers!CS111</f>
        <v>0</v>
      </c>
      <c r="CT290">
        <f>Drivers!CT111</f>
        <v>0</v>
      </c>
      <c r="CU290">
        <f>Drivers!CU111</f>
        <v>0</v>
      </c>
      <c r="CV290">
        <f>Drivers!CV111</f>
        <v>0</v>
      </c>
      <c r="CW290">
        <f>Drivers!CW111</f>
        <v>0</v>
      </c>
      <c r="CX290">
        <f>Drivers!CX111</f>
        <v>0</v>
      </c>
      <c r="CY290">
        <f>Drivers!CY111</f>
        <v>0</v>
      </c>
      <c r="CZ290">
        <f>Drivers!CZ111</f>
        <v>0</v>
      </c>
      <c r="DA290">
        <f>Drivers!DA111</f>
        <v>0</v>
      </c>
      <c r="DB290">
        <f>Drivers!DB111</f>
        <v>0</v>
      </c>
      <c r="DC290">
        <f>Drivers!DC111</f>
        <v>0</v>
      </c>
      <c r="DD290">
        <f>Drivers!DD111</f>
        <v>0</v>
      </c>
      <c r="DE290">
        <f>Drivers!DE111</f>
        <v>0</v>
      </c>
      <c r="DF290">
        <f>Drivers!DF111</f>
        <v>0</v>
      </c>
      <c r="DG290">
        <f>Drivers!DG111</f>
        <v>0</v>
      </c>
      <c r="DH290">
        <f>Drivers!DH111</f>
        <v>0</v>
      </c>
      <c r="DI290">
        <f>Drivers!DI111</f>
        <v>0</v>
      </c>
      <c r="DJ290">
        <f>Drivers!DJ111</f>
        <v>0</v>
      </c>
      <c r="DK290">
        <f>Drivers!DK111</f>
        <v>0</v>
      </c>
      <c r="DL290">
        <f>Drivers!DL111</f>
        <v>0</v>
      </c>
      <c r="DM290">
        <f>Drivers!DM111</f>
        <v>0</v>
      </c>
      <c r="DN290">
        <f>Drivers!DN111</f>
        <v>0</v>
      </c>
      <c r="DO290">
        <f>Drivers!DO111</f>
        <v>0</v>
      </c>
      <c r="DP290">
        <f>Drivers!DP111</f>
        <v>0</v>
      </c>
      <c r="DQ290">
        <f>Drivers!DQ111</f>
        <v>0</v>
      </c>
      <c r="DR290">
        <f>Drivers!DR111</f>
        <v>0</v>
      </c>
      <c r="DS290">
        <f>Drivers!DS111</f>
        <v>0</v>
      </c>
      <c r="DT290">
        <f>Drivers!DT111</f>
        <v>0</v>
      </c>
      <c r="DU290">
        <f>Drivers!DU111</f>
        <v>0</v>
      </c>
      <c r="DV290">
        <f>Drivers!DV111</f>
        <v>0</v>
      </c>
      <c r="DW290">
        <f>Drivers!DW111</f>
        <v>0</v>
      </c>
      <c r="DX290">
        <f>Drivers!DX111</f>
        <v>0</v>
      </c>
      <c r="DY290">
        <f>Drivers!DY111</f>
        <v>0</v>
      </c>
      <c r="DZ290">
        <f>Drivers!DZ111</f>
        <v>0</v>
      </c>
      <c r="EA290">
        <f>Drivers!EA111</f>
        <v>0</v>
      </c>
      <c r="EB290">
        <f>Drivers!EB111</f>
        <v>0</v>
      </c>
      <c r="EC290">
        <f>Drivers!EC111</f>
        <v>0</v>
      </c>
      <c r="ED290">
        <f>Drivers!ED111</f>
        <v>0</v>
      </c>
      <c r="EE290">
        <f>Drivers!EE111</f>
        <v>0</v>
      </c>
      <c r="EF290">
        <f>Drivers!EF111</f>
        <v>0</v>
      </c>
      <c r="EG290">
        <f>Drivers!EG111</f>
        <v>0</v>
      </c>
      <c r="EH290">
        <f>Drivers!EH111</f>
        <v>0</v>
      </c>
      <c r="EI290">
        <f>Drivers!EI111</f>
        <v>0</v>
      </c>
      <c r="EJ290">
        <f>Drivers!EJ111</f>
        <v>0</v>
      </c>
      <c r="EK290">
        <f>Drivers!EK111</f>
        <v>0</v>
      </c>
      <c r="EL290">
        <f>Drivers!EL111</f>
        <v>0</v>
      </c>
      <c r="EM290">
        <f>Drivers!EM111</f>
        <v>0</v>
      </c>
      <c r="EN290">
        <f>Drivers!EN111</f>
        <v>0</v>
      </c>
    </row>
    <row r="291" spans="1:144" x14ac:dyDescent="0.2">
      <c r="A291">
        <f>Drivers!A112</f>
        <v>0</v>
      </c>
      <c r="B291">
        <f>Drivers!B112</f>
        <v>0</v>
      </c>
      <c r="C291">
        <f>Drivers!C112</f>
        <v>0</v>
      </c>
      <c r="D291">
        <f>Drivers!D112</f>
        <v>0</v>
      </c>
      <c r="E291">
        <f>Drivers!E112</f>
        <v>0</v>
      </c>
      <c r="F291">
        <f>Drivers!F112</f>
        <v>0</v>
      </c>
      <c r="G291">
        <f>Drivers!G112</f>
        <v>0</v>
      </c>
      <c r="H291">
        <f>Drivers!H112</f>
        <v>0</v>
      </c>
      <c r="I291">
        <f>Drivers!I112</f>
        <v>0</v>
      </c>
      <c r="J291">
        <f>Drivers!J112</f>
        <v>0</v>
      </c>
      <c r="K291">
        <f>Drivers!K112</f>
        <v>0</v>
      </c>
      <c r="L291">
        <f>Drivers!L112</f>
        <v>0</v>
      </c>
      <c r="M291">
        <f>Drivers!M112</f>
        <v>0</v>
      </c>
      <c r="N291">
        <f>Drivers!N112</f>
        <v>0</v>
      </c>
      <c r="O291">
        <f>Drivers!O112</f>
        <v>0</v>
      </c>
      <c r="P291">
        <f>Drivers!P112</f>
        <v>0</v>
      </c>
      <c r="Q291">
        <f>Drivers!Q112</f>
        <v>0</v>
      </c>
      <c r="R291">
        <f>Drivers!R112</f>
        <v>0</v>
      </c>
      <c r="S291">
        <f>Drivers!S112</f>
        <v>0</v>
      </c>
      <c r="T291">
        <f>Drivers!T112</f>
        <v>0</v>
      </c>
      <c r="U291">
        <f>Drivers!U112</f>
        <v>0</v>
      </c>
      <c r="V291">
        <f>Drivers!V112</f>
        <v>0</v>
      </c>
      <c r="W291">
        <f>Drivers!W112</f>
        <v>0</v>
      </c>
      <c r="X291">
        <f>Drivers!X112</f>
        <v>0</v>
      </c>
      <c r="Y291">
        <f>Drivers!Y112</f>
        <v>0</v>
      </c>
      <c r="Z291">
        <f>Drivers!Z112</f>
        <v>0</v>
      </c>
      <c r="AA291">
        <f>Drivers!AA112</f>
        <v>0</v>
      </c>
      <c r="AB291">
        <f>Drivers!AB112</f>
        <v>0</v>
      </c>
      <c r="AC291">
        <f>Drivers!AC112</f>
        <v>0</v>
      </c>
      <c r="AD291">
        <f>Drivers!AD112</f>
        <v>0</v>
      </c>
      <c r="AE291">
        <f>Drivers!AE112</f>
        <v>0</v>
      </c>
      <c r="AF291">
        <f>Drivers!AF112</f>
        <v>0</v>
      </c>
      <c r="AG291">
        <f>Drivers!AG112</f>
        <v>0</v>
      </c>
      <c r="AH291">
        <f>Drivers!AH112</f>
        <v>0</v>
      </c>
      <c r="AI291">
        <f>Drivers!AI112</f>
        <v>0</v>
      </c>
      <c r="AJ291">
        <f>Drivers!AJ112</f>
        <v>0</v>
      </c>
      <c r="AK291">
        <f>Drivers!AK112</f>
        <v>0</v>
      </c>
      <c r="AL291">
        <f>Drivers!AL112</f>
        <v>0</v>
      </c>
      <c r="AM291">
        <f>Drivers!AM112</f>
        <v>0</v>
      </c>
      <c r="AN291">
        <f>Drivers!AN112</f>
        <v>0</v>
      </c>
      <c r="AO291">
        <f>Drivers!AO112</f>
        <v>0</v>
      </c>
      <c r="AP291">
        <f>Drivers!AP112</f>
        <v>0</v>
      </c>
      <c r="AQ291">
        <f>Drivers!AQ112</f>
        <v>0</v>
      </c>
      <c r="AR291">
        <f>Drivers!AR112</f>
        <v>0</v>
      </c>
      <c r="AS291">
        <f>Drivers!AS112</f>
        <v>0</v>
      </c>
      <c r="AT291">
        <f>Drivers!AT112</f>
        <v>0</v>
      </c>
      <c r="AU291">
        <f>Drivers!AU112</f>
        <v>0</v>
      </c>
      <c r="AV291">
        <f>Drivers!AV112</f>
        <v>0</v>
      </c>
      <c r="AW291">
        <f>Drivers!AW112</f>
        <v>0</v>
      </c>
      <c r="AX291">
        <f>Drivers!AX112</f>
        <v>0</v>
      </c>
      <c r="AY291">
        <f>Drivers!AY112</f>
        <v>0</v>
      </c>
      <c r="AZ291">
        <f>Drivers!AZ112</f>
        <v>0</v>
      </c>
      <c r="BA291">
        <f>Drivers!BA112</f>
        <v>0</v>
      </c>
      <c r="BB291">
        <f>Drivers!BB112</f>
        <v>0</v>
      </c>
      <c r="BC291">
        <f>Drivers!BC112</f>
        <v>0</v>
      </c>
      <c r="BD291">
        <f>Drivers!BD112</f>
        <v>0</v>
      </c>
      <c r="BE291">
        <f>Drivers!BE112</f>
        <v>0</v>
      </c>
      <c r="BF291">
        <f>Drivers!BF112</f>
        <v>0</v>
      </c>
      <c r="BG291">
        <f>Drivers!BG112</f>
        <v>0</v>
      </c>
      <c r="BH291">
        <f>Drivers!BH112</f>
        <v>0</v>
      </c>
      <c r="BI291">
        <f>Drivers!BI112</f>
        <v>0</v>
      </c>
      <c r="BJ291">
        <f>Drivers!BJ112</f>
        <v>0</v>
      </c>
      <c r="BK291">
        <f>Drivers!BK112</f>
        <v>0</v>
      </c>
      <c r="BL291">
        <f>Drivers!BL112</f>
        <v>0</v>
      </c>
      <c r="BM291">
        <f>Drivers!BM112</f>
        <v>0</v>
      </c>
      <c r="BN291">
        <f>Drivers!BN112</f>
        <v>0</v>
      </c>
      <c r="BO291">
        <f>Drivers!BO112</f>
        <v>0</v>
      </c>
      <c r="BP291">
        <f>Drivers!BP112</f>
        <v>0</v>
      </c>
      <c r="BQ291">
        <f>Drivers!BQ112</f>
        <v>0</v>
      </c>
      <c r="BR291">
        <f>Drivers!BR112</f>
        <v>0</v>
      </c>
      <c r="BS291">
        <f>Drivers!BS112</f>
        <v>0</v>
      </c>
      <c r="BT291">
        <f>Drivers!BT112</f>
        <v>0</v>
      </c>
      <c r="BU291">
        <f>Drivers!BU112</f>
        <v>0</v>
      </c>
      <c r="BV291">
        <f>Drivers!BV112</f>
        <v>0</v>
      </c>
      <c r="BW291">
        <f>Drivers!BW112</f>
        <v>0</v>
      </c>
      <c r="BX291">
        <f>Drivers!BX112</f>
        <v>0</v>
      </c>
      <c r="BY291">
        <f>Drivers!BY112</f>
        <v>0</v>
      </c>
      <c r="BZ291">
        <f>Drivers!BZ112</f>
        <v>0</v>
      </c>
      <c r="CA291">
        <f>Drivers!CA112</f>
        <v>0</v>
      </c>
      <c r="CB291">
        <f>Drivers!CB112</f>
        <v>0</v>
      </c>
      <c r="CC291">
        <f>Drivers!CC112</f>
        <v>0</v>
      </c>
      <c r="CD291">
        <f>Drivers!CD112</f>
        <v>0</v>
      </c>
      <c r="CE291">
        <f>Drivers!CE112</f>
        <v>0</v>
      </c>
      <c r="CF291">
        <f>Drivers!CF112</f>
        <v>0</v>
      </c>
      <c r="CG291">
        <f>Drivers!CG112</f>
        <v>0</v>
      </c>
      <c r="CH291">
        <f>Drivers!CH112</f>
        <v>0</v>
      </c>
      <c r="CI291">
        <f>Drivers!CI112</f>
        <v>0</v>
      </c>
      <c r="CJ291">
        <f>Drivers!CJ112</f>
        <v>0</v>
      </c>
      <c r="CK291">
        <f>Drivers!CK112</f>
        <v>0</v>
      </c>
      <c r="CL291">
        <f>Drivers!CL112</f>
        <v>0</v>
      </c>
      <c r="CM291">
        <f>Drivers!CM112</f>
        <v>0</v>
      </c>
      <c r="CN291">
        <f>Drivers!CN112</f>
        <v>0</v>
      </c>
      <c r="CO291">
        <f>Drivers!CO112</f>
        <v>0</v>
      </c>
      <c r="CP291">
        <f>Drivers!CP112</f>
        <v>0</v>
      </c>
      <c r="CQ291">
        <f>Drivers!CQ112</f>
        <v>0</v>
      </c>
      <c r="CR291">
        <f>Drivers!CR112</f>
        <v>0</v>
      </c>
      <c r="CS291">
        <f>Drivers!CS112</f>
        <v>0</v>
      </c>
      <c r="CT291">
        <f>Drivers!CT112</f>
        <v>0</v>
      </c>
      <c r="CU291">
        <f>Drivers!CU112</f>
        <v>0</v>
      </c>
      <c r="CV291">
        <f>Drivers!CV112</f>
        <v>0</v>
      </c>
      <c r="CW291">
        <f>Drivers!CW112</f>
        <v>0</v>
      </c>
      <c r="CX291">
        <f>Drivers!CX112</f>
        <v>0</v>
      </c>
      <c r="CY291">
        <f>Drivers!CY112</f>
        <v>0</v>
      </c>
      <c r="CZ291">
        <f>Drivers!CZ112</f>
        <v>0</v>
      </c>
      <c r="DA291">
        <f>Drivers!DA112</f>
        <v>0</v>
      </c>
      <c r="DB291">
        <f>Drivers!DB112</f>
        <v>0</v>
      </c>
      <c r="DC291">
        <f>Drivers!DC112</f>
        <v>0</v>
      </c>
      <c r="DD291">
        <f>Drivers!DD112</f>
        <v>0</v>
      </c>
      <c r="DE291">
        <f>Drivers!DE112</f>
        <v>0</v>
      </c>
      <c r="DF291">
        <f>Drivers!DF112</f>
        <v>0</v>
      </c>
      <c r="DG291">
        <f>Drivers!DG112</f>
        <v>0</v>
      </c>
      <c r="DH291">
        <f>Drivers!DH112</f>
        <v>0</v>
      </c>
      <c r="DI291">
        <f>Drivers!DI112</f>
        <v>0</v>
      </c>
      <c r="DJ291">
        <f>Drivers!DJ112</f>
        <v>0</v>
      </c>
      <c r="DK291">
        <f>Drivers!DK112</f>
        <v>0</v>
      </c>
      <c r="DL291">
        <f>Drivers!DL112</f>
        <v>0</v>
      </c>
      <c r="DM291">
        <f>Drivers!DM112</f>
        <v>0</v>
      </c>
      <c r="DN291">
        <f>Drivers!DN112</f>
        <v>0</v>
      </c>
      <c r="DO291">
        <f>Drivers!DO112</f>
        <v>0</v>
      </c>
      <c r="DP291">
        <f>Drivers!DP112</f>
        <v>0</v>
      </c>
      <c r="DQ291">
        <f>Drivers!DQ112</f>
        <v>0</v>
      </c>
      <c r="DR291">
        <f>Drivers!DR112</f>
        <v>0</v>
      </c>
      <c r="DS291">
        <f>Drivers!DS112</f>
        <v>0</v>
      </c>
      <c r="DT291">
        <f>Drivers!DT112</f>
        <v>0</v>
      </c>
      <c r="DU291">
        <f>Drivers!DU112</f>
        <v>0</v>
      </c>
      <c r="DV291">
        <f>Drivers!DV112</f>
        <v>0</v>
      </c>
      <c r="DW291">
        <f>Drivers!DW112</f>
        <v>0</v>
      </c>
      <c r="DX291">
        <f>Drivers!DX112</f>
        <v>0</v>
      </c>
      <c r="DY291">
        <f>Drivers!DY112</f>
        <v>0</v>
      </c>
      <c r="DZ291">
        <f>Drivers!DZ112</f>
        <v>0</v>
      </c>
      <c r="EA291">
        <f>Drivers!EA112</f>
        <v>0</v>
      </c>
      <c r="EB291">
        <f>Drivers!EB112</f>
        <v>0</v>
      </c>
      <c r="EC291">
        <f>Drivers!EC112</f>
        <v>0</v>
      </c>
      <c r="ED291">
        <f>Drivers!ED112</f>
        <v>0</v>
      </c>
      <c r="EE291">
        <f>Drivers!EE112</f>
        <v>0</v>
      </c>
      <c r="EF291">
        <f>Drivers!EF112</f>
        <v>0</v>
      </c>
      <c r="EG291">
        <f>Drivers!EG112</f>
        <v>0</v>
      </c>
      <c r="EH291">
        <f>Drivers!EH112</f>
        <v>0</v>
      </c>
      <c r="EI291">
        <f>Drivers!EI112</f>
        <v>0</v>
      </c>
      <c r="EJ291">
        <f>Drivers!EJ112</f>
        <v>0</v>
      </c>
      <c r="EK291">
        <f>Drivers!EK112</f>
        <v>0</v>
      </c>
      <c r="EL291">
        <f>Drivers!EL112</f>
        <v>0</v>
      </c>
      <c r="EM291">
        <f>Drivers!EM112</f>
        <v>0</v>
      </c>
      <c r="EN291">
        <f>Drivers!EN112</f>
        <v>0</v>
      </c>
    </row>
    <row r="292" spans="1:144" x14ac:dyDescent="0.2">
      <c r="A292">
        <f>Drivers!A113</f>
        <v>0</v>
      </c>
      <c r="B292">
        <f>Drivers!B113</f>
        <v>0</v>
      </c>
      <c r="C292">
        <f>Drivers!C113</f>
        <v>0</v>
      </c>
      <c r="D292">
        <f>Drivers!D113</f>
        <v>0</v>
      </c>
      <c r="E292">
        <f>Drivers!E113</f>
        <v>0</v>
      </c>
      <c r="F292">
        <f>Drivers!F113</f>
        <v>0</v>
      </c>
      <c r="G292">
        <f>Drivers!G113</f>
        <v>0</v>
      </c>
      <c r="H292">
        <f>Drivers!H113</f>
        <v>0</v>
      </c>
      <c r="I292" t="str">
        <f>Drivers!I113</f>
        <v>Weeks in the Period</v>
      </c>
      <c r="J292">
        <f>Drivers!J113</f>
        <v>0</v>
      </c>
      <c r="K292">
        <f>Drivers!K113</f>
        <v>0</v>
      </c>
      <c r="L292">
        <f>Drivers!L113</f>
        <v>0</v>
      </c>
      <c r="M292">
        <f>Drivers!M113</f>
        <v>0</v>
      </c>
      <c r="N292">
        <f>Drivers!N113</f>
        <v>0</v>
      </c>
      <c r="O292">
        <f>Drivers!O113</f>
        <v>0</v>
      </c>
      <c r="P292">
        <f>Drivers!P113</f>
        <v>0</v>
      </c>
      <c r="Q292">
        <f>Drivers!Q113</f>
        <v>0</v>
      </c>
      <c r="R292">
        <f>Drivers!R113</f>
        <v>0</v>
      </c>
      <c r="S292">
        <f>Drivers!S113</f>
        <v>0</v>
      </c>
      <c r="T292">
        <f>Drivers!T113</f>
        <v>0</v>
      </c>
      <c r="U292">
        <f>Drivers!U113</f>
        <v>0</v>
      </c>
      <c r="V292">
        <f>Drivers!V113</f>
        <v>0</v>
      </c>
      <c r="W292">
        <f>Drivers!W113</f>
        <v>0</v>
      </c>
      <c r="X292">
        <f>Drivers!X113</f>
        <v>0</v>
      </c>
      <c r="Y292">
        <f>Drivers!Y113</f>
        <v>0</v>
      </c>
      <c r="Z292">
        <f>Drivers!Z113</f>
        <v>0</v>
      </c>
      <c r="AA292">
        <f>Drivers!AA113</f>
        <v>0</v>
      </c>
      <c r="AB292">
        <f>Drivers!AB113</f>
        <v>0</v>
      </c>
      <c r="AC292">
        <f>Drivers!AC113</f>
        <v>0</v>
      </c>
      <c r="AD292">
        <f>Drivers!AD113</f>
        <v>0</v>
      </c>
      <c r="AE292">
        <f>Drivers!AE113</f>
        <v>0</v>
      </c>
      <c r="AF292">
        <f>Drivers!AF113</f>
        <v>0</v>
      </c>
      <c r="AG292">
        <f>Drivers!AG113</f>
        <v>0</v>
      </c>
      <c r="AH292">
        <f>Drivers!AH113</f>
        <v>0</v>
      </c>
      <c r="AI292">
        <f>Drivers!AI113</f>
        <v>0</v>
      </c>
      <c r="AJ292">
        <f>Drivers!AJ113</f>
        <v>0</v>
      </c>
      <c r="AK292">
        <f>Drivers!AK113</f>
        <v>0</v>
      </c>
      <c r="AL292">
        <f>Drivers!AL113</f>
        <v>0</v>
      </c>
      <c r="AM292">
        <f>Drivers!AM113</f>
        <v>0</v>
      </c>
      <c r="AN292">
        <f>Drivers!AN113</f>
        <v>0</v>
      </c>
      <c r="AO292">
        <f>Drivers!AO113</f>
        <v>0</v>
      </c>
      <c r="AP292">
        <f>Drivers!AP113</f>
        <v>0</v>
      </c>
      <c r="AQ292">
        <f>Drivers!AQ113</f>
        <v>0</v>
      </c>
      <c r="AR292">
        <f>Drivers!AR113</f>
        <v>0</v>
      </c>
      <c r="AS292">
        <f>Drivers!AS113</f>
        <v>0</v>
      </c>
      <c r="AT292">
        <f>Drivers!AT113</f>
        <v>0</v>
      </c>
      <c r="AU292">
        <f>Drivers!AU113</f>
        <v>0</v>
      </c>
      <c r="AV292">
        <f>Drivers!AV113</f>
        <v>0</v>
      </c>
      <c r="AW292">
        <f>Drivers!AW113</f>
        <v>0</v>
      </c>
      <c r="AX292">
        <f>Drivers!AX113</f>
        <v>0</v>
      </c>
      <c r="AY292">
        <f>Drivers!AY113</f>
        <v>0</v>
      </c>
      <c r="AZ292">
        <f>Drivers!AZ113</f>
        <v>0</v>
      </c>
      <c r="BA292">
        <f>Drivers!BA113</f>
        <v>0</v>
      </c>
      <c r="BB292">
        <f>Drivers!BB113</f>
        <v>0</v>
      </c>
      <c r="BC292">
        <f>Drivers!BC113</f>
        <v>0</v>
      </c>
      <c r="BD292">
        <f>Drivers!BD113</f>
        <v>0</v>
      </c>
      <c r="BE292">
        <f>Drivers!BE113</f>
        <v>0</v>
      </c>
      <c r="BF292">
        <f>Drivers!BF113</f>
        <v>0</v>
      </c>
      <c r="BG292">
        <f>Drivers!BG113</f>
        <v>0</v>
      </c>
      <c r="BH292">
        <f>Drivers!BH113</f>
        <v>0</v>
      </c>
      <c r="BI292">
        <f>Drivers!BI113</f>
        <v>0</v>
      </c>
      <c r="BJ292">
        <f>Drivers!BJ113</f>
        <v>0</v>
      </c>
      <c r="BK292">
        <f>Drivers!BK113</f>
        <v>0</v>
      </c>
      <c r="BL292">
        <f>Drivers!BL113</f>
        <v>0</v>
      </c>
      <c r="BM292">
        <f>Drivers!BM113</f>
        <v>0</v>
      </c>
      <c r="BN292">
        <f>Drivers!BN113</f>
        <v>0</v>
      </c>
      <c r="BO292">
        <f>Drivers!BO113</f>
        <v>0</v>
      </c>
      <c r="BP292">
        <f>Drivers!BP113</f>
        <v>0</v>
      </c>
      <c r="BQ292">
        <f>Drivers!BQ113</f>
        <v>0</v>
      </c>
      <c r="BR292">
        <f>Drivers!BR113</f>
        <v>13</v>
      </c>
      <c r="BS292">
        <f>Drivers!BS113</f>
        <v>13</v>
      </c>
      <c r="BT292">
        <f>Drivers!BT113</f>
        <v>13</v>
      </c>
      <c r="BU292">
        <f>Drivers!BU113</f>
        <v>13</v>
      </c>
      <c r="BV292">
        <f>Drivers!BV113</f>
        <v>13</v>
      </c>
      <c r="BW292">
        <f>Drivers!BW113</f>
        <v>13</v>
      </c>
      <c r="BX292">
        <f>Drivers!BX113</f>
        <v>13</v>
      </c>
      <c r="BY292">
        <f>Drivers!BY113</f>
        <v>13</v>
      </c>
      <c r="BZ292">
        <f>Drivers!BZ113</f>
        <v>13</v>
      </c>
      <c r="CA292">
        <f>Drivers!CA113</f>
        <v>13</v>
      </c>
      <c r="CB292">
        <f>Drivers!CB113</f>
        <v>13</v>
      </c>
      <c r="CC292">
        <f>Drivers!CC113</f>
        <v>13</v>
      </c>
      <c r="CD292">
        <f>Drivers!CD113</f>
        <v>13</v>
      </c>
      <c r="CE292">
        <f>Drivers!CE113</f>
        <v>13</v>
      </c>
      <c r="CF292">
        <f>Drivers!CF113</f>
        <v>13</v>
      </c>
      <c r="CG292">
        <f>Drivers!CG113</f>
        <v>13</v>
      </c>
      <c r="CH292">
        <f>Drivers!CH113</f>
        <v>13</v>
      </c>
      <c r="CI292">
        <f>Drivers!CI113</f>
        <v>13</v>
      </c>
      <c r="CJ292">
        <f>Drivers!CJ113</f>
        <v>13</v>
      </c>
      <c r="CK292">
        <f>Drivers!CK113</f>
        <v>13</v>
      </c>
      <c r="CL292">
        <f>Drivers!CL113</f>
        <v>13</v>
      </c>
      <c r="CM292">
        <f>Drivers!CM113</f>
        <v>13</v>
      </c>
      <c r="CN292">
        <f>Drivers!CN113</f>
        <v>13</v>
      </c>
      <c r="CO292">
        <f>Drivers!CO113</f>
        <v>13</v>
      </c>
      <c r="CP292">
        <f>Drivers!CP113</f>
        <v>0</v>
      </c>
      <c r="CQ292">
        <f>Drivers!CQ113</f>
        <v>0</v>
      </c>
      <c r="CR292">
        <f>Drivers!CR113</f>
        <v>0</v>
      </c>
      <c r="CS292">
        <f>Drivers!CS113</f>
        <v>0</v>
      </c>
      <c r="CT292">
        <f>Drivers!CT113</f>
        <v>0</v>
      </c>
      <c r="CU292">
        <f>Drivers!CU113</f>
        <v>0</v>
      </c>
      <c r="CV292">
        <f>Drivers!CV113</f>
        <v>0</v>
      </c>
      <c r="CW292">
        <f>Drivers!CW113</f>
        <v>0</v>
      </c>
      <c r="CX292">
        <f>Drivers!CX113</f>
        <v>0</v>
      </c>
      <c r="CY292">
        <f>Drivers!CY113</f>
        <v>0</v>
      </c>
      <c r="CZ292">
        <f>Drivers!CZ113</f>
        <v>0</v>
      </c>
      <c r="DA292">
        <f>Drivers!DA113</f>
        <v>0</v>
      </c>
      <c r="DB292">
        <f>Drivers!DB113</f>
        <v>0</v>
      </c>
      <c r="DC292">
        <f>Drivers!DC113</f>
        <v>0</v>
      </c>
      <c r="DD292">
        <f>Drivers!DD113</f>
        <v>0</v>
      </c>
      <c r="DE292">
        <f>Drivers!DE113</f>
        <v>0</v>
      </c>
      <c r="DF292">
        <f>Drivers!DF113</f>
        <v>0</v>
      </c>
      <c r="DG292">
        <f>Drivers!DG113</f>
        <v>0</v>
      </c>
      <c r="DH292">
        <f>Drivers!DH113</f>
        <v>0</v>
      </c>
      <c r="DI292">
        <f>Drivers!DI113</f>
        <v>0</v>
      </c>
      <c r="DJ292">
        <f>Drivers!DJ113</f>
        <v>0</v>
      </c>
      <c r="DK292">
        <f>Drivers!DK113</f>
        <v>0</v>
      </c>
      <c r="DL292">
        <f>Drivers!DL113</f>
        <v>0</v>
      </c>
      <c r="DM292">
        <f>Drivers!DM113</f>
        <v>0</v>
      </c>
      <c r="DN292">
        <f>Drivers!DN113</f>
        <v>0</v>
      </c>
      <c r="DO292">
        <f>Drivers!DO113</f>
        <v>0</v>
      </c>
      <c r="DP292">
        <f>Drivers!DP113</f>
        <v>0</v>
      </c>
      <c r="DQ292">
        <f>Drivers!DQ113</f>
        <v>0</v>
      </c>
      <c r="DR292">
        <f>Drivers!DR113</f>
        <v>0</v>
      </c>
      <c r="DS292">
        <f>Drivers!DS113</f>
        <v>0</v>
      </c>
      <c r="DT292">
        <f>Drivers!DT113</f>
        <v>0</v>
      </c>
      <c r="DU292">
        <f>Drivers!DU113</f>
        <v>0</v>
      </c>
      <c r="DV292">
        <f>Drivers!DV113</f>
        <v>0</v>
      </c>
      <c r="DW292">
        <f>Drivers!DW113</f>
        <v>0</v>
      </c>
      <c r="DX292">
        <f>Drivers!DX113</f>
        <v>0</v>
      </c>
      <c r="DY292">
        <f>Drivers!DY113</f>
        <v>0</v>
      </c>
      <c r="DZ292">
        <f>Drivers!DZ113</f>
        <v>52</v>
      </c>
      <c r="EA292">
        <f>Drivers!EA113</f>
        <v>52</v>
      </c>
      <c r="EB292">
        <f>Drivers!EB113</f>
        <v>52</v>
      </c>
      <c r="EC292">
        <f>Drivers!EC113</f>
        <v>52</v>
      </c>
      <c r="ED292">
        <f>Drivers!ED113</f>
        <v>52</v>
      </c>
      <c r="EE292">
        <f>Drivers!EE113</f>
        <v>52</v>
      </c>
      <c r="EF292">
        <f>Drivers!EF113</f>
        <v>52</v>
      </c>
      <c r="EG292">
        <f>Drivers!EG113</f>
        <v>52</v>
      </c>
      <c r="EH292">
        <f>Drivers!EH113</f>
        <v>52</v>
      </c>
      <c r="EI292">
        <f>Drivers!EI113</f>
        <v>52</v>
      </c>
      <c r="EJ292">
        <f>Drivers!EJ113</f>
        <v>52</v>
      </c>
      <c r="EK292">
        <f>Drivers!EK113</f>
        <v>52</v>
      </c>
      <c r="EL292">
        <f>Drivers!EL113</f>
        <v>52</v>
      </c>
      <c r="EM292">
        <f>Drivers!EM113</f>
        <v>0</v>
      </c>
      <c r="EN292">
        <f>Drivers!EN113</f>
        <v>0</v>
      </c>
    </row>
    <row r="293" spans="1:144" x14ac:dyDescent="0.2">
      <c r="A293">
        <f>Drivers!A114</f>
        <v>0</v>
      </c>
      <c r="B293">
        <f>Drivers!B114</f>
        <v>0</v>
      </c>
      <c r="C293">
        <f>Drivers!C114</f>
        <v>0</v>
      </c>
      <c r="D293">
        <f>Drivers!D114</f>
        <v>0</v>
      </c>
      <c r="E293">
        <f>Drivers!E114</f>
        <v>0</v>
      </c>
      <c r="F293">
        <f>Drivers!F114</f>
        <v>0</v>
      </c>
      <c r="G293">
        <f>Drivers!G114</f>
        <v>0</v>
      </c>
      <c r="H293">
        <f>Drivers!H114</f>
        <v>0</v>
      </c>
      <c r="I293" t="str">
        <f>Drivers!I114</f>
        <v>Penetration of Period</v>
      </c>
      <c r="J293">
        <f>Drivers!J114</f>
        <v>0</v>
      </c>
      <c r="K293">
        <f>Drivers!K114</f>
        <v>0</v>
      </c>
      <c r="L293">
        <f>Drivers!L114</f>
        <v>0</v>
      </c>
      <c r="M293">
        <f>Drivers!M114</f>
        <v>0</v>
      </c>
      <c r="N293">
        <f>Drivers!N114</f>
        <v>0</v>
      </c>
      <c r="O293">
        <f>Drivers!O114</f>
        <v>0</v>
      </c>
      <c r="P293">
        <f>Drivers!P114</f>
        <v>0</v>
      </c>
      <c r="Q293">
        <f>Drivers!Q114</f>
        <v>0</v>
      </c>
      <c r="R293">
        <f>Drivers!R114</f>
        <v>0</v>
      </c>
      <c r="S293">
        <f>Drivers!S114</f>
        <v>0</v>
      </c>
      <c r="T293">
        <f>Drivers!T114</f>
        <v>0</v>
      </c>
      <c r="U293">
        <f>Drivers!U114</f>
        <v>0</v>
      </c>
      <c r="V293">
        <f>Drivers!V114</f>
        <v>0</v>
      </c>
      <c r="W293">
        <f>Drivers!W114</f>
        <v>0</v>
      </c>
      <c r="X293">
        <f>Drivers!X114</f>
        <v>0</v>
      </c>
      <c r="Y293">
        <f>Drivers!Y114</f>
        <v>0</v>
      </c>
      <c r="Z293">
        <f>Drivers!Z114</f>
        <v>0</v>
      </c>
      <c r="AA293">
        <f>Drivers!AA114</f>
        <v>0</v>
      </c>
      <c r="AB293">
        <f>Drivers!AB114</f>
        <v>0</v>
      </c>
      <c r="AC293">
        <f>Drivers!AC114</f>
        <v>0</v>
      </c>
      <c r="AD293">
        <f>Drivers!AD114</f>
        <v>0</v>
      </c>
      <c r="AE293">
        <f>Drivers!AE114</f>
        <v>0</v>
      </c>
      <c r="AF293">
        <f>Drivers!AF114</f>
        <v>0</v>
      </c>
      <c r="AG293">
        <f>Drivers!AG114</f>
        <v>0</v>
      </c>
      <c r="AH293">
        <f>Drivers!AH114</f>
        <v>0</v>
      </c>
      <c r="AI293">
        <f>Drivers!AI114</f>
        <v>0</v>
      </c>
      <c r="AJ293">
        <f>Drivers!AJ114</f>
        <v>0</v>
      </c>
      <c r="AK293">
        <f>Drivers!AK114</f>
        <v>0</v>
      </c>
      <c r="AL293">
        <f>Drivers!AL114</f>
        <v>0</v>
      </c>
      <c r="AM293">
        <f>Drivers!AM114</f>
        <v>0</v>
      </c>
      <c r="AN293">
        <f>Drivers!AN114</f>
        <v>0</v>
      </c>
      <c r="AO293">
        <f>Drivers!AO114</f>
        <v>0</v>
      </c>
      <c r="AP293">
        <f>Drivers!AP114</f>
        <v>0</v>
      </c>
      <c r="AQ293">
        <f>Drivers!AQ114</f>
        <v>0</v>
      </c>
      <c r="AR293">
        <f>Drivers!AR114</f>
        <v>0</v>
      </c>
      <c r="AS293">
        <f>Drivers!AS114</f>
        <v>0</v>
      </c>
      <c r="AT293">
        <f>Drivers!AT114</f>
        <v>0</v>
      </c>
      <c r="AU293">
        <f>Drivers!AU114</f>
        <v>0</v>
      </c>
      <c r="AV293">
        <f>Drivers!AV114</f>
        <v>0</v>
      </c>
      <c r="AW293">
        <f>Drivers!AW114</f>
        <v>0</v>
      </c>
      <c r="AX293">
        <f>Drivers!AX114</f>
        <v>0</v>
      </c>
      <c r="AY293">
        <f>Drivers!AY114</f>
        <v>0</v>
      </c>
      <c r="AZ293">
        <f>Drivers!AZ114</f>
        <v>0</v>
      </c>
      <c r="BA293">
        <f>Drivers!BA114</f>
        <v>0</v>
      </c>
      <c r="BB293">
        <f>Drivers!BB114</f>
        <v>0</v>
      </c>
      <c r="BC293">
        <f>Drivers!BC114</f>
        <v>0</v>
      </c>
      <c r="BD293">
        <f>Drivers!BD114</f>
        <v>0</v>
      </c>
      <c r="BE293">
        <f>Drivers!BE114</f>
        <v>0</v>
      </c>
      <c r="BF293">
        <f>Drivers!BF114</f>
        <v>0</v>
      </c>
      <c r="BG293">
        <f>Drivers!BG114</f>
        <v>0</v>
      </c>
      <c r="BH293">
        <f>Drivers!BH114</f>
        <v>0</v>
      </c>
      <c r="BI293">
        <f>Drivers!BI114</f>
        <v>0</v>
      </c>
      <c r="BJ293">
        <f>Drivers!BJ114</f>
        <v>0</v>
      </c>
      <c r="BK293">
        <f>Drivers!BK114</f>
        <v>0</v>
      </c>
      <c r="BL293">
        <f>Drivers!BL114</f>
        <v>0</v>
      </c>
      <c r="BM293">
        <f>Drivers!BM114</f>
        <v>0</v>
      </c>
      <c r="BN293">
        <f>Drivers!BN114</f>
        <v>0</v>
      </c>
      <c r="BO293">
        <f>Drivers!BO114</f>
        <v>0</v>
      </c>
      <c r="BP293">
        <f>Drivers!BP114</f>
        <v>0</v>
      </c>
      <c r="BQ293">
        <f>Drivers!BQ114</f>
        <v>0</v>
      </c>
      <c r="BR293">
        <f>Drivers!BR114</f>
        <v>0.30371975442397975</v>
      </c>
      <c r="BS293">
        <f>Drivers!BS114</f>
        <v>0.31657781162731663</v>
      </c>
      <c r="BT293">
        <f>Drivers!BT114</f>
        <v>0.32757339279078407</v>
      </c>
      <c r="BU293">
        <f>Drivers!BU114</f>
        <v>0.35323650708266097</v>
      </c>
      <c r="BV293">
        <f>Drivers!BV114</f>
        <v>0.34407964916439493</v>
      </c>
      <c r="BW293">
        <f>Drivers!BW114</f>
        <v>0.34133360112472383</v>
      </c>
      <c r="BX293">
        <f>Drivers!BX114</f>
        <v>0.30506318378424219</v>
      </c>
      <c r="BY293">
        <f>Drivers!BY114</f>
        <v>0.32151920889122254</v>
      </c>
      <c r="BZ293">
        <f>Drivers!BZ114</f>
        <v>0.31727056727056724</v>
      </c>
      <c r="CA293">
        <f>Drivers!CA114</f>
        <v>0.3289827881556408</v>
      </c>
      <c r="CB293">
        <f>Drivers!CB114</f>
        <v>0.32395758447160322</v>
      </c>
      <c r="CC293">
        <f>Drivers!CC114</f>
        <v>0.32955248504846363</v>
      </c>
      <c r="CD293">
        <f>Drivers!CD114</f>
        <v>0.32955248504846363</v>
      </c>
      <c r="CE293">
        <f>Drivers!CE114</f>
        <v>0.33614353474943293</v>
      </c>
      <c r="CF293">
        <f>Drivers!CF114</f>
        <v>0.3294206640544442</v>
      </c>
      <c r="CG293">
        <f>Drivers!CG114</f>
        <v>0.33271487069498862</v>
      </c>
      <c r="CH293">
        <f>Drivers!CH114</f>
        <v>0.33449577232419059</v>
      </c>
      <c r="CI293">
        <f>Drivers!CI114</f>
        <v>0.34118568777067437</v>
      </c>
      <c r="CJ293">
        <f>Drivers!CJ114</f>
        <v>0.33436197401526085</v>
      </c>
      <c r="CK293">
        <f>Drivers!CK114</f>
        <v>0.33770559375541342</v>
      </c>
      <c r="CL293">
        <f>Drivers!CL114</f>
        <v>0.33784073004743254</v>
      </c>
      <c r="CM293">
        <f>Drivers!CM114</f>
        <v>0.3445975446483811</v>
      </c>
      <c r="CN293">
        <f>Drivers!CN114</f>
        <v>0.33770559375541348</v>
      </c>
      <c r="CO293">
        <f>Drivers!CO114</f>
        <v>0.34108264969296759</v>
      </c>
      <c r="CP293">
        <f>Drivers!CP114</f>
        <v>0</v>
      </c>
      <c r="CQ293">
        <f>Drivers!CQ114</f>
        <v>0</v>
      </c>
      <c r="CR293">
        <f>Drivers!CR114</f>
        <v>0</v>
      </c>
      <c r="CS293">
        <f>Drivers!CS114</f>
        <v>0</v>
      </c>
      <c r="CT293">
        <f>Drivers!CT114</f>
        <v>0</v>
      </c>
      <c r="CU293">
        <f>Drivers!CU114</f>
        <v>0</v>
      </c>
      <c r="CV293">
        <f>Drivers!CV114</f>
        <v>0</v>
      </c>
      <c r="CW293">
        <f>Drivers!CW114</f>
        <v>0</v>
      </c>
      <c r="CX293">
        <f>Drivers!CX114</f>
        <v>0</v>
      </c>
      <c r="CY293">
        <f>Drivers!CY114</f>
        <v>0</v>
      </c>
      <c r="CZ293">
        <f>Drivers!CZ114</f>
        <v>0</v>
      </c>
      <c r="DA293">
        <f>Drivers!DA114</f>
        <v>0</v>
      </c>
      <c r="DB293">
        <f>Drivers!DB114</f>
        <v>0</v>
      </c>
      <c r="DC293">
        <f>Drivers!DC114</f>
        <v>0</v>
      </c>
      <c r="DD293">
        <f>Drivers!DD114</f>
        <v>0</v>
      </c>
      <c r="DE293">
        <f>Drivers!DE114</f>
        <v>0</v>
      </c>
      <c r="DF293">
        <f>Drivers!DF114</f>
        <v>0</v>
      </c>
      <c r="DG293">
        <f>Drivers!DG114</f>
        <v>0</v>
      </c>
      <c r="DH293">
        <f>Drivers!DH114</f>
        <v>0</v>
      </c>
      <c r="DI293">
        <f>Drivers!DI114</f>
        <v>0</v>
      </c>
      <c r="DJ293">
        <f>Drivers!DJ114</f>
        <v>0</v>
      </c>
      <c r="DK293">
        <f>Drivers!DK114</f>
        <v>0</v>
      </c>
      <c r="DL293">
        <f>Drivers!DL114</f>
        <v>0</v>
      </c>
      <c r="DM293">
        <f>Drivers!DM114</f>
        <v>0</v>
      </c>
      <c r="DN293">
        <f>Drivers!DN114</f>
        <v>0</v>
      </c>
      <c r="DO293">
        <f>Drivers!DO114</f>
        <v>0</v>
      </c>
      <c r="DP293">
        <f>Drivers!DP114</f>
        <v>0</v>
      </c>
      <c r="DQ293">
        <f>Drivers!DQ114</f>
        <v>0</v>
      </c>
      <c r="DR293">
        <f>Drivers!DR114</f>
        <v>0</v>
      </c>
      <c r="DS293">
        <f>Drivers!DS114</f>
        <v>0</v>
      </c>
      <c r="DT293">
        <f>Drivers!DT114</f>
        <v>0</v>
      </c>
      <c r="DU293">
        <f>Drivers!DU114</f>
        <v>0</v>
      </c>
      <c r="DV293">
        <f>Drivers!DV114</f>
        <v>0</v>
      </c>
      <c r="DW293">
        <f>Drivers!DW114</f>
        <v>0</v>
      </c>
      <c r="DX293">
        <f>Drivers!DX114</f>
        <v>0</v>
      </c>
      <c r="DY293">
        <f>Drivers!DY114</f>
        <v>0</v>
      </c>
      <c r="DZ293">
        <f>Drivers!DZ114</f>
        <v>0.32948434935189902</v>
      </c>
      <c r="EA293">
        <f>Drivers!EA114</f>
        <v>0.32617210967726429</v>
      </c>
      <c r="EB293">
        <f>Drivers!EB114</f>
        <v>0.32451184671234939</v>
      </c>
      <c r="EC293">
        <f>Drivers!EC114</f>
        <v>0.33195154235786534</v>
      </c>
      <c r="ED293">
        <f>Drivers!ED114</f>
        <v>0.33693081549323334</v>
      </c>
      <c r="EE293">
        <f>Drivers!EE114</f>
        <v>0.34030012364816559</v>
      </c>
      <c r="EF293">
        <f>Drivers!EF114</f>
        <v>0.34370312488464722</v>
      </c>
      <c r="EG293">
        <f>Drivers!EG114</f>
        <v>0.34714015613349375</v>
      </c>
      <c r="EH293">
        <f>Drivers!EH114</f>
        <v>0.35061155769482871</v>
      </c>
      <c r="EI293">
        <f>Drivers!EI114</f>
        <v>0.35411767327177696</v>
      </c>
      <c r="EJ293">
        <f>Drivers!EJ114</f>
        <v>0.35765885000449477</v>
      </c>
      <c r="EK293">
        <f>Drivers!EK114</f>
        <v>0.36123543850453971</v>
      </c>
      <c r="EL293">
        <f>Drivers!EL114</f>
        <v>0.36484779288958513</v>
      </c>
      <c r="EM293">
        <f>Drivers!EM114</f>
        <v>0</v>
      </c>
      <c r="EN293">
        <f>Drivers!EN114</f>
        <v>0</v>
      </c>
    </row>
    <row r="294" spans="1:144" x14ac:dyDescent="0.2">
      <c r="A294">
        <f>Drivers!A115</f>
        <v>0</v>
      </c>
      <c r="B294">
        <f>Drivers!B115</f>
        <v>0</v>
      </c>
      <c r="C294">
        <f>Drivers!C115</f>
        <v>0</v>
      </c>
      <c r="D294">
        <f>Drivers!D115</f>
        <v>0</v>
      </c>
      <c r="E294">
        <f>Drivers!E115</f>
        <v>0</v>
      </c>
      <c r="F294">
        <f>Drivers!F115</f>
        <v>0</v>
      </c>
      <c r="G294">
        <f>Drivers!G115</f>
        <v>0</v>
      </c>
      <c r="H294">
        <f>Drivers!H115</f>
        <v>0</v>
      </c>
      <c r="I294" t="str">
        <f>Drivers!I115</f>
        <v># of Days in Period</v>
      </c>
      <c r="J294">
        <f>Drivers!J115</f>
        <v>0</v>
      </c>
      <c r="K294">
        <f>Drivers!K115</f>
        <v>0</v>
      </c>
      <c r="L294">
        <f>Drivers!L115</f>
        <v>0</v>
      </c>
      <c r="M294">
        <f>Drivers!M115</f>
        <v>0</v>
      </c>
      <c r="N294">
        <f>Drivers!N115</f>
        <v>0</v>
      </c>
      <c r="O294">
        <f>Drivers!O115</f>
        <v>0</v>
      </c>
      <c r="P294">
        <f>Drivers!P115</f>
        <v>0</v>
      </c>
      <c r="Q294">
        <f>Drivers!Q115</f>
        <v>0</v>
      </c>
      <c r="R294">
        <f>Drivers!R115</f>
        <v>0</v>
      </c>
      <c r="S294">
        <f>Drivers!S115</f>
        <v>0</v>
      </c>
      <c r="T294">
        <f>Drivers!T115</f>
        <v>0</v>
      </c>
      <c r="U294">
        <f>Drivers!U115</f>
        <v>0</v>
      </c>
      <c r="V294">
        <f>Drivers!V115</f>
        <v>0</v>
      </c>
      <c r="W294">
        <f>Drivers!W115</f>
        <v>0</v>
      </c>
      <c r="X294">
        <f>Drivers!X115</f>
        <v>0</v>
      </c>
      <c r="Y294">
        <f>Drivers!Y115</f>
        <v>0</v>
      </c>
      <c r="Z294">
        <f>Drivers!Z115</f>
        <v>0</v>
      </c>
      <c r="AA294">
        <f>Drivers!AA115</f>
        <v>0</v>
      </c>
      <c r="AB294">
        <f>Drivers!AB115</f>
        <v>0</v>
      </c>
      <c r="AC294">
        <f>Drivers!AC115</f>
        <v>0</v>
      </c>
      <c r="AD294">
        <f>Drivers!AD115</f>
        <v>0</v>
      </c>
      <c r="AE294">
        <f>Drivers!AE115</f>
        <v>0</v>
      </c>
      <c r="AF294">
        <f>Drivers!AF115</f>
        <v>0</v>
      </c>
      <c r="AG294">
        <f>Drivers!AG115</f>
        <v>0</v>
      </c>
      <c r="AH294">
        <f>Drivers!AH115</f>
        <v>0</v>
      </c>
      <c r="AI294">
        <f>Drivers!AI115</f>
        <v>0</v>
      </c>
      <c r="AJ294">
        <f>Drivers!AJ115</f>
        <v>0</v>
      </c>
      <c r="AK294">
        <f>Drivers!AK115</f>
        <v>0</v>
      </c>
      <c r="AL294">
        <f>Drivers!AL115</f>
        <v>0</v>
      </c>
      <c r="AM294">
        <f>Drivers!AM115</f>
        <v>0</v>
      </c>
      <c r="AN294">
        <f>Drivers!AN115</f>
        <v>0</v>
      </c>
      <c r="AO294">
        <f>Drivers!AO115</f>
        <v>0</v>
      </c>
      <c r="AP294">
        <f>Drivers!AP115</f>
        <v>0</v>
      </c>
      <c r="AQ294">
        <f>Drivers!AQ115</f>
        <v>0</v>
      </c>
      <c r="AR294">
        <f>Drivers!AR115</f>
        <v>0</v>
      </c>
      <c r="AS294">
        <f>Drivers!AS115</f>
        <v>0</v>
      </c>
      <c r="AT294">
        <f>Drivers!AT115</f>
        <v>0</v>
      </c>
      <c r="AU294">
        <f>Drivers!AU115</f>
        <v>0</v>
      </c>
      <c r="AV294">
        <f>Drivers!AV115</f>
        <v>0</v>
      </c>
      <c r="AW294">
        <f>Drivers!AW115</f>
        <v>0</v>
      </c>
      <c r="AX294">
        <f>Drivers!AX115</f>
        <v>0</v>
      </c>
      <c r="AY294">
        <f>Drivers!AY115</f>
        <v>0</v>
      </c>
      <c r="AZ294">
        <f>Drivers!AZ115</f>
        <v>0</v>
      </c>
      <c r="BA294">
        <f>Drivers!BA115</f>
        <v>0</v>
      </c>
      <c r="BB294">
        <f>Drivers!BB115</f>
        <v>0</v>
      </c>
      <c r="BC294">
        <f>Drivers!BC115</f>
        <v>0</v>
      </c>
      <c r="BD294">
        <f>Drivers!BD115</f>
        <v>0</v>
      </c>
      <c r="BE294">
        <f>Drivers!BE115</f>
        <v>0</v>
      </c>
      <c r="BF294">
        <f>Drivers!BF115</f>
        <v>0</v>
      </c>
      <c r="BG294">
        <f>Drivers!BG115</f>
        <v>0</v>
      </c>
      <c r="BH294">
        <f>Drivers!BH115</f>
        <v>0</v>
      </c>
      <c r="BI294">
        <f>Drivers!BI115</f>
        <v>0</v>
      </c>
      <c r="BJ294">
        <f>Drivers!BJ115</f>
        <v>0</v>
      </c>
      <c r="BK294">
        <f>Drivers!BK115</f>
        <v>0</v>
      </c>
      <c r="BL294">
        <f>Drivers!BL115</f>
        <v>0</v>
      </c>
      <c r="BM294">
        <f>Drivers!BM115</f>
        <v>0</v>
      </c>
      <c r="BN294">
        <f>Drivers!BN115</f>
        <v>0</v>
      </c>
      <c r="BO294">
        <f>Drivers!BO115</f>
        <v>0</v>
      </c>
      <c r="BP294">
        <f>Drivers!BP115</f>
        <v>0</v>
      </c>
      <c r="BQ294">
        <f>Drivers!BQ115</f>
        <v>0</v>
      </c>
      <c r="BR294">
        <f>Drivers!BR115</f>
        <v>90</v>
      </c>
      <c r="BS294">
        <f>Drivers!BS115</f>
        <v>92</v>
      </c>
      <c r="BT294">
        <f>Drivers!BT115</f>
        <v>91</v>
      </c>
      <c r="BU294">
        <f>Drivers!BU115</f>
        <v>92</v>
      </c>
      <c r="BV294">
        <f>Drivers!BV115</f>
        <v>91</v>
      </c>
      <c r="BW294">
        <f>Drivers!BW115</f>
        <v>92</v>
      </c>
      <c r="BX294">
        <f>Drivers!BX115</f>
        <v>91</v>
      </c>
      <c r="BY294">
        <f>Drivers!BY115</f>
        <v>92</v>
      </c>
      <c r="BZ294">
        <f>Drivers!BZ115</f>
        <v>90</v>
      </c>
      <c r="CA294">
        <f>Drivers!CA115</f>
        <v>92</v>
      </c>
      <c r="CB294">
        <f>Drivers!CB115</f>
        <v>92</v>
      </c>
      <c r="CC294">
        <f>Drivers!CC115</f>
        <v>92</v>
      </c>
      <c r="CD294">
        <f>Drivers!CD115</f>
        <v>90</v>
      </c>
      <c r="CE294">
        <f>Drivers!CE115</f>
        <v>92</v>
      </c>
      <c r="CF294">
        <f>Drivers!CF115</f>
        <v>91</v>
      </c>
      <c r="CG294">
        <f>Drivers!CG115</f>
        <v>92</v>
      </c>
      <c r="CH294">
        <f>Drivers!CH115</f>
        <v>90</v>
      </c>
      <c r="CI294">
        <f>Drivers!CI115</f>
        <v>92</v>
      </c>
      <c r="CJ294">
        <f>Drivers!CJ115</f>
        <v>91</v>
      </c>
      <c r="CK294">
        <f>Drivers!CK115</f>
        <v>92</v>
      </c>
      <c r="CL294">
        <f>Drivers!CL115</f>
        <v>91</v>
      </c>
      <c r="CM294">
        <f>Drivers!CM115</f>
        <v>92</v>
      </c>
      <c r="CN294">
        <f>Drivers!CN115</f>
        <v>91</v>
      </c>
      <c r="CO294">
        <f>Drivers!CO115</f>
        <v>92</v>
      </c>
      <c r="CP294">
        <f>Drivers!CP115</f>
        <v>0</v>
      </c>
      <c r="CQ294">
        <f>Drivers!CQ115</f>
        <v>0</v>
      </c>
      <c r="CR294">
        <f>Drivers!CR115</f>
        <v>0</v>
      </c>
      <c r="CS294">
        <f>Drivers!CS115</f>
        <v>0</v>
      </c>
      <c r="CT294">
        <f>Drivers!CT115</f>
        <v>0</v>
      </c>
      <c r="CU294">
        <f>Drivers!CU115</f>
        <v>0</v>
      </c>
      <c r="CV294">
        <f>Drivers!CV115</f>
        <v>0</v>
      </c>
      <c r="CW294">
        <f>Drivers!CW115</f>
        <v>0</v>
      </c>
      <c r="CX294">
        <f>Drivers!CX115</f>
        <v>0</v>
      </c>
      <c r="CY294">
        <f>Drivers!CY115</f>
        <v>0</v>
      </c>
      <c r="CZ294">
        <f>Drivers!CZ115</f>
        <v>0</v>
      </c>
      <c r="DA294">
        <f>Drivers!DA115</f>
        <v>0</v>
      </c>
      <c r="DB294">
        <f>Drivers!DB115</f>
        <v>0</v>
      </c>
      <c r="DC294">
        <f>Drivers!DC115</f>
        <v>0</v>
      </c>
      <c r="DD294">
        <f>Drivers!DD115</f>
        <v>0</v>
      </c>
      <c r="DE294">
        <f>Drivers!DE115</f>
        <v>0</v>
      </c>
      <c r="DF294">
        <f>Drivers!DF115</f>
        <v>0</v>
      </c>
      <c r="DG294">
        <f>Drivers!DG115</f>
        <v>0</v>
      </c>
      <c r="DH294">
        <f>Drivers!DH115</f>
        <v>0</v>
      </c>
      <c r="DI294">
        <f>Drivers!DI115</f>
        <v>0</v>
      </c>
      <c r="DJ294">
        <f>Drivers!DJ115</f>
        <v>0</v>
      </c>
      <c r="DK294">
        <f>Drivers!DK115</f>
        <v>0</v>
      </c>
      <c r="DL294">
        <f>Drivers!DL115</f>
        <v>0</v>
      </c>
      <c r="DM294">
        <f>Drivers!DM115</f>
        <v>0</v>
      </c>
      <c r="DN294">
        <f>Drivers!DN115</f>
        <v>0</v>
      </c>
      <c r="DO294">
        <f>Drivers!DO115</f>
        <v>0</v>
      </c>
      <c r="DP294">
        <f>Drivers!DP115</f>
        <v>0</v>
      </c>
      <c r="DQ294">
        <f>Drivers!DQ115</f>
        <v>0</v>
      </c>
      <c r="DR294">
        <f>Drivers!DR115</f>
        <v>0</v>
      </c>
      <c r="DS294">
        <f>Drivers!DS115</f>
        <v>0</v>
      </c>
      <c r="DT294">
        <f>Drivers!DT115</f>
        <v>0</v>
      </c>
      <c r="DU294">
        <f>Drivers!DU115</f>
        <v>0</v>
      </c>
      <c r="DV294">
        <f>Drivers!DV115</f>
        <v>0</v>
      </c>
      <c r="DW294">
        <f>Drivers!DW115</f>
        <v>0</v>
      </c>
      <c r="DX294">
        <f>Drivers!DX115</f>
        <v>0</v>
      </c>
      <c r="DY294">
        <f>Drivers!DY115</f>
        <v>0</v>
      </c>
      <c r="DZ294">
        <f>Drivers!DZ115</f>
        <v>365</v>
      </c>
      <c r="EA294">
        <f>Drivers!EA115</f>
        <v>366</v>
      </c>
      <c r="EB294">
        <f>Drivers!EB115</f>
        <v>366</v>
      </c>
      <c r="EC294">
        <f>Drivers!EC115</f>
        <v>365</v>
      </c>
      <c r="ED294">
        <f>Drivers!ED115</f>
        <v>365</v>
      </c>
      <c r="EE294">
        <f>Drivers!EE115</f>
        <v>366</v>
      </c>
      <c r="EF294">
        <f>Drivers!EF115</f>
        <v>366</v>
      </c>
      <c r="EG294">
        <f>Drivers!EG115</f>
        <v>365</v>
      </c>
      <c r="EH294">
        <f>Drivers!EH115</f>
        <v>365</v>
      </c>
      <c r="EI294">
        <f>Drivers!EI115</f>
        <v>366</v>
      </c>
      <c r="EJ294">
        <f>Drivers!EJ115</f>
        <v>366</v>
      </c>
      <c r="EK294">
        <f>Drivers!EK115</f>
        <v>365</v>
      </c>
      <c r="EL294">
        <f>Drivers!EL115</f>
        <v>365</v>
      </c>
      <c r="EM294">
        <f>Drivers!EM115</f>
        <v>0</v>
      </c>
      <c r="EN294">
        <f>Drivers!EN115</f>
        <v>0</v>
      </c>
    </row>
    <row r="295" spans="1:144" x14ac:dyDescent="0.2">
      <c r="A295">
        <f>Drivers!A116</f>
        <v>0</v>
      </c>
      <c r="B295">
        <f>Drivers!B116</f>
        <v>0</v>
      </c>
      <c r="C295">
        <f>Drivers!C116</f>
        <v>0</v>
      </c>
      <c r="D295">
        <f>Drivers!D116</f>
        <v>0</v>
      </c>
      <c r="E295">
        <f>Drivers!E116</f>
        <v>0</v>
      </c>
      <c r="F295">
        <f>Drivers!F116</f>
        <v>0</v>
      </c>
      <c r="G295">
        <f>Drivers!G116</f>
        <v>0</v>
      </c>
      <c r="H295">
        <f>Drivers!H116</f>
        <v>0</v>
      </c>
      <c r="I295" t="str">
        <f>Drivers!I116</f>
        <v>Penetration of Dinner in Period</v>
      </c>
      <c r="J295">
        <f>Drivers!J116</f>
        <v>0</v>
      </c>
      <c r="K295">
        <f>Drivers!K116</f>
        <v>0</v>
      </c>
      <c r="L295">
        <f>Drivers!L116</f>
        <v>0</v>
      </c>
      <c r="M295">
        <f>Drivers!M116</f>
        <v>0</v>
      </c>
      <c r="N295">
        <f>Drivers!N116</f>
        <v>0</v>
      </c>
      <c r="O295">
        <f>Drivers!O116</f>
        <v>0</v>
      </c>
      <c r="P295">
        <f>Drivers!P116</f>
        <v>0</v>
      </c>
      <c r="Q295">
        <f>Drivers!Q116</f>
        <v>0</v>
      </c>
      <c r="R295">
        <f>Drivers!R116</f>
        <v>0</v>
      </c>
      <c r="S295">
        <f>Drivers!S116</f>
        <v>0</v>
      </c>
      <c r="T295">
        <f>Drivers!T116</f>
        <v>0</v>
      </c>
      <c r="U295">
        <f>Drivers!U116</f>
        <v>0</v>
      </c>
      <c r="V295">
        <f>Drivers!V116</f>
        <v>0</v>
      </c>
      <c r="W295">
        <f>Drivers!W116</f>
        <v>0</v>
      </c>
      <c r="X295">
        <f>Drivers!X116</f>
        <v>0</v>
      </c>
      <c r="Y295">
        <f>Drivers!Y116</f>
        <v>0</v>
      </c>
      <c r="Z295">
        <f>Drivers!Z116</f>
        <v>0</v>
      </c>
      <c r="AA295">
        <f>Drivers!AA116</f>
        <v>0</v>
      </c>
      <c r="AB295">
        <f>Drivers!AB116</f>
        <v>0</v>
      </c>
      <c r="AC295">
        <f>Drivers!AC116</f>
        <v>0</v>
      </c>
      <c r="AD295">
        <f>Drivers!AD116</f>
        <v>0</v>
      </c>
      <c r="AE295">
        <f>Drivers!AE116</f>
        <v>0</v>
      </c>
      <c r="AF295">
        <f>Drivers!AF116</f>
        <v>0</v>
      </c>
      <c r="AG295">
        <f>Drivers!AG116</f>
        <v>0</v>
      </c>
      <c r="AH295">
        <f>Drivers!AH116</f>
        <v>0</v>
      </c>
      <c r="AI295">
        <f>Drivers!AI116</f>
        <v>0</v>
      </c>
      <c r="AJ295">
        <f>Drivers!AJ116</f>
        <v>0</v>
      </c>
      <c r="AK295">
        <f>Drivers!AK116</f>
        <v>0</v>
      </c>
      <c r="AL295">
        <f>Drivers!AL116</f>
        <v>0</v>
      </c>
      <c r="AM295">
        <f>Drivers!AM116</f>
        <v>0</v>
      </c>
      <c r="AN295">
        <f>Drivers!AN116</f>
        <v>0</v>
      </c>
      <c r="AO295">
        <f>Drivers!AO116</f>
        <v>0</v>
      </c>
      <c r="AP295">
        <f>Drivers!AP116</f>
        <v>0</v>
      </c>
      <c r="AQ295">
        <f>Drivers!AQ116</f>
        <v>0</v>
      </c>
      <c r="AR295">
        <f>Drivers!AR116</f>
        <v>0</v>
      </c>
      <c r="AS295">
        <f>Drivers!AS116</f>
        <v>0</v>
      </c>
      <c r="AT295">
        <f>Drivers!AT116</f>
        <v>0</v>
      </c>
      <c r="AU295">
        <f>Drivers!AU116</f>
        <v>0</v>
      </c>
      <c r="AV295">
        <f>Drivers!AV116</f>
        <v>0</v>
      </c>
      <c r="AW295">
        <f>Drivers!AW116</f>
        <v>0</v>
      </c>
      <c r="AX295">
        <f>Drivers!AX116</f>
        <v>0</v>
      </c>
      <c r="AY295">
        <f>Drivers!AY116</f>
        <v>0</v>
      </c>
      <c r="AZ295">
        <f>Drivers!AZ116</f>
        <v>0</v>
      </c>
      <c r="BA295">
        <f>Drivers!BA116</f>
        <v>0</v>
      </c>
      <c r="BB295">
        <f>Drivers!BB116</f>
        <v>0</v>
      </c>
      <c r="BC295">
        <f>Drivers!BC116</f>
        <v>0</v>
      </c>
      <c r="BD295">
        <f>Drivers!BD116</f>
        <v>0</v>
      </c>
      <c r="BE295">
        <f>Drivers!BE116</f>
        <v>0</v>
      </c>
      <c r="BF295">
        <f>Drivers!BF116</f>
        <v>0</v>
      </c>
      <c r="BG295">
        <f>Drivers!BG116</f>
        <v>0</v>
      </c>
      <c r="BH295">
        <f>Drivers!BH116</f>
        <v>0</v>
      </c>
      <c r="BI295">
        <f>Drivers!BI116</f>
        <v>0</v>
      </c>
      <c r="BJ295">
        <f>Drivers!BJ116</f>
        <v>0</v>
      </c>
      <c r="BK295">
        <f>Drivers!BK116</f>
        <v>0</v>
      </c>
      <c r="BL295">
        <f>Drivers!BL116</f>
        <v>0</v>
      </c>
      <c r="BM295">
        <f>Drivers!BM116</f>
        <v>0</v>
      </c>
      <c r="BN295">
        <f>Drivers!BN116</f>
        <v>0</v>
      </c>
      <c r="BO295">
        <f>Drivers!BO116</f>
        <v>0</v>
      </c>
      <c r="BP295">
        <f>Drivers!BP116</f>
        <v>0</v>
      </c>
      <c r="BQ295">
        <f>Drivers!BQ116</f>
        <v>0</v>
      </c>
      <c r="BR295">
        <f>Drivers!BR116</f>
        <v>0.13339373472805643</v>
      </c>
      <c r="BS295">
        <f>Drivers!BS116</f>
        <v>0.13834009259049476</v>
      </c>
      <c r="BT295">
        <f>Drivers!BT116</f>
        <v>0.14289206852135916</v>
      </c>
      <c r="BU295">
        <f>Drivers!BU116</f>
        <v>0.15557306918862984</v>
      </c>
      <c r="BV295">
        <f>Drivers!BV116</f>
        <v>0.15336848699917391</v>
      </c>
      <c r="BW295">
        <f>Drivers!BW116</f>
        <v>0.1508056951323706</v>
      </c>
      <c r="BX295">
        <f>Drivers!BX116</f>
        <v>0.13101109996601204</v>
      </c>
      <c r="BY295">
        <f>Drivers!BY116</f>
        <v>0.14054222215280002</v>
      </c>
      <c r="BZ295">
        <f>Drivers!BZ116</f>
        <v>0.13820756847072635</v>
      </c>
      <c r="CA295">
        <f>Drivers!CA116</f>
        <v>0.14442016447823416</v>
      </c>
      <c r="CB295">
        <f>Drivers!CB116</f>
        <v>0.14077370131953207</v>
      </c>
      <c r="CC295">
        <f>Drivers!CC116</f>
        <v>0.14390479199514111</v>
      </c>
      <c r="CD295">
        <f>Drivers!CD116</f>
        <v>0.1421221689535406</v>
      </c>
      <c r="CE295">
        <f>Drivers!CE116</f>
        <v>0.14608802424126452</v>
      </c>
      <c r="CF295">
        <f>Drivers!CF116</f>
        <v>0.14327349178094129</v>
      </c>
      <c r="CG295">
        <f>Drivers!CG116</f>
        <v>0.14383284535533522</v>
      </c>
      <c r="CH295">
        <f>Drivers!CH116</f>
        <v>0.14281146147296525</v>
      </c>
      <c r="CI295">
        <f>Drivers!CI116</f>
        <v>0.14679655115883464</v>
      </c>
      <c r="CJ295">
        <f>Drivers!CJ116</f>
        <v>0.14396836821607889</v>
      </c>
      <c r="CK295">
        <f>Drivers!CK116</f>
        <v>0.14453043465530857</v>
      </c>
      <c r="CL295">
        <f>Drivers!CL116</f>
        <v>0.14122798054300678</v>
      </c>
      <c r="CM295">
        <f>Drivers!CM116</f>
        <v>0.14678187150371874</v>
      </c>
      <c r="CN295">
        <f>Drivers!CN116</f>
        <v>0.14395397137925728</v>
      </c>
      <c r="CO295">
        <f>Drivers!CO116</f>
        <v>0.14451598161184306</v>
      </c>
      <c r="CP295">
        <f>Drivers!CP116</f>
        <v>0</v>
      </c>
      <c r="CQ295">
        <f>Drivers!CQ116</f>
        <v>0</v>
      </c>
      <c r="CR295">
        <f>Drivers!CR116</f>
        <v>0</v>
      </c>
      <c r="CS295">
        <f>Drivers!CS116</f>
        <v>0</v>
      </c>
      <c r="CT295">
        <f>Drivers!CT116</f>
        <v>0</v>
      </c>
      <c r="CU295">
        <f>Drivers!CU116</f>
        <v>0</v>
      </c>
      <c r="CV295">
        <f>Drivers!CV116</f>
        <v>0</v>
      </c>
      <c r="CW295">
        <f>Drivers!CW116</f>
        <v>0</v>
      </c>
      <c r="CX295">
        <f>Drivers!CX116</f>
        <v>0</v>
      </c>
      <c r="CY295">
        <f>Drivers!CY116</f>
        <v>0</v>
      </c>
      <c r="CZ295">
        <f>Drivers!CZ116</f>
        <v>0</v>
      </c>
      <c r="DA295">
        <f>Drivers!DA116</f>
        <v>0</v>
      </c>
      <c r="DB295">
        <f>Drivers!DB116</f>
        <v>0</v>
      </c>
      <c r="DC295">
        <f>Drivers!DC116</f>
        <v>0</v>
      </c>
      <c r="DD295">
        <f>Drivers!DD116</f>
        <v>0</v>
      </c>
      <c r="DE295">
        <f>Drivers!DE116</f>
        <v>0</v>
      </c>
      <c r="DF295">
        <f>Drivers!DF116</f>
        <v>0</v>
      </c>
      <c r="DG295">
        <f>Drivers!DG116</f>
        <v>0</v>
      </c>
      <c r="DH295">
        <f>Drivers!DH116</f>
        <v>0</v>
      </c>
      <c r="DI295">
        <f>Drivers!DI116</f>
        <v>0</v>
      </c>
      <c r="DJ295">
        <f>Drivers!DJ116</f>
        <v>0</v>
      </c>
      <c r="DK295">
        <f>Drivers!DK116</f>
        <v>0</v>
      </c>
      <c r="DL295">
        <f>Drivers!DL116</f>
        <v>0</v>
      </c>
      <c r="DM295">
        <f>Drivers!DM116</f>
        <v>0</v>
      </c>
      <c r="DN295">
        <f>Drivers!DN116</f>
        <v>0</v>
      </c>
      <c r="DO295">
        <f>Drivers!DO116</f>
        <v>0</v>
      </c>
      <c r="DP295">
        <f>Drivers!DP116</f>
        <v>0</v>
      </c>
      <c r="DQ295">
        <f>Drivers!DQ116</f>
        <v>0</v>
      </c>
      <c r="DR295">
        <f>Drivers!DR116</f>
        <v>0</v>
      </c>
      <c r="DS295">
        <f>Drivers!DS116</f>
        <v>0</v>
      </c>
      <c r="DT295">
        <f>Drivers!DT116</f>
        <v>0</v>
      </c>
      <c r="DU295">
        <f>Drivers!DU116</f>
        <v>0</v>
      </c>
      <c r="DV295">
        <f>Drivers!DV116</f>
        <v>0</v>
      </c>
      <c r="DW295">
        <f>Drivers!DW116</f>
        <v>0</v>
      </c>
      <c r="DX295">
        <f>Drivers!DX116</f>
        <v>0</v>
      </c>
      <c r="DY295">
        <f>Drivers!DY116</f>
        <v>0</v>
      </c>
      <c r="DZ295">
        <f>Drivers!DZ116</f>
        <v>0.14464301914179445</v>
      </c>
      <c r="EA295">
        <f>Drivers!EA116</f>
        <v>0.14293347536545103</v>
      </c>
      <c r="EB295">
        <f>Drivers!EB116</f>
        <v>0.1415438606128902</v>
      </c>
      <c r="EC295">
        <f>Drivers!EC116</f>
        <v>0.1438375871119387</v>
      </c>
      <c r="ED295">
        <f>Drivers!ED116</f>
        <v>0.1445351994094316</v>
      </c>
      <c r="EE295">
        <f>Drivers!EE116</f>
        <v>0.14412588046356309</v>
      </c>
      <c r="EF295">
        <f>Drivers!EF116</f>
        <v>0.1452032214200282</v>
      </c>
      <c r="EG295">
        <f>Drivers!EG116</f>
        <v>0.14668940622754059</v>
      </c>
      <c r="EH295">
        <f>Drivers!EH116</f>
        <v>0.14778590953909149</v>
      </c>
      <c r="EI295">
        <f>Drivers!EI116</f>
        <v>0.14848380426969154</v>
      </c>
      <c r="EJ295">
        <f>Drivers!EJ116</f>
        <v>0.14959372070660751</v>
      </c>
      <c r="EK295">
        <f>Drivers!EK116</f>
        <v>0.1511248431764754</v>
      </c>
      <c r="EL295">
        <f>Drivers!EL116</f>
        <v>0.15225450137921959</v>
      </c>
      <c r="EM295">
        <f>Drivers!EM116</f>
        <v>0</v>
      </c>
      <c r="EN295">
        <f>Drivers!EN116</f>
        <v>0</v>
      </c>
    </row>
    <row r="296" spans="1:144" x14ac:dyDescent="0.2">
      <c r="A296">
        <f>Drivers!A117</f>
        <v>0</v>
      </c>
      <c r="B296">
        <f>Drivers!B117</f>
        <v>0</v>
      </c>
      <c r="C296">
        <f>Drivers!C117</f>
        <v>0</v>
      </c>
      <c r="D296">
        <f>Drivers!D117</f>
        <v>0</v>
      </c>
      <c r="E296">
        <f>Drivers!E117</f>
        <v>0</v>
      </c>
      <c r="F296">
        <f>Drivers!F117</f>
        <v>0</v>
      </c>
      <c r="G296">
        <f>Drivers!G117</f>
        <v>0</v>
      </c>
      <c r="H296">
        <f>Drivers!H117</f>
        <v>0</v>
      </c>
      <c r="I296">
        <f>Drivers!I117</f>
        <v>0</v>
      </c>
      <c r="J296">
        <f>Drivers!J117</f>
        <v>0</v>
      </c>
      <c r="K296">
        <f>Drivers!K117</f>
        <v>0</v>
      </c>
      <c r="L296">
        <f>Drivers!L117</f>
        <v>0</v>
      </c>
      <c r="M296">
        <f>Drivers!M117</f>
        <v>0</v>
      </c>
      <c r="N296">
        <f>Drivers!N117</f>
        <v>0</v>
      </c>
      <c r="O296">
        <f>Drivers!O117</f>
        <v>0</v>
      </c>
      <c r="P296">
        <f>Drivers!P117</f>
        <v>0</v>
      </c>
      <c r="Q296">
        <f>Drivers!Q117</f>
        <v>0</v>
      </c>
      <c r="R296">
        <f>Drivers!R117</f>
        <v>0</v>
      </c>
      <c r="S296">
        <f>Drivers!S117</f>
        <v>0</v>
      </c>
      <c r="T296">
        <f>Drivers!T117</f>
        <v>0</v>
      </c>
      <c r="U296">
        <f>Drivers!U117</f>
        <v>0</v>
      </c>
      <c r="V296">
        <f>Drivers!V117</f>
        <v>0</v>
      </c>
      <c r="W296">
        <f>Drivers!W117</f>
        <v>0</v>
      </c>
      <c r="X296">
        <f>Drivers!X117</f>
        <v>0</v>
      </c>
      <c r="Y296">
        <f>Drivers!Y117</f>
        <v>0</v>
      </c>
      <c r="Z296">
        <f>Drivers!Z117</f>
        <v>0</v>
      </c>
      <c r="AA296">
        <f>Drivers!AA117</f>
        <v>0</v>
      </c>
      <c r="AB296">
        <f>Drivers!AB117</f>
        <v>0</v>
      </c>
      <c r="AC296">
        <f>Drivers!AC117</f>
        <v>0</v>
      </c>
      <c r="AD296">
        <f>Drivers!AD117</f>
        <v>0</v>
      </c>
      <c r="AE296">
        <f>Drivers!AE117</f>
        <v>0</v>
      </c>
      <c r="AF296">
        <f>Drivers!AF117</f>
        <v>0</v>
      </c>
      <c r="AG296">
        <f>Drivers!AG117</f>
        <v>0</v>
      </c>
      <c r="AH296">
        <f>Drivers!AH117</f>
        <v>0</v>
      </c>
      <c r="AI296">
        <f>Drivers!AI117</f>
        <v>0</v>
      </c>
      <c r="AJ296">
        <f>Drivers!AJ117</f>
        <v>0</v>
      </c>
      <c r="AK296">
        <f>Drivers!AK117</f>
        <v>0</v>
      </c>
      <c r="AL296">
        <f>Drivers!AL117</f>
        <v>0</v>
      </c>
      <c r="AM296">
        <f>Drivers!AM117</f>
        <v>0</v>
      </c>
      <c r="AN296">
        <f>Drivers!AN117</f>
        <v>0</v>
      </c>
      <c r="AO296">
        <f>Drivers!AO117</f>
        <v>0</v>
      </c>
      <c r="AP296">
        <f>Drivers!AP117</f>
        <v>0</v>
      </c>
      <c r="AQ296">
        <f>Drivers!AQ117</f>
        <v>0</v>
      </c>
      <c r="AR296">
        <f>Drivers!AR117</f>
        <v>0</v>
      </c>
      <c r="AS296">
        <f>Drivers!AS117</f>
        <v>0</v>
      </c>
      <c r="AT296">
        <f>Drivers!AT117</f>
        <v>0</v>
      </c>
      <c r="AU296">
        <f>Drivers!AU117</f>
        <v>0</v>
      </c>
      <c r="AV296">
        <f>Drivers!AV117</f>
        <v>0</v>
      </c>
      <c r="AW296">
        <f>Drivers!AW117</f>
        <v>0</v>
      </c>
      <c r="AX296">
        <f>Drivers!AX117</f>
        <v>0</v>
      </c>
      <c r="AY296">
        <f>Drivers!AY117</f>
        <v>0</v>
      </c>
      <c r="AZ296">
        <f>Drivers!AZ117</f>
        <v>0</v>
      </c>
      <c r="BA296">
        <f>Drivers!BA117</f>
        <v>0</v>
      </c>
      <c r="BB296">
        <f>Drivers!BB117</f>
        <v>0</v>
      </c>
      <c r="BC296">
        <f>Drivers!BC117</f>
        <v>0</v>
      </c>
      <c r="BD296">
        <f>Drivers!BD117</f>
        <v>0</v>
      </c>
      <c r="BE296">
        <f>Drivers!BE117</f>
        <v>0</v>
      </c>
      <c r="BF296">
        <f>Drivers!BF117</f>
        <v>0</v>
      </c>
      <c r="BG296">
        <f>Drivers!BG117</f>
        <v>0</v>
      </c>
      <c r="BH296">
        <f>Drivers!BH117</f>
        <v>0</v>
      </c>
      <c r="BI296">
        <f>Drivers!BI117</f>
        <v>0</v>
      </c>
      <c r="BJ296">
        <f>Drivers!BJ117</f>
        <v>0</v>
      </c>
      <c r="BK296">
        <f>Drivers!BK117</f>
        <v>0</v>
      </c>
      <c r="BL296">
        <f>Drivers!BL117</f>
        <v>0</v>
      </c>
      <c r="BM296">
        <f>Drivers!BM117</f>
        <v>0</v>
      </c>
      <c r="BN296">
        <f>Drivers!BN117</f>
        <v>0</v>
      </c>
      <c r="BO296">
        <f>Drivers!BO117</f>
        <v>0</v>
      </c>
      <c r="BP296">
        <f>Drivers!BP117</f>
        <v>0</v>
      </c>
      <c r="BQ296">
        <f>Drivers!BQ117</f>
        <v>0</v>
      </c>
      <c r="BR296">
        <f>Drivers!BR117</f>
        <v>0</v>
      </c>
      <c r="BS296">
        <f>Drivers!BS117</f>
        <v>0</v>
      </c>
      <c r="BT296">
        <f>Drivers!BT117</f>
        <v>0</v>
      </c>
      <c r="BU296">
        <f>Drivers!BU117</f>
        <v>0</v>
      </c>
      <c r="BV296">
        <f>Drivers!BV117</f>
        <v>0</v>
      </c>
      <c r="BW296">
        <f>Drivers!BW117</f>
        <v>0</v>
      </c>
      <c r="BX296">
        <f>Drivers!BX117</f>
        <v>0</v>
      </c>
      <c r="BY296">
        <f>Drivers!BY117</f>
        <v>0</v>
      </c>
      <c r="BZ296">
        <f>Drivers!BZ117</f>
        <v>0</v>
      </c>
      <c r="CA296">
        <f>Drivers!CA117</f>
        <v>0</v>
      </c>
      <c r="CB296">
        <f>Drivers!CB117</f>
        <v>0</v>
      </c>
      <c r="CC296">
        <f>Drivers!CC117</f>
        <v>0</v>
      </c>
      <c r="CD296">
        <f>Drivers!CD117</f>
        <v>0</v>
      </c>
      <c r="CE296">
        <f>Drivers!CE117</f>
        <v>0</v>
      </c>
      <c r="CF296">
        <f>Drivers!CF117</f>
        <v>0</v>
      </c>
      <c r="CG296">
        <f>Drivers!CG117</f>
        <v>0</v>
      </c>
      <c r="CH296">
        <f>Drivers!CH117</f>
        <v>0</v>
      </c>
      <c r="CI296">
        <f>Drivers!CI117</f>
        <v>0</v>
      </c>
      <c r="CJ296">
        <f>Drivers!CJ117</f>
        <v>0</v>
      </c>
      <c r="CK296">
        <f>Drivers!CK117</f>
        <v>0</v>
      </c>
      <c r="CL296">
        <f>Drivers!CL117</f>
        <v>0</v>
      </c>
      <c r="CM296">
        <f>Drivers!CM117</f>
        <v>0</v>
      </c>
      <c r="CN296">
        <f>Drivers!CN117</f>
        <v>0</v>
      </c>
      <c r="CO296">
        <f>Drivers!CO117</f>
        <v>0</v>
      </c>
      <c r="CP296">
        <f>Drivers!CP117</f>
        <v>0</v>
      </c>
      <c r="CQ296">
        <f>Drivers!CQ117</f>
        <v>0</v>
      </c>
      <c r="CR296">
        <f>Drivers!CR117</f>
        <v>0</v>
      </c>
      <c r="CS296">
        <f>Drivers!CS117</f>
        <v>0</v>
      </c>
      <c r="CT296">
        <f>Drivers!CT117</f>
        <v>0</v>
      </c>
      <c r="CU296">
        <f>Drivers!CU117</f>
        <v>0</v>
      </c>
      <c r="CV296">
        <f>Drivers!CV117</f>
        <v>0</v>
      </c>
      <c r="CW296">
        <f>Drivers!CW117</f>
        <v>0</v>
      </c>
      <c r="CX296">
        <f>Drivers!CX117</f>
        <v>0</v>
      </c>
      <c r="CY296">
        <f>Drivers!CY117</f>
        <v>0</v>
      </c>
      <c r="CZ296">
        <f>Drivers!CZ117</f>
        <v>0</v>
      </c>
      <c r="DA296">
        <f>Drivers!DA117</f>
        <v>0</v>
      </c>
      <c r="DB296">
        <f>Drivers!DB117</f>
        <v>0</v>
      </c>
      <c r="DC296">
        <f>Drivers!DC117</f>
        <v>0</v>
      </c>
      <c r="DD296">
        <f>Drivers!DD117</f>
        <v>0</v>
      </c>
      <c r="DE296">
        <f>Drivers!DE117</f>
        <v>0</v>
      </c>
      <c r="DF296">
        <f>Drivers!DF117</f>
        <v>0</v>
      </c>
      <c r="DG296">
        <f>Drivers!DG117</f>
        <v>0</v>
      </c>
      <c r="DH296">
        <f>Drivers!DH117</f>
        <v>0</v>
      </c>
      <c r="DI296">
        <f>Drivers!DI117</f>
        <v>0</v>
      </c>
      <c r="DJ296">
        <f>Drivers!DJ117</f>
        <v>0</v>
      </c>
      <c r="DK296">
        <f>Drivers!DK117</f>
        <v>0</v>
      </c>
      <c r="DL296">
        <f>Drivers!DL117</f>
        <v>0</v>
      </c>
      <c r="DM296">
        <f>Drivers!DM117</f>
        <v>0</v>
      </c>
      <c r="DN296">
        <f>Drivers!DN117</f>
        <v>0</v>
      </c>
      <c r="DO296">
        <f>Drivers!DO117</f>
        <v>0</v>
      </c>
      <c r="DP296">
        <f>Drivers!DP117</f>
        <v>0</v>
      </c>
      <c r="DQ296">
        <f>Drivers!DQ117</f>
        <v>0</v>
      </c>
      <c r="DR296">
        <f>Drivers!DR117</f>
        <v>0</v>
      </c>
      <c r="DS296">
        <f>Drivers!DS117</f>
        <v>0</v>
      </c>
      <c r="DT296">
        <f>Drivers!DT117</f>
        <v>0</v>
      </c>
      <c r="DU296">
        <f>Drivers!DU117</f>
        <v>0</v>
      </c>
      <c r="DV296">
        <f>Drivers!DV117</f>
        <v>0</v>
      </c>
      <c r="DW296">
        <f>Drivers!DW117</f>
        <v>0</v>
      </c>
      <c r="DX296">
        <f>Drivers!DX117</f>
        <v>0</v>
      </c>
      <c r="DY296">
        <f>Drivers!DY117</f>
        <v>0</v>
      </c>
      <c r="DZ296">
        <f>Drivers!DZ117</f>
        <v>0</v>
      </c>
      <c r="EA296">
        <f>Drivers!EA117</f>
        <v>0</v>
      </c>
      <c r="EB296">
        <f>Drivers!EB117</f>
        <v>0</v>
      </c>
      <c r="EC296">
        <f>Drivers!EC117</f>
        <v>0</v>
      </c>
      <c r="ED296">
        <f>Drivers!ED117</f>
        <v>0</v>
      </c>
      <c r="EE296">
        <f>Drivers!EE117</f>
        <v>0</v>
      </c>
      <c r="EF296">
        <f>Drivers!EF117</f>
        <v>0</v>
      </c>
      <c r="EG296">
        <f>Drivers!EG117</f>
        <v>0</v>
      </c>
      <c r="EH296">
        <f>Drivers!EH117</f>
        <v>0</v>
      </c>
      <c r="EI296">
        <f>Drivers!EI117</f>
        <v>0</v>
      </c>
      <c r="EJ296">
        <f>Drivers!EJ117</f>
        <v>0</v>
      </c>
      <c r="EK296">
        <f>Drivers!EK117</f>
        <v>0</v>
      </c>
      <c r="EL296">
        <f>Drivers!EL117</f>
        <v>0</v>
      </c>
      <c r="EM296">
        <f>Drivers!EM117</f>
        <v>0</v>
      </c>
      <c r="EN296">
        <f>Drivers!EN117</f>
        <v>0</v>
      </c>
    </row>
    <row r="297" spans="1:144" x14ac:dyDescent="0.2">
      <c r="A297">
        <f>Drivers!A118</f>
        <v>0</v>
      </c>
      <c r="B297">
        <f>Drivers!B118</f>
        <v>0</v>
      </c>
      <c r="C297">
        <f>Drivers!C118</f>
        <v>0</v>
      </c>
      <c r="D297">
        <f>Drivers!D118</f>
        <v>0</v>
      </c>
      <c r="E297">
        <f>Drivers!E118</f>
        <v>0</v>
      </c>
      <c r="F297">
        <f>Drivers!F118</f>
        <v>0</v>
      </c>
      <c r="G297">
        <f>Drivers!G118</f>
        <v>0</v>
      </c>
      <c r="H297">
        <f>Drivers!H118</f>
        <v>0</v>
      </c>
      <c r="I297" t="str">
        <f>Drivers!I118</f>
        <v>Total Orders</v>
      </c>
      <c r="J297">
        <f>Drivers!J118</f>
        <v>0</v>
      </c>
      <c r="K297">
        <f>Drivers!K118</f>
        <v>0</v>
      </c>
      <c r="L297">
        <f>Drivers!L118</f>
        <v>0</v>
      </c>
      <c r="M297">
        <f>Drivers!M118</f>
        <v>0</v>
      </c>
      <c r="N297">
        <f>Drivers!N118</f>
        <v>0</v>
      </c>
      <c r="O297">
        <f>Drivers!O118</f>
        <v>0</v>
      </c>
      <c r="P297">
        <f>Drivers!P118</f>
        <v>0</v>
      </c>
      <c r="Q297">
        <f>Drivers!Q118</f>
        <v>0</v>
      </c>
      <c r="R297">
        <f>Drivers!R118</f>
        <v>0</v>
      </c>
      <c r="S297">
        <f>Drivers!S118</f>
        <v>0</v>
      </c>
      <c r="T297">
        <f>Drivers!T118</f>
        <v>0</v>
      </c>
      <c r="U297">
        <f>Drivers!U118</f>
        <v>0</v>
      </c>
      <c r="V297">
        <f>Drivers!V118</f>
        <v>0</v>
      </c>
      <c r="W297">
        <f>Drivers!W118</f>
        <v>0</v>
      </c>
      <c r="X297">
        <f>Drivers!X118</f>
        <v>0</v>
      </c>
      <c r="Y297">
        <f>Drivers!Y118</f>
        <v>0</v>
      </c>
      <c r="Z297">
        <f>Drivers!Z118</f>
        <v>0</v>
      </c>
      <c r="AA297">
        <f>Drivers!AA118</f>
        <v>0</v>
      </c>
      <c r="AB297">
        <f>Drivers!AB118</f>
        <v>0</v>
      </c>
      <c r="AC297">
        <f>Drivers!AC118</f>
        <v>0</v>
      </c>
      <c r="AD297">
        <f>Drivers!AD118</f>
        <v>0</v>
      </c>
      <c r="AE297">
        <f>Drivers!AE118</f>
        <v>0</v>
      </c>
      <c r="AF297">
        <f>Drivers!AF118</f>
        <v>0</v>
      </c>
      <c r="AG297">
        <f>Drivers!AG118</f>
        <v>0</v>
      </c>
      <c r="AH297">
        <f>Drivers!AH118</f>
        <v>0</v>
      </c>
      <c r="AI297">
        <f>Drivers!AI118</f>
        <v>0</v>
      </c>
      <c r="AJ297">
        <f>Drivers!AJ118</f>
        <v>0</v>
      </c>
      <c r="AK297">
        <f>Drivers!AK118</f>
        <v>0</v>
      </c>
      <c r="AL297">
        <f>Drivers!AL118</f>
        <v>0</v>
      </c>
      <c r="AM297">
        <f>Drivers!AM118</f>
        <v>0</v>
      </c>
      <c r="AN297">
        <f>Drivers!AN118</f>
        <v>0</v>
      </c>
      <c r="AO297">
        <f>Drivers!AO118</f>
        <v>0</v>
      </c>
      <c r="AP297">
        <f>Drivers!AP118</f>
        <v>0</v>
      </c>
      <c r="AQ297">
        <f>Drivers!AQ118</f>
        <v>0</v>
      </c>
      <c r="AR297">
        <f>Drivers!AR118</f>
        <v>0</v>
      </c>
      <c r="AS297">
        <f>Drivers!AS118</f>
        <v>0</v>
      </c>
      <c r="AT297">
        <f>Drivers!AT118</f>
        <v>0</v>
      </c>
      <c r="AU297">
        <f>Drivers!AU118</f>
        <v>0</v>
      </c>
      <c r="AV297">
        <f>Drivers!AV118</f>
        <v>0</v>
      </c>
      <c r="AW297">
        <f>Drivers!AW118</f>
        <v>0</v>
      </c>
      <c r="AX297">
        <f>Drivers!AX118</f>
        <v>0</v>
      </c>
      <c r="AY297">
        <f>Drivers!AY118</f>
        <v>0</v>
      </c>
      <c r="AZ297">
        <f>Drivers!AZ118</f>
        <v>0</v>
      </c>
      <c r="BA297">
        <f>Drivers!BA118</f>
        <v>0</v>
      </c>
      <c r="BB297">
        <f>Drivers!BB118</f>
        <v>0</v>
      </c>
      <c r="BC297">
        <f>Drivers!BC118</f>
        <v>0</v>
      </c>
      <c r="BD297">
        <f>Drivers!BD118</f>
        <v>0</v>
      </c>
      <c r="BE297">
        <f>Drivers!BE118</f>
        <v>0</v>
      </c>
      <c r="BF297">
        <f>Drivers!BF118</f>
        <v>0</v>
      </c>
      <c r="BG297">
        <f>Drivers!BG118</f>
        <v>0</v>
      </c>
      <c r="BH297">
        <f>Drivers!BH118</f>
        <v>0</v>
      </c>
      <c r="BI297">
        <f>Drivers!BI118</f>
        <v>0</v>
      </c>
      <c r="BJ297">
        <f>Drivers!BJ118</f>
        <v>0</v>
      </c>
      <c r="BK297">
        <f>Drivers!BK118</f>
        <v>0</v>
      </c>
      <c r="BL297">
        <f>Drivers!BL118</f>
        <v>0</v>
      </c>
      <c r="BM297">
        <f>Drivers!BM118</f>
        <v>0</v>
      </c>
      <c r="BN297">
        <f>Drivers!BN118</f>
        <v>0</v>
      </c>
      <c r="BO297">
        <f>Drivers!BO118</f>
        <v>0</v>
      </c>
      <c r="BP297">
        <f>Drivers!BP118</f>
        <v>0</v>
      </c>
      <c r="BQ297">
        <f>Drivers!BQ118</f>
        <v>0</v>
      </c>
      <c r="BR297">
        <f>Drivers!BR118</f>
        <v>0.84099999999999997</v>
      </c>
      <c r="BS297">
        <f>Drivers!BS118</f>
        <v>1.2470000000000001</v>
      </c>
      <c r="BT297">
        <f>Drivers!BT118</f>
        <v>1.7629999999999999</v>
      </c>
      <c r="BU297">
        <f>Drivers!BU118</f>
        <v>1.97</v>
      </c>
      <c r="BV297">
        <f>Drivers!BV118</f>
        <v>2.903</v>
      </c>
      <c r="BW297">
        <f>Drivers!BW118</f>
        <v>3.399</v>
      </c>
      <c r="BX297">
        <f>Drivers!BX118</f>
        <v>3.597</v>
      </c>
      <c r="BY297">
        <f>Drivers!BY118</f>
        <v>3.6739999999999999</v>
      </c>
      <c r="BZ297">
        <f>Drivers!BZ118</f>
        <v>4.2729999999999997</v>
      </c>
      <c r="CA297">
        <f>Drivers!CA118</f>
        <v>4.0330000000000004</v>
      </c>
      <c r="CB297">
        <f>Drivers!CB118</f>
        <v>3.605</v>
      </c>
      <c r="CC297">
        <f>Drivers!CC118</f>
        <v>3.1960000000000002</v>
      </c>
      <c r="CD297">
        <f>Drivers!CD118</f>
        <v>3.5156000000000009</v>
      </c>
      <c r="CE297">
        <f>Drivers!CE118</f>
        <v>3.5859120000000009</v>
      </c>
      <c r="CF297">
        <f>Drivers!CF118</f>
        <v>3.5493356976000006</v>
      </c>
      <c r="CG297">
        <f>Drivers!CG118</f>
        <v>3.5489807640302402</v>
      </c>
      <c r="CH297">
        <f>Drivers!CH118</f>
        <v>3.9251674000000016</v>
      </c>
      <c r="CI297">
        <f>Drivers!CI118</f>
        <v>4.0036707480000011</v>
      </c>
      <c r="CJ297">
        <f>Drivers!CJ118</f>
        <v>3.9628333063704009</v>
      </c>
      <c r="CK297">
        <f>Drivers!CK118</f>
        <v>3.962437023039763</v>
      </c>
      <c r="CL297">
        <f>Drivers!CL118</f>
        <v>4.3212167906600021</v>
      </c>
      <c r="CM297">
        <f>Drivers!CM118</f>
        <v>4.4076411264732007</v>
      </c>
      <c r="CN297">
        <f>Drivers!CN118</f>
        <v>4.3626831869831744</v>
      </c>
      <c r="CO297">
        <f>Drivers!CO118</f>
        <v>4.3622469186644759</v>
      </c>
      <c r="CP297">
        <f>Drivers!CP118</f>
        <v>0</v>
      </c>
      <c r="CQ297">
        <f>Drivers!CQ118</f>
        <v>0</v>
      </c>
      <c r="CR297">
        <f>Drivers!CR118</f>
        <v>0</v>
      </c>
      <c r="CS297">
        <f>Drivers!CS118</f>
        <v>0</v>
      </c>
      <c r="CT297">
        <f>Drivers!CT118</f>
        <v>0</v>
      </c>
      <c r="CU297">
        <f>Drivers!CU118</f>
        <v>0</v>
      </c>
      <c r="CV297">
        <f>Drivers!CV118</f>
        <v>0</v>
      </c>
      <c r="CW297">
        <f>Drivers!CW118</f>
        <v>0</v>
      </c>
      <c r="CX297">
        <f>Drivers!CX118</f>
        <v>0</v>
      </c>
      <c r="CY297">
        <f>Drivers!CY118</f>
        <v>0</v>
      </c>
      <c r="CZ297">
        <f>Drivers!CZ118</f>
        <v>0</v>
      </c>
      <c r="DA297">
        <f>Drivers!DA118</f>
        <v>0</v>
      </c>
      <c r="DB297">
        <f>Drivers!DB118</f>
        <v>0</v>
      </c>
      <c r="DC297">
        <f>Drivers!DC118</f>
        <v>0</v>
      </c>
      <c r="DD297">
        <f>Drivers!DD118</f>
        <v>0</v>
      </c>
      <c r="DE297">
        <f>Drivers!DE118</f>
        <v>0</v>
      </c>
      <c r="DF297">
        <f>Drivers!DF118</f>
        <v>0</v>
      </c>
      <c r="DG297">
        <f>Drivers!DG118</f>
        <v>0</v>
      </c>
      <c r="DH297">
        <f>Drivers!DH118</f>
        <v>0</v>
      </c>
      <c r="DI297">
        <f>Drivers!DI118</f>
        <v>0</v>
      </c>
      <c r="DJ297">
        <f>Drivers!DJ118</f>
        <v>0</v>
      </c>
      <c r="DK297">
        <f>Drivers!DK118</f>
        <v>0</v>
      </c>
      <c r="DL297">
        <f>Drivers!DL118</f>
        <v>0</v>
      </c>
      <c r="DM297">
        <f>Drivers!DM118</f>
        <v>0</v>
      </c>
      <c r="DN297">
        <f>Drivers!DN118</f>
        <v>0</v>
      </c>
      <c r="DO297">
        <f>Drivers!DO118</f>
        <v>0</v>
      </c>
      <c r="DP297">
        <f>Drivers!DP118</f>
        <v>0</v>
      </c>
      <c r="DQ297">
        <f>Drivers!DQ118</f>
        <v>0</v>
      </c>
      <c r="DR297">
        <f>Drivers!DR118</f>
        <v>0</v>
      </c>
      <c r="DS297">
        <f>Drivers!DS118</f>
        <v>0</v>
      </c>
      <c r="DT297">
        <f>Drivers!DT118</f>
        <v>0</v>
      </c>
      <c r="DU297">
        <f>Drivers!DU118</f>
        <v>0</v>
      </c>
      <c r="DV297">
        <f>Drivers!DV118</f>
        <v>0</v>
      </c>
      <c r="DW297">
        <f>Drivers!DW118</f>
        <v>0</v>
      </c>
      <c r="DX297">
        <f>Drivers!DX118</f>
        <v>0</v>
      </c>
      <c r="DY297">
        <f>Drivers!DY118</f>
        <v>0</v>
      </c>
      <c r="DZ297">
        <f>Drivers!DZ118</f>
        <v>5.8209999999999997</v>
      </c>
      <c r="EA297">
        <f>Drivers!EA118</f>
        <v>13.572999999999999</v>
      </c>
      <c r="EB297">
        <f>Drivers!EB118</f>
        <v>15.107000000000001</v>
      </c>
      <c r="EC297">
        <f>Drivers!EC118</f>
        <v>14.199828461630242</v>
      </c>
      <c r="ED297">
        <f>Drivers!ED118</f>
        <v>15.854108477410167</v>
      </c>
      <c r="EE297">
        <f>Drivers!EE118</f>
        <v>17.453788022780852</v>
      </c>
      <c r="EF297">
        <f>Drivers!EF118</f>
        <v>19.03859197524935</v>
      </c>
      <c r="EG297">
        <f>Drivers!EG118</f>
        <v>20.671151237126988</v>
      </c>
      <c r="EH297">
        <f>Drivers!EH118</f>
        <v>22.339313141963139</v>
      </c>
      <c r="EI297">
        <f>Drivers!EI118</f>
        <v>24.029282181152652</v>
      </c>
      <c r="EJ297">
        <f>Drivers!EJ118</f>
        <v>25.725749503142033</v>
      </c>
      <c r="EK297">
        <f>Drivers!EK118</f>
        <v>27.412072383072996</v>
      </c>
      <c r="EL297">
        <f>Drivers!EL118</f>
        <v>29.070502762248918</v>
      </c>
      <c r="EM297">
        <f>Drivers!EM118</f>
        <v>0</v>
      </c>
      <c r="EN297">
        <f>Drivers!EN118</f>
        <v>0</v>
      </c>
    </row>
    <row r="298" spans="1:144" x14ac:dyDescent="0.2">
      <c r="A298">
        <f>Drivers!A119</f>
        <v>0</v>
      </c>
      <c r="B298">
        <f>Drivers!B119</f>
        <v>0</v>
      </c>
      <c r="C298">
        <f>Drivers!C119</f>
        <v>0</v>
      </c>
      <c r="D298">
        <f>Drivers!D119</f>
        <v>0</v>
      </c>
      <c r="E298">
        <f>Drivers!E119</f>
        <v>0</v>
      </c>
      <c r="F298">
        <f>Drivers!F119</f>
        <v>0</v>
      </c>
      <c r="G298">
        <f>Drivers!G119</f>
        <v>0</v>
      </c>
      <c r="H298">
        <f>Drivers!H119</f>
        <v>0</v>
      </c>
      <c r="I298" t="str">
        <f>Drivers!I119</f>
        <v>YoY % Growth</v>
      </c>
      <c r="J298">
        <f>Drivers!J119</f>
        <v>0</v>
      </c>
      <c r="K298">
        <f>Drivers!K119</f>
        <v>0</v>
      </c>
      <c r="L298">
        <f>Drivers!L119</f>
        <v>0</v>
      </c>
      <c r="M298">
        <f>Drivers!M119</f>
        <v>0</v>
      </c>
      <c r="N298">
        <f>Drivers!N119</f>
        <v>0</v>
      </c>
      <c r="O298">
        <f>Drivers!O119</f>
        <v>0</v>
      </c>
      <c r="P298">
        <f>Drivers!P119</f>
        <v>0</v>
      </c>
      <c r="Q298">
        <f>Drivers!Q119</f>
        <v>0</v>
      </c>
      <c r="R298">
        <f>Drivers!R119</f>
        <v>0</v>
      </c>
      <c r="S298">
        <f>Drivers!S119</f>
        <v>0</v>
      </c>
      <c r="T298">
        <f>Drivers!T119</f>
        <v>0</v>
      </c>
      <c r="U298">
        <f>Drivers!U119</f>
        <v>0</v>
      </c>
      <c r="V298">
        <f>Drivers!V119</f>
        <v>0</v>
      </c>
      <c r="W298">
        <f>Drivers!W119</f>
        <v>0</v>
      </c>
      <c r="X298">
        <f>Drivers!X119</f>
        <v>0</v>
      </c>
      <c r="Y298">
        <f>Drivers!Y119</f>
        <v>0</v>
      </c>
      <c r="Z298">
        <f>Drivers!Z119</f>
        <v>0</v>
      </c>
      <c r="AA298">
        <f>Drivers!AA119</f>
        <v>0</v>
      </c>
      <c r="AB298">
        <f>Drivers!AB119</f>
        <v>0</v>
      </c>
      <c r="AC298">
        <f>Drivers!AC119</f>
        <v>0</v>
      </c>
      <c r="AD298">
        <f>Drivers!AD119</f>
        <v>0</v>
      </c>
      <c r="AE298">
        <f>Drivers!AE119</f>
        <v>0</v>
      </c>
      <c r="AF298">
        <f>Drivers!AF119</f>
        <v>0</v>
      </c>
      <c r="AG298">
        <f>Drivers!AG119</f>
        <v>0</v>
      </c>
      <c r="AH298">
        <f>Drivers!AH119</f>
        <v>0</v>
      </c>
      <c r="AI298">
        <f>Drivers!AI119</f>
        <v>0</v>
      </c>
      <c r="AJ298">
        <f>Drivers!AJ119</f>
        <v>0</v>
      </c>
      <c r="AK298">
        <f>Drivers!AK119</f>
        <v>0</v>
      </c>
      <c r="AL298">
        <f>Drivers!AL119</f>
        <v>0</v>
      </c>
      <c r="AM298">
        <f>Drivers!AM119</f>
        <v>0</v>
      </c>
      <c r="AN298">
        <f>Drivers!AN119</f>
        <v>0</v>
      </c>
      <c r="AO298">
        <f>Drivers!AO119</f>
        <v>0</v>
      </c>
      <c r="AP298">
        <f>Drivers!AP119</f>
        <v>0</v>
      </c>
      <c r="AQ298">
        <f>Drivers!AQ119</f>
        <v>0</v>
      </c>
      <c r="AR298">
        <f>Drivers!AR119</f>
        <v>0</v>
      </c>
      <c r="AS298">
        <f>Drivers!AS119</f>
        <v>0</v>
      </c>
      <c r="AT298">
        <f>Drivers!AT119</f>
        <v>0</v>
      </c>
      <c r="AU298">
        <f>Drivers!AU119</f>
        <v>0</v>
      </c>
      <c r="AV298">
        <f>Drivers!AV119</f>
        <v>0</v>
      </c>
      <c r="AW298">
        <f>Drivers!AW119</f>
        <v>0</v>
      </c>
      <c r="AX298">
        <f>Drivers!AX119</f>
        <v>0</v>
      </c>
      <c r="AY298">
        <f>Drivers!AY119</f>
        <v>0</v>
      </c>
      <c r="AZ298">
        <f>Drivers!AZ119</f>
        <v>0</v>
      </c>
      <c r="BA298">
        <f>Drivers!BA119</f>
        <v>0</v>
      </c>
      <c r="BB298">
        <f>Drivers!BB119</f>
        <v>0</v>
      </c>
      <c r="BC298">
        <f>Drivers!BC119</f>
        <v>0</v>
      </c>
      <c r="BD298">
        <f>Drivers!BD119</f>
        <v>0</v>
      </c>
      <c r="BE298">
        <f>Drivers!BE119</f>
        <v>0</v>
      </c>
      <c r="BF298">
        <f>Drivers!BF119</f>
        <v>0</v>
      </c>
      <c r="BG298">
        <f>Drivers!BG119</f>
        <v>0</v>
      </c>
      <c r="BH298">
        <f>Drivers!BH119</f>
        <v>0</v>
      </c>
      <c r="BI298">
        <f>Drivers!BI119</f>
        <v>0</v>
      </c>
      <c r="BJ298">
        <f>Drivers!BJ119</f>
        <v>0</v>
      </c>
      <c r="BK298">
        <f>Drivers!BK119</f>
        <v>0</v>
      </c>
      <c r="BL298">
        <f>Drivers!BL119</f>
        <v>0</v>
      </c>
      <c r="BM298">
        <f>Drivers!BM119</f>
        <v>0</v>
      </c>
      <c r="BN298">
        <f>Drivers!BN119</f>
        <v>0</v>
      </c>
      <c r="BO298">
        <f>Drivers!BO119</f>
        <v>0</v>
      </c>
      <c r="BP298">
        <f>Drivers!BP119</f>
        <v>0</v>
      </c>
      <c r="BQ298">
        <f>Drivers!BQ119</f>
        <v>0</v>
      </c>
      <c r="BR298">
        <f>Drivers!BR119</f>
        <v>0</v>
      </c>
      <c r="BS298">
        <f>Drivers!BS119</f>
        <v>0</v>
      </c>
      <c r="BT298">
        <f>Drivers!BT119</f>
        <v>0</v>
      </c>
      <c r="BU298">
        <f>Drivers!BU119</f>
        <v>0</v>
      </c>
      <c r="BV298">
        <f>Drivers!BV119</f>
        <v>2.4518430439952441</v>
      </c>
      <c r="BW298">
        <f>Drivers!BW119</f>
        <v>1.7257417802726542</v>
      </c>
      <c r="BX298">
        <f>Drivers!BX119</f>
        <v>1.0402722631877483</v>
      </c>
      <c r="BY298">
        <f>Drivers!BY119</f>
        <v>0.86497461928934016</v>
      </c>
      <c r="BZ298">
        <f>Drivers!BZ119</f>
        <v>0.47192559421288305</v>
      </c>
      <c r="CA298">
        <f>Drivers!CA119</f>
        <v>0.186525448661371</v>
      </c>
      <c r="CB298">
        <f>Drivers!CB119</f>
        <v>2.2240756185709643E-3</v>
      </c>
      <c r="CC298">
        <f>Drivers!CC119</f>
        <v>-0.13010342950462706</v>
      </c>
      <c r="CD298">
        <f>Drivers!CD119</f>
        <v>-0.17725251579686374</v>
      </c>
      <c r="CE298">
        <f>Drivers!CE119</f>
        <v>-0.11085742623357286</v>
      </c>
      <c r="CF298">
        <f>Drivers!CF119</f>
        <v>-1.5440860582524141E-2</v>
      </c>
      <c r="CG298">
        <f>Drivers!CG119</f>
        <v>0.11044454443999996</v>
      </c>
      <c r="CH298">
        <f>Drivers!CH119</f>
        <v>0.11650000000000027</v>
      </c>
      <c r="CI298">
        <f>Drivers!CI119</f>
        <v>0.11650000000000005</v>
      </c>
      <c r="CJ298">
        <f>Drivers!CJ119</f>
        <v>0.11650000000000005</v>
      </c>
      <c r="CK298">
        <f>Drivers!CK119</f>
        <v>0.11650000000000005</v>
      </c>
      <c r="CL298">
        <f>Drivers!CL119</f>
        <v>0.10089999999999999</v>
      </c>
      <c r="CM298">
        <f>Drivers!CM119</f>
        <v>0.10089999999999977</v>
      </c>
      <c r="CN298">
        <f>Drivers!CN119</f>
        <v>0.10089999999999999</v>
      </c>
      <c r="CO298">
        <f>Drivers!CO119</f>
        <v>0.10090000000000021</v>
      </c>
      <c r="CP298">
        <f>Drivers!CP119</f>
        <v>0</v>
      </c>
      <c r="CQ298">
        <f>Drivers!CQ119</f>
        <v>0</v>
      </c>
      <c r="CR298">
        <f>Drivers!CR119</f>
        <v>0</v>
      </c>
      <c r="CS298">
        <f>Drivers!CS119</f>
        <v>0</v>
      </c>
      <c r="CT298">
        <f>Drivers!CT119</f>
        <v>0</v>
      </c>
      <c r="CU298">
        <f>Drivers!CU119</f>
        <v>0</v>
      </c>
      <c r="CV298">
        <f>Drivers!CV119</f>
        <v>0</v>
      </c>
      <c r="CW298">
        <f>Drivers!CW119</f>
        <v>0</v>
      </c>
      <c r="CX298">
        <f>Drivers!CX119</f>
        <v>0</v>
      </c>
      <c r="CY298">
        <f>Drivers!CY119</f>
        <v>0</v>
      </c>
      <c r="CZ298">
        <f>Drivers!CZ119</f>
        <v>0</v>
      </c>
      <c r="DA298">
        <f>Drivers!DA119</f>
        <v>0</v>
      </c>
      <c r="DB298">
        <f>Drivers!DB119</f>
        <v>0</v>
      </c>
      <c r="DC298">
        <f>Drivers!DC119</f>
        <v>0</v>
      </c>
      <c r="DD298">
        <f>Drivers!DD119</f>
        <v>0</v>
      </c>
      <c r="DE298">
        <f>Drivers!DE119</f>
        <v>0</v>
      </c>
      <c r="DF298">
        <f>Drivers!DF119</f>
        <v>0</v>
      </c>
      <c r="DG298">
        <f>Drivers!DG119</f>
        <v>0</v>
      </c>
      <c r="DH298">
        <f>Drivers!DH119</f>
        <v>0</v>
      </c>
      <c r="DI298">
        <f>Drivers!DI119</f>
        <v>0</v>
      </c>
      <c r="DJ298">
        <f>Drivers!DJ119</f>
        <v>0</v>
      </c>
      <c r="DK298">
        <f>Drivers!DK119</f>
        <v>0</v>
      </c>
      <c r="DL298">
        <f>Drivers!DL119</f>
        <v>0</v>
      </c>
      <c r="DM298">
        <f>Drivers!DM119</f>
        <v>0</v>
      </c>
      <c r="DN298">
        <f>Drivers!DN119</f>
        <v>0</v>
      </c>
      <c r="DO298">
        <f>Drivers!DO119</f>
        <v>0</v>
      </c>
      <c r="DP298">
        <f>Drivers!DP119</f>
        <v>0</v>
      </c>
      <c r="DQ298">
        <f>Drivers!DQ119</f>
        <v>0</v>
      </c>
      <c r="DR298">
        <f>Drivers!DR119</f>
        <v>0</v>
      </c>
      <c r="DS298">
        <f>Drivers!DS119</f>
        <v>0</v>
      </c>
      <c r="DT298">
        <f>Drivers!DT119</f>
        <v>0</v>
      </c>
      <c r="DU298">
        <f>Drivers!DU119</f>
        <v>0</v>
      </c>
      <c r="DV298">
        <f>Drivers!DV119</f>
        <v>0</v>
      </c>
      <c r="DW298">
        <f>Drivers!DW119</f>
        <v>0</v>
      </c>
      <c r="DX298">
        <f>Drivers!DX119</f>
        <v>0</v>
      </c>
      <c r="DY298">
        <f>Drivers!DY119</f>
        <v>0</v>
      </c>
      <c r="DZ298" t="str">
        <f>Drivers!DZ119</f>
        <v>N/A</v>
      </c>
      <c r="EA298">
        <f>Drivers!EA119</f>
        <v>1.3317299433087095</v>
      </c>
      <c r="EB298">
        <f>Drivers!EB119</f>
        <v>0.11301849259559438</v>
      </c>
      <c r="EC298">
        <f>Drivers!EC119</f>
        <v>-6.0049747691120592E-2</v>
      </c>
      <c r="ED298">
        <f>Drivers!ED119</f>
        <v>0.11650000000000005</v>
      </c>
      <c r="EE298">
        <f>Drivers!EE119</f>
        <v>0.10089999999999999</v>
      </c>
      <c r="EF298">
        <f>Drivers!EF119</f>
        <v>9.079999999999977E-2</v>
      </c>
      <c r="EG298">
        <f>Drivers!EG119</f>
        <v>8.5750000000000437E-2</v>
      </c>
      <c r="EH298">
        <f>Drivers!EH119</f>
        <v>8.0700000000000216E-2</v>
      </c>
      <c r="EI298">
        <f>Drivers!EI119</f>
        <v>7.5649999999999995E-2</v>
      </c>
      <c r="EJ298">
        <f>Drivers!EJ119</f>
        <v>7.0600000000000218E-2</v>
      </c>
      <c r="EK298">
        <f>Drivers!EK119</f>
        <v>6.5549999999999997E-2</v>
      </c>
      <c r="EL298">
        <f>Drivers!EL119</f>
        <v>6.050000000000022E-2</v>
      </c>
      <c r="EM298">
        <f>Drivers!EM119</f>
        <v>0</v>
      </c>
      <c r="EN298">
        <f>Drivers!EN119</f>
        <v>0</v>
      </c>
    </row>
    <row r="299" spans="1:144" x14ac:dyDescent="0.2">
      <c r="A299">
        <f>Drivers!A120</f>
        <v>0</v>
      </c>
      <c r="B299">
        <f>Drivers!B120</f>
        <v>0</v>
      </c>
      <c r="C299">
        <f>Drivers!C120</f>
        <v>0</v>
      </c>
      <c r="D299">
        <f>Drivers!D120</f>
        <v>0</v>
      </c>
      <c r="E299">
        <f>Drivers!E120</f>
        <v>0</v>
      </c>
      <c r="F299">
        <f>Drivers!F120</f>
        <v>0</v>
      </c>
      <c r="G299">
        <f>Drivers!G120</f>
        <v>0</v>
      </c>
      <c r="H299">
        <f>Drivers!H120</f>
        <v>0</v>
      </c>
      <c r="I299" t="str">
        <f>Drivers!I120</f>
        <v>YoY Abs Growth</v>
      </c>
      <c r="J299">
        <f>Drivers!J120</f>
        <v>0</v>
      </c>
      <c r="K299">
        <f>Drivers!K120</f>
        <v>0</v>
      </c>
      <c r="L299">
        <f>Drivers!L120</f>
        <v>0</v>
      </c>
      <c r="M299">
        <f>Drivers!M120</f>
        <v>0</v>
      </c>
      <c r="N299">
        <f>Drivers!N120</f>
        <v>0</v>
      </c>
      <c r="O299">
        <f>Drivers!O120</f>
        <v>0</v>
      </c>
      <c r="P299">
        <f>Drivers!P120</f>
        <v>0</v>
      </c>
      <c r="Q299">
        <f>Drivers!Q120</f>
        <v>0</v>
      </c>
      <c r="R299">
        <f>Drivers!R120</f>
        <v>0</v>
      </c>
      <c r="S299">
        <f>Drivers!S120</f>
        <v>0</v>
      </c>
      <c r="T299">
        <f>Drivers!T120</f>
        <v>0</v>
      </c>
      <c r="U299">
        <f>Drivers!U120</f>
        <v>0</v>
      </c>
      <c r="V299">
        <f>Drivers!V120</f>
        <v>0</v>
      </c>
      <c r="W299">
        <f>Drivers!W120</f>
        <v>0</v>
      </c>
      <c r="X299">
        <f>Drivers!X120</f>
        <v>0</v>
      </c>
      <c r="Y299">
        <f>Drivers!Y120</f>
        <v>0</v>
      </c>
      <c r="Z299">
        <f>Drivers!Z120</f>
        <v>0</v>
      </c>
      <c r="AA299">
        <f>Drivers!AA120</f>
        <v>0</v>
      </c>
      <c r="AB299">
        <f>Drivers!AB120</f>
        <v>0</v>
      </c>
      <c r="AC299">
        <f>Drivers!AC120</f>
        <v>0</v>
      </c>
      <c r="AD299">
        <f>Drivers!AD120</f>
        <v>0</v>
      </c>
      <c r="AE299">
        <f>Drivers!AE120</f>
        <v>0</v>
      </c>
      <c r="AF299">
        <f>Drivers!AF120</f>
        <v>0</v>
      </c>
      <c r="AG299">
        <f>Drivers!AG120</f>
        <v>0</v>
      </c>
      <c r="AH299">
        <f>Drivers!AH120</f>
        <v>0</v>
      </c>
      <c r="AI299">
        <f>Drivers!AI120</f>
        <v>0</v>
      </c>
      <c r="AJ299">
        <f>Drivers!AJ120</f>
        <v>0</v>
      </c>
      <c r="AK299">
        <f>Drivers!AK120</f>
        <v>0</v>
      </c>
      <c r="AL299">
        <f>Drivers!AL120</f>
        <v>0</v>
      </c>
      <c r="AM299">
        <f>Drivers!AM120</f>
        <v>0</v>
      </c>
      <c r="AN299">
        <f>Drivers!AN120</f>
        <v>0</v>
      </c>
      <c r="AO299">
        <f>Drivers!AO120</f>
        <v>0</v>
      </c>
      <c r="AP299">
        <f>Drivers!AP120</f>
        <v>0</v>
      </c>
      <c r="AQ299">
        <f>Drivers!AQ120</f>
        <v>0</v>
      </c>
      <c r="AR299">
        <f>Drivers!AR120</f>
        <v>0</v>
      </c>
      <c r="AS299">
        <f>Drivers!AS120</f>
        <v>0</v>
      </c>
      <c r="AT299">
        <f>Drivers!AT120</f>
        <v>0</v>
      </c>
      <c r="AU299">
        <f>Drivers!AU120</f>
        <v>0</v>
      </c>
      <c r="AV299">
        <f>Drivers!AV120</f>
        <v>0</v>
      </c>
      <c r="AW299">
        <f>Drivers!AW120</f>
        <v>0</v>
      </c>
      <c r="AX299">
        <f>Drivers!AX120</f>
        <v>0</v>
      </c>
      <c r="AY299">
        <f>Drivers!AY120</f>
        <v>0</v>
      </c>
      <c r="AZ299">
        <f>Drivers!AZ120</f>
        <v>0</v>
      </c>
      <c r="BA299">
        <f>Drivers!BA120</f>
        <v>0</v>
      </c>
      <c r="BB299">
        <f>Drivers!BB120</f>
        <v>0</v>
      </c>
      <c r="BC299">
        <f>Drivers!BC120</f>
        <v>0</v>
      </c>
      <c r="BD299">
        <f>Drivers!BD120</f>
        <v>0</v>
      </c>
      <c r="BE299">
        <f>Drivers!BE120</f>
        <v>0</v>
      </c>
      <c r="BF299">
        <f>Drivers!BF120</f>
        <v>0</v>
      </c>
      <c r="BG299">
        <f>Drivers!BG120</f>
        <v>0</v>
      </c>
      <c r="BH299">
        <f>Drivers!BH120</f>
        <v>0</v>
      </c>
      <c r="BI299">
        <f>Drivers!BI120</f>
        <v>0</v>
      </c>
      <c r="BJ299">
        <f>Drivers!BJ120</f>
        <v>0</v>
      </c>
      <c r="BK299">
        <f>Drivers!BK120</f>
        <v>0</v>
      </c>
      <c r="BL299">
        <f>Drivers!BL120</f>
        <v>0</v>
      </c>
      <c r="BM299">
        <f>Drivers!BM120</f>
        <v>0</v>
      </c>
      <c r="BN299">
        <f>Drivers!BN120</f>
        <v>0</v>
      </c>
      <c r="BO299">
        <f>Drivers!BO120</f>
        <v>0</v>
      </c>
      <c r="BP299">
        <f>Drivers!BP120</f>
        <v>0</v>
      </c>
      <c r="BQ299">
        <f>Drivers!BQ120</f>
        <v>0</v>
      </c>
      <c r="BR299">
        <f>Drivers!BR120</f>
        <v>0</v>
      </c>
      <c r="BS299">
        <f>Drivers!BS120</f>
        <v>0</v>
      </c>
      <c r="BT299">
        <f>Drivers!BT120</f>
        <v>0</v>
      </c>
      <c r="BU299">
        <f>Drivers!BU120</f>
        <v>0</v>
      </c>
      <c r="BV299">
        <f>Drivers!BV120</f>
        <v>2.0620000000000003</v>
      </c>
      <c r="BW299">
        <f>Drivers!BW120</f>
        <v>2.1520000000000001</v>
      </c>
      <c r="BX299">
        <f>Drivers!BX120</f>
        <v>1.8340000000000001</v>
      </c>
      <c r="BY299">
        <f>Drivers!BY120</f>
        <v>1.704</v>
      </c>
      <c r="BZ299">
        <f>Drivers!BZ120</f>
        <v>1.3699999999999997</v>
      </c>
      <c r="CA299">
        <f>Drivers!CA120</f>
        <v>0.63400000000000034</v>
      </c>
      <c r="CB299">
        <f>Drivers!CB120</f>
        <v>8.0000000000000071E-3</v>
      </c>
      <c r="CC299">
        <f>Drivers!CC120</f>
        <v>-0.47799999999999976</v>
      </c>
      <c r="CD299">
        <f>Drivers!CD120</f>
        <v>-0.75739999999999874</v>
      </c>
      <c r="CE299">
        <f>Drivers!CE120</f>
        <v>-0.44708799999999949</v>
      </c>
      <c r="CF299">
        <f>Drivers!CF120</f>
        <v>-5.5664302399999421E-2</v>
      </c>
      <c r="CG299">
        <f>Drivers!CG120</f>
        <v>0.35298076403024004</v>
      </c>
      <c r="CH299">
        <f>Drivers!CH120</f>
        <v>0.40956740000000069</v>
      </c>
      <c r="CI299">
        <f>Drivers!CI120</f>
        <v>0.41775874800000024</v>
      </c>
      <c r="CJ299">
        <f>Drivers!CJ120</f>
        <v>0.41349760877040032</v>
      </c>
      <c r="CK299">
        <f>Drivers!CK120</f>
        <v>0.41345625900952276</v>
      </c>
      <c r="CL299">
        <f>Drivers!CL120</f>
        <v>0.39604939066000044</v>
      </c>
      <c r="CM299">
        <f>Drivers!CM120</f>
        <v>0.40397037847319961</v>
      </c>
      <c r="CN299">
        <f>Drivers!CN120</f>
        <v>0.39984988061277349</v>
      </c>
      <c r="CO299">
        <f>Drivers!CO120</f>
        <v>0.39980989562471292</v>
      </c>
      <c r="CP299">
        <f>Drivers!CP120</f>
        <v>0</v>
      </c>
      <c r="CQ299">
        <f>Drivers!CQ120</f>
        <v>0</v>
      </c>
      <c r="CR299">
        <f>Drivers!CR120</f>
        <v>0</v>
      </c>
      <c r="CS299">
        <f>Drivers!CS120</f>
        <v>0</v>
      </c>
      <c r="CT299">
        <f>Drivers!CT120</f>
        <v>0</v>
      </c>
      <c r="CU299">
        <f>Drivers!CU120</f>
        <v>0</v>
      </c>
      <c r="CV299">
        <f>Drivers!CV120</f>
        <v>0</v>
      </c>
      <c r="CW299">
        <f>Drivers!CW120</f>
        <v>0</v>
      </c>
      <c r="CX299">
        <f>Drivers!CX120</f>
        <v>0</v>
      </c>
      <c r="CY299">
        <f>Drivers!CY120</f>
        <v>0</v>
      </c>
      <c r="CZ299">
        <f>Drivers!CZ120</f>
        <v>0</v>
      </c>
      <c r="DA299">
        <f>Drivers!DA120</f>
        <v>0</v>
      </c>
      <c r="DB299">
        <f>Drivers!DB120</f>
        <v>0</v>
      </c>
      <c r="DC299">
        <f>Drivers!DC120</f>
        <v>0</v>
      </c>
      <c r="DD299">
        <f>Drivers!DD120</f>
        <v>0</v>
      </c>
      <c r="DE299">
        <f>Drivers!DE120</f>
        <v>0</v>
      </c>
      <c r="DF299">
        <f>Drivers!DF120</f>
        <v>0</v>
      </c>
      <c r="DG299">
        <f>Drivers!DG120</f>
        <v>0</v>
      </c>
      <c r="DH299">
        <f>Drivers!DH120</f>
        <v>0</v>
      </c>
      <c r="DI299">
        <f>Drivers!DI120</f>
        <v>0</v>
      </c>
      <c r="DJ299">
        <f>Drivers!DJ120</f>
        <v>0</v>
      </c>
      <c r="DK299">
        <f>Drivers!DK120</f>
        <v>0</v>
      </c>
      <c r="DL299">
        <f>Drivers!DL120</f>
        <v>0</v>
      </c>
      <c r="DM299">
        <f>Drivers!DM120</f>
        <v>0</v>
      </c>
      <c r="DN299">
        <f>Drivers!DN120</f>
        <v>0</v>
      </c>
      <c r="DO299">
        <f>Drivers!DO120</f>
        <v>0</v>
      </c>
      <c r="DP299">
        <f>Drivers!DP120</f>
        <v>0</v>
      </c>
      <c r="DQ299">
        <f>Drivers!DQ120</f>
        <v>0</v>
      </c>
      <c r="DR299">
        <f>Drivers!DR120</f>
        <v>0</v>
      </c>
      <c r="DS299">
        <f>Drivers!DS120</f>
        <v>0</v>
      </c>
      <c r="DT299">
        <f>Drivers!DT120</f>
        <v>0</v>
      </c>
      <c r="DU299">
        <f>Drivers!DU120</f>
        <v>0</v>
      </c>
      <c r="DV299">
        <f>Drivers!DV120</f>
        <v>0</v>
      </c>
      <c r="DW299">
        <f>Drivers!DW120</f>
        <v>0</v>
      </c>
      <c r="DX299">
        <f>Drivers!DX120</f>
        <v>0</v>
      </c>
      <c r="DY299">
        <f>Drivers!DY120</f>
        <v>0</v>
      </c>
      <c r="DZ299">
        <f>Drivers!DZ120</f>
        <v>5.8209999999999997</v>
      </c>
      <c r="EA299">
        <f>Drivers!EA120</f>
        <v>7.7519999999999989</v>
      </c>
      <c r="EB299">
        <f>Drivers!EB120</f>
        <v>1.5340000000000025</v>
      </c>
      <c r="EC299">
        <f>Drivers!EC120</f>
        <v>-0.90717153836975939</v>
      </c>
      <c r="ED299">
        <f>Drivers!ED120</f>
        <v>1.6542800157799249</v>
      </c>
      <c r="EE299">
        <f>Drivers!EE120</f>
        <v>1.5996795453706856</v>
      </c>
      <c r="EF299">
        <f>Drivers!EF120</f>
        <v>1.5848039524684978</v>
      </c>
      <c r="EG299">
        <f>Drivers!EG120</f>
        <v>1.6325592618776383</v>
      </c>
      <c r="EH299">
        <f>Drivers!EH120</f>
        <v>1.6681619048361505</v>
      </c>
      <c r="EI299">
        <f>Drivers!EI120</f>
        <v>1.6899690391895135</v>
      </c>
      <c r="EJ299">
        <f>Drivers!EJ120</f>
        <v>1.6964673219893811</v>
      </c>
      <c r="EK299">
        <f>Drivers!EK120</f>
        <v>1.6863228799309624</v>
      </c>
      <c r="EL299">
        <f>Drivers!EL120</f>
        <v>1.6584303791759218</v>
      </c>
      <c r="EM299">
        <f>Drivers!EM120</f>
        <v>0</v>
      </c>
      <c r="EN299">
        <f>Drivers!EN120</f>
        <v>0</v>
      </c>
    </row>
    <row r="300" spans="1:144" x14ac:dyDescent="0.2">
      <c r="A300">
        <f>Drivers!A121</f>
        <v>0</v>
      </c>
      <c r="B300">
        <f>Drivers!B121</f>
        <v>0</v>
      </c>
      <c r="C300">
        <f>Drivers!C121</f>
        <v>0</v>
      </c>
      <c r="D300">
        <f>Drivers!D121</f>
        <v>0</v>
      </c>
      <c r="E300">
        <f>Drivers!E121</f>
        <v>0</v>
      </c>
      <c r="F300">
        <f>Drivers!F121</f>
        <v>0</v>
      </c>
      <c r="G300">
        <f>Drivers!G121</f>
        <v>0</v>
      </c>
      <c r="H300">
        <f>Drivers!H121</f>
        <v>0</v>
      </c>
      <c r="I300" t="str">
        <f>Drivers!I121</f>
        <v>Seq % Growth</v>
      </c>
      <c r="J300">
        <f>Drivers!J121</f>
        <v>0</v>
      </c>
      <c r="K300">
        <f>Drivers!K121</f>
        <v>0</v>
      </c>
      <c r="L300">
        <f>Drivers!L121</f>
        <v>0</v>
      </c>
      <c r="M300">
        <f>Drivers!M121</f>
        <v>0</v>
      </c>
      <c r="N300">
        <f>Drivers!N121</f>
        <v>0</v>
      </c>
      <c r="O300">
        <f>Drivers!O121</f>
        <v>0</v>
      </c>
      <c r="P300">
        <f>Drivers!P121</f>
        <v>0</v>
      </c>
      <c r="Q300">
        <f>Drivers!Q121</f>
        <v>0</v>
      </c>
      <c r="R300">
        <f>Drivers!R121</f>
        <v>0</v>
      </c>
      <c r="S300">
        <f>Drivers!S121</f>
        <v>0</v>
      </c>
      <c r="T300">
        <f>Drivers!T121</f>
        <v>0</v>
      </c>
      <c r="U300">
        <f>Drivers!U121</f>
        <v>0</v>
      </c>
      <c r="V300">
        <f>Drivers!V121</f>
        <v>0</v>
      </c>
      <c r="W300">
        <f>Drivers!W121</f>
        <v>0</v>
      </c>
      <c r="X300">
        <f>Drivers!X121</f>
        <v>0</v>
      </c>
      <c r="Y300">
        <f>Drivers!Y121</f>
        <v>0</v>
      </c>
      <c r="Z300">
        <f>Drivers!Z121</f>
        <v>0</v>
      </c>
      <c r="AA300">
        <f>Drivers!AA121</f>
        <v>0</v>
      </c>
      <c r="AB300">
        <f>Drivers!AB121</f>
        <v>0</v>
      </c>
      <c r="AC300">
        <f>Drivers!AC121</f>
        <v>0</v>
      </c>
      <c r="AD300">
        <f>Drivers!AD121</f>
        <v>0</v>
      </c>
      <c r="AE300">
        <f>Drivers!AE121</f>
        <v>0</v>
      </c>
      <c r="AF300">
        <f>Drivers!AF121</f>
        <v>0</v>
      </c>
      <c r="AG300">
        <f>Drivers!AG121</f>
        <v>0</v>
      </c>
      <c r="AH300">
        <f>Drivers!AH121</f>
        <v>0</v>
      </c>
      <c r="AI300">
        <f>Drivers!AI121</f>
        <v>0</v>
      </c>
      <c r="AJ300">
        <f>Drivers!AJ121</f>
        <v>0</v>
      </c>
      <c r="AK300">
        <f>Drivers!AK121</f>
        <v>0</v>
      </c>
      <c r="AL300">
        <f>Drivers!AL121</f>
        <v>0</v>
      </c>
      <c r="AM300">
        <f>Drivers!AM121</f>
        <v>0</v>
      </c>
      <c r="AN300">
        <f>Drivers!AN121</f>
        <v>0</v>
      </c>
      <c r="AO300">
        <f>Drivers!AO121</f>
        <v>0</v>
      </c>
      <c r="AP300">
        <f>Drivers!AP121</f>
        <v>0</v>
      </c>
      <c r="AQ300">
        <f>Drivers!AQ121</f>
        <v>0</v>
      </c>
      <c r="AR300">
        <f>Drivers!AR121</f>
        <v>0</v>
      </c>
      <c r="AS300">
        <f>Drivers!AS121</f>
        <v>0</v>
      </c>
      <c r="AT300">
        <f>Drivers!AT121</f>
        <v>0</v>
      </c>
      <c r="AU300">
        <f>Drivers!AU121</f>
        <v>0</v>
      </c>
      <c r="AV300">
        <f>Drivers!AV121</f>
        <v>0</v>
      </c>
      <c r="AW300">
        <f>Drivers!AW121</f>
        <v>0</v>
      </c>
      <c r="AX300">
        <f>Drivers!AX121</f>
        <v>0</v>
      </c>
      <c r="AY300">
        <f>Drivers!AY121</f>
        <v>0</v>
      </c>
      <c r="AZ300">
        <f>Drivers!AZ121</f>
        <v>0</v>
      </c>
      <c r="BA300">
        <f>Drivers!BA121</f>
        <v>0</v>
      </c>
      <c r="BB300">
        <f>Drivers!BB121</f>
        <v>0</v>
      </c>
      <c r="BC300">
        <f>Drivers!BC121</f>
        <v>0</v>
      </c>
      <c r="BD300">
        <f>Drivers!BD121</f>
        <v>0</v>
      </c>
      <c r="BE300">
        <f>Drivers!BE121</f>
        <v>0</v>
      </c>
      <c r="BF300">
        <f>Drivers!BF121</f>
        <v>0</v>
      </c>
      <c r="BG300">
        <f>Drivers!BG121</f>
        <v>0</v>
      </c>
      <c r="BH300">
        <f>Drivers!BH121</f>
        <v>0</v>
      </c>
      <c r="BI300">
        <f>Drivers!BI121</f>
        <v>0</v>
      </c>
      <c r="BJ300">
        <f>Drivers!BJ121</f>
        <v>0</v>
      </c>
      <c r="BK300">
        <f>Drivers!BK121</f>
        <v>0</v>
      </c>
      <c r="BL300">
        <f>Drivers!BL121</f>
        <v>0</v>
      </c>
      <c r="BM300">
        <f>Drivers!BM121</f>
        <v>0</v>
      </c>
      <c r="BN300">
        <f>Drivers!BN121</f>
        <v>0</v>
      </c>
      <c r="BO300">
        <f>Drivers!BO121</f>
        <v>0</v>
      </c>
      <c r="BP300">
        <f>Drivers!BP121</f>
        <v>0</v>
      </c>
      <c r="BQ300">
        <f>Drivers!BQ121</f>
        <v>0</v>
      </c>
      <c r="BR300">
        <f>Drivers!BR121</f>
        <v>0</v>
      </c>
      <c r="BS300">
        <f>Drivers!BS121</f>
        <v>0.48275862068965525</v>
      </c>
      <c r="BT300">
        <f>Drivers!BT121</f>
        <v>0.41379310344827558</v>
      </c>
      <c r="BU300">
        <f>Drivers!BU121</f>
        <v>0.11741349971639248</v>
      </c>
      <c r="BV300">
        <f>Drivers!BV121</f>
        <v>0.47360406091370555</v>
      </c>
      <c r="BW300">
        <f>Drivers!BW121</f>
        <v>0.17085773337926291</v>
      </c>
      <c r="BX300">
        <f>Drivers!BX121</f>
        <v>5.8252427184465994E-2</v>
      </c>
      <c r="BY300">
        <f>Drivers!BY121</f>
        <v>2.1406727828746197E-2</v>
      </c>
      <c r="BZ300">
        <f>Drivers!BZ121</f>
        <v>0.16303756124115409</v>
      </c>
      <c r="CA300">
        <f>Drivers!CA121</f>
        <v>-5.6166627662063928E-2</v>
      </c>
      <c r="CB300">
        <f>Drivers!CB121</f>
        <v>-0.10612447309695028</v>
      </c>
      <c r="CC300">
        <f>Drivers!CC121</f>
        <v>-0.11345353675450753</v>
      </c>
      <c r="CD300">
        <f>Drivers!CD121</f>
        <v>0.10000000000000031</v>
      </c>
      <c r="CE300">
        <f>Drivers!CE121</f>
        <v>2.0000000000000018E-2</v>
      </c>
      <c r="CF300">
        <f>Drivers!CF121</f>
        <v>-1.0200000000000098E-2</v>
      </c>
      <c r="CG300">
        <f>Drivers!CG121</f>
        <v>-1.0000000000010001E-4</v>
      </c>
      <c r="CH300">
        <f>Drivers!CH121</f>
        <v>0.10599849956429797</v>
      </c>
      <c r="CI300">
        <f>Drivers!CI121</f>
        <v>1.9999999999999796E-2</v>
      </c>
      <c r="CJ300">
        <f>Drivers!CJ121</f>
        <v>-1.0200000000000098E-2</v>
      </c>
      <c r="CK300">
        <f>Drivers!CK121</f>
        <v>-1.0000000000021103E-4</v>
      </c>
      <c r="CL300">
        <f>Drivers!CL121</f>
        <v>9.0545228992687798E-2</v>
      </c>
      <c r="CM300">
        <f>Drivers!CM121</f>
        <v>1.9999999999999574E-2</v>
      </c>
      <c r="CN300">
        <f>Drivers!CN121</f>
        <v>-1.0199999999999987E-2</v>
      </c>
      <c r="CO300">
        <f>Drivers!CO121</f>
        <v>-9.9999999999988987E-5</v>
      </c>
      <c r="CP300">
        <f>Drivers!CP121</f>
        <v>0</v>
      </c>
      <c r="CQ300">
        <f>Drivers!CQ121</f>
        <v>0</v>
      </c>
      <c r="CR300">
        <f>Drivers!CR121</f>
        <v>0</v>
      </c>
      <c r="CS300">
        <f>Drivers!CS121</f>
        <v>0</v>
      </c>
      <c r="CT300">
        <f>Drivers!CT121</f>
        <v>0</v>
      </c>
      <c r="CU300">
        <f>Drivers!CU121</f>
        <v>0</v>
      </c>
      <c r="CV300">
        <f>Drivers!CV121</f>
        <v>0</v>
      </c>
      <c r="CW300">
        <f>Drivers!CW121</f>
        <v>0</v>
      </c>
      <c r="CX300">
        <f>Drivers!CX121</f>
        <v>0</v>
      </c>
      <c r="CY300">
        <f>Drivers!CY121</f>
        <v>0</v>
      </c>
      <c r="CZ300">
        <f>Drivers!CZ121</f>
        <v>0</v>
      </c>
      <c r="DA300">
        <f>Drivers!DA121</f>
        <v>0</v>
      </c>
      <c r="DB300">
        <f>Drivers!DB121</f>
        <v>0</v>
      </c>
      <c r="DC300">
        <f>Drivers!DC121</f>
        <v>0</v>
      </c>
      <c r="DD300">
        <f>Drivers!DD121</f>
        <v>0</v>
      </c>
      <c r="DE300">
        <f>Drivers!DE121</f>
        <v>0</v>
      </c>
      <c r="DF300">
        <f>Drivers!DF121</f>
        <v>0</v>
      </c>
      <c r="DG300">
        <f>Drivers!DG121</f>
        <v>0</v>
      </c>
      <c r="DH300">
        <f>Drivers!DH121</f>
        <v>0</v>
      </c>
      <c r="DI300">
        <f>Drivers!DI121</f>
        <v>0</v>
      </c>
      <c r="DJ300">
        <f>Drivers!DJ121</f>
        <v>0</v>
      </c>
      <c r="DK300">
        <f>Drivers!DK121</f>
        <v>0</v>
      </c>
      <c r="DL300">
        <f>Drivers!DL121</f>
        <v>0</v>
      </c>
      <c r="DM300">
        <f>Drivers!DM121</f>
        <v>0</v>
      </c>
      <c r="DN300">
        <f>Drivers!DN121</f>
        <v>0</v>
      </c>
      <c r="DO300">
        <f>Drivers!DO121</f>
        <v>0</v>
      </c>
      <c r="DP300">
        <f>Drivers!DP121</f>
        <v>0</v>
      </c>
      <c r="DQ300">
        <f>Drivers!DQ121</f>
        <v>0</v>
      </c>
      <c r="DR300">
        <f>Drivers!DR121</f>
        <v>0</v>
      </c>
      <c r="DS300">
        <f>Drivers!DS121</f>
        <v>0</v>
      </c>
      <c r="DT300">
        <f>Drivers!DT121</f>
        <v>0</v>
      </c>
      <c r="DU300">
        <f>Drivers!DU121</f>
        <v>0</v>
      </c>
      <c r="DV300">
        <f>Drivers!DV121</f>
        <v>0</v>
      </c>
      <c r="DW300">
        <f>Drivers!DW121</f>
        <v>0</v>
      </c>
      <c r="DX300">
        <f>Drivers!DX121</f>
        <v>0</v>
      </c>
      <c r="DY300">
        <f>Drivers!DY121</f>
        <v>0</v>
      </c>
      <c r="DZ300">
        <f>Drivers!DZ121</f>
        <v>0</v>
      </c>
      <c r="EA300">
        <f>Drivers!EA121</f>
        <v>0</v>
      </c>
      <c r="EB300">
        <f>Drivers!EB121</f>
        <v>0</v>
      </c>
      <c r="EC300">
        <f>Drivers!EC121</f>
        <v>0</v>
      </c>
      <c r="ED300">
        <f>Drivers!ED121</f>
        <v>0</v>
      </c>
      <c r="EE300">
        <f>Drivers!EE121</f>
        <v>0</v>
      </c>
      <c r="EF300">
        <f>Drivers!EF121</f>
        <v>0</v>
      </c>
      <c r="EG300">
        <f>Drivers!EG121</f>
        <v>0</v>
      </c>
      <c r="EH300">
        <f>Drivers!EH121</f>
        <v>0</v>
      </c>
      <c r="EI300">
        <f>Drivers!EI121</f>
        <v>0</v>
      </c>
      <c r="EJ300">
        <f>Drivers!EJ121</f>
        <v>0</v>
      </c>
      <c r="EK300">
        <f>Drivers!EK121</f>
        <v>0</v>
      </c>
      <c r="EL300">
        <f>Drivers!EL121</f>
        <v>0</v>
      </c>
      <c r="EM300">
        <f>Drivers!EM121</f>
        <v>0</v>
      </c>
      <c r="EN300">
        <f>Drivers!EN121</f>
        <v>0</v>
      </c>
    </row>
    <row r="301" spans="1:144" x14ac:dyDescent="0.2">
      <c r="A301">
        <f>Drivers!A122</f>
        <v>0</v>
      </c>
      <c r="B301">
        <f>Drivers!B122</f>
        <v>0</v>
      </c>
      <c r="C301">
        <f>Drivers!C122</f>
        <v>0</v>
      </c>
      <c r="D301">
        <f>Drivers!D122</f>
        <v>0</v>
      </c>
      <c r="E301">
        <f>Drivers!E122</f>
        <v>0</v>
      </c>
      <c r="F301">
        <f>Drivers!F122</f>
        <v>0</v>
      </c>
      <c r="G301">
        <f>Drivers!G122</f>
        <v>0</v>
      </c>
      <c r="H301">
        <f>Drivers!H122</f>
        <v>0</v>
      </c>
      <c r="I301" t="str">
        <f>Drivers!I122</f>
        <v>Seq Abs Growth</v>
      </c>
      <c r="J301">
        <f>Drivers!J122</f>
        <v>0</v>
      </c>
      <c r="K301">
        <f>Drivers!K122</f>
        <v>0</v>
      </c>
      <c r="L301">
        <f>Drivers!L122</f>
        <v>0</v>
      </c>
      <c r="M301">
        <f>Drivers!M122</f>
        <v>0</v>
      </c>
      <c r="N301">
        <f>Drivers!N122</f>
        <v>0</v>
      </c>
      <c r="O301">
        <f>Drivers!O122</f>
        <v>0</v>
      </c>
      <c r="P301">
        <f>Drivers!P122</f>
        <v>0</v>
      </c>
      <c r="Q301">
        <f>Drivers!Q122</f>
        <v>0</v>
      </c>
      <c r="R301">
        <f>Drivers!R122</f>
        <v>0</v>
      </c>
      <c r="S301">
        <f>Drivers!S122</f>
        <v>0</v>
      </c>
      <c r="T301">
        <f>Drivers!T122</f>
        <v>0</v>
      </c>
      <c r="U301">
        <f>Drivers!U122</f>
        <v>0</v>
      </c>
      <c r="V301">
        <f>Drivers!V122</f>
        <v>0</v>
      </c>
      <c r="W301">
        <f>Drivers!W122</f>
        <v>0</v>
      </c>
      <c r="X301">
        <f>Drivers!X122</f>
        <v>0</v>
      </c>
      <c r="Y301">
        <f>Drivers!Y122</f>
        <v>0</v>
      </c>
      <c r="Z301">
        <f>Drivers!Z122</f>
        <v>0</v>
      </c>
      <c r="AA301">
        <f>Drivers!AA122</f>
        <v>0</v>
      </c>
      <c r="AB301">
        <f>Drivers!AB122</f>
        <v>0</v>
      </c>
      <c r="AC301">
        <f>Drivers!AC122</f>
        <v>0</v>
      </c>
      <c r="AD301">
        <f>Drivers!AD122</f>
        <v>0</v>
      </c>
      <c r="AE301">
        <f>Drivers!AE122</f>
        <v>0</v>
      </c>
      <c r="AF301">
        <f>Drivers!AF122</f>
        <v>0</v>
      </c>
      <c r="AG301">
        <f>Drivers!AG122</f>
        <v>0</v>
      </c>
      <c r="AH301">
        <f>Drivers!AH122</f>
        <v>0</v>
      </c>
      <c r="AI301">
        <f>Drivers!AI122</f>
        <v>0</v>
      </c>
      <c r="AJ301">
        <f>Drivers!AJ122</f>
        <v>0</v>
      </c>
      <c r="AK301">
        <f>Drivers!AK122</f>
        <v>0</v>
      </c>
      <c r="AL301">
        <f>Drivers!AL122</f>
        <v>0</v>
      </c>
      <c r="AM301">
        <f>Drivers!AM122</f>
        <v>0</v>
      </c>
      <c r="AN301">
        <f>Drivers!AN122</f>
        <v>0</v>
      </c>
      <c r="AO301">
        <f>Drivers!AO122</f>
        <v>0</v>
      </c>
      <c r="AP301">
        <f>Drivers!AP122</f>
        <v>0</v>
      </c>
      <c r="AQ301">
        <f>Drivers!AQ122</f>
        <v>0</v>
      </c>
      <c r="AR301">
        <f>Drivers!AR122</f>
        <v>0</v>
      </c>
      <c r="AS301">
        <f>Drivers!AS122</f>
        <v>0</v>
      </c>
      <c r="AT301">
        <f>Drivers!AT122</f>
        <v>0</v>
      </c>
      <c r="AU301">
        <f>Drivers!AU122</f>
        <v>0</v>
      </c>
      <c r="AV301">
        <f>Drivers!AV122</f>
        <v>0</v>
      </c>
      <c r="AW301">
        <f>Drivers!AW122</f>
        <v>0</v>
      </c>
      <c r="AX301">
        <f>Drivers!AX122</f>
        <v>0</v>
      </c>
      <c r="AY301">
        <f>Drivers!AY122</f>
        <v>0</v>
      </c>
      <c r="AZ301">
        <f>Drivers!AZ122</f>
        <v>0</v>
      </c>
      <c r="BA301">
        <f>Drivers!BA122</f>
        <v>0</v>
      </c>
      <c r="BB301">
        <f>Drivers!BB122</f>
        <v>0</v>
      </c>
      <c r="BC301">
        <f>Drivers!BC122</f>
        <v>0</v>
      </c>
      <c r="BD301">
        <f>Drivers!BD122</f>
        <v>0</v>
      </c>
      <c r="BE301">
        <f>Drivers!BE122</f>
        <v>0</v>
      </c>
      <c r="BF301">
        <f>Drivers!BF122</f>
        <v>0</v>
      </c>
      <c r="BG301">
        <f>Drivers!BG122</f>
        <v>0</v>
      </c>
      <c r="BH301">
        <f>Drivers!BH122</f>
        <v>0</v>
      </c>
      <c r="BI301">
        <f>Drivers!BI122</f>
        <v>0</v>
      </c>
      <c r="BJ301">
        <f>Drivers!BJ122</f>
        <v>0</v>
      </c>
      <c r="BK301">
        <f>Drivers!BK122</f>
        <v>0</v>
      </c>
      <c r="BL301">
        <f>Drivers!BL122</f>
        <v>0</v>
      </c>
      <c r="BM301">
        <f>Drivers!BM122</f>
        <v>0</v>
      </c>
      <c r="BN301">
        <f>Drivers!BN122</f>
        <v>0</v>
      </c>
      <c r="BO301">
        <f>Drivers!BO122</f>
        <v>0</v>
      </c>
      <c r="BP301">
        <f>Drivers!BP122</f>
        <v>0</v>
      </c>
      <c r="BQ301">
        <f>Drivers!BQ122</f>
        <v>0</v>
      </c>
      <c r="BR301">
        <f>Drivers!BR122</f>
        <v>0</v>
      </c>
      <c r="BS301">
        <f>Drivers!BS122</f>
        <v>0.40600000000000014</v>
      </c>
      <c r="BT301">
        <f>Drivers!BT122</f>
        <v>0.51599999999999979</v>
      </c>
      <c r="BU301">
        <f>Drivers!BU122</f>
        <v>0.20700000000000007</v>
      </c>
      <c r="BV301">
        <f>Drivers!BV122</f>
        <v>0.93300000000000005</v>
      </c>
      <c r="BW301">
        <f>Drivers!BW122</f>
        <v>0.496</v>
      </c>
      <c r="BX301">
        <f>Drivers!BX122</f>
        <v>0.19799999999999995</v>
      </c>
      <c r="BY301">
        <f>Drivers!BY122</f>
        <v>7.6999999999999957E-2</v>
      </c>
      <c r="BZ301">
        <f>Drivers!BZ122</f>
        <v>0.59899999999999975</v>
      </c>
      <c r="CA301">
        <f>Drivers!CA122</f>
        <v>-0.23999999999999932</v>
      </c>
      <c r="CB301">
        <f>Drivers!CB122</f>
        <v>-0.42800000000000038</v>
      </c>
      <c r="CC301">
        <f>Drivers!CC122</f>
        <v>-0.40899999999999981</v>
      </c>
      <c r="CD301">
        <f>Drivers!CD122</f>
        <v>0.31960000000000077</v>
      </c>
      <c r="CE301">
        <f>Drivers!CE122</f>
        <v>7.031199999999993E-2</v>
      </c>
      <c r="CF301">
        <f>Drivers!CF122</f>
        <v>-3.6576302400000316E-2</v>
      </c>
      <c r="CG301">
        <f>Drivers!CG122</f>
        <v>-3.5493356976035173E-4</v>
      </c>
      <c r="CH301">
        <f>Drivers!CH122</f>
        <v>0.37618663596976143</v>
      </c>
      <c r="CI301">
        <f>Drivers!CI122</f>
        <v>7.8503347999999473E-2</v>
      </c>
      <c r="CJ301">
        <f>Drivers!CJ122</f>
        <v>-4.0837441629600235E-2</v>
      </c>
      <c r="CK301">
        <f>Drivers!CK122</f>
        <v>-3.9628333063790322E-4</v>
      </c>
      <c r="CL301">
        <f>Drivers!CL122</f>
        <v>0.35877976762023911</v>
      </c>
      <c r="CM301">
        <f>Drivers!CM122</f>
        <v>8.6424335813198638E-2</v>
      </c>
      <c r="CN301">
        <f>Drivers!CN122</f>
        <v>-4.4957939490026355E-2</v>
      </c>
      <c r="CO301">
        <f>Drivers!CO122</f>
        <v>-4.3626831869847393E-4</v>
      </c>
      <c r="CP301">
        <f>Drivers!CP122</f>
        <v>0</v>
      </c>
      <c r="CQ301">
        <f>Drivers!CQ122</f>
        <v>0</v>
      </c>
      <c r="CR301">
        <f>Drivers!CR122</f>
        <v>0</v>
      </c>
      <c r="CS301">
        <f>Drivers!CS122</f>
        <v>0</v>
      </c>
      <c r="CT301">
        <f>Drivers!CT122</f>
        <v>0</v>
      </c>
      <c r="CU301">
        <f>Drivers!CU122</f>
        <v>0</v>
      </c>
      <c r="CV301">
        <f>Drivers!CV122</f>
        <v>0</v>
      </c>
      <c r="CW301">
        <f>Drivers!CW122</f>
        <v>0</v>
      </c>
      <c r="CX301">
        <f>Drivers!CX122</f>
        <v>0</v>
      </c>
      <c r="CY301">
        <f>Drivers!CY122</f>
        <v>0</v>
      </c>
      <c r="CZ301">
        <f>Drivers!CZ122</f>
        <v>0</v>
      </c>
      <c r="DA301">
        <f>Drivers!DA122</f>
        <v>0</v>
      </c>
      <c r="DB301">
        <f>Drivers!DB122</f>
        <v>0</v>
      </c>
      <c r="DC301">
        <f>Drivers!DC122</f>
        <v>0</v>
      </c>
      <c r="DD301">
        <f>Drivers!DD122</f>
        <v>0</v>
      </c>
      <c r="DE301">
        <f>Drivers!DE122</f>
        <v>0</v>
      </c>
      <c r="DF301">
        <f>Drivers!DF122</f>
        <v>0</v>
      </c>
      <c r="DG301">
        <f>Drivers!DG122</f>
        <v>0</v>
      </c>
      <c r="DH301">
        <f>Drivers!DH122</f>
        <v>0</v>
      </c>
      <c r="DI301">
        <f>Drivers!DI122</f>
        <v>0</v>
      </c>
      <c r="DJ301">
        <f>Drivers!DJ122</f>
        <v>0</v>
      </c>
      <c r="DK301">
        <f>Drivers!DK122</f>
        <v>0</v>
      </c>
      <c r="DL301">
        <f>Drivers!DL122</f>
        <v>0</v>
      </c>
      <c r="DM301">
        <f>Drivers!DM122</f>
        <v>0</v>
      </c>
      <c r="DN301">
        <f>Drivers!DN122</f>
        <v>0</v>
      </c>
      <c r="DO301">
        <f>Drivers!DO122</f>
        <v>0</v>
      </c>
      <c r="DP301">
        <f>Drivers!DP122</f>
        <v>0</v>
      </c>
      <c r="DQ301">
        <f>Drivers!DQ122</f>
        <v>0</v>
      </c>
      <c r="DR301">
        <f>Drivers!DR122</f>
        <v>0</v>
      </c>
      <c r="DS301">
        <f>Drivers!DS122</f>
        <v>0</v>
      </c>
      <c r="DT301">
        <f>Drivers!DT122</f>
        <v>0</v>
      </c>
      <c r="DU301">
        <f>Drivers!DU122</f>
        <v>0</v>
      </c>
      <c r="DV301">
        <f>Drivers!DV122</f>
        <v>0</v>
      </c>
      <c r="DW301">
        <f>Drivers!DW122</f>
        <v>0</v>
      </c>
      <c r="DX301">
        <f>Drivers!DX122</f>
        <v>0</v>
      </c>
      <c r="DY301">
        <f>Drivers!DY122</f>
        <v>0</v>
      </c>
      <c r="DZ301">
        <f>Drivers!DZ122</f>
        <v>0</v>
      </c>
      <c r="EA301">
        <f>Drivers!EA122</f>
        <v>0</v>
      </c>
      <c r="EB301">
        <f>Drivers!EB122</f>
        <v>0</v>
      </c>
      <c r="EC301">
        <f>Drivers!EC122</f>
        <v>0</v>
      </c>
      <c r="ED301">
        <f>Drivers!ED122</f>
        <v>0</v>
      </c>
      <c r="EE301">
        <f>Drivers!EE122</f>
        <v>0</v>
      </c>
      <c r="EF301">
        <f>Drivers!EF122</f>
        <v>0</v>
      </c>
      <c r="EG301">
        <f>Drivers!EG122</f>
        <v>0</v>
      </c>
      <c r="EH301">
        <f>Drivers!EH122</f>
        <v>0</v>
      </c>
      <c r="EI301">
        <f>Drivers!EI122</f>
        <v>0</v>
      </c>
      <c r="EJ301">
        <f>Drivers!EJ122</f>
        <v>0</v>
      </c>
      <c r="EK301">
        <f>Drivers!EK122</f>
        <v>0</v>
      </c>
      <c r="EL301">
        <f>Drivers!EL122</f>
        <v>0</v>
      </c>
      <c r="EM301">
        <f>Drivers!EM122</f>
        <v>0</v>
      </c>
      <c r="EN301">
        <f>Drivers!EN122</f>
        <v>0</v>
      </c>
    </row>
    <row r="302" spans="1:144" x14ac:dyDescent="0.2">
      <c r="A302">
        <f>Drivers!A123</f>
        <v>0</v>
      </c>
      <c r="B302">
        <f>Drivers!B123</f>
        <v>0</v>
      </c>
      <c r="C302">
        <f>Drivers!C123</f>
        <v>0</v>
      </c>
      <c r="D302">
        <f>Drivers!D123</f>
        <v>0</v>
      </c>
      <c r="E302">
        <f>Drivers!E123</f>
        <v>0</v>
      </c>
      <c r="F302">
        <f>Drivers!F123</f>
        <v>0</v>
      </c>
      <c r="G302">
        <f>Drivers!G123</f>
        <v>0</v>
      </c>
      <c r="H302">
        <f>Drivers!H123</f>
        <v>0</v>
      </c>
      <c r="I302">
        <f>Drivers!I123</f>
        <v>0</v>
      </c>
      <c r="J302">
        <f>Drivers!J123</f>
        <v>0</v>
      </c>
      <c r="K302">
        <f>Drivers!K123</f>
        <v>0</v>
      </c>
      <c r="L302">
        <f>Drivers!L123</f>
        <v>0</v>
      </c>
      <c r="M302">
        <f>Drivers!M123</f>
        <v>0</v>
      </c>
      <c r="N302">
        <f>Drivers!N123</f>
        <v>0</v>
      </c>
      <c r="O302">
        <f>Drivers!O123</f>
        <v>0</v>
      </c>
      <c r="P302">
        <f>Drivers!P123</f>
        <v>0</v>
      </c>
      <c r="Q302">
        <f>Drivers!Q123</f>
        <v>0</v>
      </c>
      <c r="R302">
        <f>Drivers!R123</f>
        <v>0</v>
      </c>
      <c r="S302">
        <f>Drivers!S123</f>
        <v>0</v>
      </c>
      <c r="T302">
        <f>Drivers!T123</f>
        <v>0</v>
      </c>
      <c r="U302">
        <f>Drivers!U123</f>
        <v>0</v>
      </c>
      <c r="V302">
        <f>Drivers!V123</f>
        <v>0</v>
      </c>
      <c r="W302">
        <f>Drivers!W123</f>
        <v>0</v>
      </c>
      <c r="X302">
        <f>Drivers!X123</f>
        <v>0</v>
      </c>
      <c r="Y302">
        <f>Drivers!Y123</f>
        <v>0</v>
      </c>
      <c r="Z302">
        <f>Drivers!Z123</f>
        <v>0</v>
      </c>
      <c r="AA302">
        <f>Drivers!AA123</f>
        <v>0</v>
      </c>
      <c r="AB302">
        <f>Drivers!AB123</f>
        <v>0</v>
      </c>
      <c r="AC302">
        <f>Drivers!AC123</f>
        <v>0</v>
      </c>
      <c r="AD302">
        <f>Drivers!AD123</f>
        <v>0</v>
      </c>
      <c r="AE302">
        <f>Drivers!AE123</f>
        <v>0</v>
      </c>
      <c r="AF302">
        <f>Drivers!AF123</f>
        <v>0</v>
      </c>
      <c r="AG302">
        <f>Drivers!AG123</f>
        <v>0</v>
      </c>
      <c r="AH302">
        <f>Drivers!AH123</f>
        <v>0</v>
      </c>
      <c r="AI302">
        <f>Drivers!AI123</f>
        <v>0</v>
      </c>
      <c r="AJ302">
        <f>Drivers!AJ123</f>
        <v>0</v>
      </c>
      <c r="AK302">
        <f>Drivers!AK123</f>
        <v>0</v>
      </c>
      <c r="AL302">
        <f>Drivers!AL123</f>
        <v>0</v>
      </c>
      <c r="AM302">
        <f>Drivers!AM123</f>
        <v>0</v>
      </c>
      <c r="AN302">
        <f>Drivers!AN123</f>
        <v>0</v>
      </c>
      <c r="AO302">
        <f>Drivers!AO123</f>
        <v>0</v>
      </c>
      <c r="AP302">
        <f>Drivers!AP123</f>
        <v>0</v>
      </c>
      <c r="AQ302">
        <f>Drivers!AQ123</f>
        <v>0</v>
      </c>
      <c r="AR302">
        <f>Drivers!AR123</f>
        <v>0</v>
      </c>
      <c r="AS302">
        <f>Drivers!AS123</f>
        <v>0</v>
      </c>
      <c r="AT302">
        <f>Drivers!AT123</f>
        <v>0</v>
      </c>
      <c r="AU302">
        <f>Drivers!AU123</f>
        <v>0</v>
      </c>
      <c r="AV302">
        <f>Drivers!AV123</f>
        <v>0</v>
      </c>
      <c r="AW302">
        <f>Drivers!AW123</f>
        <v>0</v>
      </c>
      <c r="AX302">
        <f>Drivers!AX123</f>
        <v>0</v>
      </c>
      <c r="AY302">
        <f>Drivers!AY123</f>
        <v>0</v>
      </c>
      <c r="AZ302">
        <f>Drivers!AZ123</f>
        <v>0</v>
      </c>
      <c r="BA302">
        <f>Drivers!BA123</f>
        <v>0</v>
      </c>
      <c r="BB302">
        <f>Drivers!BB123</f>
        <v>0</v>
      </c>
      <c r="BC302">
        <f>Drivers!BC123</f>
        <v>0</v>
      </c>
      <c r="BD302">
        <f>Drivers!BD123</f>
        <v>0</v>
      </c>
      <c r="BE302">
        <f>Drivers!BE123</f>
        <v>0</v>
      </c>
      <c r="BF302">
        <f>Drivers!BF123</f>
        <v>0</v>
      </c>
      <c r="BG302">
        <f>Drivers!BG123</f>
        <v>0</v>
      </c>
      <c r="BH302">
        <f>Drivers!BH123</f>
        <v>0</v>
      </c>
      <c r="BI302">
        <f>Drivers!BI123</f>
        <v>0</v>
      </c>
      <c r="BJ302">
        <f>Drivers!BJ123</f>
        <v>0</v>
      </c>
      <c r="BK302">
        <f>Drivers!BK123</f>
        <v>0</v>
      </c>
      <c r="BL302">
        <f>Drivers!BL123</f>
        <v>0</v>
      </c>
      <c r="BM302">
        <f>Drivers!BM123</f>
        <v>0</v>
      </c>
      <c r="BN302">
        <f>Drivers!BN123</f>
        <v>0</v>
      </c>
      <c r="BO302">
        <f>Drivers!BO123</f>
        <v>0</v>
      </c>
      <c r="BP302">
        <f>Drivers!BP123</f>
        <v>0</v>
      </c>
      <c r="BQ302">
        <f>Drivers!BQ123</f>
        <v>0</v>
      </c>
      <c r="BR302">
        <f>Drivers!BR123</f>
        <v>0</v>
      </c>
      <c r="BS302">
        <f>Drivers!BS123</f>
        <v>0</v>
      </c>
      <c r="BT302">
        <f>Drivers!BT123</f>
        <v>0</v>
      </c>
      <c r="BU302">
        <f>Drivers!BU123</f>
        <v>0</v>
      </c>
      <c r="BV302">
        <f>Drivers!BV123</f>
        <v>0</v>
      </c>
      <c r="BW302">
        <f>Drivers!BW123</f>
        <v>0</v>
      </c>
      <c r="BX302">
        <f>Drivers!BX123</f>
        <v>0</v>
      </c>
      <c r="BY302">
        <f>Drivers!BY123</f>
        <v>0</v>
      </c>
      <c r="BZ302">
        <f>Drivers!BZ123</f>
        <v>0</v>
      </c>
      <c r="CA302">
        <f>Drivers!CA123</f>
        <v>0</v>
      </c>
      <c r="CB302">
        <f>Drivers!CB123</f>
        <v>0</v>
      </c>
      <c r="CC302">
        <f>Drivers!CC123</f>
        <v>0</v>
      </c>
      <c r="CD302">
        <f>Drivers!CD123</f>
        <v>0</v>
      </c>
      <c r="CE302">
        <f>Drivers!CE123</f>
        <v>0</v>
      </c>
      <c r="CF302">
        <f>Drivers!CF123</f>
        <v>0</v>
      </c>
      <c r="CG302">
        <f>Drivers!CG123</f>
        <v>0</v>
      </c>
      <c r="CH302">
        <f>Drivers!CH123</f>
        <v>0</v>
      </c>
      <c r="CI302">
        <f>Drivers!CI123</f>
        <v>0</v>
      </c>
      <c r="CJ302">
        <f>Drivers!CJ123</f>
        <v>0</v>
      </c>
      <c r="CK302">
        <f>Drivers!CK123</f>
        <v>0</v>
      </c>
      <c r="CL302">
        <f>Drivers!CL123</f>
        <v>0</v>
      </c>
      <c r="CM302">
        <f>Drivers!CM123</f>
        <v>0</v>
      </c>
      <c r="CN302">
        <f>Drivers!CN123</f>
        <v>0</v>
      </c>
      <c r="CO302">
        <f>Drivers!CO123</f>
        <v>0</v>
      </c>
      <c r="CP302">
        <f>Drivers!CP123</f>
        <v>0</v>
      </c>
      <c r="CQ302">
        <f>Drivers!CQ123</f>
        <v>0</v>
      </c>
      <c r="CR302">
        <f>Drivers!CR123</f>
        <v>0</v>
      </c>
      <c r="CS302">
        <f>Drivers!CS123</f>
        <v>0</v>
      </c>
      <c r="CT302">
        <f>Drivers!CT123</f>
        <v>0</v>
      </c>
      <c r="CU302">
        <f>Drivers!CU123</f>
        <v>0</v>
      </c>
      <c r="CV302">
        <f>Drivers!CV123</f>
        <v>0</v>
      </c>
      <c r="CW302">
        <f>Drivers!CW123</f>
        <v>0</v>
      </c>
      <c r="CX302">
        <f>Drivers!CX123</f>
        <v>0</v>
      </c>
      <c r="CY302">
        <f>Drivers!CY123</f>
        <v>0</v>
      </c>
      <c r="CZ302">
        <f>Drivers!CZ123</f>
        <v>0</v>
      </c>
      <c r="DA302">
        <f>Drivers!DA123</f>
        <v>0</v>
      </c>
      <c r="DB302">
        <f>Drivers!DB123</f>
        <v>0</v>
      </c>
      <c r="DC302">
        <f>Drivers!DC123</f>
        <v>0</v>
      </c>
      <c r="DD302">
        <f>Drivers!DD123</f>
        <v>0</v>
      </c>
      <c r="DE302">
        <f>Drivers!DE123</f>
        <v>0</v>
      </c>
      <c r="DF302">
        <f>Drivers!DF123</f>
        <v>0</v>
      </c>
      <c r="DG302">
        <f>Drivers!DG123</f>
        <v>0</v>
      </c>
      <c r="DH302">
        <f>Drivers!DH123</f>
        <v>0</v>
      </c>
      <c r="DI302">
        <f>Drivers!DI123</f>
        <v>0</v>
      </c>
      <c r="DJ302">
        <f>Drivers!DJ123</f>
        <v>0</v>
      </c>
      <c r="DK302">
        <f>Drivers!DK123</f>
        <v>0</v>
      </c>
      <c r="DL302">
        <f>Drivers!DL123</f>
        <v>0</v>
      </c>
      <c r="DM302">
        <f>Drivers!DM123</f>
        <v>0</v>
      </c>
      <c r="DN302">
        <f>Drivers!DN123</f>
        <v>0</v>
      </c>
      <c r="DO302">
        <f>Drivers!DO123</f>
        <v>0</v>
      </c>
      <c r="DP302">
        <f>Drivers!DP123</f>
        <v>0</v>
      </c>
      <c r="DQ302">
        <f>Drivers!DQ123</f>
        <v>0</v>
      </c>
      <c r="DR302">
        <f>Drivers!DR123</f>
        <v>0</v>
      </c>
      <c r="DS302">
        <f>Drivers!DS123</f>
        <v>0</v>
      </c>
      <c r="DT302">
        <f>Drivers!DT123</f>
        <v>0</v>
      </c>
      <c r="DU302">
        <f>Drivers!DU123</f>
        <v>0</v>
      </c>
      <c r="DV302">
        <f>Drivers!DV123</f>
        <v>0</v>
      </c>
      <c r="DW302">
        <f>Drivers!DW123</f>
        <v>0</v>
      </c>
      <c r="DX302">
        <f>Drivers!DX123</f>
        <v>0</v>
      </c>
      <c r="DY302">
        <f>Drivers!DY123</f>
        <v>0</v>
      </c>
      <c r="DZ302">
        <f>Drivers!DZ123</f>
        <v>0</v>
      </c>
      <c r="EA302">
        <f>Drivers!EA123</f>
        <v>0</v>
      </c>
      <c r="EB302">
        <f>Drivers!EB123</f>
        <v>0</v>
      </c>
      <c r="EC302">
        <f>Drivers!EC123</f>
        <v>0</v>
      </c>
      <c r="ED302">
        <f>Drivers!ED123</f>
        <v>0</v>
      </c>
      <c r="EE302">
        <f>Drivers!EE123</f>
        <v>0</v>
      </c>
      <c r="EF302">
        <f>Drivers!EF123</f>
        <v>0</v>
      </c>
      <c r="EG302">
        <f>Drivers!EG123</f>
        <v>0</v>
      </c>
      <c r="EH302">
        <f>Drivers!EH123</f>
        <v>0</v>
      </c>
      <c r="EI302">
        <f>Drivers!EI123</f>
        <v>0</v>
      </c>
      <c r="EJ302">
        <f>Drivers!EJ123</f>
        <v>0</v>
      </c>
      <c r="EK302">
        <f>Drivers!EK123</f>
        <v>0</v>
      </c>
      <c r="EL302">
        <f>Drivers!EL123</f>
        <v>0</v>
      </c>
      <c r="EM302">
        <f>Drivers!EM123</f>
        <v>0</v>
      </c>
      <c r="EN302">
        <f>Drivers!EN123</f>
        <v>0</v>
      </c>
    </row>
    <row r="303" spans="1:144" x14ac:dyDescent="0.2">
      <c r="A303">
        <f>Drivers!A124</f>
        <v>0</v>
      </c>
      <c r="B303">
        <f>Drivers!B124</f>
        <v>0</v>
      </c>
      <c r="C303">
        <f>Drivers!C124</f>
        <v>0</v>
      </c>
      <c r="D303">
        <f>Drivers!D124</f>
        <v>0</v>
      </c>
      <c r="E303">
        <f>Drivers!E124</f>
        <v>0</v>
      </c>
      <c r="F303">
        <f>Drivers!F124</f>
        <v>0</v>
      </c>
      <c r="G303">
        <f>Drivers!G124</f>
        <v>0</v>
      </c>
      <c r="H303">
        <f>Drivers!H124</f>
        <v>0</v>
      </c>
      <c r="I303" t="str">
        <f>Drivers!I124</f>
        <v>Pricing</v>
      </c>
      <c r="J303">
        <f>Drivers!J124</f>
        <v>0</v>
      </c>
      <c r="K303">
        <f>Drivers!K124</f>
        <v>0</v>
      </c>
      <c r="L303">
        <f>Drivers!L124</f>
        <v>0</v>
      </c>
      <c r="M303">
        <f>Drivers!M124</f>
        <v>0</v>
      </c>
      <c r="N303">
        <f>Drivers!N124</f>
        <v>0</v>
      </c>
      <c r="O303">
        <f>Drivers!O124</f>
        <v>0</v>
      </c>
      <c r="P303">
        <f>Drivers!P124</f>
        <v>0</v>
      </c>
      <c r="Q303">
        <f>Drivers!Q124</f>
        <v>0</v>
      </c>
      <c r="R303">
        <f>Drivers!R124</f>
        <v>0</v>
      </c>
      <c r="S303">
        <f>Drivers!S124</f>
        <v>0</v>
      </c>
      <c r="T303">
        <f>Drivers!T124</f>
        <v>0</v>
      </c>
      <c r="U303">
        <f>Drivers!U124</f>
        <v>0</v>
      </c>
      <c r="V303">
        <f>Drivers!V124</f>
        <v>0</v>
      </c>
      <c r="W303">
        <f>Drivers!W124</f>
        <v>0</v>
      </c>
      <c r="X303">
        <f>Drivers!X124</f>
        <v>0</v>
      </c>
      <c r="Y303">
        <f>Drivers!Y124</f>
        <v>0</v>
      </c>
      <c r="Z303">
        <f>Drivers!Z124</f>
        <v>0</v>
      </c>
      <c r="AA303">
        <f>Drivers!AA124</f>
        <v>0</v>
      </c>
      <c r="AB303">
        <f>Drivers!AB124</f>
        <v>0</v>
      </c>
      <c r="AC303">
        <f>Drivers!AC124</f>
        <v>0</v>
      </c>
      <c r="AD303">
        <f>Drivers!AD124</f>
        <v>0</v>
      </c>
      <c r="AE303">
        <f>Drivers!AE124</f>
        <v>0</v>
      </c>
      <c r="AF303">
        <f>Drivers!AF124</f>
        <v>0</v>
      </c>
      <c r="AG303">
        <f>Drivers!AG124</f>
        <v>0</v>
      </c>
      <c r="AH303">
        <f>Drivers!AH124</f>
        <v>0</v>
      </c>
      <c r="AI303">
        <f>Drivers!AI124</f>
        <v>0</v>
      </c>
      <c r="AJ303">
        <f>Drivers!AJ124</f>
        <v>0</v>
      </c>
      <c r="AK303">
        <f>Drivers!AK124</f>
        <v>0</v>
      </c>
      <c r="AL303">
        <f>Drivers!AL124</f>
        <v>0</v>
      </c>
      <c r="AM303">
        <f>Drivers!AM124</f>
        <v>0</v>
      </c>
      <c r="AN303">
        <f>Drivers!AN124</f>
        <v>0</v>
      </c>
      <c r="AO303">
        <f>Drivers!AO124</f>
        <v>0</v>
      </c>
      <c r="AP303">
        <f>Drivers!AP124</f>
        <v>0</v>
      </c>
      <c r="AQ303">
        <f>Drivers!AQ124</f>
        <v>0</v>
      </c>
      <c r="AR303">
        <f>Drivers!AR124</f>
        <v>0</v>
      </c>
      <c r="AS303">
        <f>Drivers!AS124</f>
        <v>0</v>
      </c>
      <c r="AT303">
        <f>Drivers!AT124</f>
        <v>0</v>
      </c>
      <c r="AU303">
        <f>Drivers!AU124</f>
        <v>0</v>
      </c>
      <c r="AV303">
        <f>Drivers!AV124</f>
        <v>0</v>
      </c>
      <c r="AW303">
        <f>Drivers!AW124</f>
        <v>0</v>
      </c>
      <c r="AX303">
        <f>Drivers!AX124</f>
        <v>0</v>
      </c>
      <c r="AY303">
        <f>Drivers!AY124</f>
        <v>0</v>
      </c>
      <c r="AZ303">
        <f>Drivers!AZ124</f>
        <v>0</v>
      </c>
      <c r="BA303">
        <f>Drivers!BA124</f>
        <v>0</v>
      </c>
      <c r="BB303">
        <f>Drivers!BB124</f>
        <v>0</v>
      </c>
      <c r="BC303">
        <f>Drivers!BC124</f>
        <v>0</v>
      </c>
      <c r="BD303">
        <f>Drivers!BD124</f>
        <v>0</v>
      </c>
      <c r="BE303">
        <f>Drivers!BE124</f>
        <v>0</v>
      </c>
      <c r="BF303">
        <f>Drivers!BF124</f>
        <v>0</v>
      </c>
      <c r="BG303">
        <f>Drivers!BG124</f>
        <v>0</v>
      </c>
      <c r="BH303">
        <f>Drivers!BH124</f>
        <v>0</v>
      </c>
      <c r="BI303">
        <f>Drivers!BI124</f>
        <v>0</v>
      </c>
      <c r="BJ303">
        <f>Drivers!BJ124</f>
        <v>0</v>
      </c>
      <c r="BK303">
        <f>Drivers!BK124</f>
        <v>0</v>
      </c>
      <c r="BL303">
        <f>Drivers!BL124</f>
        <v>0</v>
      </c>
      <c r="BM303">
        <f>Drivers!BM124</f>
        <v>0</v>
      </c>
      <c r="BN303">
        <f>Drivers!BN124</f>
        <v>0</v>
      </c>
      <c r="BO303">
        <f>Drivers!BO124</f>
        <v>0</v>
      </c>
      <c r="BP303">
        <f>Drivers!BP124</f>
        <v>0</v>
      </c>
      <c r="BQ303">
        <f>Drivers!BQ124</f>
        <v>0</v>
      </c>
      <c r="BR303">
        <f>Drivers!BR124</f>
        <v>0</v>
      </c>
      <c r="BS303">
        <f>Drivers!BS124</f>
        <v>0</v>
      </c>
      <c r="BT303">
        <f>Drivers!BT124</f>
        <v>0</v>
      </c>
      <c r="BU303">
        <f>Drivers!BU124</f>
        <v>0</v>
      </c>
      <c r="BV303">
        <f>Drivers!BV124</f>
        <v>0</v>
      </c>
      <c r="BW303">
        <f>Drivers!BW124</f>
        <v>0</v>
      </c>
      <c r="BX303">
        <f>Drivers!BX124</f>
        <v>0</v>
      </c>
      <c r="BY303">
        <f>Drivers!BY124</f>
        <v>0</v>
      </c>
      <c r="BZ303">
        <f>Drivers!BZ124</f>
        <v>0</v>
      </c>
      <c r="CA303">
        <f>Drivers!CA124</f>
        <v>0</v>
      </c>
      <c r="CB303">
        <f>Drivers!CB124</f>
        <v>0</v>
      </c>
      <c r="CC303">
        <f>Drivers!CC124</f>
        <v>0</v>
      </c>
      <c r="CD303">
        <f>Drivers!CD124</f>
        <v>0</v>
      </c>
      <c r="CE303">
        <f>Drivers!CE124</f>
        <v>0</v>
      </c>
      <c r="CF303">
        <f>Drivers!CF124</f>
        <v>0</v>
      </c>
      <c r="CG303">
        <f>Drivers!CG124</f>
        <v>0</v>
      </c>
      <c r="CH303">
        <f>Drivers!CH124</f>
        <v>0</v>
      </c>
      <c r="CI303">
        <f>Drivers!CI124</f>
        <v>0</v>
      </c>
      <c r="CJ303">
        <f>Drivers!CJ124</f>
        <v>0</v>
      </c>
      <c r="CK303">
        <f>Drivers!CK124</f>
        <v>0</v>
      </c>
      <c r="CL303">
        <f>Drivers!CL124</f>
        <v>0</v>
      </c>
      <c r="CM303">
        <f>Drivers!CM124</f>
        <v>0</v>
      </c>
      <c r="CN303">
        <f>Drivers!CN124</f>
        <v>0</v>
      </c>
      <c r="CO303">
        <f>Drivers!CO124</f>
        <v>0</v>
      </c>
      <c r="CP303">
        <f>Drivers!CP124</f>
        <v>0</v>
      </c>
      <c r="CQ303">
        <f>Drivers!CQ124</f>
        <v>0</v>
      </c>
      <c r="CR303">
        <f>Drivers!CR124</f>
        <v>0</v>
      </c>
      <c r="CS303">
        <f>Drivers!CS124</f>
        <v>0</v>
      </c>
      <c r="CT303">
        <f>Drivers!CT124</f>
        <v>0</v>
      </c>
      <c r="CU303">
        <f>Drivers!CU124</f>
        <v>0</v>
      </c>
      <c r="CV303">
        <f>Drivers!CV124</f>
        <v>0</v>
      </c>
      <c r="CW303">
        <f>Drivers!CW124</f>
        <v>0</v>
      </c>
      <c r="CX303">
        <f>Drivers!CX124</f>
        <v>0</v>
      </c>
      <c r="CY303">
        <f>Drivers!CY124</f>
        <v>0</v>
      </c>
      <c r="CZ303">
        <f>Drivers!CZ124</f>
        <v>0</v>
      </c>
      <c r="DA303">
        <f>Drivers!DA124</f>
        <v>0</v>
      </c>
      <c r="DB303">
        <f>Drivers!DB124</f>
        <v>0</v>
      </c>
      <c r="DC303">
        <f>Drivers!DC124</f>
        <v>0</v>
      </c>
      <c r="DD303">
        <f>Drivers!DD124</f>
        <v>0</v>
      </c>
      <c r="DE303">
        <f>Drivers!DE124</f>
        <v>0</v>
      </c>
      <c r="DF303">
        <f>Drivers!DF124</f>
        <v>0</v>
      </c>
      <c r="DG303">
        <f>Drivers!DG124</f>
        <v>0</v>
      </c>
      <c r="DH303">
        <f>Drivers!DH124</f>
        <v>0</v>
      </c>
      <c r="DI303">
        <f>Drivers!DI124</f>
        <v>0</v>
      </c>
      <c r="DJ303">
        <f>Drivers!DJ124</f>
        <v>0</v>
      </c>
      <c r="DK303">
        <f>Drivers!DK124</f>
        <v>0</v>
      </c>
      <c r="DL303">
        <f>Drivers!DL124</f>
        <v>0</v>
      </c>
      <c r="DM303">
        <f>Drivers!DM124</f>
        <v>0</v>
      </c>
      <c r="DN303">
        <f>Drivers!DN124</f>
        <v>0</v>
      </c>
      <c r="DO303">
        <f>Drivers!DO124</f>
        <v>0</v>
      </c>
      <c r="DP303">
        <f>Drivers!DP124</f>
        <v>0</v>
      </c>
      <c r="DQ303">
        <f>Drivers!DQ124</f>
        <v>0</v>
      </c>
      <c r="DR303">
        <f>Drivers!DR124</f>
        <v>0</v>
      </c>
      <c r="DS303">
        <f>Drivers!DS124</f>
        <v>0</v>
      </c>
      <c r="DT303">
        <f>Drivers!DT124</f>
        <v>0</v>
      </c>
      <c r="DU303">
        <f>Drivers!DU124</f>
        <v>0</v>
      </c>
      <c r="DV303">
        <f>Drivers!DV124</f>
        <v>0</v>
      </c>
      <c r="DW303">
        <f>Drivers!DW124</f>
        <v>0</v>
      </c>
      <c r="DX303">
        <f>Drivers!DX124</f>
        <v>0</v>
      </c>
      <c r="DY303">
        <f>Drivers!DY124</f>
        <v>0</v>
      </c>
      <c r="DZ303">
        <f>Drivers!DZ124</f>
        <v>0</v>
      </c>
      <c r="EA303">
        <f>Drivers!EA124</f>
        <v>0</v>
      </c>
      <c r="EB303">
        <f>Drivers!EB124</f>
        <v>0</v>
      </c>
      <c r="EC303">
        <f>Drivers!EC124</f>
        <v>0</v>
      </c>
      <c r="ED303">
        <f>Drivers!ED124</f>
        <v>0</v>
      </c>
      <c r="EE303">
        <f>Drivers!EE124</f>
        <v>0</v>
      </c>
      <c r="EF303">
        <f>Drivers!EF124</f>
        <v>0</v>
      </c>
      <c r="EG303">
        <f>Drivers!EG124</f>
        <v>0</v>
      </c>
      <c r="EH303">
        <f>Drivers!EH124</f>
        <v>0</v>
      </c>
      <c r="EI303">
        <f>Drivers!EI124</f>
        <v>0</v>
      </c>
      <c r="EJ303">
        <f>Drivers!EJ124</f>
        <v>0</v>
      </c>
      <c r="EK303">
        <f>Drivers!EK124</f>
        <v>0</v>
      </c>
      <c r="EL303">
        <f>Drivers!EL124</f>
        <v>0</v>
      </c>
      <c r="EM303">
        <f>Drivers!EM124</f>
        <v>0</v>
      </c>
      <c r="EN303">
        <f>Drivers!EN124</f>
        <v>0</v>
      </c>
    </row>
    <row r="304" spans="1:144" x14ac:dyDescent="0.2">
      <c r="A304">
        <f>Drivers!A125</f>
        <v>0</v>
      </c>
      <c r="B304">
        <f>Drivers!B125</f>
        <v>0</v>
      </c>
      <c r="C304">
        <f>Drivers!C125</f>
        <v>0</v>
      </c>
      <c r="D304">
        <f>Drivers!D125</f>
        <v>0</v>
      </c>
      <c r="E304">
        <f>Drivers!E125</f>
        <v>0</v>
      </c>
      <c r="F304">
        <f>Drivers!F125</f>
        <v>0</v>
      </c>
      <c r="G304">
        <f>Drivers!G125</f>
        <v>0</v>
      </c>
      <c r="H304">
        <f>Drivers!H125</f>
        <v>0</v>
      </c>
      <c r="I304" t="str">
        <f>Drivers!I125</f>
        <v>Price per Order</v>
      </c>
      <c r="J304">
        <f>Drivers!J125</f>
        <v>0</v>
      </c>
      <c r="K304">
        <f>Drivers!K125</f>
        <v>0</v>
      </c>
      <c r="L304">
        <f>Drivers!L125</f>
        <v>0</v>
      </c>
      <c r="M304">
        <f>Drivers!M125</f>
        <v>0</v>
      </c>
      <c r="N304">
        <f>Drivers!N125</f>
        <v>0</v>
      </c>
      <c r="O304">
        <f>Drivers!O125</f>
        <v>0</v>
      </c>
      <c r="P304">
        <f>Drivers!P125</f>
        <v>0</v>
      </c>
      <c r="Q304">
        <f>Drivers!Q125</f>
        <v>0</v>
      </c>
      <c r="R304">
        <f>Drivers!R125</f>
        <v>0</v>
      </c>
      <c r="S304">
        <f>Drivers!S125</f>
        <v>0</v>
      </c>
      <c r="T304">
        <f>Drivers!T125</f>
        <v>0</v>
      </c>
      <c r="U304">
        <f>Drivers!U125</f>
        <v>0</v>
      </c>
      <c r="V304">
        <f>Drivers!V125</f>
        <v>0</v>
      </c>
      <c r="W304">
        <f>Drivers!W125</f>
        <v>0</v>
      </c>
      <c r="X304">
        <f>Drivers!X125</f>
        <v>0</v>
      </c>
      <c r="Y304">
        <f>Drivers!Y125</f>
        <v>0</v>
      </c>
      <c r="Z304">
        <f>Drivers!Z125</f>
        <v>0</v>
      </c>
      <c r="AA304">
        <f>Drivers!AA125</f>
        <v>0</v>
      </c>
      <c r="AB304">
        <f>Drivers!AB125</f>
        <v>0</v>
      </c>
      <c r="AC304">
        <f>Drivers!AC125</f>
        <v>0</v>
      </c>
      <c r="AD304">
        <f>Drivers!AD125</f>
        <v>0</v>
      </c>
      <c r="AE304">
        <f>Drivers!AE125</f>
        <v>0</v>
      </c>
      <c r="AF304">
        <f>Drivers!AF125</f>
        <v>0</v>
      </c>
      <c r="AG304">
        <f>Drivers!AG125</f>
        <v>0</v>
      </c>
      <c r="AH304">
        <f>Drivers!AH125</f>
        <v>0</v>
      </c>
      <c r="AI304">
        <f>Drivers!AI125</f>
        <v>0</v>
      </c>
      <c r="AJ304">
        <f>Drivers!AJ125</f>
        <v>0</v>
      </c>
      <c r="AK304">
        <f>Drivers!AK125</f>
        <v>0</v>
      </c>
      <c r="AL304">
        <f>Drivers!AL125</f>
        <v>0</v>
      </c>
      <c r="AM304">
        <f>Drivers!AM125</f>
        <v>0</v>
      </c>
      <c r="AN304">
        <f>Drivers!AN125</f>
        <v>0</v>
      </c>
      <c r="AO304">
        <f>Drivers!AO125</f>
        <v>0</v>
      </c>
      <c r="AP304">
        <f>Drivers!AP125</f>
        <v>0</v>
      </c>
      <c r="AQ304">
        <f>Drivers!AQ125</f>
        <v>0</v>
      </c>
      <c r="AR304">
        <f>Drivers!AR125</f>
        <v>0</v>
      </c>
      <c r="AS304">
        <f>Drivers!AS125</f>
        <v>0</v>
      </c>
      <c r="AT304">
        <f>Drivers!AT125</f>
        <v>0</v>
      </c>
      <c r="AU304">
        <f>Drivers!AU125</f>
        <v>0</v>
      </c>
      <c r="AV304">
        <f>Drivers!AV125</f>
        <v>0</v>
      </c>
      <c r="AW304">
        <f>Drivers!AW125</f>
        <v>0</v>
      </c>
      <c r="AX304">
        <f>Drivers!AX125</f>
        <v>0</v>
      </c>
      <c r="AY304">
        <f>Drivers!AY125</f>
        <v>0</v>
      </c>
      <c r="AZ304">
        <f>Drivers!AZ125</f>
        <v>0</v>
      </c>
      <c r="BA304">
        <f>Drivers!BA125</f>
        <v>0</v>
      </c>
      <c r="BB304">
        <f>Drivers!BB125</f>
        <v>0</v>
      </c>
      <c r="BC304">
        <f>Drivers!BC125</f>
        <v>0</v>
      </c>
      <c r="BD304">
        <f>Drivers!BD125</f>
        <v>0</v>
      </c>
      <c r="BE304">
        <f>Drivers!BE125</f>
        <v>0</v>
      </c>
      <c r="BF304">
        <f>Drivers!BF125</f>
        <v>0</v>
      </c>
      <c r="BG304">
        <f>Drivers!BG125</f>
        <v>0</v>
      </c>
      <c r="BH304">
        <f>Drivers!BH125</f>
        <v>0</v>
      </c>
      <c r="BI304">
        <f>Drivers!BI125</f>
        <v>0</v>
      </c>
      <c r="BJ304">
        <f>Drivers!BJ125</f>
        <v>0</v>
      </c>
      <c r="BK304">
        <f>Drivers!BK125</f>
        <v>0</v>
      </c>
      <c r="BL304">
        <f>Drivers!BL125</f>
        <v>0</v>
      </c>
      <c r="BM304">
        <f>Drivers!BM125</f>
        <v>0</v>
      </c>
      <c r="BN304">
        <f>Drivers!BN125</f>
        <v>0</v>
      </c>
      <c r="BO304">
        <f>Drivers!BO125</f>
        <v>0</v>
      </c>
      <c r="BP304">
        <f>Drivers!BP125</f>
        <v>0</v>
      </c>
      <c r="BQ304">
        <f>Drivers!BQ125</f>
        <v>0</v>
      </c>
      <c r="BR304">
        <f>Drivers!BR125</f>
        <v>57.771700356718192</v>
      </c>
      <c r="BS304">
        <f>Drivers!BS125</f>
        <v>58.757818765036085</v>
      </c>
      <c r="BT304">
        <f>Drivers!BT125</f>
        <v>58.016449234259788</v>
      </c>
      <c r="BU304">
        <f>Drivers!BU125</f>
        <v>59.219796954314717</v>
      </c>
      <c r="BV304">
        <f>Drivers!BV125</f>
        <v>59.282810885291084</v>
      </c>
      <c r="BW304">
        <f>Drivers!BW125</f>
        <v>59.406884377758168</v>
      </c>
      <c r="BX304">
        <f>Drivers!BX125</f>
        <v>57.117597998331945</v>
      </c>
      <c r="BY304">
        <f>Drivers!BY125</f>
        <v>58.775721284703323</v>
      </c>
      <c r="BZ304">
        <f>Drivers!BZ125</f>
        <v>57.300023402761525</v>
      </c>
      <c r="CA304">
        <f>Drivers!CA125</f>
        <v>59.027274981403416</v>
      </c>
      <c r="CB304">
        <f>Drivers!CB125</f>
        <v>58.429403606102639</v>
      </c>
      <c r="CC304">
        <f>Drivers!CC125</f>
        <v>58.714956195244049</v>
      </c>
      <c r="CD304">
        <f>Drivers!CD125</f>
        <v>56.727023168733908</v>
      </c>
      <c r="CE304">
        <f>Drivers!CE125</f>
        <v>58.437002231589382</v>
      </c>
      <c r="CF304">
        <f>Drivers!CF125</f>
        <v>57.845109570041615</v>
      </c>
      <c r="CG304">
        <f>Drivers!CG125</f>
        <v>58.127806633291605</v>
      </c>
      <c r="CH304">
        <f>Drivers!CH125</f>
        <v>56.159752937046569</v>
      </c>
      <c r="CI304">
        <f>Drivers!CI125</f>
        <v>57.852632209273487</v>
      </c>
      <c r="CJ304">
        <f>Drivers!CJ125</f>
        <v>57.266658474341199</v>
      </c>
      <c r="CK304">
        <f>Drivers!CK125</f>
        <v>57.546528566958692</v>
      </c>
      <c r="CL304">
        <f>Drivers!CL125</f>
        <v>55.598155407676103</v>
      </c>
      <c r="CM304">
        <f>Drivers!CM125</f>
        <v>57.274105887180752</v>
      </c>
      <c r="CN304">
        <f>Drivers!CN125</f>
        <v>56.69399188959779</v>
      </c>
      <c r="CO304">
        <f>Drivers!CO125</f>
        <v>56.971063281289105</v>
      </c>
      <c r="CP304">
        <f>Drivers!CP125</f>
        <v>0</v>
      </c>
      <c r="CQ304">
        <f>Drivers!CQ125</f>
        <v>0</v>
      </c>
      <c r="CR304">
        <f>Drivers!CR125</f>
        <v>0</v>
      </c>
      <c r="CS304">
        <f>Drivers!CS125</f>
        <v>0</v>
      </c>
      <c r="CT304">
        <f>Drivers!CT125</f>
        <v>0</v>
      </c>
      <c r="CU304">
        <f>Drivers!CU125</f>
        <v>0</v>
      </c>
      <c r="CV304">
        <f>Drivers!CV125</f>
        <v>0</v>
      </c>
      <c r="CW304">
        <f>Drivers!CW125</f>
        <v>0</v>
      </c>
      <c r="CX304">
        <f>Drivers!CX125</f>
        <v>0</v>
      </c>
      <c r="CY304">
        <f>Drivers!CY125</f>
        <v>0</v>
      </c>
      <c r="CZ304">
        <f>Drivers!CZ125</f>
        <v>0</v>
      </c>
      <c r="DA304">
        <f>Drivers!DA125</f>
        <v>0</v>
      </c>
      <c r="DB304">
        <f>Drivers!DB125</f>
        <v>0</v>
      </c>
      <c r="DC304">
        <f>Drivers!DC125</f>
        <v>0</v>
      </c>
      <c r="DD304">
        <f>Drivers!DD125</f>
        <v>0</v>
      </c>
      <c r="DE304">
        <f>Drivers!DE125</f>
        <v>0</v>
      </c>
      <c r="DF304">
        <f>Drivers!DF125</f>
        <v>0</v>
      </c>
      <c r="DG304">
        <f>Drivers!DG125</f>
        <v>0</v>
      </c>
      <c r="DH304">
        <f>Drivers!DH125</f>
        <v>0</v>
      </c>
      <c r="DI304">
        <f>Drivers!DI125</f>
        <v>0</v>
      </c>
      <c r="DJ304">
        <f>Drivers!DJ125</f>
        <v>0</v>
      </c>
      <c r="DK304">
        <f>Drivers!DK125</f>
        <v>0</v>
      </c>
      <c r="DL304">
        <f>Drivers!DL125</f>
        <v>0</v>
      </c>
      <c r="DM304">
        <f>Drivers!DM125</f>
        <v>0</v>
      </c>
      <c r="DN304">
        <f>Drivers!DN125</f>
        <v>0</v>
      </c>
      <c r="DO304">
        <f>Drivers!DO125</f>
        <v>0</v>
      </c>
      <c r="DP304">
        <f>Drivers!DP125</f>
        <v>0</v>
      </c>
      <c r="DQ304">
        <f>Drivers!DQ125</f>
        <v>0</v>
      </c>
      <c r="DR304">
        <f>Drivers!DR125</f>
        <v>0</v>
      </c>
      <c r="DS304">
        <f>Drivers!DS125</f>
        <v>0</v>
      </c>
      <c r="DT304">
        <f>Drivers!DT125</f>
        <v>0</v>
      </c>
      <c r="DU304">
        <f>Drivers!DU125</f>
        <v>0</v>
      </c>
      <c r="DV304">
        <f>Drivers!DV125</f>
        <v>0</v>
      </c>
      <c r="DW304">
        <f>Drivers!DW125</f>
        <v>0</v>
      </c>
      <c r="DX304">
        <f>Drivers!DX125</f>
        <v>0</v>
      </c>
      <c r="DY304">
        <f>Drivers!DY125</f>
        <v>0</v>
      </c>
      <c r="DZ304">
        <f>Drivers!DZ125</f>
        <v>58.547156845902769</v>
      </c>
      <c r="EA304">
        <f>Drivers!EA125</f>
        <v>58.602814410962949</v>
      </c>
      <c r="EB304">
        <f>Drivers!EB125</f>
        <v>58.32997947971139</v>
      </c>
      <c r="EC304">
        <f>Drivers!EC125</f>
        <v>57.788419933449568</v>
      </c>
      <c r="ED304">
        <f>Drivers!ED125</f>
        <v>57.210535734115069</v>
      </c>
      <c r="EE304">
        <f>Drivers!EE125</f>
        <v>56.638430376773925</v>
      </c>
      <c r="EF304">
        <f>Drivers!EF125</f>
        <v>56.496834300831992</v>
      </c>
      <c r="EG304">
        <f>Drivers!EG125</f>
        <v>56.355592215079916</v>
      </c>
      <c r="EH304">
        <f>Drivers!EH125</f>
        <v>56.21470323454222</v>
      </c>
      <c r="EI304">
        <f>Drivers!EI125</f>
        <v>56.074166476455865</v>
      </c>
      <c r="EJ304">
        <f>Drivers!EJ125</f>
        <v>55.933981060264728</v>
      </c>
      <c r="EK304">
        <f>Drivers!EK125</f>
        <v>55.794146107614068</v>
      </c>
      <c r="EL304">
        <f>Drivers!EL125</f>
        <v>55.654660742345037</v>
      </c>
      <c r="EM304">
        <f>Drivers!EM125</f>
        <v>0</v>
      </c>
      <c r="EN304">
        <f>Drivers!EN125</f>
        <v>0</v>
      </c>
    </row>
    <row r="305" spans="1:144" x14ac:dyDescent="0.2">
      <c r="A305">
        <f>Drivers!A126</f>
        <v>0</v>
      </c>
      <c r="B305">
        <f>Drivers!B126</f>
        <v>0</v>
      </c>
      <c r="C305">
        <f>Drivers!C126</f>
        <v>0</v>
      </c>
      <c r="D305">
        <f>Drivers!D126</f>
        <v>0</v>
      </c>
      <c r="E305">
        <f>Drivers!E126</f>
        <v>0</v>
      </c>
      <c r="F305">
        <f>Drivers!F126</f>
        <v>0</v>
      </c>
      <c r="G305">
        <f>Drivers!G126</f>
        <v>0</v>
      </c>
      <c r="H305">
        <f>Drivers!H126</f>
        <v>0</v>
      </c>
      <c r="I305" t="str">
        <f>Drivers!I126</f>
        <v>YoY % Growth</v>
      </c>
      <c r="J305">
        <f>Drivers!J126</f>
        <v>0</v>
      </c>
      <c r="K305">
        <f>Drivers!K126</f>
        <v>0</v>
      </c>
      <c r="L305">
        <f>Drivers!L126</f>
        <v>0</v>
      </c>
      <c r="M305">
        <f>Drivers!M126</f>
        <v>0</v>
      </c>
      <c r="N305">
        <f>Drivers!N126</f>
        <v>0</v>
      </c>
      <c r="O305">
        <f>Drivers!O126</f>
        <v>0</v>
      </c>
      <c r="P305">
        <f>Drivers!P126</f>
        <v>0</v>
      </c>
      <c r="Q305">
        <f>Drivers!Q126</f>
        <v>0</v>
      </c>
      <c r="R305">
        <f>Drivers!R126</f>
        <v>0</v>
      </c>
      <c r="S305">
        <f>Drivers!S126</f>
        <v>0</v>
      </c>
      <c r="T305">
        <f>Drivers!T126</f>
        <v>0</v>
      </c>
      <c r="U305">
        <f>Drivers!U126</f>
        <v>0</v>
      </c>
      <c r="V305">
        <f>Drivers!V126</f>
        <v>0</v>
      </c>
      <c r="W305">
        <f>Drivers!W126</f>
        <v>0</v>
      </c>
      <c r="X305">
        <f>Drivers!X126</f>
        <v>0</v>
      </c>
      <c r="Y305">
        <f>Drivers!Y126</f>
        <v>0</v>
      </c>
      <c r="Z305">
        <f>Drivers!Z126</f>
        <v>0</v>
      </c>
      <c r="AA305">
        <f>Drivers!AA126</f>
        <v>0</v>
      </c>
      <c r="AB305">
        <f>Drivers!AB126</f>
        <v>0</v>
      </c>
      <c r="AC305">
        <f>Drivers!AC126</f>
        <v>0</v>
      </c>
      <c r="AD305">
        <f>Drivers!AD126</f>
        <v>0</v>
      </c>
      <c r="AE305">
        <f>Drivers!AE126</f>
        <v>0</v>
      </c>
      <c r="AF305">
        <f>Drivers!AF126</f>
        <v>0</v>
      </c>
      <c r="AG305">
        <f>Drivers!AG126</f>
        <v>0</v>
      </c>
      <c r="AH305">
        <f>Drivers!AH126</f>
        <v>0</v>
      </c>
      <c r="AI305">
        <f>Drivers!AI126</f>
        <v>0</v>
      </c>
      <c r="AJ305">
        <f>Drivers!AJ126</f>
        <v>0</v>
      </c>
      <c r="AK305">
        <f>Drivers!AK126</f>
        <v>0</v>
      </c>
      <c r="AL305">
        <f>Drivers!AL126</f>
        <v>0</v>
      </c>
      <c r="AM305">
        <f>Drivers!AM126</f>
        <v>0</v>
      </c>
      <c r="AN305">
        <f>Drivers!AN126</f>
        <v>0</v>
      </c>
      <c r="AO305">
        <f>Drivers!AO126</f>
        <v>0</v>
      </c>
      <c r="AP305">
        <f>Drivers!AP126</f>
        <v>0</v>
      </c>
      <c r="AQ305">
        <f>Drivers!AQ126</f>
        <v>0</v>
      </c>
      <c r="AR305">
        <f>Drivers!AR126</f>
        <v>0</v>
      </c>
      <c r="AS305">
        <f>Drivers!AS126</f>
        <v>0</v>
      </c>
      <c r="AT305">
        <f>Drivers!AT126</f>
        <v>0</v>
      </c>
      <c r="AU305">
        <f>Drivers!AU126</f>
        <v>0</v>
      </c>
      <c r="AV305">
        <f>Drivers!AV126</f>
        <v>0</v>
      </c>
      <c r="AW305">
        <f>Drivers!AW126</f>
        <v>0</v>
      </c>
      <c r="AX305">
        <f>Drivers!AX126</f>
        <v>0</v>
      </c>
      <c r="AY305">
        <f>Drivers!AY126</f>
        <v>0</v>
      </c>
      <c r="AZ305">
        <f>Drivers!AZ126</f>
        <v>0</v>
      </c>
      <c r="BA305">
        <f>Drivers!BA126</f>
        <v>0</v>
      </c>
      <c r="BB305">
        <f>Drivers!BB126</f>
        <v>0</v>
      </c>
      <c r="BC305">
        <f>Drivers!BC126</f>
        <v>0</v>
      </c>
      <c r="BD305">
        <f>Drivers!BD126</f>
        <v>0</v>
      </c>
      <c r="BE305">
        <f>Drivers!BE126</f>
        <v>0</v>
      </c>
      <c r="BF305">
        <f>Drivers!BF126</f>
        <v>0</v>
      </c>
      <c r="BG305">
        <f>Drivers!BG126</f>
        <v>0</v>
      </c>
      <c r="BH305">
        <f>Drivers!BH126</f>
        <v>0</v>
      </c>
      <c r="BI305">
        <f>Drivers!BI126</f>
        <v>0</v>
      </c>
      <c r="BJ305">
        <f>Drivers!BJ126</f>
        <v>0</v>
      </c>
      <c r="BK305">
        <f>Drivers!BK126</f>
        <v>0</v>
      </c>
      <c r="BL305">
        <f>Drivers!BL126</f>
        <v>0</v>
      </c>
      <c r="BM305">
        <f>Drivers!BM126</f>
        <v>0</v>
      </c>
      <c r="BN305">
        <f>Drivers!BN126</f>
        <v>0</v>
      </c>
      <c r="BO305">
        <f>Drivers!BO126</f>
        <v>0</v>
      </c>
      <c r="BP305">
        <f>Drivers!BP126</f>
        <v>0</v>
      </c>
      <c r="BQ305">
        <f>Drivers!BQ126</f>
        <v>0</v>
      </c>
      <c r="BR305">
        <f>Drivers!BR126</f>
        <v>0</v>
      </c>
      <c r="BS305">
        <f>Drivers!BS126</f>
        <v>0</v>
      </c>
      <c r="BT305">
        <f>Drivers!BT126</f>
        <v>0</v>
      </c>
      <c r="BU305">
        <f>Drivers!BU126</f>
        <v>0</v>
      </c>
      <c r="BV305">
        <f>Drivers!BV126</f>
        <v>2.6156587381751972E-2</v>
      </c>
      <c r="BW305">
        <f>Drivers!BW126</f>
        <v>1.1046455201436212E-2</v>
      </c>
      <c r="BX305">
        <f>Drivers!BX126</f>
        <v>-1.5493041159731158E-2</v>
      </c>
      <c r="BY305">
        <f>Drivers!BY126</f>
        <v>-7.4987705539412142E-3</v>
      </c>
      <c r="BZ305">
        <f>Drivers!BZ126</f>
        <v>-3.3446246102704968E-2</v>
      </c>
      <c r="CA305">
        <f>Drivers!CA126</f>
        <v>-6.3899899873705035E-3</v>
      </c>
      <c r="CB305">
        <f>Drivers!CB126</f>
        <v>2.2966750244101775E-2</v>
      </c>
      <c r="CC305">
        <f>Drivers!CC126</f>
        <v>-1.0338467675272689E-3</v>
      </c>
      <c r="CD305">
        <f>Drivers!CD126</f>
        <v>-0.01</v>
      </c>
      <c r="CE305">
        <f>Drivers!CE126</f>
        <v>-0.01</v>
      </c>
      <c r="CF305">
        <f>Drivers!CF126</f>
        <v>-0.01</v>
      </c>
      <c r="CG305">
        <f>Drivers!CG126</f>
        <v>-0.01</v>
      </c>
      <c r="CH305">
        <f>Drivers!CH126</f>
        <v>-0.01</v>
      </c>
      <c r="CI305">
        <f>Drivers!CI126</f>
        <v>-0.01</v>
      </c>
      <c r="CJ305">
        <f>Drivers!CJ126</f>
        <v>-0.01</v>
      </c>
      <c r="CK305">
        <f>Drivers!CK126</f>
        <v>-0.01</v>
      </c>
      <c r="CL305">
        <f>Drivers!CL126</f>
        <v>-0.01</v>
      </c>
      <c r="CM305">
        <f>Drivers!CM126</f>
        <v>-0.01</v>
      </c>
      <c r="CN305">
        <f>Drivers!CN126</f>
        <v>-0.01</v>
      </c>
      <c r="CO305">
        <f>Drivers!CO126</f>
        <v>-0.01</v>
      </c>
      <c r="CP305">
        <f>Drivers!CP126</f>
        <v>0</v>
      </c>
      <c r="CQ305">
        <f>Drivers!CQ126</f>
        <v>0</v>
      </c>
      <c r="CR305">
        <f>Drivers!CR126</f>
        <v>0</v>
      </c>
      <c r="CS305">
        <f>Drivers!CS126</f>
        <v>0</v>
      </c>
      <c r="CT305">
        <f>Drivers!CT126</f>
        <v>0</v>
      </c>
      <c r="CU305">
        <f>Drivers!CU126</f>
        <v>0</v>
      </c>
      <c r="CV305">
        <f>Drivers!CV126</f>
        <v>0</v>
      </c>
      <c r="CW305">
        <f>Drivers!CW126</f>
        <v>0</v>
      </c>
      <c r="CX305">
        <f>Drivers!CX126</f>
        <v>0</v>
      </c>
      <c r="CY305">
        <f>Drivers!CY126</f>
        <v>0</v>
      </c>
      <c r="CZ305">
        <f>Drivers!CZ126</f>
        <v>0</v>
      </c>
      <c r="DA305">
        <f>Drivers!DA126</f>
        <v>0</v>
      </c>
      <c r="DB305">
        <f>Drivers!DB126</f>
        <v>0</v>
      </c>
      <c r="DC305">
        <f>Drivers!DC126</f>
        <v>0</v>
      </c>
      <c r="DD305">
        <f>Drivers!DD126</f>
        <v>0</v>
      </c>
      <c r="DE305">
        <f>Drivers!DE126</f>
        <v>0</v>
      </c>
      <c r="DF305">
        <f>Drivers!DF126</f>
        <v>0</v>
      </c>
      <c r="DG305">
        <f>Drivers!DG126</f>
        <v>0</v>
      </c>
      <c r="DH305">
        <f>Drivers!DH126</f>
        <v>0</v>
      </c>
      <c r="DI305">
        <f>Drivers!DI126</f>
        <v>0</v>
      </c>
      <c r="DJ305">
        <f>Drivers!DJ126</f>
        <v>0</v>
      </c>
      <c r="DK305">
        <f>Drivers!DK126</f>
        <v>0</v>
      </c>
      <c r="DL305">
        <f>Drivers!DL126</f>
        <v>0</v>
      </c>
      <c r="DM305">
        <f>Drivers!DM126</f>
        <v>0</v>
      </c>
      <c r="DN305">
        <f>Drivers!DN126</f>
        <v>0</v>
      </c>
      <c r="DO305">
        <f>Drivers!DO126</f>
        <v>0</v>
      </c>
      <c r="DP305">
        <f>Drivers!DP126</f>
        <v>0</v>
      </c>
      <c r="DQ305">
        <f>Drivers!DQ126</f>
        <v>0</v>
      </c>
      <c r="DR305">
        <f>Drivers!DR126</f>
        <v>0</v>
      </c>
      <c r="DS305">
        <f>Drivers!DS126</f>
        <v>0</v>
      </c>
      <c r="DT305">
        <f>Drivers!DT126</f>
        <v>0</v>
      </c>
      <c r="DU305">
        <f>Drivers!DU126</f>
        <v>0</v>
      </c>
      <c r="DV305">
        <f>Drivers!DV126</f>
        <v>0</v>
      </c>
      <c r="DW305">
        <f>Drivers!DW126</f>
        <v>0</v>
      </c>
      <c r="DX305">
        <f>Drivers!DX126</f>
        <v>0</v>
      </c>
      <c r="DY305">
        <f>Drivers!DY126</f>
        <v>0</v>
      </c>
      <c r="DZ305" t="str">
        <f>Drivers!DZ126</f>
        <v>N/A</v>
      </c>
      <c r="EA305">
        <f>Drivers!EA126</f>
        <v>9.5064505363895435E-4</v>
      </c>
      <c r="EB305">
        <f>Drivers!EB126</f>
        <v>-4.6556625990392675E-3</v>
      </c>
      <c r="EC305">
        <f>Drivers!EC126</f>
        <v>-9.2844117397673509E-3</v>
      </c>
      <c r="ED305">
        <f>Drivers!ED126</f>
        <v>-1.0000000000000009E-2</v>
      </c>
      <c r="EE305">
        <f>Drivers!EE126</f>
        <v>-9.9999999999998979E-3</v>
      </c>
      <c r="EF305">
        <f>Drivers!EF126</f>
        <v>-2.5000000000000001E-3</v>
      </c>
      <c r="EG305">
        <f>Drivers!EG126</f>
        <v>-2.5000000000000001E-3</v>
      </c>
      <c r="EH305">
        <f>Drivers!EH126</f>
        <v>-2.5000000000000001E-3</v>
      </c>
      <c r="EI305">
        <f>Drivers!EI126</f>
        <v>-2.5000000000000001E-3</v>
      </c>
      <c r="EJ305">
        <f>Drivers!EJ126</f>
        <v>-2.5000000000000001E-3</v>
      </c>
      <c r="EK305">
        <f>Drivers!EK126</f>
        <v>-2.5000000000000001E-3</v>
      </c>
      <c r="EL305">
        <f>Drivers!EL126</f>
        <v>-2.5000000000000001E-3</v>
      </c>
      <c r="EM305">
        <f>Drivers!EM126</f>
        <v>0</v>
      </c>
      <c r="EN305">
        <f>Drivers!EN126</f>
        <v>0</v>
      </c>
    </row>
    <row r="306" spans="1:144" x14ac:dyDescent="0.2">
      <c r="A306">
        <f>Drivers!A127</f>
        <v>0</v>
      </c>
      <c r="B306">
        <f>Drivers!B127</f>
        <v>0</v>
      </c>
      <c r="C306">
        <f>Drivers!C127</f>
        <v>0</v>
      </c>
      <c r="D306">
        <f>Drivers!D127</f>
        <v>0</v>
      </c>
      <c r="E306">
        <f>Drivers!E127</f>
        <v>0</v>
      </c>
      <c r="F306">
        <f>Drivers!F127</f>
        <v>0</v>
      </c>
      <c r="G306">
        <f>Drivers!G127</f>
        <v>0</v>
      </c>
      <c r="H306">
        <f>Drivers!H127</f>
        <v>0</v>
      </c>
      <c r="I306" t="str">
        <f>Drivers!I127</f>
        <v>YoY Abs Growth</v>
      </c>
      <c r="J306">
        <f>Drivers!J127</f>
        <v>0</v>
      </c>
      <c r="K306">
        <f>Drivers!K127</f>
        <v>0</v>
      </c>
      <c r="L306">
        <f>Drivers!L127</f>
        <v>0</v>
      </c>
      <c r="M306">
        <f>Drivers!M127</f>
        <v>0</v>
      </c>
      <c r="N306">
        <f>Drivers!N127</f>
        <v>0</v>
      </c>
      <c r="O306">
        <f>Drivers!O127</f>
        <v>0</v>
      </c>
      <c r="P306">
        <f>Drivers!P127</f>
        <v>0</v>
      </c>
      <c r="Q306">
        <f>Drivers!Q127</f>
        <v>0</v>
      </c>
      <c r="R306">
        <f>Drivers!R127</f>
        <v>0</v>
      </c>
      <c r="S306">
        <f>Drivers!S127</f>
        <v>0</v>
      </c>
      <c r="T306">
        <f>Drivers!T127</f>
        <v>0</v>
      </c>
      <c r="U306">
        <f>Drivers!U127</f>
        <v>0</v>
      </c>
      <c r="V306">
        <f>Drivers!V127</f>
        <v>0</v>
      </c>
      <c r="W306">
        <f>Drivers!W127</f>
        <v>0</v>
      </c>
      <c r="X306">
        <f>Drivers!X127</f>
        <v>0</v>
      </c>
      <c r="Y306">
        <f>Drivers!Y127</f>
        <v>0</v>
      </c>
      <c r="Z306">
        <f>Drivers!Z127</f>
        <v>0</v>
      </c>
      <c r="AA306">
        <f>Drivers!AA127</f>
        <v>0</v>
      </c>
      <c r="AB306">
        <f>Drivers!AB127</f>
        <v>0</v>
      </c>
      <c r="AC306">
        <f>Drivers!AC127</f>
        <v>0</v>
      </c>
      <c r="AD306">
        <f>Drivers!AD127</f>
        <v>0</v>
      </c>
      <c r="AE306">
        <f>Drivers!AE127</f>
        <v>0</v>
      </c>
      <c r="AF306">
        <f>Drivers!AF127</f>
        <v>0</v>
      </c>
      <c r="AG306">
        <f>Drivers!AG127</f>
        <v>0</v>
      </c>
      <c r="AH306">
        <f>Drivers!AH127</f>
        <v>0</v>
      </c>
      <c r="AI306">
        <f>Drivers!AI127</f>
        <v>0</v>
      </c>
      <c r="AJ306">
        <f>Drivers!AJ127</f>
        <v>0</v>
      </c>
      <c r="AK306">
        <f>Drivers!AK127</f>
        <v>0</v>
      </c>
      <c r="AL306">
        <f>Drivers!AL127</f>
        <v>0</v>
      </c>
      <c r="AM306">
        <f>Drivers!AM127</f>
        <v>0</v>
      </c>
      <c r="AN306">
        <f>Drivers!AN127</f>
        <v>0</v>
      </c>
      <c r="AO306">
        <f>Drivers!AO127</f>
        <v>0</v>
      </c>
      <c r="AP306">
        <f>Drivers!AP127</f>
        <v>0</v>
      </c>
      <c r="AQ306">
        <f>Drivers!AQ127</f>
        <v>0</v>
      </c>
      <c r="AR306">
        <f>Drivers!AR127</f>
        <v>0</v>
      </c>
      <c r="AS306">
        <f>Drivers!AS127</f>
        <v>0</v>
      </c>
      <c r="AT306">
        <f>Drivers!AT127</f>
        <v>0</v>
      </c>
      <c r="AU306">
        <f>Drivers!AU127</f>
        <v>0</v>
      </c>
      <c r="AV306">
        <f>Drivers!AV127</f>
        <v>0</v>
      </c>
      <c r="AW306">
        <f>Drivers!AW127</f>
        <v>0</v>
      </c>
      <c r="AX306">
        <f>Drivers!AX127</f>
        <v>0</v>
      </c>
      <c r="AY306">
        <f>Drivers!AY127</f>
        <v>0</v>
      </c>
      <c r="AZ306">
        <f>Drivers!AZ127</f>
        <v>0</v>
      </c>
      <c r="BA306">
        <f>Drivers!BA127</f>
        <v>0</v>
      </c>
      <c r="BB306">
        <f>Drivers!BB127</f>
        <v>0</v>
      </c>
      <c r="BC306">
        <f>Drivers!BC127</f>
        <v>0</v>
      </c>
      <c r="BD306">
        <f>Drivers!BD127</f>
        <v>0</v>
      </c>
      <c r="BE306">
        <f>Drivers!BE127</f>
        <v>0</v>
      </c>
      <c r="BF306">
        <f>Drivers!BF127</f>
        <v>0</v>
      </c>
      <c r="BG306">
        <f>Drivers!BG127</f>
        <v>0</v>
      </c>
      <c r="BH306">
        <f>Drivers!BH127</f>
        <v>0</v>
      </c>
      <c r="BI306">
        <f>Drivers!BI127</f>
        <v>0</v>
      </c>
      <c r="BJ306">
        <f>Drivers!BJ127</f>
        <v>0</v>
      </c>
      <c r="BK306">
        <f>Drivers!BK127</f>
        <v>0</v>
      </c>
      <c r="BL306">
        <f>Drivers!BL127</f>
        <v>0</v>
      </c>
      <c r="BM306">
        <f>Drivers!BM127</f>
        <v>0</v>
      </c>
      <c r="BN306">
        <f>Drivers!BN127</f>
        <v>0</v>
      </c>
      <c r="BO306">
        <f>Drivers!BO127</f>
        <v>0</v>
      </c>
      <c r="BP306">
        <f>Drivers!BP127</f>
        <v>0</v>
      </c>
      <c r="BQ306">
        <f>Drivers!BQ127</f>
        <v>0</v>
      </c>
      <c r="BR306">
        <f>Drivers!BR127</f>
        <v>0</v>
      </c>
      <c r="BS306">
        <f>Drivers!BS127</f>
        <v>0</v>
      </c>
      <c r="BT306">
        <f>Drivers!BT127</f>
        <v>0</v>
      </c>
      <c r="BU306">
        <f>Drivers!BU127</f>
        <v>0</v>
      </c>
      <c r="BV306">
        <f>Drivers!BV127</f>
        <v>1.5111105285728925</v>
      </c>
      <c r="BW306">
        <f>Drivers!BW127</f>
        <v>0.64906561272208307</v>
      </c>
      <c r="BX306">
        <f>Drivers!BX127</f>
        <v>-0.89885123592784311</v>
      </c>
      <c r="BY306">
        <f>Drivers!BY127</f>
        <v>-0.44407566961139366</v>
      </c>
      <c r="BZ306">
        <f>Drivers!BZ127</f>
        <v>-1.9827874825295595</v>
      </c>
      <c r="CA306">
        <f>Drivers!CA127</f>
        <v>-0.37960939635475199</v>
      </c>
      <c r="CB306">
        <f>Drivers!CB127</f>
        <v>1.3118056077706939</v>
      </c>
      <c r="CC306">
        <f>Drivers!CC127</f>
        <v>-6.0765089459273725E-2</v>
      </c>
      <c r="CD306">
        <f>Drivers!CD127</f>
        <v>-0.57300023402761724</v>
      </c>
      <c r="CE306">
        <f>Drivers!CE127</f>
        <v>-0.59027274981403366</v>
      </c>
      <c r="CF306">
        <f>Drivers!CF127</f>
        <v>-0.58429403606102426</v>
      </c>
      <c r="CG306">
        <f>Drivers!CG127</f>
        <v>-0.58714956195244383</v>
      </c>
      <c r="CH306">
        <f>Drivers!CH127</f>
        <v>-0.56727023168733837</v>
      </c>
      <c r="CI306">
        <f>Drivers!CI127</f>
        <v>-0.58437002231589474</v>
      </c>
      <c r="CJ306">
        <f>Drivers!CJ127</f>
        <v>-0.57845109570041586</v>
      </c>
      <c r="CK306">
        <f>Drivers!CK127</f>
        <v>-0.58127806633291357</v>
      </c>
      <c r="CL306">
        <f>Drivers!CL127</f>
        <v>-0.56159752937046648</v>
      </c>
      <c r="CM306">
        <f>Drivers!CM127</f>
        <v>-0.5785263220927348</v>
      </c>
      <c r="CN306">
        <f>Drivers!CN127</f>
        <v>-0.57266658474340915</v>
      </c>
      <c r="CO306">
        <f>Drivers!CO127</f>
        <v>-0.57546528566958699</v>
      </c>
      <c r="CP306">
        <f>Drivers!CP127</f>
        <v>0</v>
      </c>
      <c r="CQ306">
        <f>Drivers!CQ127</f>
        <v>0</v>
      </c>
      <c r="CR306">
        <f>Drivers!CR127</f>
        <v>0</v>
      </c>
      <c r="CS306">
        <f>Drivers!CS127</f>
        <v>0</v>
      </c>
      <c r="CT306">
        <f>Drivers!CT127</f>
        <v>0</v>
      </c>
      <c r="CU306">
        <f>Drivers!CU127</f>
        <v>0</v>
      </c>
      <c r="CV306">
        <f>Drivers!CV127</f>
        <v>0</v>
      </c>
      <c r="CW306">
        <f>Drivers!CW127</f>
        <v>0</v>
      </c>
      <c r="CX306">
        <f>Drivers!CX127</f>
        <v>0</v>
      </c>
      <c r="CY306">
        <f>Drivers!CY127</f>
        <v>0</v>
      </c>
      <c r="CZ306">
        <f>Drivers!CZ127</f>
        <v>0</v>
      </c>
      <c r="DA306">
        <f>Drivers!DA127</f>
        <v>0</v>
      </c>
      <c r="DB306">
        <f>Drivers!DB127</f>
        <v>0</v>
      </c>
      <c r="DC306">
        <f>Drivers!DC127</f>
        <v>0</v>
      </c>
      <c r="DD306">
        <f>Drivers!DD127</f>
        <v>0</v>
      </c>
      <c r="DE306">
        <f>Drivers!DE127</f>
        <v>0</v>
      </c>
      <c r="DF306">
        <f>Drivers!DF127</f>
        <v>0</v>
      </c>
      <c r="DG306">
        <f>Drivers!DG127</f>
        <v>0</v>
      </c>
      <c r="DH306">
        <f>Drivers!DH127</f>
        <v>0</v>
      </c>
      <c r="DI306">
        <f>Drivers!DI127</f>
        <v>0</v>
      </c>
      <c r="DJ306">
        <f>Drivers!DJ127</f>
        <v>0</v>
      </c>
      <c r="DK306">
        <f>Drivers!DK127</f>
        <v>0</v>
      </c>
      <c r="DL306">
        <f>Drivers!DL127</f>
        <v>0</v>
      </c>
      <c r="DM306">
        <f>Drivers!DM127</f>
        <v>0</v>
      </c>
      <c r="DN306">
        <f>Drivers!DN127</f>
        <v>0</v>
      </c>
      <c r="DO306">
        <f>Drivers!DO127</f>
        <v>0</v>
      </c>
      <c r="DP306">
        <f>Drivers!DP127</f>
        <v>0</v>
      </c>
      <c r="DQ306">
        <f>Drivers!DQ127</f>
        <v>0</v>
      </c>
      <c r="DR306">
        <f>Drivers!DR127</f>
        <v>0</v>
      </c>
      <c r="DS306">
        <f>Drivers!DS127</f>
        <v>0</v>
      </c>
      <c r="DT306">
        <f>Drivers!DT127</f>
        <v>0</v>
      </c>
      <c r="DU306">
        <f>Drivers!DU127</f>
        <v>0</v>
      </c>
      <c r="DV306">
        <f>Drivers!DV127</f>
        <v>0</v>
      </c>
      <c r="DW306">
        <f>Drivers!DW127</f>
        <v>0</v>
      </c>
      <c r="DX306">
        <f>Drivers!DX127</f>
        <v>0</v>
      </c>
      <c r="DY306">
        <f>Drivers!DY127</f>
        <v>0</v>
      </c>
      <c r="DZ306">
        <f>Drivers!DZ127</f>
        <v>58.547156845902769</v>
      </c>
      <c r="EA306">
        <f>Drivers!EA127</f>
        <v>5.5657565060180048E-2</v>
      </c>
      <c r="EB306">
        <f>Drivers!EB127</f>
        <v>-0.272834931251559</v>
      </c>
      <c r="EC306">
        <f>Drivers!EC127</f>
        <v>-0.54155954626182279</v>
      </c>
      <c r="ED306">
        <f>Drivers!ED127</f>
        <v>-0.57788419933449831</v>
      </c>
      <c r="EE306">
        <f>Drivers!EE127</f>
        <v>-0.57210535734114387</v>
      </c>
      <c r="EF306">
        <f>Drivers!EF127</f>
        <v>-1.8331451788793984</v>
      </c>
      <c r="EG306">
        <f>Drivers!EG127</f>
        <v>-1.4328277183696514</v>
      </c>
      <c r="EH306">
        <f>Drivers!EH127</f>
        <v>-0.99583249957284892</v>
      </c>
      <c r="EI306">
        <f>Drivers!EI127</f>
        <v>-0.56426390031806051</v>
      </c>
      <c r="EJ306">
        <f>Drivers!EJ127</f>
        <v>-0.56285324056726438</v>
      </c>
      <c r="EK306">
        <f>Drivers!EK127</f>
        <v>-0.56144610746584789</v>
      </c>
      <c r="EL306">
        <f>Drivers!EL127</f>
        <v>-0.56004249219718361</v>
      </c>
      <c r="EM306">
        <f>Drivers!EM127</f>
        <v>0</v>
      </c>
      <c r="EN306">
        <f>Drivers!EN127</f>
        <v>0</v>
      </c>
    </row>
    <row r="307" spans="1:144" x14ac:dyDescent="0.2">
      <c r="A307">
        <f>Drivers!A128</f>
        <v>0</v>
      </c>
      <c r="B307">
        <f>Drivers!B128</f>
        <v>0</v>
      </c>
      <c r="C307">
        <f>Drivers!C128</f>
        <v>0</v>
      </c>
      <c r="D307">
        <f>Drivers!D128</f>
        <v>0</v>
      </c>
      <c r="E307">
        <f>Drivers!E128</f>
        <v>0</v>
      </c>
      <c r="F307">
        <f>Drivers!F128</f>
        <v>0</v>
      </c>
      <c r="G307">
        <f>Drivers!G128</f>
        <v>0</v>
      </c>
      <c r="H307">
        <f>Drivers!H128</f>
        <v>0</v>
      </c>
      <c r="I307" t="str">
        <f>Drivers!I128</f>
        <v>Seq % Growth</v>
      </c>
      <c r="J307">
        <f>Drivers!J128</f>
        <v>0</v>
      </c>
      <c r="K307">
        <f>Drivers!K128</f>
        <v>0</v>
      </c>
      <c r="L307">
        <f>Drivers!L128</f>
        <v>0</v>
      </c>
      <c r="M307">
        <f>Drivers!M128</f>
        <v>0</v>
      </c>
      <c r="N307">
        <f>Drivers!N128</f>
        <v>0</v>
      </c>
      <c r="O307">
        <f>Drivers!O128</f>
        <v>0</v>
      </c>
      <c r="P307">
        <f>Drivers!P128</f>
        <v>0</v>
      </c>
      <c r="Q307">
        <f>Drivers!Q128</f>
        <v>0</v>
      </c>
      <c r="R307">
        <f>Drivers!R128</f>
        <v>0</v>
      </c>
      <c r="S307">
        <f>Drivers!S128</f>
        <v>0</v>
      </c>
      <c r="T307">
        <f>Drivers!T128</f>
        <v>0</v>
      </c>
      <c r="U307">
        <f>Drivers!U128</f>
        <v>0</v>
      </c>
      <c r="V307">
        <f>Drivers!V128</f>
        <v>0</v>
      </c>
      <c r="W307">
        <f>Drivers!W128</f>
        <v>0</v>
      </c>
      <c r="X307">
        <f>Drivers!X128</f>
        <v>0</v>
      </c>
      <c r="Y307">
        <f>Drivers!Y128</f>
        <v>0</v>
      </c>
      <c r="Z307">
        <f>Drivers!Z128</f>
        <v>0</v>
      </c>
      <c r="AA307">
        <f>Drivers!AA128</f>
        <v>0</v>
      </c>
      <c r="AB307">
        <f>Drivers!AB128</f>
        <v>0</v>
      </c>
      <c r="AC307">
        <f>Drivers!AC128</f>
        <v>0</v>
      </c>
      <c r="AD307">
        <f>Drivers!AD128</f>
        <v>0</v>
      </c>
      <c r="AE307">
        <f>Drivers!AE128</f>
        <v>0</v>
      </c>
      <c r="AF307">
        <f>Drivers!AF128</f>
        <v>0</v>
      </c>
      <c r="AG307">
        <f>Drivers!AG128</f>
        <v>0</v>
      </c>
      <c r="AH307">
        <f>Drivers!AH128</f>
        <v>0</v>
      </c>
      <c r="AI307">
        <f>Drivers!AI128</f>
        <v>0</v>
      </c>
      <c r="AJ307">
        <f>Drivers!AJ128</f>
        <v>0</v>
      </c>
      <c r="AK307">
        <f>Drivers!AK128</f>
        <v>0</v>
      </c>
      <c r="AL307">
        <f>Drivers!AL128</f>
        <v>0</v>
      </c>
      <c r="AM307">
        <f>Drivers!AM128</f>
        <v>0</v>
      </c>
      <c r="AN307">
        <f>Drivers!AN128</f>
        <v>0</v>
      </c>
      <c r="AO307">
        <f>Drivers!AO128</f>
        <v>0</v>
      </c>
      <c r="AP307">
        <f>Drivers!AP128</f>
        <v>0</v>
      </c>
      <c r="AQ307">
        <f>Drivers!AQ128</f>
        <v>0</v>
      </c>
      <c r="AR307">
        <f>Drivers!AR128</f>
        <v>0</v>
      </c>
      <c r="AS307">
        <f>Drivers!AS128</f>
        <v>0</v>
      </c>
      <c r="AT307">
        <f>Drivers!AT128</f>
        <v>0</v>
      </c>
      <c r="AU307">
        <f>Drivers!AU128</f>
        <v>0</v>
      </c>
      <c r="AV307">
        <f>Drivers!AV128</f>
        <v>0</v>
      </c>
      <c r="AW307">
        <f>Drivers!AW128</f>
        <v>0</v>
      </c>
      <c r="AX307">
        <f>Drivers!AX128</f>
        <v>0</v>
      </c>
      <c r="AY307">
        <f>Drivers!AY128</f>
        <v>0</v>
      </c>
      <c r="AZ307">
        <f>Drivers!AZ128</f>
        <v>0</v>
      </c>
      <c r="BA307">
        <f>Drivers!BA128</f>
        <v>0</v>
      </c>
      <c r="BB307">
        <f>Drivers!BB128</f>
        <v>0</v>
      </c>
      <c r="BC307">
        <f>Drivers!BC128</f>
        <v>0</v>
      </c>
      <c r="BD307">
        <f>Drivers!BD128</f>
        <v>0</v>
      </c>
      <c r="BE307">
        <f>Drivers!BE128</f>
        <v>0</v>
      </c>
      <c r="BF307">
        <f>Drivers!BF128</f>
        <v>0</v>
      </c>
      <c r="BG307">
        <f>Drivers!BG128</f>
        <v>0</v>
      </c>
      <c r="BH307">
        <f>Drivers!BH128</f>
        <v>0</v>
      </c>
      <c r="BI307">
        <f>Drivers!BI128</f>
        <v>0</v>
      </c>
      <c r="BJ307">
        <f>Drivers!BJ128</f>
        <v>0</v>
      </c>
      <c r="BK307">
        <f>Drivers!BK128</f>
        <v>0</v>
      </c>
      <c r="BL307">
        <f>Drivers!BL128</f>
        <v>0</v>
      </c>
      <c r="BM307">
        <f>Drivers!BM128</f>
        <v>0</v>
      </c>
      <c r="BN307">
        <f>Drivers!BN128</f>
        <v>0</v>
      </c>
      <c r="BO307">
        <f>Drivers!BO128</f>
        <v>0</v>
      </c>
      <c r="BP307">
        <f>Drivers!BP128</f>
        <v>0</v>
      </c>
      <c r="BQ307">
        <f>Drivers!BQ128</f>
        <v>0</v>
      </c>
      <c r="BR307">
        <f>Drivers!BR128</f>
        <v>0</v>
      </c>
      <c r="BS307">
        <f>Drivers!BS128</f>
        <v>1.7069229436367461E-2</v>
      </c>
      <c r="BT307">
        <f>Drivers!BT128</f>
        <v>-1.2617376654857182E-2</v>
      </c>
      <c r="BU307">
        <f>Drivers!BU128</f>
        <v>2.0741492041266296E-2</v>
      </c>
      <c r="BV307">
        <f>Drivers!BV128</f>
        <v>1.0640686766449914E-3</v>
      </c>
      <c r="BW307">
        <f>Drivers!BW128</f>
        <v>2.0929083930780745E-3</v>
      </c>
      <c r="BX307">
        <f>Drivers!BX128</f>
        <v>-3.8535708502554056E-2</v>
      </c>
      <c r="BY307">
        <f>Drivers!BY128</f>
        <v>2.9029989783880605E-2</v>
      </c>
      <c r="BZ307">
        <f>Drivers!BZ128</f>
        <v>-2.5107269629132678E-2</v>
      </c>
      <c r="CA307">
        <f>Drivers!CA128</f>
        <v>3.0143994296495391E-2</v>
      </c>
      <c r="CB307">
        <f>Drivers!CB128</f>
        <v>-1.0128730751828519E-2</v>
      </c>
      <c r="CC307">
        <f>Drivers!CC128</f>
        <v>4.8871385213247187E-3</v>
      </c>
      <c r="CD307">
        <f>Drivers!CD128</f>
        <v>-3.3857353480767238E-2</v>
      </c>
      <c r="CE307">
        <f>Drivers!CE128</f>
        <v>3.0143994296495391E-2</v>
      </c>
      <c r="CF307">
        <f>Drivers!CF128</f>
        <v>-1.0128730751828408E-2</v>
      </c>
      <c r="CG307">
        <f>Drivers!CG128</f>
        <v>4.8871385213244967E-3</v>
      </c>
      <c r="CH307">
        <f>Drivers!CH128</f>
        <v>-3.3857353480767127E-2</v>
      </c>
      <c r="CI307">
        <f>Drivers!CI128</f>
        <v>3.0143994296495391E-2</v>
      </c>
      <c r="CJ307">
        <f>Drivers!CJ128</f>
        <v>-1.0128730751828408E-2</v>
      </c>
      <c r="CK307">
        <f>Drivers!CK128</f>
        <v>4.8871385213244967E-3</v>
      </c>
      <c r="CL307">
        <f>Drivers!CL128</f>
        <v>-3.3857353480767238E-2</v>
      </c>
      <c r="CM307">
        <f>Drivers!CM128</f>
        <v>3.0143994296495391E-2</v>
      </c>
      <c r="CN307">
        <f>Drivers!CN128</f>
        <v>-1.0128730751828408E-2</v>
      </c>
      <c r="CO307">
        <f>Drivers!CO128</f>
        <v>4.8871385213244967E-3</v>
      </c>
      <c r="CP307">
        <f>Drivers!CP128</f>
        <v>0</v>
      </c>
      <c r="CQ307">
        <f>Drivers!CQ128</f>
        <v>0</v>
      </c>
      <c r="CR307">
        <f>Drivers!CR128</f>
        <v>0</v>
      </c>
      <c r="CS307">
        <f>Drivers!CS128</f>
        <v>0</v>
      </c>
      <c r="CT307">
        <f>Drivers!CT128</f>
        <v>0</v>
      </c>
      <c r="CU307">
        <f>Drivers!CU128</f>
        <v>0</v>
      </c>
      <c r="CV307">
        <f>Drivers!CV128</f>
        <v>0</v>
      </c>
      <c r="CW307">
        <f>Drivers!CW128</f>
        <v>0</v>
      </c>
      <c r="CX307">
        <f>Drivers!CX128</f>
        <v>0</v>
      </c>
      <c r="CY307">
        <f>Drivers!CY128</f>
        <v>0</v>
      </c>
      <c r="CZ307">
        <f>Drivers!CZ128</f>
        <v>0</v>
      </c>
      <c r="DA307">
        <f>Drivers!DA128</f>
        <v>0</v>
      </c>
      <c r="DB307">
        <f>Drivers!DB128</f>
        <v>0</v>
      </c>
      <c r="DC307">
        <f>Drivers!DC128</f>
        <v>0</v>
      </c>
      <c r="DD307">
        <f>Drivers!DD128</f>
        <v>0</v>
      </c>
      <c r="DE307">
        <f>Drivers!DE128</f>
        <v>0</v>
      </c>
      <c r="DF307">
        <f>Drivers!DF128</f>
        <v>0</v>
      </c>
      <c r="DG307">
        <f>Drivers!DG128</f>
        <v>0</v>
      </c>
      <c r="DH307">
        <f>Drivers!DH128</f>
        <v>0</v>
      </c>
      <c r="DI307">
        <f>Drivers!DI128</f>
        <v>0</v>
      </c>
      <c r="DJ307">
        <f>Drivers!DJ128</f>
        <v>0</v>
      </c>
      <c r="DK307">
        <f>Drivers!DK128</f>
        <v>0</v>
      </c>
      <c r="DL307">
        <f>Drivers!DL128</f>
        <v>0</v>
      </c>
      <c r="DM307">
        <f>Drivers!DM128</f>
        <v>0</v>
      </c>
      <c r="DN307">
        <f>Drivers!DN128</f>
        <v>0</v>
      </c>
      <c r="DO307">
        <f>Drivers!DO128</f>
        <v>0</v>
      </c>
      <c r="DP307">
        <f>Drivers!DP128</f>
        <v>0</v>
      </c>
      <c r="DQ307">
        <f>Drivers!DQ128</f>
        <v>0</v>
      </c>
      <c r="DR307">
        <f>Drivers!DR128</f>
        <v>0</v>
      </c>
      <c r="DS307">
        <f>Drivers!DS128</f>
        <v>0</v>
      </c>
      <c r="DT307">
        <f>Drivers!DT128</f>
        <v>0</v>
      </c>
      <c r="DU307">
        <f>Drivers!DU128</f>
        <v>0</v>
      </c>
      <c r="DV307">
        <f>Drivers!DV128</f>
        <v>0</v>
      </c>
      <c r="DW307">
        <f>Drivers!DW128</f>
        <v>0</v>
      </c>
      <c r="DX307">
        <f>Drivers!DX128</f>
        <v>0</v>
      </c>
      <c r="DY307">
        <f>Drivers!DY128</f>
        <v>0</v>
      </c>
      <c r="DZ307">
        <f>Drivers!DZ128</f>
        <v>0</v>
      </c>
      <c r="EA307">
        <f>Drivers!EA128</f>
        <v>0</v>
      </c>
      <c r="EB307">
        <f>Drivers!EB128</f>
        <v>0</v>
      </c>
      <c r="EC307">
        <f>Drivers!EC128</f>
        <v>0</v>
      </c>
      <c r="ED307">
        <f>Drivers!ED128</f>
        <v>0</v>
      </c>
      <c r="EE307">
        <f>Drivers!EE128</f>
        <v>0</v>
      </c>
      <c r="EF307">
        <f>Drivers!EF128</f>
        <v>0</v>
      </c>
      <c r="EG307">
        <f>Drivers!EG128</f>
        <v>0</v>
      </c>
      <c r="EH307">
        <f>Drivers!EH128</f>
        <v>0</v>
      </c>
      <c r="EI307">
        <f>Drivers!EI128</f>
        <v>0</v>
      </c>
      <c r="EJ307">
        <f>Drivers!EJ128</f>
        <v>0</v>
      </c>
      <c r="EK307">
        <f>Drivers!EK128</f>
        <v>0</v>
      </c>
      <c r="EL307">
        <f>Drivers!EL128</f>
        <v>0</v>
      </c>
      <c r="EM307">
        <f>Drivers!EM128</f>
        <v>0</v>
      </c>
      <c r="EN307">
        <f>Drivers!EN128</f>
        <v>0</v>
      </c>
    </row>
    <row r="308" spans="1:144" x14ac:dyDescent="0.2">
      <c r="A308">
        <f>Drivers!A129</f>
        <v>0</v>
      </c>
      <c r="B308">
        <f>Drivers!B129</f>
        <v>0</v>
      </c>
      <c r="C308">
        <f>Drivers!C129</f>
        <v>0</v>
      </c>
      <c r="D308">
        <f>Drivers!D129</f>
        <v>0</v>
      </c>
      <c r="E308">
        <f>Drivers!E129</f>
        <v>0</v>
      </c>
      <c r="F308">
        <f>Drivers!F129</f>
        <v>0</v>
      </c>
      <c r="G308">
        <f>Drivers!G129</f>
        <v>0</v>
      </c>
      <c r="H308">
        <f>Drivers!H129</f>
        <v>0</v>
      </c>
      <c r="I308" t="str">
        <f>Drivers!I129</f>
        <v>Seq Abs Growth</v>
      </c>
      <c r="J308">
        <f>Drivers!J129</f>
        <v>0</v>
      </c>
      <c r="K308">
        <f>Drivers!K129</f>
        <v>0</v>
      </c>
      <c r="L308">
        <f>Drivers!L129</f>
        <v>0</v>
      </c>
      <c r="M308">
        <f>Drivers!M129</f>
        <v>0</v>
      </c>
      <c r="N308">
        <f>Drivers!N129</f>
        <v>0</v>
      </c>
      <c r="O308">
        <f>Drivers!O129</f>
        <v>0</v>
      </c>
      <c r="P308">
        <f>Drivers!P129</f>
        <v>0</v>
      </c>
      <c r="Q308">
        <f>Drivers!Q129</f>
        <v>0</v>
      </c>
      <c r="R308">
        <f>Drivers!R129</f>
        <v>0</v>
      </c>
      <c r="S308">
        <f>Drivers!S129</f>
        <v>0</v>
      </c>
      <c r="T308">
        <f>Drivers!T129</f>
        <v>0</v>
      </c>
      <c r="U308">
        <f>Drivers!U129</f>
        <v>0</v>
      </c>
      <c r="V308">
        <f>Drivers!V129</f>
        <v>0</v>
      </c>
      <c r="W308">
        <f>Drivers!W129</f>
        <v>0</v>
      </c>
      <c r="X308">
        <f>Drivers!X129</f>
        <v>0</v>
      </c>
      <c r="Y308">
        <f>Drivers!Y129</f>
        <v>0</v>
      </c>
      <c r="Z308">
        <f>Drivers!Z129</f>
        <v>0</v>
      </c>
      <c r="AA308">
        <f>Drivers!AA129</f>
        <v>0</v>
      </c>
      <c r="AB308">
        <f>Drivers!AB129</f>
        <v>0</v>
      </c>
      <c r="AC308">
        <f>Drivers!AC129</f>
        <v>0</v>
      </c>
      <c r="AD308">
        <f>Drivers!AD129</f>
        <v>0</v>
      </c>
      <c r="AE308">
        <f>Drivers!AE129</f>
        <v>0</v>
      </c>
      <c r="AF308">
        <f>Drivers!AF129</f>
        <v>0</v>
      </c>
      <c r="AG308">
        <f>Drivers!AG129</f>
        <v>0</v>
      </c>
      <c r="AH308">
        <f>Drivers!AH129</f>
        <v>0</v>
      </c>
      <c r="AI308">
        <f>Drivers!AI129</f>
        <v>0</v>
      </c>
      <c r="AJ308">
        <f>Drivers!AJ129</f>
        <v>0</v>
      </c>
      <c r="AK308">
        <f>Drivers!AK129</f>
        <v>0</v>
      </c>
      <c r="AL308">
        <f>Drivers!AL129</f>
        <v>0</v>
      </c>
      <c r="AM308">
        <f>Drivers!AM129</f>
        <v>0</v>
      </c>
      <c r="AN308">
        <f>Drivers!AN129</f>
        <v>0</v>
      </c>
      <c r="AO308">
        <f>Drivers!AO129</f>
        <v>0</v>
      </c>
      <c r="AP308">
        <f>Drivers!AP129</f>
        <v>0</v>
      </c>
      <c r="AQ308">
        <f>Drivers!AQ129</f>
        <v>0</v>
      </c>
      <c r="AR308">
        <f>Drivers!AR129</f>
        <v>0</v>
      </c>
      <c r="AS308">
        <f>Drivers!AS129</f>
        <v>0</v>
      </c>
      <c r="AT308">
        <f>Drivers!AT129</f>
        <v>0</v>
      </c>
      <c r="AU308">
        <f>Drivers!AU129</f>
        <v>0</v>
      </c>
      <c r="AV308">
        <f>Drivers!AV129</f>
        <v>0</v>
      </c>
      <c r="AW308">
        <f>Drivers!AW129</f>
        <v>0</v>
      </c>
      <c r="AX308">
        <f>Drivers!AX129</f>
        <v>0</v>
      </c>
      <c r="AY308">
        <f>Drivers!AY129</f>
        <v>0</v>
      </c>
      <c r="AZ308">
        <f>Drivers!AZ129</f>
        <v>0</v>
      </c>
      <c r="BA308">
        <f>Drivers!BA129</f>
        <v>0</v>
      </c>
      <c r="BB308">
        <f>Drivers!BB129</f>
        <v>0</v>
      </c>
      <c r="BC308">
        <f>Drivers!BC129</f>
        <v>0</v>
      </c>
      <c r="BD308">
        <f>Drivers!BD129</f>
        <v>0</v>
      </c>
      <c r="BE308">
        <f>Drivers!BE129</f>
        <v>0</v>
      </c>
      <c r="BF308">
        <f>Drivers!BF129</f>
        <v>0</v>
      </c>
      <c r="BG308">
        <f>Drivers!BG129</f>
        <v>0</v>
      </c>
      <c r="BH308">
        <f>Drivers!BH129</f>
        <v>0</v>
      </c>
      <c r="BI308">
        <f>Drivers!BI129</f>
        <v>0</v>
      </c>
      <c r="BJ308">
        <f>Drivers!BJ129</f>
        <v>0</v>
      </c>
      <c r="BK308">
        <f>Drivers!BK129</f>
        <v>0</v>
      </c>
      <c r="BL308">
        <f>Drivers!BL129</f>
        <v>0</v>
      </c>
      <c r="BM308">
        <f>Drivers!BM129</f>
        <v>0</v>
      </c>
      <c r="BN308">
        <f>Drivers!BN129</f>
        <v>0</v>
      </c>
      <c r="BO308">
        <f>Drivers!BO129</f>
        <v>0</v>
      </c>
      <c r="BP308">
        <f>Drivers!BP129</f>
        <v>0</v>
      </c>
      <c r="BQ308">
        <f>Drivers!BQ129</f>
        <v>0</v>
      </c>
      <c r="BR308">
        <f>Drivers!BR129</f>
        <v>0</v>
      </c>
      <c r="BS308">
        <f>Drivers!BS129</f>
        <v>0.98611840831789266</v>
      </c>
      <c r="BT308">
        <f>Drivers!BT129</f>
        <v>-0.74136953077629641</v>
      </c>
      <c r="BU308">
        <f>Drivers!BU129</f>
        <v>1.2033477200549285</v>
      </c>
      <c r="BV308">
        <f>Drivers!BV129</f>
        <v>6.301393097636776E-2</v>
      </c>
      <c r="BW308">
        <f>Drivers!BW129</f>
        <v>0.12407349246708321</v>
      </c>
      <c r="BX308">
        <f>Drivers!BX129</f>
        <v>-2.2892863794262226</v>
      </c>
      <c r="BY308">
        <f>Drivers!BY129</f>
        <v>1.658123286371378</v>
      </c>
      <c r="BZ308">
        <f>Drivers!BZ129</f>
        <v>-1.4756978819417981</v>
      </c>
      <c r="CA308">
        <f>Drivers!CA129</f>
        <v>1.7272515786418907</v>
      </c>
      <c r="CB308">
        <f>Drivers!CB129</f>
        <v>-0.59787137530077672</v>
      </c>
      <c r="CC308">
        <f>Drivers!CC129</f>
        <v>0.28555258914141035</v>
      </c>
      <c r="CD308">
        <f>Drivers!CD129</f>
        <v>-1.9879330265101416</v>
      </c>
      <c r="CE308">
        <f>Drivers!CE129</f>
        <v>1.7099790628554743</v>
      </c>
      <c r="CF308">
        <f>Drivers!CF129</f>
        <v>-0.59189266154776732</v>
      </c>
      <c r="CG308">
        <f>Drivers!CG129</f>
        <v>0.28269706324999078</v>
      </c>
      <c r="CH308">
        <f>Drivers!CH129</f>
        <v>-1.9680536962450361</v>
      </c>
      <c r="CI308">
        <f>Drivers!CI129</f>
        <v>1.6928792722269179</v>
      </c>
      <c r="CJ308">
        <f>Drivers!CJ129</f>
        <v>-0.58597373493228844</v>
      </c>
      <c r="CK308">
        <f>Drivers!CK129</f>
        <v>0.27987009261749307</v>
      </c>
      <c r="CL308">
        <f>Drivers!CL129</f>
        <v>-1.948373159282589</v>
      </c>
      <c r="CM308">
        <f>Drivers!CM129</f>
        <v>1.6759504795046496</v>
      </c>
      <c r="CN308">
        <f>Drivers!CN129</f>
        <v>-0.58011399758296278</v>
      </c>
      <c r="CO308">
        <f>Drivers!CO129</f>
        <v>0.27707139169131523</v>
      </c>
      <c r="CP308">
        <f>Drivers!CP129</f>
        <v>0</v>
      </c>
      <c r="CQ308">
        <f>Drivers!CQ129</f>
        <v>0</v>
      </c>
      <c r="CR308">
        <f>Drivers!CR129</f>
        <v>0</v>
      </c>
      <c r="CS308">
        <f>Drivers!CS129</f>
        <v>0</v>
      </c>
      <c r="CT308">
        <f>Drivers!CT129</f>
        <v>0</v>
      </c>
      <c r="CU308">
        <f>Drivers!CU129</f>
        <v>0</v>
      </c>
      <c r="CV308">
        <f>Drivers!CV129</f>
        <v>0</v>
      </c>
      <c r="CW308">
        <f>Drivers!CW129</f>
        <v>0</v>
      </c>
      <c r="CX308">
        <f>Drivers!CX129</f>
        <v>0</v>
      </c>
      <c r="CY308">
        <f>Drivers!CY129</f>
        <v>0</v>
      </c>
      <c r="CZ308">
        <f>Drivers!CZ129</f>
        <v>0</v>
      </c>
      <c r="DA308">
        <f>Drivers!DA129</f>
        <v>0</v>
      </c>
      <c r="DB308">
        <f>Drivers!DB129</f>
        <v>0</v>
      </c>
      <c r="DC308">
        <f>Drivers!DC129</f>
        <v>0</v>
      </c>
      <c r="DD308">
        <f>Drivers!DD129</f>
        <v>0</v>
      </c>
      <c r="DE308">
        <f>Drivers!DE129</f>
        <v>0</v>
      </c>
      <c r="DF308">
        <f>Drivers!DF129</f>
        <v>0</v>
      </c>
      <c r="DG308">
        <f>Drivers!DG129</f>
        <v>0</v>
      </c>
      <c r="DH308">
        <f>Drivers!DH129</f>
        <v>0</v>
      </c>
      <c r="DI308">
        <f>Drivers!DI129</f>
        <v>0</v>
      </c>
      <c r="DJ308">
        <f>Drivers!DJ129</f>
        <v>0</v>
      </c>
      <c r="DK308">
        <f>Drivers!DK129</f>
        <v>0</v>
      </c>
      <c r="DL308">
        <f>Drivers!DL129</f>
        <v>0</v>
      </c>
      <c r="DM308">
        <f>Drivers!DM129</f>
        <v>0</v>
      </c>
      <c r="DN308">
        <f>Drivers!DN129</f>
        <v>0</v>
      </c>
      <c r="DO308">
        <f>Drivers!DO129</f>
        <v>0</v>
      </c>
      <c r="DP308">
        <f>Drivers!DP129</f>
        <v>0</v>
      </c>
      <c r="DQ308">
        <f>Drivers!DQ129</f>
        <v>0</v>
      </c>
      <c r="DR308">
        <f>Drivers!DR129</f>
        <v>0</v>
      </c>
      <c r="DS308">
        <f>Drivers!DS129</f>
        <v>0</v>
      </c>
      <c r="DT308">
        <f>Drivers!DT129</f>
        <v>0</v>
      </c>
      <c r="DU308">
        <f>Drivers!DU129</f>
        <v>0</v>
      </c>
      <c r="DV308">
        <f>Drivers!DV129</f>
        <v>0</v>
      </c>
      <c r="DW308">
        <f>Drivers!DW129</f>
        <v>0</v>
      </c>
      <c r="DX308">
        <f>Drivers!DX129</f>
        <v>0</v>
      </c>
      <c r="DY308">
        <f>Drivers!DY129</f>
        <v>0</v>
      </c>
      <c r="DZ308">
        <f>Drivers!DZ129</f>
        <v>0</v>
      </c>
      <c r="EA308">
        <f>Drivers!EA129</f>
        <v>0</v>
      </c>
      <c r="EB308">
        <f>Drivers!EB129</f>
        <v>0</v>
      </c>
      <c r="EC308">
        <f>Drivers!EC129</f>
        <v>0</v>
      </c>
      <c r="ED308">
        <f>Drivers!ED129</f>
        <v>0</v>
      </c>
      <c r="EE308">
        <f>Drivers!EE129</f>
        <v>0</v>
      </c>
      <c r="EF308">
        <f>Drivers!EF129</f>
        <v>0</v>
      </c>
      <c r="EG308">
        <f>Drivers!EG129</f>
        <v>0</v>
      </c>
      <c r="EH308">
        <f>Drivers!EH129</f>
        <v>0</v>
      </c>
      <c r="EI308">
        <f>Drivers!EI129</f>
        <v>0</v>
      </c>
      <c r="EJ308">
        <f>Drivers!EJ129</f>
        <v>0</v>
      </c>
      <c r="EK308">
        <f>Drivers!EK129</f>
        <v>0</v>
      </c>
      <c r="EL308">
        <f>Drivers!EL129</f>
        <v>0</v>
      </c>
      <c r="EM308">
        <f>Drivers!EM129</f>
        <v>0</v>
      </c>
      <c r="EN308">
        <f>Drivers!EN129</f>
        <v>0</v>
      </c>
    </row>
    <row r="309" spans="1:144" x14ac:dyDescent="0.2">
      <c r="A309">
        <f>Drivers!A130</f>
        <v>0</v>
      </c>
      <c r="B309">
        <f>Drivers!B130</f>
        <v>0</v>
      </c>
      <c r="C309">
        <f>Drivers!C130</f>
        <v>0</v>
      </c>
      <c r="D309">
        <f>Drivers!D130</f>
        <v>0</v>
      </c>
      <c r="E309">
        <f>Drivers!E130</f>
        <v>0</v>
      </c>
      <c r="F309">
        <f>Drivers!F130</f>
        <v>0</v>
      </c>
      <c r="G309">
        <f>Drivers!G130</f>
        <v>0</v>
      </c>
      <c r="H309">
        <f>Drivers!H130</f>
        <v>0</v>
      </c>
      <c r="I309">
        <f>Drivers!I130</f>
        <v>0</v>
      </c>
      <c r="J309">
        <f>Drivers!J130</f>
        <v>0</v>
      </c>
      <c r="K309">
        <f>Drivers!K130</f>
        <v>0</v>
      </c>
      <c r="L309">
        <f>Drivers!L130</f>
        <v>0</v>
      </c>
      <c r="M309">
        <f>Drivers!M130</f>
        <v>0</v>
      </c>
      <c r="N309">
        <f>Drivers!N130</f>
        <v>0</v>
      </c>
      <c r="O309">
        <f>Drivers!O130</f>
        <v>0</v>
      </c>
      <c r="P309">
        <f>Drivers!P130</f>
        <v>0</v>
      </c>
      <c r="Q309">
        <f>Drivers!Q130</f>
        <v>0</v>
      </c>
      <c r="R309">
        <f>Drivers!R130</f>
        <v>0</v>
      </c>
      <c r="S309">
        <f>Drivers!S130</f>
        <v>0</v>
      </c>
      <c r="T309">
        <f>Drivers!T130</f>
        <v>0</v>
      </c>
      <c r="U309">
        <f>Drivers!U130</f>
        <v>0</v>
      </c>
      <c r="V309">
        <f>Drivers!V130</f>
        <v>0</v>
      </c>
      <c r="W309">
        <f>Drivers!W130</f>
        <v>0</v>
      </c>
      <c r="X309">
        <f>Drivers!X130</f>
        <v>0</v>
      </c>
      <c r="Y309">
        <f>Drivers!Y130</f>
        <v>0</v>
      </c>
      <c r="Z309">
        <f>Drivers!Z130</f>
        <v>0</v>
      </c>
      <c r="AA309">
        <f>Drivers!AA130</f>
        <v>0</v>
      </c>
      <c r="AB309">
        <f>Drivers!AB130</f>
        <v>0</v>
      </c>
      <c r="AC309">
        <f>Drivers!AC130</f>
        <v>0</v>
      </c>
      <c r="AD309">
        <f>Drivers!AD130</f>
        <v>0</v>
      </c>
      <c r="AE309">
        <f>Drivers!AE130</f>
        <v>0</v>
      </c>
      <c r="AF309">
        <f>Drivers!AF130</f>
        <v>0</v>
      </c>
      <c r="AG309">
        <f>Drivers!AG130</f>
        <v>0</v>
      </c>
      <c r="AH309">
        <f>Drivers!AH130</f>
        <v>0</v>
      </c>
      <c r="AI309">
        <f>Drivers!AI130</f>
        <v>0</v>
      </c>
      <c r="AJ309">
        <f>Drivers!AJ130</f>
        <v>0</v>
      </c>
      <c r="AK309">
        <f>Drivers!AK130</f>
        <v>0</v>
      </c>
      <c r="AL309">
        <f>Drivers!AL130</f>
        <v>0</v>
      </c>
      <c r="AM309">
        <f>Drivers!AM130</f>
        <v>0</v>
      </c>
      <c r="AN309">
        <f>Drivers!AN130</f>
        <v>0</v>
      </c>
      <c r="AO309">
        <f>Drivers!AO130</f>
        <v>0</v>
      </c>
      <c r="AP309">
        <f>Drivers!AP130</f>
        <v>0</v>
      </c>
      <c r="AQ309">
        <f>Drivers!AQ130</f>
        <v>0</v>
      </c>
      <c r="AR309">
        <f>Drivers!AR130</f>
        <v>0</v>
      </c>
      <c r="AS309">
        <f>Drivers!AS130</f>
        <v>0</v>
      </c>
      <c r="AT309">
        <f>Drivers!AT130</f>
        <v>0</v>
      </c>
      <c r="AU309">
        <f>Drivers!AU130</f>
        <v>0</v>
      </c>
      <c r="AV309">
        <f>Drivers!AV130</f>
        <v>0</v>
      </c>
      <c r="AW309">
        <f>Drivers!AW130</f>
        <v>0</v>
      </c>
      <c r="AX309">
        <f>Drivers!AX130</f>
        <v>0</v>
      </c>
      <c r="AY309">
        <f>Drivers!AY130</f>
        <v>0</v>
      </c>
      <c r="AZ309">
        <f>Drivers!AZ130</f>
        <v>0</v>
      </c>
      <c r="BA309">
        <f>Drivers!BA130</f>
        <v>0</v>
      </c>
      <c r="BB309">
        <f>Drivers!BB130</f>
        <v>0</v>
      </c>
      <c r="BC309">
        <f>Drivers!BC130</f>
        <v>0</v>
      </c>
      <c r="BD309">
        <f>Drivers!BD130</f>
        <v>0</v>
      </c>
      <c r="BE309">
        <f>Drivers!BE130</f>
        <v>0</v>
      </c>
      <c r="BF309">
        <f>Drivers!BF130</f>
        <v>0</v>
      </c>
      <c r="BG309">
        <f>Drivers!BG130</f>
        <v>0</v>
      </c>
      <c r="BH309">
        <f>Drivers!BH130</f>
        <v>0</v>
      </c>
      <c r="BI309">
        <f>Drivers!BI130</f>
        <v>0</v>
      </c>
      <c r="BJ309">
        <f>Drivers!BJ130</f>
        <v>0</v>
      </c>
      <c r="BK309">
        <f>Drivers!BK130</f>
        <v>0</v>
      </c>
      <c r="BL309">
        <f>Drivers!BL130</f>
        <v>0</v>
      </c>
      <c r="BM309">
        <f>Drivers!BM130</f>
        <v>0</v>
      </c>
      <c r="BN309">
        <f>Drivers!BN130</f>
        <v>0</v>
      </c>
      <c r="BO309">
        <f>Drivers!BO130</f>
        <v>0</v>
      </c>
      <c r="BP309">
        <f>Drivers!BP130</f>
        <v>0</v>
      </c>
      <c r="BQ309">
        <f>Drivers!BQ130</f>
        <v>0</v>
      </c>
      <c r="BR309">
        <f>Drivers!BR130</f>
        <v>0</v>
      </c>
      <c r="BS309">
        <f>Drivers!BS130</f>
        <v>0</v>
      </c>
      <c r="BT309">
        <f>Drivers!BT130</f>
        <v>0</v>
      </c>
      <c r="BU309">
        <f>Drivers!BU130</f>
        <v>0</v>
      </c>
      <c r="BV309">
        <f>Drivers!BV130</f>
        <v>0</v>
      </c>
      <c r="BW309">
        <f>Drivers!BW130</f>
        <v>0</v>
      </c>
      <c r="BX309">
        <f>Drivers!BX130</f>
        <v>0</v>
      </c>
      <c r="BY309">
        <f>Drivers!BY130</f>
        <v>0</v>
      </c>
      <c r="BZ309">
        <f>Drivers!BZ130</f>
        <v>0</v>
      </c>
      <c r="CA309">
        <f>Drivers!CA130</f>
        <v>0</v>
      </c>
      <c r="CB309">
        <f>Drivers!CB130</f>
        <v>0</v>
      </c>
      <c r="CC309">
        <f>Drivers!CC130</f>
        <v>0</v>
      </c>
      <c r="CD309">
        <f>Drivers!CD130</f>
        <v>0</v>
      </c>
      <c r="CE309">
        <f>Drivers!CE130</f>
        <v>0</v>
      </c>
      <c r="CF309">
        <f>Drivers!CF130</f>
        <v>0</v>
      </c>
      <c r="CG309">
        <f>Drivers!CG130</f>
        <v>0</v>
      </c>
      <c r="CH309">
        <f>Drivers!CH130</f>
        <v>0</v>
      </c>
      <c r="CI309">
        <f>Drivers!CI130</f>
        <v>0</v>
      </c>
      <c r="CJ309">
        <f>Drivers!CJ130</f>
        <v>0</v>
      </c>
      <c r="CK309">
        <f>Drivers!CK130</f>
        <v>0</v>
      </c>
      <c r="CL309">
        <f>Drivers!CL130</f>
        <v>0</v>
      </c>
      <c r="CM309">
        <f>Drivers!CM130</f>
        <v>0</v>
      </c>
      <c r="CN309">
        <f>Drivers!CN130</f>
        <v>0</v>
      </c>
      <c r="CO309">
        <f>Drivers!CO130</f>
        <v>0</v>
      </c>
      <c r="CP309">
        <f>Drivers!CP130</f>
        <v>0</v>
      </c>
      <c r="CQ309">
        <f>Drivers!CQ130</f>
        <v>0</v>
      </c>
      <c r="CR309">
        <f>Drivers!CR130</f>
        <v>0</v>
      </c>
      <c r="CS309">
        <f>Drivers!CS130</f>
        <v>0</v>
      </c>
      <c r="CT309">
        <f>Drivers!CT130</f>
        <v>0</v>
      </c>
      <c r="CU309">
        <f>Drivers!CU130</f>
        <v>0</v>
      </c>
      <c r="CV309">
        <f>Drivers!CV130</f>
        <v>0</v>
      </c>
      <c r="CW309">
        <f>Drivers!CW130</f>
        <v>0</v>
      </c>
      <c r="CX309">
        <f>Drivers!CX130</f>
        <v>0</v>
      </c>
      <c r="CY309">
        <f>Drivers!CY130</f>
        <v>0</v>
      </c>
      <c r="CZ309">
        <f>Drivers!CZ130</f>
        <v>0</v>
      </c>
      <c r="DA309">
        <f>Drivers!DA130</f>
        <v>0</v>
      </c>
      <c r="DB309">
        <f>Drivers!DB130</f>
        <v>0</v>
      </c>
      <c r="DC309">
        <f>Drivers!DC130</f>
        <v>0</v>
      </c>
      <c r="DD309">
        <f>Drivers!DD130</f>
        <v>0</v>
      </c>
      <c r="DE309">
        <f>Drivers!DE130</f>
        <v>0</v>
      </c>
      <c r="DF309">
        <f>Drivers!DF130</f>
        <v>0</v>
      </c>
      <c r="DG309">
        <f>Drivers!DG130</f>
        <v>0</v>
      </c>
      <c r="DH309">
        <f>Drivers!DH130</f>
        <v>0</v>
      </c>
      <c r="DI309">
        <f>Drivers!DI130</f>
        <v>0</v>
      </c>
      <c r="DJ309">
        <f>Drivers!DJ130</f>
        <v>0</v>
      </c>
      <c r="DK309">
        <f>Drivers!DK130</f>
        <v>0</v>
      </c>
      <c r="DL309">
        <f>Drivers!DL130</f>
        <v>0</v>
      </c>
      <c r="DM309">
        <f>Drivers!DM130</f>
        <v>0</v>
      </c>
      <c r="DN309">
        <f>Drivers!DN130</f>
        <v>0</v>
      </c>
      <c r="DO309">
        <f>Drivers!DO130</f>
        <v>0</v>
      </c>
      <c r="DP309">
        <f>Drivers!DP130</f>
        <v>0</v>
      </c>
      <c r="DQ309">
        <f>Drivers!DQ130</f>
        <v>0</v>
      </c>
      <c r="DR309">
        <f>Drivers!DR130</f>
        <v>0</v>
      </c>
      <c r="DS309">
        <f>Drivers!DS130</f>
        <v>0</v>
      </c>
      <c r="DT309">
        <f>Drivers!DT130</f>
        <v>0</v>
      </c>
      <c r="DU309">
        <f>Drivers!DU130</f>
        <v>0</v>
      </c>
      <c r="DV309">
        <f>Drivers!DV130</f>
        <v>0</v>
      </c>
      <c r="DW309">
        <f>Drivers!DW130</f>
        <v>0</v>
      </c>
      <c r="DX309">
        <f>Drivers!DX130</f>
        <v>0</v>
      </c>
      <c r="DY309">
        <f>Drivers!DY130</f>
        <v>0</v>
      </c>
      <c r="DZ309">
        <f>Drivers!DZ130</f>
        <v>0</v>
      </c>
      <c r="EA309">
        <f>Drivers!EA130</f>
        <v>0</v>
      </c>
      <c r="EB309">
        <f>Drivers!EB130</f>
        <v>0</v>
      </c>
      <c r="EC309">
        <f>Drivers!EC130</f>
        <v>0</v>
      </c>
      <c r="ED309">
        <f>Drivers!ED130</f>
        <v>0</v>
      </c>
      <c r="EE309">
        <f>Drivers!EE130</f>
        <v>0</v>
      </c>
      <c r="EF309">
        <f>Drivers!EF130</f>
        <v>0</v>
      </c>
      <c r="EG309">
        <f>Drivers!EG130</f>
        <v>0</v>
      </c>
      <c r="EH309">
        <f>Drivers!EH130</f>
        <v>0</v>
      </c>
      <c r="EI309">
        <f>Drivers!EI130</f>
        <v>0</v>
      </c>
      <c r="EJ309">
        <f>Drivers!EJ130</f>
        <v>0</v>
      </c>
      <c r="EK309">
        <f>Drivers!EK130</f>
        <v>0</v>
      </c>
      <c r="EL309">
        <f>Drivers!EL130</f>
        <v>0</v>
      </c>
      <c r="EM309">
        <f>Drivers!EM130</f>
        <v>0</v>
      </c>
      <c r="EN309">
        <f>Drivers!EN130</f>
        <v>0</v>
      </c>
    </row>
    <row r="310" spans="1:144" x14ac:dyDescent="0.2">
      <c r="A310">
        <f>Drivers!A131</f>
        <v>0</v>
      </c>
      <c r="B310">
        <f>Drivers!B131</f>
        <v>0</v>
      </c>
      <c r="C310">
        <f>Drivers!C131</f>
        <v>0</v>
      </c>
      <c r="D310">
        <f>Drivers!D131</f>
        <v>0</v>
      </c>
      <c r="E310">
        <f>Drivers!E131</f>
        <v>0</v>
      </c>
      <c r="F310">
        <f>Drivers!F131</f>
        <v>0</v>
      </c>
      <c r="G310">
        <f>Drivers!G131</f>
        <v>0</v>
      </c>
      <c r="H310">
        <f>Drivers!H131</f>
        <v>0</v>
      </c>
      <c r="I310" t="str">
        <f>Drivers!I131</f>
        <v>Plans and Pricing</v>
      </c>
      <c r="J310">
        <f>Drivers!J131</f>
        <v>0</v>
      </c>
      <c r="K310">
        <f>Drivers!K131</f>
        <v>0</v>
      </c>
      <c r="L310">
        <f>Drivers!L131</f>
        <v>0</v>
      </c>
      <c r="M310">
        <f>Drivers!M131</f>
        <v>0</v>
      </c>
      <c r="N310">
        <f>Drivers!N131</f>
        <v>0</v>
      </c>
      <c r="O310">
        <f>Drivers!O131</f>
        <v>0</v>
      </c>
      <c r="P310">
        <f>Drivers!P131</f>
        <v>0</v>
      </c>
      <c r="Q310">
        <f>Drivers!Q131</f>
        <v>0</v>
      </c>
      <c r="R310">
        <f>Drivers!R131</f>
        <v>0</v>
      </c>
      <c r="S310">
        <f>Drivers!S131</f>
        <v>0</v>
      </c>
      <c r="T310">
        <f>Drivers!T131</f>
        <v>0</v>
      </c>
      <c r="U310">
        <f>Drivers!U131</f>
        <v>0</v>
      </c>
      <c r="V310">
        <f>Drivers!V131</f>
        <v>0</v>
      </c>
      <c r="W310">
        <f>Drivers!W131</f>
        <v>0</v>
      </c>
      <c r="X310">
        <f>Drivers!X131</f>
        <v>0</v>
      </c>
      <c r="Y310">
        <f>Drivers!Y131</f>
        <v>0</v>
      </c>
      <c r="Z310">
        <f>Drivers!Z131</f>
        <v>0</v>
      </c>
      <c r="AA310">
        <f>Drivers!AA131</f>
        <v>0</v>
      </c>
      <c r="AB310">
        <f>Drivers!AB131</f>
        <v>0</v>
      </c>
      <c r="AC310">
        <f>Drivers!AC131</f>
        <v>0</v>
      </c>
      <c r="AD310">
        <f>Drivers!AD131</f>
        <v>0</v>
      </c>
      <c r="AE310">
        <f>Drivers!AE131</f>
        <v>0</v>
      </c>
      <c r="AF310">
        <f>Drivers!AF131</f>
        <v>0</v>
      </c>
      <c r="AG310">
        <f>Drivers!AG131</f>
        <v>0</v>
      </c>
      <c r="AH310">
        <f>Drivers!AH131</f>
        <v>0</v>
      </c>
      <c r="AI310">
        <f>Drivers!AI131</f>
        <v>0</v>
      </c>
      <c r="AJ310">
        <f>Drivers!AJ131</f>
        <v>0</v>
      </c>
      <c r="AK310">
        <f>Drivers!AK131</f>
        <v>0</v>
      </c>
      <c r="AL310">
        <f>Drivers!AL131</f>
        <v>0</v>
      </c>
      <c r="AM310">
        <f>Drivers!AM131</f>
        <v>0</v>
      </c>
      <c r="AN310">
        <f>Drivers!AN131</f>
        <v>0</v>
      </c>
      <c r="AO310">
        <f>Drivers!AO131</f>
        <v>0</v>
      </c>
      <c r="AP310">
        <f>Drivers!AP131</f>
        <v>0</v>
      </c>
      <c r="AQ310">
        <f>Drivers!AQ131</f>
        <v>0</v>
      </c>
      <c r="AR310">
        <f>Drivers!AR131</f>
        <v>0</v>
      </c>
      <c r="AS310">
        <f>Drivers!AS131</f>
        <v>0</v>
      </c>
      <c r="AT310">
        <f>Drivers!AT131</f>
        <v>0</v>
      </c>
      <c r="AU310">
        <f>Drivers!AU131</f>
        <v>0</v>
      </c>
      <c r="AV310">
        <f>Drivers!AV131</f>
        <v>0</v>
      </c>
      <c r="AW310">
        <f>Drivers!AW131</f>
        <v>0</v>
      </c>
      <c r="AX310">
        <f>Drivers!AX131</f>
        <v>0</v>
      </c>
      <c r="AY310">
        <f>Drivers!AY131</f>
        <v>0</v>
      </c>
      <c r="AZ310">
        <f>Drivers!AZ131</f>
        <v>0</v>
      </c>
      <c r="BA310">
        <f>Drivers!BA131</f>
        <v>0</v>
      </c>
      <c r="BB310">
        <f>Drivers!BB131</f>
        <v>0</v>
      </c>
      <c r="BC310">
        <f>Drivers!BC131</f>
        <v>0</v>
      </c>
      <c r="BD310">
        <f>Drivers!BD131</f>
        <v>0</v>
      </c>
      <c r="BE310">
        <f>Drivers!BE131</f>
        <v>0</v>
      </c>
      <c r="BF310">
        <f>Drivers!BF131</f>
        <v>0</v>
      </c>
      <c r="BG310">
        <f>Drivers!BG131</f>
        <v>0</v>
      </c>
      <c r="BH310">
        <f>Drivers!BH131</f>
        <v>0</v>
      </c>
      <c r="BI310">
        <f>Drivers!BI131</f>
        <v>0</v>
      </c>
      <c r="BJ310">
        <f>Drivers!BJ131</f>
        <v>0</v>
      </c>
      <c r="BK310">
        <f>Drivers!BK131</f>
        <v>0</v>
      </c>
      <c r="BL310">
        <f>Drivers!BL131</f>
        <v>0</v>
      </c>
      <c r="BM310">
        <f>Drivers!BM131</f>
        <v>0</v>
      </c>
      <c r="BN310">
        <f>Drivers!BN131</f>
        <v>0</v>
      </c>
      <c r="BO310">
        <f>Drivers!BO131</f>
        <v>0</v>
      </c>
      <c r="BP310">
        <f>Drivers!BP131</f>
        <v>0</v>
      </c>
      <c r="BQ310">
        <f>Drivers!BQ131</f>
        <v>0</v>
      </c>
      <c r="BR310">
        <f>Drivers!BR131</f>
        <v>0</v>
      </c>
      <c r="BS310">
        <f>Drivers!BS131</f>
        <v>0</v>
      </c>
      <c r="BT310">
        <f>Drivers!BT131</f>
        <v>0</v>
      </c>
      <c r="BU310">
        <f>Drivers!BU131</f>
        <v>0</v>
      </c>
      <c r="BV310">
        <f>Drivers!BV131</f>
        <v>0</v>
      </c>
      <c r="BW310">
        <f>Drivers!BW131</f>
        <v>0</v>
      </c>
      <c r="BX310">
        <f>Drivers!BX131</f>
        <v>0</v>
      </c>
      <c r="BY310">
        <f>Drivers!BY131</f>
        <v>0</v>
      </c>
      <c r="BZ310">
        <f>Drivers!BZ131</f>
        <v>0</v>
      </c>
      <c r="CA310">
        <f>Drivers!CA131</f>
        <v>0</v>
      </c>
      <c r="CB310">
        <f>Drivers!CB131</f>
        <v>0</v>
      </c>
      <c r="CC310">
        <f>Drivers!CC131</f>
        <v>0</v>
      </c>
      <c r="CD310">
        <f>Drivers!CD131</f>
        <v>0</v>
      </c>
      <c r="CE310">
        <f>Drivers!CE131</f>
        <v>0</v>
      </c>
      <c r="CF310">
        <f>Drivers!CF131</f>
        <v>0</v>
      </c>
      <c r="CG310">
        <f>Drivers!CG131</f>
        <v>0</v>
      </c>
      <c r="CH310">
        <f>Drivers!CH131</f>
        <v>0</v>
      </c>
      <c r="CI310">
        <f>Drivers!CI131</f>
        <v>0</v>
      </c>
      <c r="CJ310">
        <f>Drivers!CJ131</f>
        <v>0</v>
      </c>
      <c r="CK310">
        <f>Drivers!CK131</f>
        <v>0</v>
      </c>
      <c r="CL310">
        <f>Drivers!CL131</f>
        <v>0</v>
      </c>
      <c r="CM310">
        <f>Drivers!CM131</f>
        <v>0</v>
      </c>
      <c r="CN310">
        <f>Drivers!CN131</f>
        <v>0</v>
      </c>
      <c r="CO310">
        <f>Drivers!CO131</f>
        <v>0</v>
      </c>
      <c r="CP310">
        <f>Drivers!CP131</f>
        <v>0</v>
      </c>
      <c r="CQ310">
        <f>Drivers!CQ131</f>
        <v>0</v>
      </c>
      <c r="CR310">
        <f>Drivers!CR131</f>
        <v>0</v>
      </c>
      <c r="CS310">
        <f>Drivers!CS131</f>
        <v>0</v>
      </c>
      <c r="CT310">
        <f>Drivers!CT131</f>
        <v>0</v>
      </c>
      <c r="CU310">
        <f>Drivers!CU131</f>
        <v>0</v>
      </c>
      <c r="CV310">
        <f>Drivers!CV131</f>
        <v>0</v>
      </c>
      <c r="CW310">
        <f>Drivers!CW131</f>
        <v>0</v>
      </c>
      <c r="CX310">
        <f>Drivers!CX131</f>
        <v>0</v>
      </c>
      <c r="CY310">
        <f>Drivers!CY131</f>
        <v>0</v>
      </c>
      <c r="CZ310">
        <f>Drivers!CZ131</f>
        <v>0</v>
      </c>
      <c r="DA310">
        <f>Drivers!DA131</f>
        <v>0</v>
      </c>
      <c r="DB310">
        <f>Drivers!DB131</f>
        <v>0</v>
      </c>
      <c r="DC310">
        <f>Drivers!DC131</f>
        <v>0</v>
      </c>
      <c r="DD310">
        <f>Drivers!DD131</f>
        <v>0</v>
      </c>
      <c r="DE310">
        <f>Drivers!DE131</f>
        <v>0</v>
      </c>
      <c r="DF310">
        <f>Drivers!DF131</f>
        <v>0</v>
      </c>
      <c r="DG310">
        <f>Drivers!DG131</f>
        <v>0</v>
      </c>
      <c r="DH310">
        <f>Drivers!DH131</f>
        <v>0</v>
      </c>
      <c r="DI310">
        <f>Drivers!DI131</f>
        <v>0</v>
      </c>
      <c r="DJ310">
        <f>Drivers!DJ131</f>
        <v>0</v>
      </c>
      <c r="DK310">
        <f>Drivers!DK131</f>
        <v>0</v>
      </c>
      <c r="DL310">
        <f>Drivers!DL131</f>
        <v>0</v>
      </c>
      <c r="DM310">
        <f>Drivers!DM131</f>
        <v>0</v>
      </c>
      <c r="DN310">
        <f>Drivers!DN131</f>
        <v>0</v>
      </c>
      <c r="DO310">
        <f>Drivers!DO131</f>
        <v>0</v>
      </c>
      <c r="DP310">
        <f>Drivers!DP131</f>
        <v>0</v>
      </c>
      <c r="DQ310">
        <f>Drivers!DQ131</f>
        <v>0</v>
      </c>
      <c r="DR310">
        <f>Drivers!DR131</f>
        <v>0</v>
      </c>
      <c r="DS310">
        <f>Drivers!DS131</f>
        <v>0</v>
      </c>
      <c r="DT310">
        <f>Drivers!DT131</f>
        <v>0</v>
      </c>
      <c r="DU310">
        <f>Drivers!DU131</f>
        <v>0</v>
      </c>
      <c r="DV310">
        <f>Drivers!DV131</f>
        <v>0</v>
      </c>
      <c r="DW310">
        <f>Drivers!DW131</f>
        <v>0</v>
      </c>
      <c r="DX310">
        <f>Drivers!DX131</f>
        <v>0</v>
      </c>
      <c r="DY310">
        <f>Drivers!DY131</f>
        <v>0</v>
      </c>
      <c r="DZ310">
        <f>Drivers!DZ131</f>
        <v>0</v>
      </c>
      <c r="EA310">
        <f>Drivers!EA131</f>
        <v>0</v>
      </c>
      <c r="EB310">
        <f>Drivers!EB131</f>
        <v>0</v>
      </c>
      <c r="EC310">
        <f>Drivers!EC131</f>
        <v>0</v>
      </c>
      <c r="ED310">
        <f>Drivers!ED131</f>
        <v>0</v>
      </c>
      <c r="EE310">
        <f>Drivers!EE131</f>
        <v>0</v>
      </c>
      <c r="EF310">
        <f>Drivers!EF131</f>
        <v>0</v>
      </c>
      <c r="EG310">
        <f>Drivers!EG131</f>
        <v>0</v>
      </c>
      <c r="EH310">
        <f>Drivers!EH131</f>
        <v>0</v>
      </c>
      <c r="EI310">
        <f>Drivers!EI131</f>
        <v>0</v>
      </c>
      <c r="EJ310">
        <f>Drivers!EJ131</f>
        <v>0</v>
      </c>
      <c r="EK310">
        <f>Drivers!EK131</f>
        <v>0</v>
      </c>
      <c r="EL310">
        <f>Drivers!EL131</f>
        <v>0</v>
      </c>
      <c r="EM310">
        <f>Drivers!EM131</f>
        <v>0</v>
      </c>
      <c r="EN310">
        <f>Drivers!EN131</f>
        <v>0</v>
      </c>
    </row>
    <row r="311" spans="1:144" x14ac:dyDescent="0.2">
      <c r="A311">
        <f>Drivers!A132</f>
        <v>0</v>
      </c>
      <c r="B311">
        <f>Drivers!B132</f>
        <v>0</v>
      </c>
      <c r="C311">
        <f>Drivers!C132</f>
        <v>0</v>
      </c>
      <c r="D311">
        <f>Drivers!D132</f>
        <v>0</v>
      </c>
      <c r="E311">
        <f>Drivers!E132</f>
        <v>0</v>
      </c>
      <c r="F311">
        <f>Drivers!F132</f>
        <v>0</v>
      </c>
      <c r="G311">
        <f>Drivers!G132</f>
        <v>0</v>
      </c>
      <c r="H311">
        <f>Drivers!H132</f>
        <v>0</v>
      </c>
      <c r="I311" t="str">
        <f>Drivers!I132</f>
        <v>% of Customers</v>
      </c>
      <c r="J311">
        <f>Drivers!J132</f>
        <v>0</v>
      </c>
      <c r="K311">
        <f>Drivers!K132</f>
        <v>0</v>
      </c>
      <c r="L311">
        <f>Drivers!L132</f>
        <v>0</v>
      </c>
      <c r="M311">
        <f>Drivers!M132</f>
        <v>0</v>
      </c>
      <c r="N311">
        <f>Drivers!N132</f>
        <v>0</v>
      </c>
      <c r="O311">
        <f>Drivers!O132</f>
        <v>0</v>
      </c>
      <c r="P311">
        <f>Drivers!P132</f>
        <v>0</v>
      </c>
      <c r="Q311">
        <f>Drivers!Q132</f>
        <v>0</v>
      </c>
      <c r="R311">
        <f>Drivers!R132</f>
        <v>0</v>
      </c>
      <c r="S311">
        <f>Drivers!S132</f>
        <v>0</v>
      </c>
      <c r="T311">
        <f>Drivers!T132</f>
        <v>0</v>
      </c>
      <c r="U311">
        <f>Drivers!U132</f>
        <v>0</v>
      </c>
      <c r="V311">
        <f>Drivers!V132</f>
        <v>0</v>
      </c>
      <c r="W311">
        <f>Drivers!W132</f>
        <v>0</v>
      </c>
      <c r="X311">
        <f>Drivers!X132</f>
        <v>0</v>
      </c>
      <c r="Y311">
        <f>Drivers!Y132</f>
        <v>0</v>
      </c>
      <c r="Z311">
        <f>Drivers!Z132</f>
        <v>0</v>
      </c>
      <c r="AA311">
        <f>Drivers!AA132</f>
        <v>0</v>
      </c>
      <c r="AB311">
        <f>Drivers!AB132</f>
        <v>0</v>
      </c>
      <c r="AC311">
        <f>Drivers!AC132</f>
        <v>0</v>
      </c>
      <c r="AD311">
        <f>Drivers!AD132</f>
        <v>0</v>
      </c>
      <c r="AE311">
        <f>Drivers!AE132</f>
        <v>0</v>
      </c>
      <c r="AF311">
        <f>Drivers!AF132</f>
        <v>0</v>
      </c>
      <c r="AG311">
        <f>Drivers!AG132</f>
        <v>0</v>
      </c>
      <c r="AH311">
        <f>Drivers!AH132</f>
        <v>0</v>
      </c>
      <c r="AI311">
        <f>Drivers!AI132</f>
        <v>0</v>
      </c>
      <c r="AJ311">
        <f>Drivers!AJ132</f>
        <v>0</v>
      </c>
      <c r="AK311">
        <f>Drivers!AK132</f>
        <v>0</v>
      </c>
      <c r="AL311">
        <f>Drivers!AL132</f>
        <v>0</v>
      </c>
      <c r="AM311">
        <f>Drivers!AM132</f>
        <v>0</v>
      </c>
      <c r="AN311">
        <f>Drivers!AN132</f>
        <v>0</v>
      </c>
      <c r="AO311">
        <f>Drivers!AO132</f>
        <v>0</v>
      </c>
      <c r="AP311">
        <f>Drivers!AP132</f>
        <v>0</v>
      </c>
      <c r="AQ311">
        <f>Drivers!AQ132</f>
        <v>0</v>
      </c>
      <c r="AR311">
        <f>Drivers!AR132</f>
        <v>0</v>
      </c>
      <c r="AS311">
        <f>Drivers!AS132</f>
        <v>0</v>
      </c>
      <c r="AT311">
        <f>Drivers!AT132</f>
        <v>0</v>
      </c>
      <c r="AU311">
        <f>Drivers!AU132</f>
        <v>0</v>
      </c>
      <c r="AV311">
        <f>Drivers!AV132</f>
        <v>0</v>
      </c>
      <c r="AW311">
        <f>Drivers!AW132</f>
        <v>0</v>
      </c>
      <c r="AX311">
        <f>Drivers!AX132</f>
        <v>0</v>
      </c>
      <c r="AY311">
        <f>Drivers!AY132</f>
        <v>0</v>
      </c>
      <c r="AZ311">
        <f>Drivers!AZ132</f>
        <v>0</v>
      </c>
      <c r="BA311">
        <f>Drivers!BA132</f>
        <v>0</v>
      </c>
      <c r="BB311">
        <f>Drivers!BB132</f>
        <v>0</v>
      </c>
      <c r="BC311">
        <f>Drivers!BC132</f>
        <v>0</v>
      </c>
      <c r="BD311">
        <f>Drivers!BD132</f>
        <v>0</v>
      </c>
      <c r="BE311">
        <f>Drivers!BE132</f>
        <v>0</v>
      </c>
      <c r="BF311">
        <f>Drivers!BF132</f>
        <v>0</v>
      </c>
      <c r="BG311">
        <f>Drivers!BG132</f>
        <v>0</v>
      </c>
      <c r="BH311">
        <f>Drivers!BH132</f>
        <v>0</v>
      </c>
      <c r="BI311">
        <f>Drivers!BI132</f>
        <v>0</v>
      </c>
      <c r="BJ311">
        <f>Drivers!BJ132</f>
        <v>0</v>
      </c>
      <c r="BK311">
        <f>Drivers!BK132</f>
        <v>0</v>
      </c>
      <c r="BL311">
        <f>Drivers!BL132</f>
        <v>0</v>
      </c>
      <c r="BM311">
        <f>Drivers!BM132</f>
        <v>0</v>
      </c>
      <c r="BN311">
        <f>Drivers!BN132</f>
        <v>0</v>
      </c>
      <c r="BO311">
        <f>Drivers!BO132</f>
        <v>0</v>
      </c>
      <c r="BP311">
        <f>Drivers!BP132</f>
        <v>0</v>
      </c>
      <c r="BQ311">
        <f>Drivers!BQ132</f>
        <v>0</v>
      </c>
      <c r="BR311">
        <f>Drivers!BR132</f>
        <v>0</v>
      </c>
      <c r="BS311">
        <f>Drivers!BS132</f>
        <v>0</v>
      </c>
      <c r="BT311">
        <f>Drivers!BT132</f>
        <v>0</v>
      </c>
      <c r="BU311">
        <f>Drivers!BU132</f>
        <v>0</v>
      </c>
      <c r="BV311">
        <f>Drivers!BV132</f>
        <v>0</v>
      </c>
      <c r="BW311">
        <f>Drivers!BW132</f>
        <v>0</v>
      </c>
      <c r="BX311">
        <f>Drivers!BX132</f>
        <v>0</v>
      </c>
      <c r="BY311">
        <f>Drivers!BY132</f>
        <v>0</v>
      </c>
      <c r="BZ311">
        <f>Drivers!BZ132</f>
        <v>0</v>
      </c>
      <c r="CA311">
        <f>Drivers!CA132</f>
        <v>0</v>
      </c>
      <c r="CB311">
        <f>Drivers!CB132</f>
        <v>0</v>
      </c>
      <c r="CC311">
        <f>Drivers!CC132</f>
        <v>0</v>
      </c>
      <c r="CD311">
        <f>Drivers!CD132</f>
        <v>0</v>
      </c>
      <c r="CE311">
        <f>Drivers!CE132</f>
        <v>0</v>
      </c>
      <c r="CF311">
        <f>Drivers!CF132</f>
        <v>0</v>
      </c>
      <c r="CG311">
        <f>Drivers!CG132</f>
        <v>0</v>
      </c>
      <c r="CH311">
        <f>Drivers!CH132</f>
        <v>0</v>
      </c>
      <c r="CI311">
        <f>Drivers!CI132</f>
        <v>0</v>
      </c>
      <c r="CJ311">
        <f>Drivers!CJ132</f>
        <v>0</v>
      </c>
      <c r="CK311">
        <f>Drivers!CK132</f>
        <v>0</v>
      </c>
      <c r="CL311">
        <f>Drivers!CL132</f>
        <v>0</v>
      </c>
      <c r="CM311">
        <f>Drivers!CM132</f>
        <v>0</v>
      </c>
      <c r="CN311">
        <f>Drivers!CN132</f>
        <v>0</v>
      </c>
      <c r="CO311">
        <f>Drivers!CO132</f>
        <v>0</v>
      </c>
      <c r="CP311">
        <f>Drivers!CP132</f>
        <v>0</v>
      </c>
      <c r="CQ311">
        <f>Drivers!CQ132</f>
        <v>0</v>
      </c>
      <c r="CR311">
        <f>Drivers!CR132</f>
        <v>0</v>
      </c>
      <c r="CS311">
        <f>Drivers!CS132</f>
        <v>0</v>
      </c>
      <c r="CT311">
        <f>Drivers!CT132</f>
        <v>0</v>
      </c>
      <c r="CU311">
        <f>Drivers!CU132</f>
        <v>0</v>
      </c>
      <c r="CV311">
        <f>Drivers!CV132</f>
        <v>0</v>
      </c>
      <c r="CW311">
        <f>Drivers!CW132</f>
        <v>0</v>
      </c>
      <c r="CX311">
        <f>Drivers!CX132</f>
        <v>0</v>
      </c>
      <c r="CY311">
        <f>Drivers!CY132</f>
        <v>0</v>
      </c>
      <c r="CZ311">
        <f>Drivers!CZ132</f>
        <v>0</v>
      </c>
      <c r="DA311">
        <f>Drivers!DA132</f>
        <v>0</v>
      </c>
      <c r="DB311">
        <f>Drivers!DB132</f>
        <v>0</v>
      </c>
      <c r="DC311">
        <f>Drivers!DC132</f>
        <v>0</v>
      </c>
      <c r="DD311">
        <f>Drivers!DD132</f>
        <v>0</v>
      </c>
      <c r="DE311">
        <f>Drivers!DE132</f>
        <v>0</v>
      </c>
      <c r="DF311">
        <f>Drivers!DF132</f>
        <v>0</v>
      </c>
      <c r="DG311">
        <f>Drivers!DG132</f>
        <v>0</v>
      </c>
      <c r="DH311">
        <f>Drivers!DH132</f>
        <v>0</v>
      </c>
      <c r="DI311">
        <f>Drivers!DI132</f>
        <v>0</v>
      </c>
      <c r="DJ311">
        <f>Drivers!DJ132</f>
        <v>0</v>
      </c>
      <c r="DK311">
        <f>Drivers!DK132</f>
        <v>0</v>
      </c>
      <c r="DL311">
        <f>Drivers!DL132</f>
        <v>0</v>
      </c>
      <c r="DM311">
        <f>Drivers!DM132</f>
        <v>0</v>
      </c>
      <c r="DN311">
        <f>Drivers!DN132</f>
        <v>0</v>
      </c>
      <c r="DO311">
        <f>Drivers!DO132</f>
        <v>0</v>
      </c>
      <c r="DP311">
        <f>Drivers!DP132</f>
        <v>0</v>
      </c>
      <c r="DQ311">
        <f>Drivers!DQ132</f>
        <v>0</v>
      </c>
      <c r="DR311">
        <f>Drivers!DR132</f>
        <v>0</v>
      </c>
      <c r="DS311">
        <f>Drivers!DS132</f>
        <v>0</v>
      </c>
      <c r="DT311">
        <f>Drivers!DT132</f>
        <v>0</v>
      </c>
      <c r="DU311">
        <f>Drivers!DU132</f>
        <v>0</v>
      </c>
      <c r="DV311">
        <f>Drivers!DV132</f>
        <v>0</v>
      </c>
      <c r="DW311">
        <f>Drivers!DW132</f>
        <v>0</v>
      </c>
      <c r="DX311">
        <f>Drivers!DX132</f>
        <v>0</v>
      </c>
      <c r="DY311">
        <f>Drivers!DY132</f>
        <v>0</v>
      </c>
      <c r="DZ311">
        <f>Drivers!DZ132</f>
        <v>0</v>
      </c>
      <c r="EA311">
        <f>Drivers!EA132</f>
        <v>0</v>
      </c>
      <c r="EB311">
        <f>Drivers!EB132</f>
        <v>0</v>
      </c>
      <c r="EC311">
        <f>Drivers!EC132</f>
        <v>0</v>
      </c>
      <c r="ED311">
        <f>Drivers!ED132</f>
        <v>0</v>
      </c>
      <c r="EE311">
        <f>Drivers!EE132</f>
        <v>0</v>
      </c>
      <c r="EF311">
        <f>Drivers!EF132</f>
        <v>0</v>
      </c>
      <c r="EG311">
        <f>Drivers!EG132</f>
        <v>0</v>
      </c>
      <c r="EH311">
        <f>Drivers!EH132</f>
        <v>0</v>
      </c>
      <c r="EI311">
        <f>Drivers!EI132</f>
        <v>0</v>
      </c>
      <c r="EJ311">
        <f>Drivers!EJ132</f>
        <v>0</v>
      </c>
      <c r="EK311">
        <f>Drivers!EK132</f>
        <v>0</v>
      </c>
      <c r="EL311">
        <f>Drivers!EL132</f>
        <v>0</v>
      </c>
      <c r="EM311">
        <f>Drivers!EM132</f>
        <v>0</v>
      </c>
      <c r="EN311">
        <f>Drivers!EN132</f>
        <v>0</v>
      </c>
    </row>
    <row r="312" spans="1:144" x14ac:dyDescent="0.2">
      <c r="A312">
        <f>Drivers!A133</f>
        <v>0</v>
      </c>
      <c r="B312">
        <f>Drivers!B133</f>
        <v>0</v>
      </c>
      <c r="C312">
        <f>Drivers!C133</f>
        <v>0</v>
      </c>
      <c r="D312">
        <f>Drivers!D133</f>
        <v>0</v>
      </c>
      <c r="E312">
        <f>Drivers!E133</f>
        <v>0</v>
      </c>
      <c r="F312">
        <f>Drivers!F133</f>
        <v>0</v>
      </c>
      <c r="G312">
        <f>Drivers!G133</f>
        <v>0</v>
      </c>
      <c r="H312">
        <f>Drivers!H133</f>
        <v>0</v>
      </c>
      <c r="I312" t="str">
        <f>Drivers!I133</f>
        <v>Option 1 - 2-Person Plan</v>
      </c>
      <c r="J312">
        <f>Drivers!J133</f>
        <v>0</v>
      </c>
      <c r="K312">
        <f>Drivers!K133</f>
        <v>0</v>
      </c>
      <c r="L312">
        <f>Drivers!L133</f>
        <v>0</v>
      </c>
      <c r="M312">
        <f>Drivers!M133</f>
        <v>0</v>
      </c>
      <c r="N312">
        <f>Drivers!N133</f>
        <v>0</v>
      </c>
      <c r="O312">
        <f>Drivers!O133</f>
        <v>0</v>
      </c>
      <c r="P312">
        <f>Drivers!P133</f>
        <v>0</v>
      </c>
      <c r="Q312">
        <f>Drivers!Q133</f>
        <v>0</v>
      </c>
      <c r="R312">
        <f>Drivers!R133</f>
        <v>0</v>
      </c>
      <c r="S312">
        <f>Drivers!S133</f>
        <v>0</v>
      </c>
      <c r="T312">
        <f>Drivers!T133</f>
        <v>0</v>
      </c>
      <c r="U312">
        <f>Drivers!U133</f>
        <v>0</v>
      </c>
      <c r="V312">
        <f>Drivers!V133</f>
        <v>0</v>
      </c>
      <c r="W312">
        <f>Drivers!W133</f>
        <v>0</v>
      </c>
      <c r="X312">
        <f>Drivers!X133</f>
        <v>0</v>
      </c>
      <c r="Y312">
        <f>Drivers!Y133</f>
        <v>0</v>
      </c>
      <c r="Z312">
        <f>Drivers!Z133</f>
        <v>0</v>
      </c>
      <c r="AA312">
        <f>Drivers!AA133</f>
        <v>0</v>
      </c>
      <c r="AB312">
        <f>Drivers!AB133</f>
        <v>0</v>
      </c>
      <c r="AC312">
        <f>Drivers!AC133</f>
        <v>0</v>
      </c>
      <c r="AD312">
        <f>Drivers!AD133</f>
        <v>0</v>
      </c>
      <c r="AE312">
        <f>Drivers!AE133</f>
        <v>0</v>
      </c>
      <c r="AF312">
        <f>Drivers!AF133</f>
        <v>0</v>
      </c>
      <c r="AG312">
        <f>Drivers!AG133</f>
        <v>0</v>
      </c>
      <c r="AH312">
        <f>Drivers!AH133</f>
        <v>0</v>
      </c>
      <c r="AI312">
        <f>Drivers!AI133</f>
        <v>0</v>
      </c>
      <c r="AJ312">
        <f>Drivers!AJ133</f>
        <v>0</v>
      </c>
      <c r="AK312">
        <f>Drivers!AK133</f>
        <v>0</v>
      </c>
      <c r="AL312">
        <f>Drivers!AL133</f>
        <v>0</v>
      </c>
      <c r="AM312">
        <f>Drivers!AM133</f>
        <v>0</v>
      </c>
      <c r="AN312">
        <f>Drivers!AN133</f>
        <v>0</v>
      </c>
      <c r="AO312">
        <f>Drivers!AO133</f>
        <v>0</v>
      </c>
      <c r="AP312">
        <f>Drivers!AP133</f>
        <v>0</v>
      </c>
      <c r="AQ312">
        <f>Drivers!AQ133</f>
        <v>0</v>
      </c>
      <c r="AR312">
        <f>Drivers!AR133</f>
        <v>0</v>
      </c>
      <c r="AS312">
        <f>Drivers!AS133</f>
        <v>0</v>
      </c>
      <c r="AT312">
        <f>Drivers!AT133</f>
        <v>0</v>
      </c>
      <c r="AU312">
        <f>Drivers!AU133</f>
        <v>0</v>
      </c>
      <c r="AV312">
        <f>Drivers!AV133</f>
        <v>0</v>
      </c>
      <c r="AW312">
        <f>Drivers!AW133</f>
        <v>0</v>
      </c>
      <c r="AX312">
        <f>Drivers!AX133</f>
        <v>0</v>
      </c>
      <c r="AY312">
        <f>Drivers!AY133</f>
        <v>0</v>
      </c>
      <c r="AZ312">
        <f>Drivers!AZ133</f>
        <v>0</v>
      </c>
      <c r="BA312">
        <f>Drivers!BA133</f>
        <v>0</v>
      </c>
      <c r="BB312">
        <f>Drivers!BB133</f>
        <v>0</v>
      </c>
      <c r="BC312">
        <f>Drivers!BC133</f>
        <v>0</v>
      </c>
      <c r="BD312">
        <f>Drivers!BD133</f>
        <v>0</v>
      </c>
      <c r="BE312">
        <f>Drivers!BE133</f>
        <v>0</v>
      </c>
      <c r="BF312">
        <f>Drivers!BF133</f>
        <v>0</v>
      </c>
      <c r="BG312">
        <f>Drivers!BG133</f>
        <v>0</v>
      </c>
      <c r="BH312">
        <f>Drivers!BH133</f>
        <v>0</v>
      </c>
      <c r="BI312">
        <f>Drivers!BI133</f>
        <v>0</v>
      </c>
      <c r="BJ312">
        <f>Drivers!BJ133</f>
        <v>0</v>
      </c>
      <c r="BK312">
        <f>Drivers!BK133</f>
        <v>0</v>
      </c>
      <c r="BL312">
        <f>Drivers!BL133</f>
        <v>0</v>
      </c>
      <c r="BM312">
        <f>Drivers!BM133</f>
        <v>0</v>
      </c>
      <c r="BN312">
        <f>Drivers!BN133</f>
        <v>0</v>
      </c>
      <c r="BO312">
        <f>Drivers!BO133</f>
        <v>0</v>
      </c>
      <c r="BP312">
        <f>Drivers!BP133</f>
        <v>0</v>
      </c>
      <c r="BQ312">
        <f>Drivers!BQ133</f>
        <v>0</v>
      </c>
      <c r="BR312">
        <f>Drivers!BR133</f>
        <v>0</v>
      </c>
      <c r="BS312">
        <f>Drivers!BS133</f>
        <v>0</v>
      </c>
      <c r="BT312">
        <f>Drivers!BT133</f>
        <v>0</v>
      </c>
      <c r="BU312">
        <f>Drivers!BU133</f>
        <v>0</v>
      </c>
      <c r="BV312">
        <f>Drivers!BV133</f>
        <v>0</v>
      </c>
      <c r="BW312">
        <f>Drivers!BW133</f>
        <v>0</v>
      </c>
      <c r="BX312">
        <f>Drivers!BX133</f>
        <v>0</v>
      </c>
      <c r="BY312">
        <f>Drivers!BY133</f>
        <v>0.8</v>
      </c>
      <c r="BZ312">
        <f>Drivers!BZ133</f>
        <v>0</v>
      </c>
      <c r="CA312">
        <f>Drivers!CA133</f>
        <v>0</v>
      </c>
      <c r="CB312">
        <f>Drivers!CB133</f>
        <v>0</v>
      </c>
      <c r="CC312">
        <f>Drivers!CC133</f>
        <v>0</v>
      </c>
      <c r="CD312">
        <f>Drivers!CD133</f>
        <v>0</v>
      </c>
      <c r="CE312">
        <f>Drivers!CE133</f>
        <v>0</v>
      </c>
      <c r="CF312">
        <f>Drivers!CF133</f>
        <v>0</v>
      </c>
      <c r="CG312">
        <f>Drivers!CG133</f>
        <v>0</v>
      </c>
      <c r="CH312">
        <f>Drivers!CH133</f>
        <v>0</v>
      </c>
      <c r="CI312">
        <f>Drivers!CI133</f>
        <v>0</v>
      </c>
      <c r="CJ312">
        <f>Drivers!CJ133</f>
        <v>0</v>
      </c>
      <c r="CK312">
        <f>Drivers!CK133</f>
        <v>0</v>
      </c>
      <c r="CL312">
        <f>Drivers!CL133</f>
        <v>0</v>
      </c>
      <c r="CM312">
        <f>Drivers!CM133</f>
        <v>0</v>
      </c>
      <c r="CN312">
        <f>Drivers!CN133</f>
        <v>0</v>
      </c>
      <c r="CO312">
        <f>Drivers!CO133</f>
        <v>0</v>
      </c>
      <c r="CP312">
        <f>Drivers!CP133</f>
        <v>0</v>
      </c>
      <c r="CQ312">
        <f>Drivers!CQ133</f>
        <v>0</v>
      </c>
      <c r="CR312">
        <f>Drivers!CR133</f>
        <v>0</v>
      </c>
      <c r="CS312">
        <f>Drivers!CS133</f>
        <v>0</v>
      </c>
      <c r="CT312">
        <f>Drivers!CT133</f>
        <v>0</v>
      </c>
      <c r="CU312">
        <f>Drivers!CU133</f>
        <v>0</v>
      </c>
      <c r="CV312">
        <f>Drivers!CV133</f>
        <v>0</v>
      </c>
      <c r="CW312">
        <f>Drivers!CW133</f>
        <v>0</v>
      </c>
      <c r="CX312">
        <f>Drivers!CX133</f>
        <v>0</v>
      </c>
      <c r="CY312">
        <f>Drivers!CY133</f>
        <v>0</v>
      </c>
      <c r="CZ312">
        <f>Drivers!CZ133</f>
        <v>0</v>
      </c>
      <c r="DA312">
        <f>Drivers!DA133</f>
        <v>0</v>
      </c>
      <c r="DB312">
        <f>Drivers!DB133</f>
        <v>0</v>
      </c>
      <c r="DC312">
        <f>Drivers!DC133</f>
        <v>0</v>
      </c>
      <c r="DD312">
        <f>Drivers!DD133</f>
        <v>0</v>
      </c>
      <c r="DE312">
        <f>Drivers!DE133</f>
        <v>0</v>
      </c>
      <c r="DF312">
        <f>Drivers!DF133</f>
        <v>0</v>
      </c>
      <c r="DG312">
        <f>Drivers!DG133</f>
        <v>0</v>
      </c>
      <c r="DH312">
        <f>Drivers!DH133</f>
        <v>0</v>
      </c>
      <c r="DI312">
        <f>Drivers!DI133</f>
        <v>0</v>
      </c>
      <c r="DJ312">
        <f>Drivers!DJ133</f>
        <v>0</v>
      </c>
      <c r="DK312">
        <f>Drivers!DK133</f>
        <v>0</v>
      </c>
      <c r="DL312">
        <f>Drivers!DL133</f>
        <v>0</v>
      </c>
      <c r="DM312">
        <f>Drivers!DM133</f>
        <v>0</v>
      </c>
      <c r="DN312">
        <f>Drivers!DN133</f>
        <v>0</v>
      </c>
      <c r="DO312">
        <f>Drivers!DO133</f>
        <v>0</v>
      </c>
      <c r="DP312">
        <f>Drivers!DP133</f>
        <v>0</v>
      </c>
      <c r="DQ312">
        <f>Drivers!DQ133</f>
        <v>0</v>
      </c>
      <c r="DR312">
        <f>Drivers!DR133</f>
        <v>0</v>
      </c>
      <c r="DS312">
        <f>Drivers!DS133</f>
        <v>0</v>
      </c>
      <c r="DT312">
        <f>Drivers!DT133</f>
        <v>0</v>
      </c>
      <c r="DU312">
        <f>Drivers!DU133</f>
        <v>0</v>
      </c>
      <c r="DV312">
        <f>Drivers!DV133</f>
        <v>0</v>
      </c>
      <c r="DW312">
        <f>Drivers!DW133</f>
        <v>0</v>
      </c>
      <c r="DX312">
        <f>Drivers!DX133</f>
        <v>0</v>
      </c>
      <c r="DY312">
        <f>Drivers!DY133</f>
        <v>0</v>
      </c>
      <c r="DZ312">
        <f>Drivers!DZ133</f>
        <v>0</v>
      </c>
      <c r="EA312">
        <f>Drivers!EA133</f>
        <v>0</v>
      </c>
      <c r="EB312">
        <f>Drivers!EB133</f>
        <v>0</v>
      </c>
      <c r="EC312">
        <f>Drivers!EC133</f>
        <v>0</v>
      </c>
      <c r="ED312">
        <f>Drivers!ED133</f>
        <v>0</v>
      </c>
      <c r="EE312">
        <f>Drivers!EE133</f>
        <v>0</v>
      </c>
      <c r="EF312">
        <f>Drivers!EF133</f>
        <v>0</v>
      </c>
      <c r="EG312">
        <f>Drivers!EG133</f>
        <v>0</v>
      </c>
      <c r="EH312">
        <f>Drivers!EH133</f>
        <v>0</v>
      </c>
      <c r="EI312">
        <f>Drivers!EI133</f>
        <v>0</v>
      </c>
      <c r="EJ312">
        <f>Drivers!EJ133</f>
        <v>0</v>
      </c>
      <c r="EK312">
        <f>Drivers!EK133</f>
        <v>0</v>
      </c>
      <c r="EL312">
        <f>Drivers!EL133</f>
        <v>0</v>
      </c>
      <c r="EM312">
        <f>Drivers!EM133</f>
        <v>0</v>
      </c>
      <c r="EN312">
        <f>Drivers!EN133</f>
        <v>0</v>
      </c>
    </row>
    <row r="313" spans="1:144" x14ac:dyDescent="0.2">
      <c r="A313">
        <f>Drivers!A134</f>
        <v>0</v>
      </c>
      <c r="B313">
        <f>Drivers!B134</f>
        <v>0</v>
      </c>
      <c r="C313">
        <f>Drivers!C134</f>
        <v>0</v>
      </c>
      <c r="D313">
        <f>Drivers!D134</f>
        <v>0</v>
      </c>
      <c r="E313">
        <f>Drivers!E134</f>
        <v>0</v>
      </c>
      <c r="F313">
        <f>Drivers!F134</f>
        <v>0</v>
      </c>
      <c r="G313">
        <f>Drivers!G134</f>
        <v>0</v>
      </c>
      <c r="H313">
        <f>Drivers!H134</f>
        <v>0</v>
      </c>
      <c r="I313" t="str">
        <f>Drivers!I134</f>
        <v>Option 2 - Family Plan 2x4</v>
      </c>
      <c r="J313">
        <f>Drivers!J134</f>
        <v>0</v>
      </c>
      <c r="K313">
        <f>Drivers!K134</f>
        <v>0</v>
      </c>
      <c r="L313">
        <f>Drivers!L134</f>
        <v>0</v>
      </c>
      <c r="M313">
        <f>Drivers!M134</f>
        <v>0</v>
      </c>
      <c r="N313">
        <f>Drivers!N134</f>
        <v>0</v>
      </c>
      <c r="O313">
        <f>Drivers!O134</f>
        <v>0</v>
      </c>
      <c r="P313">
        <f>Drivers!P134</f>
        <v>0</v>
      </c>
      <c r="Q313">
        <f>Drivers!Q134</f>
        <v>0</v>
      </c>
      <c r="R313">
        <f>Drivers!R134</f>
        <v>0</v>
      </c>
      <c r="S313">
        <f>Drivers!S134</f>
        <v>0</v>
      </c>
      <c r="T313">
        <f>Drivers!T134</f>
        <v>0</v>
      </c>
      <c r="U313">
        <f>Drivers!U134</f>
        <v>0</v>
      </c>
      <c r="V313">
        <f>Drivers!V134</f>
        <v>0</v>
      </c>
      <c r="W313">
        <f>Drivers!W134</f>
        <v>0</v>
      </c>
      <c r="X313">
        <f>Drivers!X134</f>
        <v>0</v>
      </c>
      <c r="Y313">
        <f>Drivers!Y134</f>
        <v>0</v>
      </c>
      <c r="Z313">
        <f>Drivers!Z134</f>
        <v>0</v>
      </c>
      <c r="AA313">
        <f>Drivers!AA134</f>
        <v>0</v>
      </c>
      <c r="AB313">
        <f>Drivers!AB134</f>
        <v>0</v>
      </c>
      <c r="AC313">
        <f>Drivers!AC134</f>
        <v>0</v>
      </c>
      <c r="AD313">
        <f>Drivers!AD134</f>
        <v>0</v>
      </c>
      <c r="AE313">
        <f>Drivers!AE134</f>
        <v>0</v>
      </c>
      <c r="AF313">
        <f>Drivers!AF134</f>
        <v>0</v>
      </c>
      <c r="AG313">
        <f>Drivers!AG134</f>
        <v>0</v>
      </c>
      <c r="AH313">
        <f>Drivers!AH134</f>
        <v>0</v>
      </c>
      <c r="AI313">
        <f>Drivers!AI134</f>
        <v>0</v>
      </c>
      <c r="AJ313">
        <f>Drivers!AJ134</f>
        <v>0</v>
      </c>
      <c r="AK313">
        <f>Drivers!AK134</f>
        <v>0</v>
      </c>
      <c r="AL313">
        <f>Drivers!AL134</f>
        <v>0</v>
      </c>
      <c r="AM313">
        <f>Drivers!AM134</f>
        <v>0</v>
      </c>
      <c r="AN313">
        <f>Drivers!AN134</f>
        <v>0</v>
      </c>
      <c r="AO313">
        <f>Drivers!AO134</f>
        <v>0</v>
      </c>
      <c r="AP313">
        <f>Drivers!AP134</f>
        <v>0</v>
      </c>
      <c r="AQ313">
        <f>Drivers!AQ134</f>
        <v>0</v>
      </c>
      <c r="AR313">
        <f>Drivers!AR134</f>
        <v>0</v>
      </c>
      <c r="AS313">
        <f>Drivers!AS134</f>
        <v>0</v>
      </c>
      <c r="AT313">
        <f>Drivers!AT134</f>
        <v>0</v>
      </c>
      <c r="AU313">
        <f>Drivers!AU134</f>
        <v>0</v>
      </c>
      <c r="AV313">
        <f>Drivers!AV134</f>
        <v>0</v>
      </c>
      <c r="AW313">
        <f>Drivers!AW134</f>
        <v>0</v>
      </c>
      <c r="AX313">
        <f>Drivers!AX134</f>
        <v>0</v>
      </c>
      <c r="AY313">
        <f>Drivers!AY134</f>
        <v>0</v>
      </c>
      <c r="AZ313">
        <f>Drivers!AZ134</f>
        <v>0</v>
      </c>
      <c r="BA313">
        <f>Drivers!BA134</f>
        <v>0</v>
      </c>
      <c r="BB313">
        <f>Drivers!BB134</f>
        <v>0</v>
      </c>
      <c r="BC313">
        <f>Drivers!BC134</f>
        <v>0</v>
      </c>
      <c r="BD313">
        <f>Drivers!BD134</f>
        <v>0</v>
      </c>
      <c r="BE313">
        <f>Drivers!BE134</f>
        <v>0</v>
      </c>
      <c r="BF313">
        <f>Drivers!BF134</f>
        <v>0</v>
      </c>
      <c r="BG313">
        <f>Drivers!BG134</f>
        <v>0</v>
      </c>
      <c r="BH313">
        <f>Drivers!BH134</f>
        <v>0</v>
      </c>
      <c r="BI313">
        <f>Drivers!BI134</f>
        <v>0</v>
      </c>
      <c r="BJ313">
        <f>Drivers!BJ134</f>
        <v>0</v>
      </c>
      <c r="BK313">
        <f>Drivers!BK134</f>
        <v>0</v>
      </c>
      <c r="BL313">
        <f>Drivers!BL134</f>
        <v>0</v>
      </c>
      <c r="BM313">
        <f>Drivers!BM134</f>
        <v>0</v>
      </c>
      <c r="BN313">
        <f>Drivers!BN134</f>
        <v>0</v>
      </c>
      <c r="BO313">
        <f>Drivers!BO134</f>
        <v>0</v>
      </c>
      <c r="BP313">
        <f>Drivers!BP134</f>
        <v>0</v>
      </c>
      <c r="BQ313">
        <f>Drivers!BQ134</f>
        <v>0</v>
      </c>
      <c r="BR313">
        <f>Drivers!BR134</f>
        <v>0</v>
      </c>
      <c r="BS313">
        <f>Drivers!BS134</f>
        <v>0</v>
      </c>
      <c r="BT313">
        <f>Drivers!BT134</f>
        <v>0</v>
      </c>
      <c r="BU313">
        <f>Drivers!BU134</f>
        <v>0</v>
      </c>
      <c r="BV313">
        <f>Drivers!BV134</f>
        <v>0</v>
      </c>
      <c r="BW313">
        <f>Drivers!BW134</f>
        <v>0</v>
      </c>
      <c r="BX313">
        <f>Drivers!BX134</f>
        <v>0</v>
      </c>
      <c r="BY313">
        <f>Drivers!BY134</f>
        <v>0.17</v>
      </c>
      <c r="BZ313">
        <f>Drivers!BZ134</f>
        <v>0</v>
      </c>
      <c r="CA313">
        <f>Drivers!CA134</f>
        <v>0</v>
      </c>
      <c r="CB313">
        <f>Drivers!CB134</f>
        <v>0</v>
      </c>
      <c r="CC313">
        <f>Drivers!CC134</f>
        <v>0</v>
      </c>
      <c r="CD313">
        <f>Drivers!CD134</f>
        <v>0</v>
      </c>
      <c r="CE313">
        <f>Drivers!CE134</f>
        <v>0</v>
      </c>
      <c r="CF313">
        <f>Drivers!CF134</f>
        <v>0</v>
      </c>
      <c r="CG313">
        <f>Drivers!CG134</f>
        <v>0</v>
      </c>
      <c r="CH313">
        <f>Drivers!CH134</f>
        <v>0</v>
      </c>
      <c r="CI313">
        <f>Drivers!CI134</f>
        <v>0</v>
      </c>
      <c r="CJ313">
        <f>Drivers!CJ134</f>
        <v>0</v>
      </c>
      <c r="CK313">
        <f>Drivers!CK134</f>
        <v>0</v>
      </c>
      <c r="CL313">
        <f>Drivers!CL134</f>
        <v>0</v>
      </c>
      <c r="CM313">
        <f>Drivers!CM134</f>
        <v>0</v>
      </c>
      <c r="CN313">
        <f>Drivers!CN134</f>
        <v>0</v>
      </c>
      <c r="CO313">
        <f>Drivers!CO134</f>
        <v>0</v>
      </c>
      <c r="CP313">
        <f>Drivers!CP134</f>
        <v>0</v>
      </c>
      <c r="CQ313">
        <f>Drivers!CQ134</f>
        <v>0</v>
      </c>
      <c r="CR313">
        <f>Drivers!CR134</f>
        <v>0</v>
      </c>
      <c r="CS313">
        <f>Drivers!CS134</f>
        <v>0</v>
      </c>
      <c r="CT313">
        <f>Drivers!CT134</f>
        <v>0</v>
      </c>
      <c r="CU313">
        <f>Drivers!CU134</f>
        <v>0</v>
      </c>
      <c r="CV313">
        <f>Drivers!CV134</f>
        <v>0</v>
      </c>
      <c r="CW313">
        <f>Drivers!CW134</f>
        <v>0</v>
      </c>
      <c r="CX313">
        <f>Drivers!CX134</f>
        <v>0</v>
      </c>
      <c r="CY313">
        <f>Drivers!CY134</f>
        <v>0</v>
      </c>
      <c r="CZ313">
        <f>Drivers!CZ134</f>
        <v>0</v>
      </c>
      <c r="DA313">
        <f>Drivers!DA134</f>
        <v>0</v>
      </c>
      <c r="DB313">
        <f>Drivers!DB134</f>
        <v>0</v>
      </c>
      <c r="DC313">
        <f>Drivers!DC134</f>
        <v>0</v>
      </c>
      <c r="DD313">
        <f>Drivers!DD134</f>
        <v>0</v>
      </c>
      <c r="DE313">
        <f>Drivers!DE134</f>
        <v>0</v>
      </c>
      <c r="DF313">
        <f>Drivers!DF134</f>
        <v>0</v>
      </c>
      <c r="DG313">
        <f>Drivers!DG134</f>
        <v>0</v>
      </c>
      <c r="DH313">
        <f>Drivers!DH134</f>
        <v>0</v>
      </c>
      <c r="DI313">
        <f>Drivers!DI134</f>
        <v>0</v>
      </c>
      <c r="DJ313">
        <f>Drivers!DJ134</f>
        <v>0</v>
      </c>
      <c r="DK313">
        <f>Drivers!DK134</f>
        <v>0</v>
      </c>
      <c r="DL313">
        <f>Drivers!DL134</f>
        <v>0</v>
      </c>
      <c r="DM313">
        <f>Drivers!DM134</f>
        <v>0</v>
      </c>
      <c r="DN313">
        <f>Drivers!DN134</f>
        <v>0</v>
      </c>
      <c r="DO313">
        <f>Drivers!DO134</f>
        <v>0</v>
      </c>
      <c r="DP313">
        <f>Drivers!DP134</f>
        <v>0</v>
      </c>
      <c r="DQ313">
        <f>Drivers!DQ134</f>
        <v>0</v>
      </c>
      <c r="DR313">
        <f>Drivers!DR134</f>
        <v>0</v>
      </c>
      <c r="DS313">
        <f>Drivers!DS134</f>
        <v>0</v>
      </c>
      <c r="DT313">
        <f>Drivers!DT134</f>
        <v>0</v>
      </c>
      <c r="DU313">
        <f>Drivers!DU134</f>
        <v>0</v>
      </c>
      <c r="DV313">
        <f>Drivers!DV134</f>
        <v>0</v>
      </c>
      <c r="DW313">
        <f>Drivers!DW134</f>
        <v>0</v>
      </c>
      <c r="DX313">
        <f>Drivers!DX134</f>
        <v>0</v>
      </c>
      <c r="DY313">
        <f>Drivers!DY134</f>
        <v>0</v>
      </c>
      <c r="DZ313">
        <f>Drivers!DZ134</f>
        <v>0</v>
      </c>
      <c r="EA313">
        <f>Drivers!EA134</f>
        <v>0</v>
      </c>
      <c r="EB313">
        <f>Drivers!EB134</f>
        <v>0</v>
      </c>
      <c r="EC313">
        <f>Drivers!EC134</f>
        <v>0</v>
      </c>
      <c r="ED313">
        <f>Drivers!ED134</f>
        <v>0</v>
      </c>
      <c r="EE313">
        <f>Drivers!EE134</f>
        <v>0</v>
      </c>
      <c r="EF313">
        <f>Drivers!EF134</f>
        <v>0</v>
      </c>
      <c r="EG313">
        <f>Drivers!EG134</f>
        <v>0</v>
      </c>
      <c r="EH313">
        <f>Drivers!EH134</f>
        <v>0</v>
      </c>
      <c r="EI313">
        <f>Drivers!EI134</f>
        <v>0</v>
      </c>
      <c r="EJ313">
        <f>Drivers!EJ134</f>
        <v>0</v>
      </c>
      <c r="EK313">
        <f>Drivers!EK134</f>
        <v>0</v>
      </c>
      <c r="EL313">
        <f>Drivers!EL134</f>
        <v>0</v>
      </c>
      <c r="EM313">
        <f>Drivers!EM134</f>
        <v>0</v>
      </c>
      <c r="EN313">
        <f>Drivers!EN134</f>
        <v>0</v>
      </c>
    </row>
    <row r="314" spans="1:144" x14ac:dyDescent="0.2">
      <c r="A314">
        <f>Drivers!A135</f>
        <v>0</v>
      </c>
      <c r="B314">
        <f>Drivers!B135</f>
        <v>0</v>
      </c>
      <c r="C314">
        <f>Drivers!C135</f>
        <v>0</v>
      </c>
      <c r="D314">
        <f>Drivers!D135</f>
        <v>0</v>
      </c>
      <c r="E314">
        <f>Drivers!E135</f>
        <v>0</v>
      </c>
      <c r="F314">
        <f>Drivers!F135</f>
        <v>0</v>
      </c>
      <c r="G314">
        <f>Drivers!G135</f>
        <v>0</v>
      </c>
      <c r="H314">
        <f>Drivers!H135</f>
        <v>0</v>
      </c>
      <c r="I314" t="str">
        <f>Drivers!I135</f>
        <v>Option 3 - Family Plan 4x4</v>
      </c>
      <c r="J314">
        <f>Drivers!J135</f>
        <v>0</v>
      </c>
      <c r="K314">
        <f>Drivers!K135</f>
        <v>0</v>
      </c>
      <c r="L314">
        <f>Drivers!L135</f>
        <v>0</v>
      </c>
      <c r="M314">
        <f>Drivers!M135</f>
        <v>0</v>
      </c>
      <c r="N314">
        <f>Drivers!N135</f>
        <v>0</v>
      </c>
      <c r="O314">
        <f>Drivers!O135</f>
        <v>0</v>
      </c>
      <c r="P314">
        <f>Drivers!P135</f>
        <v>0</v>
      </c>
      <c r="Q314">
        <f>Drivers!Q135</f>
        <v>0</v>
      </c>
      <c r="R314">
        <f>Drivers!R135</f>
        <v>0</v>
      </c>
      <c r="S314">
        <f>Drivers!S135</f>
        <v>0</v>
      </c>
      <c r="T314">
        <f>Drivers!T135</f>
        <v>0</v>
      </c>
      <c r="U314">
        <f>Drivers!U135</f>
        <v>0</v>
      </c>
      <c r="V314">
        <f>Drivers!V135</f>
        <v>0</v>
      </c>
      <c r="W314">
        <f>Drivers!W135</f>
        <v>0</v>
      </c>
      <c r="X314">
        <f>Drivers!X135</f>
        <v>0</v>
      </c>
      <c r="Y314">
        <f>Drivers!Y135</f>
        <v>0</v>
      </c>
      <c r="Z314">
        <f>Drivers!Z135</f>
        <v>0</v>
      </c>
      <c r="AA314">
        <f>Drivers!AA135</f>
        <v>0</v>
      </c>
      <c r="AB314">
        <f>Drivers!AB135</f>
        <v>0</v>
      </c>
      <c r="AC314">
        <f>Drivers!AC135</f>
        <v>0</v>
      </c>
      <c r="AD314">
        <f>Drivers!AD135</f>
        <v>0</v>
      </c>
      <c r="AE314">
        <f>Drivers!AE135</f>
        <v>0</v>
      </c>
      <c r="AF314">
        <f>Drivers!AF135</f>
        <v>0</v>
      </c>
      <c r="AG314">
        <f>Drivers!AG135</f>
        <v>0</v>
      </c>
      <c r="AH314">
        <f>Drivers!AH135</f>
        <v>0</v>
      </c>
      <c r="AI314">
        <f>Drivers!AI135</f>
        <v>0</v>
      </c>
      <c r="AJ314">
        <f>Drivers!AJ135</f>
        <v>0</v>
      </c>
      <c r="AK314">
        <f>Drivers!AK135</f>
        <v>0</v>
      </c>
      <c r="AL314">
        <f>Drivers!AL135</f>
        <v>0</v>
      </c>
      <c r="AM314">
        <f>Drivers!AM135</f>
        <v>0</v>
      </c>
      <c r="AN314">
        <f>Drivers!AN135</f>
        <v>0</v>
      </c>
      <c r="AO314">
        <f>Drivers!AO135</f>
        <v>0</v>
      </c>
      <c r="AP314">
        <f>Drivers!AP135</f>
        <v>0</v>
      </c>
      <c r="AQ314">
        <f>Drivers!AQ135</f>
        <v>0</v>
      </c>
      <c r="AR314">
        <f>Drivers!AR135</f>
        <v>0</v>
      </c>
      <c r="AS314">
        <f>Drivers!AS135</f>
        <v>0</v>
      </c>
      <c r="AT314">
        <f>Drivers!AT135</f>
        <v>0</v>
      </c>
      <c r="AU314">
        <f>Drivers!AU135</f>
        <v>0</v>
      </c>
      <c r="AV314">
        <f>Drivers!AV135</f>
        <v>0</v>
      </c>
      <c r="AW314">
        <f>Drivers!AW135</f>
        <v>0</v>
      </c>
      <c r="AX314">
        <f>Drivers!AX135</f>
        <v>0</v>
      </c>
      <c r="AY314">
        <f>Drivers!AY135</f>
        <v>0</v>
      </c>
      <c r="AZ314">
        <f>Drivers!AZ135</f>
        <v>0</v>
      </c>
      <c r="BA314">
        <f>Drivers!BA135</f>
        <v>0</v>
      </c>
      <c r="BB314">
        <f>Drivers!BB135</f>
        <v>0</v>
      </c>
      <c r="BC314">
        <f>Drivers!BC135</f>
        <v>0</v>
      </c>
      <c r="BD314">
        <f>Drivers!BD135</f>
        <v>0</v>
      </c>
      <c r="BE314">
        <f>Drivers!BE135</f>
        <v>0</v>
      </c>
      <c r="BF314">
        <f>Drivers!BF135</f>
        <v>0</v>
      </c>
      <c r="BG314">
        <f>Drivers!BG135</f>
        <v>0</v>
      </c>
      <c r="BH314">
        <f>Drivers!BH135</f>
        <v>0</v>
      </c>
      <c r="BI314">
        <f>Drivers!BI135</f>
        <v>0</v>
      </c>
      <c r="BJ314">
        <f>Drivers!BJ135</f>
        <v>0</v>
      </c>
      <c r="BK314">
        <f>Drivers!BK135</f>
        <v>0</v>
      </c>
      <c r="BL314">
        <f>Drivers!BL135</f>
        <v>0</v>
      </c>
      <c r="BM314">
        <f>Drivers!BM135</f>
        <v>0</v>
      </c>
      <c r="BN314">
        <f>Drivers!BN135</f>
        <v>0</v>
      </c>
      <c r="BO314">
        <f>Drivers!BO135</f>
        <v>0</v>
      </c>
      <c r="BP314">
        <f>Drivers!BP135</f>
        <v>0</v>
      </c>
      <c r="BQ314">
        <f>Drivers!BQ135</f>
        <v>0</v>
      </c>
      <c r="BR314">
        <f>Drivers!BR135</f>
        <v>0</v>
      </c>
      <c r="BS314">
        <f>Drivers!BS135</f>
        <v>0</v>
      </c>
      <c r="BT314">
        <f>Drivers!BT135</f>
        <v>0</v>
      </c>
      <c r="BU314">
        <f>Drivers!BU135</f>
        <v>0</v>
      </c>
      <c r="BV314">
        <f>Drivers!BV135</f>
        <v>0</v>
      </c>
      <c r="BW314">
        <f>Drivers!BW135</f>
        <v>0</v>
      </c>
      <c r="BX314">
        <f>Drivers!BX135</f>
        <v>0</v>
      </c>
      <c r="BY314">
        <f>Drivers!BY135</f>
        <v>0.02</v>
      </c>
      <c r="BZ314">
        <f>Drivers!BZ135</f>
        <v>0</v>
      </c>
      <c r="CA314">
        <f>Drivers!CA135</f>
        <v>0</v>
      </c>
      <c r="CB314">
        <f>Drivers!CB135</f>
        <v>0</v>
      </c>
      <c r="CC314">
        <f>Drivers!CC135</f>
        <v>0</v>
      </c>
      <c r="CD314">
        <f>Drivers!CD135</f>
        <v>0</v>
      </c>
      <c r="CE314">
        <f>Drivers!CE135</f>
        <v>0</v>
      </c>
      <c r="CF314">
        <f>Drivers!CF135</f>
        <v>0</v>
      </c>
      <c r="CG314">
        <f>Drivers!CG135</f>
        <v>0</v>
      </c>
      <c r="CH314">
        <f>Drivers!CH135</f>
        <v>0</v>
      </c>
      <c r="CI314">
        <f>Drivers!CI135</f>
        <v>0</v>
      </c>
      <c r="CJ314">
        <f>Drivers!CJ135</f>
        <v>0</v>
      </c>
      <c r="CK314">
        <f>Drivers!CK135</f>
        <v>0</v>
      </c>
      <c r="CL314">
        <f>Drivers!CL135</f>
        <v>0</v>
      </c>
      <c r="CM314">
        <f>Drivers!CM135</f>
        <v>0</v>
      </c>
      <c r="CN314">
        <f>Drivers!CN135</f>
        <v>0</v>
      </c>
      <c r="CO314">
        <f>Drivers!CO135</f>
        <v>0</v>
      </c>
      <c r="CP314">
        <f>Drivers!CP135</f>
        <v>0</v>
      </c>
      <c r="CQ314">
        <f>Drivers!CQ135</f>
        <v>0</v>
      </c>
      <c r="CR314">
        <f>Drivers!CR135</f>
        <v>0</v>
      </c>
      <c r="CS314">
        <f>Drivers!CS135</f>
        <v>0</v>
      </c>
      <c r="CT314">
        <f>Drivers!CT135</f>
        <v>0</v>
      </c>
      <c r="CU314">
        <f>Drivers!CU135</f>
        <v>0</v>
      </c>
      <c r="CV314">
        <f>Drivers!CV135</f>
        <v>0</v>
      </c>
      <c r="CW314">
        <f>Drivers!CW135</f>
        <v>0</v>
      </c>
      <c r="CX314">
        <f>Drivers!CX135</f>
        <v>0</v>
      </c>
      <c r="CY314">
        <f>Drivers!CY135</f>
        <v>0</v>
      </c>
      <c r="CZ314">
        <f>Drivers!CZ135</f>
        <v>0</v>
      </c>
      <c r="DA314">
        <f>Drivers!DA135</f>
        <v>0</v>
      </c>
      <c r="DB314">
        <f>Drivers!DB135</f>
        <v>0</v>
      </c>
      <c r="DC314">
        <f>Drivers!DC135</f>
        <v>0</v>
      </c>
      <c r="DD314">
        <f>Drivers!DD135</f>
        <v>0</v>
      </c>
      <c r="DE314">
        <f>Drivers!DE135</f>
        <v>0</v>
      </c>
      <c r="DF314">
        <f>Drivers!DF135</f>
        <v>0</v>
      </c>
      <c r="DG314">
        <f>Drivers!DG135</f>
        <v>0</v>
      </c>
      <c r="DH314">
        <f>Drivers!DH135</f>
        <v>0</v>
      </c>
      <c r="DI314">
        <f>Drivers!DI135</f>
        <v>0</v>
      </c>
      <c r="DJ314">
        <f>Drivers!DJ135</f>
        <v>0</v>
      </c>
      <c r="DK314">
        <f>Drivers!DK135</f>
        <v>0</v>
      </c>
      <c r="DL314">
        <f>Drivers!DL135</f>
        <v>0</v>
      </c>
      <c r="DM314">
        <f>Drivers!DM135</f>
        <v>0</v>
      </c>
      <c r="DN314">
        <f>Drivers!DN135</f>
        <v>0</v>
      </c>
      <c r="DO314">
        <f>Drivers!DO135</f>
        <v>0</v>
      </c>
      <c r="DP314">
        <f>Drivers!DP135</f>
        <v>0</v>
      </c>
      <c r="DQ314">
        <f>Drivers!DQ135</f>
        <v>0</v>
      </c>
      <c r="DR314">
        <f>Drivers!DR135</f>
        <v>0</v>
      </c>
      <c r="DS314">
        <f>Drivers!DS135</f>
        <v>0</v>
      </c>
      <c r="DT314">
        <f>Drivers!DT135</f>
        <v>0</v>
      </c>
      <c r="DU314">
        <f>Drivers!DU135</f>
        <v>0</v>
      </c>
      <c r="DV314">
        <f>Drivers!DV135</f>
        <v>0</v>
      </c>
      <c r="DW314">
        <f>Drivers!DW135</f>
        <v>0</v>
      </c>
      <c r="DX314">
        <f>Drivers!DX135</f>
        <v>0</v>
      </c>
      <c r="DY314">
        <f>Drivers!DY135</f>
        <v>0</v>
      </c>
      <c r="DZ314">
        <f>Drivers!DZ135</f>
        <v>0</v>
      </c>
      <c r="EA314">
        <f>Drivers!EA135</f>
        <v>0</v>
      </c>
      <c r="EB314">
        <f>Drivers!EB135</f>
        <v>0</v>
      </c>
      <c r="EC314">
        <f>Drivers!EC135</f>
        <v>0</v>
      </c>
      <c r="ED314">
        <f>Drivers!ED135</f>
        <v>0</v>
      </c>
      <c r="EE314">
        <f>Drivers!EE135</f>
        <v>0</v>
      </c>
      <c r="EF314">
        <f>Drivers!EF135</f>
        <v>0</v>
      </c>
      <c r="EG314">
        <f>Drivers!EG135</f>
        <v>0</v>
      </c>
      <c r="EH314">
        <f>Drivers!EH135</f>
        <v>0</v>
      </c>
      <c r="EI314">
        <f>Drivers!EI135</f>
        <v>0</v>
      </c>
      <c r="EJ314">
        <f>Drivers!EJ135</f>
        <v>0</v>
      </c>
      <c r="EK314">
        <f>Drivers!EK135</f>
        <v>0</v>
      </c>
      <c r="EL314">
        <f>Drivers!EL135</f>
        <v>0</v>
      </c>
      <c r="EM314">
        <f>Drivers!EM135</f>
        <v>0</v>
      </c>
      <c r="EN314">
        <f>Drivers!EN135</f>
        <v>0</v>
      </c>
    </row>
    <row r="315" spans="1:144" x14ac:dyDescent="0.2">
      <c r="A315">
        <f>Drivers!A136</f>
        <v>0</v>
      </c>
      <c r="B315">
        <f>Drivers!B136</f>
        <v>0</v>
      </c>
      <c r="C315">
        <f>Drivers!C136</f>
        <v>0</v>
      </c>
      <c r="D315">
        <f>Drivers!D136</f>
        <v>0</v>
      </c>
      <c r="E315">
        <f>Drivers!E136</f>
        <v>0</v>
      </c>
      <c r="F315">
        <f>Drivers!F136</f>
        <v>0</v>
      </c>
      <c r="G315">
        <f>Drivers!G136</f>
        <v>0</v>
      </c>
      <c r="H315">
        <f>Drivers!H136</f>
        <v>0</v>
      </c>
      <c r="I315" t="str">
        <f>Drivers!I136</f>
        <v>Other</v>
      </c>
      <c r="J315">
        <f>Drivers!J136</f>
        <v>0</v>
      </c>
      <c r="K315">
        <f>Drivers!K136</f>
        <v>0</v>
      </c>
      <c r="L315">
        <f>Drivers!L136</f>
        <v>0</v>
      </c>
      <c r="M315">
        <f>Drivers!M136</f>
        <v>0</v>
      </c>
      <c r="N315">
        <f>Drivers!N136</f>
        <v>0</v>
      </c>
      <c r="O315">
        <f>Drivers!O136</f>
        <v>0</v>
      </c>
      <c r="P315">
        <f>Drivers!P136</f>
        <v>0</v>
      </c>
      <c r="Q315">
        <f>Drivers!Q136</f>
        <v>0</v>
      </c>
      <c r="R315">
        <f>Drivers!R136</f>
        <v>0</v>
      </c>
      <c r="S315">
        <f>Drivers!S136</f>
        <v>0</v>
      </c>
      <c r="T315">
        <f>Drivers!T136</f>
        <v>0</v>
      </c>
      <c r="U315">
        <f>Drivers!U136</f>
        <v>0</v>
      </c>
      <c r="V315">
        <f>Drivers!V136</f>
        <v>0</v>
      </c>
      <c r="W315">
        <f>Drivers!W136</f>
        <v>0</v>
      </c>
      <c r="X315">
        <f>Drivers!X136</f>
        <v>0</v>
      </c>
      <c r="Y315">
        <f>Drivers!Y136</f>
        <v>0</v>
      </c>
      <c r="Z315">
        <f>Drivers!Z136</f>
        <v>0</v>
      </c>
      <c r="AA315">
        <f>Drivers!AA136</f>
        <v>0</v>
      </c>
      <c r="AB315">
        <f>Drivers!AB136</f>
        <v>0</v>
      </c>
      <c r="AC315">
        <f>Drivers!AC136</f>
        <v>0</v>
      </c>
      <c r="AD315">
        <f>Drivers!AD136</f>
        <v>0</v>
      </c>
      <c r="AE315">
        <f>Drivers!AE136</f>
        <v>0</v>
      </c>
      <c r="AF315">
        <f>Drivers!AF136</f>
        <v>0</v>
      </c>
      <c r="AG315">
        <f>Drivers!AG136</f>
        <v>0</v>
      </c>
      <c r="AH315">
        <f>Drivers!AH136</f>
        <v>0</v>
      </c>
      <c r="AI315">
        <f>Drivers!AI136</f>
        <v>0</v>
      </c>
      <c r="AJ315">
        <f>Drivers!AJ136</f>
        <v>0</v>
      </c>
      <c r="AK315">
        <f>Drivers!AK136</f>
        <v>0</v>
      </c>
      <c r="AL315">
        <f>Drivers!AL136</f>
        <v>0</v>
      </c>
      <c r="AM315">
        <f>Drivers!AM136</f>
        <v>0</v>
      </c>
      <c r="AN315">
        <f>Drivers!AN136</f>
        <v>0</v>
      </c>
      <c r="AO315">
        <f>Drivers!AO136</f>
        <v>0</v>
      </c>
      <c r="AP315">
        <f>Drivers!AP136</f>
        <v>0</v>
      </c>
      <c r="AQ315">
        <f>Drivers!AQ136</f>
        <v>0</v>
      </c>
      <c r="AR315">
        <f>Drivers!AR136</f>
        <v>0</v>
      </c>
      <c r="AS315">
        <f>Drivers!AS136</f>
        <v>0</v>
      </c>
      <c r="AT315">
        <f>Drivers!AT136</f>
        <v>0</v>
      </c>
      <c r="AU315">
        <f>Drivers!AU136</f>
        <v>0</v>
      </c>
      <c r="AV315">
        <f>Drivers!AV136</f>
        <v>0</v>
      </c>
      <c r="AW315">
        <f>Drivers!AW136</f>
        <v>0</v>
      </c>
      <c r="AX315">
        <f>Drivers!AX136</f>
        <v>0</v>
      </c>
      <c r="AY315">
        <f>Drivers!AY136</f>
        <v>0</v>
      </c>
      <c r="AZ315">
        <f>Drivers!AZ136</f>
        <v>0</v>
      </c>
      <c r="BA315">
        <f>Drivers!BA136</f>
        <v>0</v>
      </c>
      <c r="BB315">
        <f>Drivers!BB136</f>
        <v>0</v>
      </c>
      <c r="BC315">
        <f>Drivers!BC136</f>
        <v>0</v>
      </c>
      <c r="BD315">
        <f>Drivers!BD136</f>
        <v>0</v>
      </c>
      <c r="BE315">
        <f>Drivers!BE136</f>
        <v>0</v>
      </c>
      <c r="BF315">
        <f>Drivers!BF136</f>
        <v>0</v>
      </c>
      <c r="BG315">
        <f>Drivers!BG136</f>
        <v>0</v>
      </c>
      <c r="BH315">
        <f>Drivers!BH136</f>
        <v>0</v>
      </c>
      <c r="BI315">
        <f>Drivers!BI136</f>
        <v>0</v>
      </c>
      <c r="BJ315">
        <f>Drivers!BJ136</f>
        <v>0</v>
      </c>
      <c r="BK315">
        <f>Drivers!BK136</f>
        <v>0</v>
      </c>
      <c r="BL315">
        <f>Drivers!BL136</f>
        <v>0</v>
      </c>
      <c r="BM315">
        <f>Drivers!BM136</f>
        <v>0</v>
      </c>
      <c r="BN315">
        <f>Drivers!BN136</f>
        <v>0</v>
      </c>
      <c r="BO315">
        <f>Drivers!BO136</f>
        <v>0</v>
      </c>
      <c r="BP315">
        <f>Drivers!BP136</f>
        <v>0</v>
      </c>
      <c r="BQ315">
        <f>Drivers!BQ136</f>
        <v>0</v>
      </c>
      <c r="BR315">
        <f>Drivers!BR136</f>
        <v>0</v>
      </c>
      <c r="BS315">
        <f>Drivers!BS136</f>
        <v>0</v>
      </c>
      <c r="BT315">
        <f>Drivers!BT136</f>
        <v>0</v>
      </c>
      <c r="BU315">
        <f>Drivers!BU136</f>
        <v>0</v>
      </c>
      <c r="BV315">
        <f>Drivers!BV136</f>
        <v>0</v>
      </c>
      <c r="BW315">
        <f>Drivers!BW136</f>
        <v>0</v>
      </c>
      <c r="BX315">
        <f>Drivers!BX136</f>
        <v>0</v>
      </c>
      <c r="BY315">
        <f>Drivers!BY136</f>
        <v>9.999999999999943E-3</v>
      </c>
      <c r="BZ315">
        <f>Drivers!BZ136</f>
        <v>0</v>
      </c>
      <c r="CA315">
        <f>Drivers!CA136</f>
        <v>0</v>
      </c>
      <c r="CB315">
        <f>Drivers!CB136</f>
        <v>0</v>
      </c>
      <c r="CC315">
        <f>Drivers!CC136</f>
        <v>0</v>
      </c>
      <c r="CD315">
        <f>Drivers!CD136</f>
        <v>0</v>
      </c>
      <c r="CE315">
        <f>Drivers!CE136</f>
        <v>0</v>
      </c>
      <c r="CF315">
        <f>Drivers!CF136</f>
        <v>0</v>
      </c>
      <c r="CG315">
        <f>Drivers!CG136</f>
        <v>0</v>
      </c>
      <c r="CH315">
        <f>Drivers!CH136</f>
        <v>0</v>
      </c>
      <c r="CI315">
        <f>Drivers!CI136</f>
        <v>0</v>
      </c>
      <c r="CJ315">
        <f>Drivers!CJ136</f>
        <v>0</v>
      </c>
      <c r="CK315">
        <f>Drivers!CK136</f>
        <v>0</v>
      </c>
      <c r="CL315">
        <f>Drivers!CL136</f>
        <v>0</v>
      </c>
      <c r="CM315">
        <f>Drivers!CM136</f>
        <v>0</v>
      </c>
      <c r="CN315">
        <f>Drivers!CN136</f>
        <v>0</v>
      </c>
      <c r="CO315">
        <f>Drivers!CO136</f>
        <v>0</v>
      </c>
      <c r="CP315">
        <f>Drivers!CP136</f>
        <v>0</v>
      </c>
      <c r="CQ315">
        <f>Drivers!CQ136</f>
        <v>0</v>
      </c>
      <c r="CR315">
        <f>Drivers!CR136</f>
        <v>0</v>
      </c>
      <c r="CS315">
        <f>Drivers!CS136</f>
        <v>0</v>
      </c>
      <c r="CT315">
        <f>Drivers!CT136</f>
        <v>0</v>
      </c>
      <c r="CU315">
        <f>Drivers!CU136</f>
        <v>0</v>
      </c>
      <c r="CV315">
        <f>Drivers!CV136</f>
        <v>0</v>
      </c>
      <c r="CW315">
        <f>Drivers!CW136</f>
        <v>0</v>
      </c>
      <c r="CX315">
        <f>Drivers!CX136</f>
        <v>0</v>
      </c>
      <c r="CY315">
        <f>Drivers!CY136</f>
        <v>0</v>
      </c>
      <c r="CZ315">
        <f>Drivers!CZ136</f>
        <v>0</v>
      </c>
      <c r="DA315">
        <f>Drivers!DA136</f>
        <v>0</v>
      </c>
      <c r="DB315">
        <f>Drivers!DB136</f>
        <v>0</v>
      </c>
      <c r="DC315">
        <f>Drivers!DC136</f>
        <v>0</v>
      </c>
      <c r="DD315">
        <f>Drivers!DD136</f>
        <v>0</v>
      </c>
      <c r="DE315">
        <f>Drivers!DE136</f>
        <v>0</v>
      </c>
      <c r="DF315">
        <f>Drivers!DF136</f>
        <v>0</v>
      </c>
      <c r="DG315">
        <f>Drivers!DG136</f>
        <v>0</v>
      </c>
      <c r="DH315">
        <f>Drivers!DH136</f>
        <v>0</v>
      </c>
      <c r="DI315">
        <f>Drivers!DI136</f>
        <v>0</v>
      </c>
      <c r="DJ315">
        <f>Drivers!DJ136</f>
        <v>0</v>
      </c>
      <c r="DK315">
        <f>Drivers!DK136</f>
        <v>0</v>
      </c>
      <c r="DL315">
        <f>Drivers!DL136</f>
        <v>0</v>
      </c>
      <c r="DM315">
        <f>Drivers!DM136</f>
        <v>0</v>
      </c>
      <c r="DN315">
        <f>Drivers!DN136</f>
        <v>0</v>
      </c>
      <c r="DO315">
        <f>Drivers!DO136</f>
        <v>0</v>
      </c>
      <c r="DP315">
        <f>Drivers!DP136</f>
        <v>0</v>
      </c>
      <c r="DQ315">
        <f>Drivers!DQ136</f>
        <v>0</v>
      </c>
      <c r="DR315">
        <f>Drivers!DR136</f>
        <v>0</v>
      </c>
      <c r="DS315">
        <f>Drivers!DS136</f>
        <v>0</v>
      </c>
      <c r="DT315">
        <f>Drivers!DT136</f>
        <v>0</v>
      </c>
      <c r="DU315">
        <f>Drivers!DU136</f>
        <v>0</v>
      </c>
      <c r="DV315">
        <f>Drivers!DV136</f>
        <v>0</v>
      </c>
      <c r="DW315">
        <f>Drivers!DW136</f>
        <v>0</v>
      </c>
      <c r="DX315">
        <f>Drivers!DX136</f>
        <v>0</v>
      </c>
      <c r="DY315">
        <f>Drivers!DY136</f>
        <v>0</v>
      </c>
      <c r="DZ315">
        <f>Drivers!DZ136</f>
        <v>0</v>
      </c>
      <c r="EA315">
        <f>Drivers!EA136</f>
        <v>0</v>
      </c>
      <c r="EB315">
        <f>Drivers!EB136</f>
        <v>0</v>
      </c>
      <c r="EC315">
        <f>Drivers!EC136</f>
        <v>0</v>
      </c>
      <c r="ED315">
        <f>Drivers!ED136</f>
        <v>0</v>
      </c>
      <c r="EE315">
        <f>Drivers!EE136</f>
        <v>0</v>
      </c>
      <c r="EF315">
        <f>Drivers!EF136</f>
        <v>0</v>
      </c>
      <c r="EG315">
        <f>Drivers!EG136</f>
        <v>0</v>
      </c>
      <c r="EH315">
        <f>Drivers!EH136</f>
        <v>0</v>
      </c>
      <c r="EI315">
        <f>Drivers!EI136</f>
        <v>0</v>
      </c>
      <c r="EJ315">
        <f>Drivers!EJ136</f>
        <v>0</v>
      </c>
      <c r="EK315">
        <f>Drivers!EK136</f>
        <v>0</v>
      </c>
      <c r="EL315">
        <f>Drivers!EL136</f>
        <v>0</v>
      </c>
      <c r="EM315">
        <f>Drivers!EM136</f>
        <v>0</v>
      </c>
      <c r="EN315">
        <f>Drivers!EN136</f>
        <v>0</v>
      </c>
    </row>
    <row r="316" spans="1:144" x14ac:dyDescent="0.2">
      <c r="A316">
        <f>Drivers!A137</f>
        <v>0</v>
      </c>
      <c r="B316">
        <f>Drivers!B137</f>
        <v>0</v>
      </c>
      <c r="C316">
        <f>Drivers!C137</f>
        <v>0</v>
      </c>
      <c r="D316">
        <f>Drivers!D137</f>
        <v>0</v>
      </c>
      <c r="E316">
        <f>Drivers!E137</f>
        <v>0</v>
      </c>
      <c r="F316">
        <f>Drivers!F137</f>
        <v>0</v>
      </c>
      <c r="G316">
        <f>Drivers!G137</f>
        <v>0</v>
      </c>
      <c r="H316">
        <f>Drivers!H137</f>
        <v>0</v>
      </c>
      <c r="I316">
        <f>Drivers!I137</f>
        <v>0</v>
      </c>
      <c r="J316">
        <f>Drivers!J137</f>
        <v>0</v>
      </c>
      <c r="K316">
        <f>Drivers!K137</f>
        <v>0</v>
      </c>
      <c r="L316">
        <f>Drivers!L137</f>
        <v>0</v>
      </c>
      <c r="M316">
        <f>Drivers!M137</f>
        <v>0</v>
      </c>
      <c r="N316">
        <f>Drivers!N137</f>
        <v>0</v>
      </c>
      <c r="O316">
        <f>Drivers!O137</f>
        <v>0</v>
      </c>
      <c r="P316">
        <f>Drivers!P137</f>
        <v>0</v>
      </c>
      <c r="Q316">
        <f>Drivers!Q137</f>
        <v>0</v>
      </c>
      <c r="R316">
        <f>Drivers!R137</f>
        <v>0</v>
      </c>
      <c r="S316">
        <f>Drivers!S137</f>
        <v>0</v>
      </c>
      <c r="T316">
        <f>Drivers!T137</f>
        <v>0</v>
      </c>
      <c r="U316">
        <f>Drivers!U137</f>
        <v>0</v>
      </c>
      <c r="V316">
        <f>Drivers!V137</f>
        <v>0</v>
      </c>
      <c r="W316">
        <f>Drivers!W137</f>
        <v>0</v>
      </c>
      <c r="X316">
        <f>Drivers!X137</f>
        <v>0</v>
      </c>
      <c r="Y316">
        <f>Drivers!Y137</f>
        <v>0</v>
      </c>
      <c r="Z316">
        <f>Drivers!Z137</f>
        <v>0</v>
      </c>
      <c r="AA316">
        <f>Drivers!AA137</f>
        <v>0</v>
      </c>
      <c r="AB316">
        <f>Drivers!AB137</f>
        <v>0</v>
      </c>
      <c r="AC316">
        <f>Drivers!AC137</f>
        <v>0</v>
      </c>
      <c r="AD316">
        <f>Drivers!AD137</f>
        <v>0</v>
      </c>
      <c r="AE316">
        <f>Drivers!AE137</f>
        <v>0</v>
      </c>
      <c r="AF316">
        <f>Drivers!AF137</f>
        <v>0</v>
      </c>
      <c r="AG316">
        <f>Drivers!AG137</f>
        <v>0</v>
      </c>
      <c r="AH316">
        <f>Drivers!AH137</f>
        <v>0</v>
      </c>
      <c r="AI316">
        <f>Drivers!AI137</f>
        <v>0</v>
      </c>
      <c r="AJ316">
        <f>Drivers!AJ137</f>
        <v>0</v>
      </c>
      <c r="AK316">
        <f>Drivers!AK137</f>
        <v>0</v>
      </c>
      <c r="AL316">
        <f>Drivers!AL137</f>
        <v>0</v>
      </c>
      <c r="AM316">
        <f>Drivers!AM137</f>
        <v>0</v>
      </c>
      <c r="AN316">
        <f>Drivers!AN137</f>
        <v>0</v>
      </c>
      <c r="AO316">
        <f>Drivers!AO137</f>
        <v>0</v>
      </c>
      <c r="AP316">
        <f>Drivers!AP137</f>
        <v>0</v>
      </c>
      <c r="AQ316">
        <f>Drivers!AQ137</f>
        <v>0</v>
      </c>
      <c r="AR316">
        <f>Drivers!AR137</f>
        <v>0</v>
      </c>
      <c r="AS316">
        <f>Drivers!AS137</f>
        <v>0</v>
      </c>
      <c r="AT316">
        <f>Drivers!AT137</f>
        <v>0</v>
      </c>
      <c r="AU316">
        <f>Drivers!AU137</f>
        <v>0</v>
      </c>
      <c r="AV316">
        <f>Drivers!AV137</f>
        <v>0</v>
      </c>
      <c r="AW316">
        <f>Drivers!AW137</f>
        <v>0</v>
      </c>
      <c r="AX316">
        <f>Drivers!AX137</f>
        <v>0</v>
      </c>
      <c r="AY316">
        <f>Drivers!AY137</f>
        <v>0</v>
      </c>
      <c r="AZ316">
        <f>Drivers!AZ137</f>
        <v>0</v>
      </c>
      <c r="BA316">
        <f>Drivers!BA137</f>
        <v>0</v>
      </c>
      <c r="BB316">
        <f>Drivers!BB137</f>
        <v>0</v>
      </c>
      <c r="BC316">
        <f>Drivers!BC137</f>
        <v>0</v>
      </c>
      <c r="BD316">
        <f>Drivers!BD137</f>
        <v>0</v>
      </c>
      <c r="BE316">
        <f>Drivers!BE137</f>
        <v>0</v>
      </c>
      <c r="BF316">
        <f>Drivers!BF137</f>
        <v>0</v>
      </c>
      <c r="BG316">
        <f>Drivers!BG137</f>
        <v>0</v>
      </c>
      <c r="BH316">
        <f>Drivers!BH137</f>
        <v>0</v>
      </c>
      <c r="BI316">
        <f>Drivers!BI137</f>
        <v>0</v>
      </c>
      <c r="BJ316">
        <f>Drivers!BJ137</f>
        <v>0</v>
      </c>
      <c r="BK316">
        <f>Drivers!BK137</f>
        <v>0</v>
      </c>
      <c r="BL316">
        <f>Drivers!BL137</f>
        <v>0</v>
      </c>
      <c r="BM316">
        <f>Drivers!BM137</f>
        <v>0</v>
      </c>
      <c r="BN316">
        <f>Drivers!BN137</f>
        <v>0</v>
      </c>
      <c r="BO316">
        <f>Drivers!BO137</f>
        <v>0</v>
      </c>
      <c r="BP316">
        <f>Drivers!BP137</f>
        <v>0</v>
      </c>
      <c r="BQ316">
        <f>Drivers!BQ137</f>
        <v>0</v>
      </c>
      <c r="BR316">
        <f>Drivers!BR137</f>
        <v>0</v>
      </c>
      <c r="BS316">
        <f>Drivers!BS137</f>
        <v>0</v>
      </c>
      <c r="BT316">
        <f>Drivers!BT137</f>
        <v>0</v>
      </c>
      <c r="BU316">
        <f>Drivers!BU137</f>
        <v>0</v>
      </c>
      <c r="BV316">
        <f>Drivers!BV137</f>
        <v>0</v>
      </c>
      <c r="BW316">
        <f>Drivers!BW137</f>
        <v>0</v>
      </c>
      <c r="BX316">
        <f>Drivers!BX137</f>
        <v>0</v>
      </c>
      <c r="BY316">
        <f>Drivers!BY137</f>
        <v>0</v>
      </c>
      <c r="BZ316">
        <f>Drivers!BZ137</f>
        <v>0</v>
      </c>
      <c r="CA316">
        <f>Drivers!CA137</f>
        <v>0</v>
      </c>
      <c r="CB316">
        <f>Drivers!CB137</f>
        <v>0</v>
      </c>
      <c r="CC316">
        <f>Drivers!CC137</f>
        <v>0</v>
      </c>
      <c r="CD316">
        <f>Drivers!CD137</f>
        <v>0</v>
      </c>
      <c r="CE316">
        <f>Drivers!CE137</f>
        <v>0</v>
      </c>
      <c r="CF316">
        <f>Drivers!CF137</f>
        <v>0</v>
      </c>
      <c r="CG316">
        <f>Drivers!CG137</f>
        <v>0</v>
      </c>
      <c r="CH316">
        <f>Drivers!CH137</f>
        <v>0</v>
      </c>
      <c r="CI316">
        <f>Drivers!CI137</f>
        <v>0</v>
      </c>
      <c r="CJ316">
        <f>Drivers!CJ137</f>
        <v>0</v>
      </c>
      <c r="CK316">
        <f>Drivers!CK137</f>
        <v>0</v>
      </c>
      <c r="CL316">
        <f>Drivers!CL137</f>
        <v>0</v>
      </c>
      <c r="CM316">
        <f>Drivers!CM137</f>
        <v>0</v>
      </c>
      <c r="CN316">
        <f>Drivers!CN137</f>
        <v>0</v>
      </c>
      <c r="CO316">
        <f>Drivers!CO137</f>
        <v>0</v>
      </c>
      <c r="CP316">
        <f>Drivers!CP137</f>
        <v>0</v>
      </c>
      <c r="CQ316">
        <f>Drivers!CQ137</f>
        <v>0</v>
      </c>
      <c r="CR316">
        <f>Drivers!CR137</f>
        <v>0</v>
      </c>
      <c r="CS316">
        <f>Drivers!CS137</f>
        <v>0</v>
      </c>
      <c r="CT316">
        <f>Drivers!CT137</f>
        <v>0</v>
      </c>
      <c r="CU316">
        <f>Drivers!CU137</f>
        <v>0</v>
      </c>
      <c r="CV316">
        <f>Drivers!CV137</f>
        <v>0</v>
      </c>
      <c r="CW316">
        <f>Drivers!CW137</f>
        <v>0</v>
      </c>
      <c r="CX316">
        <f>Drivers!CX137</f>
        <v>0</v>
      </c>
      <c r="CY316">
        <f>Drivers!CY137</f>
        <v>0</v>
      </c>
      <c r="CZ316">
        <f>Drivers!CZ137</f>
        <v>0</v>
      </c>
      <c r="DA316">
        <f>Drivers!DA137</f>
        <v>0</v>
      </c>
      <c r="DB316">
        <f>Drivers!DB137</f>
        <v>0</v>
      </c>
      <c r="DC316">
        <f>Drivers!DC137</f>
        <v>0</v>
      </c>
      <c r="DD316">
        <f>Drivers!DD137</f>
        <v>0</v>
      </c>
      <c r="DE316">
        <f>Drivers!DE137</f>
        <v>0</v>
      </c>
      <c r="DF316">
        <f>Drivers!DF137</f>
        <v>0</v>
      </c>
      <c r="DG316">
        <f>Drivers!DG137</f>
        <v>0</v>
      </c>
      <c r="DH316">
        <f>Drivers!DH137</f>
        <v>0</v>
      </c>
      <c r="DI316">
        <f>Drivers!DI137</f>
        <v>0</v>
      </c>
      <c r="DJ316">
        <f>Drivers!DJ137</f>
        <v>0</v>
      </c>
      <c r="DK316">
        <f>Drivers!DK137</f>
        <v>0</v>
      </c>
      <c r="DL316">
        <f>Drivers!DL137</f>
        <v>0</v>
      </c>
      <c r="DM316">
        <f>Drivers!DM137</f>
        <v>0</v>
      </c>
      <c r="DN316">
        <f>Drivers!DN137</f>
        <v>0</v>
      </c>
      <c r="DO316">
        <f>Drivers!DO137</f>
        <v>0</v>
      </c>
      <c r="DP316">
        <f>Drivers!DP137</f>
        <v>0</v>
      </c>
      <c r="DQ316">
        <f>Drivers!DQ137</f>
        <v>0</v>
      </c>
      <c r="DR316">
        <f>Drivers!DR137</f>
        <v>0</v>
      </c>
      <c r="DS316">
        <f>Drivers!DS137</f>
        <v>0</v>
      </c>
      <c r="DT316">
        <f>Drivers!DT137</f>
        <v>0</v>
      </c>
      <c r="DU316">
        <f>Drivers!DU137</f>
        <v>0</v>
      </c>
      <c r="DV316">
        <f>Drivers!DV137</f>
        <v>0</v>
      </c>
      <c r="DW316">
        <f>Drivers!DW137</f>
        <v>0</v>
      </c>
      <c r="DX316">
        <f>Drivers!DX137</f>
        <v>0</v>
      </c>
      <c r="DY316">
        <f>Drivers!DY137</f>
        <v>0</v>
      </c>
      <c r="DZ316">
        <f>Drivers!DZ137</f>
        <v>0</v>
      </c>
      <c r="EA316">
        <f>Drivers!EA137</f>
        <v>0</v>
      </c>
      <c r="EB316">
        <f>Drivers!EB137</f>
        <v>0</v>
      </c>
      <c r="EC316">
        <f>Drivers!EC137</f>
        <v>0</v>
      </c>
      <c r="ED316">
        <f>Drivers!ED137</f>
        <v>0</v>
      </c>
      <c r="EE316">
        <f>Drivers!EE137</f>
        <v>0</v>
      </c>
      <c r="EF316">
        <f>Drivers!EF137</f>
        <v>0</v>
      </c>
      <c r="EG316">
        <f>Drivers!EG137</f>
        <v>0</v>
      </c>
      <c r="EH316">
        <f>Drivers!EH137</f>
        <v>0</v>
      </c>
      <c r="EI316">
        <f>Drivers!EI137</f>
        <v>0</v>
      </c>
      <c r="EJ316">
        <f>Drivers!EJ137</f>
        <v>0</v>
      </c>
      <c r="EK316">
        <f>Drivers!EK137</f>
        <v>0</v>
      </c>
      <c r="EL316">
        <f>Drivers!EL137</f>
        <v>0</v>
      </c>
      <c r="EM316">
        <f>Drivers!EM137</f>
        <v>0</v>
      </c>
      <c r="EN316">
        <f>Drivers!EN137</f>
        <v>0</v>
      </c>
    </row>
    <row r="317" spans="1:144" x14ac:dyDescent="0.2">
      <c r="A317">
        <f>Drivers!A138</f>
        <v>0</v>
      </c>
      <c r="B317">
        <f>Drivers!B138</f>
        <v>0</v>
      </c>
      <c r="C317">
        <f>Drivers!C138</f>
        <v>0</v>
      </c>
      <c r="D317">
        <f>Drivers!D138</f>
        <v>0</v>
      </c>
      <c r="E317">
        <f>Drivers!E138</f>
        <v>0</v>
      </c>
      <c r="F317">
        <f>Drivers!F138</f>
        <v>0</v>
      </c>
      <c r="G317">
        <f>Drivers!G138</f>
        <v>0</v>
      </c>
      <c r="H317">
        <f>Drivers!H138</f>
        <v>0</v>
      </c>
      <c r="I317" t="str">
        <f>Drivers!I138</f>
        <v>Pricing</v>
      </c>
      <c r="J317">
        <f>Drivers!J138</f>
        <v>0</v>
      </c>
      <c r="K317">
        <f>Drivers!K138</f>
        <v>0</v>
      </c>
      <c r="L317">
        <f>Drivers!L138</f>
        <v>0</v>
      </c>
      <c r="M317">
        <f>Drivers!M138</f>
        <v>0</v>
      </c>
      <c r="N317">
        <f>Drivers!N138</f>
        <v>0</v>
      </c>
      <c r="O317">
        <f>Drivers!O138</f>
        <v>0</v>
      </c>
      <c r="P317">
        <f>Drivers!P138</f>
        <v>0</v>
      </c>
      <c r="Q317">
        <f>Drivers!Q138</f>
        <v>0</v>
      </c>
      <c r="R317">
        <f>Drivers!R138</f>
        <v>0</v>
      </c>
      <c r="S317">
        <f>Drivers!S138</f>
        <v>0</v>
      </c>
      <c r="T317">
        <f>Drivers!T138</f>
        <v>0</v>
      </c>
      <c r="U317">
        <f>Drivers!U138</f>
        <v>0</v>
      </c>
      <c r="V317">
        <f>Drivers!V138</f>
        <v>0</v>
      </c>
      <c r="W317">
        <f>Drivers!W138</f>
        <v>0</v>
      </c>
      <c r="X317">
        <f>Drivers!X138</f>
        <v>0</v>
      </c>
      <c r="Y317">
        <f>Drivers!Y138</f>
        <v>0</v>
      </c>
      <c r="Z317">
        <f>Drivers!Z138</f>
        <v>0</v>
      </c>
      <c r="AA317">
        <f>Drivers!AA138</f>
        <v>0</v>
      </c>
      <c r="AB317">
        <f>Drivers!AB138</f>
        <v>0</v>
      </c>
      <c r="AC317">
        <f>Drivers!AC138</f>
        <v>0</v>
      </c>
      <c r="AD317">
        <f>Drivers!AD138</f>
        <v>0</v>
      </c>
      <c r="AE317">
        <f>Drivers!AE138</f>
        <v>0</v>
      </c>
      <c r="AF317">
        <f>Drivers!AF138</f>
        <v>0</v>
      </c>
      <c r="AG317">
        <f>Drivers!AG138</f>
        <v>0</v>
      </c>
      <c r="AH317">
        <f>Drivers!AH138</f>
        <v>0</v>
      </c>
      <c r="AI317">
        <f>Drivers!AI138</f>
        <v>0</v>
      </c>
      <c r="AJ317">
        <f>Drivers!AJ138</f>
        <v>0</v>
      </c>
      <c r="AK317">
        <f>Drivers!AK138</f>
        <v>0</v>
      </c>
      <c r="AL317">
        <f>Drivers!AL138</f>
        <v>0</v>
      </c>
      <c r="AM317">
        <f>Drivers!AM138</f>
        <v>0</v>
      </c>
      <c r="AN317">
        <f>Drivers!AN138</f>
        <v>0</v>
      </c>
      <c r="AO317">
        <f>Drivers!AO138</f>
        <v>0</v>
      </c>
      <c r="AP317">
        <f>Drivers!AP138</f>
        <v>0</v>
      </c>
      <c r="AQ317">
        <f>Drivers!AQ138</f>
        <v>0</v>
      </c>
      <c r="AR317">
        <f>Drivers!AR138</f>
        <v>0</v>
      </c>
      <c r="AS317">
        <f>Drivers!AS138</f>
        <v>0</v>
      </c>
      <c r="AT317">
        <f>Drivers!AT138</f>
        <v>0</v>
      </c>
      <c r="AU317">
        <f>Drivers!AU138</f>
        <v>0</v>
      </c>
      <c r="AV317">
        <f>Drivers!AV138</f>
        <v>0</v>
      </c>
      <c r="AW317">
        <f>Drivers!AW138</f>
        <v>0</v>
      </c>
      <c r="AX317">
        <f>Drivers!AX138</f>
        <v>0</v>
      </c>
      <c r="AY317">
        <f>Drivers!AY138</f>
        <v>0</v>
      </c>
      <c r="AZ317">
        <f>Drivers!AZ138</f>
        <v>0</v>
      </c>
      <c r="BA317">
        <f>Drivers!BA138</f>
        <v>0</v>
      </c>
      <c r="BB317">
        <f>Drivers!BB138</f>
        <v>0</v>
      </c>
      <c r="BC317">
        <f>Drivers!BC138</f>
        <v>0</v>
      </c>
      <c r="BD317">
        <f>Drivers!BD138</f>
        <v>0</v>
      </c>
      <c r="BE317">
        <f>Drivers!BE138</f>
        <v>0</v>
      </c>
      <c r="BF317">
        <f>Drivers!BF138</f>
        <v>0</v>
      </c>
      <c r="BG317">
        <f>Drivers!BG138</f>
        <v>0</v>
      </c>
      <c r="BH317">
        <f>Drivers!BH138</f>
        <v>0</v>
      </c>
      <c r="BI317">
        <f>Drivers!BI138</f>
        <v>0</v>
      </c>
      <c r="BJ317">
        <f>Drivers!BJ138</f>
        <v>0</v>
      </c>
      <c r="BK317">
        <f>Drivers!BK138</f>
        <v>0</v>
      </c>
      <c r="BL317">
        <f>Drivers!BL138</f>
        <v>0</v>
      </c>
      <c r="BM317">
        <f>Drivers!BM138</f>
        <v>0</v>
      </c>
      <c r="BN317">
        <f>Drivers!BN138</f>
        <v>0</v>
      </c>
      <c r="BO317">
        <f>Drivers!BO138</f>
        <v>0</v>
      </c>
      <c r="BP317">
        <f>Drivers!BP138</f>
        <v>0</v>
      </c>
      <c r="BQ317">
        <f>Drivers!BQ138</f>
        <v>0</v>
      </c>
      <c r="BR317">
        <f>Drivers!BR138</f>
        <v>0</v>
      </c>
      <c r="BS317">
        <f>Drivers!BS138</f>
        <v>0</v>
      </c>
      <c r="BT317">
        <f>Drivers!BT138</f>
        <v>0</v>
      </c>
      <c r="BU317">
        <f>Drivers!BU138</f>
        <v>0</v>
      </c>
      <c r="BV317">
        <f>Drivers!BV138</f>
        <v>0</v>
      </c>
      <c r="BW317">
        <f>Drivers!BW138</f>
        <v>0</v>
      </c>
      <c r="BX317">
        <f>Drivers!BX138</f>
        <v>0</v>
      </c>
      <c r="BY317">
        <f>Drivers!BY138</f>
        <v>0</v>
      </c>
      <c r="BZ317">
        <f>Drivers!BZ138</f>
        <v>0</v>
      </c>
      <c r="CA317">
        <f>Drivers!CA138</f>
        <v>0</v>
      </c>
      <c r="CB317">
        <f>Drivers!CB138</f>
        <v>0</v>
      </c>
      <c r="CC317">
        <f>Drivers!CC138</f>
        <v>0</v>
      </c>
      <c r="CD317">
        <f>Drivers!CD138</f>
        <v>0</v>
      </c>
      <c r="CE317">
        <f>Drivers!CE138</f>
        <v>0</v>
      </c>
      <c r="CF317">
        <f>Drivers!CF138</f>
        <v>0</v>
      </c>
      <c r="CG317">
        <f>Drivers!CG138</f>
        <v>0</v>
      </c>
      <c r="CH317">
        <f>Drivers!CH138</f>
        <v>0</v>
      </c>
      <c r="CI317">
        <f>Drivers!CI138</f>
        <v>0</v>
      </c>
      <c r="CJ317">
        <f>Drivers!CJ138</f>
        <v>0</v>
      </c>
      <c r="CK317">
        <f>Drivers!CK138</f>
        <v>0</v>
      </c>
      <c r="CL317">
        <f>Drivers!CL138</f>
        <v>0</v>
      </c>
      <c r="CM317">
        <f>Drivers!CM138</f>
        <v>0</v>
      </c>
      <c r="CN317">
        <f>Drivers!CN138</f>
        <v>0</v>
      </c>
      <c r="CO317">
        <f>Drivers!CO138</f>
        <v>0</v>
      </c>
      <c r="CP317">
        <f>Drivers!CP138</f>
        <v>0</v>
      </c>
      <c r="CQ317">
        <f>Drivers!CQ138</f>
        <v>0</v>
      </c>
      <c r="CR317">
        <f>Drivers!CR138</f>
        <v>0</v>
      </c>
      <c r="CS317">
        <f>Drivers!CS138</f>
        <v>0</v>
      </c>
      <c r="CT317">
        <f>Drivers!CT138</f>
        <v>0</v>
      </c>
      <c r="CU317">
        <f>Drivers!CU138</f>
        <v>0</v>
      </c>
      <c r="CV317">
        <f>Drivers!CV138</f>
        <v>0</v>
      </c>
      <c r="CW317">
        <f>Drivers!CW138</f>
        <v>0</v>
      </c>
      <c r="CX317">
        <f>Drivers!CX138</f>
        <v>0</v>
      </c>
      <c r="CY317">
        <f>Drivers!CY138</f>
        <v>0</v>
      </c>
      <c r="CZ317">
        <f>Drivers!CZ138</f>
        <v>0</v>
      </c>
      <c r="DA317">
        <f>Drivers!DA138</f>
        <v>0</v>
      </c>
      <c r="DB317">
        <f>Drivers!DB138</f>
        <v>0</v>
      </c>
      <c r="DC317">
        <f>Drivers!DC138</f>
        <v>0</v>
      </c>
      <c r="DD317">
        <f>Drivers!DD138</f>
        <v>0</v>
      </c>
      <c r="DE317">
        <f>Drivers!DE138</f>
        <v>0</v>
      </c>
      <c r="DF317">
        <f>Drivers!DF138</f>
        <v>0</v>
      </c>
      <c r="DG317">
        <f>Drivers!DG138</f>
        <v>0</v>
      </c>
      <c r="DH317">
        <f>Drivers!DH138</f>
        <v>0</v>
      </c>
      <c r="DI317">
        <f>Drivers!DI138</f>
        <v>0</v>
      </c>
      <c r="DJ317">
        <f>Drivers!DJ138</f>
        <v>0</v>
      </c>
      <c r="DK317">
        <f>Drivers!DK138</f>
        <v>0</v>
      </c>
      <c r="DL317">
        <f>Drivers!DL138</f>
        <v>0</v>
      </c>
      <c r="DM317">
        <f>Drivers!DM138</f>
        <v>0</v>
      </c>
      <c r="DN317">
        <f>Drivers!DN138</f>
        <v>0</v>
      </c>
      <c r="DO317">
        <f>Drivers!DO138</f>
        <v>0</v>
      </c>
      <c r="DP317">
        <f>Drivers!DP138</f>
        <v>0</v>
      </c>
      <c r="DQ317">
        <f>Drivers!DQ138</f>
        <v>0</v>
      </c>
      <c r="DR317">
        <f>Drivers!DR138</f>
        <v>0</v>
      </c>
      <c r="DS317">
        <f>Drivers!DS138</f>
        <v>0</v>
      </c>
      <c r="DT317">
        <f>Drivers!DT138</f>
        <v>0</v>
      </c>
      <c r="DU317">
        <f>Drivers!DU138</f>
        <v>0</v>
      </c>
      <c r="DV317">
        <f>Drivers!DV138</f>
        <v>0</v>
      </c>
      <c r="DW317">
        <f>Drivers!DW138</f>
        <v>0</v>
      </c>
      <c r="DX317">
        <f>Drivers!DX138</f>
        <v>0</v>
      </c>
      <c r="DY317">
        <f>Drivers!DY138</f>
        <v>0</v>
      </c>
      <c r="DZ317">
        <f>Drivers!DZ138</f>
        <v>0</v>
      </c>
      <c r="EA317">
        <f>Drivers!EA138</f>
        <v>0</v>
      </c>
      <c r="EB317">
        <f>Drivers!EB138</f>
        <v>0</v>
      </c>
      <c r="EC317">
        <f>Drivers!EC138</f>
        <v>0</v>
      </c>
      <c r="ED317">
        <f>Drivers!ED138</f>
        <v>0</v>
      </c>
      <c r="EE317">
        <f>Drivers!EE138</f>
        <v>0</v>
      </c>
      <c r="EF317">
        <f>Drivers!EF138</f>
        <v>0</v>
      </c>
      <c r="EG317">
        <f>Drivers!EG138</f>
        <v>0</v>
      </c>
      <c r="EH317">
        <f>Drivers!EH138</f>
        <v>0</v>
      </c>
      <c r="EI317">
        <f>Drivers!EI138</f>
        <v>0</v>
      </c>
      <c r="EJ317">
        <f>Drivers!EJ138</f>
        <v>0</v>
      </c>
      <c r="EK317">
        <f>Drivers!EK138</f>
        <v>0</v>
      </c>
      <c r="EL317">
        <f>Drivers!EL138</f>
        <v>0</v>
      </c>
      <c r="EM317">
        <f>Drivers!EM138</f>
        <v>0</v>
      </c>
      <c r="EN317">
        <f>Drivers!EN138</f>
        <v>0</v>
      </c>
    </row>
    <row r="318" spans="1:144" x14ac:dyDescent="0.2">
      <c r="A318">
        <f>Drivers!A139</f>
        <v>0</v>
      </c>
      <c r="B318">
        <f>Drivers!B139</f>
        <v>0</v>
      </c>
      <c r="C318">
        <f>Drivers!C139</f>
        <v>0</v>
      </c>
      <c r="D318">
        <f>Drivers!D139</f>
        <v>0</v>
      </c>
      <c r="E318">
        <f>Drivers!E139</f>
        <v>0</v>
      </c>
      <c r="F318">
        <f>Drivers!F139</f>
        <v>0</v>
      </c>
      <c r="G318">
        <f>Drivers!G139</f>
        <v>0</v>
      </c>
      <c r="H318">
        <f>Drivers!H139</f>
        <v>0</v>
      </c>
      <c r="I318" t="str">
        <f>Drivers!I139</f>
        <v>Option 1 - 2-Person Plan</v>
      </c>
      <c r="J318">
        <f>Drivers!J139</f>
        <v>0</v>
      </c>
      <c r="K318">
        <f>Drivers!K139</f>
        <v>0</v>
      </c>
      <c r="L318">
        <f>Drivers!L139</f>
        <v>0</v>
      </c>
      <c r="M318">
        <f>Drivers!M139</f>
        <v>0</v>
      </c>
      <c r="N318">
        <f>Drivers!N139</f>
        <v>0</v>
      </c>
      <c r="O318">
        <f>Drivers!O139</f>
        <v>0</v>
      </c>
      <c r="P318">
        <f>Drivers!P139</f>
        <v>0</v>
      </c>
      <c r="Q318">
        <f>Drivers!Q139</f>
        <v>0</v>
      </c>
      <c r="R318">
        <f>Drivers!R139</f>
        <v>0</v>
      </c>
      <c r="S318">
        <f>Drivers!S139</f>
        <v>0</v>
      </c>
      <c r="T318">
        <f>Drivers!T139</f>
        <v>0</v>
      </c>
      <c r="U318">
        <f>Drivers!U139</f>
        <v>0</v>
      </c>
      <c r="V318">
        <f>Drivers!V139</f>
        <v>0</v>
      </c>
      <c r="W318">
        <f>Drivers!W139</f>
        <v>0</v>
      </c>
      <c r="X318">
        <f>Drivers!X139</f>
        <v>0</v>
      </c>
      <c r="Y318">
        <f>Drivers!Y139</f>
        <v>0</v>
      </c>
      <c r="Z318">
        <f>Drivers!Z139</f>
        <v>0</v>
      </c>
      <c r="AA318">
        <f>Drivers!AA139</f>
        <v>0</v>
      </c>
      <c r="AB318">
        <f>Drivers!AB139</f>
        <v>0</v>
      </c>
      <c r="AC318">
        <f>Drivers!AC139</f>
        <v>0</v>
      </c>
      <c r="AD318">
        <f>Drivers!AD139</f>
        <v>0</v>
      </c>
      <c r="AE318">
        <f>Drivers!AE139</f>
        <v>0</v>
      </c>
      <c r="AF318">
        <f>Drivers!AF139</f>
        <v>0</v>
      </c>
      <c r="AG318">
        <f>Drivers!AG139</f>
        <v>0</v>
      </c>
      <c r="AH318">
        <f>Drivers!AH139</f>
        <v>0</v>
      </c>
      <c r="AI318">
        <f>Drivers!AI139</f>
        <v>0</v>
      </c>
      <c r="AJ318">
        <f>Drivers!AJ139</f>
        <v>0</v>
      </c>
      <c r="AK318">
        <f>Drivers!AK139</f>
        <v>0</v>
      </c>
      <c r="AL318">
        <f>Drivers!AL139</f>
        <v>0</v>
      </c>
      <c r="AM318">
        <f>Drivers!AM139</f>
        <v>0</v>
      </c>
      <c r="AN318">
        <f>Drivers!AN139</f>
        <v>0</v>
      </c>
      <c r="AO318">
        <f>Drivers!AO139</f>
        <v>0</v>
      </c>
      <c r="AP318">
        <f>Drivers!AP139</f>
        <v>0</v>
      </c>
      <c r="AQ318">
        <f>Drivers!AQ139</f>
        <v>0</v>
      </c>
      <c r="AR318">
        <f>Drivers!AR139</f>
        <v>0</v>
      </c>
      <c r="AS318">
        <f>Drivers!AS139</f>
        <v>0</v>
      </c>
      <c r="AT318">
        <f>Drivers!AT139</f>
        <v>0</v>
      </c>
      <c r="AU318">
        <f>Drivers!AU139</f>
        <v>0</v>
      </c>
      <c r="AV318">
        <f>Drivers!AV139</f>
        <v>0</v>
      </c>
      <c r="AW318">
        <f>Drivers!AW139</f>
        <v>0</v>
      </c>
      <c r="AX318">
        <f>Drivers!AX139</f>
        <v>0</v>
      </c>
      <c r="AY318">
        <f>Drivers!AY139</f>
        <v>0</v>
      </c>
      <c r="AZ318">
        <f>Drivers!AZ139</f>
        <v>0</v>
      </c>
      <c r="BA318">
        <f>Drivers!BA139</f>
        <v>0</v>
      </c>
      <c r="BB318">
        <f>Drivers!BB139</f>
        <v>0</v>
      </c>
      <c r="BC318">
        <f>Drivers!BC139</f>
        <v>0</v>
      </c>
      <c r="BD318">
        <f>Drivers!BD139</f>
        <v>0</v>
      </c>
      <c r="BE318">
        <f>Drivers!BE139</f>
        <v>0</v>
      </c>
      <c r="BF318">
        <f>Drivers!BF139</f>
        <v>0</v>
      </c>
      <c r="BG318">
        <f>Drivers!BG139</f>
        <v>0</v>
      </c>
      <c r="BH318">
        <f>Drivers!BH139</f>
        <v>0</v>
      </c>
      <c r="BI318">
        <f>Drivers!BI139</f>
        <v>0</v>
      </c>
      <c r="BJ318">
        <f>Drivers!BJ139</f>
        <v>0</v>
      </c>
      <c r="BK318">
        <f>Drivers!BK139</f>
        <v>0</v>
      </c>
      <c r="BL318">
        <f>Drivers!BL139</f>
        <v>0</v>
      </c>
      <c r="BM318">
        <f>Drivers!BM139</f>
        <v>0</v>
      </c>
      <c r="BN318">
        <f>Drivers!BN139</f>
        <v>0</v>
      </c>
      <c r="BO318">
        <f>Drivers!BO139</f>
        <v>0</v>
      </c>
      <c r="BP318">
        <f>Drivers!BP139</f>
        <v>0</v>
      </c>
      <c r="BQ318">
        <f>Drivers!BQ139</f>
        <v>0</v>
      </c>
      <c r="BR318">
        <f>Drivers!BR139</f>
        <v>0</v>
      </c>
      <c r="BS318">
        <f>Drivers!BS139</f>
        <v>0</v>
      </c>
      <c r="BT318">
        <f>Drivers!BT139</f>
        <v>0</v>
      </c>
      <c r="BU318">
        <f>Drivers!BU139</f>
        <v>0</v>
      </c>
      <c r="BV318">
        <f>Drivers!BV139</f>
        <v>0</v>
      </c>
      <c r="BW318">
        <f>Drivers!BW139</f>
        <v>0</v>
      </c>
      <c r="BX318">
        <f>Drivers!BX139</f>
        <v>0</v>
      </c>
      <c r="BY318">
        <f>Drivers!BY139</f>
        <v>59.94</v>
      </c>
      <c r="BZ318">
        <f>Drivers!BZ139</f>
        <v>0</v>
      </c>
      <c r="CA318">
        <f>Drivers!CA139</f>
        <v>0</v>
      </c>
      <c r="CB318">
        <f>Drivers!CB139</f>
        <v>0</v>
      </c>
      <c r="CC318">
        <f>Drivers!CC139</f>
        <v>0</v>
      </c>
      <c r="CD318">
        <f>Drivers!CD139</f>
        <v>0</v>
      </c>
      <c r="CE318">
        <f>Drivers!CE139</f>
        <v>0</v>
      </c>
      <c r="CF318">
        <f>Drivers!CF139</f>
        <v>0</v>
      </c>
      <c r="CG318">
        <f>Drivers!CG139</f>
        <v>0</v>
      </c>
      <c r="CH318">
        <f>Drivers!CH139</f>
        <v>0</v>
      </c>
      <c r="CI318">
        <f>Drivers!CI139</f>
        <v>0</v>
      </c>
      <c r="CJ318">
        <f>Drivers!CJ139</f>
        <v>0</v>
      </c>
      <c r="CK318">
        <f>Drivers!CK139</f>
        <v>0</v>
      </c>
      <c r="CL318">
        <f>Drivers!CL139</f>
        <v>0</v>
      </c>
      <c r="CM318">
        <f>Drivers!CM139</f>
        <v>0</v>
      </c>
      <c r="CN318">
        <f>Drivers!CN139</f>
        <v>0</v>
      </c>
      <c r="CO318">
        <f>Drivers!CO139</f>
        <v>0</v>
      </c>
      <c r="CP318">
        <f>Drivers!CP139</f>
        <v>0</v>
      </c>
      <c r="CQ318">
        <f>Drivers!CQ139</f>
        <v>0</v>
      </c>
      <c r="CR318">
        <f>Drivers!CR139</f>
        <v>0</v>
      </c>
      <c r="CS318">
        <f>Drivers!CS139</f>
        <v>0</v>
      </c>
      <c r="CT318">
        <f>Drivers!CT139</f>
        <v>0</v>
      </c>
      <c r="CU318">
        <f>Drivers!CU139</f>
        <v>0</v>
      </c>
      <c r="CV318">
        <f>Drivers!CV139</f>
        <v>0</v>
      </c>
      <c r="CW318">
        <f>Drivers!CW139</f>
        <v>0</v>
      </c>
      <c r="CX318">
        <f>Drivers!CX139</f>
        <v>0</v>
      </c>
      <c r="CY318">
        <f>Drivers!CY139</f>
        <v>0</v>
      </c>
      <c r="CZ318">
        <f>Drivers!CZ139</f>
        <v>0</v>
      </c>
      <c r="DA318">
        <f>Drivers!DA139</f>
        <v>0</v>
      </c>
      <c r="DB318">
        <f>Drivers!DB139</f>
        <v>0</v>
      </c>
      <c r="DC318">
        <f>Drivers!DC139</f>
        <v>0</v>
      </c>
      <c r="DD318">
        <f>Drivers!DD139</f>
        <v>0</v>
      </c>
      <c r="DE318">
        <f>Drivers!DE139</f>
        <v>0</v>
      </c>
      <c r="DF318">
        <f>Drivers!DF139</f>
        <v>0</v>
      </c>
      <c r="DG318">
        <f>Drivers!DG139</f>
        <v>0</v>
      </c>
      <c r="DH318">
        <f>Drivers!DH139</f>
        <v>0</v>
      </c>
      <c r="DI318">
        <f>Drivers!DI139</f>
        <v>0</v>
      </c>
      <c r="DJ318">
        <f>Drivers!DJ139</f>
        <v>0</v>
      </c>
      <c r="DK318">
        <f>Drivers!DK139</f>
        <v>0</v>
      </c>
      <c r="DL318">
        <f>Drivers!DL139</f>
        <v>0</v>
      </c>
      <c r="DM318">
        <f>Drivers!DM139</f>
        <v>0</v>
      </c>
      <c r="DN318">
        <f>Drivers!DN139</f>
        <v>0</v>
      </c>
      <c r="DO318">
        <f>Drivers!DO139</f>
        <v>0</v>
      </c>
      <c r="DP318">
        <f>Drivers!DP139</f>
        <v>0</v>
      </c>
      <c r="DQ318">
        <f>Drivers!DQ139</f>
        <v>0</v>
      </c>
      <c r="DR318">
        <f>Drivers!DR139</f>
        <v>0</v>
      </c>
      <c r="DS318">
        <f>Drivers!DS139</f>
        <v>0</v>
      </c>
      <c r="DT318">
        <f>Drivers!DT139</f>
        <v>0</v>
      </c>
      <c r="DU318">
        <f>Drivers!DU139</f>
        <v>0</v>
      </c>
      <c r="DV318">
        <f>Drivers!DV139</f>
        <v>0</v>
      </c>
      <c r="DW318">
        <f>Drivers!DW139</f>
        <v>0</v>
      </c>
      <c r="DX318">
        <f>Drivers!DX139</f>
        <v>0</v>
      </c>
      <c r="DY318">
        <f>Drivers!DY139</f>
        <v>0</v>
      </c>
      <c r="DZ318">
        <f>Drivers!DZ139</f>
        <v>0</v>
      </c>
      <c r="EA318">
        <f>Drivers!EA139</f>
        <v>0</v>
      </c>
      <c r="EB318">
        <f>Drivers!EB139</f>
        <v>0</v>
      </c>
      <c r="EC318">
        <f>Drivers!EC139</f>
        <v>0</v>
      </c>
      <c r="ED318">
        <f>Drivers!ED139</f>
        <v>0</v>
      </c>
      <c r="EE318">
        <f>Drivers!EE139</f>
        <v>0</v>
      </c>
      <c r="EF318">
        <f>Drivers!EF139</f>
        <v>0</v>
      </c>
      <c r="EG318">
        <f>Drivers!EG139</f>
        <v>0</v>
      </c>
      <c r="EH318">
        <f>Drivers!EH139</f>
        <v>0</v>
      </c>
      <c r="EI318">
        <f>Drivers!EI139</f>
        <v>0</v>
      </c>
      <c r="EJ318">
        <f>Drivers!EJ139</f>
        <v>0</v>
      </c>
      <c r="EK318">
        <f>Drivers!EK139</f>
        <v>0</v>
      </c>
      <c r="EL318">
        <f>Drivers!EL139</f>
        <v>0</v>
      </c>
      <c r="EM318">
        <f>Drivers!EM139</f>
        <v>0</v>
      </c>
      <c r="EN318">
        <f>Drivers!EN139</f>
        <v>0</v>
      </c>
    </row>
    <row r="319" spans="1:144" x14ac:dyDescent="0.2">
      <c r="A319">
        <f>Drivers!A140</f>
        <v>0</v>
      </c>
      <c r="B319">
        <f>Drivers!B140</f>
        <v>0</v>
      </c>
      <c r="C319">
        <f>Drivers!C140</f>
        <v>0</v>
      </c>
      <c r="D319">
        <f>Drivers!D140</f>
        <v>0</v>
      </c>
      <c r="E319">
        <f>Drivers!E140</f>
        <v>0</v>
      </c>
      <c r="F319">
        <f>Drivers!F140</f>
        <v>0</v>
      </c>
      <c r="G319">
        <f>Drivers!G140</f>
        <v>0</v>
      </c>
      <c r="H319">
        <f>Drivers!H140</f>
        <v>0</v>
      </c>
      <c r="I319" t="str">
        <f>Drivers!I140</f>
        <v>Option 2 - Family Plan 2x4</v>
      </c>
      <c r="J319">
        <f>Drivers!J140</f>
        <v>0</v>
      </c>
      <c r="K319">
        <f>Drivers!K140</f>
        <v>0</v>
      </c>
      <c r="L319">
        <f>Drivers!L140</f>
        <v>0</v>
      </c>
      <c r="M319">
        <f>Drivers!M140</f>
        <v>0</v>
      </c>
      <c r="N319">
        <f>Drivers!N140</f>
        <v>0</v>
      </c>
      <c r="O319">
        <f>Drivers!O140</f>
        <v>0</v>
      </c>
      <c r="P319">
        <f>Drivers!P140</f>
        <v>0</v>
      </c>
      <c r="Q319">
        <f>Drivers!Q140</f>
        <v>0</v>
      </c>
      <c r="R319">
        <f>Drivers!R140</f>
        <v>0</v>
      </c>
      <c r="S319">
        <f>Drivers!S140</f>
        <v>0</v>
      </c>
      <c r="T319">
        <f>Drivers!T140</f>
        <v>0</v>
      </c>
      <c r="U319">
        <f>Drivers!U140</f>
        <v>0</v>
      </c>
      <c r="V319">
        <f>Drivers!V140</f>
        <v>0</v>
      </c>
      <c r="W319">
        <f>Drivers!W140</f>
        <v>0</v>
      </c>
      <c r="X319">
        <f>Drivers!X140</f>
        <v>0</v>
      </c>
      <c r="Y319">
        <f>Drivers!Y140</f>
        <v>0</v>
      </c>
      <c r="Z319">
        <f>Drivers!Z140</f>
        <v>0</v>
      </c>
      <c r="AA319">
        <f>Drivers!AA140</f>
        <v>0</v>
      </c>
      <c r="AB319">
        <f>Drivers!AB140</f>
        <v>0</v>
      </c>
      <c r="AC319">
        <f>Drivers!AC140</f>
        <v>0</v>
      </c>
      <c r="AD319">
        <f>Drivers!AD140</f>
        <v>0</v>
      </c>
      <c r="AE319">
        <f>Drivers!AE140</f>
        <v>0</v>
      </c>
      <c r="AF319">
        <f>Drivers!AF140</f>
        <v>0</v>
      </c>
      <c r="AG319">
        <f>Drivers!AG140</f>
        <v>0</v>
      </c>
      <c r="AH319">
        <f>Drivers!AH140</f>
        <v>0</v>
      </c>
      <c r="AI319">
        <f>Drivers!AI140</f>
        <v>0</v>
      </c>
      <c r="AJ319">
        <f>Drivers!AJ140</f>
        <v>0</v>
      </c>
      <c r="AK319">
        <f>Drivers!AK140</f>
        <v>0</v>
      </c>
      <c r="AL319">
        <f>Drivers!AL140</f>
        <v>0</v>
      </c>
      <c r="AM319">
        <f>Drivers!AM140</f>
        <v>0</v>
      </c>
      <c r="AN319">
        <f>Drivers!AN140</f>
        <v>0</v>
      </c>
      <c r="AO319">
        <f>Drivers!AO140</f>
        <v>0</v>
      </c>
      <c r="AP319">
        <f>Drivers!AP140</f>
        <v>0</v>
      </c>
      <c r="AQ319">
        <f>Drivers!AQ140</f>
        <v>0</v>
      </c>
      <c r="AR319">
        <f>Drivers!AR140</f>
        <v>0</v>
      </c>
      <c r="AS319">
        <f>Drivers!AS140</f>
        <v>0</v>
      </c>
      <c r="AT319">
        <f>Drivers!AT140</f>
        <v>0</v>
      </c>
      <c r="AU319">
        <f>Drivers!AU140</f>
        <v>0</v>
      </c>
      <c r="AV319">
        <f>Drivers!AV140</f>
        <v>0</v>
      </c>
      <c r="AW319">
        <f>Drivers!AW140</f>
        <v>0</v>
      </c>
      <c r="AX319">
        <f>Drivers!AX140</f>
        <v>0</v>
      </c>
      <c r="AY319">
        <f>Drivers!AY140</f>
        <v>0</v>
      </c>
      <c r="AZ319">
        <f>Drivers!AZ140</f>
        <v>0</v>
      </c>
      <c r="BA319">
        <f>Drivers!BA140</f>
        <v>0</v>
      </c>
      <c r="BB319">
        <f>Drivers!BB140</f>
        <v>0</v>
      </c>
      <c r="BC319">
        <f>Drivers!BC140</f>
        <v>0</v>
      </c>
      <c r="BD319">
        <f>Drivers!BD140</f>
        <v>0</v>
      </c>
      <c r="BE319">
        <f>Drivers!BE140</f>
        <v>0</v>
      </c>
      <c r="BF319">
        <f>Drivers!BF140</f>
        <v>0</v>
      </c>
      <c r="BG319">
        <f>Drivers!BG140</f>
        <v>0</v>
      </c>
      <c r="BH319">
        <f>Drivers!BH140</f>
        <v>0</v>
      </c>
      <c r="BI319">
        <f>Drivers!BI140</f>
        <v>0</v>
      </c>
      <c r="BJ319">
        <f>Drivers!BJ140</f>
        <v>0</v>
      </c>
      <c r="BK319">
        <f>Drivers!BK140</f>
        <v>0</v>
      </c>
      <c r="BL319">
        <f>Drivers!BL140</f>
        <v>0</v>
      </c>
      <c r="BM319">
        <f>Drivers!BM140</f>
        <v>0</v>
      </c>
      <c r="BN319">
        <f>Drivers!BN140</f>
        <v>0</v>
      </c>
      <c r="BO319">
        <f>Drivers!BO140</f>
        <v>0</v>
      </c>
      <c r="BP319">
        <f>Drivers!BP140</f>
        <v>0</v>
      </c>
      <c r="BQ319">
        <f>Drivers!BQ140</f>
        <v>0</v>
      </c>
      <c r="BR319">
        <f>Drivers!BR140</f>
        <v>0</v>
      </c>
      <c r="BS319">
        <f>Drivers!BS140</f>
        <v>0</v>
      </c>
      <c r="BT319">
        <f>Drivers!BT140</f>
        <v>0</v>
      </c>
      <c r="BU319">
        <f>Drivers!BU140</f>
        <v>0</v>
      </c>
      <c r="BV319">
        <f>Drivers!BV140</f>
        <v>0</v>
      </c>
      <c r="BW319">
        <f>Drivers!BW140</f>
        <v>0</v>
      </c>
      <c r="BX319">
        <f>Drivers!BX140</f>
        <v>0</v>
      </c>
      <c r="BY319">
        <f>Drivers!BY140</f>
        <v>69.92</v>
      </c>
      <c r="BZ319">
        <f>Drivers!BZ140</f>
        <v>0</v>
      </c>
      <c r="CA319">
        <f>Drivers!CA140</f>
        <v>0</v>
      </c>
      <c r="CB319">
        <f>Drivers!CB140</f>
        <v>0</v>
      </c>
      <c r="CC319">
        <f>Drivers!CC140</f>
        <v>0</v>
      </c>
      <c r="CD319">
        <f>Drivers!CD140</f>
        <v>0</v>
      </c>
      <c r="CE319">
        <f>Drivers!CE140</f>
        <v>0</v>
      </c>
      <c r="CF319">
        <f>Drivers!CF140</f>
        <v>0</v>
      </c>
      <c r="CG319">
        <f>Drivers!CG140</f>
        <v>0</v>
      </c>
      <c r="CH319">
        <f>Drivers!CH140</f>
        <v>0</v>
      </c>
      <c r="CI319">
        <f>Drivers!CI140</f>
        <v>0</v>
      </c>
      <c r="CJ319">
        <f>Drivers!CJ140</f>
        <v>0</v>
      </c>
      <c r="CK319">
        <f>Drivers!CK140</f>
        <v>0</v>
      </c>
      <c r="CL319">
        <f>Drivers!CL140</f>
        <v>0</v>
      </c>
      <c r="CM319">
        <f>Drivers!CM140</f>
        <v>0</v>
      </c>
      <c r="CN319">
        <f>Drivers!CN140</f>
        <v>0</v>
      </c>
      <c r="CO319">
        <f>Drivers!CO140</f>
        <v>0</v>
      </c>
      <c r="CP319">
        <f>Drivers!CP140</f>
        <v>0</v>
      </c>
      <c r="CQ319">
        <f>Drivers!CQ140</f>
        <v>0</v>
      </c>
      <c r="CR319">
        <f>Drivers!CR140</f>
        <v>0</v>
      </c>
      <c r="CS319">
        <f>Drivers!CS140</f>
        <v>0</v>
      </c>
      <c r="CT319">
        <f>Drivers!CT140</f>
        <v>0</v>
      </c>
      <c r="CU319">
        <f>Drivers!CU140</f>
        <v>0</v>
      </c>
      <c r="CV319">
        <f>Drivers!CV140</f>
        <v>0</v>
      </c>
      <c r="CW319">
        <f>Drivers!CW140</f>
        <v>0</v>
      </c>
      <c r="CX319">
        <f>Drivers!CX140</f>
        <v>0</v>
      </c>
      <c r="CY319">
        <f>Drivers!CY140</f>
        <v>0</v>
      </c>
      <c r="CZ319">
        <f>Drivers!CZ140</f>
        <v>0</v>
      </c>
      <c r="DA319">
        <f>Drivers!DA140</f>
        <v>0</v>
      </c>
      <c r="DB319">
        <f>Drivers!DB140</f>
        <v>0</v>
      </c>
      <c r="DC319">
        <f>Drivers!DC140</f>
        <v>0</v>
      </c>
      <c r="DD319">
        <f>Drivers!DD140</f>
        <v>0</v>
      </c>
      <c r="DE319">
        <f>Drivers!DE140</f>
        <v>0</v>
      </c>
      <c r="DF319">
        <f>Drivers!DF140</f>
        <v>0</v>
      </c>
      <c r="DG319">
        <f>Drivers!DG140</f>
        <v>0</v>
      </c>
      <c r="DH319">
        <f>Drivers!DH140</f>
        <v>0</v>
      </c>
      <c r="DI319">
        <f>Drivers!DI140</f>
        <v>0</v>
      </c>
      <c r="DJ319">
        <f>Drivers!DJ140</f>
        <v>0</v>
      </c>
      <c r="DK319">
        <f>Drivers!DK140</f>
        <v>0</v>
      </c>
      <c r="DL319">
        <f>Drivers!DL140</f>
        <v>0</v>
      </c>
      <c r="DM319">
        <f>Drivers!DM140</f>
        <v>0</v>
      </c>
      <c r="DN319">
        <f>Drivers!DN140</f>
        <v>0</v>
      </c>
      <c r="DO319">
        <f>Drivers!DO140</f>
        <v>0</v>
      </c>
      <c r="DP319">
        <f>Drivers!DP140</f>
        <v>0</v>
      </c>
      <c r="DQ319">
        <f>Drivers!DQ140</f>
        <v>0</v>
      </c>
      <c r="DR319">
        <f>Drivers!DR140</f>
        <v>0</v>
      </c>
      <c r="DS319">
        <f>Drivers!DS140</f>
        <v>0</v>
      </c>
      <c r="DT319">
        <f>Drivers!DT140</f>
        <v>0</v>
      </c>
      <c r="DU319">
        <f>Drivers!DU140</f>
        <v>0</v>
      </c>
      <c r="DV319">
        <f>Drivers!DV140</f>
        <v>0</v>
      </c>
      <c r="DW319">
        <f>Drivers!DW140</f>
        <v>0</v>
      </c>
      <c r="DX319">
        <f>Drivers!DX140</f>
        <v>0</v>
      </c>
      <c r="DY319">
        <f>Drivers!DY140</f>
        <v>0</v>
      </c>
      <c r="DZ319">
        <f>Drivers!DZ140</f>
        <v>0</v>
      </c>
      <c r="EA319">
        <f>Drivers!EA140</f>
        <v>0</v>
      </c>
      <c r="EB319">
        <f>Drivers!EB140</f>
        <v>0</v>
      </c>
      <c r="EC319">
        <f>Drivers!EC140</f>
        <v>0</v>
      </c>
      <c r="ED319">
        <f>Drivers!ED140</f>
        <v>0</v>
      </c>
      <c r="EE319">
        <f>Drivers!EE140</f>
        <v>0</v>
      </c>
      <c r="EF319">
        <f>Drivers!EF140</f>
        <v>0</v>
      </c>
      <c r="EG319">
        <f>Drivers!EG140</f>
        <v>0</v>
      </c>
      <c r="EH319">
        <f>Drivers!EH140</f>
        <v>0</v>
      </c>
      <c r="EI319">
        <f>Drivers!EI140</f>
        <v>0</v>
      </c>
      <c r="EJ319">
        <f>Drivers!EJ140</f>
        <v>0</v>
      </c>
      <c r="EK319">
        <f>Drivers!EK140</f>
        <v>0</v>
      </c>
      <c r="EL319">
        <f>Drivers!EL140</f>
        <v>0</v>
      </c>
      <c r="EM319">
        <f>Drivers!EM140</f>
        <v>0</v>
      </c>
      <c r="EN319">
        <f>Drivers!EN140</f>
        <v>0</v>
      </c>
    </row>
    <row r="320" spans="1:144" x14ac:dyDescent="0.2">
      <c r="A320">
        <f>Drivers!A141</f>
        <v>0</v>
      </c>
      <c r="B320">
        <f>Drivers!B141</f>
        <v>0</v>
      </c>
      <c r="C320">
        <f>Drivers!C141</f>
        <v>0</v>
      </c>
      <c r="D320">
        <f>Drivers!D141</f>
        <v>0</v>
      </c>
      <c r="E320">
        <f>Drivers!E141</f>
        <v>0</v>
      </c>
      <c r="F320">
        <f>Drivers!F141</f>
        <v>0</v>
      </c>
      <c r="G320">
        <f>Drivers!G141</f>
        <v>0</v>
      </c>
      <c r="H320">
        <f>Drivers!H141</f>
        <v>0</v>
      </c>
      <c r="I320" t="str">
        <f>Drivers!I141</f>
        <v>Option 3 - Family Plan 4x4</v>
      </c>
      <c r="J320">
        <f>Drivers!J141</f>
        <v>0</v>
      </c>
      <c r="K320">
        <f>Drivers!K141</f>
        <v>0</v>
      </c>
      <c r="L320">
        <f>Drivers!L141</f>
        <v>0</v>
      </c>
      <c r="M320">
        <f>Drivers!M141</f>
        <v>0</v>
      </c>
      <c r="N320">
        <f>Drivers!N141</f>
        <v>0</v>
      </c>
      <c r="O320">
        <f>Drivers!O141</f>
        <v>0</v>
      </c>
      <c r="P320">
        <f>Drivers!P141</f>
        <v>0</v>
      </c>
      <c r="Q320">
        <f>Drivers!Q141</f>
        <v>0</v>
      </c>
      <c r="R320">
        <f>Drivers!R141</f>
        <v>0</v>
      </c>
      <c r="S320">
        <f>Drivers!S141</f>
        <v>0</v>
      </c>
      <c r="T320">
        <f>Drivers!T141</f>
        <v>0</v>
      </c>
      <c r="U320">
        <f>Drivers!U141</f>
        <v>0</v>
      </c>
      <c r="V320">
        <f>Drivers!V141</f>
        <v>0</v>
      </c>
      <c r="W320">
        <f>Drivers!W141</f>
        <v>0</v>
      </c>
      <c r="X320">
        <f>Drivers!X141</f>
        <v>0</v>
      </c>
      <c r="Y320">
        <f>Drivers!Y141</f>
        <v>0</v>
      </c>
      <c r="Z320">
        <f>Drivers!Z141</f>
        <v>0</v>
      </c>
      <c r="AA320">
        <f>Drivers!AA141</f>
        <v>0</v>
      </c>
      <c r="AB320">
        <f>Drivers!AB141</f>
        <v>0</v>
      </c>
      <c r="AC320">
        <f>Drivers!AC141</f>
        <v>0</v>
      </c>
      <c r="AD320">
        <f>Drivers!AD141</f>
        <v>0</v>
      </c>
      <c r="AE320">
        <f>Drivers!AE141</f>
        <v>0</v>
      </c>
      <c r="AF320">
        <f>Drivers!AF141</f>
        <v>0</v>
      </c>
      <c r="AG320">
        <f>Drivers!AG141</f>
        <v>0</v>
      </c>
      <c r="AH320">
        <f>Drivers!AH141</f>
        <v>0</v>
      </c>
      <c r="AI320">
        <f>Drivers!AI141</f>
        <v>0</v>
      </c>
      <c r="AJ320">
        <f>Drivers!AJ141</f>
        <v>0</v>
      </c>
      <c r="AK320">
        <f>Drivers!AK141</f>
        <v>0</v>
      </c>
      <c r="AL320">
        <f>Drivers!AL141</f>
        <v>0</v>
      </c>
      <c r="AM320">
        <f>Drivers!AM141</f>
        <v>0</v>
      </c>
      <c r="AN320">
        <f>Drivers!AN141</f>
        <v>0</v>
      </c>
      <c r="AO320">
        <f>Drivers!AO141</f>
        <v>0</v>
      </c>
      <c r="AP320">
        <f>Drivers!AP141</f>
        <v>0</v>
      </c>
      <c r="AQ320">
        <f>Drivers!AQ141</f>
        <v>0</v>
      </c>
      <c r="AR320">
        <f>Drivers!AR141</f>
        <v>0</v>
      </c>
      <c r="AS320">
        <f>Drivers!AS141</f>
        <v>0</v>
      </c>
      <c r="AT320">
        <f>Drivers!AT141</f>
        <v>0</v>
      </c>
      <c r="AU320">
        <f>Drivers!AU141</f>
        <v>0</v>
      </c>
      <c r="AV320">
        <f>Drivers!AV141</f>
        <v>0</v>
      </c>
      <c r="AW320">
        <f>Drivers!AW141</f>
        <v>0</v>
      </c>
      <c r="AX320">
        <f>Drivers!AX141</f>
        <v>0</v>
      </c>
      <c r="AY320">
        <f>Drivers!AY141</f>
        <v>0</v>
      </c>
      <c r="AZ320">
        <f>Drivers!AZ141</f>
        <v>0</v>
      </c>
      <c r="BA320">
        <f>Drivers!BA141</f>
        <v>0</v>
      </c>
      <c r="BB320">
        <f>Drivers!BB141</f>
        <v>0</v>
      </c>
      <c r="BC320">
        <f>Drivers!BC141</f>
        <v>0</v>
      </c>
      <c r="BD320">
        <f>Drivers!BD141</f>
        <v>0</v>
      </c>
      <c r="BE320">
        <f>Drivers!BE141</f>
        <v>0</v>
      </c>
      <c r="BF320">
        <f>Drivers!BF141</f>
        <v>0</v>
      </c>
      <c r="BG320">
        <f>Drivers!BG141</f>
        <v>0</v>
      </c>
      <c r="BH320">
        <f>Drivers!BH141</f>
        <v>0</v>
      </c>
      <c r="BI320">
        <f>Drivers!BI141</f>
        <v>0</v>
      </c>
      <c r="BJ320">
        <f>Drivers!BJ141</f>
        <v>0</v>
      </c>
      <c r="BK320">
        <f>Drivers!BK141</f>
        <v>0</v>
      </c>
      <c r="BL320">
        <f>Drivers!BL141</f>
        <v>0</v>
      </c>
      <c r="BM320">
        <f>Drivers!BM141</f>
        <v>0</v>
      </c>
      <c r="BN320">
        <f>Drivers!BN141</f>
        <v>0</v>
      </c>
      <c r="BO320">
        <f>Drivers!BO141</f>
        <v>0</v>
      </c>
      <c r="BP320">
        <f>Drivers!BP141</f>
        <v>0</v>
      </c>
      <c r="BQ320">
        <f>Drivers!BQ141</f>
        <v>0</v>
      </c>
      <c r="BR320">
        <f>Drivers!BR141</f>
        <v>0</v>
      </c>
      <c r="BS320">
        <f>Drivers!BS141</f>
        <v>0</v>
      </c>
      <c r="BT320">
        <f>Drivers!BT141</f>
        <v>0</v>
      </c>
      <c r="BU320">
        <f>Drivers!BU141</f>
        <v>0</v>
      </c>
      <c r="BV320">
        <f>Drivers!BV141</f>
        <v>0</v>
      </c>
      <c r="BW320">
        <f>Drivers!BW141</f>
        <v>0</v>
      </c>
      <c r="BX320">
        <f>Drivers!BX141</f>
        <v>0</v>
      </c>
      <c r="BY320">
        <f>Drivers!BY141</f>
        <v>139.84</v>
      </c>
      <c r="BZ320">
        <f>Drivers!BZ141</f>
        <v>0</v>
      </c>
      <c r="CA320">
        <f>Drivers!CA141</f>
        <v>0</v>
      </c>
      <c r="CB320">
        <f>Drivers!CB141</f>
        <v>0</v>
      </c>
      <c r="CC320">
        <f>Drivers!CC141</f>
        <v>0</v>
      </c>
      <c r="CD320">
        <f>Drivers!CD141</f>
        <v>0</v>
      </c>
      <c r="CE320">
        <f>Drivers!CE141</f>
        <v>0</v>
      </c>
      <c r="CF320">
        <f>Drivers!CF141</f>
        <v>0</v>
      </c>
      <c r="CG320">
        <f>Drivers!CG141</f>
        <v>0</v>
      </c>
      <c r="CH320">
        <f>Drivers!CH141</f>
        <v>0</v>
      </c>
      <c r="CI320">
        <f>Drivers!CI141</f>
        <v>0</v>
      </c>
      <c r="CJ320">
        <f>Drivers!CJ141</f>
        <v>0</v>
      </c>
      <c r="CK320">
        <f>Drivers!CK141</f>
        <v>0</v>
      </c>
      <c r="CL320">
        <f>Drivers!CL141</f>
        <v>0</v>
      </c>
      <c r="CM320">
        <f>Drivers!CM141</f>
        <v>0</v>
      </c>
      <c r="CN320">
        <f>Drivers!CN141</f>
        <v>0</v>
      </c>
      <c r="CO320">
        <f>Drivers!CO141</f>
        <v>0</v>
      </c>
      <c r="CP320">
        <f>Drivers!CP141</f>
        <v>0</v>
      </c>
      <c r="CQ320">
        <f>Drivers!CQ141</f>
        <v>0</v>
      </c>
      <c r="CR320">
        <f>Drivers!CR141</f>
        <v>0</v>
      </c>
      <c r="CS320">
        <f>Drivers!CS141</f>
        <v>0</v>
      </c>
      <c r="CT320">
        <f>Drivers!CT141</f>
        <v>0</v>
      </c>
      <c r="CU320">
        <f>Drivers!CU141</f>
        <v>0</v>
      </c>
      <c r="CV320">
        <f>Drivers!CV141</f>
        <v>0</v>
      </c>
      <c r="CW320">
        <f>Drivers!CW141</f>
        <v>0</v>
      </c>
      <c r="CX320">
        <f>Drivers!CX141</f>
        <v>0</v>
      </c>
      <c r="CY320">
        <f>Drivers!CY141</f>
        <v>0</v>
      </c>
      <c r="CZ320">
        <f>Drivers!CZ141</f>
        <v>0</v>
      </c>
      <c r="DA320">
        <f>Drivers!DA141</f>
        <v>0</v>
      </c>
      <c r="DB320">
        <f>Drivers!DB141</f>
        <v>0</v>
      </c>
      <c r="DC320">
        <f>Drivers!DC141</f>
        <v>0</v>
      </c>
      <c r="DD320">
        <f>Drivers!DD141</f>
        <v>0</v>
      </c>
      <c r="DE320">
        <f>Drivers!DE141</f>
        <v>0</v>
      </c>
      <c r="DF320">
        <f>Drivers!DF141</f>
        <v>0</v>
      </c>
      <c r="DG320">
        <f>Drivers!DG141</f>
        <v>0</v>
      </c>
      <c r="DH320">
        <f>Drivers!DH141</f>
        <v>0</v>
      </c>
      <c r="DI320">
        <f>Drivers!DI141</f>
        <v>0</v>
      </c>
      <c r="DJ320">
        <f>Drivers!DJ141</f>
        <v>0</v>
      </c>
      <c r="DK320">
        <f>Drivers!DK141</f>
        <v>0</v>
      </c>
      <c r="DL320">
        <f>Drivers!DL141</f>
        <v>0</v>
      </c>
      <c r="DM320">
        <f>Drivers!DM141</f>
        <v>0</v>
      </c>
      <c r="DN320">
        <f>Drivers!DN141</f>
        <v>0</v>
      </c>
      <c r="DO320">
        <f>Drivers!DO141</f>
        <v>0</v>
      </c>
      <c r="DP320">
        <f>Drivers!DP141</f>
        <v>0</v>
      </c>
      <c r="DQ320">
        <f>Drivers!DQ141</f>
        <v>0</v>
      </c>
      <c r="DR320">
        <f>Drivers!DR141</f>
        <v>0</v>
      </c>
      <c r="DS320">
        <f>Drivers!DS141</f>
        <v>0</v>
      </c>
      <c r="DT320">
        <f>Drivers!DT141</f>
        <v>0</v>
      </c>
      <c r="DU320">
        <f>Drivers!DU141</f>
        <v>0</v>
      </c>
      <c r="DV320">
        <f>Drivers!DV141</f>
        <v>0</v>
      </c>
      <c r="DW320">
        <f>Drivers!DW141</f>
        <v>0</v>
      </c>
      <c r="DX320">
        <f>Drivers!DX141</f>
        <v>0</v>
      </c>
      <c r="DY320">
        <f>Drivers!DY141</f>
        <v>0</v>
      </c>
      <c r="DZ320">
        <f>Drivers!DZ141</f>
        <v>0</v>
      </c>
      <c r="EA320">
        <f>Drivers!EA141</f>
        <v>0</v>
      </c>
      <c r="EB320">
        <f>Drivers!EB141</f>
        <v>0</v>
      </c>
      <c r="EC320">
        <f>Drivers!EC141</f>
        <v>0</v>
      </c>
      <c r="ED320">
        <f>Drivers!ED141</f>
        <v>0</v>
      </c>
      <c r="EE320">
        <f>Drivers!EE141</f>
        <v>0</v>
      </c>
      <c r="EF320">
        <f>Drivers!EF141</f>
        <v>0</v>
      </c>
      <c r="EG320">
        <f>Drivers!EG141</f>
        <v>0</v>
      </c>
      <c r="EH320">
        <f>Drivers!EH141</f>
        <v>0</v>
      </c>
      <c r="EI320">
        <f>Drivers!EI141</f>
        <v>0</v>
      </c>
      <c r="EJ320">
        <f>Drivers!EJ141</f>
        <v>0</v>
      </c>
      <c r="EK320">
        <f>Drivers!EK141</f>
        <v>0</v>
      </c>
      <c r="EL320">
        <f>Drivers!EL141</f>
        <v>0</v>
      </c>
      <c r="EM320">
        <f>Drivers!EM141</f>
        <v>0</v>
      </c>
      <c r="EN320">
        <f>Drivers!EN141</f>
        <v>0</v>
      </c>
    </row>
    <row r="321" spans="1:144" x14ac:dyDescent="0.2">
      <c r="A321">
        <f>Drivers!A142</f>
        <v>0</v>
      </c>
      <c r="B321">
        <f>Drivers!B142</f>
        <v>0</v>
      </c>
      <c r="C321">
        <f>Drivers!C142</f>
        <v>0</v>
      </c>
      <c r="D321">
        <f>Drivers!D142</f>
        <v>0</v>
      </c>
      <c r="E321">
        <f>Drivers!E142</f>
        <v>0</v>
      </c>
      <c r="F321">
        <f>Drivers!F142</f>
        <v>0</v>
      </c>
      <c r="G321">
        <f>Drivers!G142</f>
        <v>0</v>
      </c>
      <c r="H321">
        <f>Drivers!H142</f>
        <v>0</v>
      </c>
      <c r="I321" t="str">
        <f>Drivers!I142</f>
        <v>Other</v>
      </c>
      <c r="J321">
        <f>Drivers!J142</f>
        <v>0</v>
      </c>
      <c r="K321">
        <f>Drivers!K142</f>
        <v>0</v>
      </c>
      <c r="L321">
        <f>Drivers!L142</f>
        <v>0</v>
      </c>
      <c r="M321">
        <f>Drivers!M142</f>
        <v>0</v>
      </c>
      <c r="N321">
        <f>Drivers!N142</f>
        <v>0</v>
      </c>
      <c r="O321">
        <f>Drivers!O142</f>
        <v>0</v>
      </c>
      <c r="P321">
        <f>Drivers!P142</f>
        <v>0</v>
      </c>
      <c r="Q321">
        <f>Drivers!Q142</f>
        <v>0</v>
      </c>
      <c r="R321">
        <f>Drivers!R142</f>
        <v>0</v>
      </c>
      <c r="S321">
        <f>Drivers!S142</f>
        <v>0</v>
      </c>
      <c r="T321">
        <f>Drivers!T142</f>
        <v>0</v>
      </c>
      <c r="U321">
        <f>Drivers!U142</f>
        <v>0</v>
      </c>
      <c r="V321">
        <f>Drivers!V142</f>
        <v>0</v>
      </c>
      <c r="W321">
        <f>Drivers!W142</f>
        <v>0</v>
      </c>
      <c r="X321">
        <f>Drivers!X142</f>
        <v>0</v>
      </c>
      <c r="Y321">
        <f>Drivers!Y142</f>
        <v>0</v>
      </c>
      <c r="Z321">
        <f>Drivers!Z142</f>
        <v>0</v>
      </c>
      <c r="AA321">
        <f>Drivers!AA142</f>
        <v>0</v>
      </c>
      <c r="AB321">
        <f>Drivers!AB142</f>
        <v>0</v>
      </c>
      <c r="AC321">
        <f>Drivers!AC142</f>
        <v>0</v>
      </c>
      <c r="AD321">
        <f>Drivers!AD142</f>
        <v>0</v>
      </c>
      <c r="AE321">
        <f>Drivers!AE142</f>
        <v>0</v>
      </c>
      <c r="AF321">
        <f>Drivers!AF142</f>
        <v>0</v>
      </c>
      <c r="AG321">
        <f>Drivers!AG142</f>
        <v>0</v>
      </c>
      <c r="AH321">
        <f>Drivers!AH142</f>
        <v>0</v>
      </c>
      <c r="AI321">
        <f>Drivers!AI142</f>
        <v>0</v>
      </c>
      <c r="AJ321">
        <f>Drivers!AJ142</f>
        <v>0</v>
      </c>
      <c r="AK321">
        <f>Drivers!AK142</f>
        <v>0</v>
      </c>
      <c r="AL321">
        <f>Drivers!AL142</f>
        <v>0</v>
      </c>
      <c r="AM321">
        <f>Drivers!AM142</f>
        <v>0</v>
      </c>
      <c r="AN321">
        <f>Drivers!AN142</f>
        <v>0</v>
      </c>
      <c r="AO321">
        <f>Drivers!AO142</f>
        <v>0</v>
      </c>
      <c r="AP321">
        <f>Drivers!AP142</f>
        <v>0</v>
      </c>
      <c r="AQ321">
        <f>Drivers!AQ142</f>
        <v>0</v>
      </c>
      <c r="AR321">
        <f>Drivers!AR142</f>
        <v>0</v>
      </c>
      <c r="AS321">
        <f>Drivers!AS142</f>
        <v>0</v>
      </c>
      <c r="AT321">
        <f>Drivers!AT142</f>
        <v>0</v>
      </c>
      <c r="AU321">
        <f>Drivers!AU142</f>
        <v>0</v>
      </c>
      <c r="AV321">
        <f>Drivers!AV142</f>
        <v>0</v>
      </c>
      <c r="AW321">
        <f>Drivers!AW142</f>
        <v>0</v>
      </c>
      <c r="AX321">
        <f>Drivers!AX142</f>
        <v>0</v>
      </c>
      <c r="AY321">
        <f>Drivers!AY142</f>
        <v>0</v>
      </c>
      <c r="AZ321">
        <f>Drivers!AZ142</f>
        <v>0</v>
      </c>
      <c r="BA321">
        <f>Drivers!BA142</f>
        <v>0</v>
      </c>
      <c r="BB321">
        <f>Drivers!BB142</f>
        <v>0</v>
      </c>
      <c r="BC321">
        <f>Drivers!BC142</f>
        <v>0</v>
      </c>
      <c r="BD321">
        <f>Drivers!BD142</f>
        <v>0</v>
      </c>
      <c r="BE321">
        <f>Drivers!BE142</f>
        <v>0</v>
      </c>
      <c r="BF321">
        <f>Drivers!BF142</f>
        <v>0</v>
      </c>
      <c r="BG321">
        <f>Drivers!BG142</f>
        <v>0</v>
      </c>
      <c r="BH321">
        <f>Drivers!BH142</f>
        <v>0</v>
      </c>
      <c r="BI321">
        <f>Drivers!BI142</f>
        <v>0</v>
      </c>
      <c r="BJ321">
        <f>Drivers!BJ142</f>
        <v>0</v>
      </c>
      <c r="BK321">
        <f>Drivers!BK142</f>
        <v>0</v>
      </c>
      <c r="BL321">
        <f>Drivers!BL142</f>
        <v>0</v>
      </c>
      <c r="BM321">
        <f>Drivers!BM142</f>
        <v>0</v>
      </c>
      <c r="BN321">
        <f>Drivers!BN142</f>
        <v>0</v>
      </c>
      <c r="BO321">
        <f>Drivers!BO142</f>
        <v>0</v>
      </c>
      <c r="BP321">
        <f>Drivers!BP142</f>
        <v>0</v>
      </c>
      <c r="BQ321">
        <f>Drivers!BQ142</f>
        <v>0</v>
      </c>
      <c r="BR321">
        <f>Drivers!BR142</f>
        <v>0</v>
      </c>
      <c r="BS321">
        <f>Drivers!BS142</f>
        <v>0</v>
      </c>
      <c r="BT321">
        <f>Drivers!BT142</f>
        <v>0</v>
      </c>
      <c r="BU321">
        <f>Drivers!BU142</f>
        <v>0</v>
      </c>
      <c r="BV321">
        <f>Drivers!BV142</f>
        <v>0</v>
      </c>
      <c r="BW321">
        <f>Drivers!BW142</f>
        <v>0</v>
      </c>
      <c r="BX321">
        <f>Drivers!BX142</f>
        <v>0</v>
      </c>
      <c r="BY321" t="str">
        <f>Drivers!BY142</f>
        <v>N/A</v>
      </c>
      <c r="BZ321">
        <f>Drivers!BZ142</f>
        <v>0</v>
      </c>
      <c r="CA321">
        <f>Drivers!CA142</f>
        <v>0</v>
      </c>
      <c r="CB321">
        <f>Drivers!CB142</f>
        <v>0</v>
      </c>
      <c r="CC321">
        <f>Drivers!CC142</f>
        <v>0</v>
      </c>
      <c r="CD321">
        <f>Drivers!CD142</f>
        <v>0</v>
      </c>
      <c r="CE321">
        <f>Drivers!CE142</f>
        <v>0</v>
      </c>
      <c r="CF321">
        <f>Drivers!CF142</f>
        <v>0</v>
      </c>
      <c r="CG321">
        <f>Drivers!CG142</f>
        <v>0</v>
      </c>
      <c r="CH321">
        <f>Drivers!CH142</f>
        <v>0</v>
      </c>
      <c r="CI321">
        <f>Drivers!CI142</f>
        <v>0</v>
      </c>
      <c r="CJ321">
        <f>Drivers!CJ142</f>
        <v>0</v>
      </c>
      <c r="CK321">
        <f>Drivers!CK142</f>
        <v>0</v>
      </c>
      <c r="CL321">
        <f>Drivers!CL142</f>
        <v>0</v>
      </c>
      <c r="CM321">
        <f>Drivers!CM142</f>
        <v>0</v>
      </c>
      <c r="CN321">
        <f>Drivers!CN142</f>
        <v>0</v>
      </c>
      <c r="CO321">
        <f>Drivers!CO142</f>
        <v>0</v>
      </c>
      <c r="CP321">
        <f>Drivers!CP142</f>
        <v>0</v>
      </c>
      <c r="CQ321">
        <f>Drivers!CQ142</f>
        <v>0</v>
      </c>
      <c r="CR321">
        <f>Drivers!CR142</f>
        <v>0</v>
      </c>
      <c r="CS321">
        <f>Drivers!CS142</f>
        <v>0</v>
      </c>
      <c r="CT321">
        <f>Drivers!CT142</f>
        <v>0</v>
      </c>
      <c r="CU321">
        <f>Drivers!CU142</f>
        <v>0</v>
      </c>
      <c r="CV321">
        <f>Drivers!CV142</f>
        <v>0</v>
      </c>
      <c r="CW321">
        <f>Drivers!CW142</f>
        <v>0</v>
      </c>
      <c r="CX321">
        <f>Drivers!CX142</f>
        <v>0</v>
      </c>
      <c r="CY321">
        <f>Drivers!CY142</f>
        <v>0</v>
      </c>
      <c r="CZ321">
        <f>Drivers!CZ142</f>
        <v>0</v>
      </c>
      <c r="DA321">
        <f>Drivers!DA142</f>
        <v>0</v>
      </c>
      <c r="DB321">
        <f>Drivers!DB142</f>
        <v>0</v>
      </c>
      <c r="DC321">
        <f>Drivers!DC142</f>
        <v>0</v>
      </c>
      <c r="DD321">
        <f>Drivers!DD142</f>
        <v>0</v>
      </c>
      <c r="DE321">
        <f>Drivers!DE142</f>
        <v>0</v>
      </c>
      <c r="DF321">
        <f>Drivers!DF142</f>
        <v>0</v>
      </c>
      <c r="DG321">
        <f>Drivers!DG142</f>
        <v>0</v>
      </c>
      <c r="DH321">
        <f>Drivers!DH142</f>
        <v>0</v>
      </c>
      <c r="DI321">
        <f>Drivers!DI142</f>
        <v>0</v>
      </c>
      <c r="DJ321">
        <f>Drivers!DJ142</f>
        <v>0</v>
      </c>
      <c r="DK321">
        <f>Drivers!DK142</f>
        <v>0</v>
      </c>
      <c r="DL321">
        <f>Drivers!DL142</f>
        <v>0</v>
      </c>
      <c r="DM321">
        <f>Drivers!DM142</f>
        <v>0</v>
      </c>
      <c r="DN321">
        <f>Drivers!DN142</f>
        <v>0</v>
      </c>
      <c r="DO321">
        <f>Drivers!DO142</f>
        <v>0</v>
      </c>
      <c r="DP321">
        <f>Drivers!DP142</f>
        <v>0</v>
      </c>
      <c r="DQ321">
        <f>Drivers!DQ142</f>
        <v>0</v>
      </c>
      <c r="DR321">
        <f>Drivers!DR142</f>
        <v>0</v>
      </c>
      <c r="DS321">
        <f>Drivers!DS142</f>
        <v>0</v>
      </c>
      <c r="DT321">
        <f>Drivers!DT142</f>
        <v>0</v>
      </c>
      <c r="DU321">
        <f>Drivers!DU142</f>
        <v>0</v>
      </c>
      <c r="DV321">
        <f>Drivers!DV142</f>
        <v>0</v>
      </c>
      <c r="DW321">
        <f>Drivers!DW142</f>
        <v>0</v>
      </c>
      <c r="DX321">
        <f>Drivers!DX142</f>
        <v>0</v>
      </c>
      <c r="DY321">
        <f>Drivers!DY142</f>
        <v>0</v>
      </c>
      <c r="DZ321">
        <f>Drivers!DZ142</f>
        <v>0</v>
      </c>
      <c r="EA321">
        <f>Drivers!EA142</f>
        <v>0</v>
      </c>
      <c r="EB321">
        <f>Drivers!EB142</f>
        <v>0</v>
      </c>
      <c r="EC321">
        <f>Drivers!EC142</f>
        <v>0</v>
      </c>
      <c r="ED321">
        <f>Drivers!ED142</f>
        <v>0</v>
      </c>
      <c r="EE321">
        <f>Drivers!EE142</f>
        <v>0</v>
      </c>
      <c r="EF321">
        <f>Drivers!EF142</f>
        <v>0</v>
      </c>
      <c r="EG321">
        <f>Drivers!EG142</f>
        <v>0</v>
      </c>
      <c r="EH321">
        <f>Drivers!EH142</f>
        <v>0</v>
      </c>
      <c r="EI321">
        <f>Drivers!EI142</f>
        <v>0</v>
      </c>
      <c r="EJ321">
        <f>Drivers!EJ142</f>
        <v>0</v>
      </c>
      <c r="EK321">
        <f>Drivers!EK142</f>
        <v>0</v>
      </c>
      <c r="EL321">
        <f>Drivers!EL142</f>
        <v>0</v>
      </c>
      <c r="EM321">
        <f>Drivers!EM142</f>
        <v>0</v>
      </c>
      <c r="EN321">
        <f>Drivers!EN142</f>
        <v>0</v>
      </c>
    </row>
    <row r="322" spans="1:144" x14ac:dyDescent="0.2">
      <c r="A322">
        <f>Drivers!A143</f>
        <v>0</v>
      </c>
      <c r="B322">
        <f>Drivers!B143</f>
        <v>0</v>
      </c>
      <c r="C322">
        <f>Drivers!C143</f>
        <v>0</v>
      </c>
      <c r="D322">
        <f>Drivers!D143</f>
        <v>0</v>
      </c>
      <c r="E322">
        <f>Drivers!E143</f>
        <v>0</v>
      </c>
      <c r="F322">
        <f>Drivers!F143</f>
        <v>0</v>
      </c>
      <c r="G322">
        <f>Drivers!G143</f>
        <v>0</v>
      </c>
      <c r="H322">
        <f>Drivers!H143</f>
        <v>0</v>
      </c>
      <c r="I322" t="str">
        <f>Drivers!I143</f>
        <v>Average</v>
      </c>
      <c r="J322">
        <f>Drivers!J143</f>
        <v>0</v>
      </c>
      <c r="K322">
        <f>Drivers!K143</f>
        <v>0</v>
      </c>
      <c r="L322">
        <f>Drivers!L143</f>
        <v>0</v>
      </c>
      <c r="M322">
        <f>Drivers!M143</f>
        <v>0</v>
      </c>
      <c r="N322">
        <f>Drivers!N143</f>
        <v>0</v>
      </c>
      <c r="O322">
        <f>Drivers!O143</f>
        <v>0</v>
      </c>
      <c r="P322">
        <f>Drivers!P143</f>
        <v>0</v>
      </c>
      <c r="Q322">
        <f>Drivers!Q143</f>
        <v>0</v>
      </c>
      <c r="R322">
        <f>Drivers!R143</f>
        <v>0</v>
      </c>
      <c r="S322">
        <f>Drivers!S143</f>
        <v>0</v>
      </c>
      <c r="T322">
        <f>Drivers!T143</f>
        <v>0</v>
      </c>
      <c r="U322">
        <f>Drivers!U143</f>
        <v>0</v>
      </c>
      <c r="V322">
        <f>Drivers!V143</f>
        <v>0</v>
      </c>
      <c r="W322">
        <f>Drivers!W143</f>
        <v>0</v>
      </c>
      <c r="X322">
        <f>Drivers!X143</f>
        <v>0</v>
      </c>
      <c r="Y322">
        <f>Drivers!Y143</f>
        <v>0</v>
      </c>
      <c r="Z322">
        <f>Drivers!Z143</f>
        <v>0</v>
      </c>
      <c r="AA322">
        <f>Drivers!AA143</f>
        <v>0</v>
      </c>
      <c r="AB322">
        <f>Drivers!AB143</f>
        <v>0</v>
      </c>
      <c r="AC322">
        <f>Drivers!AC143</f>
        <v>0</v>
      </c>
      <c r="AD322">
        <f>Drivers!AD143</f>
        <v>0</v>
      </c>
      <c r="AE322">
        <f>Drivers!AE143</f>
        <v>0</v>
      </c>
      <c r="AF322">
        <f>Drivers!AF143</f>
        <v>0</v>
      </c>
      <c r="AG322">
        <f>Drivers!AG143</f>
        <v>0</v>
      </c>
      <c r="AH322">
        <f>Drivers!AH143</f>
        <v>0</v>
      </c>
      <c r="AI322">
        <f>Drivers!AI143</f>
        <v>0</v>
      </c>
      <c r="AJ322">
        <f>Drivers!AJ143</f>
        <v>0</v>
      </c>
      <c r="AK322">
        <f>Drivers!AK143</f>
        <v>0</v>
      </c>
      <c r="AL322">
        <f>Drivers!AL143</f>
        <v>0</v>
      </c>
      <c r="AM322">
        <f>Drivers!AM143</f>
        <v>0</v>
      </c>
      <c r="AN322">
        <f>Drivers!AN143</f>
        <v>0</v>
      </c>
      <c r="AO322">
        <f>Drivers!AO143</f>
        <v>0</v>
      </c>
      <c r="AP322">
        <f>Drivers!AP143</f>
        <v>0</v>
      </c>
      <c r="AQ322">
        <f>Drivers!AQ143</f>
        <v>0</v>
      </c>
      <c r="AR322">
        <f>Drivers!AR143</f>
        <v>0</v>
      </c>
      <c r="AS322">
        <f>Drivers!AS143</f>
        <v>0</v>
      </c>
      <c r="AT322">
        <f>Drivers!AT143</f>
        <v>0</v>
      </c>
      <c r="AU322">
        <f>Drivers!AU143</f>
        <v>0</v>
      </c>
      <c r="AV322">
        <f>Drivers!AV143</f>
        <v>0</v>
      </c>
      <c r="AW322">
        <f>Drivers!AW143</f>
        <v>0</v>
      </c>
      <c r="AX322">
        <f>Drivers!AX143</f>
        <v>0</v>
      </c>
      <c r="AY322">
        <f>Drivers!AY143</f>
        <v>0</v>
      </c>
      <c r="AZ322">
        <f>Drivers!AZ143</f>
        <v>0</v>
      </c>
      <c r="BA322">
        <f>Drivers!BA143</f>
        <v>0</v>
      </c>
      <c r="BB322">
        <f>Drivers!BB143</f>
        <v>0</v>
      </c>
      <c r="BC322">
        <f>Drivers!BC143</f>
        <v>0</v>
      </c>
      <c r="BD322">
        <f>Drivers!BD143</f>
        <v>0</v>
      </c>
      <c r="BE322">
        <f>Drivers!BE143</f>
        <v>0</v>
      </c>
      <c r="BF322">
        <f>Drivers!BF143</f>
        <v>0</v>
      </c>
      <c r="BG322">
        <f>Drivers!BG143</f>
        <v>0</v>
      </c>
      <c r="BH322">
        <f>Drivers!BH143</f>
        <v>0</v>
      </c>
      <c r="BI322">
        <f>Drivers!BI143</f>
        <v>0</v>
      </c>
      <c r="BJ322">
        <f>Drivers!BJ143</f>
        <v>0</v>
      </c>
      <c r="BK322">
        <f>Drivers!BK143</f>
        <v>0</v>
      </c>
      <c r="BL322">
        <f>Drivers!BL143</f>
        <v>0</v>
      </c>
      <c r="BM322">
        <f>Drivers!BM143</f>
        <v>0</v>
      </c>
      <c r="BN322">
        <f>Drivers!BN143</f>
        <v>0</v>
      </c>
      <c r="BO322">
        <f>Drivers!BO143</f>
        <v>0</v>
      </c>
      <c r="BP322">
        <f>Drivers!BP143</f>
        <v>0</v>
      </c>
      <c r="BQ322">
        <f>Drivers!BQ143</f>
        <v>0</v>
      </c>
      <c r="BR322">
        <f>Drivers!BR143</f>
        <v>0</v>
      </c>
      <c r="BS322">
        <f>Drivers!BS143</f>
        <v>0</v>
      </c>
      <c r="BT322">
        <f>Drivers!BT143</f>
        <v>0</v>
      </c>
      <c r="BU322">
        <f>Drivers!BU143</f>
        <v>0</v>
      </c>
      <c r="BV322">
        <f>Drivers!BV143</f>
        <v>0</v>
      </c>
      <c r="BW322">
        <f>Drivers!BW143</f>
        <v>0</v>
      </c>
      <c r="BX322">
        <f>Drivers!BX143</f>
        <v>0</v>
      </c>
      <c r="BY322">
        <f>Drivers!BY143</f>
        <v>58.775721284703323</v>
      </c>
      <c r="BZ322">
        <f>Drivers!BZ143</f>
        <v>62.635199999999998</v>
      </c>
      <c r="CA322">
        <f>Drivers!CA143</f>
        <v>0</v>
      </c>
      <c r="CB322">
        <f>Drivers!CB143</f>
        <v>0</v>
      </c>
      <c r="CC322">
        <f>Drivers!CC143</f>
        <v>0</v>
      </c>
      <c r="CD322">
        <f>Drivers!CD143</f>
        <v>0</v>
      </c>
      <c r="CE322">
        <f>Drivers!CE143</f>
        <v>0</v>
      </c>
      <c r="CF322">
        <f>Drivers!CF143</f>
        <v>0</v>
      </c>
      <c r="CG322">
        <f>Drivers!CG143</f>
        <v>0</v>
      </c>
      <c r="CH322">
        <f>Drivers!CH143</f>
        <v>0</v>
      </c>
      <c r="CI322">
        <f>Drivers!CI143</f>
        <v>0</v>
      </c>
      <c r="CJ322">
        <f>Drivers!CJ143</f>
        <v>0</v>
      </c>
      <c r="CK322">
        <f>Drivers!CK143</f>
        <v>0</v>
      </c>
      <c r="CL322">
        <f>Drivers!CL143</f>
        <v>0</v>
      </c>
      <c r="CM322">
        <f>Drivers!CM143</f>
        <v>0</v>
      </c>
      <c r="CN322">
        <f>Drivers!CN143</f>
        <v>0</v>
      </c>
      <c r="CO322">
        <f>Drivers!CO143</f>
        <v>0</v>
      </c>
      <c r="CP322">
        <f>Drivers!CP143</f>
        <v>0</v>
      </c>
      <c r="CQ322">
        <f>Drivers!CQ143</f>
        <v>0</v>
      </c>
      <c r="CR322">
        <f>Drivers!CR143</f>
        <v>0</v>
      </c>
      <c r="CS322">
        <f>Drivers!CS143</f>
        <v>0</v>
      </c>
      <c r="CT322">
        <f>Drivers!CT143</f>
        <v>0</v>
      </c>
      <c r="CU322">
        <f>Drivers!CU143</f>
        <v>0</v>
      </c>
      <c r="CV322">
        <f>Drivers!CV143</f>
        <v>0</v>
      </c>
      <c r="CW322">
        <f>Drivers!CW143</f>
        <v>0</v>
      </c>
      <c r="CX322">
        <f>Drivers!CX143</f>
        <v>0</v>
      </c>
      <c r="CY322">
        <f>Drivers!CY143</f>
        <v>0</v>
      </c>
      <c r="CZ322">
        <f>Drivers!CZ143</f>
        <v>0</v>
      </c>
      <c r="DA322">
        <f>Drivers!DA143</f>
        <v>0</v>
      </c>
      <c r="DB322">
        <f>Drivers!DB143</f>
        <v>0</v>
      </c>
      <c r="DC322">
        <f>Drivers!DC143</f>
        <v>0</v>
      </c>
      <c r="DD322">
        <f>Drivers!DD143</f>
        <v>0</v>
      </c>
      <c r="DE322">
        <f>Drivers!DE143</f>
        <v>0</v>
      </c>
      <c r="DF322">
        <f>Drivers!DF143</f>
        <v>0</v>
      </c>
      <c r="DG322">
        <f>Drivers!DG143</f>
        <v>0</v>
      </c>
      <c r="DH322">
        <f>Drivers!DH143</f>
        <v>0</v>
      </c>
      <c r="DI322">
        <f>Drivers!DI143</f>
        <v>0</v>
      </c>
      <c r="DJ322">
        <f>Drivers!DJ143</f>
        <v>0</v>
      </c>
      <c r="DK322">
        <f>Drivers!DK143</f>
        <v>0</v>
      </c>
      <c r="DL322">
        <f>Drivers!DL143</f>
        <v>0</v>
      </c>
      <c r="DM322">
        <f>Drivers!DM143</f>
        <v>0</v>
      </c>
      <c r="DN322">
        <f>Drivers!DN143</f>
        <v>0</v>
      </c>
      <c r="DO322">
        <f>Drivers!DO143</f>
        <v>0</v>
      </c>
      <c r="DP322">
        <f>Drivers!DP143</f>
        <v>0</v>
      </c>
      <c r="DQ322">
        <f>Drivers!DQ143</f>
        <v>0</v>
      </c>
      <c r="DR322">
        <f>Drivers!DR143</f>
        <v>0</v>
      </c>
      <c r="DS322">
        <f>Drivers!DS143</f>
        <v>0</v>
      </c>
      <c r="DT322">
        <f>Drivers!DT143</f>
        <v>0</v>
      </c>
      <c r="DU322">
        <f>Drivers!DU143</f>
        <v>0</v>
      </c>
      <c r="DV322">
        <f>Drivers!DV143</f>
        <v>0</v>
      </c>
      <c r="DW322">
        <f>Drivers!DW143</f>
        <v>0</v>
      </c>
      <c r="DX322">
        <f>Drivers!DX143</f>
        <v>0</v>
      </c>
      <c r="DY322">
        <f>Drivers!DY143</f>
        <v>0</v>
      </c>
      <c r="DZ322">
        <f>Drivers!DZ143</f>
        <v>0</v>
      </c>
      <c r="EA322">
        <f>Drivers!EA143</f>
        <v>0</v>
      </c>
      <c r="EB322">
        <f>Drivers!EB143</f>
        <v>0</v>
      </c>
      <c r="EC322">
        <f>Drivers!EC143</f>
        <v>0</v>
      </c>
      <c r="ED322">
        <f>Drivers!ED143</f>
        <v>0</v>
      </c>
      <c r="EE322">
        <f>Drivers!EE143</f>
        <v>0</v>
      </c>
      <c r="EF322">
        <f>Drivers!EF143</f>
        <v>0</v>
      </c>
      <c r="EG322">
        <f>Drivers!EG143</f>
        <v>0</v>
      </c>
      <c r="EH322">
        <f>Drivers!EH143</f>
        <v>0</v>
      </c>
      <c r="EI322">
        <f>Drivers!EI143</f>
        <v>0</v>
      </c>
      <c r="EJ322">
        <f>Drivers!EJ143</f>
        <v>0</v>
      </c>
      <c r="EK322">
        <f>Drivers!EK143</f>
        <v>0</v>
      </c>
      <c r="EL322">
        <f>Drivers!EL143</f>
        <v>0</v>
      </c>
      <c r="EM322">
        <f>Drivers!EM143</f>
        <v>0</v>
      </c>
      <c r="EN322">
        <f>Drivers!EN143</f>
        <v>0</v>
      </c>
    </row>
    <row r="323" spans="1:144" x14ac:dyDescent="0.2">
      <c r="A323">
        <f>Drivers!A144</f>
        <v>0</v>
      </c>
      <c r="B323">
        <f>Drivers!B144</f>
        <v>0</v>
      </c>
      <c r="C323">
        <f>Drivers!C144</f>
        <v>0</v>
      </c>
      <c r="D323">
        <f>Drivers!D144</f>
        <v>0</v>
      </c>
      <c r="E323">
        <f>Drivers!E144</f>
        <v>0</v>
      </c>
      <c r="F323">
        <f>Drivers!F144</f>
        <v>0</v>
      </c>
      <c r="G323">
        <f>Drivers!G144</f>
        <v>0</v>
      </c>
      <c r="H323">
        <f>Drivers!H144</f>
        <v>0</v>
      </c>
      <c r="I323">
        <f>Drivers!I144</f>
        <v>0</v>
      </c>
      <c r="J323">
        <f>Drivers!J144</f>
        <v>0</v>
      </c>
      <c r="K323">
        <f>Drivers!K144</f>
        <v>0</v>
      </c>
      <c r="L323">
        <f>Drivers!L144</f>
        <v>0</v>
      </c>
      <c r="M323">
        <f>Drivers!M144</f>
        <v>0</v>
      </c>
      <c r="N323">
        <f>Drivers!N144</f>
        <v>0</v>
      </c>
      <c r="O323">
        <f>Drivers!O144</f>
        <v>0</v>
      </c>
      <c r="P323">
        <f>Drivers!P144</f>
        <v>0</v>
      </c>
      <c r="Q323">
        <f>Drivers!Q144</f>
        <v>0</v>
      </c>
      <c r="R323">
        <f>Drivers!R144</f>
        <v>0</v>
      </c>
      <c r="S323">
        <f>Drivers!S144</f>
        <v>0</v>
      </c>
      <c r="T323">
        <f>Drivers!T144</f>
        <v>0</v>
      </c>
      <c r="U323">
        <f>Drivers!U144</f>
        <v>0</v>
      </c>
      <c r="V323">
        <f>Drivers!V144</f>
        <v>0</v>
      </c>
      <c r="W323">
        <f>Drivers!W144</f>
        <v>0</v>
      </c>
      <c r="X323">
        <f>Drivers!X144</f>
        <v>0</v>
      </c>
      <c r="Y323">
        <f>Drivers!Y144</f>
        <v>0</v>
      </c>
      <c r="Z323">
        <f>Drivers!Z144</f>
        <v>0</v>
      </c>
      <c r="AA323">
        <f>Drivers!AA144</f>
        <v>0</v>
      </c>
      <c r="AB323">
        <f>Drivers!AB144</f>
        <v>0</v>
      </c>
      <c r="AC323">
        <f>Drivers!AC144</f>
        <v>0</v>
      </c>
      <c r="AD323">
        <f>Drivers!AD144</f>
        <v>0</v>
      </c>
      <c r="AE323">
        <f>Drivers!AE144</f>
        <v>0</v>
      </c>
      <c r="AF323">
        <f>Drivers!AF144</f>
        <v>0</v>
      </c>
      <c r="AG323">
        <f>Drivers!AG144</f>
        <v>0</v>
      </c>
      <c r="AH323">
        <f>Drivers!AH144</f>
        <v>0</v>
      </c>
      <c r="AI323">
        <f>Drivers!AI144</f>
        <v>0</v>
      </c>
      <c r="AJ323">
        <f>Drivers!AJ144</f>
        <v>0</v>
      </c>
      <c r="AK323">
        <f>Drivers!AK144</f>
        <v>0</v>
      </c>
      <c r="AL323">
        <f>Drivers!AL144</f>
        <v>0</v>
      </c>
      <c r="AM323">
        <f>Drivers!AM144</f>
        <v>0</v>
      </c>
      <c r="AN323">
        <f>Drivers!AN144</f>
        <v>0</v>
      </c>
      <c r="AO323">
        <f>Drivers!AO144</f>
        <v>0</v>
      </c>
      <c r="AP323">
        <f>Drivers!AP144</f>
        <v>0</v>
      </c>
      <c r="AQ323">
        <f>Drivers!AQ144</f>
        <v>0</v>
      </c>
      <c r="AR323">
        <f>Drivers!AR144</f>
        <v>0</v>
      </c>
      <c r="AS323">
        <f>Drivers!AS144</f>
        <v>0</v>
      </c>
      <c r="AT323">
        <f>Drivers!AT144</f>
        <v>0</v>
      </c>
      <c r="AU323">
        <f>Drivers!AU144</f>
        <v>0</v>
      </c>
      <c r="AV323">
        <f>Drivers!AV144</f>
        <v>0</v>
      </c>
      <c r="AW323">
        <f>Drivers!AW144</f>
        <v>0</v>
      </c>
      <c r="AX323">
        <f>Drivers!AX144</f>
        <v>0</v>
      </c>
      <c r="AY323">
        <f>Drivers!AY144</f>
        <v>0</v>
      </c>
      <c r="AZ323">
        <f>Drivers!AZ144</f>
        <v>0</v>
      </c>
      <c r="BA323">
        <f>Drivers!BA144</f>
        <v>0</v>
      </c>
      <c r="BB323">
        <f>Drivers!BB144</f>
        <v>0</v>
      </c>
      <c r="BC323">
        <f>Drivers!BC144</f>
        <v>0</v>
      </c>
      <c r="BD323">
        <f>Drivers!BD144</f>
        <v>0</v>
      </c>
      <c r="BE323">
        <f>Drivers!BE144</f>
        <v>0</v>
      </c>
      <c r="BF323">
        <f>Drivers!BF144</f>
        <v>0</v>
      </c>
      <c r="BG323">
        <f>Drivers!BG144</f>
        <v>0</v>
      </c>
      <c r="BH323">
        <f>Drivers!BH144</f>
        <v>0</v>
      </c>
      <c r="BI323">
        <f>Drivers!BI144</f>
        <v>0</v>
      </c>
      <c r="BJ323">
        <f>Drivers!BJ144</f>
        <v>0</v>
      </c>
      <c r="BK323">
        <f>Drivers!BK144</f>
        <v>0</v>
      </c>
      <c r="BL323">
        <f>Drivers!BL144</f>
        <v>0</v>
      </c>
      <c r="BM323">
        <f>Drivers!BM144</f>
        <v>0</v>
      </c>
      <c r="BN323">
        <f>Drivers!BN144</f>
        <v>0</v>
      </c>
      <c r="BO323">
        <f>Drivers!BO144</f>
        <v>0</v>
      </c>
      <c r="BP323">
        <f>Drivers!BP144</f>
        <v>0</v>
      </c>
      <c r="BQ323">
        <f>Drivers!BQ144</f>
        <v>0</v>
      </c>
      <c r="BR323">
        <f>Drivers!BR144</f>
        <v>0</v>
      </c>
      <c r="BS323">
        <f>Drivers!BS144</f>
        <v>0</v>
      </c>
      <c r="BT323">
        <f>Drivers!BT144</f>
        <v>0</v>
      </c>
      <c r="BU323">
        <f>Drivers!BU144</f>
        <v>0</v>
      </c>
      <c r="BV323">
        <f>Drivers!BV144</f>
        <v>0</v>
      </c>
      <c r="BW323">
        <f>Drivers!BW144</f>
        <v>0</v>
      </c>
      <c r="BX323">
        <f>Drivers!BX144</f>
        <v>0</v>
      </c>
      <c r="BY323">
        <f>Drivers!BY144</f>
        <v>0</v>
      </c>
      <c r="BZ323">
        <f>Drivers!BZ144</f>
        <v>0</v>
      </c>
      <c r="CA323">
        <f>Drivers!CA144</f>
        <v>0</v>
      </c>
      <c r="CB323">
        <f>Drivers!CB144</f>
        <v>0</v>
      </c>
      <c r="CC323">
        <f>Drivers!CC144</f>
        <v>0</v>
      </c>
      <c r="CD323">
        <f>Drivers!CD144</f>
        <v>0</v>
      </c>
      <c r="CE323">
        <f>Drivers!CE144</f>
        <v>0</v>
      </c>
      <c r="CF323">
        <f>Drivers!CF144</f>
        <v>0</v>
      </c>
      <c r="CG323">
        <f>Drivers!CG144</f>
        <v>0</v>
      </c>
      <c r="CH323">
        <f>Drivers!CH144</f>
        <v>0</v>
      </c>
      <c r="CI323">
        <f>Drivers!CI144</f>
        <v>0</v>
      </c>
      <c r="CJ323">
        <f>Drivers!CJ144</f>
        <v>0</v>
      </c>
      <c r="CK323">
        <f>Drivers!CK144</f>
        <v>0</v>
      </c>
      <c r="CL323">
        <f>Drivers!CL144</f>
        <v>0</v>
      </c>
      <c r="CM323">
        <f>Drivers!CM144</f>
        <v>0</v>
      </c>
      <c r="CN323">
        <f>Drivers!CN144</f>
        <v>0</v>
      </c>
      <c r="CO323">
        <f>Drivers!CO144</f>
        <v>0</v>
      </c>
      <c r="CP323">
        <f>Drivers!CP144</f>
        <v>0</v>
      </c>
      <c r="CQ323">
        <f>Drivers!CQ144</f>
        <v>0</v>
      </c>
      <c r="CR323">
        <f>Drivers!CR144</f>
        <v>0</v>
      </c>
      <c r="CS323">
        <f>Drivers!CS144</f>
        <v>0</v>
      </c>
      <c r="CT323">
        <f>Drivers!CT144</f>
        <v>0</v>
      </c>
      <c r="CU323">
        <f>Drivers!CU144</f>
        <v>0</v>
      </c>
      <c r="CV323">
        <f>Drivers!CV144</f>
        <v>0</v>
      </c>
      <c r="CW323">
        <f>Drivers!CW144</f>
        <v>0</v>
      </c>
      <c r="CX323">
        <f>Drivers!CX144</f>
        <v>0</v>
      </c>
      <c r="CY323">
        <f>Drivers!CY144</f>
        <v>0</v>
      </c>
      <c r="CZ323">
        <f>Drivers!CZ144</f>
        <v>0</v>
      </c>
      <c r="DA323">
        <f>Drivers!DA144</f>
        <v>0</v>
      </c>
      <c r="DB323">
        <f>Drivers!DB144</f>
        <v>0</v>
      </c>
      <c r="DC323">
        <f>Drivers!DC144</f>
        <v>0</v>
      </c>
      <c r="DD323">
        <f>Drivers!DD144</f>
        <v>0</v>
      </c>
      <c r="DE323">
        <f>Drivers!DE144</f>
        <v>0</v>
      </c>
      <c r="DF323">
        <f>Drivers!DF144</f>
        <v>0</v>
      </c>
      <c r="DG323">
        <f>Drivers!DG144</f>
        <v>0</v>
      </c>
      <c r="DH323">
        <f>Drivers!DH144</f>
        <v>0</v>
      </c>
      <c r="DI323">
        <f>Drivers!DI144</f>
        <v>0</v>
      </c>
      <c r="DJ323">
        <f>Drivers!DJ144</f>
        <v>0</v>
      </c>
      <c r="DK323">
        <f>Drivers!DK144</f>
        <v>0</v>
      </c>
      <c r="DL323">
        <f>Drivers!DL144</f>
        <v>0</v>
      </c>
      <c r="DM323">
        <f>Drivers!DM144</f>
        <v>0</v>
      </c>
      <c r="DN323">
        <f>Drivers!DN144</f>
        <v>0</v>
      </c>
      <c r="DO323">
        <f>Drivers!DO144</f>
        <v>0</v>
      </c>
      <c r="DP323">
        <f>Drivers!DP144</f>
        <v>0</v>
      </c>
      <c r="DQ323">
        <f>Drivers!DQ144</f>
        <v>0</v>
      </c>
      <c r="DR323">
        <f>Drivers!DR144</f>
        <v>0</v>
      </c>
      <c r="DS323">
        <f>Drivers!DS144</f>
        <v>0</v>
      </c>
      <c r="DT323">
        <f>Drivers!DT144</f>
        <v>0</v>
      </c>
      <c r="DU323">
        <f>Drivers!DU144</f>
        <v>0</v>
      </c>
      <c r="DV323">
        <f>Drivers!DV144</f>
        <v>0</v>
      </c>
      <c r="DW323">
        <f>Drivers!DW144</f>
        <v>0</v>
      </c>
      <c r="DX323">
        <f>Drivers!DX144</f>
        <v>0</v>
      </c>
      <c r="DY323">
        <f>Drivers!DY144</f>
        <v>0</v>
      </c>
      <c r="DZ323">
        <f>Drivers!DZ144</f>
        <v>0</v>
      </c>
      <c r="EA323">
        <f>Drivers!EA144</f>
        <v>0</v>
      </c>
      <c r="EB323">
        <f>Drivers!EB144</f>
        <v>0</v>
      </c>
      <c r="EC323">
        <f>Drivers!EC144</f>
        <v>0</v>
      </c>
      <c r="ED323">
        <f>Drivers!ED144</f>
        <v>0</v>
      </c>
      <c r="EE323">
        <f>Drivers!EE144</f>
        <v>0</v>
      </c>
      <c r="EF323">
        <f>Drivers!EF144</f>
        <v>0</v>
      </c>
      <c r="EG323">
        <f>Drivers!EG144</f>
        <v>0</v>
      </c>
      <c r="EH323">
        <f>Drivers!EH144</f>
        <v>0</v>
      </c>
      <c r="EI323">
        <f>Drivers!EI144</f>
        <v>0</v>
      </c>
      <c r="EJ323">
        <f>Drivers!EJ144</f>
        <v>0</v>
      </c>
      <c r="EK323">
        <f>Drivers!EK144</f>
        <v>0</v>
      </c>
      <c r="EL323">
        <f>Drivers!EL144</f>
        <v>0</v>
      </c>
      <c r="EM323">
        <f>Drivers!EM144</f>
        <v>0</v>
      </c>
      <c r="EN323">
        <f>Drivers!EN144</f>
        <v>0</v>
      </c>
    </row>
    <row r="324" spans="1:144" x14ac:dyDescent="0.2">
      <c r="A324">
        <f>Drivers!A145</f>
        <v>0</v>
      </c>
      <c r="B324">
        <f>Drivers!B145</f>
        <v>0</v>
      </c>
      <c r="C324">
        <f>Drivers!C145</f>
        <v>0</v>
      </c>
      <c r="D324">
        <f>Drivers!D145</f>
        <v>0</v>
      </c>
      <c r="E324">
        <f>Drivers!E145</f>
        <v>0</v>
      </c>
      <c r="F324">
        <f>Drivers!F145</f>
        <v>0</v>
      </c>
      <c r="G324">
        <f>Drivers!G145</f>
        <v>0</v>
      </c>
      <c r="H324">
        <f>Drivers!H145</f>
        <v>0</v>
      </c>
      <c r="I324" t="str">
        <f>Drivers!I145</f>
        <v>Recipes</v>
      </c>
      <c r="J324">
        <f>Drivers!J145</f>
        <v>0</v>
      </c>
      <c r="K324">
        <f>Drivers!K145</f>
        <v>0</v>
      </c>
      <c r="L324">
        <f>Drivers!L145</f>
        <v>0</v>
      </c>
      <c r="M324">
        <f>Drivers!M145</f>
        <v>0</v>
      </c>
      <c r="N324">
        <f>Drivers!N145</f>
        <v>0</v>
      </c>
      <c r="O324">
        <f>Drivers!O145</f>
        <v>0</v>
      </c>
      <c r="P324">
        <f>Drivers!P145</f>
        <v>0</v>
      </c>
      <c r="Q324">
        <f>Drivers!Q145</f>
        <v>0</v>
      </c>
      <c r="R324">
        <f>Drivers!R145</f>
        <v>0</v>
      </c>
      <c r="S324">
        <f>Drivers!S145</f>
        <v>0</v>
      </c>
      <c r="T324">
        <f>Drivers!T145</f>
        <v>0</v>
      </c>
      <c r="U324">
        <f>Drivers!U145</f>
        <v>0</v>
      </c>
      <c r="V324">
        <f>Drivers!V145</f>
        <v>0</v>
      </c>
      <c r="W324">
        <f>Drivers!W145</f>
        <v>0</v>
      </c>
      <c r="X324">
        <f>Drivers!X145</f>
        <v>0</v>
      </c>
      <c r="Y324">
        <f>Drivers!Y145</f>
        <v>0</v>
      </c>
      <c r="Z324">
        <f>Drivers!Z145</f>
        <v>0</v>
      </c>
      <c r="AA324">
        <f>Drivers!AA145</f>
        <v>0</v>
      </c>
      <c r="AB324">
        <f>Drivers!AB145</f>
        <v>0</v>
      </c>
      <c r="AC324">
        <f>Drivers!AC145</f>
        <v>0</v>
      </c>
      <c r="AD324">
        <f>Drivers!AD145</f>
        <v>0</v>
      </c>
      <c r="AE324">
        <f>Drivers!AE145</f>
        <v>0</v>
      </c>
      <c r="AF324">
        <f>Drivers!AF145</f>
        <v>0</v>
      </c>
      <c r="AG324">
        <f>Drivers!AG145</f>
        <v>0</v>
      </c>
      <c r="AH324">
        <f>Drivers!AH145</f>
        <v>0</v>
      </c>
      <c r="AI324">
        <f>Drivers!AI145</f>
        <v>0</v>
      </c>
      <c r="AJ324">
        <f>Drivers!AJ145</f>
        <v>0</v>
      </c>
      <c r="AK324">
        <f>Drivers!AK145</f>
        <v>0</v>
      </c>
      <c r="AL324">
        <f>Drivers!AL145</f>
        <v>0</v>
      </c>
      <c r="AM324">
        <f>Drivers!AM145</f>
        <v>0</v>
      </c>
      <c r="AN324">
        <f>Drivers!AN145</f>
        <v>0</v>
      </c>
      <c r="AO324">
        <f>Drivers!AO145</f>
        <v>0</v>
      </c>
      <c r="AP324">
        <f>Drivers!AP145</f>
        <v>0</v>
      </c>
      <c r="AQ324">
        <f>Drivers!AQ145</f>
        <v>0</v>
      </c>
      <c r="AR324">
        <f>Drivers!AR145</f>
        <v>0</v>
      </c>
      <c r="AS324">
        <f>Drivers!AS145</f>
        <v>0</v>
      </c>
      <c r="AT324">
        <f>Drivers!AT145</f>
        <v>0</v>
      </c>
      <c r="AU324">
        <f>Drivers!AU145</f>
        <v>0</v>
      </c>
      <c r="AV324">
        <f>Drivers!AV145</f>
        <v>0</v>
      </c>
      <c r="AW324">
        <f>Drivers!AW145</f>
        <v>0</v>
      </c>
      <c r="AX324">
        <f>Drivers!AX145</f>
        <v>0</v>
      </c>
      <c r="AY324">
        <f>Drivers!AY145</f>
        <v>0</v>
      </c>
      <c r="AZ324">
        <f>Drivers!AZ145</f>
        <v>0</v>
      </c>
      <c r="BA324">
        <f>Drivers!BA145</f>
        <v>0</v>
      </c>
      <c r="BB324">
        <f>Drivers!BB145</f>
        <v>0</v>
      </c>
      <c r="BC324">
        <f>Drivers!BC145</f>
        <v>0</v>
      </c>
      <c r="BD324">
        <f>Drivers!BD145</f>
        <v>0</v>
      </c>
      <c r="BE324">
        <f>Drivers!BE145</f>
        <v>0</v>
      </c>
      <c r="BF324">
        <f>Drivers!BF145</f>
        <v>0</v>
      </c>
      <c r="BG324">
        <f>Drivers!BG145</f>
        <v>0</v>
      </c>
      <c r="BH324">
        <f>Drivers!BH145</f>
        <v>0</v>
      </c>
      <c r="BI324">
        <f>Drivers!BI145</f>
        <v>0</v>
      </c>
      <c r="BJ324">
        <f>Drivers!BJ145</f>
        <v>0</v>
      </c>
      <c r="BK324">
        <f>Drivers!BK145</f>
        <v>0</v>
      </c>
      <c r="BL324">
        <f>Drivers!BL145</f>
        <v>0</v>
      </c>
      <c r="BM324">
        <f>Drivers!BM145</f>
        <v>0</v>
      </c>
      <c r="BN324">
        <f>Drivers!BN145</f>
        <v>0</v>
      </c>
      <c r="BO324">
        <f>Drivers!BO145</f>
        <v>0</v>
      </c>
      <c r="BP324">
        <f>Drivers!BP145</f>
        <v>0</v>
      </c>
      <c r="BQ324">
        <f>Drivers!BQ145</f>
        <v>0</v>
      </c>
      <c r="BR324">
        <f>Drivers!BR145</f>
        <v>0</v>
      </c>
      <c r="BS324">
        <f>Drivers!BS145</f>
        <v>0</v>
      </c>
      <c r="BT324">
        <f>Drivers!BT145</f>
        <v>0</v>
      </c>
      <c r="BU324">
        <f>Drivers!BU145</f>
        <v>0</v>
      </c>
      <c r="BV324">
        <f>Drivers!BV145</f>
        <v>0</v>
      </c>
      <c r="BW324">
        <f>Drivers!BW145</f>
        <v>0</v>
      </c>
      <c r="BX324">
        <f>Drivers!BX145</f>
        <v>0</v>
      </c>
      <c r="BY324">
        <f>Drivers!BY145</f>
        <v>0</v>
      </c>
      <c r="BZ324">
        <f>Drivers!BZ145</f>
        <v>0</v>
      </c>
      <c r="CA324">
        <f>Drivers!CA145</f>
        <v>0</v>
      </c>
      <c r="CB324">
        <f>Drivers!CB145</f>
        <v>0</v>
      </c>
      <c r="CC324">
        <f>Drivers!CC145</f>
        <v>0</v>
      </c>
      <c r="CD324">
        <f>Drivers!CD145</f>
        <v>0</v>
      </c>
      <c r="CE324">
        <f>Drivers!CE145</f>
        <v>0</v>
      </c>
      <c r="CF324">
        <f>Drivers!CF145</f>
        <v>0</v>
      </c>
      <c r="CG324">
        <f>Drivers!CG145</f>
        <v>0</v>
      </c>
      <c r="CH324">
        <f>Drivers!CH145</f>
        <v>0</v>
      </c>
      <c r="CI324">
        <f>Drivers!CI145</f>
        <v>0</v>
      </c>
      <c r="CJ324">
        <f>Drivers!CJ145</f>
        <v>0</v>
      </c>
      <c r="CK324">
        <f>Drivers!CK145</f>
        <v>0</v>
      </c>
      <c r="CL324">
        <f>Drivers!CL145</f>
        <v>0</v>
      </c>
      <c r="CM324">
        <f>Drivers!CM145</f>
        <v>0</v>
      </c>
      <c r="CN324">
        <f>Drivers!CN145</f>
        <v>0</v>
      </c>
      <c r="CO324">
        <f>Drivers!CO145</f>
        <v>0</v>
      </c>
      <c r="CP324">
        <f>Drivers!CP145</f>
        <v>0</v>
      </c>
      <c r="CQ324">
        <f>Drivers!CQ145</f>
        <v>0</v>
      </c>
      <c r="CR324">
        <f>Drivers!CR145</f>
        <v>0</v>
      </c>
      <c r="CS324">
        <f>Drivers!CS145</f>
        <v>0</v>
      </c>
      <c r="CT324">
        <f>Drivers!CT145</f>
        <v>0</v>
      </c>
      <c r="CU324">
        <f>Drivers!CU145</f>
        <v>0</v>
      </c>
      <c r="CV324">
        <f>Drivers!CV145</f>
        <v>0</v>
      </c>
      <c r="CW324">
        <f>Drivers!CW145</f>
        <v>0</v>
      </c>
      <c r="CX324">
        <f>Drivers!CX145</f>
        <v>0</v>
      </c>
      <c r="CY324">
        <f>Drivers!CY145</f>
        <v>0</v>
      </c>
      <c r="CZ324">
        <f>Drivers!CZ145</f>
        <v>0</v>
      </c>
      <c r="DA324">
        <f>Drivers!DA145</f>
        <v>0</v>
      </c>
      <c r="DB324">
        <f>Drivers!DB145</f>
        <v>0</v>
      </c>
      <c r="DC324">
        <f>Drivers!DC145</f>
        <v>0</v>
      </c>
      <c r="DD324">
        <f>Drivers!DD145</f>
        <v>0</v>
      </c>
      <c r="DE324">
        <f>Drivers!DE145</f>
        <v>0</v>
      </c>
      <c r="DF324">
        <f>Drivers!DF145</f>
        <v>0</v>
      </c>
      <c r="DG324">
        <f>Drivers!DG145</f>
        <v>0</v>
      </c>
      <c r="DH324">
        <f>Drivers!DH145</f>
        <v>0</v>
      </c>
      <c r="DI324">
        <f>Drivers!DI145</f>
        <v>0</v>
      </c>
      <c r="DJ324">
        <f>Drivers!DJ145</f>
        <v>0</v>
      </c>
      <c r="DK324">
        <f>Drivers!DK145</f>
        <v>0</v>
      </c>
      <c r="DL324">
        <f>Drivers!DL145</f>
        <v>0</v>
      </c>
      <c r="DM324">
        <f>Drivers!DM145</f>
        <v>0</v>
      </c>
      <c r="DN324">
        <f>Drivers!DN145</f>
        <v>0</v>
      </c>
      <c r="DO324">
        <f>Drivers!DO145</f>
        <v>0</v>
      </c>
      <c r="DP324">
        <f>Drivers!DP145</f>
        <v>0</v>
      </c>
      <c r="DQ324">
        <f>Drivers!DQ145</f>
        <v>0</v>
      </c>
      <c r="DR324">
        <f>Drivers!DR145</f>
        <v>0</v>
      </c>
      <c r="DS324">
        <f>Drivers!DS145</f>
        <v>0</v>
      </c>
      <c r="DT324">
        <f>Drivers!DT145</f>
        <v>0</v>
      </c>
      <c r="DU324">
        <f>Drivers!DU145</f>
        <v>0</v>
      </c>
      <c r="DV324">
        <f>Drivers!DV145</f>
        <v>0</v>
      </c>
      <c r="DW324">
        <f>Drivers!DW145</f>
        <v>0</v>
      </c>
      <c r="DX324">
        <f>Drivers!DX145</f>
        <v>0</v>
      </c>
      <c r="DY324">
        <f>Drivers!DY145</f>
        <v>0</v>
      </c>
      <c r="DZ324">
        <f>Drivers!DZ145</f>
        <v>0</v>
      </c>
      <c r="EA324">
        <f>Drivers!EA145</f>
        <v>0</v>
      </c>
      <c r="EB324">
        <f>Drivers!EB145</f>
        <v>0</v>
      </c>
      <c r="EC324">
        <f>Drivers!EC145</f>
        <v>0</v>
      </c>
      <c r="ED324">
        <f>Drivers!ED145</f>
        <v>0</v>
      </c>
      <c r="EE324">
        <f>Drivers!EE145</f>
        <v>0</v>
      </c>
      <c r="EF324">
        <f>Drivers!EF145</f>
        <v>0</v>
      </c>
      <c r="EG324">
        <f>Drivers!EG145</f>
        <v>0</v>
      </c>
      <c r="EH324">
        <f>Drivers!EH145</f>
        <v>0</v>
      </c>
      <c r="EI324">
        <f>Drivers!EI145</f>
        <v>0</v>
      </c>
      <c r="EJ324">
        <f>Drivers!EJ145</f>
        <v>0</v>
      </c>
      <c r="EK324">
        <f>Drivers!EK145</f>
        <v>0</v>
      </c>
      <c r="EL324">
        <f>Drivers!EL145</f>
        <v>0</v>
      </c>
      <c r="EM324">
        <f>Drivers!EM145</f>
        <v>0</v>
      </c>
      <c r="EN324">
        <f>Drivers!EN145</f>
        <v>0</v>
      </c>
    </row>
    <row r="325" spans="1:144" x14ac:dyDescent="0.2">
      <c r="A325">
        <f>Drivers!A146</f>
        <v>0</v>
      </c>
      <c r="B325">
        <f>Drivers!B146</f>
        <v>0</v>
      </c>
      <c r="C325">
        <f>Drivers!C146</f>
        <v>0</v>
      </c>
      <c r="D325">
        <f>Drivers!D146</f>
        <v>0</v>
      </c>
      <c r="E325">
        <f>Drivers!E146</f>
        <v>0</v>
      </c>
      <c r="F325">
        <f>Drivers!F146</f>
        <v>0</v>
      </c>
      <c r="G325">
        <f>Drivers!G146</f>
        <v>0</v>
      </c>
      <c r="H325">
        <f>Drivers!H146</f>
        <v>0</v>
      </c>
      <c r="I325" t="str">
        <f>Drivers!I146</f>
        <v>Option 1 - 2-Person Plan</v>
      </c>
      <c r="J325">
        <f>Drivers!J146</f>
        <v>0</v>
      </c>
      <c r="K325">
        <f>Drivers!K146</f>
        <v>0</v>
      </c>
      <c r="L325">
        <f>Drivers!L146</f>
        <v>0</v>
      </c>
      <c r="M325">
        <f>Drivers!M146</f>
        <v>0</v>
      </c>
      <c r="N325">
        <f>Drivers!N146</f>
        <v>0</v>
      </c>
      <c r="O325">
        <f>Drivers!O146</f>
        <v>0</v>
      </c>
      <c r="P325">
        <f>Drivers!P146</f>
        <v>0</v>
      </c>
      <c r="Q325">
        <f>Drivers!Q146</f>
        <v>0</v>
      </c>
      <c r="R325">
        <f>Drivers!R146</f>
        <v>0</v>
      </c>
      <c r="S325">
        <f>Drivers!S146</f>
        <v>0</v>
      </c>
      <c r="T325">
        <f>Drivers!T146</f>
        <v>0</v>
      </c>
      <c r="U325">
        <f>Drivers!U146</f>
        <v>0</v>
      </c>
      <c r="V325">
        <f>Drivers!V146</f>
        <v>0</v>
      </c>
      <c r="W325">
        <f>Drivers!W146</f>
        <v>0</v>
      </c>
      <c r="X325">
        <f>Drivers!X146</f>
        <v>0</v>
      </c>
      <c r="Y325">
        <f>Drivers!Y146</f>
        <v>0</v>
      </c>
      <c r="Z325">
        <f>Drivers!Z146</f>
        <v>0</v>
      </c>
      <c r="AA325">
        <f>Drivers!AA146</f>
        <v>0</v>
      </c>
      <c r="AB325">
        <f>Drivers!AB146</f>
        <v>0</v>
      </c>
      <c r="AC325">
        <f>Drivers!AC146</f>
        <v>0</v>
      </c>
      <c r="AD325">
        <f>Drivers!AD146</f>
        <v>0</v>
      </c>
      <c r="AE325">
        <f>Drivers!AE146</f>
        <v>0</v>
      </c>
      <c r="AF325">
        <f>Drivers!AF146</f>
        <v>0</v>
      </c>
      <c r="AG325">
        <f>Drivers!AG146</f>
        <v>0</v>
      </c>
      <c r="AH325">
        <f>Drivers!AH146</f>
        <v>0</v>
      </c>
      <c r="AI325">
        <f>Drivers!AI146</f>
        <v>0</v>
      </c>
      <c r="AJ325">
        <f>Drivers!AJ146</f>
        <v>0</v>
      </c>
      <c r="AK325">
        <f>Drivers!AK146</f>
        <v>0</v>
      </c>
      <c r="AL325">
        <f>Drivers!AL146</f>
        <v>0</v>
      </c>
      <c r="AM325">
        <f>Drivers!AM146</f>
        <v>0</v>
      </c>
      <c r="AN325">
        <f>Drivers!AN146</f>
        <v>0</v>
      </c>
      <c r="AO325">
        <f>Drivers!AO146</f>
        <v>0</v>
      </c>
      <c r="AP325">
        <f>Drivers!AP146</f>
        <v>0</v>
      </c>
      <c r="AQ325">
        <f>Drivers!AQ146</f>
        <v>0</v>
      </c>
      <c r="AR325">
        <f>Drivers!AR146</f>
        <v>0</v>
      </c>
      <c r="AS325">
        <f>Drivers!AS146</f>
        <v>0</v>
      </c>
      <c r="AT325">
        <f>Drivers!AT146</f>
        <v>0</v>
      </c>
      <c r="AU325">
        <f>Drivers!AU146</f>
        <v>0</v>
      </c>
      <c r="AV325">
        <f>Drivers!AV146</f>
        <v>0</v>
      </c>
      <c r="AW325">
        <f>Drivers!AW146</f>
        <v>0</v>
      </c>
      <c r="AX325">
        <f>Drivers!AX146</f>
        <v>0</v>
      </c>
      <c r="AY325">
        <f>Drivers!AY146</f>
        <v>0</v>
      </c>
      <c r="AZ325">
        <f>Drivers!AZ146</f>
        <v>0</v>
      </c>
      <c r="BA325">
        <f>Drivers!BA146</f>
        <v>0</v>
      </c>
      <c r="BB325">
        <f>Drivers!BB146</f>
        <v>0</v>
      </c>
      <c r="BC325">
        <f>Drivers!BC146</f>
        <v>0</v>
      </c>
      <c r="BD325">
        <f>Drivers!BD146</f>
        <v>0</v>
      </c>
      <c r="BE325">
        <f>Drivers!BE146</f>
        <v>0</v>
      </c>
      <c r="BF325">
        <f>Drivers!BF146</f>
        <v>0</v>
      </c>
      <c r="BG325">
        <f>Drivers!BG146</f>
        <v>0</v>
      </c>
      <c r="BH325">
        <f>Drivers!BH146</f>
        <v>0</v>
      </c>
      <c r="BI325">
        <f>Drivers!BI146</f>
        <v>0</v>
      </c>
      <c r="BJ325">
        <f>Drivers!BJ146</f>
        <v>0</v>
      </c>
      <c r="BK325">
        <f>Drivers!BK146</f>
        <v>0</v>
      </c>
      <c r="BL325">
        <f>Drivers!BL146</f>
        <v>0</v>
      </c>
      <c r="BM325">
        <f>Drivers!BM146</f>
        <v>0</v>
      </c>
      <c r="BN325">
        <f>Drivers!BN146</f>
        <v>0</v>
      </c>
      <c r="BO325">
        <f>Drivers!BO146</f>
        <v>0</v>
      </c>
      <c r="BP325">
        <f>Drivers!BP146</f>
        <v>0</v>
      </c>
      <c r="BQ325">
        <f>Drivers!BQ146</f>
        <v>0</v>
      </c>
      <c r="BR325">
        <f>Drivers!BR146</f>
        <v>0</v>
      </c>
      <c r="BS325">
        <f>Drivers!BS146</f>
        <v>0</v>
      </c>
      <c r="BT325">
        <f>Drivers!BT146</f>
        <v>0</v>
      </c>
      <c r="BU325">
        <f>Drivers!BU146</f>
        <v>0</v>
      </c>
      <c r="BV325">
        <f>Drivers!BV146</f>
        <v>0</v>
      </c>
      <c r="BW325">
        <f>Drivers!BW146</f>
        <v>0</v>
      </c>
      <c r="BX325">
        <f>Drivers!BX146</f>
        <v>0</v>
      </c>
      <c r="BY325">
        <f>Drivers!BY146</f>
        <v>3</v>
      </c>
      <c r="BZ325">
        <f>Drivers!BZ146</f>
        <v>0</v>
      </c>
      <c r="CA325">
        <f>Drivers!CA146</f>
        <v>0</v>
      </c>
      <c r="CB325">
        <f>Drivers!CB146</f>
        <v>0</v>
      </c>
      <c r="CC325">
        <f>Drivers!CC146</f>
        <v>0</v>
      </c>
      <c r="CD325">
        <f>Drivers!CD146</f>
        <v>0</v>
      </c>
      <c r="CE325">
        <f>Drivers!CE146</f>
        <v>0</v>
      </c>
      <c r="CF325">
        <f>Drivers!CF146</f>
        <v>0</v>
      </c>
      <c r="CG325">
        <f>Drivers!CG146</f>
        <v>0</v>
      </c>
      <c r="CH325">
        <f>Drivers!CH146</f>
        <v>0</v>
      </c>
      <c r="CI325">
        <f>Drivers!CI146</f>
        <v>0</v>
      </c>
      <c r="CJ325">
        <f>Drivers!CJ146</f>
        <v>0</v>
      </c>
      <c r="CK325">
        <f>Drivers!CK146</f>
        <v>0</v>
      </c>
      <c r="CL325">
        <f>Drivers!CL146</f>
        <v>0</v>
      </c>
      <c r="CM325">
        <f>Drivers!CM146</f>
        <v>0</v>
      </c>
      <c r="CN325">
        <f>Drivers!CN146</f>
        <v>0</v>
      </c>
      <c r="CO325">
        <f>Drivers!CO146</f>
        <v>0</v>
      </c>
      <c r="CP325">
        <f>Drivers!CP146</f>
        <v>0</v>
      </c>
      <c r="CQ325">
        <f>Drivers!CQ146</f>
        <v>0</v>
      </c>
      <c r="CR325">
        <f>Drivers!CR146</f>
        <v>0</v>
      </c>
      <c r="CS325">
        <f>Drivers!CS146</f>
        <v>0</v>
      </c>
      <c r="CT325">
        <f>Drivers!CT146</f>
        <v>0</v>
      </c>
      <c r="CU325">
        <f>Drivers!CU146</f>
        <v>0</v>
      </c>
      <c r="CV325">
        <f>Drivers!CV146</f>
        <v>0</v>
      </c>
      <c r="CW325">
        <f>Drivers!CW146</f>
        <v>0</v>
      </c>
      <c r="CX325">
        <f>Drivers!CX146</f>
        <v>0</v>
      </c>
      <c r="CY325">
        <f>Drivers!CY146</f>
        <v>0</v>
      </c>
      <c r="CZ325">
        <f>Drivers!CZ146</f>
        <v>0</v>
      </c>
      <c r="DA325">
        <f>Drivers!DA146</f>
        <v>0</v>
      </c>
      <c r="DB325">
        <f>Drivers!DB146</f>
        <v>0</v>
      </c>
      <c r="DC325">
        <f>Drivers!DC146</f>
        <v>0</v>
      </c>
      <c r="DD325">
        <f>Drivers!DD146</f>
        <v>0</v>
      </c>
      <c r="DE325">
        <f>Drivers!DE146</f>
        <v>0</v>
      </c>
      <c r="DF325">
        <f>Drivers!DF146</f>
        <v>0</v>
      </c>
      <c r="DG325">
        <f>Drivers!DG146</f>
        <v>0</v>
      </c>
      <c r="DH325">
        <f>Drivers!DH146</f>
        <v>0</v>
      </c>
      <c r="DI325">
        <f>Drivers!DI146</f>
        <v>0</v>
      </c>
      <c r="DJ325">
        <f>Drivers!DJ146</f>
        <v>0</v>
      </c>
      <c r="DK325">
        <f>Drivers!DK146</f>
        <v>0</v>
      </c>
      <c r="DL325">
        <f>Drivers!DL146</f>
        <v>0</v>
      </c>
      <c r="DM325">
        <f>Drivers!DM146</f>
        <v>0</v>
      </c>
      <c r="DN325">
        <f>Drivers!DN146</f>
        <v>0</v>
      </c>
      <c r="DO325">
        <f>Drivers!DO146</f>
        <v>0</v>
      </c>
      <c r="DP325">
        <f>Drivers!DP146</f>
        <v>0</v>
      </c>
      <c r="DQ325">
        <f>Drivers!DQ146</f>
        <v>0</v>
      </c>
      <c r="DR325">
        <f>Drivers!DR146</f>
        <v>0</v>
      </c>
      <c r="DS325">
        <f>Drivers!DS146</f>
        <v>0</v>
      </c>
      <c r="DT325">
        <f>Drivers!DT146</f>
        <v>0</v>
      </c>
      <c r="DU325">
        <f>Drivers!DU146</f>
        <v>0</v>
      </c>
      <c r="DV325">
        <f>Drivers!DV146</f>
        <v>0</v>
      </c>
      <c r="DW325">
        <f>Drivers!DW146</f>
        <v>0</v>
      </c>
      <c r="DX325">
        <f>Drivers!DX146</f>
        <v>0</v>
      </c>
      <c r="DY325">
        <f>Drivers!DY146</f>
        <v>0</v>
      </c>
      <c r="DZ325">
        <f>Drivers!DZ146</f>
        <v>0</v>
      </c>
      <c r="EA325">
        <f>Drivers!EA146</f>
        <v>0</v>
      </c>
      <c r="EB325">
        <f>Drivers!EB146</f>
        <v>0</v>
      </c>
      <c r="EC325">
        <f>Drivers!EC146</f>
        <v>0</v>
      </c>
      <c r="ED325">
        <f>Drivers!ED146</f>
        <v>0</v>
      </c>
      <c r="EE325">
        <f>Drivers!EE146</f>
        <v>0</v>
      </c>
      <c r="EF325">
        <f>Drivers!EF146</f>
        <v>0</v>
      </c>
      <c r="EG325">
        <f>Drivers!EG146</f>
        <v>0</v>
      </c>
      <c r="EH325">
        <f>Drivers!EH146</f>
        <v>0</v>
      </c>
      <c r="EI325">
        <f>Drivers!EI146</f>
        <v>0</v>
      </c>
      <c r="EJ325">
        <f>Drivers!EJ146</f>
        <v>0</v>
      </c>
      <c r="EK325">
        <f>Drivers!EK146</f>
        <v>0</v>
      </c>
      <c r="EL325">
        <f>Drivers!EL146</f>
        <v>0</v>
      </c>
      <c r="EM325">
        <f>Drivers!EM146</f>
        <v>0</v>
      </c>
      <c r="EN325">
        <f>Drivers!EN146</f>
        <v>0</v>
      </c>
    </row>
    <row r="326" spans="1:144" x14ac:dyDescent="0.2">
      <c r="A326">
        <f>Drivers!A147</f>
        <v>0</v>
      </c>
      <c r="B326">
        <f>Drivers!B147</f>
        <v>0</v>
      </c>
      <c r="C326">
        <f>Drivers!C147</f>
        <v>0</v>
      </c>
      <c r="D326">
        <f>Drivers!D147</f>
        <v>0</v>
      </c>
      <c r="E326">
        <f>Drivers!E147</f>
        <v>0</v>
      </c>
      <c r="F326">
        <f>Drivers!F147</f>
        <v>0</v>
      </c>
      <c r="G326">
        <f>Drivers!G147</f>
        <v>0</v>
      </c>
      <c r="H326">
        <f>Drivers!H147</f>
        <v>0</v>
      </c>
      <c r="I326" t="str">
        <f>Drivers!I147</f>
        <v>Option 2 - Family Plan 2x4</v>
      </c>
      <c r="J326">
        <f>Drivers!J147</f>
        <v>0</v>
      </c>
      <c r="K326">
        <f>Drivers!K147</f>
        <v>0</v>
      </c>
      <c r="L326">
        <f>Drivers!L147</f>
        <v>0</v>
      </c>
      <c r="M326">
        <f>Drivers!M147</f>
        <v>0</v>
      </c>
      <c r="N326">
        <f>Drivers!N147</f>
        <v>0</v>
      </c>
      <c r="O326">
        <f>Drivers!O147</f>
        <v>0</v>
      </c>
      <c r="P326">
        <f>Drivers!P147</f>
        <v>0</v>
      </c>
      <c r="Q326">
        <f>Drivers!Q147</f>
        <v>0</v>
      </c>
      <c r="R326">
        <f>Drivers!R147</f>
        <v>0</v>
      </c>
      <c r="S326">
        <f>Drivers!S147</f>
        <v>0</v>
      </c>
      <c r="T326">
        <f>Drivers!T147</f>
        <v>0</v>
      </c>
      <c r="U326">
        <f>Drivers!U147</f>
        <v>0</v>
      </c>
      <c r="V326">
        <f>Drivers!V147</f>
        <v>0</v>
      </c>
      <c r="W326">
        <f>Drivers!W147</f>
        <v>0</v>
      </c>
      <c r="X326">
        <f>Drivers!X147</f>
        <v>0</v>
      </c>
      <c r="Y326">
        <f>Drivers!Y147</f>
        <v>0</v>
      </c>
      <c r="Z326">
        <f>Drivers!Z147</f>
        <v>0</v>
      </c>
      <c r="AA326">
        <f>Drivers!AA147</f>
        <v>0</v>
      </c>
      <c r="AB326">
        <f>Drivers!AB147</f>
        <v>0</v>
      </c>
      <c r="AC326">
        <f>Drivers!AC147</f>
        <v>0</v>
      </c>
      <c r="AD326">
        <f>Drivers!AD147</f>
        <v>0</v>
      </c>
      <c r="AE326">
        <f>Drivers!AE147</f>
        <v>0</v>
      </c>
      <c r="AF326">
        <f>Drivers!AF147</f>
        <v>0</v>
      </c>
      <c r="AG326">
        <f>Drivers!AG147</f>
        <v>0</v>
      </c>
      <c r="AH326">
        <f>Drivers!AH147</f>
        <v>0</v>
      </c>
      <c r="AI326">
        <f>Drivers!AI147</f>
        <v>0</v>
      </c>
      <c r="AJ326">
        <f>Drivers!AJ147</f>
        <v>0</v>
      </c>
      <c r="AK326">
        <f>Drivers!AK147</f>
        <v>0</v>
      </c>
      <c r="AL326">
        <f>Drivers!AL147</f>
        <v>0</v>
      </c>
      <c r="AM326">
        <f>Drivers!AM147</f>
        <v>0</v>
      </c>
      <c r="AN326">
        <f>Drivers!AN147</f>
        <v>0</v>
      </c>
      <c r="AO326">
        <f>Drivers!AO147</f>
        <v>0</v>
      </c>
      <c r="AP326">
        <f>Drivers!AP147</f>
        <v>0</v>
      </c>
      <c r="AQ326">
        <f>Drivers!AQ147</f>
        <v>0</v>
      </c>
      <c r="AR326">
        <f>Drivers!AR147</f>
        <v>0</v>
      </c>
      <c r="AS326">
        <f>Drivers!AS147</f>
        <v>0</v>
      </c>
      <c r="AT326">
        <f>Drivers!AT147</f>
        <v>0</v>
      </c>
      <c r="AU326">
        <f>Drivers!AU147</f>
        <v>0</v>
      </c>
      <c r="AV326">
        <f>Drivers!AV147</f>
        <v>0</v>
      </c>
      <c r="AW326">
        <f>Drivers!AW147</f>
        <v>0</v>
      </c>
      <c r="AX326">
        <f>Drivers!AX147</f>
        <v>0</v>
      </c>
      <c r="AY326">
        <f>Drivers!AY147</f>
        <v>0</v>
      </c>
      <c r="AZ326">
        <f>Drivers!AZ147</f>
        <v>0</v>
      </c>
      <c r="BA326">
        <f>Drivers!BA147</f>
        <v>0</v>
      </c>
      <c r="BB326">
        <f>Drivers!BB147</f>
        <v>0</v>
      </c>
      <c r="BC326">
        <f>Drivers!BC147</f>
        <v>0</v>
      </c>
      <c r="BD326">
        <f>Drivers!BD147</f>
        <v>0</v>
      </c>
      <c r="BE326">
        <f>Drivers!BE147</f>
        <v>0</v>
      </c>
      <c r="BF326">
        <f>Drivers!BF147</f>
        <v>0</v>
      </c>
      <c r="BG326">
        <f>Drivers!BG147</f>
        <v>0</v>
      </c>
      <c r="BH326">
        <f>Drivers!BH147</f>
        <v>0</v>
      </c>
      <c r="BI326">
        <f>Drivers!BI147</f>
        <v>0</v>
      </c>
      <c r="BJ326">
        <f>Drivers!BJ147</f>
        <v>0</v>
      </c>
      <c r="BK326">
        <f>Drivers!BK147</f>
        <v>0</v>
      </c>
      <c r="BL326">
        <f>Drivers!BL147</f>
        <v>0</v>
      </c>
      <c r="BM326">
        <f>Drivers!BM147</f>
        <v>0</v>
      </c>
      <c r="BN326">
        <f>Drivers!BN147</f>
        <v>0</v>
      </c>
      <c r="BO326">
        <f>Drivers!BO147</f>
        <v>0</v>
      </c>
      <c r="BP326">
        <f>Drivers!BP147</f>
        <v>0</v>
      </c>
      <c r="BQ326">
        <f>Drivers!BQ147</f>
        <v>0</v>
      </c>
      <c r="BR326">
        <f>Drivers!BR147</f>
        <v>0</v>
      </c>
      <c r="BS326">
        <f>Drivers!BS147</f>
        <v>0</v>
      </c>
      <c r="BT326">
        <f>Drivers!BT147</f>
        <v>0</v>
      </c>
      <c r="BU326">
        <f>Drivers!BU147</f>
        <v>0</v>
      </c>
      <c r="BV326">
        <f>Drivers!BV147</f>
        <v>0</v>
      </c>
      <c r="BW326">
        <f>Drivers!BW147</f>
        <v>0</v>
      </c>
      <c r="BX326">
        <f>Drivers!BX147</f>
        <v>0</v>
      </c>
      <c r="BY326">
        <f>Drivers!BY147</f>
        <v>2</v>
      </c>
      <c r="BZ326">
        <f>Drivers!BZ147</f>
        <v>0</v>
      </c>
      <c r="CA326">
        <f>Drivers!CA147</f>
        <v>0</v>
      </c>
      <c r="CB326">
        <f>Drivers!CB147</f>
        <v>0</v>
      </c>
      <c r="CC326">
        <f>Drivers!CC147</f>
        <v>0</v>
      </c>
      <c r="CD326">
        <f>Drivers!CD147</f>
        <v>0</v>
      </c>
      <c r="CE326">
        <f>Drivers!CE147</f>
        <v>0</v>
      </c>
      <c r="CF326">
        <f>Drivers!CF147</f>
        <v>0</v>
      </c>
      <c r="CG326">
        <f>Drivers!CG147</f>
        <v>0</v>
      </c>
      <c r="CH326">
        <f>Drivers!CH147</f>
        <v>0</v>
      </c>
      <c r="CI326">
        <f>Drivers!CI147</f>
        <v>0</v>
      </c>
      <c r="CJ326">
        <f>Drivers!CJ147</f>
        <v>0</v>
      </c>
      <c r="CK326">
        <f>Drivers!CK147</f>
        <v>0</v>
      </c>
      <c r="CL326">
        <f>Drivers!CL147</f>
        <v>0</v>
      </c>
      <c r="CM326">
        <f>Drivers!CM147</f>
        <v>0</v>
      </c>
      <c r="CN326">
        <f>Drivers!CN147</f>
        <v>0</v>
      </c>
      <c r="CO326">
        <f>Drivers!CO147</f>
        <v>0</v>
      </c>
      <c r="CP326">
        <f>Drivers!CP147</f>
        <v>0</v>
      </c>
      <c r="CQ326">
        <f>Drivers!CQ147</f>
        <v>0</v>
      </c>
      <c r="CR326">
        <f>Drivers!CR147</f>
        <v>0</v>
      </c>
      <c r="CS326">
        <f>Drivers!CS147</f>
        <v>0</v>
      </c>
      <c r="CT326">
        <f>Drivers!CT147</f>
        <v>0</v>
      </c>
      <c r="CU326">
        <f>Drivers!CU147</f>
        <v>0</v>
      </c>
      <c r="CV326">
        <f>Drivers!CV147</f>
        <v>0</v>
      </c>
      <c r="CW326">
        <f>Drivers!CW147</f>
        <v>0</v>
      </c>
      <c r="CX326">
        <f>Drivers!CX147</f>
        <v>0</v>
      </c>
      <c r="CY326">
        <f>Drivers!CY147</f>
        <v>0</v>
      </c>
      <c r="CZ326">
        <f>Drivers!CZ147</f>
        <v>0</v>
      </c>
      <c r="DA326">
        <f>Drivers!DA147</f>
        <v>0</v>
      </c>
      <c r="DB326">
        <f>Drivers!DB147</f>
        <v>0</v>
      </c>
      <c r="DC326">
        <f>Drivers!DC147</f>
        <v>0</v>
      </c>
      <c r="DD326">
        <f>Drivers!DD147</f>
        <v>0</v>
      </c>
      <c r="DE326">
        <f>Drivers!DE147</f>
        <v>0</v>
      </c>
      <c r="DF326">
        <f>Drivers!DF147</f>
        <v>0</v>
      </c>
      <c r="DG326">
        <f>Drivers!DG147</f>
        <v>0</v>
      </c>
      <c r="DH326">
        <f>Drivers!DH147</f>
        <v>0</v>
      </c>
      <c r="DI326">
        <f>Drivers!DI147</f>
        <v>0</v>
      </c>
      <c r="DJ326">
        <f>Drivers!DJ147</f>
        <v>0</v>
      </c>
      <c r="DK326">
        <f>Drivers!DK147</f>
        <v>0</v>
      </c>
      <c r="DL326">
        <f>Drivers!DL147</f>
        <v>0</v>
      </c>
      <c r="DM326">
        <f>Drivers!DM147</f>
        <v>0</v>
      </c>
      <c r="DN326">
        <f>Drivers!DN147</f>
        <v>0</v>
      </c>
      <c r="DO326">
        <f>Drivers!DO147</f>
        <v>0</v>
      </c>
      <c r="DP326">
        <f>Drivers!DP147</f>
        <v>0</v>
      </c>
      <c r="DQ326">
        <f>Drivers!DQ147</f>
        <v>0</v>
      </c>
      <c r="DR326">
        <f>Drivers!DR147</f>
        <v>0</v>
      </c>
      <c r="DS326">
        <f>Drivers!DS147</f>
        <v>0</v>
      </c>
      <c r="DT326">
        <f>Drivers!DT147</f>
        <v>0</v>
      </c>
      <c r="DU326">
        <f>Drivers!DU147</f>
        <v>0</v>
      </c>
      <c r="DV326">
        <f>Drivers!DV147</f>
        <v>0</v>
      </c>
      <c r="DW326">
        <f>Drivers!DW147</f>
        <v>0</v>
      </c>
      <c r="DX326">
        <f>Drivers!DX147</f>
        <v>0</v>
      </c>
      <c r="DY326">
        <f>Drivers!DY147</f>
        <v>0</v>
      </c>
      <c r="DZ326">
        <f>Drivers!DZ147</f>
        <v>0</v>
      </c>
      <c r="EA326">
        <f>Drivers!EA147</f>
        <v>0</v>
      </c>
      <c r="EB326">
        <f>Drivers!EB147</f>
        <v>0</v>
      </c>
      <c r="EC326">
        <f>Drivers!EC147</f>
        <v>0</v>
      </c>
      <c r="ED326">
        <f>Drivers!ED147</f>
        <v>0</v>
      </c>
      <c r="EE326">
        <f>Drivers!EE147</f>
        <v>0</v>
      </c>
      <c r="EF326">
        <f>Drivers!EF147</f>
        <v>0</v>
      </c>
      <c r="EG326">
        <f>Drivers!EG147</f>
        <v>0</v>
      </c>
      <c r="EH326">
        <f>Drivers!EH147</f>
        <v>0</v>
      </c>
      <c r="EI326">
        <f>Drivers!EI147</f>
        <v>0</v>
      </c>
      <c r="EJ326">
        <f>Drivers!EJ147</f>
        <v>0</v>
      </c>
      <c r="EK326">
        <f>Drivers!EK147</f>
        <v>0</v>
      </c>
      <c r="EL326">
        <f>Drivers!EL147</f>
        <v>0</v>
      </c>
      <c r="EM326">
        <f>Drivers!EM147</f>
        <v>0</v>
      </c>
      <c r="EN326">
        <f>Drivers!EN147</f>
        <v>0</v>
      </c>
    </row>
    <row r="327" spans="1:144" x14ac:dyDescent="0.2">
      <c r="A327">
        <f>Drivers!A148</f>
        <v>0</v>
      </c>
      <c r="B327">
        <f>Drivers!B148</f>
        <v>0</v>
      </c>
      <c r="C327">
        <f>Drivers!C148</f>
        <v>0</v>
      </c>
      <c r="D327">
        <f>Drivers!D148</f>
        <v>0</v>
      </c>
      <c r="E327">
        <f>Drivers!E148</f>
        <v>0</v>
      </c>
      <c r="F327">
        <f>Drivers!F148</f>
        <v>0</v>
      </c>
      <c r="G327">
        <f>Drivers!G148</f>
        <v>0</v>
      </c>
      <c r="H327">
        <f>Drivers!H148</f>
        <v>0</v>
      </c>
      <c r="I327" t="str">
        <f>Drivers!I148</f>
        <v>Option 3 - Family Plan 4x4</v>
      </c>
      <c r="J327">
        <f>Drivers!J148</f>
        <v>0</v>
      </c>
      <c r="K327">
        <f>Drivers!K148</f>
        <v>0</v>
      </c>
      <c r="L327">
        <f>Drivers!L148</f>
        <v>0</v>
      </c>
      <c r="M327">
        <f>Drivers!M148</f>
        <v>0</v>
      </c>
      <c r="N327">
        <f>Drivers!N148</f>
        <v>0</v>
      </c>
      <c r="O327">
        <f>Drivers!O148</f>
        <v>0</v>
      </c>
      <c r="P327">
        <f>Drivers!P148</f>
        <v>0</v>
      </c>
      <c r="Q327">
        <f>Drivers!Q148</f>
        <v>0</v>
      </c>
      <c r="R327">
        <f>Drivers!R148</f>
        <v>0</v>
      </c>
      <c r="S327">
        <f>Drivers!S148</f>
        <v>0</v>
      </c>
      <c r="T327">
        <f>Drivers!T148</f>
        <v>0</v>
      </c>
      <c r="U327">
        <f>Drivers!U148</f>
        <v>0</v>
      </c>
      <c r="V327">
        <f>Drivers!V148</f>
        <v>0</v>
      </c>
      <c r="W327">
        <f>Drivers!W148</f>
        <v>0</v>
      </c>
      <c r="X327">
        <f>Drivers!X148</f>
        <v>0</v>
      </c>
      <c r="Y327">
        <f>Drivers!Y148</f>
        <v>0</v>
      </c>
      <c r="Z327">
        <f>Drivers!Z148</f>
        <v>0</v>
      </c>
      <c r="AA327">
        <f>Drivers!AA148</f>
        <v>0</v>
      </c>
      <c r="AB327">
        <f>Drivers!AB148</f>
        <v>0</v>
      </c>
      <c r="AC327">
        <f>Drivers!AC148</f>
        <v>0</v>
      </c>
      <c r="AD327">
        <f>Drivers!AD148</f>
        <v>0</v>
      </c>
      <c r="AE327">
        <f>Drivers!AE148</f>
        <v>0</v>
      </c>
      <c r="AF327">
        <f>Drivers!AF148</f>
        <v>0</v>
      </c>
      <c r="AG327">
        <f>Drivers!AG148</f>
        <v>0</v>
      </c>
      <c r="AH327">
        <f>Drivers!AH148</f>
        <v>0</v>
      </c>
      <c r="AI327">
        <f>Drivers!AI148</f>
        <v>0</v>
      </c>
      <c r="AJ327">
        <f>Drivers!AJ148</f>
        <v>0</v>
      </c>
      <c r="AK327">
        <f>Drivers!AK148</f>
        <v>0</v>
      </c>
      <c r="AL327">
        <f>Drivers!AL148</f>
        <v>0</v>
      </c>
      <c r="AM327">
        <f>Drivers!AM148</f>
        <v>0</v>
      </c>
      <c r="AN327">
        <f>Drivers!AN148</f>
        <v>0</v>
      </c>
      <c r="AO327">
        <f>Drivers!AO148</f>
        <v>0</v>
      </c>
      <c r="AP327">
        <f>Drivers!AP148</f>
        <v>0</v>
      </c>
      <c r="AQ327">
        <f>Drivers!AQ148</f>
        <v>0</v>
      </c>
      <c r="AR327">
        <f>Drivers!AR148</f>
        <v>0</v>
      </c>
      <c r="AS327">
        <f>Drivers!AS148</f>
        <v>0</v>
      </c>
      <c r="AT327">
        <f>Drivers!AT148</f>
        <v>0</v>
      </c>
      <c r="AU327">
        <f>Drivers!AU148</f>
        <v>0</v>
      </c>
      <c r="AV327">
        <f>Drivers!AV148</f>
        <v>0</v>
      </c>
      <c r="AW327">
        <f>Drivers!AW148</f>
        <v>0</v>
      </c>
      <c r="AX327">
        <f>Drivers!AX148</f>
        <v>0</v>
      </c>
      <c r="AY327">
        <f>Drivers!AY148</f>
        <v>0</v>
      </c>
      <c r="AZ327">
        <f>Drivers!AZ148</f>
        <v>0</v>
      </c>
      <c r="BA327">
        <f>Drivers!BA148</f>
        <v>0</v>
      </c>
      <c r="BB327">
        <f>Drivers!BB148</f>
        <v>0</v>
      </c>
      <c r="BC327">
        <f>Drivers!BC148</f>
        <v>0</v>
      </c>
      <c r="BD327">
        <f>Drivers!BD148</f>
        <v>0</v>
      </c>
      <c r="BE327">
        <f>Drivers!BE148</f>
        <v>0</v>
      </c>
      <c r="BF327">
        <f>Drivers!BF148</f>
        <v>0</v>
      </c>
      <c r="BG327">
        <f>Drivers!BG148</f>
        <v>0</v>
      </c>
      <c r="BH327">
        <f>Drivers!BH148</f>
        <v>0</v>
      </c>
      <c r="BI327">
        <f>Drivers!BI148</f>
        <v>0</v>
      </c>
      <c r="BJ327">
        <f>Drivers!BJ148</f>
        <v>0</v>
      </c>
      <c r="BK327">
        <f>Drivers!BK148</f>
        <v>0</v>
      </c>
      <c r="BL327">
        <f>Drivers!BL148</f>
        <v>0</v>
      </c>
      <c r="BM327">
        <f>Drivers!BM148</f>
        <v>0</v>
      </c>
      <c r="BN327">
        <f>Drivers!BN148</f>
        <v>0</v>
      </c>
      <c r="BO327">
        <f>Drivers!BO148</f>
        <v>0</v>
      </c>
      <c r="BP327">
        <f>Drivers!BP148</f>
        <v>0</v>
      </c>
      <c r="BQ327">
        <f>Drivers!BQ148</f>
        <v>0</v>
      </c>
      <c r="BR327">
        <f>Drivers!BR148</f>
        <v>0</v>
      </c>
      <c r="BS327">
        <f>Drivers!BS148</f>
        <v>0</v>
      </c>
      <c r="BT327">
        <f>Drivers!BT148</f>
        <v>0</v>
      </c>
      <c r="BU327">
        <f>Drivers!BU148</f>
        <v>0</v>
      </c>
      <c r="BV327">
        <f>Drivers!BV148</f>
        <v>0</v>
      </c>
      <c r="BW327">
        <f>Drivers!BW148</f>
        <v>0</v>
      </c>
      <c r="BX327">
        <f>Drivers!BX148</f>
        <v>0</v>
      </c>
      <c r="BY327">
        <f>Drivers!BY148</f>
        <v>4</v>
      </c>
      <c r="BZ327">
        <f>Drivers!BZ148</f>
        <v>0</v>
      </c>
      <c r="CA327">
        <f>Drivers!CA148</f>
        <v>0</v>
      </c>
      <c r="CB327">
        <f>Drivers!CB148</f>
        <v>0</v>
      </c>
      <c r="CC327">
        <f>Drivers!CC148</f>
        <v>0</v>
      </c>
      <c r="CD327">
        <f>Drivers!CD148</f>
        <v>0</v>
      </c>
      <c r="CE327">
        <f>Drivers!CE148</f>
        <v>0</v>
      </c>
      <c r="CF327">
        <f>Drivers!CF148</f>
        <v>0</v>
      </c>
      <c r="CG327">
        <f>Drivers!CG148</f>
        <v>0</v>
      </c>
      <c r="CH327">
        <f>Drivers!CH148</f>
        <v>0</v>
      </c>
      <c r="CI327">
        <f>Drivers!CI148</f>
        <v>0</v>
      </c>
      <c r="CJ327">
        <f>Drivers!CJ148</f>
        <v>0</v>
      </c>
      <c r="CK327">
        <f>Drivers!CK148</f>
        <v>0</v>
      </c>
      <c r="CL327">
        <f>Drivers!CL148</f>
        <v>0</v>
      </c>
      <c r="CM327">
        <f>Drivers!CM148</f>
        <v>0</v>
      </c>
      <c r="CN327">
        <f>Drivers!CN148</f>
        <v>0</v>
      </c>
      <c r="CO327">
        <f>Drivers!CO148</f>
        <v>0</v>
      </c>
      <c r="CP327">
        <f>Drivers!CP148</f>
        <v>0</v>
      </c>
      <c r="CQ327">
        <f>Drivers!CQ148</f>
        <v>0</v>
      </c>
      <c r="CR327">
        <f>Drivers!CR148</f>
        <v>0</v>
      </c>
      <c r="CS327">
        <f>Drivers!CS148</f>
        <v>0</v>
      </c>
      <c r="CT327">
        <f>Drivers!CT148</f>
        <v>0</v>
      </c>
      <c r="CU327">
        <f>Drivers!CU148</f>
        <v>0</v>
      </c>
      <c r="CV327">
        <f>Drivers!CV148</f>
        <v>0</v>
      </c>
      <c r="CW327">
        <f>Drivers!CW148</f>
        <v>0</v>
      </c>
      <c r="CX327">
        <f>Drivers!CX148</f>
        <v>0</v>
      </c>
      <c r="CY327">
        <f>Drivers!CY148</f>
        <v>0</v>
      </c>
      <c r="CZ327">
        <f>Drivers!CZ148</f>
        <v>0</v>
      </c>
      <c r="DA327">
        <f>Drivers!DA148</f>
        <v>0</v>
      </c>
      <c r="DB327">
        <f>Drivers!DB148</f>
        <v>0</v>
      </c>
      <c r="DC327">
        <f>Drivers!DC148</f>
        <v>0</v>
      </c>
      <c r="DD327">
        <f>Drivers!DD148</f>
        <v>0</v>
      </c>
      <c r="DE327">
        <f>Drivers!DE148</f>
        <v>0</v>
      </c>
      <c r="DF327">
        <f>Drivers!DF148</f>
        <v>0</v>
      </c>
      <c r="DG327">
        <f>Drivers!DG148</f>
        <v>0</v>
      </c>
      <c r="DH327">
        <f>Drivers!DH148</f>
        <v>0</v>
      </c>
      <c r="DI327">
        <f>Drivers!DI148</f>
        <v>0</v>
      </c>
      <c r="DJ327">
        <f>Drivers!DJ148</f>
        <v>0</v>
      </c>
      <c r="DK327">
        <f>Drivers!DK148</f>
        <v>0</v>
      </c>
      <c r="DL327">
        <f>Drivers!DL148</f>
        <v>0</v>
      </c>
      <c r="DM327">
        <f>Drivers!DM148</f>
        <v>0</v>
      </c>
      <c r="DN327">
        <f>Drivers!DN148</f>
        <v>0</v>
      </c>
      <c r="DO327">
        <f>Drivers!DO148</f>
        <v>0</v>
      </c>
      <c r="DP327">
        <f>Drivers!DP148</f>
        <v>0</v>
      </c>
      <c r="DQ327">
        <f>Drivers!DQ148</f>
        <v>0</v>
      </c>
      <c r="DR327">
        <f>Drivers!DR148</f>
        <v>0</v>
      </c>
      <c r="DS327">
        <f>Drivers!DS148</f>
        <v>0</v>
      </c>
      <c r="DT327">
        <f>Drivers!DT148</f>
        <v>0</v>
      </c>
      <c r="DU327">
        <f>Drivers!DU148</f>
        <v>0</v>
      </c>
      <c r="DV327">
        <f>Drivers!DV148</f>
        <v>0</v>
      </c>
      <c r="DW327">
        <f>Drivers!DW148</f>
        <v>0</v>
      </c>
      <c r="DX327">
        <f>Drivers!DX148</f>
        <v>0</v>
      </c>
      <c r="DY327">
        <f>Drivers!DY148</f>
        <v>0</v>
      </c>
      <c r="DZ327">
        <f>Drivers!DZ148</f>
        <v>0</v>
      </c>
      <c r="EA327">
        <f>Drivers!EA148</f>
        <v>0</v>
      </c>
      <c r="EB327">
        <f>Drivers!EB148</f>
        <v>0</v>
      </c>
      <c r="EC327">
        <f>Drivers!EC148</f>
        <v>0</v>
      </c>
      <c r="ED327">
        <f>Drivers!ED148</f>
        <v>0</v>
      </c>
      <c r="EE327">
        <f>Drivers!EE148</f>
        <v>0</v>
      </c>
      <c r="EF327">
        <f>Drivers!EF148</f>
        <v>0</v>
      </c>
      <c r="EG327">
        <f>Drivers!EG148</f>
        <v>0</v>
      </c>
      <c r="EH327">
        <f>Drivers!EH148</f>
        <v>0</v>
      </c>
      <c r="EI327">
        <f>Drivers!EI148</f>
        <v>0</v>
      </c>
      <c r="EJ327">
        <f>Drivers!EJ148</f>
        <v>0</v>
      </c>
      <c r="EK327">
        <f>Drivers!EK148</f>
        <v>0</v>
      </c>
      <c r="EL327">
        <f>Drivers!EL148</f>
        <v>0</v>
      </c>
      <c r="EM327">
        <f>Drivers!EM148</f>
        <v>0</v>
      </c>
      <c r="EN327">
        <f>Drivers!EN148</f>
        <v>0</v>
      </c>
    </row>
    <row r="328" spans="1:144" x14ac:dyDescent="0.2">
      <c r="A328">
        <f>Drivers!A149</f>
        <v>0</v>
      </c>
      <c r="B328">
        <f>Drivers!B149</f>
        <v>0</v>
      </c>
      <c r="C328">
        <f>Drivers!C149</f>
        <v>0</v>
      </c>
      <c r="D328">
        <f>Drivers!D149</f>
        <v>0</v>
      </c>
      <c r="E328">
        <f>Drivers!E149</f>
        <v>0</v>
      </c>
      <c r="F328">
        <f>Drivers!F149</f>
        <v>0</v>
      </c>
      <c r="G328">
        <f>Drivers!G149</f>
        <v>0</v>
      </c>
      <c r="H328">
        <f>Drivers!H149</f>
        <v>0</v>
      </c>
      <c r="I328" t="str">
        <f>Drivers!I149</f>
        <v>Other</v>
      </c>
      <c r="J328">
        <f>Drivers!J149</f>
        <v>0</v>
      </c>
      <c r="K328">
        <f>Drivers!K149</f>
        <v>0</v>
      </c>
      <c r="L328">
        <f>Drivers!L149</f>
        <v>0</v>
      </c>
      <c r="M328">
        <f>Drivers!M149</f>
        <v>0</v>
      </c>
      <c r="N328">
        <f>Drivers!N149</f>
        <v>0</v>
      </c>
      <c r="O328">
        <f>Drivers!O149</f>
        <v>0</v>
      </c>
      <c r="P328">
        <f>Drivers!P149</f>
        <v>0</v>
      </c>
      <c r="Q328">
        <f>Drivers!Q149</f>
        <v>0</v>
      </c>
      <c r="R328">
        <f>Drivers!R149</f>
        <v>0</v>
      </c>
      <c r="S328">
        <f>Drivers!S149</f>
        <v>0</v>
      </c>
      <c r="T328">
        <f>Drivers!T149</f>
        <v>0</v>
      </c>
      <c r="U328">
        <f>Drivers!U149</f>
        <v>0</v>
      </c>
      <c r="V328">
        <f>Drivers!V149</f>
        <v>0</v>
      </c>
      <c r="W328">
        <f>Drivers!W149</f>
        <v>0</v>
      </c>
      <c r="X328">
        <f>Drivers!X149</f>
        <v>0</v>
      </c>
      <c r="Y328">
        <f>Drivers!Y149</f>
        <v>0</v>
      </c>
      <c r="Z328">
        <f>Drivers!Z149</f>
        <v>0</v>
      </c>
      <c r="AA328">
        <f>Drivers!AA149</f>
        <v>0</v>
      </c>
      <c r="AB328">
        <f>Drivers!AB149</f>
        <v>0</v>
      </c>
      <c r="AC328">
        <f>Drivers!AC149</f>
        <v>0</v>
      </c>
      <c r="AD328">
        <f>Drivers!AD149</f>
        <v>0</v>
      </c>
      <c r="AE328">
        <f>Drivers!AE149</f>
        <v>0</v>
      </c>
      <c r="AF328">
        <f>Drivers!AF149</f>
        <v>0</v>
      </c>
      <c r="AG328">
        <f>Drivers!AG149</f>
        <v>0</v>
      </c>
      <c r="AH328">
        <f>Drivers!AH149</f>
        <v>0</v>
      </c>
      <c r="AI328">
        <f>Drivers!AI149</f>
        <v>0</v>
      </c>
      <c r="AJ328">
        <f>Drivers!AJ149</f>
        <v>0</v>
      </c>
      <c r="AK328">
        <f>Drivers!AK149</f>
        <v>0</v>
      </c>
      <c r="AL328">
        <f>Drivers!AL149</f>
        <v>0</v>
      </c>
      <c r="AM328">
        <f>Drivers!AM149</f>
        <v>0</v>
      </c>
      <c r="AN328">
        <f>Drivers!AN149</f>
        <v>0</v>
      </c>
      <c r="AO328">
        <f>Drivers!AO149</f>
        <v>0</v>
      </c>
      <c r="AP328">
        <f>Drivers!AP149</f>
        <v>0</v>
      </c>
      <c r="AQ328">
        <f>Drivers!AQ149</f>
        <v>0</v>
      </c>
      <c r="AR328">
        <f>Drivers!AR149</f>
        <v>0</v>
      </c>
      <c r="AS328">
        <f>Drivers!AS149</f>
        <v>0</v>
      </c>
      <c r="AT328">
        <f>Drivers!AT149</f>
        <v>0</v>
      </c>
      <c r="AU328">
        <f>Drivers!AU149</f>
        <v>0</v>
      </c>
      <c r="AV328">
        <f>Drivers!AV149</f>
        <v>0</v>
      </c>
      <c r="AW328">
        <f>Drivers!AW149</f>
        <v>0</v>
      </c>
      <c r="AX328">
        <f>Drivers!AX149</f>
        <v>0</v>
      </c>
      <c r="AY328">
        <f>Drivers!AY149</f>
        <v>0</v>
      </c>
      <c r="AZ328">
        <f>Drivers!AZ149</f>
        <v>0</v>
      </c>
      <c r="BA328">
        <f>Drivers!BA149</f>
        <v>0</v>
      </c>
      <c r="BB328">
        <f>Drivers!BB149</f>
        <v>0</v>
      </c>
      <c r="BC328">
        <f>Drivers!BC149</f>
        <v>0</v>
      </c>
      <c r="BD328">
        <f>Drivers!BD149</f>
        <v>0</v>
      </c>
      <c r="BE328">
        <f>Drivers!BE149</f>
        <v>0</v>
      </c>
      <c r="BF328">
        <f>Drivers!BF149</f>
        <v>0</v>
      </c>
      <c r="BG328">
        <f>Drivers!BG149</f>
        <v>0</v>
      </c>
      <c r="BH328">
        <f>Drivers!BH149</f>
        <v>0</v>
      </c>
      <c r="BI328">
        <f>Drivers!BI149</f>
        <v>0</v>
      </c>
      <c r="BJ328">
        <f>Drivers!BJ149</f>
        <v>0</v>
      </c>
      <c r="BK328">
        <f>Drivers!BK149</f>
        <v>0</v>
      </c>
      <c r="BL328">
        <f>Drivers!BL149</f>
        <v>0</v>
      </c>
      <c r="BM328">
        <f>Drivers!BM149</f>
        <v>0</v>
      </c>
      <c r="BN328">
        <f>Drivers!BN149</f>
        <v>0</v>
      </c>
      <c r="BO328">
        <f>Drivers!BO149</f>
        <v>0</v>
      </c>
      <c r="BP328">
        <f>Drivers!BP149</f>
        <v>0</v>
      </c>
      <c r="BQ328">
        <f>Drivers!BQ149</f>
        <v>0</v>
      </c>
      <c r="BR328">
        <f>Drivers!BR149</f>
        <v>0</v>
      </c>
      <c r="BS328">
        <f>Drivers!BS149</f>
        <v>0</v>
      </c>
      <c r="BT328">
        <f>Drivers!BT149</f>
        <v>0</v>
      </c>
      <c r="BU328">
        <f>Drivers!BU149</f>
        <v>0</v>
      </c>
      <c r="BV328">
        <f>Drivers!BV149</f>
        <v>0</v>
      </c>
      <c r="BW328">
        <f>Drivers!BW149</f>
        <v>0</v>
      </c>
      <c r="BX328">
        <f>Drivers!BX149</f>
        <v>0</v>
      </c>
      <c r="BY328">
        <f>Drivers!BY149</f>
        <v>0</v>
      </c>
      <c r="BZ328">
        <f>Drivers!BZ149</f>
        <v>0</v>
      </c>
      <c r="CA328">
        <f>Drivers!CA149</f>
        <v>0</v>
      </c>
      <c r="CB328">
        <f>Drivers!CB149</f>
        <v>0</v>
      </c>
      <c r="CC328">
        <f>Drivers!CC149</f>
        <v>0</v>
      </c>
      <c r="CD328">
        <f>Drivers!CD149</f>
        <v>0</v>
      </c>
      <c r="CE328">
        <f>Drivers!CE149</f>
        <v>0</v>
      </c>
      <c r="CF328">
        <f>Drivers!CF149</f>
        <v>0</v>
      </c>
      <c r="CG328">
        <f>Drivers!CG149</f>
        <v>0</v>
      </c>
      <c r="CH328">
        <f>Drivers!CH149</f>
        <v>0</v>
      </c>
      <c r="CI328">
        <f>Drivers!CI149</f>
        <v>0</v>
      </c>
      <c r="CJ328">
        <f>Drivers!CJ149</f>
        <v>0</v>
      </c>
      <c r="CK328">
        <f>Drivers!CK149</f>
        <v>0</v>
      </c>
      <c r="CL328">
        <f>Drivers!CL149</f>
        <v>0</v>
      </c>
      <c r="CM328">
        <f>Drivers!CM149</f>
        <v>0</v>
      </c>
      <c r="CN328">
        <f>Drivers!CN149</f>
        <v>0</v>
      </c>
      <c r="CO328">
        <f>Drivers!CO149</f>
        <v>0</v>
      </c>
      <c r="CP328">
        <f>Drivers!CP149</f>
        <v>0</v>
      </c>
      <c r="CQ328">
        <f>Drivers!CQ149</f>
        <v>0</v>
      </c>
      <c r="CR328">
        <f>Drivers!CR149</f>
        <v>0</v>
      </c>
      <c r="CS328">
        <f>Drivers!CS149</f>
        <v>0</v>
      </c>
      <c r="CT328">
        <f>Drivers!CT149</f>
        <v>0</v>
      </c>
      <c r="CU328">
        <f>Drivers!CU149</f>
        <v>0</v>
      </c>
      <c r="CV328">
        <f>Drivers!CV149</f>
        <v>0</v>
      </c>
      <c r="CW328">
        <f>Drivers!CW149</f>
        <v>0</v>
      </c>
      <c r="CX328">
        <f>Drivers!CX149</f>
        <v>0</v>
      </c>
      <c r="CY328">
        <f>Drivers!CY149</f>
        <v>0</v>
      </c>
      <c r="CZ328">
        <f>Drivers!CZ149</f>
        <v>0</v>
      </c>
      <c r="DA328">
        <f>Drivers!DA149</f>
        <v>0</v>
      </c>
      <c r="DB328">
        <f>Drivers!DB149</f>
        <v>0</v>
      </c>
      <c r="DC328">
        <f>Drivers!DC149</f>
        <v>0</v>
      </c>
      <c r="DD328">
        <f>Drivers!DD149</f>
        <v>0</v>
      </c>
      <c r="DE328">
        <f>Drivers!DE149</f>
        <v>0</v>
      </c>
      <c r="DF328">
        <f>Drivers!DF149</f>
        <v>0</v>
      </c>
      <c r="DG328">
        <f>Drivers!DG149</f>
        <v>0</v>
      </c>
      <c r="DH328">
        <f>Drivers!DH149</f>
        <v>0</v>
      </c>
      <c r="DI328">
        <f>Drivers!DI149</f>
        <v>0</v>
      </c>
      <c r="DJ328">
        <f>Drivers!DJ149</f>
        <v>0</v>
      </c>
      <c r="DK328">
        <f>Drivers!DK149</f>
        <v>0</v>
      </c>
      <c r="DL328">
        <f>Drivers!DL149</f>
        <v>0</v>
      </c>
      <c r="DM328">
        <f>Drivers!DM149</f>
        <v>0</v>
      </c>
      <c r="DN328">
        <f>Drivers!DN149</f>
        <v>0</v>
      </c>
      <c r="DO328">
        <f>Drivers!DO149</f>
        <v>0</v>
      </c>
      <c r="DP328">
        <f>Drivers!DP149</f>
        <v>0</v>
      </c>
      <c r="DQ328">
        <f>Drivers!DQ149</f>
        <v>0</v>
      </c>
      <c r="DR328">
        <f>Drivers!DR149</f>
        <v>0</v>
      </c>
      <c r="DS328">
        <f>Drivers!DS149</f>
        <v>0</v>
      </c>
      <c r="DT328">
        <f>Drivers!DT149</f>
        <v>0</v>
      </c>
      <c r="DU328">
        <f>Drivers!DU149</f>
        <v>0</v>
      </c>
      <c r="DV328">
        <f>Drivers!DV149</f>
        <v>0</v>
      </c>
      <c r="DW328">
        <f>Drivers!DW149</f>
        <v>0</v>
      </c>
      <c r="DX328">
        <f>Drivers!DX149</f>
        <v>0</v>
      </c>
      <c r="DY328">
        <f>Drivers!DY149</f>
        <v>0</v>
      </c>
      <c r="DZ328">
        <f>Drivers!DZ149</f>
        <v>0</v>
      </c>
      <c r="EA328">
        <f>Drivers!EA149</f>
        <v>0</v>
      </c>
      <c r="EB328">
        <f>Drivers!EB149</f>
        <v>0</v>
      </c>
      <c r="EC328">
        <f>Drivers!EC149</f>
        <v>0</v>
      </c>
      <c r="ED328">
        <f>Drivers!ED149</f>
        <v>0</v>
      </c>
      <c r="EE328">
        <f>Drivers!EE149</f>
        <v>0</v>
      </c>
      <c r="EF328">
        <f>Drivers!EF149</f>
        <v>0</v>
      </c>
      <c r="EG328">
        <f>Drivers!EG149</f>
        <v>0</v>
      </c>
      <c r="EH328">
        <f>Drivers!EH149</f>
        <v>0</v>
      </c>
      <c r="EI328">
        <f>Drivers!EI149</f>
        <v>0</v>
      </c>
      <c r="EJ328">
        <f>Drivers!EJ149</f>
        <v>0</v>
      </c>
      <c r="EK328">
        <f>Drivers!EK149</f>
        <v>0</v>
      </c>
      <c r="EL328">
        <f>Drivers!EL149</f>
        <v>0</v>
      </c>
      <c r="EM328">
        <f>Drivers!EM149</f>
        <v>0</v>
      </c>
      <c r="EN328">
        <f>Drivers!EN149</f>
        <v>0</v>
      </c>
    </row>
    <row r="329" spans="1:144" x14ac:dyDescent="0.2">
      <c r="A329">
        <f>Drivers!A150</f>
        <v>0</v>
      </c>
      <c r="B329">
        <f>Drivers!B150</f>
        <v>0</v>
      </c>
      <c r="C329">
        <f>Drivers!C150</f>
        <v>0</v>
      </c>
      <c r="D329">
        <f>Drivers!D150</f>
        <v>0</v>
      </c>
      <c r="E329">
        <f>Drivers!E150</f>
        <v>0</v>
      </c>
      <c r="F329">
        <f>Drivers!F150</f>
        <v>0</v>
      </c>
      <c r="G329">
        <f>Drivers!G150</f>
        <v>0</v>
      </c>
      <c r="H329">
        <f>Drivers!H150</f>
        <v>0</v>
      </c>
      <c r="I329">
        <f>Drivers!I150</f>
        <v>0</v>
      </c>
      <c r="J329">
        <f>Drivers!J150</f>
        <v>0</v>
      </c>
      <c r="K329">
        <f>Drivers!K150</f>
        <v>0</v>
      </c>
      <c r="L329">
        <f>Drivers!L150</f>
        <v>0</v>
      </c>
      <c r="M329">
        <f>Drivers!M150</f>
        <v>0</v>
      </c>
      <c r="N329">
        <f>Drivers!N150</f>
        <v>0</v>
      </c>
      <c r="O329">
        <f>Drivers!O150</f>
        <v>0</v>
      </c>
      <c r="P329">
        <f>Drivers!P150</f>
        <v>0</v>
      </c>
      <c r="Q329">
        <f>Drivers!Q150</f>
        <v>0</v>
      </c>
      <c r="R329">
        <f>Drivers!R150</f>
        <v>0</v>
      </c>
      <c r="S329">
        <f>Drivers!S150</f>
        <v>0</v>
      </c>
      <c r="T329">
        <f>Drivers!T150</f>
        <v>0</v>
      </c>
      <c r="U329">
        <f>Drivers!U150</f>
        <v>0</v>
      </c>
      <c r="V329">
        <f>Drivers!V150</f>
        <v>0</v>
      </c>
      <c r="W329">
        <f>Drivers!W150</f>
        <v>0</v>
      </c>
      <c r="X329">
        <f>Drivers!X150</f>
        <v>0</v>
      </c>
      <c r="Y329">
        <f>Drivers!Y150</f>
        <v>0</v>
      </c>
      <c r="Z329">
        <f>Drivers!Z150</f>
        <v>0</v>
      </c>
      <c r="AA329">
        <f>Drivers!AA150</f>
        <v>0</v>
      </c>
      <c r="AB329">
        <f>Drivers!AB150</f>
        <v>0</v>
      </c>
      <c r="AC329">
        <f>Drivers!AC150</f>
        <v>0</v>
      </c>
      <c r="AD329">
        <f>Drivers!AD150</f>
        <v>0</v>
      </c>
      <c r="AE329">
        <f>Drivers!AE150</f>
        <v>0</v>
      </c>
      <c r="AF329">
        <f>Drivers!AF150</f>
        <v>0</v>
      </c>
      <c r="AG329">
        <f>Drivers!AG150</f>
        <v>0</v>
      </c>
      <c r="AH329">
        <f>Drivers!AH150</f>
        <v>0</v>
      </c>
      <c r="AI329">
        <f>Drivers!AI150</f>
        <v>0</v>
      </c>
      <c r="AJ329">
        <f>Drivers!AJ150</f>
        <v>0</v>
      </c>
      <c r="AK329">
        <f>Drivers!AK150</f>
        <v>0</v>
      </c>
      <c r="AL329">
        <f>Drivers!AL150</f>
        <v>0</v>
      </c>
      <c r="AM329">
        <f>Drivers!AM150</f>
        <v>0</v>
      </c>
      <c r="AN329">
        <f>Drivers!AN150</f>
        <v>0</v>
      </c>
      <c r="AO329">
        <f>Drivers!AO150</f>
        <v>0</v>
      </c>
      <c r="AP329">
        <f>Drivers!AP150</f>
        <v>0</v>
      </c>
      <c r="AQ329">
        <f>Drivers!AQ150</f>
        <v>0</v>
      </c>
      <c r="AR329">
        <f>Drivers!AR150</f>
        <v>0</v>
      </c>
      <c r="AS329">
        <f>Drivers!AS150</f>
        <v>0</v>
      </c>
      <c r="AT329">
        <f>Drivers!AT150</f>
        <v>0</v>
      </c>
      <c r="AU329">
        <f>Drivers!AU150</f>
        <v>0</v>
      </c>
      <c r="AV329">
        <f>Drivers!AV150</f>
        <v>0</v>
      </c>
      <c r="AW329">
        <f>Drivers!AW150</f>
        <v>0</v>
      </c>
      <c r="AX329">
        <f>Drivers!AX150</f>
        <v>0</v>
      </c>
      <c r="AY329">
        <f>Drivers!AY150</f>
        <v>0</v>
      </c>
      <c r="AZ329">
        <f>Drivers!AZ150</f>
        <v>0</v>
      </c>
      <c r="BA329">
        <f>Drivers!BA150</f>
        <v>0</v>
      </c>
      <c r="BB329">
        <f>Drivers!BB150</f>
        <v>0</v>
      </c>
      <c r="BC329">
        <f>Drivers!BC150</f>
        <v>0</v>
      </c>
      <c r="BD329">
        <f>Drivers!BD150</f>
        <v>0</v>
      </c>
      <c r="BE329">
        <f>Drivers!BE150</f>
        <v>0</v>
      </c>
      <c r="BF329">
        <f>Drivers!BF150</f>
        <v>0</v>
      </c>
      <c r="BG329">
        <f>Drivers!BG150</f>
        <v>0</v>
      </c>
      <c r="BH329">
        <f>Drivers!BH150</f>
        <v>0</v>
      </c>
      <c r="BI329">
        <f>Drivers!BI150</f>
        <v>0</v>
      </c>
      <c r="BJ329">
        <f>Drivers!BJ150</f>
        <v>0</v>
      </c>
      <c r="BK329">
        <f>Drivers!BK150</f>
        <v>0</v>
      </c>
      <c r="BL329">
        <f>Drivers!BL150</f>
        <v>0</v>
      </c>
      <c r="BM329">
        <f>Drivers!BM150</f>
        <v>0</v>
      </c>
      <c r="BN329">
        <f>Drivers!BN150</f>
        <v>0</v>
      </c>
      <c r="BO329">
        <f>Drivers!BO150</f>
        <v>0</v>
      </c>
      <c r="BP329">
        <f>Drivers!BP150</f>
        <v>0</v>
      </c>
      <c r="BQ329">
        <f>Drivers!BQ150</f>
        <v>0</v>
      </c>
      <c r="BR329">
        <f>Drivers!BR150</f>
        <v>0</v>
      </c>
      <c r="BS329">
        <f>Drivers!BS150</f>
        <v>0</v>
      </c>
      <c r="BT329">
        <f>Drivers!BT150</f>
        <v>0</v>
      </c>
      <c r="BU329">
        <f>Drivers!BU150</f>
        <v>0</v>
      </c>
      <c r="BV329">
        <f>Drivers!BV150</f>
        <v>0</v>
      </c>
      <c r="BW329">
        <f>Drivers!BW150</f>
        <v>0</v>
      </c>
      <c r="BX329">
        <f>Drivers!BX150</f>
        <v>0</v>
      </c>
      <c r="BY329">
        <f>Drivers!BY150</f>
        <v>0</v>
      </c>
      <c r="BZ329">
        <f>Drivers!BZ150</f>
        <v>0</v>
      </c>
      <c r="CA329">
        <f>Drivers!CA150</f>
        <v>0</v>
      </c>
      <c r="CB329">
        <f>Drivers!CB150</f>
        <v>0</v>
      </c>
      <c r="CC329">
        <f>Drivers!CC150</f>
        <v>0</v>
      </c>
      <c r="CD329">
        <f>Drivers!CD150</f>
        <v>0</v>
      </c>
      <c r="CE329">
        <f>Drivers!CE150</f>
        <v>0</v>
      </c>
      <c r="CF329">
        <f>Drivers!CF150</f>
        <v>0</v>
      </c>
      <c r="CG329">
        <f>Drivers!CG150</f>
        <v>0</v>
      </c>
      <c r="CH329">
        <f>Drivers!CH150</f>
        <v>0</v>
      </c>
      <c r="CI329">
        <f>Drivers!CI150</f>
        <v>0</v>
      </c>
      <c r="CJ329">
        <f>Drivers!CJ150</f>
        <v>0</v>
      </c>
      <c r="CK329">
        <f>Drivers!CK150</f>
        <v>0</v>
      </c>
      <c r="CL329">
        <f>Drivers!CL150</f>
        <v>0</v>
      </c>
      <c r="CM329">
        <f>Drivers!CM150</f>
        <v>0</v>
      </c>
      <c r="CN329">
        <f>Drivers!CN150</f>
        <v>0</v>
      </c>
      <c r="CO329">
        <f>Drivers!CO150</f>
        <v>0</v>
      </c>
      <c r="CP329">
        <f>Drivers!CP150</f>
        <v>0</v>
      </c>
      <c r="CQ329">
        <f>Drivers!CQ150</f>
        <v>0</v>
      </c>
      <c r="CR329">
        <f>Drivers!CR150</f>
        <v>0</v>
      </c>
      <c r="CS329">
        <f>Drivers!CS150</f>
        <v>0</v>
      </c>
      <c r="CT329">
        <f>Drivers!CT150</f>
        <v>0</v>
      </c>
      <c r="CU329">
        <f>Drivers!CU150</f>
        <v>0</v>
      </c>
      <c r="CV329">
        <f>Drivers!CV150</f>
        <v>0</v>
      </c>
      <c r="CW329">
        <f>Drivers!CW150</f>
        <v>0</v>
      </c>
      <c r="CX329">
        <f>Drivers!CX150</f>
        <v>0</v>
      </c>
      <c r="CY329">
        <f>Drivers!CY150</f>
        <v>0</v>
      </c>
      <c r="CZ329">
        <f>Drivers!CZ150</f>
        <v>0</v>
      </c>
      <c r="DA329">
        <f>Drivers!DA150</f>
        <v>0</v>
      </c>
      <c r="DB329">
        <f>Drivers!DB150</f>
        <v>0</v>
      </c>
      <c r="DC329">
        <f>Drivers!DC150</f>
        <v>0</v>
      </c>
      <c r="DD329">
        <f>Drivers!DD150</f>
        <v>0</v>
      </c>
      <c r="DE329">
        <f>Drivers!DE150</f>
        <v>0</v>
      </c>
      <c r="DF329">
        <f>Drivers!DF150</f>
        <v>0</v>
      </c>
      <c r="DG329">
        <f>Drivers!DG150</f>
        <v>0</v>
      </c>
      <c r="DH329">
        <f>Drivers!DH150</f>
        <v>0</v>
      </c>
      <c r="DI329">
        <f>Drivers!DI150</f>
        <v>0</v>
      </c>
      <c r="DJ329">
        <f>Drivers!DJ150</f>
        <v>0</v>
      </c>
      <c r="DK329">
        <f>Drivers!DK150</f>
        <v>0</v>
      </c>
      <c r="DL329">
        <f>Drivers!DL150</f>
        <v>0</v>
      </c>
      <c r="DM329">
        <f>Drivers!DM150</f>
        <v>0</v>
      </c>
      <c r="DN329">
        <f>Drivers!DN150</f>
        <v>0</v>
      </c>
      <c r="DO329">
        <f>Drivers!DO150</f>
        <v>0</v>
      </c>
      <c r="DP329">
        <f>Drivers!DP150</f>
        <v>0</v>
      </c>
      <c r="DQ329">
        <f>Drivers!DQ150</f>
        <v>0</v>
      </c>
      <c r="DR329">
        <f>Drivers!DR150</f>
        <v>0</v>
      </c>
      <c r="DS329">
        <f>Drivers!DS150</f>
        <v>0</v>
      </c>
      <c r="DT329">
        <f>Drivers!DT150</f>
        <v>0</v>
      </c>
      <c r="DU329">
        <f>Drivers!DU150</f>
        <v>0</v>
      </c>
      <c r="DV329">
        <f>Drivers!DV150</f>
        <v>0</v>
      </c>
      <c r="DW329">
        <f>Drivers!DW150</f>
        <v>0</v>
      </c>
      <c r="DX329">
        <f>Drivers!DX150</f>
        <v>0</v>
      </c>
      <c r="DY329">
        <f>Drivers!DY150</f>
        <v>0</v>
      </c>
      <c r="DZ329">
        <f>Drivers!DZ150</f>
        <v>0</v>
      </c>
      <c r="EA329">
        <f>Drivers!EA150</f>
        <v>0</v>
      </c>
      <c r="EB329">
        <f>Drivers!EB150</f>
        <v>0</v>
      </c>
      <c r="EC329">
        <f>Drivers!EC150</f>
        <v>0</v>
      </c>
      <c r="ED329">
        <f>Drivers!ED150</f>
        <v>0</v>
      </c>
      <c r="EE329">
        <f>Drivers!EE150</f>
        <v>0</v>
      </c>
      <c r="EF329">
        <f>Drivers!EF150</f>
        <v>0</v>
      </c>
      <c r="EG329">
        <f>Drivers!EG150</f>
        <v>0</v>
      </c>
      <c r="EH329">
        <f>Drivers!EH150</f>
        <v>0</v>
      </c>
      <c r="EI329">
        <f>Drivers!EI150</f>
        <v>0</v>
      </c>
      <c r="EJ329">
        <f>Drivers!EJ150</f>
        <v>0</v>
      </c>
      <c r="EK329">
        <f>Drivers!EK150</f>
        <v>0</v>
      </c>
      <c r="EL329">
        <f>Drivers!EL150</f>
        <v>0</v>
      </c>
      <c r="EM329">
        <f>Drivers!EM150</f>
        <v>0</v>
      </c>
      <c r="EN329">
        <f>Drivers!EN150</f>
        <v>0</v>
      </c>
    </row>
    <row r="330" spans="1:144" x14ac:dyDescent="0.2">
      <c r="A330">
        <f>Drivers!A151</f>
        <v>0</v>
      </c>
      <c r="B330">
        <f>Drivers!B151</f>
        <v>0</v>
      </c>
      <c r="C330">
        <f>Drivers!C151</f>
        <v>0</v>
      </c>
      <c r="D330">
        <f>Drivers!D151</f>
        <v>0</v>
      </c>
      <c r="E330">
        <f>Drivers!E151</f>
        <v>0</v>
      </c>
      <c r="F330">
        <f>Drivers!F151</f>
        <v>0</v>
      </c>
      <c r="G330">
        <f>Drivers!G151</f>
        <v>0</v>
      </c>
      <c r="H330">
        <f>Drivers!H151</f>
        <v>0</v>
      </c>
      <c r="I330" t="str">
        <f>Drivers!I151</f>
        <v>Servings</v>
      </c>
      <c r="J330">
        <f>Drivers!J151</f>
        <v>0</v>
      </c>
      <c r="K330">
        <f>Drivers!K151</f>
        <v>0</v>
      </c>
      <c r="L330">
        <f>Drivers!L151</f>
        <v>0</v>
      </c>
      <c r="M330">
        <f>Drivers!M151</f>
        <v>0</v>
      </c>
      <c r="N330">
        <f>Drivers!N151</f>
        <v>0</v>
      </c>
      <c r="O330">
        <f>Drivers!O151</f>
        <v>0</v>
      </c>
      <c r="P330">
        <f>Drivers!P151</f>
        <v>0</v>
      </c>
      <c r="Q330">
        <f>Drivers!Q151</f>
        <v>0</v>
      </c>
      <c r="R330">
        <f>Drivers!R151</f>
        <v>0</v>
      </c>
      <c r="S330">
        <f>Drivers!S151</f>
        <v>0</v>
      </c>
      <c r="T330">
        <f>Drivers!T151</f>
        <v>0</v>
      </c>
      <c r="U330">
        <f>Drivers!U151</f>
        <v>0</v>
      </c>
      <c r="V330">
        <f>Drivers!V151</f>
        <v>0</v>
      </c>
      <c r="W330">
        <f>Drivers!W151</f>
        <v>0</v>
      </c>
      <c r="X330">
        <f>Drivers!X151</f>
        <v>0</v>
      </c>
      <c r="Y330">
        <f>Drivers!Y151</f>
        <v>0</v>
      </c>
      <c r="Z330">
        <f>Drivers!Z151</f>
        <v>0</v>
      </c>
      <c r="AA330">
        <f>Drivers!AA151</f>
        <v>0</v>
      </c>
      <c r="AB330">
        <f>Drivers!AB151</f>
        <v>0</v>
      </c>
      <c r="AC330">
        <f>Drivers!AC151</f>
        <v>0</v>
      </c>
      <c r="AD330">
        <f>Drivers!AD151</f>
        <v>0</v>
      </c>
      <c r="AE330">
        <f>Drivers!AE151</f>
        <v>0</v>
      </c>
      <c r="AF330">
        <f>Drivers!AF151</f>
        <v>0</v>
      </c>
      <c r="AG330">
        <f>Drivers!AG151</f>
        <v>0</v>
      </c>
      <c r="AH330">
        <f>Drivers!AH151</f>
        <v>0</v>
      </c>
      <c r="AI330">
        <f>Drivers!AI151</f>
        <v>0</v>
      </c>
      <c r="AJ330">
        <f>Drivers!AJ151</f>
        <v>0</v>
      </c>
      <c r="AK330">
        <f>Drivers!AK151</f>
        <v>0</v>
      </c>
      <c r="AL330">
        <f>Drivers!AL151</f>
        <v>0</v>
      </c>
      <c r="AM330">
        <f>Drivers!AM151</f>
        <v>0</v>
      </c>
      <c r="AN330">
        <f>Drivers!AN151</f>
        <v>0</v>
      </c>
      <c r="AO330">
        <f>Drivers!AO151</f>
        <v>0</v>
      </c>
      <c r="AP330">
        <f>Drivers!AP151</f>
        <v>0</v>
      </c>
      <c r="AQ330">
        <f>Drivers!AQ151</f>
        <v>0</v>
      </c>
      <c r="AR330">
        <f>Drivers!AR151</f>
        <v>0</v>
      </c>
      <c r="AS330">
        <f>Drivers!AS151</f>
        <v>0</v>
      </c>
      <c r="AT330">
        <f>Drivers!AT151</f>
        <v>0</v>
      </c>
      <c r="AU330">
        <f>Drivers!AU151</f>
        <v>0</v>
      </c>
      <c r="AV330">
        <f>Drivers!AV151</f>
        <v>0</v>
      </c>
      <c r="AW330">
        <f>Drivers!AW151</f>
        <v>0</v>
      </c>
      <c r="AX330">
        <f>Drivers!AX151</f>
        <v>0</v>
      </c>
      <c r="AY330">
        <f>Drivers!AY151</f>
        <v>0</v>
      </c>
      <c r="AZ330">
        <f>Drivers!AZ151</f>
        <v>0</v>
      </c>
      <c r="BA330">
        <f>Drivers!BA151</f>
        <v>0</v>
      </c>
      <c r="BB330">
        <f>Drivers!BB151</f>
        <v>0</v>
      </c>
      <c r="BC330">
        <f>Drivers!BC151</f>
        <v>0</v>
      </c>
      <c r="BD330">
        <f>Drivers!BD151</f>
        <v>0</v>
      </c>
      <c r="BE330">
        <f>Drivers!BE151</f>
        <v>0</v>
      </c>
      <c r="BF330">
        <f>Drivers!BF151</f>
        <v>0</v>
      </c>
      <c r="BG330">
        <f>Drivers!BG151</f>
        <v>0</v>
      </c>
      <c r="BH330">
        <f>Drivers!BH151</f>
        <v>0</v>
      </c>
      <c r="BI330">
        <f>Drivers!BI151</f>
        <v>0</v>
      </c>
      <c r="BJ330">
        <f>Drivers!BJ151</f>
        <v>0</v>
      </c>
      <c r="BK330">
        <f>Drivers!BK151</f>
        <v>0</v>
      </c>
      <c r="BL330">
        <f>Drivers!BL151</f>
        <v>0</v>
      </c>
      <c r="BM330">
        <f>Drivers!BM151</f>
        <v>0</v>
      </c>
      <c r="BN330">
        <f>Drivers!BN151</f>
        <v>0</v>
      </c>
      <c r="BO330">
        <f>Drivers!BO151</f>
        <v>0</v>
      </c>
      <c r="BP330">
        <f>Drivers!BP151</f>
        <v>0</v>
      </c>
      <c r="BQ330">
        <f>Drivers!BQ151</f>
        <v>0</v>
      </c>
      <c r="BR330">
        <f>Drivers!BR151</f>
        <v>0</v>
      </c>
      <c r="BS330">
        <f>Drivers!BS151</f>
        <v>0</v>
      </c>
      <c r="BT330">
        <f>Drivers!BT151</f>
        <v>0</v>
      </c>
      <c r="BU330">
        <f>Drivers!BU151</f>
        <v>0</v>
      </c>
      <c r="BV330">
        <f>Drivers!BV151</f>
        <v>0</v>
      </c>
      <c r="BW330">
        <f>Drivers!BW151</f>
        <v>0</v>
      </c>
      <c r="BX330">
        <f>Drivers!BX151</f>
        <v>0</v>
      </c>
      <c r="BY330">
        <f>Drivers!BY151</f>
        <v>0</v>
      </c>
      <c r="BZ330">
        <f>Drivers!BZ151</f>
        <v>0</v>
      </c>
      <c r="CA330">
        <f>Drivers!CA151</f>
        <v>0</v>
      </c>
      <c r="CB330">
        <f>Drivers!CB151</f>
        <v>0</v>
      </c>
      <c r="CC330">
        <f>Drivers!CC151</f>
        <v>0</v>
      </c>
      <c r="CD330">
        <f>Drivers!CD151</f>
        <v>0</v>
      </c>
      <c r="CE330">
        <f>Drivers!CE151</f>
        <v>0</v>
      </c>
      <c r="CF330">
        <f>Drivers!CF151</f>
        <v>0</v>
      </c>
      <c r="CG330">
        <f>Drivers!CG151</f>
        <v>0</v>
      </c>
      <c r="CH330">
        <f>Drivers!CH151</f>
        <v>0</v>
      </c>
      <c r="CI330">
        <f>Drivers!CI151</f>
        <v>0</v>
      </c>
      <c r="CJ330">
        <f>Drivers!CJ151</f>
        <v>0</v>
      </c>
      <c r="CK330">
        <f>Drivers!CK151</f>
        <v>0</v>
      </c>
      <c r="CL330">
        <f>Drivers!CL151</f>
        <v>0</v>
      </c>
      <c r="CM330">
        <f>Drivers!CM151</f>
        <v>0</v>
      </c>
      <c r="CN330">
        <f>Drivers!CN151</f>
        <v>0</v>
      </c>
      <c r="CO330">
        <f>Drivers!CO151</f>
        <v>0</v>
      </c>
      <c r="CP330">
        <f>Drivers!CP151</f>
        <v>0</v>
      </c>
      <c r="CQ330">
        <f>Drivers!CQ151</f>
        <v>0</v>
      </c>
      <c r="CR330">
        <f>Drivers!CR151</f>
        <v>0</v>
      </c>
      <c r="CS330">
        <f>Drivers!CS151</f>
        <v>0</v>
      </c>
      <c r="CT330">
        <f>Drivers!CT151</f>
        <v>0</v>
      </c>
      <c r="CU330">
        <f>Drivers!CU151</f>
        <v>0</v>
      </c>
      <c r="CV330">
        <f>Drivers!CV151</f>
        <v>0</v>
      </c>
      <c r="CW330">
        <f>Drivers!CW151</f>
        <v>0</v>
      </c>
      <c r="CX330">
        <f>Drivers!CX151</f>
        <v>0</v>
      </c>
      <c r="CY330">
        <f>Drivers!CY151</f>
        <v>0</v>
      </c>
      <c r="CZ330">
        <f>Drivers!CZ151</f>
        <v>0</v>
      </c>
      <c r="DA330">
        <f>Drivers!DA151</f>
        <v>0</v>
      </c>
      <c r="DB330">
        <f>Drivers!DB151</f>
        <v>0</v>
      </c>
      <c r="DC330">
        <f>Drivers!DC151</f>
        <v>0</v>
      </c>
      <c r="DD330">
        <f>Drivers!DD151</f>
        <v>0</v>
      </c>
      <c r="DE330">
        <f>Drivers!DE151</f>
        <v>0</v>
      </c>
      <c r="DF330">
        <f>Drivers!DF151</f>
        <v>0</v>
      </c>
      <c r="DG330">
        <f>Drivers!DG151</f>
        <v>0</v>
      </c>
      <c r="DH330">
        <f>Drivers!DH151</f>
        <v>0</v>
      </c>
      <c r="DI330">
        <f>Drivers!DI151</f>
        <v>0</v>
      </c>
      <c r="DJ330">
        <f>Drivers!DJ151</f>
        <v>0</v>
      </c>
      <c r="DK330">
        <f>Drivers!DK151</f>
        <v>0</v>
      </c>
      <c r="DL330">
        <f>Drivers!DL151</f>
        <v>0</v>
      </c>
      <c r="DM330">
        <f>Drivers!DM151</f>
        <v>0</v>
      </c>
      <c r="DN330">
        <f>Drivers!DN151</f>
        <v>0</v>
      </c>
      <c r="DO330">
        <f>Drivers!DO151</f>
        <v>0</v>
      </c>
      <c r="DP330">
        <f>Drivers!DP151</f>
        <v>0</v>
      </c>
      <c r="DQ330">
        <f>Drivers!DQ151</f>
        <v>0</v>
      </c>
      <c r="DR330">
        <f>Drivers!DR151</f>
        <v>0</v>
      </c>
      <c r="DS330">
        <f>Drivers!DS151</f>
        <v>0</v>
      </c>
      <c r="DT330">
        <f>Drivers!DT151</f>
        <v>0</v>
      </c>
      <c r="DU330">
        <f>Drivers!DU151</f>
        <v>0</v>
      </c>
      <c r="DV330">
        <f>Drivers!DV151</f>
        <v>0</v>
      </c>
      <c r="DW330">
        <f>Drivers!DW151</f>
        <v>0</v>
      </c>
      <c r="DX330">
        <f>Drivers!DX151</f>
        <v>0</v>
      </c>
      <c r="DY330">
        <f>Drivers!DY151</f>
        <v>0</v>
      </c>
      <c r="DZ330">
        <f>Drivers!DZ151</f>
        <v>0</v>
      </c>
      <c r="EA330">
        <f>Drivers!EA151</f>
        <v>0</v>
      </c>
      <c r="EB330">
        <f>Drivers!EB151</f>
        <v>0</v>
      </c>
      <c r="EC330">
        <f>Drivers!EC151</f>
        <v>0</v>
      </c>
      <c r="ED330">
        <f>Drivers!ED151</f>
        <v>0</v>
      </c>
      <c r="EE330">
        <f>Drivers!EE151</f>
        <v>0</v>
      </c>
      <c r="EF330">
        <f>Drivers!EF151</f>
        <v>0</v>
      </c>
      <c r="EG330">
        <f>Drivers!EG151</f>
        <v>0</v>
      </c>
      <c r="EH330">
        <f>Drivers!EH151</f>
        <v>0</v>
      </c>
      <c r="EI330">
        <f>Drivers!EI151</f>
        <v>0</v>
      </c>
      <c r="EJ330">
        <f>Drivers!EJ151</f>
        <v>0</v>
      </c>
      <c r="EK330">
        <f>Drivers!EK151</f>
        <v>0</v>
      </c>
      <c r="EL330">
        <f>Drivers!EL151</f>
        <v>0</v>
      </c>
      <c r="EM330">
        <f>Drivers!EM151</f>
        <v>0</v>
      </c>
      <c r="EN330">
        <f>Drivers!EN151</f>
        <v>0</v>
      </c>
    </row>
    <row r="331" spans="1:144" x14ac:dyDescent="0.2">
      <c r="A331">
        <f>Drivers!A152</f>
        <v>0</v>
      </c>
      <c r="B331">
        <f>Drivers!B152</f>
        <v>0</v>
      </c>
      <c r="C331">
        <f>Drivers!C152</f>
        <v>0</v>
      </c>
      <c r="D331">
        <f>Drivers!D152</f>
        <v>0</v>
      </c>
      <c r="E331">
        <f>Drivers!E152</f>
        <v>0</v>
      </c>
      <c r="F331">
        <f>Drivers!F152</f>
        <v>0</v>
      </c>
      <c r="G331">
        <f>Drivers!G152</f>
        <v>0</v>
      </c>
      <c r="H331">
        <f>Drivers!H152</f>
        <v>0</v>
      </c>
      <c r="I331" t="str">
        <f>Drivers!I152</f>
        <v>Option 1 - 2-Person Plan</v>
      </c>
      <c r="J331">
        <f>Drivers!J152</f>
        <v>0</v>
      </c>
      <c r="K331">
        <f>Drivers!K152</f>
        <v>0</v>
      </c>
      <c r="L331">
        <f>Drivers!L152</f>
        <v>0</v>
      </c>
      <c r="M331">
        <f>Drivers!M152</f>
        <v>0</v>
      </c>
      <c r="N331">
        <f>Drivers!N152</f>
        <v>0</v>
      </c>
      <c r="O331">
        <f>Drivers!O152</f>
        <v>0</v>
      </c>
      <c r="P331">
        <f>Drivers!P152</f>
        <v>0</v>
      </c>
      <c r="Q331">
        <f>Drivers!Q152</f>
        <v>0</v>
      </c>
      <c r="R331">
        <f>Drivers!R152</f>
        <v>0</v>
      </c>
      <c r="S331">
        <f>Drivers!S152</f>
        <v>0</v>
      </c>
      <c r="T331">
        <f>Drivers!T152</f>
        <v>0</v>
      </c>
      <c r="U331">
        <f>Drivers!U152</f>
        <v>0</v>
      </c>
      <c r="V331">
        <f>Drivers!V152</f>
        <v>0</v>
      </c>
      <c r="W331">
        <f>Drivers!W152</f>
        <v>0</v>
      </c>
      <c r="X331">
        <f>Drivers!X152</f>
        <v>0</v>
      </c>
      <c r="Y331">
        <f>Drivers!Y152</f>
        <v>0</v>
      </c>
      <c r="Z331">
        <f>Drivers!Z152</f>
        <v>0</v>
      </c>
      <c r="AA331">
        <f>Drivers!AA152</f>
        <v>0</v>
      </c>
      <c r="AB331">
        <f>Drivers!AB152</f>
        <v>0</v>
      </c>
      <c r="AC331">
        <f>Drivers!AC152</f>
        <v>0</v>
      </c>
      <c r="AD331">
        <f>Drivers!AD152</f>
        <v>0</v>
      </c>
      <c r="AE331">
        <f>Drivers!AE152</f>
        <v>0</v>
      </c>
      <c r="AF331">
        <f>Drivers!AF152</f>
        <v>0</v>
      </c>
      <c r="AG331">
        <f>Drivers!AG152</f>
        <v>0</v>
      </c>
      <c r="AH331">
        <f>Drivers!AH152</f>
        <v>0</v>
      </c>
      <c r="AI331">
        <f>Drivers!AI152</f>
        <v>0</v>
      </c>
      <c r="AJ331">
        <f>Drivers!AJ152</f>
        <v>0</v>
      </c>
      <c r="AK331">
        <f>Drivers!AK152</f>
        <v>0</v>
      </c>
      <c r="AL331">
        <f>Drivers!AL152</f>
        <v>0</v>
      </c>
      <c r="AM331">
        <f>Drivers!AM152</f>
        <v>0</v>
      </c>
      <c r="AN331">
        <f>Drivers!AN152</f>
        <v>0</v>
      </c>
      <c r="AO331">
        <f>Drivers!AO152</f>
        <v>0</v>
      </c>
      <c r="AP331">
        <f>Drivers!AP152</f>
        <v>0</v>
      </c>
      <c r="AQ331">
        <f>Drivers!AQ152</f>
        <v>0</v>
      </c>
      <c r="AR331">
        <f>Drivers!AR152</f>
        <v>0</v>
      </c>
      <c r="AS331">
        <f>Drivers!AS152</f>
        <v>0</v>
      </c>
      <c r="AT331">
        <f>Drivers!AT152</f>
        <v>0</v>
      </c>
      <c r="AU331">
        <f>Drivers!AU152</f>
        <v>0</v>
      </c>
      <c r="AV331">
        <f>Drivers!AV152</f>
        <v>0</v>
      </c>
      <c r="AW331">
        <f>Drivers!AW152</f>
        <v>0</v>
      </c>
      <c r="AX331">
        <f>Drivers!AX152</f>
        <v>0</v>
      </c>
      <c r="AY331">
        <f>Drivers!AY152</f>
        <v>0</v>
      </c>
      <c r="AZ331">
        <f>Drivers!AZ152</f>
        <v>0</v>
      </c>
      <c r="BA331">
        <f>Drivers!BA152</f>
        <v>0</v>
      </c>
      <c r="BB331">
        <f>Drivers!BB152</f>
        <v>0</v>
      </c>
      <c r="BC331">
        <f>Drivers!BC152</f>
        <v>0</v>
      </c>
      <c r="BD331">
        <f>Drivers!BD152</f>
        <v>0</v>
      </c>
      <c r="BE331">
        <f>Drivers!BE152</f>
        <v>0</v>
      </c>
      <c r="BF331">
        <f>Drivers!BF152</f>
        <v>0</v>
      </c>
      <c r="BG331">
        <f>Drivers!BG152</f>
        <v>0</v>
      </c>
      <c r="BH331">
        <f>Drivers!BH152</f>
        <v>0</v>
      </c>
      <c r="BI331">
        <f>Drivers!BI152</f>
        <v>0</v>
      </c>
      <c r="BJ331">
        <f>Drivers!BJ152</f>
        <v>0</v>
      </c>
      <c r="BK331">
        <f>Drivers!BK152</f>
        <v>0</v>
      </c>
      <c r="BL331">
        <f>Drivers!BL152</f>
        <v>0</v>
      </c>
      <c r="BM331">
        <f>Drivers!BM152</f>
        <v>0</v>
      </c>
      <c r="BN331">
        <f>Drivers!BN152</f>
        <v>0</v>
      </c>
      <c r="BO331">
        <f>Drivers!BO152</f>
        <v>0</v>
      </c>
      <c r="BP331">
        <f>Drivers!BP152</f>
        <v>0</v>
      </c>
      <c r="BQ331">
        <f>Drivers!BQ152</f>
        <v>0</v>
      </c>
      <c r="BR331">
        <f>Drivers!BR152</f>
        <v>0</v>
      </c>
      <c r="BS331">
        <f>Drivers!BS152</f>
        <v>0</v>
      </c>
      <c r="BT331">
        <f>Drivers!BT152</f>
        <v>0</v>
      </c>
      <c r="BU331">
        <f>Drivers!BU152</f>
        <v>0</v>
      </c>
      <c r="BV331">
        <f>Drivers!BV152</f>
        <v>0</v>
      </c>
      <c r="BW331">
        <f>Drivers!BW152</f>
        <v>0</v>
      </c>
      <c r="BX331">
        <f>Drivers!BX152</f>
        <v>0</v>
      </c>
      <c r="BY331">
        <f>Drivers!BY152</f>
        <v>2</v>
      </c>
      <c r="BZ331">
        <f>Drivers!BZ152</f>
        <v>0</v>
      </c>
      <c r="CA331">
        <f>Drivers!CA152</f>
        <v>0</v>
      </c>
      <c r="CB331">
        <f>Drivers!CB152</f>
        <v>0</v>
      </c>
      <c r="CC331">
        <f>Drivers!CC152</f>
        <v>0</v>
      </c>
      <c r="CD331">
        <f>Drivers!CD152</f>
        <v>0</v>
      </c>
      <c r="CE331">
        <f>Drivers!CE152</f>
        <v>0</v>
      </c>
      <c r="CF331">
        <f>Drivers!CF152</f>
        <v>0</v>
      </c>
      <c r="CG331">
        <f>Drivers!CG152</f>
        <v>0</v>
      </c>
      <c r="CH331">
        <f>Drivers!CH152</f>
        <v>0</v>
      </c>
      <c r="CI331">
        <f>Drivers!CI152</f>
        <v>0</v>
      </c>
      <c r="CJ331">
        <f>Drivers!CJ152</f>
        <v>0</v>
      </c>
      <c r="CK331">
        <f>Drivers!CK152</f>
        <v>0</v>
      </c>
      <c r="CL331">
        <f>Drivers!CL152</f>
        <v>0</v>
      </c>
      <c r="CM331">
        <f>Drivers!CM152</f>
        <v>0</v>
      </c>
      <c r="CN331">
        <f>Drivers!CN152</f>
        <v>0</v>
      </c>
      <c r="CO331">
        <f>Drivers!CO152</f>
        <v>0</v>
      </c>
      <c r="CP331">
        <f>Drivers!CP152</f>
        <v>0</v>
      </c>
      <c r="CQ331">
        <f>Drivers!CQ152</f>
        <v>0</v>
      </c>
      <c r="CR331">
        <f>Drivers!CR152</f>
        <v>0</v>
      </c>
      <c r="CS331">
        <f>Drivers!CS152</f>
        <v>0</v>
      </c>
      <c r="CT331">
        <f>Drivers!CT152</f>
        <v>0</v>
      </c>
      <c r="CU331">
        <f>Drivers!CU152</f>
        <v>0</v>
      </c>
      <c r="CV331">
        <f>Drivers!CV152</f>
        <v>0</v>
      </c>
      <c r="CW331">
        <f>Drivers!CW152</f>
        <v>0</v>
      </c>
      <c r="CX331">
        <f>Drivers!CX152</f>
        <v>0</v>
      </c>
      <c r="CY331">
        <f>Drivers!CY152</f>
        <v>0</v>
      </c>
      <c r="CZ331">
        <f>Drivers!CZ152</f>
        <v>0</v>
      </c>
      <c r="DA331">
        <f>Drivers!DA152</f>
        <v>0</v>
      </c>
      <c r="DB331">
        <f>Drivers!DB152</f>
        <v>0</v>
      </c>
      <c r="DC331">
        <f>Drivers!DC152</f>
        <v>0</v>
      </c>
      <c r="DD331">
        <f>Drivers!DD152</f>
        <v>0</v>
      </c>
      <c r="DE331">
        <f>Drivers!DE152</f>
        <v>0</v>
      </c>
      <c r="DF331">
        <f>Drivers!DF152</f>
        <v>0</v>
      </c>
      <c r="DG331">
        <f>Drivers!DG152</f>
        <v>0</v>
      </c>
      <c r="DH331">
        <f>Drivers!DH152</f>
        <v>0</v>
      </c>
      <c r="DI331">
        <f>Drivers!DI152</f>
        <v>0</v>
      </c>
      <c r="DJ331">
        <f>Drivers!DJ152</f>
        <v>0</v>
      </c>
      <c r="DK331">
        <f>Drivers!DK152</f>
        <v>0</v>
      </c>
      <c r="DL331">
        <f>Drivers!DL152</f>
        <v>0</v>
      </c>
      <c r="DM331">
        <f>Drivers!DM152</f>
        <v>0</v>
      </c>
      <c r="DN331">
        <f>Drivers!DN152</f>
        <v>0</v>
      </c>
      <c r="DO331">
        <f>Drivers!DO152</f>
        <v>0</v>
      </c>
      <c r="DP331">
        <f>Drivers!DP152</f>
        <v>0</v>
      </c>
      <c r="DQ331">
        <f>Drivers!DQ152</f>
        <v>0</v>
      </c>
      <c r="DR331">
        <f>Drivers!DR152</f>
        <v>0</v>
      </c>
      <c r="DS331">
        <f>Drivers!DS152</f>
        <v>0</v>
      </c>
      <c r="DT331">
        <f>Drivers!DT152</f>
        <v>0</v>
      </c>
      <c r="DU331">
        <f>Drivers!DU152</f>
        <v>0</v>
      </c>
      <c r="DV331">
        <f>Drivers!DV152</f>
        <v>0</v>
      </c>
      <c r="DW331">
        <f>Drivers!DW152</f>
        <v>0</v>
      </c>
      <c r="DX331">
        <f>Drivers!DX152</f>
        <v>0</v>
      </c>
      <c r="DY331">
        <f>Drivers!DY152</f>
        <v>0</v>
      </c>
      <c r="DZ331">
        <f>Drivers!DZ152</f>
        <v>0</v>
      </c>
      <c r="EA331">
        <f>Drivers!EA152</f>
        <v>0</v>
      </c>
      <c r="EB331">
        <f>Drivers!EB152</f>
        <v>0</v>
      </c>
      <c r="EC331">
        <f>Drivers!EC152</f>
        <v>0</v>
      </c>
      <c r="ED331">
        <f>Drivers!ED152</f>
        <v>0</v>
      </c>
      <c r="EE331">
        <f>Drivers!EE152</f>
        <v>0</v>
      </c>
      <c r="EF331">
        <f>Drivers!EF152</f>
        <v>0</v>
      </c>
      <c r="EG331">
        <f>Drivers!EG152</f>
        <v>0</v>
      </c>
      <c r="EH331">
        <f>Drivers!EH152</f>
        <v>0</v>
      </c>
      <c r="EI331">
        <f>Drivers!EI152</f>
        <v>0</v>
      </c>
      <c r="EJ331">
        <f>Drivers!EJ152</f>
        <v>0</v>
      </c>
      <c r="EK331">
        <f>Drivers!EK152</f>
        <v>0</v>
      </c>
      <c r="EL331">
        <f>Drivers!EL152</f>
        <v>0</v>
      </c>
      <c r="EM331">
        <f>Drivers!EM152</f>
        <v>0</v>
      </c>
      <c r="EN331">
        <f>Drivers!EN152</f>
        <v>0</v>
      </c>
    </row>
    <row r="332" spans="1:144" x14ac:dyDescent="0.2">
      <c r="A332">
        <f>Drivers!A153</f>
        <v>0</v>
      </c>
      <c r="B332">
        <f>Drivers!B153</f>
        <v>0</v>
      </c>
      <c r="C332">
        <f>Drivers!C153</f>
        <v>0</v>
      </c>
      <c r="D332">
        <f>Drivers!D153</f>
        <v>0</v>
      </c>
      <c r="E332">
        <f>Drivers!E153</f>
        <v>0</v>
      </c>
      <c r="F332">
        <f>Drivers!F153</f>
        <v>0</v>
      </c>
      <c r="G332">
        <f>Drivers!G153</f>
        <v>0</v>
      </c>
      <c r="H332">
        <f>Drivers!H153</f>
        <v>0</v>
      </c>
      <c r="I332" t="str">
        <f>Drivers!I153</f>
        <v>Option 2 - Family Plan 2x4</v>
      </c>
      <c r="J332">
        <f>Drivers!J153</f>
        <v>0</v>
      </c>
      <c r="K332">
        <f>Drivers!K153</f>
        <v>0</v>
      </c>
      <c r="L332">
        <f>Drivers!L153</f>
        <v>0</v>
      </c>
      <c r="M332">
        <f>Drivers!M153</f>
        <v>0</v>
      </c>
      <c r="N332">
        <f>Drivers!N153</f>
        <v>0</v>
      </c>
      <c r="O332">
        <f>Drivers!O153</f>
        <v>0</v>
      </c>
      <c r="P332">
        <f>Drivers!P153</f>
        <v>0</v>
      </c>
      <c r="Q332">
        <f>Drivers!Q153</f>
        <v>0</v>
      </c>
      <c r="R332">
        <f>Drivers!R153</f>
        <v>0</v>
      </c>
      <c r="S332">
        <f>Drivers!S153</f>
        <v>0</v>
      </c>
      <c r="T332">
        <f>Drivers!T153</f>
        <v>0</v>
      </c>
      <c r="U332">
        <f>Drivers!U153</f>
        <v>0</v>
      </c>
      <c r="V332">
        <f>Drivers!V153</f>
        <v>0</v>
      </c>
      <c r="W332">
        <f>Drivers!W153</f>
        <v>0</v>
      </c>
      <c r="X332">
        <f>Drivers!X153</f>
        <v>0</v>
      </c>
      <c r="Y332">
        <f>Drivers!Y153</f>
        <v>0</v>
      </c>
      <c r="Z332">
        <f>Drivers!Z153</f>
        <v>0</v>
      </c>
      <c r="AA332">
        <f>Drivers!AA153</f>
        <v>0</v>
      </c>
      <c r="AB332">
        <f>Drivers!AB153</f>
        <v>0</v>
      </c>
      <c r="AC332">
        <f>Drivers!AC153</f>
        <v>0</v>
      </c>
      <c r="AD332">
        <f>Drivers!AD153</f>
        <v>0</v>
      </c>
      <c r="AE332">
        <f>Drivers!AE153</f>
        <v>0</v>
      </c>
      <c r="AF332">
        <f>Drivers!AF153</f>
        <v>0</v>
      </c>
      <c r="AG332">
        <f>Drivers!AG153</f>
        <v>0</v>
      </c>
      <c r="AH332">
        <f>Drivers!AH153</f>
        <v>0</v>
      </c>
      <c r="AI332">
        <f>Drivers!AI153</f>
        <v>0</v>
      </c>
      <c r="AJ332">
        <f>Drivers!AJ153</f>
        <v>0</v>
      </c>
      <c r="AK332">
        <f>Drivers!AK153</f>
        <v>0</v>
      </c>
      <c r="AL332">
        <f>Drivers!AL153</f>
        <v>0</v>
      </c>
      <c r="AM332">
        <f>Drivers!AM153</f>
        <v>0</v>
      </c>
      <c r="AN332">
        <f>Drivers!AN153</f>
        <v>0</v>
      </c>
      <c r="AO332">
        <f>Drivers!AO153</f>
        <v>0</v>
      </c>
      <c r="AP332">
        <f>Drivers!AP153</f>
        <v>0</v>
      </c>
      <c r="AQ332">
        <f>Drivers!AQ153</f>
        <v>0</v>
      </c>
      <c r="AR332">
        <f>Drivers!AR153</f>
        <v>0</v>
      </c>
      <c r="AS332">
        <f>Drivers!AS153</f>
        <v>0</v>
      </c>
      <c r="AT332">
        <f>Drivers!AT153</f>
        <v>0</v>
      </c>
      <c r="AU332">
        <f>Drivers!AU153</f>
        <v>0</v>
      </c>
      <c r="AV332">
        <f>Drivers!AV153</f>
        <v>0</v>
      </c>
      <c r="AW332">
        <f>Drivers!AW153</f>
        <v>0</v>
      </c>
      <c r="AX332">
        <f>Drivers!AX153</f>
        <v>0</v>
      </c>
      <c r="AY332">
        <f>Drivers!AY153</f>
        <v>0</v>
      </c>
      <c r="AZ332">
        <f>Drivers!AZ153</f>
        <v>0</v>
      </c>
      <c r="BA332">
        <f>Drivers!BA153</f>
        <v>0</v>
      </c>
      <c r="BB332">
        <f>Drivers!BB153</f>
        <v>0</v>
      </c>
      <c r="BC332">
        <f>Drivers!BC153</f>
        <v>0</v>
      </c>
      <c r="BD332">
        <f>Drivers!BD153</f>
        <v>0</v>
      </c>
      <c r="BE332">
        <f>Drivers!BE153</f>
        <v>0</v>
      </c>
      <c r="BF332">
        <f>Drivers!BF153</f>
        <v>0</v>
      </c>
      <c r="BG332">
        <f>Drivers!BG153</f>
        <v>0</v>
      </c>
      <c r="BH332">
        <f>Drivers!BH153</f>
        <v>0</v>
      </c>
      <c r="BI332">
        <f>Drivers!BI153</f>
        <v>0</v>
      </c>
      <c r="BJ332">
        <f>Drivers!BJ153</f>
        <v>0</v>
      </c>
      <c r="BK332">
        <f>Drivers!BK153</f>
        <v>0</v>
      </c>
      <c r="BL332">
        <f>Drivers!BL153</f>
        <v>0</v>
      </c>
      <c r="BM332">
        <f>Drivers!BM153</f>
        <v>0</v>
      </c>
      <c r="BN332">
        <f>Drivers!BN153</f>
        <v>0</v>
      </c>
      <c r="BO332">
        <f>Drivers!BO153</f>
        <v>0</v>
      </c>
      <c r="BP332">
        <f>Drivers!BP153</f>
        <v>0</v>
      </c>
      <c r="BQ332">
        <f>Drivers!BQ153</f>
        <v>0</v>
      </c>
      <c r="BR332">
        <f>Drivers!BR153</f>
        <v>0</v>
      </c>
      <c r="BS332">
        <f>Drivers!BS153</f>
        <v>0</v>
      </c>
      <c r="BT332">
        <f>Drivers!BT153</f>
        <v>0</v>
      </c>
      <c r="BU332">
        <f>Drivers!BU153</f>
        <v>0</v>
      </c>
      <c r="BV332">
        <f>Drivers!BV153</f>
        <v>0</v>
      </c>
      <c r="BW332">
        <f>Drivers!BW153</f>
        <v>0</v>
      </c>
      <c r="BX332">
        <f>Drivers!BX153</f>
        <v>0</v>
      </c>
      <c r="BY332">
        <f>Drivers!BY153</f>
        <v>4</v>
      </c>
      <c r="BZ332">
        <f>Drivers!BZ153</f>
        <v>0</v>
      </c>
      <c r="CA332">
        <f>Drivers!CA153</f>
        <v>0</v>
      </c>
      <c r="CB332">
        <f>Drivers!CB153</f>
        <v>0</v>
      </c>
      <c r="CC332">
        <f>Drivers!CC153</f>
        <v>0</v>
      </c>
      <c r="CD332">
        <f>Drivers!CD153</f>
        <v>0</v>
      </c>
      <c r="CE332">
        <f>Drivers!CE153</f>
        <v>0</v>
      </c>
      <c r="CF332">
        <f>Drivers!CF153</f>
        <v>0</v>
      </c>
      <c r="CG332">
        <f>Drivers!CG153</f>
        <v>0</v>
      </c>
      <c r="CH332">
        <f>Drivers!CH153</f>
        <v>0</v>
      </c>
      <c r="CI332">
        <f>Drivers!CI153</f>
        <v>0</v>
      </c>
      <c r="CJ332">
        <f>Drivers!CJ153</f>
        <v>0</v>
      </c>
      <c r="CK332">
        <f>Drivers!CK153</f>
        <v>0</v>
      </c>
      <c r="CL332">
        <f>Drivers!CL153</f>
        <v>0</v>
      </c>
      <c r="CM332">
        <f>Drivers!CM153</f>
        <v>0</v>
      </c>
      <c r="CN332">
        <f>Drivers!CN153</f>
        <v>0</v>
      </c>
      <c r="CO332">
        <f>Drivers!CO153</f>
        <v>0</v>
      </c>
      <c r="CP332">
        <f>Drivers!CP153</f>
        <v>0</v>
      </c>
      <c r="CQ332">
        <f>Drivers!CQ153</f>
        <v>0</v>
      </c>
      <c r="CR332">
        <f>Drivers!CR153</f>
        <v>0</v>
      </c>
      <c r="CS332">
        <f>Drivers!CS153</f>
        <v>0</v>
      </c>
      <c r="CT332">
        <f>Drivers!CT153</f>
        <v>0</v>
      </c>
      <c r="CU332">
        <f>Drivers!CU153</f>
        <v>0</v>
      </c>
      <c r="CV332">
        <f>Drivers!CV153</f>
        <v>0</v>
      </c>
      <c r="CW332">
        <f>Drivers!CW153</f>
        <v>0</v>
      </c>
      <c r="CX332">
        <f>Drivers!CX153</f>
        <v>0</v>
      </c>
      <c r="CY332">
        <f>Drivers!CY153</f>
        <v>0</v>
      </c>
      <c r="CZ332">
        <f>Drivers!CZ153</f>
        <v>0</v>
      </c>
      <c r="DA332">
        <f>Drivers!DA153</f>
        <v>0</v>
      </c>
      <c r="DB332">
        <f>Drivers!DB153</f>
        <v>0</v>
      </c>
      <c r="DC332">
        <f>Drivers!DC153</f>
        <v>0</v>
      </c>
      <c r="DD332">
        <f>Drivers!DD153</f>
        <v>0</v>
      </c>
      <c r="DE332">
        <f>Drivers!DE153</f>
        <v>0</v>
      </c>
      <c r="DF332">
        <f>Drivers!DF153</f>
        <v>0</v>
      </c>
      <c r="DG332">
        <f>Drivers!DG153</f>
        <v>0</v>
      </c>
      <c r="DH332">
        <f>Drivers!DH153</f>
        <v>0</v>
      </c>
      <c r="DI332">
        <f>Drivers!DI153</f>
        <v>0</v>
      </c>
      <c r="DJ332">
        <f>Drivers!DJ153</f>
        <v>0</v>
      </c>
      <c r="DK332">
        <f>Drivers!DK153</f>
        <v>0</v>
      </c>
      <c r="DL332">
        <f>Drivers!DL153</f>
        <v>0</v>
      </c>
      <c r="DM332">
        <f>Drivers!DM153</f>
        <v>0</v>
      </c>
      <c r="DN332">
        <f>Drivers!DN153</f>
        <v>0</v>
      </c>
      <c r="DO332">
        <f>Drivers!DO153</f>
        <v>0</v>
      </c>
      <c r="DP332">
        <f>Drivers!DP153</f>
        <v>0</v>
      </c>
      <c r="DQ332">
        <f>Drivers!DQ153</f>
        <v>0</v>
      </c>
      <c r="DR332">
        <f>Drivers!DR153</f>
        <v>0</v>
      </c>
      <c r="DS332">
        <f>Drivers!DS153</f>
        <v>0</v>
      </c>
      <c r="DT332">
        <f>Drivers!DT153</f>
        <v>0</v>
      </c>
      <c r="DU332">
        <f>Drivers!DU153</f>
        <v>0</v>
      </c>
      <c r="DV332">
        <f>Drivers!DV153</f>
        <v>0</v>
      </c>
      <c r="DW332">
        <f>Drivers!DW153</f>
        <v>0</v>
      </c>
      <c r="DX332">
        <f>Drivers!DX153</f>
        <v>0</v>
      </c>
      <c r="DY332">
        <f>Drivers!DY153</f>
        <v>0</v>
      </c>
      <c r="DZ332">
        <f>Drivers!DZ153</f>
        <v>0</v>
      </c>
      <c r="EA332">
        <f>Drivers!EA153</f>
        <v>0</v>
      </c>
      <c r="EB332">
        <f>Drivers!EB153</f>
        <v>0</v>
      </c>
      <c r="EC332">
        <f>Drivers!EC153</f>
        <v>0</v>
      </c>
      <c r="ED332">
        <f>Drivers!ED153</f>
        <v>0</v>
      </c>
      <c r="EE332">
        <f>Drivers!EE153</f>
        <v>0</v>
      </c>
      <c r="EF332">
        <f>Drivers!EF153</f>
        <v>0</v>
      </c>
      <c r="EG332">
        <f>Drivers!EG153</f>
        <v>0</v>
      </c>
      <c r="EH332">
        <f>Drivers!EH153</f>
        <v>0</v>
      </c>
      <c r="EI332">
        <f>Drivers!EI153</f>
        <v>0</v>
      </c>
      <c r="EJ332">
        <f>Drivers!EJ153</f>
        <v>0</v>
      </c>
      <c r="EK332">
        <f>Drivers!EK153</f>
        <v>0</v>
      </c>
      <c r="EL332">
        <f>Drivers!EL153</f>
        <v>0</v>
      </c>
      <c r="EM332">
        <f>Drivers!EM153</f>
        <v>0</v>
      </c>
      <c r="EN332">
        <f>Drivers!EN153</f>
        <v>0</v>
      </c>
    </row>
    <row r="333" spans="1:144" x14ac:dyDescent="0.2">
      <c r="A333">
        <f>Drivers!A154</f>
        <v>0</v>
      </c>
      <c r="B333">
        <f>Drivers!B154</f>
        <v>0</v>
      </c>
      <c r="C333">
        <f>Drivers!C154</f>
        <v>0</v>
      </c>
      <c r="D333">
        <f>Drivers!D154</f>
        <v>0</v>
      </c>
      <c r="E333">
        <f>Drivers!E154</f>
        <v>0</v>
      </c>
      <c r="F333">
        <f>Drivers!F154</f>
        <v>0</v>
      </c>
      <c r="G333">
        <f>Drivers!G154</f>
        <v>0</v>
      </c>
      <c r="H333">
        <f>Drivers!H154</f>
        <v>0</v>
      </c>
      <c r="I333" t="str">
        <f>Drivers!I154</f>
        <v>Option 3 - Family Plan 4x4</v>
      </c>
      <c r="J333">
        <f>Drivers!J154</f>
        <v>0</v>
      </c>
      <c r="K333">
        <f>Drivers!K154</f>
        <v>0</v>
      </c>
      <c r="L333">
        <f>Drivers!L154</f>
        <v>0</v>
      </c>
      <c r="M333">
        <f>Drivers!M154</f>
        <v>0</v>
      </c>
      <c r="N333">
        <f>Drivers!N154</f>
        <v>0</v>
      </c>
      <c r="O333">
        <f>Drivers!O154</f>
        <v>0</v>
      </c>
      <c r="P333">
        <f>Drivers!P154</f>
        <v>0</v>
      </c>
      <c r="Q333">
        <f>Drivers!Q154</f>
        <v>0</v>
      </c>
      <c r="R333">
        <f>Drivers!R154</f>
        <v>0</v>
      </c>
      <c r="S333">
        <f>Drivers!S154</f>
        <v>0</v>
      </c>
      <c r="T333">
        <f>Drivers!T154</f>
        <v>0</v>
      </c>
      <c r="U333">
        <f>Drivers!U154</f>
        <v>0</v>
      </c>
      <c r="V333">
        <f>Drivers!V154</f>
        <v>0</v>
      </c>
      <c r="W333">
        <f>Drivers!W154</f>
        <v>0</v>
      </c>
      <c r="X333">
        <f>Drivers!X154</f>
        <v>0</v>
      </c>
      <c r="Y333">
        <f>Drivers!Y154</f>
        <v>0</v>
      </c>
      <c r="Z333">
        <f>Drivers!Z154</f>
        <v>0</v>
      </c>
      <c r="AA333">
        <f>Drivers!AA154</f>
        <v>0</v>
      </c>
      <c r="AB333">
        <f>Drivers!AB154</f>
        <v>0</v>
      </c>
      <c r="AC333">
        <f>Drivers!AC154</f>
        <v>0</v>
      </c>
      <c r="AD333">
        <f>Drivers!AD154</f>
        <v>0</v>
      </c>
      <c r="AE333">
        <f>Drivers!AE154</f>
        <v>0</v>
      </c>
      <c r="AF333">
        <f>Drivers!AF154</f>
        <v>0</v>
      </c>
      <c r="AG333">
        <f>Drivers!AG154</f>
        <v>0</v>
      </c>
      <c r="AH333">
        <f>Drivers!AH154</f>
        <v>0</v>
      </c>
      <c r="AI333">
        <f>Drivers!AI154</f>
        <v>0</v>
      </c>
      <c r="AJ333">
        <f>Drivers!AJ154</f>
        <v>0</v>
      </c>
      <c r="AK333">
        <f>Drivers!AK154</f>
        <v>0</v>
      </c>
      <c r="AL333">
        <f>Drivers!AL154</f>
        <v>0</v>
      </c>
      <c r="AM333">
        <f>Drivers!AM154</f>
        <v>0</v>
      </c>
      <c r="AN333">
        <f>Drivers!AN154</f>
        <v>0</v>
      </c>
      <c r="AO333">
        <f>Drivers!AO154</f>
        <v>0</v>
      </c>
      <c r="AP333">
        <f>Drivers!AP154</f>
        <v>0</v>
      </c>
      <c r="AQ333">
        <f>Drivers!AQ154</f>
        <v>0</v>
      </c>
      <c r="AR333">
        <f>Drivers!AR154</f>
        <v>0</v>
      </c>
      <c r="AS333">
        <f>Drivers!AS154</f>
        <v>0</v>
      </c>
      <c r="AT333">
        <f>Drivers!AT154</f>
        <v>0</v>
      </c>
      <c r="AU333">
        <f>Drivers!AU154</f>
        <v>0</v>
      </c>
      <c r="AV333">
        <f>Drivers!AV154</f>
        <v>0</v>
      </c>
      <c r="AW333">
        <f>Drivers!AW154</f>
        <v>0</v>
      </c>
      <c r="AX333">
        <f>Drivers!AX154</f>
        <v>0</v>
      </c>
      <c r="AY333">
        <f>Drivers!AY154</f>
        <v>0</v>
      </c>
      <c r="AZ333">
        <f>Drivers!AZ154</f>
        <v>0</v>
      </c>
      <c r="BA333">
        <f>Drivers!BA154</f>
        <v>0</v>
      </c>
      <c r="BB333">
        <f>Drivers!BB154</f>
        <v>0</v>
      </c>
      <c r="BC333">
        <f>Drivers!BC154</f>
        <v>0</v>
      </c>
      <c r="BD333">
        <f>Drivers!BD154</f>
        <v>0</v>
      </c>
      <c r="BE333">
        <f>Drivers!BE154</f>
        <v>0</v>
      </c>
      <c r="BF333">
        <f>Drivers!BF154</f>
        <v>0</v>
      </c>
      <c r="BG333">
        <f>Drivers!BG154</f>
        <v>0</v>
      </c>
      <c r="BH333">
        <f>Drivers!BH154</f>
        <v>0</v>
      </c>
      <c r="BI333">
        <f>Drivers!BI154</f>
        <v>0</v>
      </c>
      <c r="BJ333">
        <f>Drivers!BJ154</f>
        <v>0</v>
      </c>
      <c r="BK333">
        <f>Drivers!BK154</f>
        <v>0</v>
      </c>
      <c r="BL333">
        <f>Drivers!BL154</f>
        <v>0</v>
      </c>
      <c r="BM333">
        <f>Drivers!BM154</f>
        <v>0</v>
      </c>
      <c r="BN333">
        <f>Drivers!BN154</f>
        <v>0</v>
      </c>
      <c r="BO333">
        <f>Drivers!BO154</f>
        <v>0</v>
      </c>
      <c r="BP333">
        <f>Drivers!BP154</f>
        <v>0</v>
      </c>
      <c r="BQ333">
        <f>Drivers!BQ154</f>
        <v>0</v>
      </c>
      <c r="BR333">
        <f>Drivers!BR154</f>
        <v>0</v>
      </c>
      <c r="BS333">
        <f>Drivers!BS154</f>
        <v>0</v>
      </c>
      <c r="BT333">
        <f>Drivers!BT154</f>
        <v>0</v>
      </c>
      <c r="BU333">
        <f>Drivers!BU154</f>
        <v>0</v>
      </c>
      <c r="BV333">
        <f>Drivers!BV154</f>
        <v>0</v>
      </c>
      <c r="BW333">
        <f>Drivers!BW154</f>
        <v>0</v>
      </c>
      <c r="BX333">
        <f>Drivers!BX154</f>
        <v>0</v>
      </c>
      <c r="BY333">
        <f>Drivers!BY154</f>
        <v>4</v>
      </c>
      <c r="BZ333">
        <f>Drivers!BZ154</f>
        <v>0</v>
      </c>
      <c r="CA333">
        <f>Drivers!CA154</f>
        <v>0</v>
      </c>
      <c r="CB333">
        <f>Drivers!CB154</f>
        <v>0</v>
      </c>
      <c r="CC333">
        <f>Drivers!CC154</f>
        <v>0</v>
      </c>
      <c r="CD333">
        <f>Drivers!CD154</f>
        <v>0</v>
      </c>
      <c r="CE333">
        <f>Drivers!CE154</f>
        <v>0</v>
      </c>
      <c r="CF333">
        <f>Drivers!CF154</f>
        <v>0</v>
      </c>
      <c r="CG333">
        <f>Drivers!CG154</f>
        <v>0</v>
      </c>
      <c r="CH333">
        <f>Drivers!CH154</f>
        <v>0</v>
      </c>
      <c r="CI333">
        <f>Drivers!CI154</f>
        <v>0</v>
      </c>
      <c r="CJ333">
        <f>Drivers!CJ154</f>
        <v>0</v>
      </c>
      <c r="CK333">
        <f>Drivers!CK154</f>
        <v>0</v>
      </c>
      <c r="CL333">
        <f>Drivers!CL154</f>
        <v>0</v>
      </c>
      <c r="CM333">
        <f>Drivers!CM154</f>
        <v>0</v>
      </c>
      <c r="CN333">
        <f>Drivers!CN154</f>
        <v>0</v>
      </c>
      <c r="CO333">
        <f>Drivers!CO154</f>
        <v>0</v>
      </c>
      <c r="CP333">
        <f>Drivers!CP154</f>
        <v>0</v>
      </c>
      <c r="CQ333">
        <f>Drivers!CQ154</f>
        <v>0</v>
      </c>
      <c r="CR333">
        <f>Drivers!CR154</f>
        <v>0</v>
      </c>
      <c r="CS333">
        <f>Drivers!CS154</f>
        <v>0</v>
      </c>
      <c r="CT333">
        <f>Drivers!CT154</f>
        <v>0</v>
      </c>
      <c r="CU333">
        <f>Drivers!CU154</f>
        <v>0</v>
      </c>
      <c r="CV333">
        <f>Drivers!CV154</f>
        <v>0</v>
      </c>
      <c r="CW333">
        <f>Drivers!CW154</f>
        <v>0</v>
      </c>
      <c r="CX333">
        <f>Drivers!CX154</f>
        <v>0</v>
      </c>
      <c r="CY333">
        <f>Drivers!CY154</f>
        <v>0</v>
      </c>
      <c r="CZ333">
        <f>Drivers!CZ154</f>
        <v>0</v>
      </c>
      <c r="DA333">
        <f>Drivers!DA154</f>
        <v>0</v>
      </c>
      <c r="DB333">
        <f>Drivers!DB154</f>
        <v>0</v>
      </c>
      <c r="DC333">
        <f>Drivers!DC154</f>
        <v>0</v>
      </c>
      <c r="DD333">
        <f>Drivers!DD154</f>
        <v>0</v>
      </c>
      <c r="DE333">
        <f>Drivers!DE154</f>
        <v>0</v>
      </c>
      <c r="DF333">
        <f>Drivers!DF154</f>
        <v>0</v>
      </c>
      <c r="DG333">
        <f>Drivers!DG154</f>
        <v>0</v>
      </c>
      <c r="DH333">
        <f>Drivers!DH154</f>
        <v>0</v>
      </c>
      <c r="DI333">
        <f>Drivers!DI154</f>
        <v>0</v>
      </c>
      <c r="DJ333">
        <f>Drivers!DJ154</f>
        <v>0</v>
      </c>
      <c r="DK333">
        <f>Drivers!DK154</f>
        <v>0</v>
      </c>
      <c r="DL333">
        <f>Drivers!DL154</f>
        <v>0</v>
      </c>
      <c r="DM333">
        <f>Drivers!DM154</f>
        <v>0</v>
      </c>
      <c r="DN333">
        <f>Drivers!DN154</f>
        <v>0</v>
      </c>
      <c r="DO333">
        <f>Drivers!DO154</f>
        <v>0</v>
      </c>
      <c r="DP333">
        <f>Drivers!DP154</f>
        <v>0</v>
      </c>
      <c r="DQ333">
        <f>Drivers!DQ154</f>
        <v>0</v>
      </c>
      <c r="DR333">
        <f>Drivers!DR154</f>
        <v>0</v>
      </c>
      <c r="DS333">
        <f>Drivers!DS154</f>
        <v>0</v>
      </c>
      <c r="DT333">
        <f>Drivers!DT154</f>
        <v>0</v>
      </c>
      <c r="DU333">
        <f>Drivers!DU154</f>
        <v>0</v>
      </c>
      <c r="DV333">
        <f>Drivers!DV154</f>
        <v>0</v>
      </c>
      <c r="DW333">
        <f>Drivers!DW154</f>
        <v>0</v>
      </c>
      <c r="DX333">
        <f>Drivers!DX154</f>
        <v>0</v>
      </c>
      <c r="DY333">
        <f>Drivers!DY154</f>
        <v>0</v>
      </c>
      <c r="DZ333">
        <f>Drivers!DZ154</f>
        <v>0</v>
      </c>
      <c r="EA333">
        <f>Drivers!EA154</f>
        <v>0</v>
      </c>
      <c r="EB333">
        <f>Drivers!EB154</f>
        <v>0</v>
      </c>
      <c r="EC333">
        <f>Drivers!EC154</f>
        <v>0</v>
      </c>
      <c r="ED333">
        <f>Drivers!ED154</f>
        <v>0</v>
      </c>
      <c r="EE333">
        <f>Drivers!EE154</f>
        <v>0</v>
      </c>
      <c r="EF333">
        <f>Drivers!EF154</f>
        <v>0</v>
      </c>
      <c r="EG333">
        <f>Drivers!EG154</f>
        <v>0</v>
      </c>
      <c r="EH333">
        <f>Drivers!EH154</f>
        <v>0</v>
      </c>
      <c r="EI333">
        <f>Drivers!EI154</f>
        <v>0</v>
      </c>
      <c r="EJ333">
        <f>Drivers!EJ154</f>
        <v>0</v>
      </c>
      <c r="EK333">
        <f>Drivers!EK154</f>
        <v>0</v>
      </c>
      <c r="EL333">
        <f>Drivers!EL154</f>
        <v>0</v>
      </c>
      <c r="EM333">
        <f>Drivers!EM154</f>
        <v>0</v>
      </c>
      <c r="EN333">
        <f>Drivers!EN154</f>
        <v>0</v>
      </c>
    </row>
    <row r="334" spans="1:144" x14ac:dyDescent="0.2">
      <c r="A334">
        <f>Drivers!A155</f>
        <v>0</v>
      </c>
      <c r="B334">
        <f>Drivers!B155</f>
        <v>0</v>
      </c>
      <c r="C334">
        <f>Drivers!C155</f>
        <v>0</v>
      </c>
      <c r="D334">
        <f>Drivers!D155</f>
        <v>0</v>
      </c>
      <c r="E334">
        <f>Drivers!E155</f>
        <v>0</v>
      </c>
      <c r="F334">
        <f>Drivers!F155</f>
        <v>0</v>
      </c>
      <c r="G334">
        <f>Drivers!G155</f>
        <v>0</v>
      </c>
      <c r="H334">
        <f>Drivers!H155</f>
        <v>0</v>
      </c>
      <c r="I334" t="str">
        <f>Drivers!I155</f>
        <v>Other</v>
      </c>
      <c r="J334">
        <f>Drivers!J155</f>
        <v>0</v>
      </c>
      <c r="K334">
        <f>Drivers!K155</f>
        <v>0</v>
      </c>
      <c r="L334">
        <f>Drivers!L155</f>
        <v>0</v>
      </c>
      <c r="M334">
        <f>Drivers!M155</f>
        <v>0</v>
      </c>
      <c r="N334">
        <f>Drivers!N155</f>
        <v>0</v>
      </c>
      <c r="O334">
        <f>Drivers!O155</f>
        <v>0</v>
      </c>
      <c r="P334">
        <f>Drivers!P155</f>
        <v>0</v>
      </c>
      <c r="Q334">
        <f>Drivers!Q155</f>
        <v>0</v>
      </c>
      <c r="R334">
        <f>Drivers!R155</f>
        <v>0</v>
      </c>
      <c r="S334">
        <f>Drivers!S155</f>
        <v>0</v>
      </c>
      <c r="T334">
        <f>Drivers!T155</f>
        <v>0</v>
      </c>
      <c r="U334">
        <f>Drivers!U155</f>
        <v>0</v>
      </c>
      <c r="V334">
        <f>Drivers!V155</f>
        <v>0</v>
      </c>
      <c r="W334">
        <f>Drivers!W155</f>
        <v>0</v>
      </c>
      <c r="X334">
        <f>Drivers!X155</f>
        <v>0</v>
      </c>
      <c r="Y334">
        <f>Drivers!Y155</f>
        <v>0</v>
      </c>
      <c r="Z334">
        <f>Drivers!Z155</f>
        <v>0</v>
      </c>
      <c r="AA334">
        <f>Drivers!AA155</f>
        <v>0</v>
      </c>
      <c r="AB334">
        <f>Drivers!AB155</f>
        <v>0</v>
      </c>
      <c r="AC334">
        <f>Drivers!AC155</f>
        <v>0</v>
      </c>
      <c r="AD334">
        <f>Drivers!AD155</f>
        <v>0</v>
      </c>
      <c r="AE334">
        <f>Drivers!AE155</f>
        <v>0</v>
      </c>
      <c r="AF334">
        <f>Drivers!AF155</f>
        <v>0</v>
      </c>
      <c r="AG334">
        <f>Drivers!AG155</f>
        <v>0</v>
      </c>
      <c r="AH334">
        <f>Drivers!AH155</f>
        <v>0</v>
      </c>
      <c r="AI334">
        <f>Drivers!AI155</f>
        <v>0</v>
      </c>
      <c r="AJ334">
        <f>Drivers!AJ155</f>
        <v>0</v>
      </c>
      <c r="AK334">
        <f>Drivers!AK155</f>
        <v>0</v>
      </c>
      <c r="AL334">
        <f>Drivers!AL155</f>
        <v>0</v>
      </c>
      <c r="AM334">
        <f>Drivers!AM155</f>
        <v>0</v>
      </c>
      <c r="AN334">
        <f>Drivers!AN155</f>
        <v>0</v>
      </c>
      <c r="AO334">
        <f>Drivers!AO155</f>
        <v>0</v>
      </c>
      <c r="AP334">
        <f>Drivers!AP155</f>
        <v>0</v>
      </c>
      <c r="AQ334">
        <f>Drivers!AQ155</f>
        <v>0</v>
      </c>
      <c r="AR334">
        <f>Drivers!AR155</f>
        <v>0</v>
      </c>
      <c r="AS334">
        <f>Drivers!AS155</f>
        <v>0</v>
      </c>
      <c r="AT334">
        <f>Drivers!AT155</f>
        <v>0</v>
      </c>
      <c r="AU334">
        <f>Drivers!AU155</f>
        <v>0</v>
      </c>
      <c r="AV334">
        <f>Drivers!AV155</f>
        <v>0</v>
      </c>
      <c r="AW334">
        <f>Drivers!AW155</f>
        <v>0</v>
      </c>
      <c r="AX334">
        <f>Drivers!AX155</f>
        <v>0</v>
      </c>
      <c r="AY334">
        <f>Drivers!AY155</f>
        <v>0</v>
      </c>
      <c r="AZ334">
        <f>Drivers!AZ155</f>
        <v>0</v>
      </c>
      <c r="BA334">
        <f>Drivers!BA155</f>
        <v>0</v>
      </c>
      <c r="BB334">
        <f>Drivers!BB155</f>
        <v>0</v>
      </c>
      <c r="BC334">
        <f>Drivers!BC155</f>
        <v>0</v>
      </c>
      <c r="BD334">
        <f>Drivers!BD155</f>
        <v>0</v>
      </c>
      <c r="BE334">
        <f>Drivers!BE155</f>
        <v>0</v>
      </c>
      <c r="BF334">
        <f>Drivers!BF155</f>
        <v>0</v>
      </c>
      <c r="BG334">
        <f>Drivers!BG155</f>
        <v>0</v>
      </c>
      <c r="BH334">
        <f>Drivers!BH155</f>
        <v>0</v>
      </c>
      <c r="BI334">
        <f>Drivers!BI155</f>
        <v>0</v>
      </c>
      <c r="BJ334">
        <f>Drivers!BJ155</f>
        <v>0</v>
      </c>
      <c r="BK334">
        <f>Drivers!BK155</f>
        <v>0</v>
      </c>
      <c r="BL334">
        <f>Drivers!BL155</f>
        <v>0</v>
      </c>
      <c r="BM334">
        <f>Drivers!BM155</f>
        <v>0</v>
      </c>
      <c r="BN334">
        <f>Drivers!BN155</f>
        <v>0</v>
      </c>
      <c r="BO334">
        <f>Drivers!BO155</f>
        <v>0</v>
      </c>
      <c r="BP334">
        <f>Drivers!BP155</f>
        <v>0</v>
      </c>
      <c r="BQ334">
        <f>Drivers!BQ155</f>
        <v>0</v>
      </c>
      <c r="BR334">
        <f>Drivers!BR155</f>
        <v>0</v>
      </c>
      <c r="BS334">
        <f>Drivers!BS155</f>
        <v>0</v>
      </c>
      <c r="BT334">
        <f>Drivers!BT155</f>
        <v>0</v>
      </c>
      <c r="BU334">
        <f>Drivers!BU155</f>
        <v>0</v>
      </c>
      <c r="BV334">
        <f>Drivers!BV155</f>
        <v>0</v>
      </c>
      <c r="BW334">
        <f>Drivers!BW155</f>
        <v>0</v>
      </c>
      <c r="BX334">
        <f>Drivers!BX155</f>
        <v>0</v>
      </c>
      <c r="BY334">
        <f>Drivers!BY155</f>
        <v>0</v>
      </c>
      <c r="BZ334">
        <f>Drivers!BZ155</f>
        <v>0</v>
      </c>
      <c r="CA334">
        <f>Drivers!CA155</f>
        <v>0</v>
      </c>
      <c r="CB334">
        <f>Drivers!CB155</f>
        <v>0</v>
      </c>
      <c r="CC334">
        <f>Drivers!CC155</f>
        <v>0</v>
      </c>
      <c r="CD334">
        <f>Drivers!CD155</f>
        <v>0</v>
      </c>
      <c r="CE334">
        <f>Drivers!CE155</f>
        <v>0</v>
      </c>
      <c r="CF334">
        <f>Drivers!CF155</f>
        <v>0</v>
      </c>
      <c r="CG334">
        <f>Drivers!CG155</f>
        <v>0</v>
      </c>
      <c r="CH334">
        <f>Drivers!CH155</f>
        <v>0</v>
      </c>
      <c r="CI334">
        <f>Drivers!CI155</f>
        <v>0</v>
      </c>
      <c r="CJ334">
        <f>Drivers!CJ155</f>
        <v>0</v>
      </c>
      <c r="CK334">
        <f>Drivers!CK155</f>
        <v>0</v>
      </c>
      <c r="CL334">
        <f>Drivers!CL155</f>
        <v>0</v>
      </c>
      <c r="CM334">
        <f>Drivers!CM155</f>
        <v>0</v>
      </c>
      <c r="CN334">
        <f>Drivers!CN155</f>
        <v>0</v>
      </c>
      <c r="CO334">
        <f>Drivers!CO155</f>
        <v>0</v>
      </c>
      <c r="CP334">
        <f>Drivers!CP155</f>
        <v>0</v>
      </c>
      <c r="CQ334">
        <f>Drivers!CQ155</f>
        <v>0</v>
      </c>
      <c r="CR334">
        <f>Drivers!CR155</f>
        <v>0</v>
      </c>
      <c r="CS334">
        <f>Drivers!CS155</f>
        <v>0</v>
      </c>
      <c r="CT334">
        <f>Drivers!CT155</f>
        <v>0</v>
      </c>
      <c r="CU334">
        <f>Drivers!CU155</f>
        <v>0</v>
      </c>
      <c r="CV334">
        <f>Drivers!CV155</f>
        <v>0</v>
      </c>
      <c r="CW334">
        <f>Drivers!CW155</f>
        <v>0</v>
      </c>
      <c r="CX334">
        <f>Drivers!CX155</f>
        <v>0</v>
      </c>
      <c r="CY334">
        <f>Drivers!CY155</f>
        <v>0</v>
      </c>
      <c r="CZ334">
        <f>Drivers!CZ155</f>
        <v>0</v>
      </c>
      <c r="DA334">
        <f>Drivers!DA155</f>
        <v>0</v>
      </c>
      <c r="DB334">
        <f>Drivers!DB155</f>
        <v>0</v>
      </c>
      <c r="DC334">
        <f>Drivers!DC155</f>
        <v>0</v>
      </c>
      <c r="DD334">
        <f>Drivers!DD155</f>
        <v>0</v>
      </c>
      <c r="DE334">
        <f>Drivers!DE155</f>
        <v>0</v>
      </c>
      <c r="DF334">
        <f>Drivers!DF155</f>
        <v>0</v>
      </c>
      <c r="DG334">
        <f>Drivers!DG155</f>
        <v>0</v>
      </c>
      <c r="DH334">
        <f>Drivers!DH155</f>
        <v>0</v>
      </c>
      <c r="DI334">
        <f>Drivers!DI155</f>
        <v>0</v>
      </c>
      <c r="DJ334">
        <f>Drivers!DJ155</f>
        <v>0</v>
      </c>
      <c r="DK334">
        <f>Drivers!DK155</f>
        <v>0</v>
      </c>
      <c r="DL334">
        <f>Drivers!DL155</f>
        <v>0</v>
      </c>
      <c r="DM334">
        <f>Drivers!DM155</f>
        <v>0</v>
      </c>
      <c r="DN334">
        <f>Drivers!DN155</f>
        <v>0</v>
      </c>
      <c r="DO334">
        <f>Drivers!DO155</f>
        <v>0</v>
      </c>
      <c r="DP334">
        <f>Drivers!DP155</f>
        <v>0</v>
      </c>
      <c r="DQ334">
        <f>Drivers!DQ155</f>
        <v>0</v>
      </c>
      <c r="DR334">
        <f>Drivers!DR155</f>
        <v>0</v>
      </c>
      <c r="DS334">
        <f>Drivers!DS155</f>
        <v>0</v>
      </c>
      <c r="DT334">
        <f>Drivers!DT155</f>
        <v>0</v>
      </c>
      <c r="DU334">
        <f>Drivers!DU155</f>
        <v>0</v>
      </c>
      <c r="DV334">
        <f>Drivers!DV155</f>
        <v>0</v>
      </c>
      <c r="DW334">
        <f>Drivers!DW155</f>
        <v>0</v>
      </c>
      <c r="DX334">
        <f>Drivers!DX155</f>
        <v>0</v>
      </c>
      <c r="DY334">
        <f>Drivers!DY155</f>
        <v>0</v>
      </c>
      <c r="DZ334">
        <f>Drivers!DZ155</f>
        <v>0</v>
      </c>
      <c r="EA334">
        <f>Drivers!EA155</f>
        <v>0</v>
      </c>
      <c r="EB334">
        <f>Drivers!EB155</f>
        <v>0</v>
      </c>
      <c r="EC334">
        <f>Drivers!EC155</f>
        <v>0</v>
      </c>
      <c r="ED334">
        <f>Drivers!ED155</f>
        <v>0</v>
      </c>
      <c r="EE334">
        <f>Drivers!EE155</f>
        <v>0</v>
      </c>
      <c r="EF334">
        <f>Drivers!EF155</f>
        <v>0</v>
      </c>
      <c r="EG334">
        <f>Drivers!EG155</f>
        <v>0</v>
      </c>
      <c r="EH334">
        <f>Drivers!EH155</f>
        <v>0</v>
      </c>
      <c r="EI334">
        <f>Drivers!EI155</f>
        <v>0</v>
      </c>
      <c r="EJ334">
        <f>Drivers!EJ155</f>
        <v>0</v>
      </c>
      <c r="EK334">
        <f>Drivers!EK155</f>
        <v>0</v>
      </c>
      <c r="EL334">
        <f>Drivers!EL155</f>
        <v>0</v>
      </c>
      <c r="EM334">
        <f>Drivers!EM155</f>
        <v>0</v>
      </c>
      <c r="EN334">
        <f>Drivers!EN155</f>
        <v>0</v>
      </c>
    </row>
    <row r="335" spans="1:144" x14ac:dyDescent="0.2">
      <c r="A335">
        <f>Drivers!A156</f>
        <v>0</v>
      </c>
      <c r="B335">
        <f>Drivers!B156</f>
        <v>0</v>
      </c>
      <c r="C335">
        <f>Drivers!C156</f>
        <v>0</v>
      </c>
      <c r="D335">
        <f>Drivers!D156</f>
        <v>0</v>
      </c>
      <c r="E335">
        <f>Drivers!E156</f>
        <v>0</v>
      </c>
      <c r="F335">
        <f>Drivers!F156</f>
        <v>0</v>
      </c>
      <c r="G335">
        <f>Drivers!G156</f>
        <v>0</v>
      </c>
      <c r="H335">
        <f>Drivers!H156</f>
        <v>0</v>
      </c>
      <c r="I335">
        <f>Drivers!I156</f>
        <v>0</v>
      </c>
      <c r="J335">
        <f>Drivers!J156</f>
        <v>0</v>
      </c>
      <c r="K335">
        <f>Drivers!K156</f>
        <v>0</v>
      </c>
      <c r="L335">
        <f>Drivers!L156</f>
        <v>0</v>
      </c>
      <c r="M335">
        <f>Drivers!M156</f>
        <v>0</v>
      </c>
      <c r="N335">
        <f>Drivers!N156</f>
        <v>0</v>
      </c>
      <c r="O335">
        <f>Drivers!O156</f>
        <v>0</v>
      </c>
      <c r="P335">
        <f>Drivers!P156</f>
        <v>0</v>
      </c>
      <c r="Q335">
        <f>Drivers!Q156</f>
        <v>0</v>
      </c>
      <c r="R335">
        <f>Drivers!R156</f>
        <v>0</v>
      </c>
      <c r="S335">
        <f>Drivers!S156</f>
        <v>0</v>
      </c>
      <c r="T335">
        <f>Drivers!T156</f>
        <v>0</v>
      </c>
      <c r="U335">
        <f>Drivers!U156</f>
        <v>0</v>
      </c>
      <c r="V335">
        <f>Drivers!V156</f>
        <v>0</v>
      </c>
      <c r="W335">
        <f>Drivers!W156</f>
        <v>0</v>
      </c>
      <c r="X335">
        <f>Drivers!X156</f>
        <v>0</v>
      </c>
      <c r="Y335">
        <f>Drivers!Y156</f>
        <v>0</v>
      </c>
      <c r="Z335">
        <f>Drivers!Z156</f>
        <v>0</v>
      </c>
      <c r="AA335">
        <f>Drivers!AA156</f>
        <v>0</v>
      </c>
      <c r="AB335">
        <f>Drivers!AB156</f>
        <v>0</v>
      </c>
      <c r="AC335">
        <f>Drivers!AC156</f>
        <v>0</v>
      </c>
      <c r="AD335">
        <f>Drivers!AD156</f>
        <v>0</v>
      </c>
      <c r="AE335">
        <f>Drivers!AE156</f>
        <v>0</v>
      </c>
      <c r="AF335">
        <f>Drivers!AF156</f>
        <v>0</v>
      </c>
      <c r="AG335">
        <f>Drivers!AG156</f>
        <v>0</v>
      </c>
      <c r="AH335">
        <f>Drivers!AH156</f>
        <v>0</v>
      </c>
      <c r="AI335">
        <f>Drivers!AI156</f>
        <v>0</v>
      </c>
      <c r="AJ335">
        <f>Drivers!AJ156</f>
        <v>0</v>
      </c>
      <c r="AK335">
        <f>Drivers!AK156</f>
        <v>0</v>
      </c>
      <c r="AL335">
        <f>Drivers!AL156</f>
        <v>0</v>
      </c>
      <c r="AM335">
        <f>Drivers!AM156</f>
        <v>0</v>
      </c>
      <c r="AN335">
        <f>Drivers!AN156</f>
        <v>0</v>
      </c>
      <c r="AO335">
        <f>Drivers!AO156</f>
        <v>0</v>
      </c>
      <c r="AP335">
        <f>Drivers!AP156</f>
        <v>0</v>
      </c>
      <c r="AQ335">
        <f>Drivers!AQ156</f>
        <v>0</v>
      </c>
      <c r="AR335">
        <f>Drivers!AR156</f>
        <v>0</v>
      </c>
      <c r="AS335">
        <f>Drivers!AS156</f>
        <v>0</v>
      </c>
      <c r="AT335">
        <f>Drivers!AT156</f>
        <v>0</v>
      </c>
      <c r="AU335">
        <f>Drivers!AU156</f>
        <v>0</v>
      </c>
      <c r="AV335">
        <f>Drivers!AV156</f>
        <v>0</v>
      </c>
      <c r="AW335">
        <f>Drivers!AW156</f>
        <v>0</v>
      </c>
      <c r="AX335">
        <f>Drivers!AX156</f>
        <v>0</v>
      </c>
      <c r="AY335">
        <f>Drivers!AY156</f>
        <v>0</v>
      </c>
      <c r="AZ335">
        <f>Drivers!AZ156</f>
        <v>0</v>
      </c>
      <c r="BA335">
        <f>Drivers!BA156</f>
        <v>0</v>
      </c>
      <c r="BB335">
        <f>Drivers!BB156</f>
        <v>0</v>
      </c>
      <c r="BC335">
        <f>Drivers!BC156</f>
        <v>0</v>
      </c>
      <c r="BD335">
        <f>Drivers!BD156</f>
        <v>0</v>
      </c>
      <c r="BE335">
        <f>Drivers!BE156</f>
        <v>0</v>
      </c>
      <c r="BF335">
        <f>Drivers!BF156</f>
        <v>0</v>
      </c>
      <c r="BG335">
        <f>Drivers!BG156</f>
        <v>0</v>
      </c>
      <c r="BH335">
        <f>Drivers!BH156</f>
        <v>0</v>
      </c>
      <c r="BI335">
        <f>Drivers!BI156</f>
        <v>0</v>
      </c>
      <c r="BJ335">
        <f>Drivers!BJ156</f>
        <v>0</v>
      </c>
      <c r="BK335">
        <f>Drivers!BK156</f>
        <v>0</v>
      </c>
      <c r="BL335">
        <f>Drivers!BL156</f>
        <v>0</v>
      </c>
      <c r="BM335">
        <f>Drivers!BM156</f>
        <v>0</v>
      </c>
      <c r="BN335">
        <f>Drivers!BN156</f>
        <v>0</v>
      </c>
      <c r="BO335">
        <f>Drivers!BO156</f>
        <v>0</v>
      </c>
      <c r="BP335">
        <f>Drivers!BP156</f>
        <v>0</v>
      </c>
      <c r="BQ335">
        <f>Drivers!BQ156</f>
        <v>0</v>
      </c>
      <c r="BR335">
        <f>Drivers!BR156</f>
        <v>0</v>
      </c>
      <c r="BS335">
        <f>Drivers!BS156</f>
        <v>0</v>
      </c>
      <c r="BT335">
        <f>Drivers!BT156</f>
        <v>0</v>
      </c>
      <c r="BU335">
        <f>Drivers!BU156</f>
        <v>0</v>
      </c>
      <c r="BV335">
        <f>Drivers!BV156</f>
        <v>0</v>
      </c>
      <c r="BW335">
        <f>Drivers!BW156</f>
        <v>0</v>
      </c>
      <c r="BX335">
        <f>Drivers!BX156</f>
        <v>0</v>
      </c>
      <c r="BY335">
        <f>Drivers!BY156</f>
        <v>0</v>
      </c>
      <c r="BZ335">
        <f>Drivers!BZ156</f>
        <v>0</v>
      </c>
      <c r="CA335">
        <f>Drivers!CA156</f>
        <v>0</v>
      </c>
      <c r="CB335">
        <f>Drivers!CB156</f>
        <v>0</v>
      </c>
      <c r="CC335">
        <f>Drivers!CC156</f>
        <v>0</v>
      </c>
      <c r="CD335">
        <f>Drivers!CD156</f>
        <v>0</v>
      </c>
      <c r="CE335">
        <f>Drivers!CE156</f>
        <v>0</v>
      </c>
      <c r="CF335">
        <f>Drivers!CF156</f>
        <v>0</v>
      </c>
      <c r="CG335">
        <f>Drivers!CG156</f>
        <v>0</v>
      </c>
      <c r="CH335">
        <f>Drivers!CH156</f>
        <v>0</v>
      </c>
      <c r="CI335">
        <f>Drivers!CI156</f>
        <v>0</v>
      </c>
      <c r="CJ335">
        <f>Drivers!CJ156</f>
        <v>0</v>
      </c>
      <c r="CK335">
        <f>Drivers!CK156</f>
        <v>0</v>
      </c>
      <c r="CL335">
        <f>Drivers!CL156</f>
        <v>0</v>
      </c>
      <c r="CM335">
        <f>Drivers!CM156</f>
        <v>0</v>
      </c>
      <c r="CN335">
        <f>Drivers!CN156</f>
        <v>0</v>
      </c>
      <c r="CO335">
        <f>Drivers!CO156</f>
        <v>0</v>
      </c>
      <c r="CP335">
        <f>Drivers!CP156</f>
        <v>0</v>
      </c>
      <c r="CQ335">
        <f>Drivers!CQ156</f>
        <v>0</v>
      </c>
      <c r="CR335">
        <f>Drivers!CR156</f>
        <v>0</v>
      </c>
      <c r="CS335">
        <f>Drivers!CS156</f>
        <v>0</v>
      </c>
      <c r="CT335">
        <f>Drivers!CT156</f>
        <v>0</v>
      </c>
      <c r="CU335">
        <f>Drivers!CU156</f>
        <v>0</v>
      </c>
      <c r="CV335">
        <f>Drivers!CV156</f>
        <v>0</v>
      </c>
      <c r="CW335">
        <f>Drivers!CW156</f>
        <v>0</v>
      </c>
      <c r="CX335">
        <f>Drivers!CX156</f>
        <v>0</v>
      </c>
      <c r="CY335">
        <f>Drivers!CY156</f>
        <v>0</v>
      </c>
      <c r="CZ335">
        <f>Drivers!CZ156</f>
        <v>0</v>
      </c>
      <c r="DA335">
        <f>Drivers!DA156</f>
        <v>0</v>
      </c>
      <c r="DB335">
        <f>Drivers!DB156</f>
        <v>0</v>
      </c>
      <c r="DC335">
        <f>Drivers!DC156</f>
        <v>0</v>
      </c>
      <c r="DD335">
        <f>Drivers!DD156</f>
        <v>0</v>
      </c>
      <c r="DE335">
        <f>Drivers!DE156</f>
        <v>0</v>
      </c>
      <c r="DF335">
        <f>Drivers!DF156</f>
        <v>0</v>
      </c>
      <c r="DG335">
        <f>Drivers!DG156</f>
        <v>0</v>
      </c>
      <c r="DH335">
        <f>Drivers!DH156</f>
        <v>0</v>
      </c>
      <c r="DI335">
        <f>Drivers!DI156</f>
        <v>0</v>
      </c>
      <c r="DJ335">
        <f>Drivers!DJ156</f>
        <v>0</v>
      </c>
      <c r="DK335">
        <f>Drivers!DK156</f>
        <v>0</v>
      </c>
      <c r="DL335">
        <f>Drivers!DL156</f>
        <v>0</v>
      </c>
      <c r="DM335">
        <f>Drivers!DM156</f>
        <v>0</v>
      </c>
      <c r="DN335">
        <f>Drivers!DN156</f>
        <v>0</v>
      </c>
      <c r="DO335">
        <f>Drivers!DO156</f>
        <v>0</v>
      </c>
      <c r="DP335">
        <f>Drivers!DP156</f>
        <v>0</v>
      </c>
      <c r="DQ335">
        <f>Drivers!DQ156</f>
        <v>0</v>
      </c>
      <c r="DR335">
        <f>Drivers!DR156</f>
        <v>0</v>
      </c>
      <c r="DS335">
        <f>Drivers!DS156</f>
        <v>0</v>
      </c>
      <c r="DT335">
        <f>Drivers!DT156</f>
        <v>0</v>
      </c>
      <c r="DU335">
        <f>Drivers!DU156</f>
        <v>0</v>
      </c>
      <c r="DV335">
        <f>Drivers!DV156</f>
        <v>0</v>
      </c>
      <c r="DW335">
        <f>Drivers!DW156</f>
        <v>0</v>
      </c>
      <c r="DX335">
        <f>Drivers!DX156</f>
        <v>0</v>
      </c>
      <c r="DY335">
        <f>Drivers!DY156</f>
        <v>0</v>
      </c>
      <c r="DZ335">
        <f>Drivers!DZ156</f>
        <v>0</v>
      </c>
      <c r="EA335">
        <f>Drivers!EA156</f>
        <v>0</v>
      </c>
      <c r="EB335">
        <f>Drivers!EB156</f>
        <v>0</v>
      </c>
      <c r="EC335">
        <f>Drivers!EC156</f>
        <v>0</v>
      </c>
      <c r="ED335">
        <f>Drivers!ED156</f>
        <v>0</v>
      </c>
      <c r="EE335">
        <f>Drivers!EE156</f>
        <v>0</v>
      </c>
      <c r="EF335">
        <f>Drivers!EF156</f>
        <v>0</v>
      </c>
      <c r="EG335">
        <f>Drivers!EG156</f>
        <v>0</v>
      </c>
      <c r="EH335">
        <f>Drivers!EH156</f>
        <v>0</v>
      </c>
      <c r="EI335">
        <f>Drivers!EI156</f>
        <v>0</v>
      </c>
      <c r="EJ335">
        <f>Drivers!EJ156</f>
        <v>0</v>
      </c>
      <c r="EK335">
        <f>Drivers!EK156</f>
        <v>0</v>
      </c>
      <c r="EL335">
        <f>Drivers!EL156</f>
        <v>0</v>
      </c>
      <c r="EM335">
        <f>Drivers!EM156</f>
        <v>0</v>
      </c>
      <c r="EN335">
        <f>Drivers!EN156</f>
        <v>0</v>
      </c>
    </row>
    <row r="336" spans="1:144" x14ac:dyDescent="0.2">
      <c r="A336">
        <f>Drivers!A157</f>
        <v>0</v>
      </c>
      <c r="B336">
        <f>Drivers!B157</f>
        <v>0</v>
      </c>
      <c r="C336">
        <f>Drivers!C157</f>
        <v>0</v>
      </c>
      <c r="D336">
        <f>Drivers!D157</f>
        <v>0</v>
      </c>
      <c r="E336">
        <f>Drivers!E157</f>
        <v>0</v>
      </c>
      <c r="F336">
        <f>Drivers!F157</f>
        <v>0</v>
      </c>
      <c r="G336">
        <f>Drivers!G157</f>
        <v>0</v>
      </c>
      <c r="H336">
        <f>Drivers!H157</f>
        <v>0</v>
      </c>
      <c r="I336" t="str">
        <f>Drivers!I157</f>
        <v>Total Servings</v>
      </c>
      <c r="J336">
        <f>Drivers!J157</f>
        <v>0</v>
      </c>
      <c r="K336">
        <f>Drivers!K157</f>
        <v>0</v>
      </c>
      <c r="L336">
        <f>Drivers!L157</f>
        <v>0</v>
      </c>
      <c r="M336">
        <f>Drivers!M157</f>
        <v>0</v>
      </c>
      <c r="N336">
        <f>Drivers!N157</f>
        <v>0</v>
      </c>
      <c r="O336">
        <f>Drivers!O157</f>
        <v>0</v>
      </c>
      <c r="P336">
        <f>Drivers!P157</f>
        <v>0</v>
      </c>
      <c r="Q336">
        <f>Drivers!Q157</f>
        <v>0</v>
      </c>
      <c r="R336">
        <f>Drivers!R157</f>
        <v>0</v>
      </c>
      <c r="S336">
        <f>Drivers!S157</f>
        <v>0</v>
      </c>
      <c r="T336">
        <f>Drivers!T157</f>
        <v>0</v>
      </c>
      <c r="U336">
        <f>Drivers!U157</f>
        <v>0</v>
      </c>
      <c r="V336">
        <f>Drivers!V157</f>
        <v>0</v>
      </c>
      <c r="W336">
        <f>Drivers!W157</f>
        <v>0</v>
      </c>
      <c r="X336">
        <f>Drivers!X157</f>
        <v>0</v>
      </c>
      <c r="Y336">
        <f>Drivers!Y157</f>
        <v>0</v>
      </c>
      <c r="Z336">
        <f>Drivers!Z157</f>
        <v>0</v>
      </c>
      <c r="AA336">
        <f>Drivers!AA157</f>
        <v>0</v>
      </c>
      <c r="AB336">
        <f>Drivers!AB157</f>
        <v>0</v>
      </c>
      <c r="AC336">
        <f>Drivers!AC157</f>
        <v>0</v>
      </c>
      <c r="AD336">
        <f>Drivers!AD157</f>
        <v>0</v>
      </c>
      <c r="AE336">
        <f>Drivers!AE157</f>
        <v>0</v>
      </c>
      <c r="AF336">
        <f>Drivers!AF157</f>
        <v>0</v>
      </c>
      <c r="AG336">
        <f>Drivers!AG157</f>
        <v>0</v>
      </c>
      <c r="AH336">
        <f>Drivers!AH157</f>
        <v>0</v>
      </c>
      <c r="AI336">
        <f>Drivers!AI157</f>
        <v>0</v>
      </c>
      <c r="AJ336">
        <f>Drivers!AJ157</f>
        <v>0</v>
      </c>
      <c r="AK336">
        <f>Drivers!AK157</f>
        <v>0</v>
      </c>
      <c r="AL336">
        <f>Drivers!AL157</f>
        <v>0</v>
      </c>
      <c r="AM336">
        <f>Drivers!AM157</f>
        <v>0</v>
      </c>
      <c r="AN336">
        <f>Drivers!AN157</f>
        <v>0</v>
      </c>
      <c r="AO336">
        <f>Drivers!AO157</f>
        <v>0</v>
      </c>
      <c r="AP336">
        <f>Drivers!AP157</f>
        <v>0</v>
      </c>
      <c r="AQ336">
        <f>Drivers!AQ157</f>
        <v>0</v>
      </c>
      <c r="AR336">
        <f>Drivers!AR157</f>
        <v>0</v>
      </c>
      <c r="AS336">
        <f>Drivers!AS157</f>
        <v>0</v>
      </c>
      <c r="AT336">
        <f>Drivers!AT157</f>
        <v>0</v>
      </c>
      <c r="AU336">
        <f>Drivers!AU157</f>
        <v>0</v>
      </c>
      <c r="AV336">
        <f>Drivers!AV157</f>
        <v>0</v>
      </c>
      <c r="AW336">
        <f>Drivers!AW157</f>
        <v>0</v>
      </c>
      <c r="AX336">
        <f>Drivers!AX157</f>
        <v>0</v>
      </c>
      <c r="AY336">
        <f>Drivers!AY157</f>
        <v>0</v>
      </c>
      <c r="AZ336">
        <f>Drivers!AZ157</f>
        <v>0</v>
      </c>
      <c r="BA336">
        <f>Drivers!BA157</f>
        <v>0</v>
      </c>
      <c r="BB336">
        <f>Drivers!BB157</f>
        <v>0</v>
      </c>
      <c r="BC336">
        <f>Drivers!BC157</f>
        <v>0</v>
      </c>
      <c r="BD336">
        <f>Drivers!BD157</f>
        <v>0</v>
      </c>
      <c r="BE336">
        <f>Drivers!BE157</f>
        <v>0</v>
      </c>
      <c r="BF336">
        <f>Drivers!BF157</f>
        <v>0</v>
      </c>
      <c r="BG336">
        <f>Drivers!BG157</f>
        <v>0</v>
      </c>
      <c r="BH336">
        <f>Drivers!BH157</f>
        <v>0</v>
      </c>
      <c r="BI336">
        <f>Drivers!BI157</f>
        <v>0</v>
      </c>
      <c r="BJ336">
        <f>Drivers!BJ157</f>
        <v>0</v>
      </c>
      <c r="BK336">
        <f>Drivers!BK157</f>
        <v>0</v>
      </c>
      <c r="BL336">
        <f>Drivers!BL157</f>
        <v>0</v>
      </c>
      <c r="BM336">
        <f>Drivers!BM157</f>
        <v>0</v>
      </c>
      <c r="BN336">
        <f>Drivers!BN157</f>
        <v>0</v>
      </c>
      <c r="BO336">
        <f>Drivers!BO157</f>
        <v>0</v>
      </c>
      <c r="BP336">
        <f>Drivers!BP157</f>
        <v>0</v>
      </c>
      <c r="BQ336">
        <f>Drivers!BQ157</f>
        <v>0</v>
      </c>
      <c r="BR336">
        <f>Drivers!BR157</f>
        <v>0</v>
      </c>
      <c r="BS336">
        <f>Drivers!BS157</f>
        <v>0</v>
      </c>
      <c r="BT336">
        <f>Drivers!BT157</f>
        <v>0</v>
      </c>
      <c r="BU336">
        <f>Drivers!BU157</f>
        <v>0</v>
      </c>
      <c r="BV336">
        <f>Drivers!BV157</f>
        <v>0</v>
      </c>
      <c r="BW336">
        <f>Drivers!BW157</f>
        <v>0</v>
      </c>
      <c r="BX336">
        <f>Drivers!BX157</f>
        <v>0</v>
      </c>
      <c r="BY336">
        <f>Drivers!BY157</f>
        <v>0</v>
      </c>
      <c r="BZ336">
        <f>Drivers!BZ157</f>
        <v>0</v>
      </c>
      <c r="CA336">
        <f>Drivers!CA157</f>
        <v>0</v>
      </c>
      <c r="CB336">
        <f>Drivers!CB157</f>
        <v>0</v>
      </c>
      <c r="CC336">
        <f>Drivers!CC157</f>
        <v>0</v>
      </c>
      <c r="CD336">
        <f>Drivers!CD157</f>
        <v>0</v>
      </c>
      <c r="CE336">
        <f>Drivers!CE157</f>
        <v>0</v>
      </c>
      <c r="CF336">
        <f>Drivers!CF157</f>
        <v>0</v>
      </c>
      <c r="CG336">
        <f>Drivers!CG157</f>
        <v>0</v>
      </c>
      <c r="CH336">
        <f>Drivers!CH157</f>
        <v>0</v>
      </c>
      <c r="CI336">
        <f>Drivers!CI157</f>
        <v>0</v>
      </c>
      <c r="CJ336">
        <f>Drivers!CJ157</f>
        <v>0</v>
      </c>
      <c r="CK336">
        <f>Drivers!CK157</f>
        <v>0</v>
      </c>
      <c r="CL336">
        <f>Drivers!CL157</f>
        <v>0</v>
      </c>
      <c r="CM336">
        <f>Drivers!CM157</f>
        <v>0</v>
      </c>
      <c r="CN336">
        <f>Drivers!CN157</f>
        <v>0</v>
      </c>
      <c r="CO336">
        <f>Drivers!CO157</f>
        <v>0</v>
      </c>
      <c r="CP336">
        <f>Drivers!CP157</f>
        <v>0</v>
      </c>
      <c r="CQ336">
        <f>Drivers!CQ157</f>
        <v>0</v>
      </c>
      <c r="CR336">
        <f>Drivers!CR157</f>
        <v>0</v>
      </c>
      <c r="CS336">
        <f>Drivers!CS157</f>
        <v>0</v>
      </c>
      <c r="CT336">
        <f>Drivers!CT157</f>
        <v>0</v>
      </c>
      <c r="CU336">
        <f>Drivers!CU157</f>
        <v>0</v>
      </c>
      <c r="CV336">
        <f>Drivers!CV157</f>
        <v>0</v>
      </c>
      <c r="CW336">
        <f>Drivers!CW157</f>
        <v>0</v>
      </c>
      <c r="CX336">
        <f>Drivers!CX157</f>
        <v>0</v>
      </c>
      <c r="CY336">
        <f>Drivers!CY157</f>
        <v>0</v>
      </c>
      <c r="CZ336">
        <f>Drivers!CZ157</f>
        <v>0</v>
      </c>
      <c r="DA336">
        <f>Drivers!DA157</f>
        <v>0</v>
      </c>
      <c r="DB336">
        <f>Drivers!DB157</f>
        <v>0</v>
      </c>
      <c r="DC336">
        <f>Drivers!DC157</f>
        <v>0</v>
      </c>
      <c r="DD336">
        <f>Drivers!DD157</f>
        <v>0</v>
      </c>
      <c r="DE336">
        <f>Drivers!DE157</f>
        <v>0</v>
      </c>
      <c r="DF336">
        <f>Drivers!DF157</f>
        <v>0</v>
      </c>
      <c r="DG336">
        <f>Drivers!DG157</f>
        <v>0</v>
      </c>
      <c r="DH336">
        <f>Drivers!DH157</f>
        <v>0</v>
      </c>
      <c r="DI336">
        <f>Drivers!DI157</f>
        <v>0</v>
      </c>
      <c r="DJ336">
        <f>Drivers!DJ157</f>
        <v>0</v>
      </c>
      <c r="DK336">
        <f>Drivers!DK157</f>
        <v>0</v>
      </c>
      <c r="DL336">
        <f>Drivers!DL157</f>
        <v>0</v>
      </c>
      <c r="DM336">
        <f>Drivers!DM157</f>
        <v>0</v>
      </c>
      <c r="DN336">
        <f>Drivers!DN157</f>
        <v>0</v>
      </c>
      <c r="DO336">
        <f>Drivers!DO157</f>
        <v>0</v>
      </c>
      <c r="DP336">
        <f>Drivers!DP157</f>
        <v>0</v>
      </c>
      <c r="DQ336">
        <f>Drivers!DQ157</f>
        <v>0</v>
      </c>
      <c r="DR336">
        <f>Drivers!DR157</f>
        <v>0</v>
      </c>
      <c r="DS336">
        <f>Drivers!DS157</f>
        <v>0</v>
      </c>
      <c r="DT336">
        <f>Drivers!DT157</f>
        <v>0</v>
      </c>
      <c r="DU336">
        <f>Drivers!DU157</f>
        <v>0</v>
      </c>
      <c r="DV336">
        <f>Drivers!DV157</f>
        <v>0</v>
      </c>
      <c r="DW336">
        <f>Drivers!DW157</f>
        <v>0</v>
      </c>
      <c r="DX336">
        <f>Drivers!DX157</f>
        <v>0</v>
      </c>
      <c r="DY336">
        <f>Drivers!DY157</f>
        <v>0</v>
      </c>
      <c r="DZ336">
        <f>Drivers!DZ157</f>
        <v>0</v>
      </c>
      <c r="EA336">
        <f>Drivers!EA157</f>
        <v>0</v>
      </c>
      <c r="EB336">
        <f>Drivers!EB157</f>
        <v>0</v>
      </c>
      <c r="EC336">
        <f>Drivers!EC157</f>
        <v>0</v>
      </c>
      <c r="ED336">
        <f>Drivers!ED157</f>
        <v>0</v>
      </c>
      <c r="EE336">
        <f>Drivers!EE157</f>
        <v>0</v>
      </c>
      <c r="EF336">
        <f>Drivers!EF157</f>
        <v>0</v>
      </c>
      <c r="EG336">
        <f>Drivers!EG157</f>
        <v>0</v>
      </c>
      <c r="EH336">
        <f>Drivers!EH157</f>
        <v>0</v>
      </c>
      <c r="EI336">
        <f>Drivers!EI157</f>
        <v>0</v>
      </c>
      <c r="EJ336">
        <f>Drivers!EJ157</f>
        <v>0</v>
      </c>
      <c r="EK336">
        <f>Drivers!EK157</f>
        <v>0</v>
      </c>
      <c r="EL336">
        <f>Drivers!EL157</f>
        <v>0</v>
      </c>
      <c r="EM336">
        <f>Drivers!EM157</f>
        <v>0</v>
      </c>
      <c r="EN336">
        <f>Drivers!EN157</f>
        <v>0</v>
      </c>
    </row>
    <row r="337" spans="1:144" x14ac:dyDescent="0.2">
      <c r="A337">
        <f>Drivers!A158</f>
        <v>0</v>
      </c>
      <c r="B337">
        <f>Drivers!B158</f>
        <v>0</v>
      </c>
      <c r="C337">
        <f>Drivers!C158</f>
        <v>0</v>
      </c>
      <c r="D337">
        <f>Drivers!D158</f>
        <v>0</v>
      </c>
      <c r="E337">
        <f>Drivers!E158</f>
        <v>0</v>
      </c>
      <c r="F337">
        <f>Drivers!F158</f>
        <v>0</v>
      </c>
      <c r="G337">
        <f>Drivers!G158</f>
        <v>0</v>
      </c>
      <c r="H337">
        <f>Drivers!H158</f>
        <v>0</v>
      </c>
      <c r="I337" t="str">
        <f>Drivers!I158</f>
        <v>Option 1 - 2-Person Plan</v>
      </c>
      <c r="J337">
        <f>Drivers!J158</f>
        <v>0</v>
      </c>
      <c r="K337">
        <f>Drivers!K158</f>
        <v>0</v>
      </c>
      <c r="L337">
        <f>Drivers!L158</f>
        <v>0</v>
      </c>
      <c r="M337">
        <f>Drivers!M158</f>
        <v>0</v>
      </c>
      <c r="N337">
        <f>Drivers!N158</f>
        <v>0</v>
      </c>
      <c r="O337">
        <f>Drivers!O158</f>
        <v>0</v>
      </c>
      <c r="P337">
        <f>Drivers!P158</f>
        <v>0</v>
      </c>
      <c r="Q337">
        <f>Drivers!Q158</f>
        <v>0</v>
      </c>
      <c r="R337">
        <f>Drivers!R158</f>
        <v>0</v>
      </c>
      <c r="S337">
        <f>Drivers!S158</f>
        <v>0</v>
      </c>
      <c r="T337">
        <f>Drivers!T158</f>
        <v>0</v>
      </c>
      <c r="U337">
        <f>Drivers!U158</f>
        <v>0</v>
      </c>
      <c r="V337">
        <f>Drivers!V158</f>
        <v>0</v>
      </c>
      <c r="W337">
        <f>Drivers!W158</f>
        <v>0</v>
      </c>
      <c r="X337">
        <f>Drivers!X158</f>
        <v>0</v>
      </c>
      <c r="Y337">
        <f>Drivers!Y158</f>
        <v>0</v>
      </c>
      <c r="Z337">
        <f>Drivers!Z158</f>
        <v>0</v>
      </c>
      <c r="AA337">
        <f>Drivers!AA158</f>
        <v>0</v>
      </c>
      <c r="AB337">
        <f>Drivers!AB158</f>
        <v>0</v>
      </c>
      <c r="AC337">
        <f>Drivers!AC158</f>
        <v>0</v>
      </c>
      <c r="AD337">
        <f>Drivers!AD158</f>
        <v>0</v>
      </c>
      <c r="AE337">
        <f>Drivers!AE158</f>
        <v>0</v>
      </c>
      <c r="AF337">
        <f>Drivers!AF158</f>
        <v>0</v>
      </c>
      <c r="AG337">
        <f>Drivers!AG158</f>
        <v>0</v>
      </c>
      <c r="AH337">
        <f>Drivers!AH158</f>
        <v>0</v>
      </c>
      <c r="AI337">
        <f>Drivers!AI158</f>
        <v>0</v>
      </c>
      <c r="AJ337">
        <f>Drivers!AJ158</f>
        <v>0</v>
      </c>
      <c r="AK337">
        <f>Drivers!AK158</f>
        <v>0</v>
      </c>
      <c r="AL337">
        <f>Drivers!AL158</f>
        <v>0</v>
      </c>
      <c r="AM337">
        <f>Drivers!AM158</f>
        <v>0</v>
      </c>
      <c r="AN337">
        <f>Drivers!AN158</f>
        <v>0</v>
      </c>
      <c r="AO337">
        <f>Drivers!AO158</f>
        <v>0</v>
      </c>
      <c r="AP337">
        <f>Drivers!AP158</f>
        <v>0</v>
      </c>
      <c r="AQ337">
        <f>Drivers!AQ158</f>
        <v>0</v>
      </c>
      <c r="AR337">
        <f>Drivers!AR158</f>
        <v>0</v>
      </c>
      <c r="AS337">
        <f>Drivers!AS158</f>
        <v>0</v>
      </c>
      <c r="AT337">
        <f>Drivers!AT158</f>
        <v>0</v>
      </c>
      <c r="AU337">
        <f>Drivers!AU158</f>
        <v>0</v>
      </c>
      <c r="AV337">
        <f>Drivers!AV158</f>
        <v>0</v>
      </c>
      <c r="AW337">
        <f>Drivers!AW158</f>
        <v>0</v>
      </c>
      <c r="AX337">
        <f>Drivers!AX158</f>
        <v>0</v>
      </c>
      <c r="AY337">
        <f>Drivers!AY158</f>
        <v>0</v>
      </c>
      <c r="AZ337">
        <f>Drivers!AZ158</f>
        <v>0</v>
      </c>
      <c r="BA337">
        <f>Drivers!BA158</f>
        <v>0</v>
      </c>
      <c r="BB337">
        <f>Drivers!BB158</f>
        <v>0</v>
      </c>
      <c r="BC337">
        <f>Drivers!BC158</f>
        <v>0</v>
      </c>
      <c r="BD337">
        <f>Drivers!BD158</f>
        <v>0</v>
      </c>
      <c r="BE337">
        <f>Drivers!BE158</f>
        <v>0</v>
      </c>
      <c r="BF337">
        <f>Drivers!BF158</f>
        <v>0</v>
      </c>
      <c r="BG337">
        <f>Drivers!BG158</f>
        <v>0</v>
      </c>
      <c r="BH337">
        <f>Drivers!BH158</f>
        <v>0</v>
      </c>
      <c r="BI337">
        <f>Drivers!BI158</f>
        <v>0</v>
      </c>
      <c r="BJ337">
        <f>Drivers!BJ158</f>
        <v>0</v>
      </c>
      <c r="BK337">
        <f>Drivers!BK158</f>
        <v>0</v>
      </c>
      <c r="BL337">
        <f>Drivers!BL158</f>
        <v>0</v>
      </c>
      <c r="BM337">
        <f>Drivers!BM158</f>
        <v>0</v>
      </c>
      <c r="BN337">
        <f>Drivers!BN158</f>
        <v>0</v>
      </c>
      <c r="BO337">
        <f>Drivers!BO158</f>
        <v>0</v>
      </c>
      <c r="BP337">
        <f>Drivers!BP158</f>
        <v>0</v>
      </c>
      <c r="BQ337">
        <f>Drivers!BQ158</f>
        <v>0</v>
      </c>
      <c r="BR337">
        <f>Drivers!BR158</f>
        <v>0</v>
      </c>
      <c r="BS337">
        <f>Drivers!BS158</f>
        <v>0</v>
      </c>
      <c r="BT337">
        <f>Drivers!BT158</f>
        <v>0</v>
      </c>
      <c r="BU337">
        <f>Drivers!BU158</f>
        <v>0</v>
      </c>
      <c r="BV337">
        <f>Drivers!BV158</f>
        <v>0</v>
      </c>
      <c r="BW337">
        <f>Drivers!BW158</f>
        <v>0</v>
      </c>
      <c r="BX337">
        <f>Drivers!BX158</f>
        <v>0</v>
      </c>
      <c r="BY337">
        <f>Drivers!BY158</f>
        <v>6</v>
      </c>
      <c r="BZ337">
        <f>Drivers!BZ158</f>
        <v>0</v>
      </c>
      <c r="CA337">
        <f>Drivers!CA158</f>
        <v>0</v>
      </c>
      <c r="CB337">
        <f>Drivers!CB158</f>
        <v>0</v>
      </c>
      <c r="CC337">
        <f>Drivers!CC158</f>
        <v>0</v>
      </c>
      <c r="CD337">
        <f>Drivers!CD158</f>
        <v>0</v>
      </c>
      <c r="CE337">
        <f>Drivers!CE158</f>
        <v>0</v>
      </c>
      <c r="CF337">
        <f>Drivers!CF158</f>
        <v>0</v>
      </c>
      <c r="CG337">
        <f>Drivers!CG158</f>
        <v>0</v>
      </c>
      <c r="CH337">
        <f>Drivers!CH158</f>
        <v>0</v>
      </c>
      <c r="CI337">
        <f>Drivers!CI158</f>
        <v>0</v>
      </c>
      <c r="CJ337">
        <f>Drivers!CJ158</f>
        <v>0</v>
      </c>
      <c r="CK337">
        <f>Drivers!CK158</f>
        <v>0</v>
      </c>
      <c r="CL337">
        <f>Drivers!CL158</f>
        <v>0</v>
      </c>
      <c r="CM337">
        <f>Drivers!CM158</f>
        <v>0</v>
      </c>
      <c r="CN337">
        <f>Drivers!CN158</f>
        <v>0</v>
      </c>
      <c r="CO337">
        <f>Drivers!CO158</f>
        <v>0</v>
      </c>
      <c r="CP337">
        <f>Drivers!CP158</f>
        <v>0</v>
      </c>
      <c r="CQ337">
        <f>Drivers!CQ158</f>
        <v>0</v>
      </c>
      <c r="CR337">
        <f>Drivers!CR158</f>
        <v>0</v>
      </c>
      <c r="CS337">
        <f>Drivers!CS158</f>
        <v>0</v>
      </c>
      <c r="CT337">
        <f>Drivers!CT158</f>
        <v>0</v>
      </c>
      <c r="CU337">
        <f>Drivers!CU158</f>
        <v>0</v>
      </c>
      <c r="CV337">
        <f>Drivers!CV158</f>
        <v>0</v>
      </c>
      <c r="CW337">
        <f>Drivers!CW158</f>
        <v>0</v>
      </c>
      <c r="CX337">
        <f>Drivers!CX158</f>
        <v>0</v>
      </c>
      <c r="CY337">
        <f>Drivers!CY158</f>
        <v>0</v>
      </c>
      <c r="CZ337">
        <f>Drivers!CZ158</f>
        <v>0</v>
      </c>
      <c r="DA337">
        <f>Drivers!DA158</f>
        <v>0</v>
      </c>
      <c r="DB337">
        <f>Drivers!DB158</f>
        <v>0</v>
      </c>
      <c r="DC337">
        <f>Drivers!DC158</f>
        <v>0</v>
      </c>
      <c r="DD337">
        <f>Drivers!DD158</f>
        <v>0</v>
      </c>
      <c r="DE337">
        <f>Drivers!DE158</f>
        <v>0</v>
      </c>
      <c r="DF337">
        <f>Drivers!DF158</f>
        <v>0</v>
      </c>
      <c r="DG337">
        <f>Drivers!DG158</f>
        <v>0</v>
      </c>
      <c r="DH337">
        <f>Drivers!DH158</f>
        <v>0</v>
      </c>
      <c r="DI337">
        <f>Drivers!DI158</f>
        <v>0</v>
      </c>
      <c r="DJ337">
        <f>Drivers!DJ158</f>
        <v>0</v>
      </c>
      <c r="DK337">
        <f>Drivers!DK158</f>
        <v>0</v>
      </c>
      <c r="DL337">
        <f>Drivers!DL158</f>
        <v>0</v>
      </c>
      <c r="DM337">
        <f>Drivers!DM158</f>
        <v>0</v>
      </c>
      <c r="DN337">
        <f>Drivers!DN158</f>
        <v>0</v>
      </c>
      <c r="DO337">
        <f>Drivers!DO158</f>
        <v>0</v>
      </c>
      <c r="DP337">
        <f>Drivers!DP158</f>
        <v>0</v>
      </c>
      <c r="DQ337">
        <f>Drivers!DQ158</f>
        <v>0</v>
      </c>
      <c r="DR337">
        <f>Drivers!DR158</f>
        <v>0</v>
      </c>
      <c r="DS337">
        <f>Drivers!DS158</f>
        <v>0</v>
      </c>
      <c r="DT337">
        <f>Drivers!DT158</f>
        <v>0</v>
      </c>
      <c r="DU337">
        <f>Drivers!DU158</f>
        <v>0</v>
      </c>
      <c r="DV337">
        <f>Drivers!DV158</f>
        <v>0</v>
      </c>
      <c r="DW337">
        <f>Drivers!DW158</f>
        <v>0</v>
      </c>
      <c r="DX337">
        <f>Drivers!DX158</f>
        <v>0</v>
      </c>
      <c r="DY337">
        <f>Drivers!DY158</f>
        <v>0</v>
      </c>
      <c r="DZ337">
        <f>Drivers!DZ158</f>
        <v>0</v>
      </c>
      <c r="EA337">
        <f>Drivers!EA158</f>
        <v>0</v>
      </c>
      <c r="EB337">
        <f>Drivers!EB158</f>
        <v>0</v>
      </c>
      <c r="EC337">
        <f>Drivers!EC158</f>
        <v>0</v>
      </c>
      <c r="ED337">
        <f>Drivers!ED158</f>
        <v>0</v>
      </c>
      <c r="EE337">
        <f>Drivers!EE158</f>
        <v>0</v>
      </c>
      <c r="EF337">
        <f>Drivers!EF158</f>
        <v>0</v>
      </c>
      <c r="EG337">
        <f>Drivers!EG158</f>
        <v>0</v>
      </c>
      <c r="EH337">
        <f>Drivers!EH158</f>
        <v>0</v>
      </c>
      <c r="EI337">
        <f>Drivers!EI158</f>
        <v>0</v>
      </c>
      <c r="EJ337">
        <f>Drivers!EJ158</f>
        <v>0</v>
      </c>
      <c r="EK337">
        <f>Drivers!EK158</f>
        <v>0</v>
      </c>
      <c r="EL337">
        <f>Drivers!EL158</f>
        <v>0</v>
      </c>
      <c r="EM337">
        <f>Drivers!EM158</f>
        <v>0</v>
      </c>
      <c r="EN337">
        <f>Drivers!EN158</f>
        <v>0</v>
      </c>
    </row>
    <row r="338" spans="1:144" x14ac:dyDescent="0.2">
      <c r="A338">
        <f>Drivers!A159</f>
        <v>0</v>
      </c>
      <c r="B338">
        <f>Drivers!B159</f>
        <v>0</v>
      </c>
      <c r="C338">
        <f>Drivers!C159</f>
        <v>0</v>
      </c>
      <c r="D338">
        <f>Drivers!D159</f>
        <v>0</v>
      </c>
      <c r="E338">
        <f>Drivers!E159</f>
        <v>0</v>
      </c>
      <c r="F338">
        <f>Drivers!F159</f>
        <v>0</v>
      </c>
      <c r="G338">
        <f>Drivers!G159</f>
        <v>0</v>
      </c>
      <c r="H338">
        <f>Drivers!H159</f>
        <v>0</v>
      </c>
      <c r="I338" t="str">
        <f>Drivers!I159</f>
        <v>Option 2 - Family Plan 2x4</v>
      </c>
      <c r="J338">
        <f>Drivers!J159</f>
        <v>0</v>
      </c>
      <c r="K338">
        <f>Drivers!K159</f>
        <v>0</v>
      </c>
      <c r="L338">
        <f>Drivers!L159</f>
        <v>0</v>
      </c>
      <c r="M338">
        <f>Drivers!M159</f>
        <v>0</v>
      </c>
      <c r="N338">
        <f>Drivers!N159</f>
        <v>0</v>
      </c>
      <c r="O338">
        <f>Drivers!O159</f>
        <v>0</v>
      </c>
      <c r="P338">
        <f>Drivers!P159</f>
        <v>0</v>
      </c>
      <c r="Q338">
        <f>Drivers!Q159</f>
        <v>0</v>
      </c>
      <c r="R338">
        <f>Drivers!R159</f>
        <v>0</v>
      </c>
      <c r="S338">
        <f>Drivers!S159</f>
        <v>0</v>
      </c>
      <c r="T338">
        <f>Drivers!T159</f>
        <v>0</v>
      </c>
      <c r="U338">
        <f>Drivers!U159</f>
        <v>0</v>
      </c>
      <c r="V338">
        <f>Drivers!V159</f>
        <v>0</v>
      </c>
      <c r="W338">
        <f>Drivers!W159</f>
        <v>0</v>
      </c>
      <c r="X338">
        <f>Drivers!X159</f>
        <v>0</v>
      </c>
      <c r="Y338">
        <f>Drivers!Y159</f>
        <v>0</v>
      </c>
      <c r="Z338">
        <f>Drivers!Z159</f>
        <v>0</v>
      </c>
      <c r="AA338">
        <f>Drivers!AA159</f>
        <v>0</v>
      </c>
      <c r="AB338">
        <f>Drivers!AB159</f>
        <v>0</v>
      </c>
      <c r="AC338">
        <f>Drivers!AC159</f>
        <v>0</v>
      </c>
      <c r="AD338">
        <f>Drivers!AD159</f>
        <v>0</v>
      </c>
      <c r="AE338">
        <f>Drivers!AE159</f>
        <v>0</v>
      </c>
      <c r="AF338">
        <f>Drivers!AF159</f>
        <v>0</v>
      </c>
      <c r="AG338">
        <f>Drivers!AG159</f>
        <v>0</v>
      </c>
      <c r="AH338">
        <f>Drivers!AH159</f>
        <v>0</v>
      </c>
      <c r="AI338">
        <f>Drivers!AI159</f>
        <v>0</v>
      </c>
      <c r="AJ338">
        <f>Drivers!AJ159</f>
        <v>0</v>
      </c>
      <c r="AK338">
        <f>Drivers!AK159</f>
        <v>0</v>
      </c>
      <c r="AL338">
        <f>Drivers!AL159</f>
        <v>0</v>
      </c>
      <c r="AM338">
        <f>Drivers!AM159</f>
        <v>0</v>
      </c>
      <c r="AN338">
        <f>Drivers!AN159</f>
        <v>0</v>
      </c>
      <c r="AO338">
        <f>Drivers!AO159</f>
        <v>0</v>
      </c>
      <c r="AP338">
        <f>Drivers!AP159</f>
        <v>0</v>
      </c>
      <c r="AQ338">
        <f>Drivers!AQ159</f>
        <v>0</v>
      </c>
      <c r="AR338">
        <f>Drivers!AR159</f>
        <v>0</v>
      </c>
      <c r="AS338">
        <f>Drivers!AS159</f>
        <v>0</v>
      </c>
      <c r="AT338">
        <f>Drivers!AT159</f>
        <v>0</v>
      </c>
      <c r="AU338">
        <f>Drivers!AU159</f>
        <v>0</v>
      </c>
      <c r="AV338">
        <f>Drivers!AV159</f>
        <v>0</v>
      </c>
      <c r="AW338">
        <f>Drivers!AW159</f>
        <v>0</v>
      </c>
      <c r="AX338">
        <f>Drivers!AX159</f>
        <v>0</v>
      </c>
      <c r="AY338">
        <f>Drivers!AY159</f>
        <v>0</v>
      </c>
      <c r="AZ338">
        <f>Drivers!AZ159</f>
        <v>0</v>
      </c>
      <c r="BA338">
        <f>Drivers!BA159</f>
        <v>0</v>
      </c>
      <c r="BB338">
        <f>Drivers!BB159</f>
        <v>0</v>
      </c>
      <c r="BC338">
        <f>Drivers!BC159</f>
        <v>0</v>
      </c>
      <c r="BD338">
        <f>Drivers!BD159</f>
        <v>0</v>
      </c>
      <c r="BE338">
        <f>Drivers!BE159</f>
        <v>0</v>
      </c>
      <c r="BF338">
        <f>Drivers!BF159</f>
        <v>0</v>
      </c>
      <c r="BG338">
        <f>Drivers!BG159</f>
        <v>0</v>
      </c>
      <c r="BH338">
        <f>Drivers!BH159</f>
        <v>0</v>
      </c>
      <c r="BI338">
        <f>Drivers!BI159</f>
        <v>0</v>
      </c>
      <c r="BJ338">
        <f>Drivers!BJ159</f>
        <v>0</v>
      </c>
      <c r="BK338">
        <f>Drivers!BK159</f>
        <v>0</v>
      </c>
      <c r="BL338">
        <f>Drivers!BL159</f>
        <v>0</v>
      </c>
      <c r="BM338">
        <f>Drivers!BM159</f>
        <v>0</v>
      </c>
      <c r="BN338">
        <f>Drivers!BN159</f>
        <v>0</v>
      </c>
      <c r="BO338">
        <f>Drivers!BO159</f>
        <v>0</v>
      </c>
      <c r="BP338">
        <f>Drivers!BP159</f>
        <v>0</v>
      </c>
      <c r="BQ338">
        <f>Drivers!BQ159</f>
        <v>0</v>
      </c>
      <c r="BR338">
        <f>Drivers!BR159</f>
        <v>0</v>
      </c>
      <c r="BS338">
        <f>Drivers!BS159</f>
        <v>0</v>
      </c>
      <c r="BT338">
        <f>Drivers!BT159</f>
        <v>0</v>
      </c>
      <c r="BU338">
        <f>Drivers!BU159</f>
        <v>0</v>
      </c>
      <c r="BV338">
        <f>Drivers!BV159</f>
        <v>0</v>
      </c>
      <c r="BW338">
        <f>Drivers!BW159</f>
        <v>0</v>
      </c>
      <c r="BX338">
        <f>Drivers!BX159</f>
        <v>0</v>
      </c>
      <c r="BY338">
        <f>Drivers!BY159</f>
        <v>8</v>
      </c>
      <c r="BZ338">
        <f>Drivers!BZ159</f>
        <v>0</v>
      </c>
      <c r="CA338">
        <f>Drivers!CA159</f>
        <v>0</v>
      </c>
      <c r="CB338">
        <f>Drivers!CB159</f>
        <v>0</v>
      </c>
      <c r="CC338">
        <f>Drivers!CC159</f>
        <v>0</v>
      </c>
      <c r="CD338">
        <f>Drivers!CD159</f>
        <v>0</v>
      </c>
      <c r="CE338">
        <f>Drivers!CE159</f>
        <v>0</v>
      </c>
      <c r="CF338">
        <f>Drivers!CF159</f>
        <v>0</v>
      </c>
      <c r="CG338">
        <f>Drivers!CG159</f>
        <v>0</v>
      </c>
      <c r="CH338">
        <f>Drivers!CH159</f>
        <v>0</v>
      </c>
      <c r="CI338">
        <f>Drivers!CI159</f>
        <v>0</v>
      </c>
      <c r="CJ338">
        <f>Drivers!CJ159</f>
        <v>0</v>
      </c>
      <c r="CK338">
        <f>Drivers!CK159</f>
        <v>0</v>
      </c>
      <c r="CL338">
        <f>Drivers!CL159</f>
        <v>0</v>
      </c>
      <c r="CM338">
        <f>Drivers!CM159</f>
        <v>0</v>
      </c>
      <c r="CN338">
        <f>Drivers!CN159</f>
        <v>0</v>
      </c>
      <c r="CO338">
        <f>Drivers!CO159</f>
        <v>0</v>
      </c>
      <c r="CP338">
        <f>Drivers!CP159</f>
        <v>0</v>
      </c>
      <c r="CQ338">
        <f>Drivers!CQ159</f>
        <v>0</v>
      </c>
      <c r="CR338">
        <f>Drivers!CR159</f>
        <v>0</v>
      </c>
      <c r="CS338">
        <f>Drivers!CS159</f>
        <v>0</v>
      </c>
      <c r="CT338">
        <f>Drivers!CT159</f>
        <v>0</v>
      </c>
      <c r="CU338">
        <f>Drivers!CU159</f>
        <v>0</v>
      </c>
      <c r="CV338">
        <f>Drivers!CV159</f>
        <v>0</v>
      </c>
      <c r="CW338">
        <f>Drivers!CW159</f>
        <v>0</v>
      </c>
      <c r="CX338">
        <f>Drivers!CX159</f>
        <v>0</v>
      </c>
      <c r="CY338">
        <f>Drivers!CY159</f>
        <v>0</v>
      </c>
      <c r="CZ338">
        <f>Drivers!CZ159</f>
        <v>0</v>
      </c>
      <c r="DA338">
        <f>Drivers!DA159</f>
        <v>0</v>
      </c>
      <c r="DB338">
        <f>Drivers!DB159</f>
        <v>0</v>
      </c>
      <c r="DC338">
        <f>Drivers!DC159</f>
        <v>0</v>
      </c>
      <c r="DD338">
        <f>Drivers!DD159</f>
        <v>0</v>
      </c>
      <c r="DE338">
        <f>Drivers!DE159</f>
        <v>0</v>
      </c>
      <c r="DF338">
        <f>Drivers!DF159</f>
        <v>0</v>
      </c>
      <c r="DG338">
        <f>Drivers!DG159</f>
        <v>0</v>
      </c>
      <c r="DH338">
        <f>Drivers!DH159</f>
        <v>0</v>
      </c>
      <c r="DI338">
        <f>Drivers!DI159</f>
        <v>0</v>
      </c>
      <c r="DJ338">
        <f>Drivers!DJ159</f>
        <v>0</v>
      </c>
      <c r="DK338">
        <f>Drivers!DK159</f>
        <v>0</v>
      </c>
      <c r="DL338">
        <f>Drivers!DL159</f>
        <v>0</v>
      </c>
      <c r="DM338">
        <f>Drivers!DM159</f>
        <v>0</v>
      </c>
      <c r="DN338">
        <f>Drivers!DN159</f>
        <v>0</v>
      </c>
      <c r="DO338">
        <f>Drivers!DO159</f>
        <v>0</v>
      </c>
      <c r="DP338">
        <f>Drivers!DP159</f>
        <v>0</v>
      </c>
      <c r="DQ338">
        <f>Drivers!DQ159</f>
        <v>0</v>
      </c>
      <c r="DR338">
        <f>Drivers!DR159</f>
        <v>0</v>
      </c>
      <c r="DS338">
        <f>Drivers!DS159</f>
        <v>0</v>
      </c>
      <c r="DT338">
        <f>Drivers!DT159</f>
        <v>0</v>
      </c>
      <c r="DU338">
        <f>Drivers!DU159</f>
        <v>0</v>
      </c>
      <c r="DV338">
        <f>Drivers!DV159</f>
        <v>0</v>
      </c>
      <c r="DW338">
        <f>Drivers!DW159</f>
        <v>0</v>
      </c>
      <c r="DX338">
        <f>Drivers!DX159</f>
        <v>0</v>
      </c>
      <c r="DY338">
        <f>Drivers!DY159</f>
        <v>0</v>
      </c>
      <c r="DZ338">
        <f>Drivers!DZ159</f>
        <v>0</v>
      </c>
      <c r="EA338">
        <f>Drivers!EA159</f>
        <v>0</v>
      </c>
      <c r="EB338">
        <f>Drivers!EB159</f>
        <v>0</v>
      </c>
      <c r="EC338">
        <f>Drivers!EC159</f>
        <v>0</v>
      </c>
      <c r="ED338">
        <f>Drivers!ED159</f>
        <v>0</v>
      </c>
      <c r="EE338">
        <f>Drivers!EE159</f>
        <v>0</v>
      </c>
      <c r="EF338">
        <f>Drivers!EF159</f>
        <v>0</v>
      </c>
      <c r="EG338">
        <f>Drivers!EG159</f>
        <v>0</v>
      </c>
      <c r="EH338">
        <f>Drivers!EH159</f>
        <v>0</v>
      </c>
      <c r="EI338">
        <f>Drivers!EI159</f>
        <v>0</v>
      </c>
      <c r="EJ338">
        <f>Drivers!EJ159</f>
        <v>0</v>
      </c>
      <c r="EK338">
        <f>Drivers!EK159</f>
        <v>0</v>
      </c>
      <c r="EL338">
        <f>Drivers!EL159</f>
        <v>0</v>
      </c>
      <c r="EM338">
        <f>Drivers!EM159</f>
        <v>0</v>
      </c>
      <c r="EN338">
        <f>Drivers!EN159</f>
        <v>0</v>
      </c>
    </row>
    <row r="339" spans="1:144" x14ac:dyDescent="0.2">
      <c r="A339">
        <f>Drivers!A160</f>
        <v>0</v>
      </c>
      <c r="B339">
        <f>Drivers!B160</f>
        <v>0</v>
      </c>
      <c r="C339">
        <f>Drivers!C160</f>
        <v>0</v>
      </c>
      <c r="D339">
        <f>Drivers!D160</f>
        <v>0</v>
      </c>
      <c r="E339">
        <f>Drivers!E160</f>
        <v>0</v>
      </c>
      <c r="F339">
        <f>Drivers!F160</f>
        <v>0</v>
      </c>
      <c r="G339">
        <f>Drivers!G160</f>
        <v>0</v>
      </c>
      <c r="H339">
        <f>Drivers!H160</f>
        <v>0</v>
      </c>
      <c r="I339" t="str">
        <f>Drivers!I160</f>
        <v>Option 3 - Family Plan 4x4</v>
      </c>
      <c r="J339">
        <f>Drivers!J160</f>
        <v>0</v>
      </c>
      <c r="K339">
        <f>Drivers!K160</f>
        <v>0</v>
      </c>
      <c r="L339">
        <f>Drivers!L160</f>
        <v>0</v>
      </c>
      <c r="M339">
        <f>Drivers!M160</f>
        <v>0</v>
      </c>
      <c r="N339">
        <f>Drivers!N160</f>
        <v>0</v>
      </c>
      <c r="O339">
        <f>Drivers!O160</f>
        <v>0</v>
      </c>
      <c r="P339">
        <f>Drivers!P160</f>
        <v>0</v>
      </c>
      <c r="Q339">
        <f>Drivers!Q160</f>
        <v>0</v>
      </c>
      <c r="R339">
        <f>Drivers!R160</f>
        <v>0</v>
      </c>
      <c r="S339">
        <f>Drivers!S160</f>
        <v>0</v>
      </c>
      <c r="T339">
        <f>Drivers!T160</f>
        <v>0</v>
      </c>
      <c r="U339">
        <f>Drivers!U160</f>
        <v>0</v>
      </c>
      <c r="V339">
        <f>Drivers!V160</f>
        <v>0</v>
      </c>
      <c r="W339">
        <f>Drivers!W160</f>
        <v>0</v>
      </c>
      <c r="X339">
        <f>Drivers!X160</f>
        <v>0</v>
      </c>
      <c r="Y339">
        <f>Drivers!Y160</f>
        <v>0</v>
      </c>
      <c r="Z339">
        <f>Drivers!Z160</f>
        <v>0</v>
      </c>
      <c r="AA339">
        <f>Drivers!AA160</f>
        <v>0</v>
      </c>
      <c r="AB339">
        <f>Drivers!AB160</f>
        <v>0</v>
      </c>
      <c r="AC339">
        <f>Drivers!AC160</f>
        <v>0</v>
      </c>
      <c r="AD339">
        <f>Drivers!AD160</f>
        <v>0</v>
      </c>
      <c r="AE339">
        <f>Drivers!AE160</f>
        <v>0</v>
      </c>
      <c r="AF339">
        <f>Drivers!AF160</f>
        <v>0</v>
      </c>
      <c r="AG339">
        <f>Drivers!AG160</f>
        <v>0</v>
      </c>
      <c r="AH339">
        <f>Drivers!AH160</f>
        <v>0</v>
      </c>
      <c r="AI339">
        <f>Drivers!AI160</f>
        <v>0</v>
      </c>
      <c r="AJ339">
        <f>Drivers!AJ160</f>
        <v>0</v>
      </c>
      <c r="AK339">
        <f>Drivers!AK160</f>
        <v>0</v>
      </c>
      <c r="AL339">
        <f>Drivers!AL160</f>
        <v>0</v>
      </c>
      <c r="AM339">
        <f>Drivers!AM160</f>
        <v>0</v>
      </c>
      <c r="AN339">
        <f>Drivers!AN160</f>
        <v>0</v>
      </c>
      <c r="AO339">
        <f>Drivers!AO160</f>
        <v>0</v>
      </c>
      <c r="AP339">
        <f>Drivers!AP160</f>
        <v>0</v>
      </c>
      <c r="AQ339">
        <f>Drivers!AQ160</f>
        <v>0</v>
      </c>
      <c r="AR339">
        <f>Drivers!AR160</f>
        <v>0</v>
      </c>
      <c r="AS339">
        <f>Drivers!AS160</f>
        <v>0</v>
      </c>
      <c r="AT339">
        <f>Drivers!AT160</f>
        <v>0</v>
      </c>
      <c r="AU339">
        <f>Drivers!AU160</f>
        <v>0</v>
      </c>
      <c r="AV339">
        <f>Drivers!AV160</f>
        <v>0</v>
      </c>
      <c r="AW339">
        <f>Drivers!AW160</f>
        <v>0</v>
      </c>
      <c r="AX339">
        <f>Drivers!AX160</f>
        <v>0</v>
      </c>
      <c r="AY339">
        <f>Drivers!AY160</f>
        <v>0</v>
      </c>
      <c r="AZ339">
        <f>Drivers!AZ160</f>
        <v>0</v>
      </c>
      <c r="BA339">
        <f>Drivers!BA160</f>
        <v>0</v>
      </c>
      <c r="BB339">
        <f>Drivers!BB160</f>
        <v>0</v>
      </c>
      <c r="BC339">
        <f>Drivers!BC160</f>
        <v>0</v>
      </c>
      <c r="BD339">
        <f>Drivers!BD160</f>
        <v>0</v>
      </c>
      <c r="BE339">
        <f>Drivers!BE160</f>
        <v>0</v>
      </c>
      <c r="BF339">
        <f>Drivers!BF160</f>
        <v>0</v>
      </c>
      <c r="BG339">
        <f>Drivers!BG160</f>
        <v>0</v>
      </c>
      <c r="BH339">
        <f>Drivers!BH160</f>
        <v>0</v>
      </c>
      <c r="BI339">
        <f>Drivers!BI160</f>
        <v>0</v>
      </c>
      <c r="BJ339">
        <f>Drivers!BJ160</f>
        <v>0</v>
      </c>
      <c r="BK339">
        <f>Drivers!BK160</f>
        <v>0</v>
      </c>
      <c r="BL339">
        <f>Drivers!BL160</f>
        <v>0</v>
      </c>
      <c r="BM339">
        <f>Drivers!BM160</f>
        <v>0</v>
      </c>
      <c r="BN339">
        <f>Drivers!BN160</f>
        <v>0</v>
      </c>
      <c r="BO339">
        <f>Drivers!BO160</f>
        <v>0</v>
      </c>
      <c r="BP339">
        <f>Drivers!BP160</f>
        <v>0</v>
      </c>
      <c r="BQ339">
        <f>Drivers!BQ160</f>
        <v>0</v>
      </c>
      <c r="BR339">
        <f>Drivers!BR160</f>
        <v>0</v>
      </c>
      <c r="BS339">
        <f>Drivers!BS160</f>
        <v>0</v>
      </c>
      <c r="BT339">
        <f>Drivers!BT160</f>
        <v>0</v>
      </c>
      <c r="BU339">
        <f>Drivers!BU160</f>
        <v>0</v>
      </c>
      <c r="BV339">
        <f>Drivers!BV160</f>
        <v>0</v>
      </c>
      <c r="BW339">
        <f>Drivers!BW160</f>
        <v>0</v>
      </c>
      <c r="BX339">
        <f>Drivers!BX160</f>
        <v>0</v>
      </c>
      <c r="BY339">
        <f>Drivers!BY160</f>
        <v>16</v>
      </c>
      <c r="BZ339">
        <f>Drivers!BZ160</f>
        <v>0</v>
      </c>
      <c r="CA339">
        <f>Drivers!CA160</f>
        <v>0</v>
      </c>
      <c r="CB339">
        <f>Drivers!CB160</f>
        <v>0</v>
      </c>
      <c r="CC339">
        <f>Drivers!CC160</f>
        <v>0</v>
      </c>
      <c r="CD339">
        <f>Drivers!CD160</f>
        <v>0</v>
      </c>
      <c r="CE339">
        <f>Drivers!CE160</f>
        <v>0</v>
      </c>
      <c r="CF339">
        <f>Drivers!CF160</f>
        <v>0</v>
      </c>
      <c r="CG339">
        <f>Drivers!CG160</f>
        <v>0</v>
      </c>
      <c r="CH339">
        <f>Drivers!CH160</f>
        <v>0</v>
      </c>
      <c r="CI339">
        <f>Drivers!CI160</f>
        <v>0</v>
      </c>
      <c r="CJ339">
        <f>Drivers!CJ160</f>
        <v>0</v>
      </c>
      <c r="CK339">
        <f>Drivers!CK160</f>
        <v>0</v>
      </c>
      <c r="CL339">
        <f>Drivers!CL160</f>
        <v>0</v>
      </c>
      <c r="CM339">
        <f>Drivers!CM160</f>
        <v>0</v>
      </c>
      <c r="CN339">
        <f>Drivers!CN160</f>
        <v>0</v>
      </c>
      <c r="CO339">
        <f>Drivers!CO160</f>
        <v>0</v>
      </c>
      <c r="CP339">
        <f>Drivers!CP160</f>
        <v>0</v>
      </c>
      <c r="CQ339">
        <f>Drivers!CQ160</f>
        <v>0</v>
      </c>
      <c r="CR339">
        <f>Drivers!CR160</f>
        <v>0</v>
      </c>
      <c r="CS339">
        <f>Drivers!CS160</f>
        <v>0</v>
      </c>
      <c r="CT339">
        <f>Drivers!CT160</f>
        <v>0</v>
      </c>
      <c r="CU339">
        <f>Drivers!CU160</f>
        <v>0</v>
      </c>
      <c r="CV339">
        <f>Drivers!CV160</f>
        <v>0</v>
      </c>
      <c r="CW339">
        <f>Drivers!CW160</f>
        <v>0</v>
      </c>
      <c r="CX339">
        <f>Drivers!CX160</f>
        <v>0</v>
      </c>
      <c r="CY339">
        <f>Drivers!CY160</f>
        <v>0</v>
      </c>
      <c r="CZ339">
        <f>Drivers!CZ160</f>
        <v>0</v>
      </c>
      <c r="DA339">
        <f>Drivers!DA160</f>
        <v>0</v>
      </c>
      <c r="DB339">
        <f>Drivers!DB160</f>
        <v>0</v>
      </c>
      <c r="DC339">
        <f>Drivers!DC160</f>
        <v>0</v>
      </c>
      <c r="DD339">
        <f>Drivers!DD160</f>
        <v>0</v>
      </c>
      <c r="DE339">
        <f>Drivers!DE160</f>
        <v>0</v>
      </c>
      <c r="DF339">
        <f>Drivers!DF160</f>
        <v>0</v>
      </c>
      <c r="DG339">
        <f>Drivers!DG160</f>
        <v>0</v>
      </c>
      <c r="DH339">
        <f>Drivers!DH160</f>
        <v>0</v>
      </c>
      <c r="DI339">
        <f>Drivers!DI160</f>
        <v>0</v>
      </c>
      <c r="DJ339">
        <f>Drivers!DJ160</f>
        <v>0</v>
      </c>
      <c r="DK339">
        <f>Drivers!DK160</f>
        <v>0</v>
      </c>
      <c r="DL339">
        <f>Drivers!DL160</f>
        <v>0</v>
      </c>
      <c r="DM339">
        <f>Drivers!DM160</f>
        <v>0</v>
      </c>
      <c r="DN339">
        <f>Drivers!DN160</f>
        <v>0</v>
      </c>
      <c r="DO339">
        <f>Drivers!DO160</f>
        <v>0</v>
      </c>
      <c r="DP339">
        <f>Drivers!DP160</f>
        <v>0</v>
      </c>
      <c r="DQ339">
        <f>Drivers!DQ160</f>
        <v>0</v>
      </c>
      <c r="DR339">
        <f>Drivers!DR160</f>
        <v>0</v>
      </c>
      <c r="DS339">
        <f>Drivers!DS160</f>
        <v>0</v>
      </c>
      <c r="DT339">
        <f>Drivers!DT160</f>
        <v>0</v>
      </c>
      <c r="DU339">
        <f>Drivers!DU160</f>
        <v>0</v>
      </c>
      <c r="DV339">
        <f>Drivers!DV160</f>
        <v>0</v>
      </c>
      <c r="DW339">
        <f>Drivers!DW160</f>
        <v>0</v>
      </c>
      <c r="DX339">
        <f>Drivers!DX160</f>
        <v>0</v>
      </c>
      <c r="DY339">
        <f>Drivers!DY160</f>
        <v>0</v>
      </c>
      <c r="DZ339">
        <f>Drivers!DZ160</f>
        <v>0</v>
      </c>
      <c r="EA339">
        <f>Drivers!EA160</f>
        <v>0</v>
      </c>
      <c r="EB339">
        <f>Drivers!EB160</f>
        <v>0</v>
      </c>
      <c r="EC339">
        <f>Drivers!EC160</f>
        <v>0</v>
      </c>
      <c r="ED339">
        <f>Drivers!ED160</f>
        <v>0</v>
      </c>
      <c r="EE339">
        <f>Drivers!EE160</f>
        <v>0</v>
      </c>
      <c r="EF339">
        <f>Drivers!EF160</f>
        <v>0</v>
      </c>
      <c r="EG339">
        <f>Drivers!EG160</f>
        <v>0</v>
      </c>
      <c r="EH339">
        <f>Drivers!EH160</f>
        <v>0</v>
      </c>
      <c r="EI339">
        <f>Drivers!EI160</f>
        <v>0</v>
      </c>
      <c r="EJ339">
        <f>Drivers!EJ160</f>
        <v>0</v>
      </c>
      <c r="EK339">
        <f>Drivers!EK160</f>
        <v>0</v>
      </c>
      <c r="EL339">
        <f>Drivers!EL160</f>
        <v>0</v>
      </c>
      <c r="EM339">
        <f>Drivers!EM160</f>
        <v>0</v>
      </c>
      <c r="EN339">
        <f>Drivers!EN160</f>
        <v>0</v>
      </c>
    </row>
    <row r="340" spans="1:144" x14ac:dyDescent="0.2">
      <c r="A340">
        <f>Drivers!A161</f>
        <v>0</v>
      </c>
      <c r="B340">
        <f>Drivers!B161</f>
        <v>0</v>
      </c>
      <c r="C340">
        <f>Drivers!C161</f>
        <v>0</v>
      </c>
      <c r="D340">
        <f>Drivers!D161</f>
        <v>0</v>
      </c>
      <c r="E340">
        <f>Drivers!E161</f>
        <v>0</v>
      </c>
      <c r="F340">
        <f>Drivers!F161</f>
        <v>0</v>
      </c>
      <c r="G340">
        <f>Drivers!G161</f>
        <v>0</v>
      </c>
      <c r="H340">
        <f>Drivers!H161</f>
        <v>0</v>
      </c>
      <c r="I340" t="str">
        <f>Drivers!I161</f>
        <v>Other</v>
      </c>
      <c r="J340">
        <f>Drivers!J161</f>
        <v>0</v>
      </c>
      <c r="K340">
        <f>Drivers!K161</f>
        <v>0</v>
      </c>
      <c r="L340">
        <f>Drivers!L161</f>
        <v>0</v>
      </c>
      <c r="M340">
        <f>Drivers!M161</f>
        <v>0</v>
      </c>
      <c r="N340">
        <f>Drivers!N161</f>
        <v>0</v>
      </c>
      <c r="O340">
        <f>Drivers!O161</f>
        <v>0</v>
      </c>
      <c r="P340">
        <f>Drivers!P161</f>
        <v>0</v>
      </c>
      <c r="Q340">
        <f>Drivers!Q161</f>
        <v>0</v>
      </c>
      <c r="R340">
        <f>Drivers!R161</f>
        <v>0</v>
      </c>
      <c r="S340">
        <f>Drivers!S161</f>
        <v>0</v>
      </c>
      <c r="T340">
        <f>Drivers!T161</f>
        <v>0</v>
      </c>
      <c r="U340">
        <f>Drivers!U161</f>
        <v>0</v>
      </c>
      <c r="V340">
        <f>Drivers!V161</f>
        <v>0</v>
      </c>
      <c r="W340">
        <f>Drivers!W161</f>
        <v>0</v>
      </c>
      <c r="X340">
        <f>Drivers!X161</f>
        <v>0</v>
      </c>
      <c r="Y340">
        <f>Drivers!Y161</f>
        <v>0</v>
      </c>
      <c r="Z340">
        <f>Drivers!Z161</f>
        <v>0</v>
      </c>
      <c r="AA340">
        <f>Drivers!AA161</f>
        <v>0</v>
      </c>
      <c r="AB340">
        <f>Drivers!AB161</f>
        <v>0</v>
      </c>
      <c r="AC340">
        <f>Drivers!AC161</f>
        <v>0</v>
      </c>
      <c r="AD340">
        <f>Drivers!AD161</f>
        <v>0</v>
      </c>
      <c r="AE340">
        <f>Drivers!AE161</f>
        <v>0</v>
      </c>
      <c r="AF340">
        <f>Drivers!AF161</f>
        <v>0</v>
      </c>
      <c r="AG340">
        <f>Drivers!AG161</f>
        <v>0</v>
      </c>
      <c r="AH340">
        <f>Drivers!AH161</f>
        <v>0</v>
      </c>
      <c r="AI340">
        <f>Drivers!AI161</f>
        <v>0</v>
      </c>
      <c r="AJ340">
        <f>Drivers!AJ161</f>
        <v>0</v>
      </c>
      <c r="AK340">
        <f>Drivers!AK161</f>
        <v>0</v>
      </c>
      <c r="AL340">
        <f>Drivers!AL161</f>
        <v>0</v>
      </c>
      <c r="AM340">
        <f>Drivers!AM161</f>
        <v>0</v>
      </c>
      <c r="AN340">
        <f>Drivers!AN161</f>
        <v>0</v>
      </c>
      <c r="AO340">
        <f>Drivers!AO161</f>
        <v>0</v>
      </c>
      <c r="AP340">
        <f>Drivers!AP161</f>
        <v>0</v>
      </c>
      <c r="AQ340">
        <f>Drivers!AQ161</f>
        <v>0</v>
      </c>
      <c r="AR340">
        <f>Drivers!AR161</f>
        <v>0</v>
      </c>
      <c r="AS340">
        <f>Drivers!AS161</f>
        <v>0</v>
      </c>
      <c r="AT340">
        <f>Drivers!AT161</f>
        <v>0</v>
      </c>
      <c r="AU340">
        <f>Drivers!AU161</f>
        <v>0</v>
      </c>
      <c r="AV340">
        <f>Drivers!AV161</f>
        <v>0</v>
      </c>
      <c r="AW340">
        <f>Drivers!AW161</f>
        <v>0</v>
      </c>
      <c r="AX340">
        <f>Drivers!AX161</f>
        <v>0</v>
      </c>
      <c r="AY340">
        <f>Drivers!AY161</f>
        <v>0</v>
      </c>
      <c r="AZ340">
        <f>Drivers!AZ161</f>
        <v>0</v>
      </c>
      <c r="BA340">
        <f>Drivers!BA161</f>
        <v>0</v>
      </c>
      <c r="BB340">
        <f>Drivers!BB161</f>
        <v>0</v>
      </c>
      <c r="BC340">
        <f>Drivers!BC161</f>
        <v>0</v>
      </c>
      <c r="BD340">
        <f>Drivers!BD161</f>
        <v>0</v>
      </c>
      <c r="BE340">
        <f>Drivers!BE161</f>
        <v>0</v>
      </c>
      <c r="BF340">
        <f>Drivers!BF161</f>
        <v>0</v>
      </c>
      <c r="BG340">
        <f>Drivers!BG161</f>
        <v>0</v>
      </c>
      <c r="BH340">
        <f>Drivers!BH161</f>
        <v>0</v>
      </c>
      <c r="BI340">
        <f>Drivers!BI161</f>
        <v>0</v>
      </c>
      <c r="BJ340">
        <f>Drivers!BJ161</f>
        <v>0</v>
      </c>
      <c r="BK340">
        <f>Drivers!BK161</f>
        <v>0</v>
      </c>
      <c r="BL340">
        <f>Drivers!BL161</f>
        <v>0</v>
      </c>
      <c r="BM340">
        <f>Drivers!BM161</f>
        <v>0</v>
      </c>
      <c r="BN340">
        <f>Drivers!BN161</f>
        <v>0</v>
      </c>
      <c r="BO340">
        <f>Drivers!BO161</f>
        <v>0</v>
      </c>
      <c r="BP340">
        <f>Drivers!BP161</f>
        <v>0</v>
      </c>
      <c r="BQ340">
        <f>Drivers!BQ161</f>
        <v>0</v>
      </c>
      <c r="BR340">
        <f>Drivers!BR161</f>
        <v>0</v>
      </c>
      <c r="BS340">
        <f>Drivers!BS161</f>
        <v>0</v>
      </c>
      <c r="BT340">
        <f>Drivers!BT161</f>
        <v>0</v>
      </c>
      <c r="BU340">
        <f>Drivers!BU161</f>
        <v>0</v>
      </c>
      <c r="BV340">
        <f>Drivers!BV161</f>
        <v>0</v>
      </c>
      <c r="BW340">
        <f>Drivers!BW161</f>
        <v>0</v>
      </c>
      <c r="BX340">
        <f>Drivers!BX161</f>
        <v>0</v>
      </c>
      <c r="BY340">
        <f>Drivers!BY161</f>
        <v>0</v>
      </c>
      <c r="BZ340">
        <f>Drivers!BZ161</f>
        <v>0</v>
      </c>
      <c r="CA340">
        <f>Drivers!CA161</f>
        <v>0</v>
      </c>
      <c r="CB340">
        <f>Drivers!CB161</f>
        <v>0</v>
      </c>
      <c r="CC340">
        <f>Drivers!CC161</f>
        <v>0</v>
      </c>
      <c r="CD340">
        <f>Drivers!CD161</f>
        <v>0</v>
      </c>
      <c r="CE340">
        <f>Drivers!CE161</f>
        <v>0</v>
      </c>
      <c r="CF340">
        <f>Drivers!CF161</f>
        <v>0</v>
      </c>
      <c r="CG340">
        <f>Drivers!CG161</f>
        <v>0</v>
      </c>
      <c r="CH340">
        <f>Drivers!CH161</f>
        <v>0</v>
      </c>
      <c r="CI340">
        <f>Drivers!CI161</f>
        <v>0</v>
      </c>
      <c r="CJ340">
        <f>Drivers!CJ161</f>
        <v>0</v>
      </c>
      <c r="CK340">
        <f>Drivers!CK161</f>
        <v>0</v>
      </c>
      <c r="CL340">
        <f>Drivers!CL161</f>
        <v>0</v>
      </c>
      <c r="CM340">
        <f>Drivers!CM161</f>
        <v>0</v>
      </c>
      <c r="CN340">
        <f>Drivers!CN161</f>
        <v>0</v>
      </c>
      <c r="CO340">
        <f>Drivers!CO161</f>
        <v>0</v>
      </c>
      <c r="CP340">
        <f>Drivers!CP161</f>
        <v>0</v>
      </c>
      <c r="CQ340">
        <f>Drivers!CQ161</f>
        <v>0</v>
      </c>
      <c r="CR340">
        <f>Drivers!CR161</f>
        <v>0</v>
      </c>
      <c r="CS340">
        <f>Drivers!CS161</f>
        <v>0</v>
      </c>
      <c r="CT340">
        <f>Drivers!CT161</f>
        <v>0</v>
      </c>
      <c r="CU340">
        <f>Drivers!CU161</f>
        <v>0</v>
      </c>
      <c r="CV340">
        <f>Drivers!CV161</f>
        <v>0</v>
      </c>
      <c r="CW340">
        <f>Drivers!CW161</f>
        <v>0</v>
      </c>
      <c r="CX340">
        <f>Drivers!CX161</f>
        <v>0</v>
      </c>
      <c r="CY340">
        <f>Drivers!CY161</f>
        <v>0</v>
      </c>
      <c r="CZ340">
        <f>Drivers!CZ161</f>
        <v>0</v>
      </c>
      <c r="DA340">
        <f>Drivers!DA161</f>
        <v>0</v>
      </c>
      <c r="DB340">
        <f>Drivers!DB161</f>
        <v>0</v>
      </c>
      <c r="DC340">
        <f>Drivers!DC161</f>
        <v>0</v>
      </c>
      <c r="DD340">
        <f>Drivers!DD161</f>
        <v>0</v>
      </c>
      <c r="DE340">
        <f>Drivers!DE161</f>
        <v>0</v>
      </c>
      <c r="DF340">
        <f>Drivers!DF161</f>
        <v>0</v>
      </c>
      <c r="DG340">
        <f>Drivers!DG161</f>
        <v>0</v>
      </c>
      <c r="DH340">
        <f>Drivers!DH161</f>
        <v>0</v>
      </c>
      <c r="DI340">
        <f>Drivers!DI161</f>
        <v>0</v>
      </c>
      <c r="DJ340">
        <f>Drivers!DJ161</f>
        <v>0</v>
      </c>
      <c r="DK340">
        <f>Drivers!DK161</f>
        <v>0</v>
      </c>
      <c r="DL340">
        <f>Drivers!DL161</f>
        <v>0</v>
      </c>
      <c r="DM340">
        <f>Drivers!DM161</f>
        <v>0</v>
      </c>
      <c r="DN340">
        <f>Drivers!DN161</f>
        <v>0</v>
      </c>
      <c r="DO340">
        <f>Drivers!DO161</f>
        <v>0</v>
      </c>
      <c r="DP340">
        <f>Drivers!DP161</f>
        <v>0</v>
      </c>
      <c r="DQ340">
        <f>Drivers!DQ161</f>
        <v>0</v>
      </c>
      <c r="DR340">
        <f>Drivers!DR161</f>
        <v>0</v>
      </c>
      <c r="DS340">
        <f>Drivers!DS161</f>
        <v>0</v>
      </c>
      <c r="DT340">
        <f>Drivers!DT161</f>
        <v>0</v>
      </c>
      <c r="DU340">
        <f>Drivers!DU161</f>
        <v>0</v>
      </c>
      <c r="DV340">
        <f>Drivers!DV161</f>
        <v>0</v>
      </c>
      <c r="DW340">
        <f>Drivers!DW161</f>
        <v>0</v>
      </c>
      <c r="DX340">
        <f>Drivers!DX161</f>
        <v>0</v>
      </c>
      <c r="DY340">
        <f>Drivers!DY161</f>
        <v>0</v>
      </c>
      <c r="DZ340">
        <f>Drivers!DZ161</f>
        <v>0</v>
      </c>
      <c r="EA340">
        <f>Drivers!EA161</f>
        <v>0</v>
      </c>
      <c r="EB340">
        <f>Drivers!EB161</f>
        <v>0</v>
      </c>
      <c r="EC340">
        <f>Drivers!EC161</f>
        <v>0</v>
      </c>
      <c r="ED340">
        <f>Drivers!ED161</f>
        <v>0</v>
      </c>
      <c r="EE340">
        <f>Drivers!EE161</f>
        <v>0</v>
      </c>
      <c r="EF340">
        <f>Drivers!EF161</f>
        <v>0</v>
      </c>
      <c r="EG340">
        <f>Drivers!EG161</f>
        <v>0</v>
      </c>
      <c r="EH340">
        <f>Drivers!EH161</f>
        <v>0</v>
      </c>
      <c r="EI340">
        <f>Drivers!EI161</f>
        <v>0</v>
      </c>
      <c r="EJ340">
        <f>Drivers!EJ161</f>
        <v>0</v>
      </c>
      <c r="EK340">
        <f>Drivers!EK161</f>
        <v>0</v>
      </c>
      <c r="EL340">
        <f>Drivers!EL161</f>
        <v>0</v>
      </c>
      <c r="EM340">
        <f>Drivers!EM161</f>
        <v>0</v>
      </c>
      <c r="EN340">
        <f>Drivers!EN161</f>
        <v>0</v>
      </c>
    </row>
    <row r="341" spans="1:144" x14ac:dyDescent="0.2">
      <c r="A341">
        <f>Drivers!A162</f>
        <v>0</v>
      </c>
      <c r="B341">
        <f>Drivers!B162</f>
        <v>0</v>
      </c>
      <c r="C341">
        <f>Drivers!C162</f>
        <v>0</v>
      </c>
      <c r="D341">
        <f>Drivers!D162</f>
        <v>0</v>
      </c>
      <c r="E341">
        <f>Drivers!E162</f>
        <v>0</v>
      </c>
      <c r="F341">
        <f>Drivers!F162</f>
        <v>0</v>
      </c>
      <c r="G341">
        <f>Drivers!G162</f>
        <v>0</v>
      </c>
      <c r="H341">
        <f>Drivers!H162</f>
        <v>0</v>
      </c>
      <c r="I341" t="str">
        <f>Drivers!I162</f>
        <v>Total</v>
      </c>
      <c r="J341">
        <f>Drivers!J162</f>
        <v>0</v>
      </c>
      <c r="K341">
        <f>Drivers!K162</f>
        <v>0</v>
      </c>
      <c r="L341">
        <f>Drivers!L162</f>
        <v>0</v>
      </c>
      <c r="M341">
        <f>Drivers!M162</f>
        <v>0</v>
      </c>
      <c r="N341">
        <f>Drivers!N162</f>
        <v>0</v>
      </c>
      <c r="O341">
        <f>Drivers!O162</f>
        <v>0</v>
      </c>
      <c r="P341">
        <f>Drivers!P162</f>
        <v>0</v>
      </c>
      <c r="Q341">
        <f>Drivers!Q162</f>
        <v>0</v>
      </c>
      <c r="R341">
        <f>Drivers!R162</f>
        <v>0</v>
      </c>
      <c r="S341">
        <f>Drivers!S162</f>
        <v>0</v>
      </c>
      <c r="T341">
        <f>Drivers!T162</f>
        <v>0</v>
      </c>
      <c r="U341">
        <f>Drivers!U162</f>
        <v>0</v>
      </c>
      <c r="V341">
        <f>Drivers!V162</f>
        <v>0</v>
      </c>
      <c r="W341">
        <f>Drivers!W162</f>
        <v>0</v>
      </c>
      <c r="X341">
        <f>Drivers!X162</f>
        <v>0</v>
      </c>
      <c r="Y341">
        <f>Drivers!Y162</f>
        <v>0</v>
      </c>
      <c r="Z341">
        <f>Drivers!Z162</f>
        <v>0</v>
      </c>
      <c r="AA341">
        <f>Drivers!AA162</f>
        <v>0</v>
      </c>
      <c r="AB341">
        <f>Drivers!AB162</f>
        <v>0</v>
      </c>
      <c r="AC341">
        <f>Drivers!AC162</f>
        <v>0</v>
      </c>
      <c r="AD341">
        <f>Drivers!AD162</f>
        <v>0</v>
      </c>
      <c r="AE341">
        <f>Drivers!AE162</f>
        <v>0</v>
      </c>
      <c r="AF341">
        <f>Drivers!AF162</f>
        <v>0</v>
      </c>
      <c r="AG341">
        <f>Drivers!AG162</f>
        <v>0</v>
      </c>
      <c r="AH341">
        <f>Drivers!AH162</f>
        <v>0</v>
      </c>
      <c r="AI341">
        <f>Drivers!AI162</f>
        <v>0</v>
      </c>
      <c r="AJ341">
        <f>Drivers!AJ162</f>
        <v>0</v>
      </c>
      <c r="AK341">
        <f>Drivers!AK162</f>
        <v>0</v>
      </c>
      <c r="AL341">
        <f>Drivers!AL162</f>
        <v>0</v>
      </c>
      <c r="AM341">
        <f>Drivers!AM162</f>
        <v>0</v>
      </c>
      <c r="AN341">
        <f>Drivers!AN162</f>
        <v>0</v>
      </c>
      <c r="AO341">
        <f>Drivers!AO162</f>
        <v>0</v>
      </c>
      <c r="AP341">
        <f>Drivers!AP162</f>
        <v>0</v>
      </c>
      <c r="AQ341">
        <f>Drivers!AQ162</f>
        <v>0</v>
      </c>
      <c r="AR341">
        <f>Drivers!AR162</f>
        <v>0</v>
      </c>
      <c r="AS341">
        <f>Drivers!AS162</f>
        <v>0</v>
      </c>
      <c r="AT341">
        <f>Drivers!AT162</f>
        <v>0</v>
      </c>
      <c r="AU341">
        <f>Drivers!AU162</f>
        <v>0</v>
      </c>
      <c r="AV341">
        <f>Drivers!AV162</f>
        <v>0</v>
      </c>
      <c r="AW341">
        <f>Drivers!AW162</f>
        <v>0</v>
      </c>
      <c r="AX341">
        <f>Drivers!AX162</f>
        <v>0</v>
      </c>
      <c r="AY341">
        <f>Drivers!AY162</f>
        <v>0</v>
      </c>
      <c r="AZ341">
        <f>Drivers!AZ162</f>
        <v>0</v>
      </c>
      <c r="BA341">
        <f>Drivers!BA162</f>
        <v>0</v>
      </c>
      <c r="BB341">
        <f>Drivers!BB162</f>
        <v>0</v>
      </c>
      <c r="BC341">
        <f>Drivers!BC162</f>
        <v>0</v>
      </c>
      <c r="BD341">
        <f>Drivers!BD162</f>
        <v>0</v>
      </c>
      <c r="BE341">
        <f>Drivers!BE162</f>
        <v>0</v>
      </c>
      <c r="BF341">
        <f>Drivers!BF162</f>
        <v>0</v>
      </c>
      <c r="BG341">
        <f>Drivers!BG162</f>
        <v>0</v>
      </c>
      <c r="BH341">
        <f>Drivers!BH162</f>
        <v>0</v>
      </c>
      <c r="BI341">
        <f>Drivers!BI162</f>
        <v>0</v>
      </c>
      <c r="BJ341">
        <f>Drivers!BJ162</f>
        <v>0</v>
      </c>
      <c r="BK341">
        <f>Drivers!BK162</f>
        <v>0</v>
      </c>
      <c r="BL341">
        <f>Drivers!BL162</f>
        <v>0</v>
      </c>
      <c r="BM341">
        <f>Drivers!BM162</f>
        <v>0</v>
      </c>
      <c r="BN341">
        <f>Drivers!BN162</f>
        <v>0</v>
      </c>
      <c r="BO341">
        <f>Drivers!BO162</f>
        <v>0</v>
      </c>
      <c r="BP341">
        <f>Drivers!BP162</f>
        <v>0</v>
      </c>
      <c r="BQ341">
        <f>Drivers!BQ162</f>
        <v>0</v>
      </c>
      <c r="BR341">
        <f>Drivers!BR162</f>
        <v>0</v>
      </c>
      <c r="BS341">
        <f>Drivers!BS162</f>
        <v>0</v>
      </c>
      <c r="BT341">
        <f>Drivers!BT162</f>
        <v>0</v>
      </c>
      <c r="BU341">
        <f>Drivers!BU162</f>
        <v>0</v>
      </c>
      <c r="BV341">
        <f>Drivers!BV162</f>
        <v>0</v>
      </c>
      <c r="BW341">
        <f>Drivers!BW162</f>
        <v>0</v>
      </c>
      <c r="BX341">
        <f>Drivers!BX162</f>
        <v>0</v>
      </c>
      <c r="BY341">
        <f>Drivers!BY162</f>
        <v>6.4800000000000013</v>
      </c>
      <c r="BZ341">
        <f>Drivers!BZ162</f>
        <v>0</v>
      </c>
      <c r="CA341">
        <f>Drivers!CA162</f>
        <v>0</v>
      </c>
      <c r="CB341">
        <f>Drivers!CB162</f>
        <v>0</v>
      </c>
      <c r="CC341">
        <f>Drivers!CC162</f>
        <v>0</v>
      </c>
      <c r="CD341">
        <f>Drivers!CD162</f>
        <v>0</v>
      </c>
      <c r="CE341">
        <f>Drivers!CE162</f>
        <v>0</v>
      </c>
      <c r="CF341">
        <f>Drivers!CF162</f>
        <v>0</v>
      </c>
      <c r="CG341">
        <f>Drivers!CG162</f>
        <v>0</v>
      </c>
      <c r="CH341">
        <f>Drivers!CH162</f>
        <v>0</v>
      </c>
      <c r="CI341">
        <f>Drivers!CI162</f>
        <v>0</v>
      </c>
      <c r="CJ341">
        <f>Drivers!CJ162</f>
        <v>0</v>
      </c>
      <c r="CK341">
        <f>Drivers!CK162</f>
        <v>0</v>
      </c>
      <c r="CL341">
        <f>Drivers!CL162</f>
        <v>0</v>
      </c>
      <c r="CM341">
        <f>Drivers!CM162</f>
        <v>0</v>
      </c>
      <c r="CN341">
        <f>Drivers!CN162</f>
        <v>0</v>
      </c>
      <c r="CO341">
        <f>Drivers!CO162</f>
        <v>0</v>
      </c>
      <c r="CP341">
        <f>Drivers!CP162</f>
        <v>0</v>
      </c>
      <c r="CQ341">
        <f>Drivers!CQ162</f>
        <v>0</v>
      </c>
      <c r="CR341">
        <f>Drivers!CR162</f>
        <v>0</v>
      </c>
      <c r="CS341">
        <f>Drivers!CS162</f>
        <v>0</v>
      </c>
      <c r="CT341">
        <f>Drivers!CT162</f>
        <v>0</v>
      </c>
      <c r="CU341">
        <f>Drivers!CU162</f>
        <v>0</v>
      </c>
      <c r="CV341">
        <f>Drivers!CV162</f>
        <v>0</v>
      </c>
      <c r="CW341">
        <f>Drivers!CW162</f>
        <v>0</v>
      </c>
      <c r="CX341">
        <f>Drivers!CX162</f>
        <v>0</v>
      </c>
      <c r="CY341">
        <f>Drivers!CY162</f>
        <v>0</v>
      </c>
      <c r="CZ341">
        <f>Drivers!CZ162</f>
        <v>0</v>
      </c>
      <c r="DA341">
        <f>Drivers!DA162</f>
        <v>0</v>
      </c>
      <c r="DB341">
        <f>Drivers!DB162</f>
        <v>0</v>
      </c>
      <c r="DC341">
        <f>Drivers!DC162</f>
        <v>0</v>
      </c>
      <c r="DD341">
        <f>Drivers!DD162</f>
        <v>0</v>
      </c>
      <c r="DE341">
        <f>Drivers!DE162</f>
        <v>0</v>
      </c>
      <c r="DF341">
        <f>Drivers!DF162</f>
        <v>0</v>
      </c>
      <c r="DG341">
        <f>Drivers!DG162</f>
        <v>0</v>
      </c>
      <c r="DH341">
        <f>Drivers!DH162</f>
        <v>0</v>
      </c>
      <c r="DI341">
        <f>Drivers!DI162</f>
        <v>0</v>
      </c>
      <c r="DJ341">
        <f>Drivers!DJ162</f>
        <v>0</v>
      </c>
      <c r="DK341">
        <f>Drivers!DK162</f>
        <v>0</v>
      </c>
      <c r="DL341">
        <f>Drivers!DL162</f>
        <v>0</v>
      </c>
      <c r="DM341">
        <f>Drivers!DM162</f>
        <v>0</v>
      </c>
      <c r="DN341">
        <f>Drivers!DN162</f>
        <v>0</v>
      </c>
      <c r="DO341">
        <f>Drivers!DO162</f>
        <v>0</v>
      </c>
      <c r="DP341">
        <f>Drivers!DP162</f>
        <v>0</v>
      </c>
      <c r="DQ341">
        <f>Drivers!DQ162</f>
        <v>0</v>
      </c>
      <c r="DR341">
        <f>Drivers!DR162</f>
        <v>0</v>
      </c>
      <c r="DS341">
        <f>Drivers!DS162</f>
        <v>0</v>
      </c>
      <c r="DT341">
        <f>Drivers!DT162</f>
        <v>0</v>
      </c>
      <c r="DU341">
        <f>Drivers!DU162</f>
        <v>0</v>
      </c>
      <c r="DV341">
        <f>Drivers!DV162</f>
        <v>0</v>
      </c>
      <c r="DW341">
        <f>Drivers!DW162</f>
        <v>0</v>
      </c>
      <c r="DX341">
        <f>Drivers!DX162</f>
        <v>0</v>
      </c>
      <c r="DY341">
        <f>Drivers!DY162</f>
        <v>0</v>
      </c>
      <c r="DZ341">
        <f>Drivers!DZ162</f>
        <v>0</v>
      </c>
      <c r="EA341">
        <f>Drivers!EA162</f>
        <v>0</v>
      </c>
      <c r="EB341">
        <f>Drivers!EB162</f>
        <v>0</v>
      </c>
      <c r="EC341">
        <f>Drivers!EC162</f>
        <v>0</v>
      </c>
      <c r="ED341">
        <f>Drivers!ED162</f>
        <v>0</v>
      </c>
      <c r="EE341">
        <f>Drivers!EE162</f>
        <v>0</v>
      </c>
      <c r="EF341">
        <f>Drivers!EF162</f>
        <v>0</v>
      </c>
      <c r="EG341">
        <f>Drivers!EG162</f>
        <v>0</v>
      </c>
      <c r="EH341">
        <f>Drivers!EH162</f>
        <v>0</v>
      </c>
      <c r="EI341">
        <f>Drivers!EI162</f>
        <v>0</v>
      </c>
      <c r="EJ341">
        <f>Drivers!EJ162</f>
        <v>0</v>
      </c>
      <c r="EK341">
        <f>Drivers!EK162</f>
        <v>0</v>
      </c>
      <c r="EL341">
        <f>Drivers!EL162</f>
        <v>0</v>
      </c>
      <c r="EM341">
        <f>Drivers!EM162</f>
        <v>0</v>
      </c>
      <c r="EN341">
        <f>Drivers!EN162</f>
        <v>0</v>
      </c>
    </row>
    <row r="342" spans="1:144" x14ac:dyDescent="0.2">
      <c r="A342">
        <f>Drivers!A163</f>
        <v>0</v>
      </c>
      <c r="B342">
        <f>Drivers!B163</f>
        <v>0</v>
      </c>
      <c r="C342">
        <f>Drivers!C163</f>
        <v>0</v>
      </c>
      <c r="D342">
        <f>Drivers!D163</f>
        <v>0</v>
      </c>
      <c r="E342">
        <f>Drivers!E163</f>
        <v>0</v>
      </c>
      <c r="F342">
        <f>Drivers!F163</f>
        <v>0</v>
      </c>
      <c r="G342">
        <f>Drivers!G163</f>
        <v>0</v>
      </c>
      <c r="H342">
        <f>Drivers!H163</f>
        <v>0</v>
      </c>
      <c r="I342">
        <f>Drivers!I163</f>
        <v>0</v>
      </c>
      <c r="J342">
        <f>Drivers!J163</f>
        <v>0</v>
      </c>
      <c r="K342">
        <f>Drivers!K163</f>
        <v>0</v>
      </c>
      <c r="L342">
        <f>Drivers!L163</f>
        <v>0</v>
      </c>
      <c r="M342">
        <f>Drivers!M163</f>
        <v>0</v>
      </c>
      <c r="N342">
        <f>Drivers!N163</f>
        <v>0</v>
      </c>
      <c r="O342">
        <f>Drivers!O163</f>
        <v>0</v>
      </c>
      <c r="P342">
        <f>Drivers!P163</f>
        <v>0</v>
      </c>
      <c r="Q342">
        <f>Drivers!Q163</f>
        <v>0</v>
      </c>
      <c r="R342">
        <f>Drivers!R163</f>
        <v>0</v>
      </c>
      <c r="S342">
        <f>Drivers!S163</f>
        <v>0</v>
      </c>
      <c r="T342">
        <f>Drivers!T163</f>
        <v>0</v>
      </c>
      <c r="U342">
        <f>Drivers!U163</f>
        <v>0</v>
      </c>
      <c r="V342">
        <f>Drivers!V163</f>
        <v>0</v>
      </c>
      <c r="W342">
        <f>Drivers!W163</f>
        <v>0</v>
      </c>
      <c r="X342">
        <f>Drivers!X163</f>
        <v>0</v>
      </c>
      <c r="Y342">
        <f>Drivers!Y163</f>
        <v>0</v>
      </c>
      <c r="Z342">
        <f>Drivers!Z163</f>
        <v>0</v>
      </c>
      <c r="AA342">
        <f>Drivers!AA163</f>
        <v>0</v>
      </c>
      <c r="AB342">
        <f>Drivers!AB163</f>
        <v>0</v>
      </c>
      <c r="AC342">
        <f>Drivers!AC163</f>
        <v>0</v>
      </c>
      <c r="AD342">
        <f>Drivers!AD163</f>
        <v>0</v>
      </c>
      <c r="AE342">
        <f>Drivers!AE163</f>
        <v>0</v>
      </c>
      <c r="AF342">
        <f>Drivers!AF163</f>
        <v>0</v>
      </c>
      <c r="AG342">
        <f>Drivers!AG163</f>
        <v>0</v>
      </c>
      <c r="AH342">
        <f>Drivers!AH163</f>
        <v>0</v>
      </c>
      <c r="AI342">
        <f>Drivers!AI163</f>
        <v>0</v>
      </c>
      <c r="AJ342">
        <f>Drivers!AJ163</f>
        <v>0</v>
      </c>
      <c r="AK342">
        <f>Drivers!AK163</f>
        <v>0</v>
      </c>
      <c r="AL342">
        <f>Drivers!AL163</f>
        <v>0</v>
      </c>
      <c r="AM342">
        <f>Drivers!AM163</f>
        <v>0</v>
      </c>
      <c r="AN342">
        <f>Drivers!AN163</f>
        <v>0</v>
      </c>
      <c r="AO342">
        <f>Drivers!AO163</f>
        <v>0</v>
      </c>
      <c r="AP342">
        <f>Drivers!AP163</f>
        <v>0</v>
      </c>
      <c r="AQ342">
        <f>Drivers!AQ163</f>
        <v>0</v>
      </c>
      <c r="AR342">
        <f>Drivers!AR163</f>
        <v>0</v>
      </c>
      <c r="AS342">
        <f>Drivers!AS163</f>
        <v>0</v>
      </c>
      <c r="AT342">
        <f>Drivers!AT163</f>
        <v>0</v>
      </c>
      <c r="AU342">
        <f>Drivers!AU163</f>
        <v>0</v>
      </c>
      <c r="AV342">
        <f>Drivers!AV163</f>
        <v>0</v>
      </c>
      <c r="AW342">
        <f>Drivers!AW163</f>
        <v>0</v>
      </c>
      <c r="AX342">
        <f>Drivers!AX163</f>
        <v>0</v>
      </c>
      <c r="AY342">
        <f>Drivers!AY163</f>
        <v>0</v>
      </c>
      <c r="AZ342">
        <f>Drivers!AZ163</f>
        <v>0</v>
      </c>
      <c r="BA342">
        <f>Drivers!BA163</f>
        <v>0</v>
      </c>
      <c r="BB342">
        <f>Drivers!BB163</f>
        <v>0</v>
      </c>
      <c r="BC342">
        <f>Drivers!BC163</f>
        <v>0</v>
      </c>
      <c r="BD342">
        <f>Drivers!BD163</f>
        <v>0</v>
      </c>
      <c r="BE342">
        <f>Drivers!BE163</f>
        <v>0</v>
      </c>
      <c r="BF342">
        <f>Drivers!BF163</f>
        <v>0</v>
      </c>
      <c r="BG342">
        <f>Drivers!BG163</f>
        <v>0</v>
      </c>
      <c r="BH342">
        <f>Drivers!BH163</f>
        <v>0</v>
      </c>
      <c r="BI342">
        <f>Drivers!BI163</f>
        <v>0</v>
      </c>
      <c r="BJ342">
        <f>Drivers!BJ163</f>
        <v>0</v>
      </c>
      <c r="BK342">
        <f>Drivers!BK163</f>
        <v>0</v>
      </c>
      <c r="BL342">
        <f>Drivers!BL163</f>
        <v>0</v>
      </c>
      <c r="BM342">
        <f>Drivers!BM163</f>
        <v>0</v>
      </c>
      <c r="BN342">
        <f>Drivers!BN163</f>
        <v>0</v>
      </c>
      <c r="BO342">
        <f>Drivers!BO163</f>
        <v>0</v>
      </c>
      <c r="BP342">
        <f>Drivers!BP163</f>
        <v>0</v>
      </c>
      <c r="BQ342">
        <f>Drivers!BQ163</f>
        <v>0</v>
      </c>
      <c r="BR342">
        <f>Drivers!BR163</f>
        <v>0</v>
      </c>
      <c r="BS342">
        <f>Drivers!BS163</f>
        <v>0</v>
      </c>
      <c r="BT342">
        <f>Drivers!BT163</f>
        <v>0</v>
      </c>
      <c r="BU342">
        <f>Drivers!BU163</f>
        <v>0</v>
      </c>
      <c r="BV342">
        <f>Drivers!BV163</f>
        <v>0</v>
      </c>
      <c r="BW342">
        <f>Drivers!BW163</f>
        <v>0</v>
      </c>
      <c r="BX342">
        <f>Drivers!BX163</f>
        <v>0</v>
      </c>
      <c r="BY342">
        <f>Drivers!BY163</f>
        <v>0</v>
      </c>
      <c r="BZ342">
        <f>Drivers!BZ163</f>
        <v>0</v>
      </c>
      <c r="CA342">
        <f>Drivers!CA163</f>
        <v>0</v>
      </c>
      <c r="CB342">
        <f>Drivers!CB163</f>
        <v>0</v>
      </c>
      <c r="CC342">
        <f>Drivers!CC163</f>
        <v>0</v>
      </c>
      <c r="CD342">
        <f>Drivers!CD163</f>
        <v>0</v>
      </c>
      <c r="CE342">
        <f>Drivers!CE163</f>
        <v>0</v>
      </c>
      <c r="CF342">
        <f>Drivers!CF163</f>
        <v>0</v>
      </c>
      <c r="CG342">
        <f>Drivers!CG163</f>
        <v>0</v>
      </c>
      <c r="CH342">
        <f>Drivers!CH163</f>
        <v>0</v>
      </c>
      <c r="CI342">
        <f>Drivers!CI163</f>
        <v>0</v>
      </c>
      <c r="CJ342">
        <f>Drivers!CJ163</f>
        <v>0</v>
      </c>
      <c r="CK342">
        <f>Drivers!CK163</f>
        <v>0</v>
      </c>
      <c r="CL342">
        <f>Drivers!CL163</f>
        <v>0</v>
      </c>
      <c r="CM342">
        <f>Drivers!CM163</f>
        <v>0</v>
      </c>
      <c r="CN342">
        <f>Drivers!CN163</f>
        <v>0</v>
      </c>
      <c r="CO342">
        <f>Drivers!CO163</f>
        <v>0</v>
      </c>
      <c r="CP342">
        <f>Drivers!CP163</f>
        <v>0</v>
      </c>
      <c r="CQ342">
        <f>Drivers!CQ163</f>
        <v>0</v>
      </c>
      <c r="CR342">
        <f>Drivers!CR163</f>
        <v>0</v>
      </c>
      <c r="CS342">
        <f>Drivers!CS163</f>
        <v>0</v>
      </c>
      <c r="CT342">
        <f>Drivers!CT163</f>
        <v>0</v>
      </c>
      <c r="CU342">
        <f>Drivers!CU163</f>
        <v>0</v>
      </c>
      <c r="CV342">
        <f>Drivers!CV163</f>
        <v>0</v>
      </c>
      <c r="CW342">
        <f>Drivers!CW163</f>
        <v>0</v>
      </c>
      <c r="CX342">
        <f>Drivers!CX163</f>
        <v>0</v>
      </c>
      <c r="CY342">
        <f>Drivers!CY163</f>
        <v>0</v>
      </c>
      <c r="CZ342">
        <f>Drivers!CZ163</f>
        <v>0</v>
      </c>
      <c r="DA342">
        <f>Drivers!DA163</f>
        <v>0</v>
      </c>
      <c r="DB342">
        <f>Drivers!DB163</f>
        <v>0</v>
      </c>
      <c r="DC342">
        <f>Drivers!DC163</f>
        <v>0</v>
      </c>
      <c r="DD342">
        <f>Drivers!DD163</f>
        <v>0</v>
      </c>
      <c r="DE342">
        <f>Drivers!DE163</f>
        <v>0</v>
      </c>
      <c r="DF342">
        <f>Drivers!DF163</f>
        <v>0</v>
      </c>
      <c r="DG342">
        <f>Drivers!DG163</f>
        <v>0</v>
      </c>
      <c r="DH342">
        <f>Drivers!DH163</f>
        <v>0</v>
      </c>
      <c r="DI342">
        <f>Drivers!DI163</f>
        <v>0</v>
      </c>
      <c r="DJ342">
        <f>Drivers!DJ163</f>
        <v>0</v>
      </c>
      <c r="DK342">
        <f>Drivers!DK163</f>
        <v>0</v>
      </c>
      <c r="DL342">
        <f>Drivers!DL163</f>
        <v>0</v>
      </c>
      <c r="DM342">
        <f>Drivers!DM163</f>
        <v>0</v>
      </c>
      <c r="DN342">
        <f>Drivers!DN163</f>
        <v>0</v>
      </c>
      <c r="DO342">
        <f>Drivers!DO163</f>
        <v>0</v>
      </c>
      <c r="DP342">
        <f>Drivers!DP163</f>
        <v>0</v>
      </c>
      <c r="DQ342">
        <f>Drivers!DQ163</f>
        <v>0</v>
      </c>
      <c r="DR342">
        <f>Drivers!DR163</f>
        <v>0</v>
      </c>
      <c r="DS342">
        <f>Drivers!DS163</f>
        <v>0</v>
      </c>
      <c r="DT342">
        <f>Drivers!DT163</f>
        <v>0</v>
      </c>
      <c r="DU342">
        <f>Drivers!DU163</f>
        <v>0</v>
      </c>
      <c r="DV342">
        <f>Drivers!DV163</f>
        <v>0</v>
      </c>
      <c r="DW342">
        <f>Drivers!DW163</f>
        <v>0</v>
      </c>
      <c r="DX342">
        <f>Drivers!DX163</f>
        <v>0</v>
      </c>
      <c r="DY342">
        <f>Drivers!DY163</f>
        <v>0</v>
      </c>
      <c r="DZ342">
        <f>Drivers!DZ163</f>
        <v>0</v>
      </c>
      <c r="EA342">
        <f>Drivers!EA163</f>
        <v>0</v>
      </c>
      <c r="EB342">
        <f>Drivers!EB163</f>
        <v>0</v>
      </c>
      <c r="EC342">
        <f>Drivers!EC163</f>
        <v>0</v>
      </c>
      <c r="ED342">
        <f>Drivers!ED163</f>
        <v>0</v>
      </c>
      <c r="EE342">
        <f>Drivers!EE163</f>
        <v>0</v>
      </c>
      <c r="EF342">
        <f>Drivers!EF163</f>
        <v>0</v>
      </c>
      <c r="EG342">
        <f>Drivers!EG163</f>
        <v>0</v>
      </c>
      <c r="EH342">
        <f>Drivers!EH163</f>
        <v>0</v>
      </c>
      <c r="EI342">
        <f>Drivers!EI163</f>
        <v>0</v>
      </c>
      <c r="EJ342">
        <f>Drivers!EJ163</f>
        <v>0</v>
      </c>
      <c r="EK342">
        <f>Drivers!EK163</f>
        <v>0</v>
      </c>
      <c r="EL342">
        <f>Drivers!EL163</f>
        <v>0</v>
      </c>
      <c r="EM342">
        <f>Drivers!EM163</f>
        <v>0</v>
      </c>
      <c r="EN342">
        <f>Drivers!EN163</f>
        <v>0</v>
      </c>
    </row>
    <row r="343" spans="1:144" x14ac:dyDescent="0.2">
      <c r="A343">
        <f>Drivers!A164</f>
        <v>0</v>
      </c>
      <c r="B343">
        <f>Drivers!B164</f>
        <v>0</v>
      </c>
      <c r="C343">
        <f>Drivers!C164</f>
        <v>0</v>
      </c>
      <c r="D343">
        <f>Drivers!D164</f>
        <v>0</v>
      </c>
      <c r="E343">
        <f>Drivers!E164</f>
        <v>0</v>
      </c>
      <c r="F343">
        <f>Drivers!F164</f>
        <v>0</v>
      </c>
      <c r="G343">
        <f>Drivers!G164</f>
        <v>0</v>
      </c>
      <c r="H343">
        <f>Drivers!H164</f>
        <v>0</v>
      </c>
      <c r="I343" t="str">
        <f>Drivers!I164</f>
        <v>Price per Serving</v>
      </c>
      <c r="J343">
        <f>Drivers!J164</f>
        <v>0</v>
      </c>
      <c r="K343">
        <f>Drivers!K164</f>
        <v>0</v>
      </c>
      <c r="L343">
        <f>Drivers!L164</f>
        <v>0</v>
      </c>
      <c r="M343">
        <f>Drivers!M164</f>
        <v>0</v>
      </c>
      <c r="N343">
        <f>Drivers!N164</f>
        <v>0</v>
      </c>
      <c r="O343">
        <f>Drivers!O164</f>
        <v>0</v>
      </c>
      <c r="P343">
        <f>Drivers!P164</f>
        <v>0</v>
      </c>
      <c r="Q343">
        <f>Drivers!Q164</f>
        <v>0</v>
      </c>
      <c r="R343">
        <f>Drivers!R164</f>
        <v>0</v>
      </c>
      <c r="S343">
        <f>Drivers!S164</f>
        <v>0</v>
      </c>
      <c r="T343">
        <f>Drivers!T164</f>
        <v>0</v>
      </c>
      <c r="U343">
        <f>Drivers!U164</f>
        <v>0</v>
      </c>
      <c r="V343">
        <f>Drivers!V164</f>
        <v>0</v>
      </c>
      <c r="W343">
        <f>Drivers!W164</f>
        <v>0</v>
      </c>
      <c r="X343">
        <f>Drivers!X164</f>
        <v>0</v>
      </c>
      <c r="Y343">
        <f>Drivers!Y164</f>
        <v>0</v>
      </c>
      <c r="Z343">
        <f>Drivers!Z164</f>
        <v>0</v>
      </c>
      <c r="AA343">
        <f>Drivers!AA164</f>
        <v>0</v>
      </c>
      <c r="AB343">
        <f>Drivers!AB164</f>
        <v>0</v>
      </c>
      <c r="AC343">
        <f>Drivers!AC164</f>
        <v>0</v>
      </c>
      <c r="AD343">
        <f>Drivers!AD164</f>
        <v>0</v>
      </c>
      <c r="AE343">
        <f>Drivers!AE164</f>
        <v>0</v>
      </c>
      <c r="AF343">
        <f>Drivers!AF164</f>
        <v>0</v>
      </c>
      <c r="AG343">
        <f>Drivers!AG164</f>
        <v>0</v>
      </c>
      <c r="AH343">
        <f>Drivers!AH164</f>
        <v>0</v>
      </c>
      <c r="AI343">
        <f>Drivers!AI164</f>
        <v>0</v>
      </c>
      <c r="AJ343">
        <f>Drivers!AJ164</f>
        <v>0</v>
      </c>
      <c r="AK343">
        <f>Drivers!AK164</f>
        <v>0</v>
      </c>
      <c r="AL343">
        <f>Drivers!AL164</f>
        <v>0</v>
      </c>
      <c r="AM343">
        <f>Drivers!AM164</f>
        <v>0</v>
      </c>
      <c r="AN343">
        <f>Drivers!AN164</f>
        <v>0</v>
      </c>
      <c r="AO343">
        <f>Drivers!AO164</f>
        <v>0</v>
      </c>
      <c r="AP343">
        <f>Drivers!AP164</f>
        <v>0</v>
      </c>
      <c r="AQ343">
        <f>Drivers!AQ164</f>
        <v>0</v>
      </c>
      <c r="AR343">
        <f>Drivers!AR164</f>
        <v>0</v>
      </c>
      <c r="AS343">
        <f>Drivers!AS164</f>
        <v>0</v>
      </c>
      <c r="AT343">
        <f>Drivers!AT164</f>
        <v>0</v>
      </c>
      <c r="AU343">
        <f>Drivers!AU164</f>
        <v>0</v>
      </c>
      <c r="AV343">
        <f>Drivers!AV164</f>
        <v>0</v>
      </c>
      <c r="AW343">
        <f>Drivers!AW164</f>
        <v>0</v>
      </c>
      <c r="AX343">
        <f>Drivers!AX164</f>
        <v>0</v>
      </c>
      <c r="AY343">
        <f>Drivers!AY164</f>
        <v>0</v>
      </c>
      <c r="AZ343">
        <f>Drivers!AZ164</f>
        <v>0</v>
      </c>
      <c r="BA343">
        <f>Drivers!BA164</f>
        <v>0</v>
      </c>
      <c r="BB343">
        <f>Drivers!BB164</f>
        <v>0</v>
      </c>
      <c r="BC343">
        <f>Drivers!BC164</f>
        <v>0</v>
      </c>
      <c r="BD343">
        <f>Drivers!BD164</f>
        <v>0</v>
      </c>
      <c r="BE343">
        <f>Drivers!BE164</f>
        <v>0</v>
      </c>
      <c r="BF343">
        <f>Drivers!BF164</f>
        <v>0</v>
      </c>
      <c r="BG343">
        <f>Drivers!BG164</f>
        <v>0</v>
      </c>
      <c r="BH343">
        <f>Drivers!BH164</f>
        <v>0</v>
      </c>
      <c r="BI343">
        <f>Drivers!BI164</f>
        <v>0</v>
      </c>
      <c r="BJ343">
        <f>Drivers!BJ164</f>
        <v>0</v>
      </c>
      <c r="BK343">
        <f>Drivers!BK164</f>
        <v>0</v>
      </c>
      <c r="BL343">
        <f>Drivers!BL164</f>
        <v>0</v>
      </c>
      <c r="BM343">
        <f>Drivers!BM164</f>
        <v>0</v>
      </c>
      <c r="BN343">
        <f>Drivers!BN164</f>
        <v>0</v>
      </c>
      <c r="BO343">
        <f>Drivers!BO164</f>
        <v>0</v>
      </c>
      <c r="BP343">
        <f>Drivers!BP164</f>
        <v>0</v>
      </c>
      <c r="BQ343">
        <f>Drivers!BQ164</f>
        <v>0</v>
      </c>
      <c r="BR343">
        <f>Drivers!BR164</f>
        <v>0</v>
      </c>
      <c r="BS343">
        <f>Drivers!BS164</f>
        <v>0</v>
      </c>
      <c r="BT343">
        <f>Drivers!BT164</f>
        <v>0</v>
      </c>
      <c r="BU343">
        <f>Drivers!BU164</f>
        <v>0</v>
      </c>
      <c r="BV343">
        <f>Drivers!BV164</f>
        <v>0</v>
      </c>
      <c r="BW343">
        <f>Drivers!BW164</f>
        <v>0</v>
      </c>
      <c r="BX343">
        <f>Drivers!BX164</f>
        <v>0</v>
      </c>
      <c r="BY343">
        <f>Drivers!BY164</f>
        <v>0</v>
      </c>
      <c r="BZ343">
        <f>Drivers!BZ164</f>
        <v>0</v>
      </c>
      <c r="CA343">
        <f>Drivers!CA164</f>
        <v>0</v>
      </c>
      <c r="CB343">
        <f>Drivers!CB164</f>
        <v>0</v>
      </c>
      <c r="CC343">
        <f>Drivers!CC164</f>
        <v>0</v>
      </c>
      <c r="CD343">
        <f>Drivers!CD164</f>
        <v>0</v>
      </c>
      <c r="CE343">
        <f>Drivers!CE164</f>
        <v>0</v>
      </c>
      <c r="CF343">
        <f>Drivers!CF164</f>
        <v>0</v>
      </c>
      <c r="CG343">
        <f>Drivers!CG164</f>
        <v>0</v>
      </c>
      <c r="CH343">
        <f>Drivers!CH164</f>
        <v>0</v>
      </c>
      <c r="CI343">
        <f>Drivers!CI164</f>
        <v>0</v>
      </c>
      <c r="CJ343">
        <f>Drivers!CJ164</f>
        <v>0</v>
      </c>
      <c r="CK343">
        <f>Drivers!CK164</f>
        <v>0</v>
      </c>
      <c r="CL343">
        <f>Drivers!CL164</f>
        <v>0</v>
      </c>
      <c r="CM343">
        <f>Drivers!CM164</f>
        <v>0</v>
      </c>
      <c r="CN343">
        <f>Drivers!CN164</f>
        <v>0</v>
      </c>
      <c r="CO343">
        <f>Drivers!CO164</f>
        <v>0</v>
      </c>
      <c r="CP343">
        <f>Drivers!CP164</f>
        <v>0</v>
      </c>
      <c r="CQ343">
        <f>Drivers!CQ164</f>
        <v>0</v>
      </c>
      <c r="CR343">
        <f>Drivers!CR164</f>
        <v>0</v>
      </c>
      <c r="CS343">
        <f>Drivers!CS164</f>
        <v>0</v>
      </c>
      <c r="CT343">
        <f>Drivers!CT164</f>
        <v>0</v>
      </c>
      <c r="CU343">
        <f>Drivers!CU164</f>
        <v>0</v>
      </c>
      <c r="CV343">
        <f>Drivers!CV164</f>
        <v>0</v>
      </c>
      <c r="CW343">
        <f>Drivers!CW164</f>
        <v>0</v>
      </c>
      <c r="CX343">
        <f>Drivers!CX164</f>
        <v>0</v>
      </c>
      <c r="CY343">
        <f>Drivers!CY164</f>
        <v>0</v>
      </c>
      <c r="CZ343">
        <f>Drivers!CZ164</f>
        <v>0</v>
      </c>
      <c r="DA343">
        <f>Drivers!DA164</f>
        <v>0</v>
      </c>
      <c r="DB343">
        <f>Drivers!DB164</f>
        <v>0</v>
      </c>
      <c r="DC343">
        <f>Drivers!DC164</f>
        <v>0</v>
      </c>
      <c r="DD343">
        <f>Drivers!DD164</f>
        <v>0</v>
      </c>
      <c r="DE343">
        <f>Drivers!DE164</f>
        <v>0</v>
      </c>
      <c r="DF343">
        <f>Drivers!DF164</f>
        <v>0</v>
      </c>
      <c r="DG343">
        <f>Drivers!DG164</f>
        <v>0</v>
      </c>
      <c r="DH343">
        <f>Drivers!DH164</f>
        <v>0</v>
      </c>
      <c r="DI343">
        <f>Drivers!DI164</f>
        <v>0</v>
      </c>
      <c r="DJ343">
        <f>Drivers!DJ164</f>
        <v>0</v>
      </c>
      <c r="DK343">
        <f>Drivers!DK164</f>
        <v>0</v>
      </c>
      <c r="DL343">
        <f>Drivers!DL164</f>
        <v>0</v>
      </c>
      <c r="DM343">
        <f>Drivers!DM164</f>
        <v>0</v>
      </c>
      <c r="DN343">
        <f>Drivers!DN164</f>
        <v>0</v>
      </c>
      <c r="DO343">
        <f>Drivers!DO164</f>
        <v>0</v>
      </c>
      <c r="DP343">
        <f>Drivers!DP164</f>
        <v>0</v>
      </c>
      <c r="DQ343">
        <f>Drivers!DQ164</f>
        <v>0</v>
      </c>
      <c r="DR343">
        <f>Drivers!DR164</f>
        <v>0</v>
      </c>
      <c r="DS343">
        <f>Drivers!DS164</f>
        <v>0</v>
      </c>
      <c r="DT343">
        <f>Drivers!DT164</f>
        <v>0</v>
      </c>
      <c r="DU343">
        <f>Drivers!DU164</f>
        <v>0</v>
      </c>
      <c r="DV343">
        <f>Drivers!DV164</f>
        <v>0</v>
      </c>
      <c r="DW343">
        <f>Drivers!DW164</f>
        <v>0</v>
      </c>
      <c r="DX343">
        <f>Drivers!DX164</f>
        <v>0</v>
      </c>
      <c r="DY343">
        <f>Drivers!DY164</f>
        <v>0</v>
      </c>
      <c r="DZ343">
        <f>Drivers!DZ164</f>
        <v>0</v>
      </c>
      <c r="EA343">
        <f>Drivers!EA164</f>
        <v>0</v>
      </c>
      <c r="EB343">
        <f>Drivers!EB164</f>
        <v>0</v>
      </c>
      <c r="EC343">
        <f>Drivers!EC164</f>
        <v>0</v>
      </c>
      <c r="ED343">
        <f>Drivers!ED164</f>
        <v>0</v>
      </c>
      <c r="EE343">
        <f>Drivers!EE164</f>
        <v>0</v>
      </c>
      <c r="EF343">
        <f>Drivers!EF164</f>
        <v>0</v>
      </c>
      <c r="EG343">
        <f>Drivers!EG164</f>
        <v>0</v>
      </c>
      <c r="EH343">
        <f>Drivers!EH164</f>
        <v>0</v>
      </c>
      <c r="EI343">
        <f>Drivers!EI164</f>
        <v>0</v>
      </c>
      <c r="EJ343">
        <f>Drivers!EJ164</f>
        <v>0</v>
      </c>
      <c r="EK343">
        <f>Drivers!EK164</f>
        <v>0</v>
      </c>
      <c r="EL343">
        <f>Drivers!EL164</f>
        <v>0</v>
      </c>
      <c r="EM343">
        <f>Drivers!EM164</f>
        <v>0</v>
      </c>
      <c r="EN343">
        <f>Drivers!EN164</f>
        <v>0</v>
      </c>
    </row>
    <row r="344" spans="1:144" x14ac:dyDescent="0.2">
      <c r="A344">
        <f>Drivers!A165</f>
        <v>0</v>
      </c>
      <c r="B344">
        <f>Drivers!B165</f>
        <v>0</v>
      </c>
      <c r="C344">
        <f>Drivers!C165</f>
        <v>0</v>
      </c>
      <c r="D344">
        <f>Drivers!D165</f>
        <v>0</v>
      </c>
      <c r="E344">
        <f>Drivers!E165</f>
        <v>0</v>
      </c>
      <c r="F344">
        <f>Drivers!F165</f>
        <v>0</v>
      </c>
      <c r="G344">
        <f>Drivers!G165</f>
        <v>0</v>
      </c>
      <c r="H344">
        <f>Drivers!H165</f>
        <v>0</v>
      </c>
      <c r="I344" t="str">
        <f>Drivers!I165</f>
        <v>Option 1 - 2-Person Plan</v>
      </c>
      <c r="J344">
        <f>Drivers!J165</f>
        <v>0</v>
      </c>
      <c r="K344">
        <f>Drivers!K165</f>
        <v>0</v>
      </c>
      <c r="L344">
        <f>Drivers!L165</f>
        <v>0</v>
      </c>
      <c r="M344">
        <f>Drivers!M165</f>
        <v>0</v>
      </c>
      <c r="N344">
        <f>Drivers!N165</f>
        <v>0</v>
      </c>
      <c r="O344">
        <f>Drivers!O165</f>
        <v>0</v>
      </c>
      <c r="P344">
        <f>Drivers!P165</f>
        <v>0</v>
      </c>
      <c r="Q344">
        <f>Drivers!Q165</f>
        <v>0</v>
      </c>
      <c r="R344">
        <f>Drivers!R165</f>
        <v>0</v>
      </c>
      <c r="S344">
        <f>Drivers!S165</f>
        <v>0</v>
      </c>
      <c r="T344">
        <f>Drivers!T165</f>
        <v>0</v>
      </c>
      <c r="U344">
        <f>Drivers!U165</f>
        <v>0</v>
      </c>
      <c r="V344">
        <f>Drivers!V165</f>
        <v>0</v>
      </c>
      <c r="W344">
        <f>Drivers!W165</f>
        <v>0</v>
      </c>
      <c r="X344">
        <f>Drivers!X165</f>
        <v>0</v>
      </c>
      <c r="Y344">
        <f>Drivers!Y165</f>
        <v>0</v>
      </c>
      <c r="Z344">
        <f>Drivers!Z165</f>
        <v>0</v>
      </c>
      <c r="AA344">
        <f>Drivers!AA165</f>
        <v>0</v>
      </c>
      <c r="AB344">
        <f>Drivers!AB165</f>
        <v>0</v>
      </c>
      <c r="AC344">
        <f>Drivers!AC165</f>
        <v>0</v>
      </c>
      <c r="AD344">
        <f>Drivers!AD165</f>
        <v>0</v>
      </c>
      <c r="AE344">
        <f>Drivers!AE165</f>
        <v>0</v>
      </c>
      <c r="AF344">
        <f>Drivers!AF165</f>
        <v>0</v>
      </c>
      <c r="AG344">
        <f>Drivers!AG165</f>
        <v>0</v>
      </c>
      <c r="AH344">
        <f>Drivers!AH165</f>
        <v>0</v>
      </c>
      <c r="AI344">
        <f>Drivers!AI165</f>
        <v>0</v>
      </c>
      <c r="AJ344">
        <f>Drivers!AJ165</f>
        <v>0</v>
      </c>
      <c r="AK344">
        <f>Drivers!AK165</f>
        <v>0</v>
      </c>
      <c r="AL344">
        <f>Drivers!AL165</f>
        <v>0</v>
      </c>
      <c r="AM344">
        <f>Drivers!AM165</f>
        <v>0</v>
      </c>
      <c r="AN344">
        <f>Drivers!AN165</f>
        <v>0</v>
      </c>
      <c r="AO344">
        <f>Drivers!AO165</f>
        <v>0</v>
      </c>
      <c r="AP344">
        <f>Drivers!AP165</f>
        <v>0</v>
      </c>
      <c r="AQ344">
        <f>Drivers!AQ165</f>
        <v>0</v>
      </c>
      <c r="AR344">
        <f>Drivers!AR165</f>
        <v>0</v>
      </c>
      <c r="AS344">
        <f>Drivers!AS165</f>
        <v>0</v>
      </c>
      <c r="AT344">
        <f>Drivers!AT165</f>
        <v>0</v>
      </c>
      <c r="AU344">
        <f>Drivers!AU165</f>
        <v>0</v>
      </c>
      <c r="AV344">
        <f>Drivers!AV165</f>
        <v>0</v>
      </c>
      <c r="AW344">
        <f>Drivers!AW165</f>
        <v>0</v>
      </c>
      <c r="AX344">
        <f>Drivers!AX165</f>
        <v>0</v>
      </c>
      <c r="AY344">
        <f>Drivers!AY165</f>
        <v>0</v>
      </c>
      <c r="AZ344">
        <f>Drivers!AZ165</f>
        <v>0</v>
      </c>
      <c r="BA344">
        <f>Drivers!BA165</f>
        <v>0</v>
      </c>
      <c r="BB344">
        <f>Drivers!BB165</f>
        <v>0</v>
      </c>
      <c r="BC344">
        <f>Drivers!BC165</f>
        <v>0</v>
      </c>
      <c r="BD344">
        <f>Drivers!BD165</f>
        <v>0</v>
      </c>
      <c r="BE344">
        <f>Drivers!BE165</f>
        <v>0</v>
      </c>
      <c r="BF344">
        <f>Drivers!BF165</f>
        <v>0</v>
      </c>
      <c r="BG344">
        <f>Drivers!BG165</f>
        <v>0</v>
      </c>
      <c r="BH344">
        <f>Drivers!BH165</f>
        <v>0</v>
      </c>
      <c r="BI344">
        <f>Drivers!BI165</f>
        <v>0</v>
      </c>
      <c r="BJ344">
        <f>Drivers!BJ165</f>
        <v>0</v>
      </c>
      <c r="BK344">
        <f>Drivers!BK165</f>
        <v>0</v>
      </c>
      <c r="BL344">
        <f>Drivers!BL165</f>
        <v>0</v>
      </c>
      <c r="BM344">
        <f>Drivers!BM165</f>
        <v>0</v>
      </c>
      <c r="BN344">
        <f>Drivers!BN165</f>
        <v>0</v>
      </c>
      <c r="BO344">
        <f>Drivers!BO165</f>
        <v>0</v>
      </c>
      <c r="BP344">
        <f>Drivers!BP165</f>
        <v>0</v>
      </c>
      <c r="BQ344">
        <f>Drivers!BQ165</f>
        <v>0</v>
      </c>
      <c r="BR344">
        <f>Drivers!BR165</f>
        <v>0</v>
      </c>
      <c r="BS344">
        <f>Drivers!BS165</f>
        <v>0</v>
      </c>
      <c r="BT344">
        <f>Drivers!BT165</f>
        <v>0</v>
      </c>
      <c r="BU344">
        <f>Drivers!BU165</f>
        <v>0</v>
      </c>
      <c r="BV344">
        <f>Drivers!BV165</f>
        <v>0</v>
      </c>
      <c r="BW344">
        <f>Drivers!BW165</f>
        <v>0</v>
      </c>
      <c r="BX344">
        <f>Drivers!BX165</f>
        <v>0</v>
      </c>
      <c r="BY344">
        <f>Drivers!BY165</f>
        <v>9.99</v>
      </c>
      <c r="BZ344">
        <f>Drivers!BZ165</f>
        <v>0</v>
      </c>
      <c r="CA344">
        <f>Drivers!CA165</f>
        <v>0</v>
      </c>
      <c r="CB344">
        <f>Drivers!CB165</f>
        <v>0</v>
      </c>
      <c r="CC344">
        <f>Drivers!CC165</f>
        <v>0</v>
      </c>
      <c r="CD344">
        <f>Drivers!CD165</f>
        <v>0</v>
      </c>
      <c r="CE344">
        <f>Drivers!CE165</f>
        <v>0</v>
      </c>
      <c r="CF344">
        <f>Drivers!CF165</f>
        <v>0</v>
      </c>
      <c r="CG344">
        <f>Drivers!CG165</f>
        <v>0</v>
      </c>
      <c r="CH344">
        <f>Drivers!CH165</f>
        <v>0</v>
      </c>
      <c r="CI344">
        <f>Drivers!CI165</f>
        <v>0</v>
      </c>
      <c r="CJ344">
        <f>Drivers!CJ165</f>
        <v>0</v>
      </c>
      <c r="CK344">
        <f>Drivers!CK165</f>
        <v>0</v>
      </c>
      <c r="CL344">
        <f>Drivers!CL165</f>
        <v>0</v>
      </c>
      <c r="CM344">
        <f>Drivers!CM165</f>
        <v>0</v>
      </c>
      <c r="CN344">
        <f>Drivers!CN165</f>
        <v>0</v>
      </c>
      <c r="CO344">
        <f>Drivers!CO165</f>
        <v>0</v>
      </c>
      <c r="CP344">
        <f>Drivers!CP165</f>
        <v>0</v>
      </c>
      <c r="CQ344">
        <f>Drivers!CQ165</f>
        <v>0</v>
      </c>
      <c r="CR344">
        <f>Drivers!CR165</f>
        <v>0</v>
      </c>
      <c r="CS344">
        <f>Drivers!CS165</f>
        <v>0</v>
      </c>
      <c r="CT344">
        <f>Drivers!CT165</f>
        <v>0</v>
      </c>
      <c r="CU344">
        <f>Drivers!CU165</f>
        <v>0</v>
      </c>
      <c r="CV344">
        <f>Drivers!CV165</f>
        <v>0</v>
      </c>
      <c r="CW344">
        <f>Drivers!CW165</f>
        <v>0</v>
      </c>
      <c r="CX344">
        <f>Drivers!CX165</f>
        <v>0</v>
      </c>
      <c r="CY344">
        <f>Drivers!CY165</f>
        <v>0</v>
      </c>
      <c r="CZ344">
        <f>Drivers!CZ165</f>
        <v>0</v>
      </c>
      <c r="DA344">
        <f>Drivers!DA165</f>
        <v>0</v>
      </c>
      <c r="DB344">
        <f>Drivers!DB165</f>
        <v>0</v>
      </c>
      <c r="DC344">
        <f>Drivers!DC165</f>
        <v>0</v>
      </c>
      <c r="DD344">
        <f>Drivers!DD165</f>
        <v>0</v>
      </c>
      <c r="DE344">
        <f>Drivers!DE165</f>
        <v>0</v>
      </c>
      <c r="DF344">
        <f>Drivers!DF165</f>
        <v>0</v>
      </c>
      <c r="DG344">
        <f>Drivers!DG165</f>
        <v>0</v>
      </c>
      <c r="DH344">
        <f>Drivers!DH165</f>
        <v>0</v>
      </c>
      <c r="DI344">
        <f>Drivers!DI165</f>
        <v>0</v>
      </c>
      <c r="DJ344">
        <f>Drivers!DJ165</f>
        <v>0</v>
      </c>
      <c r="DK344">
        <f>Drivers!DK165</f>
        <v>0</v>
      </c>
      <c r="DL344">
        <f>Drivers!DL165</f>
        <v>0</v>
      </c>
      <c r="DM344">
        <f>Drivers!DM165</f>
        <v>0</v>
      </c>
      <c r="DN344">
        <f>Drivers!DN165</f>
        <v>0</v>
      </c>
      <c r="DO344">
        <f>Drivers!DO165</f>
        <v>0</v>
      </c>
      <c r="DP344">
        <f>Drivers!DP165</f>
        <v>0</v>
      </c>
      <c r="DQ344">
        <f>Drivers!DQ165</f>
        <v>0</v>
      </c>
      <c r="DR344">
        <f>Drivers!DR165</f>
        <v>0</v>
      </c>
      <c r="DS344">
        <f>Drivers!DS165</f>
        <v>0</v>
      </c>
      <c r="DT344">
        <f>Drivers!DT165</f>
        <v>0</v>
      </c>
      <c r="DU344">
        <f>Drivers!DU165</f>
        <v>0</v>
      </c>
      <c r="DV344">
        <f>Drivers!DV165</f>
        <v>0</v>
      </c>
      <c r="DW344">
        <f>Drivers!DW165</f>
        <v>0</v>
      </c>
      <c r="DX344">
        <f>Drivers!DX165</f>
        <v>0</v>
      </c>
      <c r="DY344">
        <f>Drivers!DY165</f>
        <v>0</v>
      </c>
      <c r="DZ344">
        <f>Drivers!DZ165</f>
        <v>0</v>
      </c>
      <c r="EA344">
        <f>Drivers!EA165</f>
        <v>0</v>
      </c>
      <c r="EB344">
        <f>Drivers!EB165</f>
        <v>0</v>
      </c>
      <c r="EC344">
        <f>Drivers!EC165</f>
        <v>0</v>
      </c>
      <c r="ED344">
        <f>Drivers!ED165</f>
        <v>0</v>
      </c>
      <c r="EE344">
        <f>Drivers!EE165</f>
        <v>0</v>
      </c>
      <c r="EF344">
        <f>Drivers!EF165</f>
        <v>0</v>
      </c>
      <c r="EG344">
        <f>Drivers!EG165</f>
        <v>0</v>
      </c>
      <c r="EH344">
        <f>Drivers!EH165</f>
        <v>0</v>
      </c>
      <c r="EI344">
        <f>Drivers!EI165</f>
        <v>0</v>
      </c>
      <c r="EJ344">
        <f>Drivers!EJ165</f>
        <v>0</v>
      </c>
      <c r="EK344">
        <f>Drivers!EK165</f>
        <v>0</v>
      </c>
      <c r="EL344">
        <f>Drivers!EL165</f>
        <v>0</v>
      </c>
      <c r="EM344">
        <f>Drivers!EM165</f>
        <v>0</v>
      </c>
      <c r="EN344">
        <f>Drivers!EN165</f>
        <v>0</v>
      </c>
    </row>
    <row r="345" spans="1:144" x14ac:dyDescent="0.2">
      <c r="A345">
        <f>Drivers!A166</f>
        <v>0</v>
      </c>
      <c r="B345">
        <f>Drivers!B166</f>
        <v>0</v>
      </c>
      <c r="C345">
        <f>Drivers!C166</f>
        <v>0</v>
      </c>
      <c r="D345">
        <f>Drivers!D166</f>
        <v>0</v>
      </c>
      <c r="E345">
        <f>Drivers!E166</f>
        <v>0</v>
      </c>
      <c r="F345">
        <f>Drivers!F166</f>
        <v>0</v>
      </c>
      <c r="G345">
        <f>Drivers!G166</f>
        <v>0</v>
      </c>
      <c r="H345">
        <f>Drivers!H166</f>
        <v>0</v>
      </c>
      <c r="I345" t="str">
        <f>Drivers!I166</f>
        <v>Option 2 - Family Plan 2x4</v>
      </c>
      <c r="J345">
        <f>Drivers!J166</f>
        <v>0</v>
      </c>
      <c r="K345">
        <f>Drivers!K166</f>
        <v>0</v>
      </c>
      <c r="L345">
        <f>Drivers!L166</f>
        <v>0</v>
      </c>
      <c r="M345">
        <f>Drivers!M166</f>
        <v>0</v>
      </c>
      <c r="N345">
        <f>Drivers!N166</f>
        <v>0</v>
      </c>
      <c r="O345">
        <f>Drivers!O166</f>
        <v>0</v>
      </c>
      <c r="P345">
        <f>Drivers!P166</f>
        <v>0</v>
      </c>
      <c r="Q345">
        <f>Drivers!Q166</f>
        <v>0</v>
      </c>
      <c r="R345">
        <f>Drivers!R166</f>
        <v>0</v>
      </c>
      <c r="S345">
        <f>Drivers!S166</f>
        <v>0</v>
      </c>
      <c r="T345">
        <f>Drivers!T166</f>
        <v>0</v>
      </c>
      <c r="U345">
        <f>Drivers!U166</f>
        <v>0</v>
      </c>
      <c r="V345">
        <f>Drivers!V166</f>
        <v>0</v>
      </c>
      <c r="W345">
        <f>Drivers!W166</f>
        <v>0</v>
      </c>
      <c r="X345">
        <f>Drivers!X166</f>
        <v>0</v>
      </c>
      <c r="Y345">
        <f>Drivers!Y166</f>
        <v>0</v>
      </c>
      <c r="Z345">
        <f>Drivers!Z166</f>
        <v>0</v>
      </c>
      <c r="AA345">
        <f>Drivers!AA166</f>
        <v>0</v>
      </c>
      <c r="AB345">
        <f>Drivers!AB166</f>
        <v>0</v>
      </c>
      <c r="AC345">
        <f>Drivers!AC166</f>
        <v>0</v>
      </c>
      <c r="AD345">
        <f>Drivers!AD166</f>
        <v>0</v>
      </c>
      <c r="AE345">
        <f>Drivers!AE166</f>
        <v>0</v>
      </c>
      <c r="AF345">
        <f>Drivers!AF166</f>
        <v>0</v>
      </c>
      <c r="AG345">
        <f>Drivers!AG166</f>
        <v>0</v>
      </c>
      <c r="AH345">
        <f>Drivers!AH166</f>
        <v>0</v>
      </c>
      <c r="AI345">
        <f>Drivers!AI166</f>
        <v>0</v>
      </c>
      <c r="AJ345">
        <f>Drivers!AJ166</f>
        <v>0</v>
      </c>
      <c r="AK345">
        <f>Drivers!AK166</f>
        <v>0</v>
      </c>
      <c r="AL345">
        <f>Drivers!AL166</f>
        <v>0</v>
      </c>
      <c r="AM345">
        <f>Drivers!AM166</f>
        <v>0</v>
      </c>
      <c r="AN345">
        <f>Drivers!AN166</f>
        <v>0</v>
      </c>
      <c r="AO345">
        <f>Drivers!AO166</f>
        <v>0</v>
      </c>
      <c r="AP345">
        <f>Drivers!AP166</f>
        <v>0</v>
      </c>
      <c r="AQ345">
        <f>Drivers!AQ166</f>
        <v>0</v>
      </c>
      <c r="AR345">
        <f>Drivers!AR166</f>
        <v>0</v>
      </c>
      <c r="AS345">
        <f>Drivers!AS166</f>
        <v>0</v>
      </c>
      <c r="AT345">
        <f>Drivers!AT166</f>
        <v>0</v>
      </c>
      <c r="AU345">
        <f>Drivers!AU166</f>
        <v>0</v>
      </c>
      <c r="AV345">
        <f>Drivers!AV166</f>
        <v>0</v>
      </c>
      <c r="AW345">
        <f>Drivers!AW166</f>
        <v>0</v>
      </c>
      <c r="AX345">
        <f>Drivers!AX166</f>
        <v>0</v>
      </c>
      <c r="AY345">
        <f>Drivers!AY166</f>
        <v>0</v>
      </c>
      <c r="AZ345">
        <f>Drivers!AZ166</f>
        <v>0</v>
      </c>
      <c r="BA345">
        <f>Drivers!BA166</f>
        <v>0</v>
      </c>
      <c r="BB345">
        <f>Drivers!BB166</f>
        <v>0</v>
      </c>
      <c r="BC345">
        <f>Drivers!BC166</f>
        <v>0</v>
      </c>
      <c r="BD345">
        <f>Drivers!BD166</f>
        <v>0</v>
      </c>
      <c r="BE345">
        <f>Drivers!BE166</f>
        <v>0</v>
      </c>
      <c r="BF345">
        <f>Drivers!BF166</f>
        <v>0</v>
      </c>
      <c r="BG345">
        <f>Drivers!BG166</f>
        <v>0</v>
      </c>
      <c r="BH345">
        <f>Drivers!BH166</f>
        <v>0</v>
      </c>
      <c r="BI345">
        <f>Drivers!BI166</f>
        <v>0</v>
      </c>
      <c r="BJ345">
        <f>Drivers!BJ166</f>
        <v>0</v>
      </c>
      <c r="BK345">
        <f>Drivers!BK166</f>
        <v>0</v>
      </c>
      <c r="BL345">
        <f>Drivers!BL166</f>
        <v>0</v>
      </c>
      <c r="BM345">
        <f>Drivers!BM166</f>
        <v>0</v>
      </c>
      <c r="BN345">
        <f>Drivers!BN166</f>
        <v>0</v>
      </c>
      <c r="BO345">
        <f>Drivers!BO166</f>
        <v>0</v>
      </c>
      <c r="BP345">
        <f>Drivers!BP166</f>
        <v>0</v>
      </c>
      <c r="BQ345">
        <f>Drivers!BQ166</f>
        <v>0</v>
      </c>
      <c r="BR345">
        <f>Drivers!BR166</f>
        <v>0</v>
      </c>
      <c r="BS345">
        <f>Drivers!BS166</f>
        <v>0</v>
      </c>
      <c r="BT345">
        <f>Drivers!BT166</f>
        <v>0</v>
      </c>
      <c r="BU345">
        <f>Drivers!BU166</f>
        <v>0</v>
      </c>
      <c r="BV345">
        <f>Drivers!BV166</f>
        <v>0</v>
      </c>
      <c r="BW345">
        <f>Drivers!BW166</f>
        <v>0</v>
      </c>
      <c r="BX345">
        <f>Drivers!BX166</f>
        <v>0</v>
      </c>
      <c r="BY345">
        <f>Drivers!BY166</f>
        <v>8.74</v>
      </c>
      <c r="BZ345">
        <f>Drivers!BZ166</f>
        <v>0</v>
      </c>
      <c r="CA345">
        <f>Drivers!CA166</f>
        <v>0</v>
      </c>
      <c r="CB345">
        <f>Drivers!CB166</f>
        <v>0</v>
      </c>
      <c r="CC345">
        <f>Drivers!CC166</f>
        <v>0</v>
      </c>
      <c r="CD345">
        <f>Drivers!CD166</f>
        <v>0</v>
      </c>
      <c r="CE345">
        <f>Drivers!CE166</f>
        <v>0</v>
      </c>
      <c r="CF345">
        <f>Drivers!CF166</f>
        <v>0</v>
      </c>
      <c r="CG345">
        <f>Drivers!CG166</f>
        <v>0</v>
      </c>
      <c r="CH345">
        <f>Drivers!CH166</f>
        <v>0</v>
      </c>
      <c r="CI345">
        <f>Drivers!CI166</f>
        <v>0</v>
      </c>
      <c r="CJ345">
        <f>Drivers!CJ166</f>
        <v>0</v>
      </c>
      <c r="CK345">
        <f>Drivers!CK166</f>
        <v>0</v>
      </c>
      <c r="CL345">
        <f>Drivers!CL166</f>
        <v>0</v>
      </c>
      <c r="CM345">
        <f>Drivers!CM166</f>
        <v>0</v>
      </c>
      <c r="CN345">
        <f>Drivers!CN166</f>
        <v>0</v>
      </c>
      <c r="CO345">
        <f>Drivers!CO166</f>
        <v>0</v>
      </c>
      <c r="CP345">
        <f>Drivers!CP166</f>
        <v>0</v>
      </c>
      <c r="CQ345">
        <f>Drivers!CQ166</f>
        <v>0</v>
      </c>
      <c r="CR345">
        <f>Drivers!CR166</f>
        <v>0</v>
      </c>
      <c r="CS345">
        <f>Drivers!CS166</f>
        <v>0</v>
      </c>
      <c r="CT345">
        <f>Drivers!CT166</f>
        <v>0</v>
      </c>
      <c r="CU345">
        <f>Drivers!CU166</f>
        <v>0</v>
      </c>
      <c r="CV345">
        <f>Drivers!CV166</f>
        <v>0</v>
      </c>
      <c r="CW345">
        <f>Drivers!CW166</f>
        <v>0</v>
      </c>
      <c r="CX345">
        <f>Drivers!CX166</f>
        <v>0</v>
      </c>
      <c r="CY345">
        <f>Drivers!CY166</f>
        <v>0</v>
      </c>
      <c r="CZ345">
        <f>Drivers!CZ166</f>
        <v>0</v>
      </c>
      <c r="DA345">
        <f>Drivers!DA166</f>
        <v>0</v>
      </c>
      <c r="DB345">
        <f>Drivers!DB166</f>
        <v>0</v>
      </c>
      <c r="DC345">
        <f>Drivers!DC166</f>
        <v>0</v>
      </c>
      <c r="DD345">
        <f>Drivers!DD166</f>
        <v>0</v>
      </c>
      <c r="DE345">
        <f>Drivers!DE166</f>
        <v>0</v>
      </c>
      <c r="DF345">
        <f>Drivers!DF166</f>
        <v>0</v>
      </c>
      <c r="DG345">
        <f>Drivers!DG166</f>
        <v>0</v>
      </c>
      <c r="DH345">
        <f>Drivers!DH166</f>
        <v>0</v>
      </c>
      <c r="DI345">
        <f>Drivers!DI166</f>
        <v>0</v>
      </c>
      <c r="DJ345">
        <f>Drivers!DJ166</f>
        <v>0</v>
      </c>
      <c r="DK345">
        <f>Drivers!DK166</f>
        <v>0</v>
      </c>
      <c r="DL345">
        <f>Drivers!DL166</f>
        <v>0</v>
      </c>
      <c r="DM345">
        <f>Drivers!DM166</f>
        <v>0</v>
      </c>
      <c r="DN345">
        <f>Drivers!DN166</f>
        <v>0</v>
      </c>
      <c r="DO345">
        <f>Drivers!DO166</f>
        <v>0</v>
      </c>
      <c r="DP345">
        <f>Drivers!DP166</f>
        <v>0</v>
      </c>
      <c r="DQ345">
        <f>Drivers!DQ166</f>
        <v>0</v>
      </c>
      <c r="DR345">
        <f>Drivers!DR166</f>
        <v>0</v>
      </c>
      <c r="DS345">
        <f>Drivers!DS166</f>
        <v>0</v>
      </c>
      <c r="DT345">
        <f>Drivers!DT166</f>
        <v>0</v>
      </c>
      <c r="DU345">
        <f>Drivers!DU166</f>
        <v>0</v>
      </c>
      <c r="DV345">
        <f>Drivers!DV166</f>
        <v>0</v>
      </c>
      <c r="DW345">
        <f>Drivers!DW166</f>
        <v>0</v>
      </c>
      <c r="DX345">
        <f>Drivers!DX166</f>
        <v>0</v>
      </c>
      <c r="DY345">
        <f>Drivers!DY166</f>
        <v>0</v>
      </c>
      <c r="DZ345">
        <f>Drivers!DZ166</f>
        <v>0</v>
      </c>
      <c r="EA345">
        <f>Drivers!EA166</f>
        <v>0</v>
      </c>
      <c r="EB345">
        <f>Drivers!EB166</f>
        <v>0</v>
      </c>
      <c r="EC345">
        <f>Drivers!EC166</f>
        <v>0</v>
      </c>
      <c r="ED345">
        <f>Drivers!ED166</f>
        <v>0</v>
      </c>
      <c r="EE345">
        <f>Drivers!EE166</f>
        <v>0</v>
      </c>
      <c r="EF345">
        <f>Drivers!EF166</f>
        <v>0</v>
      </c>
      <c r="EG345">
        <f>Drivers!EG166</f>
        <v>0</v>
      </c>
      <c r="EH345">
        <f>Drivers!EH166</f>
        <v>0</v>
      </c>
      <c r="EI345">
        <f>Drivers!EI166</f>
        <v>0</v>
      </c>
      <c r="EJ345">
        <f>Drivers!EJ166</f>
        <v>0</v>
      </c>
      <c r="EK345">
        <f>Drivers!EK166</f>
        <v>0</v>
      </c>
      <c r="EL345">
        <f>Drivers!EL166</f>
        <v>0</v>
      </c>
      <c r="EM345">
        <f>Drivers!EM166</f>
        <v>0</v>
      </c>
      <c r="EN345">
        <f>Drivers!EN166</f>
        <v>0</v>
      </c>
    </row>
    <row r="346" spans="1:144" x14ac:dyDescent="0.2">
      <c r="A346">
        <f>Drivers!A167</f>
        <v>0</v>
      </c>
      <c r="B346">
        <f>Drivers!B167</f>
        <v>0</v>
      </c>
      <c r="C346">
        <f>Drivers!C167</f>
        <v>0</v>
      </c>
      <c r="D346">
        <f>Drivers!D167</f>
        <v>0</v>
      </c>
      <c r="E346">
        <f>Drivers!E167</f>
        <v>0</v>
      </c>
      <c r="F346">
        <f>Drivers!F167</f>
        <v>0</v>
      </c>
      <c r="G346">
        <f>Drivers!G167</f>
        <v>0</v>
      </c>
      <c r="H346">
        <f>Drivers!H167</f>
        <v>0</v>
      </c>
      <c r="I346" t="str">
        <f>Drivers!I167</f>
        <v>Option 3 - Family Plan 4x4</v>
      </c>
      <c r="J346">
        <f>Drivers!J167</f>
        <v>0</v>
      </c>
      <c r="K346">
        <f>Drivers!K167</f>
        <v>0</v>
      </c>
      <c r="L346">
        <f>Drivers!L167</f>
        <v>0</v>
      </c>
      <c r="M346">
        <f>Drivers!M167</f>
        <v>0</v>
      </c>
      <c r="N346">
        <f>Drivers!N167</f>
        <v>0</v>
      </c>
      <c r="O346">
        <f>Drivers!O167</f>
        <v>0</v>
      </c>
      <c r="P346">
        <f>Drivers!P167</f>
        <v>0</v>
      </c>
      <c r="Q346">
        <f>Drivers!Q167</f>
        <v>0</v>
      </c>
      <c r="R346">
        <f>Drivers!R167</f>
        <v>0</v>
      </c>
      <c r="S346">
        <f>Drivers!S167</f>
        <v>0</v>
      </c>
      <c r="T346">
        <f>Drivers!T167</f>
        <v>0</v>
      </c>
      <c r="U346">
        <f>Drivers!U167</f>
        <v>0</v>
      </c>
      <c r="V346">
        <f>Drivers!V167</f>
        <v>0</v>
      </c>
      <c r="W346">
        <f>Drivers!W167</f>
        <v>0</v>
      </c>
      <c r="X346">
        <f>Drivers!X167</f>
        <v>0</v>
      </c>
      <c r="Y346">
        <f>Drivers!Y167</f>
        <v>0</v>
      </c>
      <c r="Z346">
        <f>Drivers!Z167</f>
        <v>0</v>
      </c>
      <c r="AA346">
        <f>Drivers!AA167</f>
        <v>0</v>
      </c>
      <c r="AB346">
        <f>Drivers!AB167</f>
        <v>0</v>
      </c>
      <c r="AC346">
        <f>Drivers!AC167</f>
        <v>0</v>
      </c>
      <c r="AD346">
        <f>Drivers!AD167</f>
        <v>0</v>
      </c>
      <c r="AE346">
        <f>Drivers!AE167</f>
        <v>0</v>
      </c>
      <c r="AF346">
        <f>Drivers!AF167</f>
        <v>0</v>
      </c>
      <c r="AG346">
        <f>Drivers!AG167</f>
        <v>0</v>
      </c>
      <c r="AH346">
        <f>Drivers!AH167</f>
        <v>0</v>
      </c>
      <c r="AI346">
        <f>Drivers!AI167</f>
        <v>0</v>
      </c>
      <c r="AJ346">
        <f>Drivers!AJ167</f>
        <v>0</v>
      </c>
      <c r="AK346">
        <f>Drivers!AK167</f>
        <v>0</v>
      </c>
      <c r="AL346">
        <f>Drivers!AL167</f>
        <v>0</v>
      </c>
      <c r="AM346">
        <f>Drivers!AM167</f>
        <v>0</v>
      </c>
      <c r="AN346">
        <f>Drivers!AN167</f>
        <v>0</v>
      </c>
      <c r="AO346">
        <f>Drivers!AO167</f>
        <v>0</v>
      </c>
      <c r="AP346">
        <f>Drivers!AP167</f>
        <v>0</v>
      </c>
      <c r="AQ346">
        <f>Drivers!AQ167</f>
        <v>0</v>
      </c>
      <c r="AR346">
        <f>Drivers!AR167</f>
        <v>0</v>
      </c>
      <c r="AS346">
        <f>Drivers!AS167</f>
        <v>0</v>
      </c>
      <c r="AT346">
        <f>Drivers!AT167</f>
        <v>0</v>
      </c>
      <c r="AU346">
        <f>Drivers!AU167</f>
        <v>0</v>
      </c>
      <c r="AV346">
        <f>Drivers!AV167</f>
        <v>0</v>
      </c>
      <c r="AW346">
        <f>Drivers!AW167</f>
        <v>0</v>
      </c>
      <c r="AX346">
        <f>Drivers!AX167</f>
        <v>0</v>
      </c>
      <c r="AY346">
        <f>Drivers!AY167</f>
        <v>0</v>
      </c>
      <c r="AZ346">
        <f>Drivers!AZ167</f>
        <v>0</v>
      </c>
      <c r="BA346">
        <f>Drivers!BA167</f>
        <v>0</v>
      </c>
      <c r="BB346">
        <f>Drivers!BB167</f>
        <v>0</v>
      </c>
      <c r="BC346">
        <f>Drivers!BC167</f>
        <v>0</v>
      </c>
      <c r="BD346">
        <f>Drivers!BD167</f>
        <v>0</v>
      </c>
      <c r="BE346">
        <f>Drivers!BE167</f>
        <v>0</v>
      </c>
      <c r="BF346">
        <f>Drivers!BF167</f>
        <v>0</v>
      </c>
      <c r="BG346">
        <f>Drivers!BG167</f>
        <v>0</v>
      </c>
      <c r="BH346">
        <f>Drivers!BH167</f>
        <v>0</v>
      </c>
      <c r="BI346">
        <f>Drivers!BI167</f>
        <v>0</v>
      </c>
      <c r="BJ346">
        <f>Drivers!BJ167</f>
        <v>0</v>
      </c>
      <c r="BK346">
        <f>Drivers!BK167</f>
        <v>0</v>
      </c>
      <c r="BL346">
        <f>Drivers!BL167</f>
        <v>0</v>
      </c>
      <c r="BM346">
        <f>Drivers!BM167</f>
        <v>0</v>
      </c>
      <c r="BN346">
        <f>Drivers!BN167</f>
        <v>0</v>
      </c>
      <c r="BO346">
        <f>Drivers!BO167</f>
        <v>0</v>
      </c>
      <c r="BP346">
        <f>Drivers!BP167</f>
        <v>0</v>
      </c>
      <c r="BQ346">
        <f>Drivers!BQ167</f>
        <v>0</v>
      </c>
      <c r="BR346">
        <f>Drivers!BR167</f>
        <v>0</v>
      </c>
      <c r="BS346">
        <f>Drivers!BS167</f>
        <v>0</v>
      </c>
      <c r="BT346">
        <f>Drivers!BT167</f>
        <v>0</v>
      </c>
      <c r="BU346">
        <f>Drivers!BU167</f>
        <v>0</v>
      </c>
      <c r="BV346">
        <f>Drivers!BV167</f>
        <v>0</v>
      </c>
      <c r="BW346">
        <f>Drivers!BW167</f>
        <v>0</v>
      </c>
      <c r="BX346">
        <f>Drivers!BX167</f>
        <v>0</v>
      </c>
      <c r="BY346">
        <f>Drivers!BY167</f>
        <v>8.74</v>
      </c>
      <c r="BZ346">
        <f>Drivers!BZ167</f>
        <v>0</v>
      </c>
      <c r="CA346">
        <f>Drivers!CA167</f>
        <v>0</v>
      </c>
      <c r="CB346">
        <f>Drivers!CB167</f>
        <v>0</v>
      </c>
      <c r="CC346">
        <f>Drivers!CC167</f>
        <v>0</v>
      </c>
      <c r="CD346">
        <f>Drivers!CD167</f>
        <v>0</v>
      </c>
      <c r="CE346">
        <f>Drivers!CE167</f>
        <v>0</v>
      </c>
      <c r="CF346">
        <f>Drivers!CF167</f>
        <v>0</v>
      </c>
      <c r="CG346">
        <f>Drivers!CG167</f>
        <v>0</v>
      </c>
      <c r="CH346">
        <f>Drivers!CH167</f>
        <v>0</v>
      </c>
      <c r="CI346">
        <f>Drivers!CI167</f>
        <v>0</v>
      </c>
      <c r="CJ346">
        <f>Drivers!CJ167</f>
        <v>0</v>
      </c>
      <c r="CK346">
        <f>Drivers!CK167</f>
        <v>0</v>
      </c>
      <c r="CL346">
        <f>Drivers!CL167</f>
        <v>0</v>
      </c>
      <c r="CM346">
        <f>Drivers!CM167</f>
        <v>0</v>
      </c>
      <c r="CN346">
        <f>Drivers!CN167</f>
        <v>0</v>
      </c>
      <c r="CO346">
        <f>Drivers!CO167</f>
        <v>0</v>
      </c>
      <c r="CP346">
        <f>Drivers!CP167</f>
        <v>0</v>
      </c>
      <c r="CQ346">
        <f>Drivers!CQ167</f>
        <v>0</v>
      </c>
      <c r="CR346">
        <f>Drivers!CR167</f>
        <v>0</v>
      </c>
      <c r="CS346">
        <f>Drivers!CS167</f>
        <v>0</v>
      </c>
      <c r="CT346">
        <f>Drivers!CT167</f>
        <v>0</v>
      </c>
      <c r="CU346">
        <f>Drivers!CU167</f>
        <v>0</v>
      </c>
      <c r="CV346">
        <f>Drivers!CV167</f>
        <v>0</v>
      </c>
      <c r="CW346">
        <f>Drivers!CW167</f>
        <v>0</v>
      </c>
      <c r="CX346">
        <f>Drivers!CX167</f>
        <v>0</v>
      </c>
      <c r="CY346">
        <f>Drivers!CY167</f>
        <v>0</v>
      </c>
      <c r="CZ346">
        <f>Drivers!CZ167</f>
        <v>0</v>
      </c>
      <c r="DA346">
        <f>Drivers!DA167</f>
        <v>0</v>
      </c>
      <c r="DB346">
        <f>Drivers!DB167</f>
        <v>0</v>
      </c>
      <c r="DC346">
        <f>Drivers!DC167</f>
        <v>0</v>
      </c>
      <c r="DD346">
        <f>Drivers!DD167</f>
        <v>0</v>
      </c>
      <c r="DE346">
        <f>Drivers!DE167</f>
        <v>0</v>
      </c>
      <c r="DF346">
        <f>Drivers!DF167</f>
        <v>0</v>
      </c>
      <c r="DG346">
        <f>Drivers!DG167</f>
        <v>0</v>
      </c>
      <c r="DH346">
        <f>Drivers!DH167</f>
        <v>0</v>
      </c>
      <c r="DI346">
        <f>Drivers!DI167</f>
        <v>0</v>
      </c>
      <c r="DJ346">
        <f>Drivers!DJ167</f>
        <v>0</v>
      </c>
      <c r="DK346">
        <f>Drivers!DK167</f>
        <v>0</v>
      </c>
      <c r="DL346">
        <f>Drivers!DL167</f>
        <v>0</v>
      </c>
      <c r="DM346">
        <f>Drivers!DM167</f>
        <v>0</v>
      </c>
      <c r="DN346">
        <f>Drivers!DN167</f>
        <v>0</v>
      </c>
      <c r="DO346">
        <f>Drivers!DO167</f>
        <v>0</v>
      </c>
      <c r="DP346">
        <f>Drivers!DP167</f>
        <v>0</v>
      </c>
      <c r="DQ346">
        <f>Drivers!DQ167</f>
        <v>0</v>
      </c>
      <c r="DR346">
        <f>Drivers!DR167</f>
        <v>0</v>
      </c>
      <c r="DS346">
        <f>Drivers!DS167</f>
        <v>0</v>
      </c>
      <c r="DT346">
        <f>Drivers!DT167</f>
        <v>0</v>
      </c>
      <c r="DU346">
        <f>Drivers!DU167</f>
        <v>0</v>
      </c>
      <c r="DV346">
        <f>Drivers!DV167</f>
        <v>0</v>
      </c>
      <c r="DW346">
        <f>Drivers!DW167</f>
        <v>0</v>
      </c>
      <c r="DX346">
        <f>Drivers!DX167</f>
        <v>0</v>
      </c>
      <c r="DY346">
        <f>Drivers!DY167</f>
        <v>0</v>
      </c>
      <c r="DZ346">
        <f>Drivers!DZ167</f>
        <v>0</v>
      </c>
      <c r="EA346">
        <f>Drivers!EA167</f>
        <v>0</v>
      </c>
      <c r="EB346">
        <f>Drivers!EB167</f>
        <v>0</v>
      </c>
      <c r="EC346">
        <f>Drivers!EC167</f>
        <v>0</v>
      </c>
      <c r="ED346">
        <f>Drivers!ED167</f>
        <v>0</v>
      </c>
      <c r="EE346">
        <f>Drivers!EE167</f>
        <v>0</v>
      </c>
      <c r="EF346">
        <f>Drivers!EF167</f>
        <v>0</v>
      </c>
      <c r="EG346">
        <f>Drivers!EG167</f>
        <v>0</v>
      </c>
      <c r="EH346">
        <f>Drivers!EH167</f>
        <v>0</v>
      </c>
      <c r="EI346">
        <f>Drivers!EI167</f>
        <v>0</v>
      </c>
      <c r="EJ346">
        <f>Drivers!EJ167</f>
        <v>0</v>
      </c>
      <c r="EK346">
        <f>Drivers!EK167</f>
        <v>0</v>
      </c>
      <c r="EL346">
        <f>Drivers!EL167</f>
        <v>0</v>
      </c>
      <c r="EM346">
        <f>Drivers!EM167</f>
        <v>0</v>
      </c>
      <c r="EN346">
        <f>Drivers!EN167</f>
        <v>0</v>
      </c>
    </row>
    <row r="347" spans="1:144" x14ac:dyDescent="0.2">
      <c r="A347">
        <f>Drivers!A168</f>
        <v>0</v>
      </c>
      <c r="B347">
        <f>Drivers!B168</f>
        <v>0</v>
      </c>
      <c r="C347">
        <f>Drivers!C168</f>
        <v>0</v>
      </c>
      <c r="D347">
        <f>Drivers!D168</f>
        <v>0</v>
      </c>
      <c r="E347">
        <f>Drivers!E168</f>
        <v>0</v>
      </c>
      <c r="F347">
        <f>Drivers!F168</f>
        <v>0</v>
      </c>
      <c r="G347">
        <f>Drivers!G168</f>
        <v>0</v>
      </c>
      <c r="H347">
        <f>Drivers!H168</f>
        <v>0</v>
      </c>
      <c r="I347" t="str">
        <f>Drivers!I168</f>
        <v>Other</v>
      </c>
      <c r="J347">
        <f>Drivers!J168</f>
        <v>0</v>
      </c>
      <c r="K347">
        <f>Drivers!K168</f>
        <v>0</v>
      </c>
      <c r="L347">
        <f>Drivers!L168</f>
        <v>0</v>
      </c>
      <c r="M347">
        <f>Drivers!M168</f>
        <v>0</v>
      </c>
      <c r="N347">
        <f>Drivers!N168</f>
        <v>0</v>
      </c>
      <c r="O347">
        <f>Drivers!O168</f>
        <v>0</v>
      </c>
      <c r="P347">
        <f>Drivers!P168</f>
        <v>0</v>
      </c>
      <c r="Q347">
        <f>Drivers!Q168</f>
        <v>0</v>
      </c>
      <c r="R347">
        <f>Drivers!R168</f>
        <v>0</v>
      </c>
      <c r="S347">
        <f>Drivers!S168</f>
        <v>0</v>
      </c>
      <c r="T347">
        <f>Drivers!T168</f>
        <v>0</v>
      </c>
      <c r="U347">
        <f>Drivers!U168</f>
        <v>0</v>
      </c>
      <c r="V347">
        <f>Drivers!V168</f>
        <v>0</v>
      </c>
      <c r="W347">
        <f>Drivers!W168</f>
        <v>0</v>
      </c>
      <c r="X347">
        <f>Drivers!X168</f>
        <v>0</v>
      </c>
      <c r="Y347">
        <f>Drivers!Y168</f>
        <v>0</v>
      </c>
      <c r="Z347">
        <f>Drivers!Z168</f>
        <v>0</v>
      </c>
      <c r="AA347">
        <f>Drivers!AA168</f>
        <v>0</v>
      </c>
      <c r="AB347">
        <f>Drivers!AB168</f>
        <v>0</v>
      </c>
      <c r="AC347">
        <f>Drivers!AC168</f>
        <v>0</v>
      </c>
      <c r="AD347">
        <f>Drivers!AD168</f>
        <v>0</v>
      </c>
      <c r="AE347">
        <f>Drivers!AE168</f>
        <v>0</v>
      </c>
      <c r="AF347">
        <f>Drivers!AF168</f>
        <v>0</v>
      </c>
      <c r="AG347">
        <f>Drivers!AG168</f>
        <v>0</v>
      </c>
      <c r="AH347">
        <f>Drivers!AH168</f>
        <v>0</v>
      </c>
      <c r="AI347">
        <f>Drivers!AI168</f>
        <v>0</v>
      </c>
      <c r="AJ347">
        <f>Drivers!AJ168</f>
        <v>0</v>
      </c>
      <c r="AK347">
        <f>Drivers!AK168</f>
        <v>0</v>
      </c>
      <c r="AL347">
        <f>Drivers!AL168</f>
        <v>0</v>
      </c>
      <c r="AM347">
        <f>Drivers!AM168</f>
        <v>0</v>
      </c>
      <c r="AN347">
        <f>Drivers!AN168</f>
        <v>0</v>
      </c>
      <c r="AO347">
        <f>Drivers!AO168</f>
        <v>0</v>
      </c>
      <c r="AP347">
        <f>Drivers!AP168</f>
        <v>0</v>
      </c>
      <c r="AQ347">
        <f>Drivers!AQ168</f>
        <v>0</v>
      </c>
      <c r="AR347">
        <f>Drivers!AR168</f>
        <v>0</v>
      </c>
      <c r="AS347">
        <f>Drivers!AS168</f>
        <v>0</v>
      </c>
      <c r="AT347">
        <f>Drivers!AT168</f>
        <v>0</v>
      </c>
      <c r="AU347">
        <f>Drivers!AU168</f>
        <v>0</v>
      </c>
      <c r="AV347">
        <f>Drivers!AV168</f>
        <v>0</v>
      </c>
      <c r="AW347">
        <f>Drivers!AW168</f>
        <v>0</v>
      </c>
      <c r="AX347">
        <f>Drivers!AX168</f>
        <v>0</v>
      </c>
      <c r="AY347">
        <f>Drivers!AY168</f>
        <v>0</v>
      </c>
      <c r="AZ347">
        <f>Drivers!AZ168</f>
        <v>0</v>
      </c>
      <c r="BA347">
        <f>Drivers!BA168</f>
        <v>0</v>
      </c>
      <c r="BB347">
        <f>Drivers!BB168</f>
        <v>0</v>
      </c>
      <c r="BC347">
        <f>Drivers!BC168</f>
        <v>0</v>
      </c>
      <c r="BD347">
        <f>Drivers!BD168</f>
        <v>0</v>
      </c>
      <c r="BE347">
        <f>Drivers!BE168</f>
        <v>0</v>
      </c>
      <c r="BF347">
        <f>Drivers!BF168</f>
        <v>0</v>
      </c>
      <c r="BG347">
        <f>Drivers!BG168</f>
        <v>0</v>
      </c>
      <c r="BH347">
        <f>Drivers!BH168</f>
        <v>0</v>
      </c>
      <c r="BI347">
        <f>Drivers!BI168</f>
        <v>0</v>
      </c>
      <c r="BJ347">
        <f>Drivers!BJ168</f>
        <v>0</v>
      </c>
      <c r="BK347">
        <f>Drivers!BK168</f>
        <v>0</v>
      </c>
      <c r="BL347">
        <f>Drivers!BL168</f>
        <v>0</v>
      </c>
      <c r="BM347">
        <f>Drivers!BM168</f>
        <v>0</v>
      </c>
      <c r="BN347">
        <f>Drivers!BN168</f>
        <v>0</v>
      </c>
      <c r="BO347">
        <f>Drivers!BO168</f>
        <v>0</v>
      </c>
      <c r="BP347">
        <f>Drivers!BP168</f>
        <v>0</v>
      </c>
      <c r="BQ347">
        <f>Drivers!BQ168</f>
        <v>0</v>
      </c>
      <c r="BR347">
        <f>Drivers!BR168</f>
        <v>0</v>
      </c>
      <c r="BS347">
        <f>Drivers!BS168</f>
        <v>0</v>
      </c>
      <c r="BT347">
        <f>Drivers!BT168</f>
        <v>0</v>
      </c>
      <c r="BU347">
        <f>Drivers!BU168</f>
        <v>0</v>
      </c>
      <c r="BV347">
        <f>Drivers!BV168</f>
        <v>0</v>
      </c>
      <c r="BW347">
        <f>Drivers!BW168</f>
        <v>0</v>
      </c>
      <c r="BX347">
        <f>Drivers!BX168</f>
        <v>0</v>
      </c>
      <c r="BY347">
        <f>Drivers!BY168</f>
        <v>0</v>
      </c>
      <c r="BZ347">
        <f>Drivers!BZ168</f>
        <v>0</v>
      </c>
      <c r="CA347">
        <f>Drivers!CA168</f>
        <v>0</v>
      </c>
      <c r="CB347">
        <f>Drivers!CB168</f>
        <v>0</v>
      </c>
      <c r="CC347">
        <f>Drivers!CC168</f>
        <v>0</v>
      </c>
      <c r="CD347">
        <f>Drivers!CD168</f>
        <v>0</v>
      </c>
      <c r="CE347">
        <f>Drivers!CE168</f>
        <v>0</v>
      </c>
      <c r="CF347">
        <f>Drivers!CF168</f>
        <v>0</v>
      </c>
      <c r="CG347">
        <f>Drivers!CG168</f>
        <v>0</v>
      </c>
      <c r="CH347">
        <f>Drivers!CH168</f>
        <v>0</v>
      </c>
      <c r="CI347">
        <f>Drivers!CI168</f>
        <v>0</v>
      </c>
      <c r="CJ347">
        <f>Drivers!CJ168</f>
        <v>0</v>
      </c>
      <c r="CK347">
        <f>Drivers!CK168</f>
        <v>0</v>
      </c>
      <c r="CL347">
        <f>Drivers!CL168</f>
        <v>0</v>
      </c>
      <c r="CM347">
        <f>Drivers!CM168</f>
        <v>0</v>
      </c>
      <c r="CN347">
        <f>Drivers!CN168</f>
        <v>0</v>
      </c>
      <c r="CO347">
        <f>Drivers!CO168</f>
        <v>0</v>
      </c>
      <c r="CP347">
        <f>Drivers!CP168</f>
        <v>0</v>
      </c>
      <c r="CQ347">
        <f>Drivers!CQ168</f>
        <v>0</v>
      </c>
      <c r="CR347">
        <f>Drivers!CR168</f>
        <v>0</v>
      </c>
      <c r="CS347">
        <f>Drivers!CS168</f>
        <v>0</v>
      </c>
      <c r="CT347">
        <f>Drivers!CT168</f>
        <v>0</v>
      </c>
      <c r="CU347">
        <f>Drivers!CU168</f>
        <v>0</v>
      </c>
      <c r="CV347">
        <f>Drivers!CV168</f>
        <v>0</v>
      </c>
      <c r="CW347">
        <f>Drivers!CW168</f>
        <v>0</v>
      </c>
      <c r="CX347">
        <f>Drivers!CX168</f>
        <v>0</v>
      </c>
      <c r="CY347">
        <f>Drivers!CY168</f>
        <v>0</v>
      </c>
      <c r="CZ347">
        <f>Drivers!CZ168</f>
        <v>0</v>
      </c>
      <c r="DA347">
        <f>Drivers!DA168</f>
        <v>0</v>
      </c>
      <c r="DB347">
        <f>Drivers!DB168</f>
        <v>0</v>
      </c>
      <c r="DC347">
        <f>Drivers!DC168</f>
        <v>0</v>
      </c>
      <c r="DD347">
        <f>Drivers!DD168</f>
        <v>0</v>
      </c>
      <c r="DE347">
        <f>Drivers!DE168</f>
        <v>0</v>
      </c>
      <c r="DF347">
        <f>Drivers!DF168</f>
        <v>0</v>
      </c>
      <c r="DG347">
        <f>Drivers!DG168</f>
        <v>0</v>
      </c>
      <c r="DH347">
        <f>Drivers!DH168</f>
        <v>0</v>
      </c>
      <c r="DI347">
        <f>Drivers!DI168</f>
        <v>0</v>
      </c>
      <c r="DJ347">
        <f>Drivers!DJ168</f>
        <v>0</v>
      </c>
      <c r="DK347">
        <f>Drivers!DK168</f>
        <v>0</v>
      </c>
      <c r="DL347">
        <f>Drivers!DL168</f>
        <v>0</v>
      </c>
      <c r="DM347">
        <f>Drivers!DM168</f>
        <v>0</v>
      </c>
      <c r="DN347">
        <f>Drivers!DN168</f>
        <v>0</v>
      </c>
      <c r="DO347">
        <f>Drivers!DO168</f>
        <v>0</v>
      </c>
      <c r="DP347">
        <f>Drivers!DP168</f>
        <v>0</v>
      </c>
      <c r="DQ347">
        <f>Drivers!DQ168</f>
        <v>0</v>
      </c>
      <c r="DR347">
        <f>Drivers!DR168</f>
        <v>0</v>
      </c>
      <c r="DS347">
        <f>Drivers!DS168</f>
        <v>0</v>
      </c>
      <c r="DT347">
        <f>Drivers!DT168</f>
        <v>0</v>
      </c>
      <c r="DU347">
        <f>Drivers!DU168</f>
        <v>0</v>
      </c>
      <c r="DV347">
        <f>Drivers!DV168</f>
        <v>0</v>
      </c>
      <c r="DW347">
        <f>Drivers!DW168</f>
        <v>0</v>
      </c>
      <c r="DX347">
        <f>Drivers!DX168</f>
        <v>0</v>
      </c>
      <c r="DY347">
        <f>Drivers!DY168</f>
        <v>0</v>
      </c>
      <c r="DZ347">
        <f>Drivers!DZ168</f>
        <v>0</v>
      </c>
      <c r="EA347">
        <f>Drivers!EA168</f>
        <v>0</v>
      </c>
      <c r="EB347">
        <f>Drivers!EB168</f>
        <v>0</v>
      </c>
      <c r="EC347">
        <f>Drivers!EC168</f>
        <v>0</v>
      </c>
      <c r="ED347">
        <f>Drivers!ED168</f>
        <v>0</v>
      </c>
      <c r="EE347">
        <f>Drivers!EE168</f>
        <v>0</v>
      </c>
      <c r="EF347">
        <f>Drivers!EF168</f>
        <v>0</v>
      </c>
      <c r="EG347">
        <f>Drivers!EG168</f>
        <v>0</v>
      </c>
      <c r="EH347">
        <f>Drivers!EH168</f>
        <v>0</v>
      </c>
      <c r="EI347">
        <f>Drivers!EI168</f>
        <v>0</v>
      </c>
      <c r="EJ347">
        <f>Drivers!EJ168</f>
        <v>0</v>
      </c>
      <c r="EK347">
        <f>Drivers!EK168</f>
        <v>0</v>
      </c>
      <c r="EL347">
        <f>Drivers!EL168</f>
        <v>0</v>
      </c>
      <c r="EM347">
        <f>Drivers!EM168</f>
        <v>0</v>
      </c>
      <c r="EN347">
        <f>Drivers!EN168</f>
        <v>0</v>
      </c>
    </row>
    <row r="348" spans="1:144" x14ac:dyDescent="0.2">
      <c r="A348">
        <f>Drivers!A169</f>
        <v>0</v>
      </c>
      <c r="B348">
        <f>Drivers!B169</f>
        <v>0</v>
      </c>
      <c r="C348">
        <f>Drivers!C169</f>
        <v>0</v>
      </c>
      <c r="D348">
        <f>Drivers!D169</f>
        <v>0</v>
      </c>
      <c r="E348">
        <f>Drivers!E169</f>
        <v>0</v>
      </c>
      <c r="F348">
        <f>Drivers!F169</f>
        <v>0</v>
      </c>
      <c r="G348">
        <f>Drivers!G169</f>
        <v>0</v>
      </c>
      <c r="H348">
        <f>Drivers!H169</f>
        <v>0</v>
      </c>
      <c r="I348" t="str">
        <f>Drivers!I169</f>
        <v>Total</v>
      </c>
      <c r="J348">
        <f>Drivers!J169</f>
        <v>0</v>
      </c>
      <c r="K348">
        <f>Drivers!K169</f>
        <v>0</v>
      </c>
      <c r="L348">
        <f>Drivers!L169</f>
        <v>0</v>
      </c>
      <c r="M348">
        <f>Drivers!M169</f>
        <v>0</v>
      </c>
      <c r="N348">
        <f>Drivers!N169</f>
        <v>0</v>
      </c>
      <c r="O348">
        <f>Drivers!O169</f>
        <v>0</v>
      </c>
      <c r="P348">
        <f>Drivers!P169</f>
        <v>0</v>
      </c>
      <c r="Q348">
        <f>Drivers!Q169</f>
        <v>0</v>
      </c>
      <c r="R348">
        <f>Drivers!R169</f>
        <v>0</v>
      </c>
      <c r="S348">
        <f>Drivers!S169</f>
        <v>0</v>
      </c>
      <c r="T348">
        <f>Drivers!T169</f>
        <v>0</v>
      </c>
      <c r="U348">
        <f>Drivers!U169</f>
        <v>0</v>
      </c>
      <c r="V348">
        <f>Drivers!V169</f>
        <v>0</v>
      </c>
      <c r="W348">
        <f>Drivers!W169</f>
        <v>0</v>
      </c>
      <c r="X348">
        <f>Drivers!X169</f>
        <v>0</v>
      </c>
      <c r="Y348">
        <f>Drivers!Y169</f>
        <v>0</v>
      </c>
      <c r="Z348">
        <f>Drivers!Z169</f>
        <v>0</v>
      </c>
      <c r="AA348">
        <f>Drivers!AA169</f>
        <v>0</v>
      </c>
      <c r="AB348">
        <f>Drivers!AB169</f>
        <v>0</v>
      </c>
      <c r="AC348">
        <f>Drivers!AC169</f>
        <v>0</v>
      </c>
      <c r="AD348">
        <f>Drivers!AD169</f>
        <v>0</v>
      </c>
      <c r="AE348">
        <f>Drivers!AE169</f>
        <v>0</v>
      </c>
      <c r="AF348">
        <f>Drivers!AF169</f>
        <v>0</v>
      </c>
      <c r="AG348">
        <f>Drivers!AG169</f>
        <v>0</v>
      </c>
      <c r="AH348">
        <f>Drivers!AH169</f>
        <v>0</v>
      </c>
      <c r="AI348">
        <f>Drivers!AI169</f>
        <v>0</v>
      </c>
      <c r="AJ348">
        <f>Drivers!AJ169</f>
        <v>0</v>
      </c>
      <c r="AK348">
        <f>Drivers!AK169</f>
        <v>0</v>
      </c>
      <c r="AL348">
        <f>Drivers!AL169</f>
        <v>0</v>
      </c>
      <c r="AM348">
        <f>Drivers!AM169</f>
        <v>0</v>
      </c>
      <c r="AN348">
        <f>Drivers!AN169</f>
        <v>0</v>
      </c>
      <c r="AO348">
        <f>Drivers!AO169</f>
        <v>0</v>
      </c>
      <c r="AP348">
        <f>Drivers!AP169</f>
        <v>0</v>
      </c>
      <c r="AQ348">
        <f>Drivers!AQ169</f>
        <v>0</v>
      </c>
      <c r="AR348">
        <f>Drivers!AR169</f>
        <v>0</v>
      </c>
      <c r="AS348">
        <f>Drivers!AS169</f>
        <v>0</v>
      </c>
      <c r="AT348">
        <f>Drivers!AT169</f>
        <v>0</v>
      </c>
      <c r="AU348">
        <f>Drivers!AU169</f>
        <v>0</v>
      </c>
      <c r="AV348">
        <f>Drivers!AV169</f>
        <v>0</v>
      </c>
      <c r="AW348">
        <f>Drivers!AW169</f>
        <v>0</v>
      </c>
      <c r="AX348">
        <f>Drivers!AX169</f>
        <v>0</v>
      </c>
      <c r="AY348">
        <f>Drivers!AY169</f>
        <v>0</v>
      </c>
      <c r="AZ348">
        <f>Drivers!AZ169</f>
        <v>0</v>
      </c>
      <c r="BA348">
        <f>Drivers!BA169</f>
        <v>0</v>
      </c>
      <c r="BB348">
        <f>Drivers!BB169</f>
        <v>0</v>
      </c>
      <c r="BC348">
        <f>Drivers!BC169</f>
        <v>0</v>
      </c>
      <c r="BD348">
        <f>Drivers!BD169</f>
        <v>0</v>
      </c>
      <c r="BE348">
        <f>Drivers!BE169</f>
        <v>0</v>
      </c>
      <c r="BF348">
        <f>Drivers!BF169</f>
        <v>0</v>
      </c>
      <c r="BG348">
        <f>Drivers!BG169</f>
        <v>0</v>
      </c>
      <c r="BH348">
        <f>Drivers!BH169</f>
        <v>0</v>
      </c>
      <c r="BI348">
        <f>Drivers!BI169</f>
        <v>0</v>
      </c>
      <c r="BJ348">
        <f>Drivers!BJ169</f>
        <v>0</v>
      </c>
      <c r="BK348">
        <f>Drivers!BK169</f>
        <v>0</v>
      </c>
      <c r="BL348">
        <f>Drivers!BL169</f>
        <v>0</v>
      </c>
      <c r="BM348">
        <f>Drivers!BM169</f>
        <v>0</v>
      </c>
      <c r="BN348">
        <f>Drivers!BN169</f>
        <v>0</v>
      </c>
      <c r="BO348">
        <f>Drivers!BO169</f>
        <v>0</v>
      </c>
      <c r="BP348">
        <f>Drivers!BP169</f>
        <v>0</v>
      </c>
      <c r="BQ348">
        <f>Drivers!BQ169</f>
        <v>0</v>
      </c>
      <c r="BR348">
        <f>Drivers!BR169</f>
        <v>0</v>
      </c>
      <c r="BS348">
        <f>Drivers!BS169</f>
        <v>0</v>
      </c>
      <c r="BT348">
        <f>Drivers!BT169</f>
        <v>0</v>
      </c>
      <c r="BU348">
        <f>Drivers!BU169</f>
        <v>0</v>
      </c>
      <c r="BV348">
        <f>Drivers!BV169</f>
        <v>0</v>
      </c>
      <c r="BW348">
        <f>Drivers!BW169</f>
        <v>0</v>
      </c>
      <c r="BX348">
        <f>Drivers!BX169</f>
        <v>0</v>
      </c>
      <c r="BY348">
        <f>Drivers!BY169</f>
        <v>9.6526000000000014</v>
      </c>
      <c r="BZ348">
        <f>Drivers!BZ169</f>
        <v>0</v>
      </c>
      <c r="CA348">
        <f>Drivers!CA169</f>
        <v>0</v>
      </c>
      <c r="CB348">
        <f>Drivers!CB169</f>
        <v>0</v>
      </c>
      <c r="CC348">
        <f>Drivers!CC169</f>
        <v>0</v>
      </c>
      <c r="CD348">
        <f>Drivers!CD169</f>
        <v>0</v>
      </c>
      <c r="CE348">
        <f>Drivers!CE169</f>
        <v>0</v>
      </c>
      <c r="CF348">
        <f>Drivers!CF169</f>
        <v>0</v>
      </c>
      <c r="CG348">
        <f>Drivers!CG169</f>
        <v>0</v>
      </c>
      <c r="CH348">
        <f>Drivers!CH169</f>
        <v>0</v>
      </c>
      <c r="CI348">
        <f>Drivers!CI169</f>
        <v>0</v>
      </c>
      <c r="CJ348">
        <f>Drivers!CJ169</f>
        <v>0</v>
      </c>
      <c r="CK348">
        <f>Drivers!CK169</f>
        <v>0</v>
      </c>
      <c r="CL348">
        <f>Drivers!CL169</f>
        <v>0</v>
      </c>
      <c r="CM348">
        <f>Drivers!CM169</f>
        <v>0</v>
      </c>
      <c r="CN348">
        <f>Drivers!CN169</f>
        <v>0</v>
      </c>
      <c r="CO348">
        <f>Drivers!CO169</f>
        <v>0</v>
      </c>
      <c r="CP348">
        <f>Drivers!CP169</f>
        <v>0</v>
      </c>
      <c r="CQ348">
        <f>Drivers!CQ169</f>
        <v>0</v>
      </c>
      <c r="CR348">
        <f>Drivers!CR169</f>
        <v>0</v>
      </c>
      <c r="CS348">
        <f>Drivers!CS169</f>
        <v>0</v>
      </c>
      <c r="CT348">
        <f>Drivers!CT169</f>
        <v>0</v>
      </c>
      <c r="CU348">
        <f>Drivers!CU169</f>
        <v>0</v>
      </c>
      <c r="CV348">
        <f>Drivers!CV169</f>
        <v>0</v>
      </c>
      <c r="CW348">
        <f>Drivers!CW169</f>
        <v>0</v>
      </c>
      <c r="CX348">
        <f>Drivers!CX169</f>
        <v>0</v>
      </c>
      <c r="CY348">
        <f>Drivers!CY169</f>
        <v>0</v>
      </c>
      <c r="CZ348">
        <f>Drivers!CZ169</f>
        <v>0</v>
      </c>
      <c r="DA348">
        <f>Drivers!DA169</f>
        <v>0</v>
      </c>
      <c r="DB348">
        <f>Drivers!DB169</f>
        <v>0</v>
      </c>
      <c r="DC348">
        <f>Drivers!DC169</f>
        <v>0</v>
      </c>
      <c r="DD348">
        <f>Drivers!DD169</f>
        <v>0</v>
      </c>
      <c r="DE348">
        <f>Drivers!DE169</f>
        <v>0</v>
      </c>
      <c r="DF348">
        <f>Drivers!DF169</f>
        <v>0</v>
      </c>
      <c r="DG348">
        <f>Drivers!DG169</f>
        <v>0</v>
      </c>
      <c r="DH348">
        <f>Drivers!DH169</f>
        <v>0</v>
      </c>
      <c r="DI348">
        <f>Drivers!DI169</f>
        <v>0</v>
      </c>
      <c r="DJ348">
        <f>Drivers!DJ169</f>
        <v>0</v>
      </c>
      <c r="DK348">
        <f>Drivers!DK169</f>
        <v>0</v>
      </c>
      <c r="DL348">
        <f>Drivers!DL169</f>
        <v>0</v>
      </c>
      <c r="DM348">
        <f>Drivers!DM169</f>
        <v>0</v>
      </c>
      <c r="DN348">
        <f>Drivers!DN169</f>
        <v>0</v>
      </c>
      <c r="DO348">
        <f>Drivers!DO169</f>
        <v>0</v>
      </c>
      <c r="DP348">
        <f>Drivers!DP169</f>
        <v>0</v>
      </c>
      <c r="DQ348">
        <f>Drivers!DQ169</f>
        <v>0</v>
      </c>
      <c r="DR348">
        <f>Drivers!DR169</f>
        <v>0</v>
      </c>
      <c r="DS348">
        <f>Drivers!DS169</f>
        <v>0</v>
      </c>
      <c r="DT348">
        <f>Drivers!DT169</f>
        <v>0</v>
      </c>
      <c r="DU348">
        <f>Drivers!DU169</f>
        <v>0</v>
      </c>
      <c r="DV348">
        <f>Drivers!DV169</f>
        <v>0</v>
      </c>
      <c r="DW348">
        <f>Drivers!DW169</f>
        <v>0</v>
      </c>
      <c r="DX348">
        <f>Drivers!DX169</f>
        <v>0</v>
      </c>
      <c r="DY348">
        <f>Drivers!DY169</f>
        <v>0</v>
      </c>
      <c r="DZ348">
        <f>Drivers!DZ169</f>
        <v>0</v>
      </c>
      <c r="EA348">
        <f>Drivers!EA169</f>
        <v>0</v>
      </c>
      <c r="EB348">
        <f>Drivers!EB169</f>
        <v>0</v>
      </c>
      <c r="EC348">
        <f>Drivers!EC169</f>
        <v>0</v>
      </c>
      <c r="ED348">
        <f>Drivers!ED169</f>
        <v>0</v>
      </c>
      <c r="EE348">
        <f>Drivers!EE169</f>
        <v>0</v>
      </c>
      <c r="EF348">
        <f>Drivers!EF169</f>
        <v>0</v>
      </c>
      <c r="EG348">
        <f>Drivers!EG169</f>
        <v>0</v>
      </c>
      <c r="EH348">
        <f>Drivers!EH169</f>
        <v>0</v>
      </c>
      <c r="EI348">
        <f>Drivers!EI169</f>
        <v>0</v>
      </c>
      <c r="EJ348">
        <f>Drivers!EJ169</f>
        <v>0</v>
      </c>
      <c r="EK348">
        <f>Drivers!EK169</f>
        <v>0</v>
      </c>
      <c r="EL348">
        <f>Drivers!EL169</f>
        <v>0</v>
      </c>
      <c r="EM348">
        <f>Drivers!EM169</f>
        <v>0</v>
      </c>
      <c r="EN348">
        <f>Drivers!EN169</f>
        <v>0</v>
      </c>
    </row>
    <row r="349" spans="1:144" x14ac:dyDescent="0.2">
      <c r="A349">
        <f>Drivers!A170</f>
        <v>0</v>
      </c>
      <c r="B349">
        <f>Drivers!B170</f>
        <v>0</v>
      </c>
      <c r="C349">
        <f>Drivers!C170</f>
        <v>0</v>
      </c>
      <c r="D349">
        <f>Drivers!D170</f>
        <v>0</v>
      </c>
      <c r="E349">
        <f>Drivers!E170</f>
        <v>0</v>
      </c>
      <c r="F349">
        <f>Drivers!F170</f>
        <v>0</v>
      </c>
      <c r="G349">
        <f>Drivers!G170</f>
        <v>0</v>
      </c>
      <c r="H349">
        <f>Drivers!H170</f>
        <v>0</v>
      </c>
      <c r="I349">
        <f>Drivers!I170</f>
        <v>0</v>
      </c>
      <c r="J349">
        <f>Drivers!J170</f>
        <v>0</v>
      </c>
      <c r="K349">
        <f>Drivers!K170</f>
        <v>0</v>
      </c>
      <c r="L349">
        <f>Drivers!L170</f>
        <v>0</v>
      </c>
      <c r="M349">
        <f>Drivers!M170</f>
        <v>0</v>
      </c>
      <c r="N349">
        <f>Drivers!N170</f>
        <v>0</v>
      </c>
      <c r="O349">
        <f>Drivers!O170</f>
        <v>0</v>
      </c>
      <c r="P349">
        <f>Drivers!P170</f>
        <v>0</v>
      </c>
      <c r="Q349">
        <f>Drivers!Q170</f>
        <v>0</v>
      </c>
      <c r="R349">
        <f>Drivers!R170</f>
        <v>0</v>
      </c>
      <c r="S349">
        <f>Drivers!S170</f>
        <v>0</v>
      </c>
      <c r="T349">
        <f>Drivers!T170</f>
        <v>0</v>
      </c>
      <c r="U349">
        <f>Drivers!U170</f>
        <v>0</v>
      </c>
      <c r="V349">
        <f>Drivers!V170</f>
        <v>0</v>
      </c>
      <c r="W349">
        <f>Drivers!W170</f>
        <v>0</v>
      </c>
      <c r="X349">
        <f>Drivers!X170</f>
        <v>0</v>
      </c>
      <c r="Y349">
        <f>Drivers!Y170</f>
        <v>0</v>
      </c>
      <c r="Z349">
        <f>Drivers!Z170</f>
        <v>0</v>
      </c>
      <c r="AA349">
        <f>Drivers!AA170</f>
        <v>0</v>
      </c>
      <c r="AB349">
        <f>Drivers!AB170</f>
        <v>0</v>
      </c>
      <c r="AC349">
        <f>Drivers!AC170</f>
        <v>0</v>
      </c>
      <c r="AD349">
        <f>Drivers!AD170</f>
        <v>0</v>
      </c>
      <c r="AE349">
        <f>Drivers!AE170</f>
        <v>0</v>
      </c>
      <c r="AF349">
        <f>Drivers!AF170</f>
        <v>0</v>
      </c>
      <c r="AG349">
        <f>Drivers!AG170</f>
        <v>0</v>
      </c>
      <c r="AH349">
        <f>Drivers!AH170</f>
        <v>0</v>
      </c>
      <c r="AI349">
        <f>Drivers!AI170</f>
        <v>0</v>
      </c>
      <c r="AJ349">
        <f>Drivers!AJ170</f>
        <v>0</v>
      </c>
      <c r="AK349">
        <f>Drivers!AK170</f>
        <v>0</v>
      </c>
      <c r="AL349">
        <f>Drivers!AL170</f>
        <v>0</v>
      </c>
      <c r="AM349">
        <f>Drivers!AM170</f>
        <v>0</v>
      </c>
      <c r="AN349">
        <f>Drivers!AN170</f>
        <v>0</v>
      </c>
      <c r="AO349">
        <f>Drivers!AO170</f>
        <v>0</v>
      </c>
      <c r="AP349">
        <f>Drivers!AP170</f>
        <v>0</v>
      </c>
      <c r="AQ349">
        <f>Drivers!AQ170</f>
        <v>0</v>
      </c>
      <c r="AR349">
        <f>Drivers!AR170</f>
        <v>0</v>
      </c>
      <c r="AS349">
        <f>Drivers!AS170</f>
        <v>0</v>
      </c>
      <c r="AT349">
        <f>Drivers!AT170</f>
        <v>0</v>
      </c>
      <c r="AU349">
        <f>Drivers!AU170</f>
        <v>0</v>
      </c>
      <c r="AV349">
        <f>Drivers!AV170</f>
        <v>0</v>
      </c>
      <c r="AW349">
        <f>Drivers!AW170</f>
        <v>0</v>
      </c>
      <c r="AX349">
        <f>Drivers!AX170</f>
        <v>0</v>
      </c>
      <c r="AY349">
        <f>Drivers!AY170</f>
        <v>0</v>
      </c>
      <c r="AZ349">
        <f>Drivers!AZ170</f>
        <v>0</v>
      </c>
      <c r="BA349">
        <f>Drivers!BA170</f>
        <v>0</v>
      </c>
      <c r="BB349">
        <f>Drivers!BB170</f>
        <v>0</v>
      </c>
      <c r="BC349">
        <f>Drivers!BC170</f>
        <v>0</v>
      </c>
      <c r="BD349">
        <f>Drivers!BD170</f>
        <v>0</v>
      </c>
      <c r="BE349">
        <f>Drivers!BE170</f>
        <v>0</v>
      </c>
      <c r="BF349">
        <f>Drivers!BF170</f>
        <v>0</v>
      </c>
      <c r="BG349">
        <f>Drivers!BG170</f>
        <v>0</v>
      </c>
      <c r="BH349">
        <f>Drivers!BH170</f>
        <v>0</v>
      </c>
      <c r="BI349">
        <f>Drivers!BI170</f>
        <v>0</v>
      </c>
      <c r="BJ349">
        <f>Drivers!BJ170</f>
        <v>0</v>
      </c>
      <c r="BK349">
        <f>Drivers!BK170</f>
        <v>0</v>
      </c>
      <c r="BL349">
        <f>Drivers!BL170</f>
        <v>0</v>
      </c>
      <c r="BM349">
        <f>Drivers!BM170</f>
        <v>0</v>
      </c>
      <c r="BN349">
        <f>Drivers!BN170</f>
        <v>0</v>
      </c>
      <c r="BO349">
        <f>Drivers!BO170</f>
        <v>0</v>
      </c>
      <c r="BP349">
        <f>Drivers!BP170</f>
        <v>0</v>
      </c>
      <c r="BQ349">
        <f>Drivers!BQ170</f>
        <v>0</v>
      </c>
      <c r="BR349">
        <f>Drivers!BR170</f>
        <v>0</v>
      </c>
      <c r="BS349">
        <f>Drivers!BS170</f>
        <v>0</v>
      </c>
      <c r="BT349">
        <f>Drivers!BT170</f>
        <v>0</v>
      </c>
      <c r="BU349">
        <f>Drivers!BU170</f>
        <v>0</v>
      </c>
      <c r="BV349">
        <f>Drivers!BV170</f>
        <v>0</v>
      </c>
      <c r="BW349">
        <f>Drivers!BW170</f>
        <v>0</v>
      </c>
      <c r="BX349">
        <f>Drivers!BX170</f>
        <v>0</v>
      </c>
      <c r="BY349">
        <f>Drivers!BY170</f>
        <v>0</v>
      </c>
      <c r="BZ349">
        <f>Drivers!BZ170</f>
        <v>0</v>
      </c>
      <c r="CA349">
        <f>Drivers!CA170</f>
        <v>0</v>
      </c>
      <c r="CB349">
        <f>Drivers!CB170</f>
        <v>0</v>
      </c>
      <c r="CC349">
        <f>Drivers!CC170</f>
        <v>0</v>
      </c>
      <c r="CD349">
        <f>Drivers!CD170</f>
        <v>0</v>
      </c>
      <c r="CE349">
        <f>Drivers!CE170</f>
        <v>0</v>
      </c>
      <c r="CF349">
        <f>Drivers!CF170</f>
        <v>0</v>
      </c>
      <c r="CG349">
        <f>Drivers!CG170</f>
        <v>0</v>
      </c>
      <c r="CH349">
        <f>Drivers!CH170</f>
        <v>0</v>
      </c>
      <c r="CI349">
        <f>Drivers!CI170</f>
        <v>0</v>
      </c>
      <c r="CJ349">
        <f>Drivers!CJ170</f>
        <v>0</v>
      </c>
      <c r="CK349">
        <f>Drivers!CK170</f>
        <v>0</v>
      </c>
      <c r="CL349">
        <f>Drivers!CL170</f>
        <v>0</v>
      </c>
      <c r="CM349">
        <f>Drivers!CM170</f>
        <v>0</v>
      </c>
      <c r="CN349">
        <f>Drivers!CN170</f>
        <v>0</v>
      </c>
      <c r="CO349">
        <f>Drivers!CO170</f>
        <v>0</v>
      </c>
      <c r="CP349">
        <f>Drivers!CP170</f>
        <v>0</v>
      </c>
      <c r="CQ349">
        <f>Drivers!CQ170</f>
        <v>0</v>
      </c>
      <c r="CR349">
        <f>Drivers!CR170</f>
        <v>0</v>
      </c>
      <c r="CS349">
        <f>Drivers!CS170</f>
        <v>0</v>
      </c>
      <c r="CT349">
        <f>Drivers!CT170</f>
        <v>0</v>
      </c>
      <c r="CU349">
        <f>Drivers!CU170</f>
        <v>0</v>
      </c>
      <c r="CV349">
        <f>Drivers!CV170</f>
        <v>0</v>
      </c>
      <c r="CW349">
        <f>Drivers!CW170</f>
        <v>0</v>
      </c>
      <c r="CX349">
        <f>Drivers!CX170</f>
        <v>0</v>
      </c>
      <c r="CY349">
        <f>Drivers!CY170</f>
        <v>0</v>
      </c>
      <c r="CZ349">
        <f>Drivers!CZ170</f>
        <v>0</v>
      </c>
      <c r="DA349">
        <f>Drivers!DA170</f>
        <v>0</v>
      </c>
      <c r="DB349">
        <f>Drivers!DB170</f>
        <v>0</v>
      </c>
      <c r="DC349">
        <f>Drivers!DC170</f>
        <v>0</v>
      </c>
      <c r="DD349">
        <f>Drivers!DD170</f>
        <v>0</v>
      </c>
      <c r="DE349">
        <f>Drivers!DE170</f>
        <v>0</v>
      </c>
      <c r="DF349">
        <f>Drivers!DF170</f>
        <v>0</v>
      </c>
      <c r="DG349">
        <f>Drivers!DG170</f>
        <v>0</v>
      </c>
      <c r="DH349">
        <f>Drivers!DH170</f>
        <v>0</v>
      </c>
      <c r="DI349">
        <f>Drivers!DI170</f>
        <v>0</v>
      </c>
      <c r="DJ349">
        <f>Drivers!DJ170</f>
        <v>0</v>
      </c>
      <c r="DK349">
        <f>Drivers!DK170</f>
        <v>0</v>
      </c>
      <c r="DL349">
        <f>Drivers!DL170</f>
        <v>0</v>
      </c>
      <c r="DM349">
        <f>Drivers!DM170</f>
        <v>0</v>
      </c>
      <c r="DN349">
        <f>Drivers!DN170</f>
        <v>0</v>
      </c>
      <c r="DO349">
        <f>Drivers!DO170</f>
        <v>0</v>
      </c>
      <c r="DP349">
        <f>Drivers!DP170</f>
        <v>0</v>
      </c>
      <c r="DQ349">
        <f>Drivers!DQ170</f>
        <v>0</v>
      </c>
      <c r="DR349">
        <f>Drivers!DR170</f>
        <v>0</v>
      </c>
      <c r="DS349">
        <f>Drivers!DS170</f>
        <v>0</v>
      </c>
      <c r="DT349">
        <f>Drivers!DT170</f>
        <v>0</v>
      </c>
      <c r="DU349">
        <f>Drivers!DU170</f>
        <v>0</v>
      </c>
      <c r="DV349">
        <f>Drivers!DV170</f>
        <v>0</v>
      </c>
      <c r="DW349">
        <f>Drivers!DW170</f>
        <v>0</v>
      </c>
      <c r="DX349">
        <f>Drivers!DX170</f>
        <v>0</v>
      </c>
      <c r="DY349">
        <f>Drivers!DY170</f>
        <v>0</v>
      </c>
      <c r="DZ349">
        <f>Drivers!DZ170</f>
        <v>0</v>
      </c>
      <c r="EA349">
        <f>Drivers!EA170</f>
        <v>0</v>
      </c>
      <c r="EB349">
        <f>Drivers!EB170</f>
        <v>0</v>
      </c>
      <c r="EC349">
        <f>Drivers!EC170</f>
        <v>0</v>
      </c>
      <c r="ED349">
        <f>Drivers!ED170</f>
        <v>0</v>
      </c>
      <c r="EE349">
        <f>Drivers!EE170</f>
        <v>0</v>
      </c>
      <c r="EF349">
        <f>Drivers!EF170</f>
        <v>0</v>
      </c>
      <c r="EG349">
        <f>Drivers!EG170</f>
        <v>0</v>
      </c>
      <c r="EH349">
        <f>Drivers!EH170</f>
        <v>0</v>
      </c>
      <c r="EI349">
        <f>Drivers!EI170</f>
        <v>0</v>
      </c>
      <c r="EJ349">
        <f>Drivers!EJ170</f>
        <v>0</v>
      </c>
      <c r="EK349">
        <f>Drivers!EK170</f>
        <v>0</v>
      </c>
      <c r="EL349">
        <f>Drivers!EL170</f>
        <v>0</v>
      </c>
      <c r="EM349">
        <f>Drivers!EM170</f>
        <v>0</v>
      </c>
      <c r="EN349">
        <f>Drivers!EN170</f>
        <v>0</v>
      </c>
    </row>
    <row r="350" spans="1:144" x14ac:dyDescent="0.2">
      <c r="A350">
        <f>Drivers!A171</f>
        <v>0</v>
      </c>
      <c r="B350">
        <f>Drivers!B171</f>
        <v>0</v>
      </c>
      <c r="C350">
        <f>Drivers!C171</f>
        <v>0</v>
      </c>
      <c r="D350">
        <f>Drivers!D171</f>
        <v>0</v>
      </c>
      <c r="E350">
        <f>Drivers!E171</f>
        <v>0</v>
      </c>
      <c r="F350">
        <f>Drivers!F171</f>
        <v>0</v>
      </c>
      <c r="G350">
        <f>Drivers!G171</f>
        <v>0</v>
      </c>
      <c r="H350">
        <f>Drivers!H171</f>
        <v>0</v>
      </c>
      <c r="I350" t="str">
        <f>Drivers!I171</f>
        <v>Expense Drivers</v>
      </c>
      <c r="J350">
        <f>Drivers!J171</f>
        <v>0</v>
      </c>
      <c r="K350">
        <f>Drivers!K171</f>
        <v>0</v>
      </c>
      <c r="L350">
        <f>Drivers!L171</f>
        <v>0</v>
      </c>
      <c r="M350">
        <f>Drivers!M171</f>
        <v>0</v>
      </c>
      <c r="N350">
        <f>Drivers!N171</f>
        <v>0</v>
      </c>
      <c r="O350">
        <f>Drivers!O171</f>
        <v>0</v>
      </c>
      <c r="P350">
        <f>Drivers!P171</f>
        <v>0</v>
      </c>
      <c r="Q350">
        <f>Drivers!Q171</f>
        <v>0</v>
      </c>
      <c r="R350">
        <f>Drivers!R171</f>
        <v>0</v>
      </c>
      <c r="S350">
        <f>Drivers!S171</f>
        <v>0</v>
      </c>
      <c r="T350">
        <f>Drivers!T171</f>
        <v>0</v>
      </c>
      <c r="U350">
        <f>Drivers!U171</f>
        <v>0</v>
      </c>
      <c r="V350">
        <f>Drivers!V171</f>
        <v>0</v>
      </c>
      <c r="W350">
        <f>Drivers!W171</f>
        <v>0</v>
      </c>
      <c r="X350">
        <f>Drivers!X171</f>
        <v>0</v>
      </c>
      <c r="Y350">
        <f>Drivers!Y171</f>
        <v>0</v>
      </c>
      <c r="Z350">
        <f>Drivers!Z171</f>
        <v>0</v>
      </c>
      <c r="AA350">
        <f>Drivers!AA171</f>
        <v>0</v>
      </c>
      <c r="AB350">
        <f>Drivers!AB171</f>
        <v>0</v>
      </c>
      <c r="AC350">
        <f>Drivers!AC171</f>
        <v>0</v>
      </c>
      <c r="AD350">
        <f>Drivers!AD171</f>
        <v>0</v>
      </c>
      <c r="AE350">
        <f>Drivers!AE171</f>
        <v>0</v>
      </c>
      <c r="AF350">
        <f>Drivers!AF171</f>
        <v>0</v>
      </c>
      <c r="AG350">
        <f>Drivers!AG171</f>
        <v>0</v>
      </c>
      <c r="AH350">
        <f>Drivers!AH171</f>
        <v>0</v>
      </c>
      <c r="AI350">
        <f>Drivers!AI171</f>
        <v>0</v>
      </c>
      <c r="AJ350">
        <f>Drivers!AJ171</f>
        <v>0</v>
      </c>
      <c r="AK350">
        <f>Drivers!AK171</f>
        <v>0</v>
      </c>
      <c r="AL350">
        <f>Drivers!AL171</f>
        <v>0</v>
      </c>
      <c r="AM350">
        <f>Drivers!AM171</f>
        <v>0</v>
      </c>
      <c r="AN350">
        <f>Drivers!AN171</f>
        <v>0</v>
      </c>
      <c r="AO350">
        <f>Drivers!AO171</f>
        <v>0</v>
      </c>
      <c r="AP350">
        <f>Drivers!AP171</f>
        <v>0</v>
      </c>
      <c r="AQ350">
        <f>Drivers!AQ171</f>
        <v>0</v>
      </c>
      <c r="AR350">
        <f>Drivers!AR171</f>
        <v>0</v>
      </c>
      <c r="AS350">
        <f>Drivers!AS171</f>
        <v>0</v>
      </c>
      <c r="AT350">
        <f>Drivers!AT171</f>
        <v>0</v>
      </c>
      <c r="AU350">
        <f>Drivers!AU171</f>
        <v>0</v>
      </c>
      <c r="AV350">
        <f>Drivers!AV171</f>
        <v>0</v>
      </c>
      <c r="AW350">
        <f>Drivers!AW171</f>
        <v>0</v>
      </c>
      <c r="AX350">
        <f>Drivers!AX171</f>
        <v>0</v>
      </c>
      <c r="AY350">
        <f>Drivers!AY171</f>
        <v>0</v>
      </c>
      <c r="AZ350">
        <f>Drivers!AZ171</f>
        <v>0</v>
      </c>
      <c r="BA350">
        <f>Drivers!BA171</f>
        <v>0</v>
      </c>
      <c r="BB350">
        <f>Drivers!BB171</f>
        <v>0</v>
      </c>
      <c r="BC350">
        <f>Drivers!BC171</f>
        <v>0</v>
      </c>
      <c r="BD350">
        <f>Drivers!BD171</f>
        <v>0</v>
      </c>
      <c r="BE350">
        <f>Drivers!BE171</f>
        <v>0</v>
      </c>
      <c r="BF350">
        <f>Drivers!BF171</f>
        <v>0</v>
      </c>
      <c r="BG350">
        <f>Drivers!BG171</f>
        <v>0</v>
      </c>
      <c r="BH350">
        <f>Drivers!BH171</f>
        <v>0</v>
      </c>
      <c r="BI350">
        <f>Drivers!BI171</f>
        <v>0</v>
      </c>
      <c r="BJ350">
        <f>Drivers!BJ171</f>
        <v>0</v>
      </c>
      <c r="BK350">
        <f>Drivers!BK171</f>
        <v>0</v>
      </c>
      <c r="BL350">
        <f>Drivers!BL171</f>
        <v>0</v>
      </c>
      <c r="BM350">
        <f>Drivers!BM171</f>
        <v>0</v>
      </c>
      <c r="BN350">
        <f>Drivers!BN171</f>
        <v>0</v>
      </c>
      <c r="BO350">
        <f>Drivers!BO171</f>
        <v>0</v>
      </c>
      <c r="BP350">
        <f>Drivers!BP171</f>
        <v>0</v>
      </c>
      <c r="BQ350">
        <f>Drivers!BQ171</f>
        <v>0</v>
      </c>
      <c r="BR350">
        <f>Drivers!BR171</f>
        <v>0</v>
      </c>
      <c r="BS350">
        <f>Drivers!BS171</f>
        <v>0</v>
      </c>
      <c r="BT350">
        <f>Drivers!BT171</f>
        <v>0</v>
      </c>
      <c r="BU350">
        <f>Drivers!BU171</f>
        <v>0</v>
      </c>
      <c r="BV350">
        <f>Drivers!BV171</f>
        <v>0</v>
      </c>
      <c r="BW350">
        <f>Drivers!BW171</f>
        <v>0</v>
      </c>
      <c r="BX350">
        <f>Drivers!BX171</f>
        <v>0</v>
      </c>
      <c r="BY350">
        <f>Drivers!BY171</f>
        <v>0</v>
      </c>
      <c r="BZ350">
        <f>Drivers!BZ171</f>
        <v>0</v>
      </c>
      <c r="CA350">
        <f>Drivers!CA171</f>
        <v>0</v>
      </c>
      <c r="CB350">
        <f>Drivers!CB171</f>
        <v>0</v>
      </c>
      <c r="CC350">
        <f>Drivers!CC171</f>
        <v>0</v>
      </c>
      <c r="CD350">
        <f>Drivers!CD171</f>
        <v>0</v>
      </c>
      <c r="CE350">
        <f>Drivers!CE171</f>
        <v>0</v>
      </c>
      <c r="CF350">
        <f>Drivers!CF171</f>
        <v>0</v>
      </c>
      <c r="CG350">
        <f>Drivers!CG171</f>
        <v>0</v>
      </c>
      <c r="CH350">
        <f>Drivers!CH171</f>
        <v>0</v>
      </c>
      <c r="CI350">
        <f>Drivers!CI171</f>
        <v>0</v>
      </c>
      <c r="CJ350">
        <f>Drivers!CJ171</f>
        <v>0</v>
      </c>
      <c r="CK350">
        <f>Drivers!CK171</f>
        <v>0</v>
      </c>
      <c r="CL350">
        <f>Drivers!CL171</f>
        <v>0</v>
      </c>
      <c r="CM350">
        <f>Drivers!CM171</f>
        <v>0</v>
      </c>
      <c r="CN350">
        <f>Drivers!CN171</f>
        <v>0</v>
      </c>
      <c r="CO350">
        <f>Drivers!CO171</f>
        <v>0</v>
      </c>
      <c r="CP350">
        <f>Drivers!CP171</f>
        <v>0</v>
      </c>
      <c r="CQ350">
        <f>Drivers!CQ171</f>
        <v>0</v>
      </c>
      <c r="CR350">
        <f>Drivers!CR171</f>
        <v>0</v>
      </c>
      <c r="CS350">
        <f>Drivers!CS171</f>
        <v>0</v>
      </c>
      <c r="CT350">
        <f>Drivers!CT171</f>
        <v>0</v>
      </c>
      <c r="CU350">
        <f>Drivers!CU171</f>
        <v>0</v>
      </c>
      <c r="CV350">
        <f>Drivers!CV171</f>
        <v>0</v>
      </c>
      <c r="CW350">
        <f>Drivers!CW171</f>
        <v>0</v>
      </c>
      <c r="CX350">
        <f>Drivers!CX171</f>
        <v>0</v>
      </c>
      <c r="CY350">
        <f>Drivers!CY171</f>
        <v>0</v>
      </c>
      <c r="CZ350">
        <f>Drivers!CZ171</f>
        <v>0</v>
      </c>
      <c r="DA350">
        <f>Drivers!DA171</f>
        <v>0</v>
      </c>
      <c r="DB350">
        <f>Drivers!DB171</f>
        <v>0</v>
      </c>
      <c r="DC350">
        <f>Drivers!DC171</f>
        <v>0</v>
      </c>
      <c r="DD350">
        <f>Drivers!DD171</f>
        <v>0</v>
      </c>
      <c r="DE350">
        <f>Drivers!DE171</f>
        <v>0</v>
      </c>
      <c r="DF350">
        <f>Drivers!DF171</f>
        <v>0</v>
      </c>
      <c r="DG350">
        <f>Drivers!DG171</f>
        <v>0</v>
      </c>
      <c r="DH350">
        <f>Drivers!DH171</f>
        <v>0</v>
      </c>
      <c r="DI350">
        <f>Drivers!DI171</f>
        <v>0</v>
      </c>
      <c r="DJ350">
        <f>Drivers!DJ171</f>
        <v>0</v>
      </c>
      <c r="DK350">
        <f>Drivers!DK171</f>
        <v>0</v>
      </c>
      <c r="DL350">
        <f>Drivers!DL171</f>
        <v>0</v>
      </c>
      <c r="DM350">
        <f>Drivers!DM171</f>
        <v>0</v>
      </c>
      <c r="DN350">
        <f>Drivers!DN171</f>
        <v>0</v>
      </c>
      <c r="DO350">
        <f>Drivers!DO171</f>
        <v>0</v>
      </c>
      <c r="DP350">
        <f>Drivers!DP171</f>
        <v>0</v>
      </c>
      <c r="DQ350">
        <f>Drivers!DQ171</f>
        <v>0</v>
      </c>
      <c r="DR350">
        <f>Drivers!DR171</f>
        <v>0</v>
      </c>
      <c r="DS350">
        <f>Drivers!DS171</f>
        <v>0</v>
      </c>
      <c r="DT350">
        <f>Drivers!DT171</f>
        <v>0</v>
      </c>
      <c r="DU350">
        <f>Drivers!DU171</f>
        <v>0</v>
      </c>
      <c r="DV350">
        <f>Drivers!DV171</f>
        <v>0</v>
      </c>
      <c r="DW350">
        <f>Drivers!DW171</f>
        <v>0</v>
      </c>
      <c r="DX350">
        <f>Drivers!DX171</f>
        <v>0</v>
      </c>
      <c r="DY350">
        <f>Drivers!DY171</f>
        <v>0</v>
      </c>
      <c r="DZ350">
        <f>Drivers!DZ171</f>
        <v>0</v>
      </c>
      <c r="EA350">
        <f>Drivers!EA171</f>
        <v>0</v>
      </c>
      <c r="EB350">
        <f>Drivers!EB171</f>
        <v>0</v>
      </c>
      <c r="EC350">
        <f>Drivers!EC171</f>
        <v>0</v>
      </c>
      <c r="ED350">
        <f>Drivers!ED171</f>
        <v>0</v>
      </c>
      <c r="EE350">
        <f>Drivers!EE171</f>
        <v>0</v>
      </c>
      <c r="EF350">
        <f>Drivers!EF171</f>
        <v>0</v>
      </c>
      <c r="EG350">
        <f>Drivers!EG171</f>
        <v>0</v>
      </c>
      <c r="EH350">
        <f>Drivers!EH171</f>
        <v>0</v>
      </c>
      <c r="EI350">
        <f>Drivers!EI171</f>
        <v>0</v>
      </c>
      <c r="EJ350">
        <f>Drivers!EJ171</f>
        <v>0</v>
      </c>
      <c r="EK350">
        <f>Drivers!EK171</f>
        <v>0</v>
      </c>
      <c r="EL350">
        <f>Drivers!EL171</f>
        <v>0</v>
      </c>
      <c r="EM350">
        <f>Drivers!EM171</f>
        <v>0</v>
      </c>
      <c r="EN350">
        <f>Drivers!EN171</f>
        <v>0</v>
      </c>
    </row>
    <row r="351" spans="1:144" x14ac:dyDescent="0.2">
      <c r="A351">
        <f>Drivers!A172</f>
        <v>0</v>
      </c>
      <c r="B351">
        <f>Drivers!B172</f>
        <v>0</v>
      </c>
      <c r="C351">
        <f>Drivers!C172</f>
        <v>0</v>
      </c>
      <c r="D351">
        <f>Drivers!D172</f>
        <v>0</v>
      </c>
      <c r="E351">
        <f>Drivers!E172</f>
        <v>0</v>
      </c>
      <c r="F351">
        <f>Drivers!F172</f>
        <v>0</v>
      </c>
      <c r="G351">
        <f>Drivers!G172</f>
        <v>0</v>
      </c>
      <c r="H351">
        <f>Drivers!H172</f>
        <v>0</v>
      </c>
      <c r="I351">
        <f>Drivers!I172</f>
        <v>0</v>
      </c>
      <c r="J351">
        <f>Drivers!J172</f>
        <v>0</v>
      </c>
      <c r="K351">
        <f>Drivers!K172</f>
        <v>0</v>
      </c>
      <c r="L351">
        <f>Drivers!L172</f>
        <v>0</v>
      </c>
      <c r="M351">
        <f>Drivers!M172</f>
        <v>0</v>
      </c>
      <c r="N351">
        <f>Drivers!N172</f>
        <v>0</v>
      </c>
      <c r="O351">
        <f>Drivers!O172</f>
        <v>0</v>
      </c>
      <c r="P351">
        <f>Drivers!P172</f>
        <v>0</v>
      </c>
      <c r="Q351">
        <f>Drivers!Q172</f>
        <v>0</v>
      </c>
      <c r="R351">
        <f>Drivers!R172</f>
        <v>0</v>
      </c>
      <c r="S351">
        <f>Drivers!S172</f>
        <v>0</v>
      </c>
      <c r="T351">
        <f>Drivers!T172</f>
        <v>0</v>
      </c>
      <c r="U351">
        <f>Drivers!U172</f>
        <v>0</v>
      </c>
      <c r="V351">
        <f>Drivers!V172</f>
        <v>0</v>
      </c>
      <c r="W351">
        <f>Drivers!W172</f>
        <v>0</v>
      </c>
      <c r="X351">
        <f>Drivers!X172</f>
        <v>0</v>
      </c>
      <c r="Y351">
        <f>Drivers!Y172</f>
        <v>0</v>
      </c>
      <c r="Z351">
        <f>Drivers!Z172</f>
        <v>0</v>
      </c>
      <c r="AA351">
        <f>Drivers!AA172</f>
        <v>0</v>
      </c>
      <c r="AB351">
        <f>Drivers!AB172</f>
        <v>0</v>
      </c>
      <c r="AC351">
        <f>Drivers!AC172</f>
        <v>0</v>
      </c>
      <c r="AD351">
        <f>Drivers!AD172</f>
        <v>0</v>
      </c>
      <c r="AE351">
        <f>Drivers!AE172</f>
        <v>0</v>
      </c>
      <c r="AF351">
        <f>Drivers!AF172</f>
        <v>0</v>
      </c>
      <c r="AG351">
        <f>Drivers!AG172</f>
        <v>0</v>
      </c>
      <c r="AH351">
        <f>Drivers!AH172</f>
        <v>0</v>
      </c>
      <c r="AI351">
        <f>Drivers!AI172</f>
        <v>0</v>
      </c>
      <c r="AJ351">
        <f>Drivers!AJ172</f>
        <v>0</v>
      </c>
      <c r="AK351">
        <f>Drivers!AK172</f>
        <v>0</v>
      </c>
      <c r="AL351">
        <f>Drivers!AL172</f>
        <v>0</v>
      </c>
      <c r="AM351">
        <f>Drivers!AM172</f>
        <v>0</v>
      </c>
      <c r="AN351">
        <f>Drivers!AN172</f>
        <v>0</v>
      </c>
      <c r="AO351">
        <f>Drivers!AO172</f>
        <v>0</v>
      </c>
      <c r="AP351">
        <f>Drivers!AP172</f>
        <v>0</v>
      </c>
      <c r="AQ351">
        <f>Drivers!AQ172</f>
        <v>0</v>
      </c>
      <c r="AR351">
        <f>Drivers!AR172</f>
        <v>0</v>
      </c>
      <c r="AS351">
        <f>Drivers!AS172</f>
        <v>0</v>
      </c>
      <c r="AT351">
        <f>Drivers!AT172</f>
        <v>0</v>
      </c>
      <c r="AU351">
        <f>Drivers!AU172</f>
        <v>0</v>
      </c>
      <c r="AV351">
        <f>Drivers!AV172</f>
        <v>0</v>
      </c>
      <c r="AW351">
        <f>Drivers!AW172</f>
        <v>0</v>
      </c>
      <c r="AX351">
        <f>Drivers!AX172</f>
        <v>0</v>
      </c>
      <c r="AY351">
        <f>Drivers!AY172</f>
        <v>0</v>
      </c>
      <c r="AZ351">
        <f>Drivers!AZ172</f>
        <v>0</v>
      </c>
      <c r="BA351">
        <f>Drivers!BA172</f>
        <v>0</v>
      </c>
      <c r="BB351">
        <f>Drivers!BB172</f>
        <v>0</v>
      </c>
      <c r="BC351">
        <f>Drivers!BC172</f>
        <v>0</v>
      </c>
      <c r="BD351">
        <f>Drivers!BD172</f>
        <v>0</v>
      </c>
      <c r="BE351">
        <f>Drivers!BE172</f>
        <v>0</v>
      </c>
      <c r="BF351">
        <f>Drivers!BF172</f>
        <v>0</v>
      </c>
      <c r="BG351">
        <f>Drivers!BG172</f>
        <v>0</v>
      </c>
      <c r="BH351">
        <f>Drivers!BH172</f>
        <v>0</v>
      </c>
      <c r="BI351">
        <f>Drivers!BI172</f>
        <v>0</v>
      </c>
      <c r="BJ351">
        <f>Drivers!BJ172</f>
        <v>0</v>
      </c>
      <c r="BK351">
        <f>Drivers!BK172</f>
        <v>0</v>
      </c>
      <c r="BL351">
        <f>Drivers!BL172</f>
        <v>0</v>
      </c>
      <c r="BM351">
        <f>Drivers!BM172</f>
        <v>0</v>
      </c>
      <c r="BN351">
        <f>Drivers!BN172</f>
        <v>0</v>
      </c>
      <c r="BO351">
        <f>Drivers!BO172</f>
        <v>0</v>
      </c>
      <c r="BP351">
        <f>Drivers!BP172</f>
        <v>0</v>
      </c>
      <c r="BQ351">
        <f>Drivers!BQ172</f>
        <v>0</v>
      </c>
      <c r="BR351">
        <f>Drivers!BR172</f>
        <v>0</v>
      </c>
      <c r="BS351">
        <f>Drivers!BS172</f>
        <v>0</v>
      </c>
      <c r="BT351">
        <f>Drivers!BT172</f>
        <v>0</v>
      </c>
      <c r="BU351">
        <f>Drivers!BU172</f>
        <v>0</v>
      </c>
      <c r="BV351">
        <f>Drivers!BV172</f>
        <v>0</v>
      </c>
      <c r="BW351">
        <f>Drivers!BW172</f>
        <v>0</v>
      </c>
      <c r="BX351">
        <f>Drivers!BX172</f>
        <v>0</v>
      </c>
      <c r="BY351">
        <f>Drivers!BY172</f>
        <v>0</v>
      </c>
      <c r="BZ351">
        <f>Drivers!BZ172</f>
        <v>0</v>
      </c>
      <c r="CA351">
        <f>Drivers!CA172</f>
        <v>0</v>
      </c>
      <c r="CB351">
        <f>Drivers!CB172</f>
        <v>0</v>
      </c>
      <c r="CC351">
        <f>Drivers!CC172</f>
        <v>0</v>
      </c>
      <c r="CD351">
        <f>Drivers!CD172</f>
        <v>0</v>
      </c>
      <c r="CE351">
        <f>Drivers!CE172</f>
        <v>0</v>
      </c>
      <c r="CF351">
        <f>Drivers!CF172</f>
        <v>0</v>
      </c>
      <c r="CG351">
        <f>Drivers!CG172</f>
        <v>0</v>
      </c>
      <c r="CH351">
        <f>Drivers!CH172</f>
        <v>0</v>
      </c>
      <c r="CI351">
        <f>Drivers!CI172</f>
        <v>0</v>
      </c>
      <c r="CJ351">
        <f>Drivers!CJ172</f>
        <v>0</v>
      </c>
      <c r="CK351">
        <f>Drivers!CK172</f>
        <v>0</v>
      </c>
      <c r="CL351">
        <f>Drivers!CL172</f>
        <v>0</v>
      </c>
      <c r="CM351">
        <f>Drivers!CM172</f>
        <v>0</v>
      </c>
      <c r="CN351">
        <f>Drivers!CN172</f>
        <v>0</v>
      </c>
      <c r="CO351">
        <f>Drivers!CO172</f>
        <v>0</v>
      </c>
      <c r="CP351">
        <f>Drivers!CP172</f>
        <v>0</v>
      </c>
      <c r="CQ351">
        <f>Drivers!CQ172</f>
        <v>0</v>
      </c>
      <c r="CR351">
        <f>Drivers!CR172</f>
        <v>0</v>
      </c>
      <c r="CS351">
        <f>Drivers!CS172</f>
        <v>0</v>
      </c>
      <c r="CT351">
        <f>Drivers!CT172</f>
        <v>0</v>
      </c>
      <c r="CU351">
        <f>Drivers!CU172</f>
        <v>0</v>
      </c>
      <c r="CV351">
        <f>Drivers!CV172</f>
        <v>0</v>
      </c>
      <c r="CW351">
        <f>Drivers!CW172</f>
        <v>0</v>
      </c>
      <c r="CX351">
        <f>Drivers!CX172</f>
        <v>0</v>
      </c>
      <c r="CY351">
        <f>Drivers!CY172</f>
        <v>0</v>
      </c>
      <c r="CZ351">
        <f>Drivers!CZ172</f>
        <v>0</v>
      </c>
      <c r="DA351">
        <f>Drivers!DA172</f>
        <v>0</v>
      </c>
      <c r="DB351">
        <f>Drivers!DB172</f>
        <v>0</v>
      </c>
      <c r="DC351">
        <f>Drivers!DC172</f>
        <v>0</v>
      </c>
      <c r="DD351">
        <f>Drivers!DD172</f>
        <v>0</v>
      </c>
      <c r="DE351">
        <f>Drivers!DE172</f>
        <v>0</v>
      </c>
      <c r="DF351">
        <f>Drivers!DF172</f>
        <v>0</v>
      </c>
      <c r="DG351">
        <f>Drivers!DG172</f>
        <v>0</v>
      </c>
      <c r="DH351">
        <f>Drivers!DH172</f>
        <v>0</v>
      </c>
      <c r="DI351">
        <f>Drivers!DI172</f>
        <v>0</v>
      </c>
      <c r="DJ351">
        <f>Drivers!DJ172</f>
        <v>0</v>
      </c>
      <c r="DK351">
        <f>Drivers!DK172</f>
        <v>0</v>
      </c>
      <c r="DL351">
        <f>Drivers!DL172</f>
        <v>0</v>
      </c>
      <c r="DM351">
        <f>Drivers!DM172</f>
        <v>0</v>
      </c>
      <c r="DN351">
        <f>Drivers!DN172</f>
        <v>0</v>
      </c>
      <c r="DO351">
        <f>Drivers!DO172</f>
        <v>0</v>
      </c>
      <c r="DP351">
        <f>Drivers!DP172</f>
        <v>0</v>
      </c>
      <c r="DQ351">
        <f>Drivers!DQ172</f>
        <v>0</v>
      </c>
      <c r="DR351">
        <f>Drivers!DR172</f>
        <v>0</v>
      </c>
      <c r="DS351">
        <f>Drivers!DS172</f>
        <v>0</v>
      </c>
      <c r="DT351">
        <f>Drivers!DT172</f>
        <v>0</v>
      </c>
      <c r="DU351">
        <f>Drivers!DU172</f>
        <v>0</v>
      </c>
      <c r="DV351">
        <f>Drivers!DV172</f>
        <v>0</v>
      </c>
      <c r="DW351">
        <f>Drivers!DW172</f>
        <v>0</v>
      </c>
      <c r="DX351">
        <f>Drivers!DX172</f>
        <v>0</v>
      </c>
      <c r="DY351">
        <f>Drivers!DY172</f>
        <v>0</v>
      </c>
      <c r="DZ351">
        <f>Drivers!DZ172</f>
        <v>0</v>
      </c>
      <c r="EA351">
        <f>Drivers!EA172</f>
        <v>0</v>
      </c>
      <c r="EB351">
        <f>Drivers!EB172</f>
        <v>0</v>
      </c>
      <c r="EC351">
        <f>Drivers!EC172</f>
        <v>0</v>
      </c>
      <c r="ED351">
        <f>Drivers!ED172</f>
        <v>0</v>
      </c>
      <c r="EE351">
        <f>Drivers!EE172</f>
        <v>0</v>
      </c>
      <c r="EF351">
        <f>Drivers!EF172</f>
        <v>0</v>
      </c>
      <c r="EG351">
        <f>Drivers!EG172</f>
        <v>0</v>
      </c>
      <c r="EH351">
        <f>Drivers!EH172</f>
        <v>0</v>
      </c>
      <c r="EI351">
        <f>Drivers!EI172</f>
        <v>0</v>
      </c>
      <c r="EJ351">
        <f>Drivers!EJ172</f>
        <v>0</v>
      </c>
      <c r="EK351">
        <f>Drivers!EK172</f>
        <v>0</v>
      </c>
      <c r="EL351">
        <f>Drivers!EL172</f>
        <v>0</v>
      </c>
      <c r="EM351">
        <f>Drivers!EM172</f>
        <v>0</v>
      </c>
      <c r="EN351">
        <f>Drivers!EN172</f>
        <v>0</v>
      </c>
    </row>
    <row r="352" spans="1:144" x14ac:dyDescent="0.2">
      <c r="A352">
        <f>Drivers!A173</f>
        <v>0</v>
      </c>
      <c r="B352">
        <f>Drivers!B173</f>
        <v>0</v>
      </c>
      <c r="C352">
        <f>Drivers!C173</f>
        <v>0</v>
      </c>
      <c r="D352">
        <f>Drivers!D173</f>
        <v>0</v>
      </c>
      <c r="E352">
        <f>Drivers!E173</f>
        <v>0</v>
      </c>
      <c r="F352">
        <f>Drivers!F173</f>
        <v>0</v>
      </c>
      <c r="G352">
        <f>Drivers!G173</f>
        <v>0</v>
      </c>
      <c r="H352">
        <f>Drivers!H173</f>
        <v>0</v>
      </c>
      <c r="I352" t="str">
        <f>Drivers!I173</f>
        <v>Cost of Good Sold</v>
      </c>
      <c r="J352">
        <f>Drivers!J173</f>
        <v>0</v>
      </c>
      <c r="K352">
        <f>Drivers!K173</f>
        <v>0</v>
      </c>
      <c r="L352">
        <f>Drivers!L173</f>
        <v>0</v>
      </c>
      <c r="M352">
        <f>Drivers!M173</f>
        <v>0</v>
      </c>
      <c r="N352">
        <f>Drivers!N173</f>
        <v>0</v>
      </c>
      <c r="O352">
        <f>Drivers!O173</f>
        <v>0</v>
      </c>
      <c r="P352">
        <f>Drivers!P173</f>
        <v>0</v>
      </c>
      <c r="Q352">
        <f>Drivers!Q173</f>
        <v>0</v>
      </c>
      <c r="R352">
        <f>Drivers!R173</f>
        <v>0</v>
      </c>
      <c r="S352">
        <f>Drivers!S173</f>
        <v>0</v>
      </c>
      <c r="T352">
        <f>Drivers!T173</f>
        <v>0</v>
      </c>
      <c r="U352">
        <f>Drivers!U173</f>
        <v>0</v>
      </c>
      <c r="V352">
        <f>Drivers!V173</f>
        <v>0</v>
      </c>
      <c r="W352">
        <f>Drivers!W173</f>
        <v>0</v>
      </c>
      <c r="X352">
        <f>Drivers!X173</f>
        <v>0</v>
      </c>
      <c r="Y352">
        <f>Drivers!Y173</f>
        <v>0</v>
      </c>
      <c r="Z352">
        <f>Drivers!Z173</f>
        <v>0</v>
      </c>
      <c r="AA352">
        <f>Drivers!AA173</f>
        <v>0</v>
      </c>
      <c r="AB352">
        <f>Drivers!AB173</f>
        <v>0</v>
      </c>
      <c r="AC352">
        <f>Drivers!AC173</f>
        <v>0</v>
      </c>
      <c r="AD352">
        <f>Drivers!AD173</f>
        <v>0</v>
      </c>
      <c r="AE352">
        <f>Drivers!AE173</f>
        <v>0</v>
      </c>
      <c r="AF352">
        <f>Drivers!AF173</f>
        <v>0</v>
      </c>
      <c r="AG352">
        <f>Drivers!AG173</f>
        <v>0</v>
      </c>
      <c r="AH352">
        <f>Drivers!AH173</f>
        <v>0</v>
      </c>
      <c r="AI352">
        <f>Drivers!AI173</f>
        <v>0</v>
      </c>
      <c r="AJ352">
        <f>Drivers!AJ173</f>
        <v>0</v>
      </c>
      <c r="AK352">
        <f>Drivers!AK173</f>
        <v>0</v>
      </c>
      <c r="AL352">
        <f>Drivers!AL173</f>
        <v>0</v>
      </c>
      <c r="AM352">
        <f>Drivers!AM173</f>
        <v>0</v>
      </c>
      <c r="AN352">
        <f>Drivers!AN173</f>
        <v>0</v>
      </c>
      <c r="AO352">
        <f>Drivers!AO173</f>
        <v>0</v>
      </c>
      <c r="AP352">
        <f>Drivers!AP173</f>
        <v>0</v>
      </c>
      <c r="AQ352">
        <f>Drivers!AQ173</f>
        <v>0</v>
      </c>
      <c r="AR352">
        <f>Drivers!AR173</f>
        <v>0</v>
      </c>
      <c r="AS352">
        <f>Drivers!AS173</f>
        <v>0</v>
      </c>
      <c r="AT352">
        <f>Drivers!AT173</f>
        <v>0</v>
      </c>
      <c r="AU352">
        <f>Drivers!AU173</f>
        <v>0</v>
      </c>
      <c r="AV352">
        <f>Drivers!AV173</f>
        <v>0</v>
      </c>
      <c r="AW352">
        <f>Drivers!AW173</f>
        <v>0</v>
      </c>
      <c r="AX352">
        <f>Drivers!AX173</f>
        <v>0</v>
      </c>
      <c r="AY352">
        <f>Drivers!AY173</f>
        <v>0</v>
      </c>
      <c r="AZ352">
        <f>Drivers!AZ173</f>
        <v>0</v>
      </c>
      <c r="BA352">
        <f>Drivers!BA173</f>
        <v>0</v>
      </c>
      <c r="BB352">
        <f>Drivers!BB173</f>
        <v>0</v>
      </c>
      <c r="BC352">
        <f>Drivers!BC173</f>
        <v>0</v>
      </c>
      <c r="BD352">
        <f>Drivers!BD173</f>
        <v>0</v>
      </c>
      <c r="BE352">
        <f>Drivers!BE173</f>
        <v>0</v>
      </c>
      <c r="BF352">
        <f>Drivers!BF173</f>
        <v>0</v>
      </c>
      <c r="BG352">
        <f>Drivers!BG173</f>
        <v>0</v>
      </c>
      <c r="BH352">
        <f>Drivers!BH173</f>
        <v>0</v>
      </c>
      <c r="BI352">
        <f>Drivers!BI173</f>
        <v>0</v>
      </c>
      <c r="BJ352">
        <f>Drivers!BJ173</f>
        <v>0</v>
      </c>
      <c r="BK352">
        <f>Drivers!BK173</f>
        <v>0</v>
      </c>
      <c r="BL352">
        <f>Drivers!BL173</f>
        <v>0</v>
      </c>
      <c r="BM352">
        <f>Drivers!BM173</f>
        <v>0</v>
      </c>
      <c r="BN352">
        <f>Drivers!BN173</f>
        <v>0</v>
      </c>
      <c r="BO352">
        <f>Drivers!BO173</f>
        <v>0</v>
      </c>
      <c r="BP352">
        <f>Drivers!BP173</f>
        <v>0</v>
      </c>
      <c r="BQ352">
        <f>Drivers!BQ173</f>
        <v>0</v>
      </c>
      <c r="BR352">
        <f>Drivers!BR173</f>
        <v>37.579000000000001</v>
      </c>
      <c r="BS352">
        <f>Drivers!BS173</f>
        <v>54.999000000000002</v>
      </c>
      <c r="BT352">
        <f>Drivers!BT173</f>
        <v>83.704999999999998</v>
      </c>
      <c r="BU352">
        <f>Drivers!BU173</f>
        <v>86.988</v>
      </c>
      <c r="BV352">
        <f>Drivers!BV173</f>
        <v>112.523</v>
      </c>
      <c r="BW352">
        <f>Drivers!BW173</f>
        <v>127.322</v>
      </c>
      <c r="BX352">
        <f>Drivers!BX173</f>
        <v>145.64400000000001</v>
      </c>
      <c r="BY352">
        <f>Drivers!BY173</f>
        <v>147.19300000000001</v>
      </c>
      <c r="BZ352">
        <f>Drivers!BZ173</f>
        <v>168.53100000000001</v>
      </c>
      <c r="CA352">
        <f>Drivers!CA173</f>
        <v>163.52000000000001</v>
      </c>
      <c r="CB352">
        <f>Drivers!CB173</f>
        <v>164.44399999999999</v>
      </c>
      <c r="CC352">
        <f>Drivers!CC173</f>
        <v>131.46899999999999</v>
      </c>
      <c r="CD352">
        <f>Drivers!CD173</f>
        <v>133.78185505122636</v>
      </c>
      <c r="CE352">
        <f>Drivers!CE173</f>
        <v>140.27154364360337</v>
      </c>
      <c r="CF352">
        <f>Drivers!CF173</f>
        <v>140.26790273911183</v>
      </c>
      <c r="CG352">
        <f>Drivers!CG173</f>
        <v>136.27736477097966</v>
      </c>
      <c r="CH352">
        <f>Drivers!CH173</f>
        <v>144.56722028173905</v>
      </c>
      <c r="CI352">
        <f>Drivers!CI173</f>
        <v>151.57270332423624</v>
      </c>
      <c r="CJ352">
        <f>Drivers!CJ173</f>
        <v>151.63894895093634</v>
      </c>
      <c r="CK352">
        <f>Drivers!CK173</f>
        <v>148.35189603571948</v>
      </c>
      <c r="CL352">
        <f>Drivers!CL173</f>
        <v>154.55936624661771</v>
      </c>
      <c r="CM352">
        <f>Drivers!CM173</f>
        <v>162.04217889137618</v>
      </c>
      <c r="CN352">
        <f>Drivers!CN173</f>
        <v>162.79654645888786</v>
      </c>
      <c r="CO352">
        <f>Drivers!CO173</f>
        <v>159.20217786974794</v>
      </c>
      <c r="CP352">
        <f>Drivers!CP173</f>
        <v>0</v>
      </c>
      <c r="CQ352">
        <f>Drivers!CQ173</f>
        <v>0</v>
      </c>
      <c r="CR352">
        <f>Drivers!CR173</f>
        <v>0</v>
      </c>
      <c r="CS352">
        <f>Drivers!CS173</f>
        <v>0</v>
      </c>
      <c r="CT352">
        <f>Drivers!CT173</f>
        <v>0</v>
      </c>
      <c r="CU352">
        <f>Drivers!CU173</f>
        <v>0</v>
      </c>
      <c r="CV352">
        <f>Drivers!CV173</f>
        <v>0</v>
      </c>
      <c r="CW352">
        <f>Drivers!CW173</f>
        <v>0</v>
      </c>
      <c r="CX352">
        <f>Drivers!CX173</f>
        <v>0</v>
      </c>
      <c r="CY352">
        <f>Drivers!CY173</f>
        <v>0</v>
      </c>
      <c r="CZ352">
        <f>Drivers!CZ173</f>
        <v>0</v>
      </c>
      <c r="DA352">
        <f>Drivers!DA173</f>
        <v>0</v>
      </c>
      <c r="DB352">
        <f>Drivers!DB173</f>
        <v>0</v>
      </c>
      <c r="DC352">
        <f>Drivers!DC173</f>
        <v>0</v>
      </c>
      <c r="DD352">
        <f>Drivers!DD173</f>
        <v>0</v>
      </c>
      <c r="DE352">
        <f>Drivers!DE173</f>
        <v>0</v>
      </c>
      <c r="DF352">
        <f>Drivers!DF173</f>
        <v>0</v>
      </c>
      <c r="DG352">
        <f>Drivers!DG173</f>
        <v>0</v>
      </c>
      <c r="DH352">
        <f>Drivers!DH173</f>
        <v>0</v>
      </c>
      <c r="DI352">
        <f>Drivers!DI173</f>
        <v>0</v>
      </c>
      <c r="DJ352">
        <f>Drivers!DJ173</f>
        <v>0</v>
      </c>
      <c r="DK352">
        <f>Drivers!DK173</f>
        <v>0</v>
      </c>
      <c r="DL352">
        <f>Drivers!DL173</f>
        <v>0</v>
      </c>
      <c r="DM352">
        <f>Drivers!DM173</f>
        <v>0</v>
      </c>
      <c r="DN352">
        <f>Drivers!DN173</f>
        <v>0</v>
      </c>
      <c r="DO352">
        <f>Drivers!DO173</f>
        <v>0</v>
      </c>
      <c r="DP352">
        <f>Drivers!DP173</f>
        <v>0</v>
      </c>
      <c r="DQ352">
        <f>Drivers!DQ173</f>
        <v>0</v>
      </c>
      <c r="DR352">
        <f>Drivers!DR173</f>
        <v>0</v>
      </c>
      <c r="DS352">
        <f>Drivers!DS173</f>
        <v>0</v>
      </c>
      <c r="DT352">
        <f>Drivers!DT173</f>
        <v>0</v>
      </c>
      <c r="DU352">
        <f>Drivers!DU173</f>
        <v>0</v>
      </c>
      <c r="DV352">
        <f>Drivers!DV173</f>
        <v>0</v>
      </c>
      <c r="DW352">
        <f>Drivers!DW173</f>
        <v>0</v>
      </c>
      <c r="DX352">
        <f>Drivers!DX173</f>
        <v>0</v>
      </c>
      <c r="DY352">
        <f>Drivers!DY173</f>
        <v>72.222999999999999</v>
      </c>
      <c r="DZ352">
        <f>Drivers!DZ173</f>
        <v>263.27100000000002</v>
      </c>
      <c r="EA352">
        <f>Drivers!EA173</f>
        <v>532.68200000000002</v>
      </c>
      <c r="EB352">
        <f>Drivers!EB173</f>
        <v>627.96399999999994</v>
      </c>
      <c r="EC352">
        <f>Drivers!EC173</f>
        <v>550.5986662049213</v>
      </c>
      <c r="ED352">
        <f>Drivers!ED173</f>
        <v>596.13076859263117</v>
      </c>
      <c r="EE352">
        <f>Drivers!EE173</f>
        <v>638.6002694666297</v>
      </c>
      <c r="EF352">
        <f>Drivers!EF173</f>
        <v>685.16312941404283</v>
      </c>
      <c r="EG352">
        <f>Drivers!EG173</f>
        <v>734.48400078861164</v>
      </c>
      <c r="EH352">
        <f>Drivers!EH173</f>
        <v>784.23768035068827</v>
      </c>
      <c r="EI352">
        <f>Drivers!EI173</f>
        <v>833.37181590103069</v>
      </c>
      <c r="EJ352">
        <f>Drivers!EJ173</f>
        <v>882.78262851103523</v>
      </c>
      <c r="EK352">
        <f>Drivers!EK173</f>
        <v>930.65024137714056</v>
      </c>
      <c r="EL352">
        <f>Drivers!EL173</f>
        <v>976.39764968379473</v>
      </c>
      <c r="EM352">
        <f>Drivers!EM173</f>
        <v>0</v>
      </c>
      <c r="EN352">
        <f>Drivers!EN173</f>
        <v>0</v>
      </c>
    </row>
    <row r="353" spans="1:144" x14ac:dyDescent="0.2">
      <c r="A353">
        <f>Drivers!A174</f>
        <v>0</v>
      </c>
      <c r="B353">
        <f>Drivers!B174</f>
        <v>0</v>
      </c>
      <c r="C353">
        <f>Drivers!C174</f>
        <v>0</v>
      </c>
      <c r="D353">
        <f>Drivers!D174</f>
        <v>0</v>
      </c>
      <c r="E353">
        <f>Drivers!E174</f>
        <v>0</v>
      </c>
      <c r="F353">
        <f>Drivers!F174</f>
        <v>0</v>
      </c>
      <c r="G353">
        <f>Drivers!G174</f>
        <v>0</v>
      </c>
      <c r="H353">
        <f>Drivers!H174</f>
        <v>0</v>
      </c>
      <c r="I353" t="str">
        <f>Drivers!I174</f>
        <v>as % of revenue</v>
      </c>
      <c r="J353">
        <f>Drivers!J174</f>
        <v>0</v>
      </c>
      <c r="K353">
        <f>Drivers!K174</f>
        <v>0</v>
      </c>
      <c r="L353">
        <f>Drivers!L174</f>
        <v>0</v>
      </c>
      <c r="M353">
        <f>Drivers!M174</f>
        <v>0</v>
      </c>
      <c r="N353">
        <f>Drivers!N174</f>
        <v>0</v>
      </c>
      <c r="O353">
        <f>Drivers!O174</f>
        <v>0</v>
      </c>
      <c r="P353">
        <f>Drivers!P174</f>
        <v>0</v>
      </c>
      <c r="Q353">
        <f>Drivers!Q174</f>
        <v>0</v>
      </c>
      <c r="R353">
        <f>Drivers!R174</f>
        <v>0</v>
      </c>
      <c r="S353">
        <f>Drivers!S174</f>
        <v>0</v>
      </c>
      <c r="T353">
        <f>Drivers!T174</f>
        <v>0</v>
      </c>
      <c r="U353">
        <f>Drivers!U174</f>
        <v>0</v>
      </c>
      <c r="V353">
        <f>Drivers!V174</f>
        <v>0</v>
      </c>
      <c r="W353">
        <f>Drivers!W174</f>
        <v>0</v>
      </c>
      <c r="X353">
        <f>Drivers!X174</f>
        <v>0</v>
      </c>
      <c r="Y353">
        <f>Drivers!Y174</f>
        <v>0</v>
      </c>
      <c r="Z353">
        <f>Drivers!Z174</f>
        <v>0</v>
      </c>
      <c r="AA353">
        <f>Drivers!AA174</f>
        <v>0</v>
      </c>
      <c r="AB353">
        <f>Drivers!AB174</f>
        <v>0</v>
      </c>
      <c r="AC353">
        <f>Drivers!AC174</f>
        <v>0</v>
      </c>
      <c r="AD353">
        <f>Drivers!AD174</f>
        <v>0</v>
      </c>
      <c r="AE353">
        <f>Drivers!AE174</f>
        <v>0</v>
      </c>
      <c r="AF353">
        <f>Drivers!AF174</f>
        <v>0</v>
      </c>
      <c r="AG353">
        <f>Drivers!AG174</f>
        <v>0</v>
      </c>
      <c r="AH353">
        <f>Drivers!AH174</f>
        <v>0</v>
      </c>
      <c r="AI353">
        <f>Drivers!AI174</f>
        <v>0</v>
      </c>
      <c r="AJ353">
        <f>Drivers!AJ174</f>
        <v>0</v>
      </c>
      <c r="AK353">
        <f>Drivers!AK174</f>
        <v>0</v>
      </c>
      <c r="AL353">
        <f>Drivers!AL174</f>
        <v>0</v>
      </c>
      <c r="AM353">
        <f>Drivers!AM174</f>
        <v>0</v>
      </c>
      <c r="AN353">
        <f>Drivers!AN174</f>
        <v>0</v>
      </c>
      <c r="AO353">
        <f>Drivers!AO174</f>
        <v>0</v>
      </c>
      <c r="AP353">
        <f>Drivers!AP174</f>
        <v>0</v>
      </c>
      <c r="AQ353">
        <f>Drivers!AQ174</f>
        <v>0</v>
      </c>
      <c r="AR353">
        <f>Drivers!AR174</f>
        <v>0</v>
      </c>
      <c r="AS353">
        <f>Drivers!AS174</f>
        <v>0</v>
      </c>
      <c r="AT353">
        <f>Drivers!AT174</f>
        <v>0</v>
      </c>
      <c r="AU353">
        <f>Drivers!AU174</f>
        <v>0</v>
      </c>
      <c r="AV353">
        <f>Drivers!AV174</f>
        <v>0</v>
      </c>
      <c r="AW353">
        <f>Drivers!AW174</f>
        <v>0</v>
      </c>
      <c r="AX353">
        <f>Drivers!AX174</f>
        <v>0</v>
      </c>
      <c r="AY353">
        <f>Drivers!AY174</f>
        <v>0</v>
      </c>
      <c r="AZ353">
        <f>Drivers!AZ174</f>
        <v>0</v>
      </c>
      <c r="BA353">
        <f>Drivers!BA174</f>
        <v>0</v>
      </c>
      <c r="BB353">
        <f>Drivers!BB174</f>
        <v>0</v>
      </c>
      <c r="BC353">
        <f>Drivers!BC174</f>
        <v>0</v>
      </c>
      <c r="BD353">
        <f>Drivers!BD174</f>
        <v>0</v>
      </c>
      <c r="BE353">
        <f>Drivers!BE174</f>
        <v>0</v>
      </c>
      <c r="BF353">
        <f>Drivers!BF174</f>
        <v>0</v>
      </c>
      <c r="BG353">
        <f>Drivers!BG174</f>
        <v>0</v>
      </c>
      <c r="BH353">
        <f>Drivers!BH174</f>
        <v>0</v>
      </c>
      <c r="BI353">
        <f>Drivers!BI174</f>
        <v>0</v>
      </c>
      <c r="BJ353">
        <f>Drivers!BJ174</f>
        <v>0</v>
      </c>
      <c r="BK353">
        <f>Drivers!BK174</f>
        <v>0</v>
      </c>
      <c r="BL353">
        <f>Drivers!BL174</f>
        <v>0</v>
      </c>
      <c r="BM353">
        <f>Drivers!BM174</f>
        <v>0</v>
      </c>
      <c r="BN353">
        <f>Drivers!BN174</f>
        <v>0</v>
      </c>
      <c r="BO353">
        <f>Drivers!BO174</f>
        <v>0</v>
      </c>
      <c r="BP353">
        <f>Drivers!BP174</f>
        <v>0</v>
      </c>
      <c r="BQ353">
        <f>Drivers!BQ174</f>
        <v>0</v>
      </c>
      <c r="BR353">
        <f>Drivers!BR174</f>
        <v>0.77345325814020505</v>
      </c>
      <c r="BS353">
        <f>Drivers!BS174</f>
        <v>0.75062439437157946</v>
      </c>
      <c r="BT353">
        <f>Drivers!BT174</f>
        <v>0.81836668850151051</v>
      </c>
      <c r="BU353">
        <f>Drivers!BU174</f>
        <v>0.74563486280997404</v>
      </c>
      <c r="BV353">
        <f>Drivers!BV174</f>
        <v>0.65383095678043901</v>
      </c>
      <c r="BW353">
        <f>Drivers!BW174</f>
        <v>0.63054416513143563</v>
      </c>
      <c r="BX353">
        <f>Drivers!BX174</f>
        <v>0.70889550843992766</v>
      </c>
      <c r="BY353">
        <f>Drivers!BY174</f>
        <v>0.68163210491706105</v>
      </c>
      <c r="BZ353">
        <f>Drivers!BZ174</f>
        <v>0.68832272109065817</v>
      </c>
      <c r="CA353">
        <f>Drivers!CA174</f>
        <v>0.68689431522702549</v>
      </c>
      <c r="CB353">
        <f>Drivers!CB174</f>
        <v>0.78069484138664436</v>
      </c>
      <c r="CC353">
        <f>Drivers!CC174</f>
        <v>0.7005963134082589</v>
      </c>
      <c r="CD353">
        <f>Drivers!CD174</f>
        <v>0.67082272109065821</v>
      </c>
      <c r="CE353">
        <f>Drivers!CE174</f>
        <v>0.66939431522702553</v>
      </c>
      <c r="CF353">
        <f>Drivers!CF174</f>
        <v>0.68319484138664432</v>
      </c>
      <c r="CG353">
        <f>Drivers!CG174</f>
        <v>0.66059631340825886</v>
      </c>
      <c r="CH353">
        <f>Drivers!CH174</f>
        <v>0.6558227210906582</v>
      </c>
      <c r="CI353">
        <f>Drivers!CI174</f>
        <v>0.65439431522702551</v>
      </c>
      <c r="CJ353">
        <f>Drivers!CJ174</f>
        <v>0.66819484138664431</v>
      </c>
      <c r="CK353">
        <f>Drivers!CK174</f>
        <v>0.65059631340825885</v>
      </c>
      <c r="CL353">
        <f>Drivers!CL174</f>
        <v>0.64332272109065824</v>
      </c>
      <c r="CM353">
        <f>Drivers!CM174</f>
        <v>0.64189431522702556</v>
      </c>
      <c r="CN353">
        <f>Drivers!CN174</f>
        <v>0.6581948413866443</v>
      </c>
      <c r="CO353">
        <f>Drivers!CO174</f>
        <v>0.64059631340825884</v>
      </c>
      <c r="CP353">
        <f>Drivers!CP174</f>
        <v>0</v>
      </c>
      <c r="CQ353">
        <f>Drivers!CQ174</f>
        <v>0</v>
      </c>
      <c r="CR353">
        <f>Drivers!CR174</f>
        <v>0</v>
      </c>
      <c r="CS353">
        <f>Drivers!CS174</f>
        <v>0</v>
      </c>
      <c r="CT353">
        <f>Drivers!CT174</f>
        <v>0</v>
      </c>
      <c r="CU353">
        <f>Drivers!CU174</f>
        <v>0</v>
      </c>
      <c r="CV353">
        <f>Drivers!CV174</f>
        <v>0</v>
      </c>
      <c r="CW353">
        <f>Drivers!CW174</f>
        <v>0</v>
      </c>
      <c r="CX353">
        <f>Drivers!CX174</f>
        <v>0</v>
      </c>
      <c r="CY353">
        <f>Drivers!CY174</f>
        <v>0</v>
      </c>
      <c r="CZ353">
        <f>Drivers!CZ174</f>
        <v>0</v>
      </c>
      <c r="DA353">
        <f>Drivers!DA174</f>
        <v>0</v>
      </c>
      <c r="DB353">
        <f>Drivers!DB174</f>
        <v>0</v>
      </c>
      <c r="DC353">
        <f>Drivers!DC174</f>
        <v>0</v>
      </c>
      <c r="DD353">
        <f>Drivers!DD174</f>
        <v>0</v>
      </c>
      <c r="DE353">
        <f>Drivers!DE174</f>
        <v>0</v>
      </c>
      <c r="DF353">
        <f>Drivers!DF174</f>
        <v>0</v>
      </c>
      <c r="DG353">
        <f>Drivers!DG174</f>
        <v>0</v>
      </c>
      <c r="DH353">
        <f>Drivers!DH174</f>
        <v>0</v>
      </c>
      <c r="DI353">
        <f>Drivers!DI174</f>
        <v>0</v>
      </c>
      <c r="DJ353">
        <f>Drivers!DJ174</f>
        <v>0</v>
      </c>
      <c r="DK353">
        <f>Drivers!DK174</f>
        <v>0</v>
      </c>
      <c r="DL353">
        <f>Drivers!DL174</f>
        <v>0</v>
      </c>
      <c r="DM353">
        <f>Drivers!DM174</f>
        <v>0</v>
      </c>
      <c r="DN353">
        <f>Drivers!DN174</f>
        <v>0</v>
      </c>
      <c r="DO353">
        <f>Drivers!DO174</f>
        <v>0</v>
      </c>
      <c r="DP353">
        <f>Drivers!DP174</f>
        <v>0</v>
      </c>
      <c r="DQ353">
        <f>Drivers!DQ174</f>
        <v>0</v>
      </c>
      <c r="DR353">
        <f>Drivers!DR174</f>
        <v>0</v>
      </c>
      <c r="DS353">
        <f>Drivers!DS174</f>
        <v>0</v>
      </c>
      <c r="DT353">
        <f>Drivers!DT174</f>
        <v>0</v>
      </c>
      <c r="DU353">
        <f>Drivers!DU174</f>
        <v>0</v>
      </c>
      <c r="DV353">
        <f>Drivers!DV174</f>
        <v>0</v>
      </c>
      <c r="DW353">
        <f>Drivers!DW174</f>
        <v>0</v>
      </c>
      <c r="DX353">
        <f>Drivers!DX174</f>
        <v>0</v>
      </c>
      <c r="DY353">
        <f>Drivers!DY174</f>
        <v>0.92824460838495748</v>
      </c>
      <c r="DZ353">
        <f>Drivers!DZ174</f>
        <v>0.77250200262321644</v>
      </c>
      <c r="EA353">
        <f>Drivers!EA174</f>
        <v>0.66968982268397914</v>
      </c>
      <c r="EB353">
        <f>Drivers!EB174</f>
        <v>0.71263097330771641</v>
      </c>
      <c r="EC353">
        <f>Drivers!EC174</f>
        <v>0.67098256729442274</v>
      </c>
      <c r="ED353">
        <f>Drivers!ED174</f>
        <v>0.65723956263406669</v>
      </c>
      <c r="EE353">
        <f>Drivers!EE174</f>
        <v>0.64599356390700913</v>
      </c>
      <c r="EF353">
        <f>Drivers!EF174</f>
        <v>0.63699356390700912</v>
      </c>
      <c r="EG353">
        <f>Drivers!EG174</f>
        <v>0.63049356390700917</v>
      </c>
      <c r="EH353">
        <f>Drivers!EH174</f>
        <v>0.62449356390700916</v>
      </c>
      <c r="EI353">
        <f>Drivers!EI174</f>
        <v>0.61849356390700916</v>
      </c>
      <c r="EJ353">
        <f>Drivers!EJ174</f>
        <v>0.61349356390700915</v>
      </c>
      <c r="EK353">
        <f>Drivers!EK174</f>
        <v>0.60849356390700915</v>
      </c>
      <c r="EL353">
        <f>Drivers!EL174</f>
        <v>0.60349356390700915</v>
      </c>
      <c r="EM353">
        <f>Drivers!EM174</f>
        <v>0</v>
      </c>
      <c r="EN353">
        <f>Drivers!EN174</f>
        <v>0</v>
      </c>
    </row>
    <row r="354" spans="1:144" x14ac:dyDescent="0.2">
      <c r="A354">
        <f>Drivers!A175</f>
        <v>0</v>
      </c>
      <c r="B354">
        <f>Drivers!B175</f>
        <v>0</v>
      </c>
      <c r="C354">
        <f>Drivers!C175</f>
        <v>0</v>
      </c>
      <c r="D354">
        <f>Drivers!D175</f>
        <v>0</v>
      </c>
      <c r="E354">
        <f>Drivers!E175</f>
        <v>0</v>
      </c>
      <c r="F354">
        <f>Drivers!F175</f>
        <v>0</v>
      </c>
      <c r="G354">
        <f>Drivers!G175</f>
        <v>0</v>
      </c>
      <c r="H354">
        <f>Drivers!H175</f>
        <v>0</v>
      </c>
      <c r="I354" t="str">
        <f>Drivers!I175</f>
        <v>YoY Change in bp</v>
      </c>
      <c r="J354">
        <f>Drivers!J175</f>
        <v>0</v>
      </c>
      <c r="K354">
        <f>Drivers!K175</f>
        <v>0</v>
      </c>
      <c r="L354">
        <f>Drivers!L175</f>
        <v>0</v>
      </c>
      <c r="M354">
        <f>Drivers!M175</f>
        <v>0</v>
      </c>
      <c r="N354">
        <f>Drivers!N175</f>
        <v>0</v>
      </c>
      <c r="O354">
        <f>Drivers!O175</f>
        <v>0</v>
      </c>
      <c r="P354">
        <f>Drivers!P175</f>
        <v>0</v>
      </c>
      <c r="Q354">
        <f>Drivers!Q175</f>
        <v>0</v>
      </c>
      <c r="R354">
        <f>Drivers!R175</f>
        <v>0</v>
      </c>
      <c r="S354">
        <f>Drivers!S175</f>
        <v>0</v>
      </c>
      <c r="T354">
        <f>Drivers!T175</f>
        <v>0</v>
      </c>
      <c r="U354">
        <f>Drivers!U175</f>
        <v>0</v>
      </c>
      <c r="V354">
        <f>Drivers!V175</f>
        <v>0</v>
      </c>
      <c r="W354">
        <f>Drivers!W175</f>
        <v>0</v>
      </c>
      <c r="X354">
        <f>Drivers!X175</f>
        <v>0</v>
      </c>
      <c r="Y354">
        <f>Drivers!Y175</f>
        <v>0</v>
      </c>
      <c r="Z354">
        <f>Drivers!Z175</f>
        <v>0</v>
      </c>
      <c r="AA354">
        <f>Drivers!AA175</f>
        <v>0</v>
      </c>
      <c r="AB354">
        <f>Drivers!AB175</f>
        <v>0</v>
      </c>
      <c r="AC354">
        <f>Drivers!AC175</f>
        <v>0</v>
      </c>
      <c r="AD354">
        <f>Drivers!AD175</f>
        <v>0</v>
      </c>
      <c r="AE354">
        <f>Drivers!AE175</f>
        <v>0</v>
      </c>
      <c r="AF354">
        <f>Drivers!AF175</f>
        <v>0</v>
      </c>
      <c r="AG354">
        <f>Drivers!AG175</f>
        <v>0</v>
      </c>
      <c r="AH354">
        <f>Drivers!AH175</f>
        <v>0</v>
      </c>
      <c r="AI354">
        <f>Drivers!AI175</f>
        <v>0</v>
      </c>
      <c r="AJ354">
        <f>Drivers!AJ175</f>
        <v>0</v>
      </c>
      <c r="AK354">
        <f>Drivers!AK175</f>
        <v>0</v>
      </c>
      <c r="AL354">
        <f>Drivers!AL175</f>
        <v>0</v>
      </c>
      <c r="AM354">
        <f>Drivers!AM175</f>
        <v>0</v>
      </c>
      <c r="AN354">
        <f>Drivers!AN175</f>
        <v>0</v>
      </c>
      <c r="AO354">
        <f>Drivers!AO175</f>
        <v>0</v>
      </c>
      <c r="AP354">
        <f>Drivers!AP175</f>
        <v>0</v>
      </c>
      <c r="AQ354">
        <f>Drivers!AQ175</f>
        <v>0</v>
      </c>
      <c r="AR354">
        <f>Drivers!AR175</f>
        <v>0</v>
      </c>
      <c r="AS354">
        <f>Drivers!AS175</f>
        <v>0</v>
      </c>
      <c r="AT354">
        <f>Drivers!AT175</f>
        <v>0</v>
      </c>
      <c r="AU354">
        <f>Drivers!AU175</f>
        <v>0</v>
      </c>
      <c r="AV354">
        <f>Drivers!AV175</f>
        <v>0</v>
      </c>
      <c r="AW354">
        <f>Drivers!AW175</f>
        <v>0</v>
      </c>
      <c r="AX354">
        <f>Drivers!AX175</f>
        <v>0</v>
      </c>
      <c r="AY354">
        <f>Drivers!AY175</f>
        <v>0</v>
      </c>
      <c r="AZ354">
        <f>Drivers!AZ175</f>
        <v>0</v>
      </c>
      <c r="BA354">
        <f>Drivers!BA175</f>
        <v>0</v>
      </c>
      <c r="BB354">
        <f>Drivers!BB175</f>
        <v>0</v>
      </c>
      <c r="BC354">
        <f>Drivers!BC175</f>
        <v>0</v>
      </c>
      <c r="BD354">
        <f>Drivers!BD175</f>
        <v>0</v>
      </c>
      <c r="BE354">
        <f>Drivers!BE175</f>
        <v>0</v>
      </c>
      <c r="BF354">
        <f>Drivers!BF175</f>
        <v>0</v>
      </c>
      <c r="BG354">
        <f>Drivers!BG175</f>
        <v>0</v>
      </c>
      <c r="BH354">
        <f>Drivers!BH175</f>
        <v>0</v>
      </c>
      <c r="BI354">
        <f>Drivers!BI175</f>
        <v>0</v>
      </c>
      <c r="BJ354">
        <f>Drivers!BJ175</f>
        <v>0</v>
      </c>
      <c r="BK354">
        <f>Drivers!BK175</f>
        <v>0</v>
      </c>
      <c r="BL354">
        <f>Drivers!BL175</f>
        <v>0</v>
      </c>
      <c r="BM354">
        <f>Drivers!BM175</f>
        <v>0</v>
      </c>
      <c r="BN354">
        <f>Drivers!BN175</f>
        <v>0</v>
      </c>
      <c r="BO354">
        <f>Drivers!BO175</f>
        <v>0</v>
      </c>
      <c r="BP354">
        <f>Drivers!BP175</f>
        <v>0</v>
      </c>
      <c r="BQ354">
        <f>Drivers!BQ175</f>
        <v>0</v>
      </c>
      <c r="BR354">
        <f>Drivers!BR175</f>
        <v>0</v>
      </c>
      <c r="BS354">
        <f>Drivers!BS175</f>
        <v>0</v>
      </c>
      <c r="BT354">
        <f>Drivers!BT175</f>
        <v>0</v>
      </c>
      <c r="BU354">
        <f>Drivers!BU175</f>
        <v>0</v>
      </c>
      <c r="BV354">
        <f>Drivers!BV175</f>
        <v>-1196.2230135976604</v>
      </c>
      <c r="BW354">
        <f>Drivers!BW175</f>
        <v>-1200.8022924014383</v>
      </c>
      <c r="BX354">
        <f>Drivers!BX175</f>
        <v>-1094.7118006158285</v>
      </c>
      <c r="BY354">
        <f>Drivers!BY175</f>
        <v>-640.02757892912985</v>
      </c>
      <c r="BZ354">
        <f>Drivers!BZ175</f>
        <v>344.91764310219162</v>
      </c>
      <c r="CA354">
        <f>Drivers!CA175</f>
        <v>563.50150095589856</v>
      </c>
      <c r="CB354">
        <f>Drivers!CB175</f>
        <v>717.99332946716697</v>
      </c>
      <c r="CC354">
        <f>Drivers!CC175</f>
        <v>189.64208491197843</v>
      </c>
      <c r="CD354">
        <f>Drivers!CD175</f>
        <v>-175</v>
      </c>
      <c r="CE354">
        <f>Drivers!CE175</f>
        <v>-175</v>
      </c>
      <c r="CF354">
        <f>Drivers!CF175</f>
        <v>-975</v>
      </c>
      <c r="CG354">
        <f>Drivers!CG175</f>
        <v>-400</v>
      </c>
      <c r="CH354">
        <f>Drivers!CH175</f>
        <v>-150</v>
      </c>
      <c r="CI354">
        <f>Drivers!CI175</f>
        <v>-150</v>
      </c>
      <c r="CJ354">
        <f>Drivers!CJ175</f>
        <v>-150</v>
      </c>
      <c r="CK354">
        <f>Drivers!CK175</f>
        <v>-100</v>
      </c>
      <c r="CL354">
        <f>Drivers!CL175</f>
        <v>-125</v>
      </c>
      <c r="CM354">
        <f>Drivers!CM175</f>
        <v>-125</v>
      </c>
      <c r="CN354">
        <f>Drivers!CN175</f>
        <v>-100</v>
      </c>
      <c r="CO354">
        <f>Drivers!CO175</f>
        <v>-100</v>
      </c>
      <c r="CP354">
        <f>Drivers!CP175</f>
        <v>0</v>
      </c>
      <c r="CQ354">
        <f>Drivers!CQ175</f>
        <v>0</v>
      </c>
      <c r="CR354">
        <f>Drivers!CR175</f>
        <v>0</v>
      </c>
      <c r="CS354">
        <f>Drivers!CS175</f>
        <v>0</v>
      </c>
      <c r="CT354">
        <f>Drivers!CT175</f>
        <v>0</v>
      </c>
      <c r="CU354">
        <f>Drivers!CU175</f>
        <v>0</v>
      </c>
      <c r="CV354">
        <f>Drivers!CV175</f>
        <v>0</v>
      </c>
      <c r="CW354">
        <f>Drivers!CW175</f>
        <v>0</v>
      </c>
      <c r="CX354">
        <f>Drivers!CX175</f>
        <v>0</v>
      </c>
      <c r="CY354">
        <f>Drivers!CY175</f>
        <v>0</v>
      </c>
      <c r="CZ354">
        <f>Drivers!CZ175</f>
        <v>0</v>
      </c>
      <c r="DA354">
        <f>Drivers!DA175</f>
        <v>0</v>
      </c>
      <c r="DB354">
        <f>Drivers!DB175</f>
        <v>0</v>
      </c>
      <c r="DC354">
        <f>Drivers!DC175</f>
        <v>0</v>
      </c>
      <c r="DD354">
        <f>Drivers!DD175</f>
        <v>0</v>
      </c>
      <c r="DE354">
        <f>Drivers!DE175</f>
        <v>0</v>
      </c>
      <c r="DF354">
        <f>Drivers!DF175</f>
        <v>0</v>
      </c>
      <c r="DG354">
        <f>Drivers!DG175</f>
        <v>0</v>
      </c>
      <c r="DH354">
        <f>Drivers!DH175</f>
        <v>0</v>
      </c>
      <c r="DI354">
        <f>Drivers!DI175</f>
        <v>0</v>
      </c>
      <c r="DJ354">
        <f>Drivers!DJ175</f>
        <v>0</v>
      </c>
      <c r="DK354">
        <f>Drivers!DK175</f>
        <v>0</v>
      </c>
      <c r="DL354">
        <f>Drivers!DL175</f>
        <v>0</v>
      </c>
      <c r="DM354">
        <f>Drivers!DM175</f>
        <v>0</v>
      </c>
      <c r="DN354">
        <f>Drivers!DN175</f>
        <v>0</v>
      </c>
      <c r="DO354">
        <f>Drivers!DO175</f>
        <v>0</v>
      </c>
      <c r="DP354">
        <f>Drivers!DP175</f>
        <v>0</v>
      </c>
      <c r="DQ354">
        <f>Drivers!DQ175</f>
        <v>0</v>
      </c>
      <c r="DR354">
        <f>Drivers!DR175</f>
        <v>0</v>
      </c>
      <c r="DS354">
        <f>Drivers!DS175</f>
        <v>0</v>
      </c>
      <c r="DT354">
        <f>Drivers!DT175</f>
        <v>0</v>
      </c>
      <c r="DU354">
        <f>Drivers!DU175</f>
        <v>0</v>
      </c>
      <c r="DV354">
        <f>Drivers!DV175</f>
        <v>0</v>
      </c>
      <c r="DW354">
        <f>Drivers!DW175</f>
        <v>0</v>
      </c>
      <c r="DX354">
        <f>Drivers!DX175</f>
        <v>0</v>
      </c>
      <c r="DY354">
        <f>Drivers!DY175</f>
        <v>0</v>
      </c>
      <c r="DZ354">
        <f>Drivers!DZ175</f>
        <v>-1557.4260576174104</v>
      </c>
      <c r="EA354">
        <f>Drivers!EA175</f>
        <v>-1028.1217993923731</v>
      </c>
      <c r="EB354">
        <f>Drivers!EB175</f>
        <v>429.41150623737269</v>
      </c>
      <c r="EC354">
        <f>Drivers!EC175</f>
        <v>-416.48406013293669</v>
      </c>
      <c r="ED354">
        <f>Drivers!ED175</f>
        <v>-137.4300466035605</v>
      </c>
      <c r="EE354">
        <f>Drivers!EE175</f>
        <v>-112.4599872705756</v>
      </c>
      <c r="EF354">
        <f>Drivers!EF175</f>
        <v>-90</v>
      </c>
      <c r="EG354">
        <f>Drivers!EG175</f>
        <v>-65</v>
      </c>
      <c r="EH354">
        <f>Drivers!EH175</f>
        <v>-60</v>
      </c>
      <c r="EI354">
        <f>Drivers!EI175</f>
        <v>-60</v>
      </c>
      <c r="EJ354">
        <f>Drivers!EJ175</f>
        <v>-50</v>
      </c>
      <c r="EK354">
        <f>Drivers!EK175</f>
        <v>-50</v>
      </c>
      <c r="EL354">
        <f>Drivers!EL175</f>
        <v>-50</v>
      </c>
      <c r="EM354">
        <f>Drivers!EM175</f>
        <v>0</v>
      </c>
      <c r="EN354">
        <f>Drivers!EN175</f>
        <v>0</v>
      </c>
    </row>
    <row r="355" spans="1:144" x14ac:dyDescent="0.2">
      <c r="A355">
        <f>Drivers!A176</f>
        <v>0</v>
      </c>
      <c r="B355">
        <f>Drivers!B176</f>
        <v>0</v>
      </c>
      <c r="C355">
        <f>Drivers!C176</f>
        <v>0</v>
      </c>
      <c r="D355">
        <f>Drivers!D176</f>
        <v>0</v>
      </c>
      <c r="E355">
        <f>Drivers!E176</f>
        <v>0</v>
      </c>
      <c r="F355">
        <f>Drivers!F176</f>
        <v>0</v>
      </c>
      <c r="G355">
        <f>Drivers!G176</f>
        <v>0</v>
      </c>
      <c r="H355">
        <f>Drivers!H176</f>
        <v>0</v>
      </c>
      <c r="I355" t="str">
        <f>Drivers!I176</f>
        <v>Sequential Change in bp</v>
      </c>
      <c r="J355">
        <f>Drivers!J176</f>
        <v>0</v>
      </c>
      <c r="K355">
        <f>Drivers!K176</f>
        <v>0</v>
      </c>
      <c r="L355">
        <f>Drivers!L176</f>
        <v>0</v>
      </c>
      <c r="M355">
        <f>Drivers!M176</f>
        <v>0</v>
      </c>
      <c r="N355">
        <f>Drivers!N176</f>
        <v>0</v>
      </c>
      <c r="O355">
        <f>Drivers!O176</f>
        <v>0</v>
      </c>
      <c r="P355">
        <f>Drivers!P176</f>
        <v>0</v>
      </c>
      <c r="Q355">
        <f>Drivers!Q176</f>
        <v>0</v>
      </c>
      <c r="R355">
        <f>Drivers!R176</f>
        <v>0</v>
      </c>
      <c r="S355">
        <f>Drivers!S176</f>
        <v>0</v>
      </c>
      <c r="T355">
        <f>Drivers!T176</f>
        <v>0</v>
      </c>
      <c r="U355">
        <f>Drivers!U176</f>
        <v>0</v>
      </c>
      <c r="V355">
        <f>Drivers!V176</f>
        <v>0</v>
      </c>
      <c r="W355">
        <f>Drivers!W176</f>
        <v>0</v>
      </c>
      <c r="X355">
        <f>Drivers!X176</f>
        <v>0</v>
      </c>
      <c r="Y355">
        <f>Drivers!Y176</f>
        <v>0</v>
      </c>
      <c r="Z355">
        <f>Drivers!Z176</f>
        <v>0</v>
      </c>
      <c r="AA355">
        <f>Drivers!AA176</f>
        <v>0</v>
      </c>
      <c r="AB355">
        <f>Drivers!AB176</f>
        <v>0</v>
      </c>
      <c r="AC355">
        <f>Drivers!AC176</f>
        <v>0</v>
      </c>
      <c r="AD355">
        <f>Drivers!AD176</f>
        <v>0</v>
      </c>
      <c r="AE355">
        <f>Drivers!AE176</f>
        <v>0</v>
      </c>
      <c r="AF355">
        <f>Drivers!AF176</f>
        <v>0</v>
      </c>
      <c r="AG355">
        <f>Drivers!AG176</f>
        <v>0</v>
      </c>
      <c r="AH355">
        <f>Drivers!AH176</f>
        <v>0</v>
      </c>
      <c r="AI355">
        <f>Drivers!AI176</f>
        <v>0</v>
      </c>
      <c r="AJ355">
        <f>Drivers!AJ176</f>
        <v>0</v>
      </c>
      <c r="AK355">
        <f>Drivers!AK176</f>
        <v>0</v>
      </c>
      <c r="AL355">
        <f>Drivers!AL176</f>
        <v>0</v>
      </c>
      <c r="AM355">
        <f>Drivers!AM176</f>
        <v>0</v>
      </c>
      <c r="AN355">
        <f>Drivers!AN176</f>
        <v>0</v>
      </c>
      <c r="AO355">
        <f>Drivers!AO176</f>
        <v>0</v>
      </c>
      <c r="AP355">
        <f>Drivers!AP176</f>
        <v>0</v>
      </c>
      <c r="AQ355">
        <f>Drivers!AQ176</f>
        <v>0</v>
      </c>
      <c r="AR355">
        <f>Drivers!AR176</f>
        <v>0</v>
      </c>
      <c r="AS355">
        <f>Drivers!AS176</f>
        <v>0</v>
      </c>
      <c r="AT355">
        <f>Drivers!AT176</f>
        <v>0</v>
      </c>
      <c r="AU355">
        <f>Drivers!AU176</f>
        <v>0</v>
      </c>
      <c r="AV355">
        <f>Drivers!AV176</f>
        <v>0</v>
      </c>
      <c r="AW355">
        <f>Drivers!AW176</f>
        <v>0</v>
      </c>
      <c r="AX355">
        <f>Drivers!AX176</f>
        <v>0</v>
      </c>
      <c r="AY355">
        <f>Drivers!AY176</f>
        <v>0</v>
      </c>
      <c r="AZ355">
        <f>Drivers!AZ176</f>
        <v>0</v>
      </c>
      <c r="BA355">
        <f>Drivers!BA176</f>
        <v>0</v>
      </c>
      <c r="BB355">
        <f>Drivers!BB176</f>
        <v>0</v>
      </c>
      <c r="BC355">
        <f>Drivers!BC176</f>
        <v>0</v>
      </c>
      <c r="BD355">
        <f>Drivers!BD176</f>
        <v>0</v>
      </c>
      <c r="BE355">
        <f>Drivers!BE176</f>
        <v>0</v>
      </c>
      <c r="BF355">
        <f>Drivers!BF176</f>
        <v>0</v>
      </c>
      <c r="BG355">
        <f>Drivers!BG176</f>
        <v>0</v>
      </c>
      <c r="BH355">
        <f>Drivers!BH176</f>
        <v>0</v>
      </c>
      <c r="BI355">
        <f>Drivers!BI176</f>
        <v>0</v>
      </c>
      <c r="BJ355">
        <f>Drivers!BJ176</f>
        <v>0</v>
      </c>
      <c r="BK355">
        <f>Drivers!BK176</f>
        <v>0</v>
      </c>
      <c r="BL355">
        <f>Drivers!BL176</f>
        <v>0</v>
      </c>
      <c r="BM355">
        <f>Drivers!BM176</f>
        <v>0</v>
      </c>
      <c r="BN355">
        <f>Drivers!BN176</f>
        <v>0</v>
      </c>
      <c r="BO355">
        <f>Drivers!BO176</f>
        <v>0</v>
      </c>
      <c r="BP355">
        <f>Drivers!BP176</f>
        <v>0</v>
      </c>
      <c r="BQ355">
        <f>Drivers!BQ176</f>
        <v>0</v>
      </c>
      <c r="BR355">
        <f>Drivers!BR176</f>
        <v>0</v>
      </c>
      <c r="BS355">
        <f>Drivers!BS176</f>
        <v>-228.28863768625584</v>
      </c>
      <c r="BT355">
        <f>Drivers!BT176</f>
        <v>677.42294129931042</v>
      </c>
      <c r="BU355">
        <f>Drivers!BU176</f>
        <v>-727.31825691536471</v>
      </c>
      <c r="BV355">
        <f>Drivers!BV176</f>
        <v>-918.03906029535028</v>
      </c>
      <c r="BW355">
        <f>Drivers!BW176</f>
        <v>-232.86791649003379</v>
      </c>
      <c r="BX355">
        <f>Drivers!BX176</f>
        <v>783.51343308492028</v>
      </c>
      <c r="BY355">
        <f>Drivers!BY176</f>
        <v>-272.63403522866605</v>
      </c>
      <c r="BZ355">
        <f>Drivers!BZ176</f>
        <v>66.906161735971196</v>
      </c>
      <c r="CA355">
        <f>Drivers!CA176</f>
        <v>-14.284058636326868</v>
      </c>
      <c r="CB355">
        <f>Drivers!CB176</f>
        <v>938.00526159618869</v>
      </c>
      <c r="CC355">
        <f>Drivers!CC176</f>
        <v>-800.98527978385459</v>
      </c>
      <c r="CD355">
        <f>Drivers!CD176</f>
        <v>-297.73592317600685</v>
      </c>
      <c r="CE355">
        <f>Drivers!CE176</f>
        <v>-14.284058636326868</v>
      </c>
      <c r="CF355">
        <f>Drivers!CF176</f>
        <v>138.00526159618798</v>
      </c>
      <c r="CG355">
        <f>Drivers!CG176</f>
        <v>-225.98527978385462</v>
      </c>
      <c r="CH355">
        <f>Drivers!CH176</f>
        <v>-47.735923176006608</v>
      </c>
      <c r="CI355">
        <f>Drivers!CI176</f>
        <v>-14.284058636326868</v>
      </c>
      <c r="CJ355">
        <f>Drivers!CJ176</f>
        <v>138.00526159618798</v>
      </c>
      <c r="CK355">
        <f>Drivers!CK176</f>
        <v>-175.98527978385459</v>
      </c>
      <c r="CL355">
        <f>Drivers!CL176</f>
        <v>-72.735923176006082</v>
      </c>
      <c r="CM355">
        <f>Drivers!CM176</f>
        <v>-14.284058636326868</v>
      </c>
      <c r="CN355">
        <f>Drivers!CN176</f>
        <v>163.00526159618744</v>
      </c>
      <c r="CO355">
        <f>Drivers!CO176</f>
        <v>-175.98527978385459</v>
      </c>
      <c r="CP355">
        <f>Drivers!CP176</f>
        <v>0</v>
      </c>
      <c r="CQ355">
        <f>Drivers!CQ176</f>
        <v>0</v>
      </c>
      <c r="CR355">
        <f>Drivers!CR176</f>
        <v>0</v>
      </c>
      <c r="CS355">
        <f>Drivers!CS176</f>
        <v>0</v>
      </c>
      <c r="CT355">
        <f>Drivers!CT176</f>
        <v>0</v>
      </c>
      <c r="CU355">
        <f>Drivers!CU176</f>
        <v>0</v>
      </c>
      <c r="CV355">
        <f>Drivers!CV176</f>
        <v>0</v>
      </c>
      <c r="CW355">
        <f>Drivers!CW176</f>
        <v>0</v>
      </c>
      <c r="CX355">
        <f>Drivers!CX176</f>
        <v>0</v>
      </c>
      <c r="CY355">
        <f>Drivers!CY176</f>
        <v>0</v>
      </c>
      <c r="CZ355">
        <f>Drivers!CZ176</f>
        <v>0</v>
      </c>
      <c r="DA355">
        <f>Drivers!DA176</f>
        <v>0</v>
      </c>
      <c r="DB355">
        <f>Drivers!DB176</f>
        <v>0</v>
      </c>
      <c r="DC355">
        <f>Drivers!DC176</f>
        <v>0</v>
      </c>
      <c r="DD355">
        <f>Drivers!DD176</f>
        <v>0</v>
      </c>
      <c r="DE355">
        <f>Drivers!DE176</f>
        <v>0</v>
      </c>
      <c r="DF355">
        <f>Drivers!DF176</f>
        <v>0</v>
      </c>
      <c r="DG355">
        <f>Drivers!DG176</f>
        <v>0</v>
      </c>
      <c r="DH355">
        <f>Drivers!DH176</f>
        <v>0</v>
      </c>
      <c r="DI355">
        <f>Drivers!DI176</f>
        <v>0</v>
      </c>
      <c r="DJ355">
        <f>Drivers!DJ176</f>
        <v>0</v>
      </c>
      <c r="DK355">
        <f>Drivers!DK176</f>
        <v>0</v>
      </c>
      <c r="DL355">
        <f>Drivers!DL176</f>
        <v>0</v>
      </c>
      <c r="DM355">
        <f>Drivers!DM176</f>
        <v>0</v>
      </c>
      <c r="DN355">
        <f>Drivers!DN176</f>
        <v>0</v>
      </c>
      <c r="DO355">
        <f>Drivers!DO176</f>
        <v>0</v>
      </c>
      <c r="DP355">
        <f>Drivers!DP176</f>
        <v>0</v>
      </c>
      <c r="DQ355">
        <f>Drivers!DQ176</f>
        <v>0</v>
      </c>
      <c r="DR355">
        <f>Drivers!DR176</f>
        <v>0</v>
      </c>
      <c r="DS355">
        <f>Drivers!DS176</f>
        <v>0</v>
      </c>
      <c r="DT355">
        <f>Drivers!DT176</f>
        <v>0</v>
      </c>
      <c r="DU355">
        <f>Drivers!DU176</f>
        <v>0</v>
      </c>
      <c r="DV355">
        <f>Drivers!DV176</f>
        <v>0</v>
      </c>
      <c r="DW355">
        <f>Drivers!DW176</f>
        <v>0</v>
      </c>
      <c r="DX355">
        <f>Drivers!DX176</f>
        <v>0</v>
      </c>
      <c r="DY355">
        <f>Drivers!DY176</f>
        <v>0</v>
      </c>
      <c r="DZ355">
        <f>Drivers!DZ176</f>
        <v>0</v>
      </c>
      <c r="EA355">
        <f>Drivers!EA176</f>
        <v>0</v>
      </c>
      <c r="EB355">
        <f>Drivers!EB176</f>
        <v>0</v>
      </c>
      <c r="EC355">
        <f>Drivers!EC176</f>
        <v>0</v>
      </c>
      <c r="ED355">
        <f>Drivers!ED176</f>
        <v>0</v>
      </c>
      <c r="EE355">
        <f>Drivers!EE176</f>
        <v>0</v>
      </c>
      <c r="EF355">
        <f>Drivers!EF176</f>
        <v>0</v>
      </c>
      <c r="EG355">
        <f>Drivers!EG176</f>
        <v>0</v>
      </c>
      <c r="EH355">
        <f>Drivers!EH176</f>
        <v>0</v>
      </c>
      <c r="EI355">
        <f>Drivers!EI176</f>
        <v>0</v>
      </c>
      <c r="EJ355">
        <f>Drivers!EJ176</f>
        <v>0</v>
      </c>
      <c r="EK355">
        <f>Drivers!EK176</f>
        <v>0</v>
      </c>
      <c r="EL355">
        <f>Drivers!EL176</f>
        <v>0</v>
      </c>
      <c r="EM355">
        <f>Drivers!EM176</f>
        <v>0</v>
      </c>
      <c r="EN355">
        <f>Drivers!EN176</f>
        <v>0</v>
      </c>
    </row>
    <row r="356" spans="1:144" x14ac:dyDescent="0.2">
      <c r="A356">
        <f>Drivers!A177</f>
        <v>0</v>
      </c>
      <c r="B356">
        <f>Drivers!B177</f>
        <v>0</v>
      </c>
      <c r="C356">
        <f>Drivers!C177</f>
        <v>0</v>
      </c>
      <c r="D356">
        <f>Drivers!D177</f>
        <v>0</v>
      </c>
      <c r="E356">
        <f>Drivers!E177</f>
        <v>0</v>
      </c>
      <c r="F356">
        <f>Drivers!F177</f>
        <v>0</v>
      </c>
      <c r="G356">
        <f>Drivers!G177</f>
        <v>0</v>
      </c>
      <c r="H356">
        <f>Drivers!H177</f>
        <v>0</v>
      </c>
      <c r="I356" t="str">
        <f>Drivers!I177</f>
        <v>YoY % Growth</v>
      </c>
      <c r="J356">
        <f>Drivers!J177</f>
        <v>0</v>
      </c>
      <c r="K356">
        <f>Drivers!K177</f>
        <v>0</v>
      </c>
      <c r="L356">
        <f>Drivers!L177</f>
        <v>0</v>
      </c>
      <c r="M356">
        <f>Drivers!M177</f>
        <v>0</v>
      </c>
      <c r="N356">
        <f>Drivers!N177</f>
        <v>0</v>
      </c>
      <c r="O356">
        <f>Drivers!O177</f>
        <v>0</v>
      </c>
      <c r="P356">
        <f>Drivers!P177</f>
        <v>0</v>
      </c>
      <c r="Q356">
        <f>Drivers!Q177</f>
        <v>0</v>
      </c>
      <c r="R356">
        <f>Drivers!R177</f>
        <v>0</v>
      </c>
      <c r="S356">
        <f>Drivers!S177</f>
        <v>0</v>
      </c>
      <c r="T356">
        <f>Drivers!T177</f>
        <v>0</v>
      </c>
      <c r="U356">
        <f>Drivers!U177</f>
        <v>0</v>
      </c>
      <c r="V356">
        <f>Drivers!V177</f>
        <v>0</v>
      </c>
      <c r="W356">
        <f>Drivers!W177</f>
        <v>0</v>
      </c>
      <c r="X356">
        <f>Drivers!X177</f>
        <v>0</v>
      </c>
      <c r="Y356">
        <f>Drivers!Y177</f>
        <v>0</v>
      </c>
      <c r="Z356">
        <f>Drivers!Z177</f>
        <v>0</v>
      </c>
      <c r="AA356">
        <f>Drivers!AA177</f>
        <v>0</v>
      </c>
      <c r="AB356">
        <f>Drivers!AB177</f>
        <v>0</v>
      </c>
      <c r="AC356">
        <f>Drivers!AC177</f>
        <v>0</v>
      </c>
      <c r="AD356">
        <f>Drivers!AD177</f>
        <v>0</v>
      </c>
      <c r="AE356">
        <f>Drivers!AE177</f>
        <v>0</v>
      </c>
      <c r="AF356">
        <f>Drivers!AF177</f>
        <v>0</v>
      </c>
      <c r="AG356">
        <f>Drivers!AG177</f>
        <v>0</v>
      </c>
      <c r="AH356">
        <f>Drivers!AH177</f>
        <v>0</v>
      </c>
      <c r="AI356">
        <f>Drivers!AI177</f>
        <v>0</v>
      </c>
      <c r="AJ356">
        <f>Drivers!AJ177</f>
        <v>0</v>
      </c>
      <c r="AK356">
        <f>Drivers!AK177</f>
        <v>0</v>
      </c>
      <c r="AL356">
        <f>Drivers!AL177</f>
        <v>0</v>
      </c>
      <c r="AM356">
        <f>Drivers!AM177</f>
        <v>0</v>
      </c>
      <c r="AN356">
        <f>Drivers!AN177</f>
        <v>0</v>
      </c>
      <c r="AO356">
        <f>Drivers!AO177</f>
        <v>0</v>
      </c>
      <c r="AP356">
        <f>Drivers!AP177</f>
        <v>0</v>
      </c>
      <c r="AQ356">
        <f>Drivers!AQ177</f>
        <v>0</v>
      </c>
      <c r="AR356">
        <f>Drivers!AR177</f>
        <v>0</v>
      </c>
      <c r="AS356">
        <f>Drivers!AS177</f>
        <v>0</v>
      </c>
      <c r="AT356">
        <f>Drivers!AT177</f>
        <v>0</v>
      </c>
      <c r="AU356">
        <f>Drivers!AU177</f>
        <v>0</v>
      </c>
      <c r="AV356">
        <f>Drivers!AV177</f>
        <v>0</v>
      </c>
      <c r="AW356">
        <f>Drivers!AW177</f>
        <v>0</v>
      </c>
      <c r="AX356">
        <f>Drivers!AX177</f>
        <v>0</v>
      </c>
      <c r="AY356">
        <f>Drivers!AY177</f>
        <v>0</v>
      </c>
      <c r="AZ356">
        <f>Drivers!AZ177</f>
        <v>0</v>
      </c>
      <c r="BA356">
        <f>Drivers!BA177</f>
        <v>0</v>
      </c>
      <c r="BB356">
        <f>Drivers!BB177</f>
        <v>0</v>
      </c>
      <c r="BC356">
        <f>Drivers!BC177</f>
        <v>0</v>
      </c>
      <c r="BD356">
        <f>Drivers!BD177</f>
        <v>0</v>
      </c>
      <c r="BE356">
        <f>Drivers!BE177</f>
        <v>0</v>
      </c>
      <c r="BF356">
        <f>Drivers!BF177</f>
        <v>0</v>
      </c>
      <c r="BG356">
        <f>Drivers!BG177</f>
        <v>0</v>
      </c>
      <c r="BH356">
        <f>Drivers!BH177</f>
        <v>0</v>
      </c>
      <c r="BI356">
        <f>Drivers!BI177</f>
        <v>0</v>
      </c>
      <c r="BJ356">
        <f>Drivers!BJ177</f>
        <v>0</v>
      </c>
      <c r="BK356">
        <f>Drivers!BK177</f>
        <v>0</v>
      </c>
      <c r="BL356">
        <f>Drivers!BL177</f>
        <v>0</v>
      </c>
      <c r="BM356">
        <f>Drivers!BM177</f>
        <v>0</v>
      </c>
      <c r="BN356">
        <f>Drivers!BN177</f>
        <v>0</v>
      </c>
      <c r="BO356">
        <f>Drivers!BO177</f>
        <v>0</v>
      </c>
      <c r="BP356">
        <f>Drivers!BP177</f>
        <v>0</v>
      </c>
      <c r="BQ356">
        <f>Drivers!BQ177</f>
        <v>0</v>
      </c>
      <c r="BR356">
        <f>Drivers!BR177</f>
        <v>0</v>
      </c>
      <c r="BS356">
        <f>Drivers!BS177</f>
        <v>0</v>
      </c>
      <c r="BT356">
        <f>Drivers!BT177</f>
        <v>0</v>
      </c>
      <c r="BU356">
        <f>Drivers!BU177</f>
        <v>0</v>
      </c>
      <c r="BV356">
        <f>Drivers!BV177</f>
        <v>1.9943053301045794</v>
      </c>
      <c r="BW356">
        <f>Drivers!BW177</f>
        <v>1.314987545228095</v>
      </c>
      <c r="BX356">
        <f>Drivers!BX177</f>
        <v>0.73996774386237396</v>
      </c>
      <c r="BY356">
        <f>Drivers!BY177</f>
        <v>0.69210695728146421</v>
      </c>
      <c r="BZ356">
        <f>Drivers!BZ177</f>
        <v>0.49774712725398373</v>
      </c>
      <c r="CA356">
        <f>Drivers!CA177</f>
        <v>0.28430279134792102</v>
      </c>
      <c r="CB356">
        <f>Drivers!CB177</f>
        <v>0.12908187086320067</v>
      </c>
      <c r="CC356">
        <f>Drivers!CC177</f>
        <v>-0.10682573220193903</v>
      </c>
      <c r="CD356">
        <f>Drivers!CD177</f>
        <v>-0.20618844573860984</v>
      </c>
      <c r="CE356">
        <f>Drivers!CE177</f>
        <v>-0.14217500217952939</v>
      </c>
      <c r="CF356">
        <f>Drivers!CF177</f>
        <v>-0.1470172050113604</v>
      </c>
      <c r="CG356">
        <f>Drivers!CG177</f>
        <v>3.6574133605486114E-2</v>
      </c>
      <c r="CH356">
        <f>Drivers!CH177</f>
        <v>8.0619043788732636E-2</v>
      </c>
      <c r="CI356">
        <f>Drivers!CI177</f>
        <v>8.0566302951270208E-2</v>
      </c>
      <c r="CJ356">
        <f>Drivers!CJ177</f>
        <v>8.1066630282295105E-2</v>
      </c>
      <c r="CK356">
        <f>Drivers!CK177</f>
        <v>8.8602617793729799E-2</v>
      </c>
      <c r="CL356">
        <f>Drivers!CL177</f>
        <v>6.9117646070841809E-2</v>
      </c>
      <c r="CM356">
        <f>Drivers!CM177</f>
        <v>6.907230218586391E-2</v>
      </c>
      <c r="CN356">
        <f>Drivers!CN177</f>
        <v>7.3580024031699276E-2</v>
      </c>
      <c r="CO356">
        <f>Drivers!CO177</f>
        <v>7.3138814696483534E-2</v>
      </c>
      <c r="CP356">
        <f>Drivers!CP177</f>
        <v>0</v>
      </c>
      <c r="CQ356">
        <f>Drivers!CQ177</f>
        <v>0</v>
      </c>
      <c r="CR356">
        <f>Drivers!CR177</f>
        <v>0</v>
      </c>
      <c r="CS356">
        <f>Drivers!CS177</f>
        <v>0</v>
      </c>
      <c r="CT356">
        <f>Drivers!CT177</f>
        <v>0</v>
      </c>
      <c r="CU356">
        <f>Drivers!CU177</f>
        <v>0</v>
      </c>
      <c r="CV356">
        <f>Drivers!CV177</f>
        <v>0</v>
      </c>
      <c r="CW356">
        <f>Drivers!CW177</f>
        <v>0</v>
      </c>
      <c r="CX356">
        <f>Drivers!CX177</f>
        <v>0</v>
      </c>
      <c r="CY356">
        <f>Drivers!CY177</f>
        <v>0</v>
      </c>
      <c r="CZ356">
        <f>Drivers!CZ177</f>
        <v>0</v>
      </c>
      <c r="DA356">
        <f>Drivers!DA177</f>
        <v>0</v>
      </c>
      <c r="DB356">
        <f>Drivers!DB177</f>
        <v>0</v>
      </c>
      <c r="DC356">
        <f>Drivers!DC177</f>
        <v>0</v>
      </c>
      <c r="DD356">
        <f>Drivers!DD177</f>
        <v>0</v>
      </c>
      <c r="DE356">
        <f>Drivers!DE177</f>
        <v>0</v>
      </c>
      <c r="DF356">
        <f>Drivers!DF177</f>
        <v>0</v>
      </c>
      <c r="DG356">
        <f>Drivers!DG177</f>
        <v>0</v>
      </c>
      <c r="DH356">
        <f>Drivers!DH177</f>
        <v>0</v>
      </c>
      <c r="DI356">
        <f>Drivers!DI177</f>
        <v>0</v>
      </c>
      <c r="DJ356">
        <f>Drivers!DJ177</f>
        <v>0</v>
      </c>
      <c r="DK356">
        <f>Drivers!DK177</f>
        <v>0</v>
      </c>
      <c r="DL356">
        <f>Drivers!DL177</f>
        <v>0</v>
      </c>
      <c r="DM356">
        <f>Drivers!DM177</f>
        <v>0</v>
      </c>
      <c r="DN356">
        <f>Drivers!DN177</f>
        <v>0</v>
      </c>
      <c r="DO356">
        <f>Drivers!DO177</f>
        <v>0</v>
      </c>
      <c r="DP356">
        <f>Drivers!DP177</f>
        <v>0</v>
      </c>
      <c r="DQ356">
        <f>Drivers!DQ177</f>
        <v>0</v>
      </c>
      <c r="DR356">
        <f>Drivers!DR177</f>
        <v>0</v>
      </c>
      <c r="DS356">
        <f>Drivers!DS177</f>
        <v>0</v>
      </c>
      <c r="DT356">
        <f>Drivers!DT177</f>
        <v>0</v>
      </c>
      <c r="DU356">
        <f>Drivers!DU177</f>
        <v>0</v>
      </c>
      <c r="DV356">
        <f>Drivers!DV177</f>
        <v>0</v>
      </c>
      <c r="DW356">
        <f>Drivers!DW177</f>
        <v>0</v>
      </c>
      <c r="DX356">
        <f>Drivers!DX177</f>
        <v>0</v>
      </c>
      <c r="DY356">
        <f>Drivers!DY177</f>
        <v>0</v>
      </c>
      <c r="DZ356">
        <f>Drivers!DZ177</f>
        <v>2.6452515126760177</v>
      </c>
      <c r="EA356">
        <f>Drivers!EA177</f>
        <v>1.0233219762146231</v>
      </c>
      <c r="EB356">
        <f>Drivers!EB177</f>
        <v>0.17887219767140605</v>
      </c>
      <c r="EC356">
        <f>Drivers!EC177</f>
        <v>-0.12320026911587079</v>
      </c>
      <c r="ED356">
        <f>Drivers!ED177</f>
        <v>8.2695627836417263E-2</v>
      </c>
      <c r="EE356">
        <f>Drivers!EE177</f>
        <v>7.1241920584408369E-2</v>
      </c>
      <c r="EF356">
        <f>Drivers!EF177</f>
        <v>7.2913937205669077E-2</v>
      </c>
      <c r="EG356">
        <f>Drivers!EG177</f>
        <v>7.1984129409806918E-2</v>
      </c>
      <c r="EH356">
        <f>Drivers!EH177</f>
        <v>6.7739636954183391E-2</v>
      </c>
      <c r="EI356">
        <f>Drivers!EI177</f>
        <v>6.2652097420734743E-2</v>
      </c>
      <c r="EJ356">
        <f>Drivers!EJ177</f>
        <v>5.9290237163327042E-2</v>
      </c>
      <c r="EK356">
        <f>Drivers!EK177</f>
        <v>5.4223555516540012E-2</v>
      </c>
      <c r="EL356">
        <f>Drivers!EL177</f>
        <v>4.9156392243512315E-2</v>
      </c>
      <c r="EM356">
        <f>Drivers!EM177</f>
        <v>0</v>
      </c>
      <c r="EN356">
        <f>Drivers!EN177</f>
        <v>0</v>
      </c>
    </row>
    <row r="357" spans="1:144" x14ac:dyDescent="0.2">
      <c r="A357">
        <f>Drivers!A178</f>
        <v>0</v>
      </c>
      <c r="B357">
        <f>Drivers!B178</f>
        <v>0</v>
      </c>
      <c r="C357">
        <f>Drivers!C178</f>
        <v>0</v>
      </c>
      <c r="D357">
        <f>Drivers!D178</f>
        <v>0</v>
      </c>
      <c r="E357">
        <f>Drivers!E178</f>
        <v>0</v>
      </c>
      <c r="F357">
        <f>Drivers!F178</f>
        <v>0</v>
      </c>
      <c r="G357">
        <f>Drivers!G178</f>
        <v>0</v>
      </c>
      <c r="H357">
        <f>Drivers!H178</f>
        <v>0</v>
      </c>
      <c r="I357" t="str">
        <f>Drivers!I178</f>
        <v>YoY Abs Growth</v>
      </c>
      <c r="J357">
        <f>Drivers!J178</f>
        <v>0</v>
      </c>
      <c r="K357">
        <f>Drivers!K178</f>
        <v>0</v>
      </c>
      <c r="L357">
        <f>Drivers!L178</f>
        <v>0</v>
      </c>
      <c r="M357">
        <f>Drivers!M178</f>
        <v>0</v>
      </c>
      <c r="N357">
        <f>Drivers!N178</f>
        <v>0</v>
      </c>
      <c r="O357">
        <f>Drivers!O178</f>
        <v>0</v>
      </c>
      <c r="P357">
        <f>Drivers!P178</f>
        <v>0</v>
      </c>
      <c r="Q357">
        <f>Drivers!Q178</f>
        <v>0</v>
      </c>
      <c r="R357">
        <f>Drivers!R178</f>
        <v>0</v>
      </c>
      <c r="S357">
        <f>Drivers!S178</f>
        <v>0</v>
      </c>
      <c r="T357">
        <f>Drivers!T178</f>
        <v>0</v>
      </c>
      <c r="U357">
        <f>Drivers!U178</f>
        <v>0</v>
      </c>
      <c r="V357">
        <f>Drivers!V178</f>
        <v>0</v>
      </c>
      <c r="W357">
        <f>Drivers!W178</f>
        <v>0</v>
      </c>
      <c r="X357">
        <f>Drivers!X178</f>
        <v>0</v>
      </c>
      <c r="Y357">
        <f>Drivers!Y178</f>
        <v>0</v>
      </c>
      <c r="Z357">
        <f>Drivers!Z178</f>
        <v>0</v>
      </c>
      <c r="AA357">
        <f>Drivers!AA178</f>
        <v>0</v>
      </c>
      <c r="AB357">
        <f>Drivers!AB178</f>
        <v>0</v>
      </c>
      <c r="AC357">
        <f>Drivers!AC178</f>
        <v>0</v>
      </c>
      <c r="AD357">
        <f>Drivers!AD178</f>
        <v>0</v>
      </c>
      <c r="AE357">
        <f>Drivers!AE178</f>
        <v>0</v>
      </c>
      <c r="AF357">
        <f>Drivers!AF178</f>
        <v>0</v>
      </c>
      <c r="AG357">
        <f>Drivers!AG178</f>
        <v>0</v>
      </c>
      <c r="AH357">
        <f>Drivers!AH178</f>
        <v>0</v>
      </c>
      <c r="AI357">
        <f>Drivers!AI178</f>
        <v>0</v>
      </c>
      <c r="AJ357">
        <f>Drivers!AJ178</f>
        <v>0</v>
      </c>
      <c r="AK357">
        <f>Drivers!AK178</f>
        <v>0</v>
      </c>
      <c r="AL357">
        <f>Drivers!AL178</f>
        <v>0</v>
      </c>
      <c r="AM357">
        <f>Drivers!AM178</f>
        <v>0</v>
      </c>
      <c r="AN357">
        <f>Drivers!AN178</f>
        <v>0</v>
      </c>
      <c r="AO357">
        <f>Drivers!AO178</f>
        <v>0</v>
      </c>
      <c r="AP357">
        <f>Drivers!AP178</f>
        <v>0</v>
      </c>
      <c r="AQ357">
        <f>Drivers!AQ178</f>
        <v>0</v>
      </c>
      <c r="AR357">
        <f>Drivers!AR178</f>
        <v>0</v>
      </c>
      <c r="AS357">
        <f>Drivers!AS178</f>
        <v>0</v>
      </c>
      <c r="AT357">
        <f>Drivers!AT178</f>
        <v>0</v>
      </c>
      <c r="AU357">
        <f>Drivers!AU178</f>
        <v>0</v>
      </c>
      <c r="AV357">
        <f>Drivers!AV178</f>
        <v>0</v>
      </c>
      <c r="AW357">
        <f>Drivers!AW178</f>
        <v>0</v>
      </c>
      <c r="AX357">
        <f>Drivers!AX178</f>
        <v>0</v>
      </c>
      <c r="AY357">
        <f>Drivers!AY178</f>
        <v>0</v>
      </c>
      <c r="AZ357">
        <f>Drivers!AZ178</f>
        <v>0</v>
      </c>
      <c r="BA357">
        <f>Drivers!BA178</f>
        <v>0</v>
      </c>
      <c r="BB357">
        <f>Drivers!BB178</f>
        <v>0</v>
      </c>
      <c r="BC357">
        <f>Drivers!BC178</f>
        <v>0</v>
      </c>
      <c r="BD357">
        <f>Drivers!BD178</f>
        <v>0</v>
      </c>
      <c r="BE357">
        <f>Drivers!BE178</f>
        <v>0</v>
      </c>
      <c r="BF357">
        <f>Drivers!BF178</f>
        <v>0</v>
      </c>
      <c r="BG357">
        <f>Drivers!BG178</f>
        <v>0</v>
      </c>
      <c r="BH357">
        <f>Drivers!BH178</f>
        <v>0</v>
      </c>
      <c r="BI357">
        <f>Drivers!BI178</f>
        <v>0</v>
      </c>
      <c r="BJ357">
        <f>Drivers!BJ178</f>
        <v>0</v>
      </c>
      <c r="BK357">
        <f>Drivers!BK178</f>
        <v>0</v>
      </c>
      <c r="BL357">
        <f>Drivers!BL178</f>
        <v>0</v>
      </c>
      <c r="BM357">
        <f>Drivers!BM178</f>
        <v>0</v>
      </c>
      <c r="BN357">
        <f>Drivers!BN178</f>
        <v>0</v>
      </c>
      <c r="BO357">
        <f>Drivers!BO178</f>
        <v>0</v>
      </c>
      <c r="BP357">
        <f>Drivers!BP178</f>
        <v>0</v>
      </c>
      <c r="BQ357">
        <f>Drivers!BQ178</f>
        <v>0</v>
      </c>
      <c r="BR357">
        <f>Drivers!BR178</f>
        <v>0</v>
      </c>
      <c r="BS357">
        <f>Drivers!BS178</f>
        <v>0</v>
      </c>
      <c r="BT357">
        <f>Drivers!BT178</f>
        <v>0</v>
      </c>
      <c r="BU357">
        <f>Drivers!BU178</f>
        <v>0</v>
      </c>
      <c r="BV357">
        <f>Drivers!BV178</f>
        <v>74.943999999999988</v>
      </c>
      <c r="BW357">
        <f>Drivers!BW178</f>
        <v>72.323000000000008</v>
      </c>
      <c r="BX357">
        <f>Drivers!BX178</f>
        <v>61.939000000000007</v>
      </c>
      <c r="BY357">
        <f>Drivers!BY178</f>
        <v>60.205000000000013</v>
      </c>
      <c r="BZ357">
        <f>Drivers!BZ178</f>
        <v>56.00800000000001</v>
      </c>
      <c r="CA357">
        <f>Drivers!CA178</f>
        <v>36.198000000000008</v>
      </c>
      <c r="CB357">
        <f>Drivers!CB178</f>
        <v>18.799999999999983</v>
      </c>
      <c r="CC357">
        <f>Drivers!CC178</f>
        <v>-15.724000000000018</v>
      </c>
      <c r="CD357">
        <f>Drivers!CD178</f>
        <v>-34.749144948773647</v>
      </c>
      <c r="CE357">
        <f>Drivers!CE178</f>
        <v>-23.248456356396645</v>
      </c>
      <c r="CF357">
        <f>Drivers!CF178</f>
        <v>-24.176097260888156</v>
      </c>
      <c r="CG357">
        <f>Drivers!CG178</f>
        <v>4.8083647709796651</v>
      </c>
      <c r="CH357">
        <f>Drivers!CH178</f>
        <v>10.785365230512696</v>
      </c>
      <c r="CI357">
        <f>Drivers!CI178</f>
        <v>11.301159680632878</v>
      </c>
      <c r="CJ357">
        <f>Drivers!CJ178</f>
        <v>11.371046211824506</v>
      </c>
      <c r="CK357">
        <f>Drivers!CK178</f>
        <v>12.074531264739818</v>
      </c>
      <c r="CL357">
        <f>Drivers!CL178</f>
        <v>9.9921459648786595</v>
      </c>
      <c r="CM357">
        <f>Drivers!CM178</f>
        <v>10.469475567139938</v>
      </c>
      <c r="CN357">
        <f>Drivers!CN178</f>
        <v>11.157597507951522</v>
      </c>
      <c r="CO357">
        <f>Drivers!CO178</f>
        <v>10.850281834028465</v>
      </c>
      <c r="CP357">
        <f>Drivers!CP178</f>
        <v>0</v>
      </c>
      <c r="CQ357">
        <f>Drivers!CQ178</f>
        <v>0</v>
      </c>
      <c r="CR357">
        <f>Drivers!CR178</f>
        <v>0</v>
      </c>
      <c r="CS357">
        <f>Drivers!CS178</f>
        <v>0</v>
      </c>
      <c r="CT357">
        <f>Drivers!CT178</f>
        <v>0</v>
      </c>
      <c r="CU357">
        <f>Drivers!CU178</f>
        <v>0</v>
      </c>
      <c r="CV357">
        <f>Drivers!CV178</f>
        <v>0</v>
      </c>
      <c r="CW357">
        <f>Drivers!CW178</f>
        <v>0</v>
      </c>
      <c r="CX357">
        <f>Drivers!CX178</f>
        <v>0</v>
      </c>
      <c r="CY357">
        <f>Drivers!CY178</f>
        <v>0</v>
      </c>
      <c r="CZ357">
        <f>Drivers!CZ178</f>
        <v>0</v>
      </c>
      <c r="DA357">
        <f>Drivers!DA178</f>
        <v>0</v>
      </c>
      <c r="DB357">
        <f>Drivers!DB178</f>
        <v>0</v>
      </c>
      <c r="DC357">
        <f>Drivers!DC178</f>
        <v>0</v>
      </c>
      <c r="DD357">
        <f>Drivers!DD178</f>
        <v>0</v>
      </c>
      <c r="DE357">
        <f>Drivers!DE178</f>
        <v>0</v>
      </c>
      <c r="DF357">
        <f>Drivers!DF178</f>
        <v>0</v>
      </c>
      <c r="DG357">
        <f>Drivers!DG178</f>
        <v>0</v>
      </c>
      <c r="DH357">
        <f>Drivers!DH178</f>
        <v>0</v>
      </c>
      <c r="DI357">
        <f>Drivers!DI178</f>
        <v>0</v>
      </c>
      <c r="DJ357">
        <f>Drivers!DJ178</f>
        <v>0</v>
      </c>
      <c r="DK357">
        <f>Drivers!DK178</f>
        <v>0</v>
      </c>
      <c r="DL357">
        <f>Drivers!DL178</f>
        <v>0</v>
      </c>
      <c r="DM357">
        <f>Drivers!DM178</f>
        <v>0</v>
      </c>
      <c r="DN357">
        <f>Drivers!DN178</f>
        <v>0</v>
      </c>
      <c r="DO357">
        <f>Drivers!DO178</f>
        <v>0</v>
      </c>
      <c r="DP357">
        <f>Drivers!DP178</f>
        <v>0</v>
      </c>
      <c r="DQ357">
        <f>Drivers!DQ178</f>
        <v>0</v>
      </c>
      <c r="DR357">
        <f>Drivers!DR178</f>
        <v>0</v>
      </c>
      <c r="DS357">
        <f>Drivers!DS178</f>
        <v>0</v>
      </c>
      <c r="DT357">
        <f>Drivers!DT178</f>
        <v>0</v>
      </c>
      <c r="DU357">
        <f>Drivers!DU178</f>
        <v>0</v>
      </c>
      <c r="DV357">
        <f>Drivers!DV178</f>
        <v>0</v>
      </c>
      <c r="DW357">
        <f>Drivers!DW178</f>
        <v>0</v>
      </c>
      <c r="DX357">
        <f>Drivers!DX178</f>
        <v>0</v>
      </c>
      <c r="DY357">
        <f>Drivers!DY178</f>
        <v>0</v>
      </c>
      <c r="DZ357">
        <f>Drivers!DZ178</f>
        <v>191.048</v>
      </c>
      <c r="EA357">
        <f>Drivers!EA178</f>
        <v>269.411</v>
      </c>
      <c r="EB357">
        <f>Drivers!EB178</f>
        <v>95.281999999999925</v>
      </c>
      <c r="EC357">
        <f>Drivers!EC178</f>
        <v>-77.365333795078641</v>
      </c>
      <c r="ED357">
        <f>Drivers!ED178</f>
        <v>45.53210238770987</v>
      </c>
      <c r="EE357">
        <f>Drivers!EE178</f>
        <v>42.469500873998527</v>
      </c>
      <c r="EF357">
        <f>Drivers!EF178</f>
        <v>46.562859947413131</v>
      </c>
      <c r="EG357">
        <f>Drivers!EG178</f>
        <v>49.32087137456881</v>
      </c>
      <c r="EH357">
        <f>Drivers!EH178</f>
        <v>49.753679562076627</v>
      </c>
      <c r="EI357">
        <f>Drivers!EI178</f>
        <v>49.134135550342421</v>
      </c>
      <c r="EJ357">
        <f>Drivers!EJ178</f>
        <v>49.410812610004541</v>
      </c>
      <c r="EK357">
        <f>Drivers!EK178</f>
        <v>47.867612866105333</v>
      </c>
      <c r="EL357">
        <f>Drivers!EL178</f>
        <v>45.747408306654165</v>
      </c>
      <c r="EM357">
        <f>Drivers!EM178</f>
        <v>0</v>
      </c>
      <c r="EN357">
        <f>Drivers!EN178</f>
        <v>0</v>
      </c>
    </row>
    <row r="358" spans="1:144" x14ac:dyDescent="0.2">
      <c r="A358">
        <f>Drivers!A179</f>
        <v>0</v>
      </c>
      <c r="B358">
        <f>Drivers!B179</f>
        <v>0</v>
      </c>
      <c r="C358">
        <f>Drivers!C179</f>
        <v>0</v>
      </c>
      <c r="D358">
        <f>Drivers!D179</f>
        <v>0</v>
      </c>
      <c r="E358">
        <f>Drivers!E179</f>
        <v>0</v>
      </c>
      <c r="F358">
        <f>Drivers!F179</f>
        <v>0</v>
      </c>
      <c r="G358">
        <f>Drivers!G179</f>
        <v>0</v>
      </c>
      <c r="H358">
        <f>Drivers!H179</f>
        <v>0</v>
      </c>
      <c r="I358" t="str">
        <f>Drivers!I179</f>
        <v>Seq % Growth</v>
      </c>
      <c r="J358">
        <f>Drivers!J179</f>
        <v>0</v>
      </c>
      <c r="K358">
        <f>Drivers!K179</f>
        <v>0</v>
      </c>
      <c r="L358">
        <f>Drivers!L179</f>
        <v>0</v>
      </c>
      <c r="M358">
        <f>Drivers!M179</f>
        <v>0</v>
      </c>
      <c r="N358">
        <f>Drivers!N179</f>
        <v>0</v>
      </c>
      <c r="O358">
        <f>Drivers!O179</f>
        <v>0</v>
      </c>
      <c r="P358">
        <f>Drivers!P179</f>
        <v>0</v>
      </c>
      <c r="Q358">
        <f>Drivers!Q179</f>
        <v>0</v>
      </c>
      <c r="R358">
        <f>Drivers!R179</f>
        <v>0</v>
      </c>
      <c r="S358">
        <f>Drivers!S179</f>
        <v>0</v>
      </c>
      <c r="T358">
        <f>Drivers!T179</f>
        <v>0</v>
      </c>
      <c r="U358">
        <f>Drivers!U179</f>
        <v>0</v>
      </c>
      <c r="V358">
        <f>Drivers!V179</f>
        <v>0</v>
      </c>
      <c r="W358">
        <f>Drivers!W179</f>
        <v>0</v>
      </c>
      <c r="X358">
        <f>Drivers!X179</f>
        <v>0</v>
      </c>
      <c r="Y358">
        <f>Drivers!Y179</f>
        <v>0</v>
      </c>
      <c r="Z358">
        <f>Drivers!Z179</f>
        <v>0</v>
      </c>
      <c r="AA358">
        <f>Drivers!AA179</f>
        <v>0</v>
      </c>
      <c r="AB358">
        <f>Drivers!AB179</f>
        <v>0</v>
      </c>
      <c r="AC358">
        <f>Drivers!AC179</f>
        <v>0</v>
      </c>
      <c r="AD358">
        <f>Drivers!AD179</f>
        <v>0</v>
      </c>
      <c r="AE358">
        <f>Drivers!AE179</f>
        <v>0</v>
      </c>
      <c r="AF358">
        <f>Drivers!AF179</f>
        <v>0</v>
      </c>
      <c r="AG358">
        <f>Drivers!AG179</f>
        <v>0</v>
      </c>
      <c r="AH358">
        <f>Drivers!AH179</f>
        <v>0</v>
      </c>
      <c r="AI358">
        <f>Drivers!AI179</f>
        <v>0</v>
      </c>
      <c r="AJ358">
        <f>Drivers!AJ179</f>
        <v>0</v>
      </c>
      <c r="AK358">
        <f>Drivers!AK179</f>
        <v>0</v>
      </c>
      <c r="AL358">
        <f>Drivers!AL179</f>
        <v>0</v>
      </c>
      <c r="AM358">
        <f>Drivers!AM179</f>
        <v>0</v>
      </c>
      <c r="AN358">
        <f>Drivers!AN179</f>
        <v>0</v>
      </c>
      <c r="AO358">
        <f>Drivers!AO179</f>
        <v>0</v>
      </c>
      <c r="AP358">
        <f>Drivers!AP179</f>
        <v>0</v>
      </c>
      <c r="AQ358">
        <f>Drivers!AQ179</f>
        <v>0</v>
      </c>
      <c r="AR358">
        <f>Drivers!AR179</f>
        <v>0</v>
      </c>
      <c r="AS358">
        <f>Drivers!AS179</f>
        <v>0</v>
      </c>
      <c r="AT358">
        <f>Drivers!AT179</f>
        <v>0</v>
      </c>
      <c r="AU358">
        <f>Drivers!AU179</f>
        <v>0</v>
      </c>
      <c r="AV358">
        <f>Drivers!AV179</f>
        <v>0</v>
      </c>
      <c r="AW358">
        <f>Drivers!AW179</f>
        <v>0</v>
      </c>
      <c r="AX358">
        <f>Drivers!AX179</f>
        <v>0</v>
      </c>
      <c r="AY358">
        <f>Drivers!AY179</f>
        <v>0</v>
      </c>
      <c r="AZ358">
        <f>Drivers!AZ179</f>
        <v>0</v>
      </c>
      <c r="BA358">
        <f>Drivers!BA179</f>
        <v>0</v>
      </c>
      <c r="BB358">
        <f>Drivers!BB179</f>
        <v>0</v>
      </c>
      <c r="BC358">
        <f>Drivers!BC179</f>
        <v>0</v>
      </c>
      <c r="BD358">
        <f>Drivers!BD179</f>
        <v>0</v>
      </c>
      <c r="BE358">
        <f>Drivers!BE179</f>
        <v>0</v>
      </c>
      <c r="BF358">
        <f>Drivers!BF179</f>
        <v>0</v>
      </c>
      <c r="BG358">
        <f>Drivers!BG179</f>
        <v>0</v>
      </c>
      <c r="BH358">
        <f>Drivers!BH179</f>
        <v>0</v>
      </c>
      <c r="BI358">
        <f>Drivers!BI179</f>
        <v>0</v>
      </c>
      <c r="BJ358">
        <f>Drivers!BJ179</f>
        <v>0</v>
      </c>
      <c r="BK358">
        <f>Drivers!BK179</f>
        <v>0</v>
      </c>
      <c r="BL358">
        <f>Drivers!BL179</f>
        <v>0</v>
      </c>
      <c r="BM358">
        <f>Drivers!BM179</f>
        <v>0</v>
      </c>
      <c r="BN358">
        <f>Drivers!BN179</f>
        <v>0</v>
      </c>
      <c r="BO358">
        <f>Drivers!BO179</f>
        <v>0</v>
      </c>
      <c r="BP358">
        <f>Drivers!BP179</f>
        <v>0</v>
      </c>
      <c r="BQ358">
        <f>Drivers!BQ179</f>
        <v>0</v>
      </c>
      <c r="BR358">
        <f>Drivers!BR179</f>
        <v>0</v>
      </c>
      <c r="BS358">
        <f>Drivers!BS179</f>
        <v>0.46355677373000881</v>
      </c>
      <c r="BT358">
        <f>Drivers!BT179</f>
        <v>0.52193676248659049</v>
      </c>
      <c r="BU358">
        <f>Drivers!BU179</f>
        <v>3.9221074009915702E-2</v>
      </c>
      <c r="BV358">
        <f>Drivers!BV179</f>
        <v>0.293546236262473</v>
      </c>
      <c r="BW358">
        <f>Drivers!BW179</f>
        <v>0.13151977817868343</v>
      </c>
      <c r="BX358">
        <f>Drivers!BX179</f>
        <v>0.14390286046402045</v>
      </c>
      <c r="BY358">
        <f>Drivers!BY179</f>
        <v>1.0635522232292471E-2</v>
      </c>
      <c r="BZ358">
        <f>Drivers!BZ179</f>
        <v>0.14496613290034177</v>
      </c>
      <c r="CA358">
        <f>Drivers!CA179</f>
        <v>-2.9733402163400147E-2</v>
      </c>
      <c r="CB358">
        <f>Drivers!CB179</f>
        <v>5.6506849315067775E-3</v>
      </c>
      <c r="CC358">
        <f>Drivers!CC179</f>
        <v>-0.20052419060592053</v>
      </c>
      <c r="CD358">
        <f>Drivers!CD179</f>
        <v>1.7592398597588543E-2</v>
      </c>
      <c r="CE358">
        <f>Drivers!CE179</f>
        <v>4.8509482768736012E-2</v>
      </c>
      <c r="CF358">
        <f>Drivers!CF179</f>
        <v>-2.5956116236791615E-5</v>
      </c>
      <c r="CG358">
        <f>Drivers!CG179</f>
        <v>-2.8449402109863242E-2</v>
      </c>
      <c r="CH358">
        <f>Drivers!CH179</f>
        <v>6.0830758832847165E-2</v>
      </c>
      <c r="CI358">
        <f>Drivers!CI179</f>
        <v>4.8458309074799866E-2</v>
      </c>
      <c r="CJ358">
        <f>Drivers!CJ179</f>
        <v>4.3705512435421312E-4</v>
      </c>
      <c r="CK358">
        <f>Drivers!CK179</f>
        <v>-2.1676837896577705E-2</v>
      </c>
      <c r="CL358">
        <f>Drivers!CL179</f>
        <v>4.1842877487751284E-2</v>
      </c>
      <c r="CM358">
        <f>Drivers!CM179</f>
        <v>4.8413841402654034E-2</v>
      </c>
      <c r="CN358">
        <f>Drivers!CN179</f>
        <v>4.6553778323195072E-3</v>
      </c>
      <c r="CO358">
        <f>Drivers!CO179</f>
        <v>-2.2078899505694527E-2</v>
      </c>
      <c r="CP358">
        <f>Drivers!CP179</f>
        <v>0</v>
      </c>
      <c r="CQ358">
        <f>Drivers!CQ179</f>
        <v>0</v>
      </c>
      <c r="CR358">
        <f>Drivers!CR179</f>
        <v>0</v>
      </c>
      <c r="CS358">
        <f>Drivers!CS179</f>
        <v>0</v>
      </c>
      <c r="CT358">
        <f>Drivers!CT179</f>
        <v>0</v>
      </c>
      <c r="CU358">
        <f>Drivers!CU179</f>
        <v>0</v>
      </c>
      <c r="CV358">
        <f>Drivers!CV179</f>
        <v>0</v>
      </c>
      <c r="CW358">
        <f>Drivers!CW179</f>
        <v>0</v>
      </c>
      <c r="CX358">
        <f>Drivers!CX179</f>
        <v>0</v>
      </c>
      <c r="CY358">
        <f>Drivers!CY179</f>
        <v>0</v>
      </c>
      <c r="CZ358">
        <f>Drivers!CZ179</f>
        <v>0</v>
      </c>
      <c r="DA358">
        <f>Drivers!DA179</f>
        <v>0</v>
      </c>
      <c r="DB358">
        <f>Drivers!DB179</f>
        <v>0</v>
      </c>
      <c r="DC358">
        <f>Drivers!DC179</f>
        <v>0</v>
      </c>
      <c r="DD358">
        <f>Drivers!DD179</f>
        <v>0</v>
      </c>
      <c r="DE358">
        <f>Drivers!DE179</f>
        <v>0</v>
      </c>
      <c r="DF358">
        <f>Drivers!DF179</f>
        <v>0</v>
      </c>
      <c r="DG358">
        <f>Drivers!DG179</f>
        <v>0</v>
      </c>
      <c r="DH358">
        <f>Drivers!DH179</f>
        <v>0</v>
      </c>
      <c r="DI358">
        <f>Drivers!DI179</f>
        <v>0</v>
      </c>
      <c r="DJ358">
        <f>Drivers!DJ179</f>
        <v>0</v>
      </c>
      <c r="DK358">
        <f>Drivers!DK179</f>
        <v>0</v>
      </c>
      <c r="DL358">
        <f>Drivers!DL179</f>
        <v>0</v>
      </c>
      <c r="DM358">
        <f>Drivers!DM179</f>
        <v>0</v>
      </c>
      <c r="DN358">
        <f>Drivers!DN179</f>
        <v>0</v>
      </c>
      <c r="DO358">
        <f>Drivers!DO179</f>
        <v>0</v>
      </c>
      <c r="DP358">
        <f>Drivers!DP179</f>
        <v>0</v>
      </c>
      <c r="DQ358">
        <f>Drivers!DQ179</f>
        <v>0</v>
      </c>
      <c r="DR358">
        <f>Drivers!DR179</f>
        <v>0</v>
      </c>
      <c r="DS358">
        <f>Drivers!DS179</f>
        <v>0</v>
      </c>
      <c r="DT358">
        <f>Drivers!DT179</f>
        <v>0</v>
      </c>
      <c r="DU358">
        <f>Drivers!DU179</f>
        <v>0</v>
      </c>
      <c r="DV358">
        <f>Drivers!DV179</f>
        <v>0</v>
      </c>
      <c r="DW358">
        <f>Drivers!DW179</f>
        <v>0</v>
      </c>
      <c r="DX358">
        <f>Drivers!DX179</f>
        <v>0</v>
      </c>
      <c r="DY358">
        <f>Drivers!DY179</f>
        <v>0</v>
      </c>
      <c r="DZ358">
        <f>Drivers!DZ179</f>
        <v>0</v>
      </c>
      <c r="EA358">
        <f>Drivers!EA179</f>
        <v>0</v>
      </c>
      <c r="EB358">
        <f>Drivers!EB179</f>
        <v>0</v>
      </c>
      <c r="EC358">
        <f>Drivers!EC179</f>
        <v>0</v>
      </c>
      <c r="ED358">
        <f>Drivers!ED179</f>
        <v>0</v>
      </c>
      <c r="EE358">
        <f>Drivers!EE179</f>
        <v>0</v>
      </c>
      <c r="EF358">
        <f>Drivers!EF179</f>
        <v>0</v>
      </c>
      <c r="EG358">
        <f>Drivers!EG179</f>
        <v>0</v>
      </c>
      <c r="EH358">
        <f>Drivers!EH179</f>
        <v>0</v>
      </c>
      <c r="EI358">
        <f>Drivers!EI179</f>
        <v>0</v>
      </c>
      <c r="EJ358">
        <f>Drivers!EJ179</f>
        <v>0</v>
      </c>
      <c r="EK358">
        <f>Drivers!EK179</f>
        <v>0</v>
      </c>
      <c r="EL358">
        <f>Drivers!EL179</f>
        <v>0</v>
      </c>
      <c r="EM358">
        <f>Drivers!EM179</f>
        <v>0</v>
      </c>
      <c r="EN358">
        <f>Drivers!EN179</f>
        <v>0</v>
      </c>
    </row>
    <row r="359" spans="1:144" x14ac:dyDescent="0.2">
      <c r="A359">
        <f>Drivers!A180</f>
        <v>0</v>
      </c>
      <c r="B359">
        <f>Drivers!B180</f>
        <v>0</v>
      </c>
      <c r="C359">
        <f>Drivers!C180</f>
        <v>0</v>
      </c>
      <c r="D359">
        <f>Drivers!D180</f>
        <v>0</v>
      </c>
      <c r="E359">
        <f>Drivers!E180</f>
        <v>0</v>
      </c>
      <c r="F359">
        <f>Drivers!F180</f>
        <v>0</v>
      </c>
      <c r="G359">
        <f>Drivers!G180</f>
        <v>0</v>
      </c>
      <c r="H359">
        <f>Drivers!H180</f>
        <v>0</v>
      </c>
      <c r="I359" t="str">
        <f>Drivers!I180</f>
        <v>Seq Abs Growth</v>
      </c>
      <c r="J359">
        <f>Drivers!J180</f>
        <v>0</v>
      </c>
      <c r="K359">
        <f>Drivers!K180</f>
        <v>0</v>
      </c>
      <c r="L359">
        <f>Drivers!L180</f>
        <v>0</v>
      </c>
      <c r="M359">
        <f>Drivers!M180</f>
        <v>0</v>
      </c>
      <c r="N359">
        <f>Drivers!N180</f>
        <v>0</v>
      </c>
      <c r="O359">
        <f>Drivers!O180</f>
        <v>0</v>
      </c>
      <c r="P359">
        <f>Drivers!P180</f>
        <v>0</v>
      </c>
      <c r="Q359">
        <f>Drivers!Q180</f>
        <v>0</v>
      </c>
      <c r="R359">
        <f>Drivers!R180</f>
        <v>0</v>
      </c>
      <c r="S359">
        <f>Drivers!S180</f>
        <v>0</v>
      </c>
      <c r="T359">
        <f>Drivers!T180</f>
        <v>0</v>
      </c>
      <c r="U359">
        <f>Drivers!U180</f>
        <v>0</v>
      </c>
      <c r="V359">
        <f>Drivers!V180</f>
        <v>0</v>
      </c>
      <c r="W359">
        <f>Drivers!W180</f>
        <v>0</v>
      </c>
      <c r="X359">
        <f>Drivers!X180</f>
        <v>0</v>
      </c>
      <c r="Y359">
        <f>Drivers!Y180</f>
        <v>0</v>
      </c>
      <c r="Z359">
        <f>Drivers!Z180</f>
        <v>0</v>
      </c>
      <c r="AA359">
        <f>Drivers!AA180</f>
        <v>0</v>
      </c>
      <c r="AB359">
        <f>Drivers!AB180</f>
        <v>0</v>
      </c>
      <c r="AC359">
        <f>Drivers!AC180</f>
        <v>0</v>
      </c>
      <c r="AD359">
        <f>Drivers!AD180</f>
        <v>0</v>
      </c>
      <c r="AE359">
        <f>Drivers!AE180</f>
        <v>0</v>
      </c>
      <c r="AF359">
        <f>Drivers!AF180</f>
        <v>0</v>
      </c>
      <c r="AG359">
        <f>Drivers!AG180</f>
        <v>0</v>
      </c>
      <c r="AH359">
        <f>Drivers!AH180</f>
        <v>0</v>
      </c>
      <c r="AI359">
        <f>Drivers!AI180</f>
        <v>0</v>
      </c>
      <c r="AJ359">
        <f>Drivers!AJ180</f>
        <v>0</v>
      </c>
      <c r="AK359">
        <f>Drivers!AK180</f>
        <v>0</v>
      </c>
      <c r="AL359">
        <f>Drivers!AL180</f>
        <v>0</v>
      </c>
      <c r="AM359">
        <f>Drivers!AM180</f>
        <v>0</v>
      </c>
      <c r="AN359">
        <f>Drivers!AN180</f>
        <v>0</v>
      </c>
      <c r="AO359">
        <f>Drivers!AO180</f>
        <v>0</v>
      </c>
      <c r="AP359">
        <f>Drivers!AP180</f>
        <v>0</v>
      </c>
      <c r="AQ359">
        <f>Drivers!AQ180</f>
        <v>0</v>
      </c>
      <c r="AR359">
        <f>Drivers!AR180</f>
        <v>0</v>
      </c>
      <c r="AS359">
        <f>Drivers!AS180</f>
        <v>0</v>
      </c>
      <c r="AT359">
        <f>Drivers!AT180</f>
        <v>0</v>
      </c>
      <c r="AU359">
        <f>Drivers!AU180</f>
        <v>0</v>
      </c>
      <c r="AV359">
        <f>Drivers!AV180</f>
        <v>0</v>
      </c>
      <c r="AW359">
        <f>Drivers!AW180</f>
        <v>0</v>
      </c>
      <c r="AX359">
        <f>Drivers!AX180</f>
        <v>0</v>
      </c>
      <c r="AY359">
        <f>Drivers!AY180</f>
        <v>0</v>
      </c>
      <c r="AZ359">
        <f>Drivers!AZ180</f>
        <v>0</v>
      </c>
      <c r="BA359">
        <f>Drivers!BA180</f>
        <v>0</v>
      </c>
      <c r="BB359">
        <f>Drivers!BB180</f>
        <v>0</v>
      </c>
      <c r="BC359">
        <f>Drivers!BC180</f>
        <v>0</v>
      </c>
      <c r="BD359">
        <f>Drivers!BD180</f>
        <v>0</v>
      </c>
      <c r="BE359">
        <f>Drivers!BE180</f>
        <v>0</v>
      </c>
      <c r="BF359">
        <f>Drivers!BF180</f>
        <v>0</v>
      </c>
      <c r="BG359">
        <f>Drivers!BG180</f>
        <v>0</v>
      </c>
      <c r="BH359">
        <f>Drivers!BH180</f>
        <v>0</v>
      </c>
      <c r="BI359">
        <f>Drivers!BI180</f>
        <v>0</v>
      </c>
      <c r="BJ359">
        <f>Drivers!BJ180</f>
        <v>0</v>
      </c>
      <c r="BK359">
        <f>Drivers!BK180</f>
        <v>0</v>
      </c>
      <c r="BL359">
        <f>Drivers!BL180</f>
        <v>0</v>
      </c>
      <c r="BM359">
        <f>Drivers!BM180</f>
        <v>0</v>
      </c>
      <c r="BN359">
        <f>Drivers!BN180</f>
        <v>0</v>
      </c>
      <c r="BO359">
        <f>Drivers!BO180</f>
        <v>0</v>
      </c>
      <c r="BP359">
        <f>Drivers!BP180</f>
        <v>0</v>
      </c>
      <c r="BQ359">
        <f>Drivers!BQ180</f>
        <v>0</v>
      </c>
      <c r="BR359">
        <f>Drivers!BR180</f>
        <v>0</v>
      </c>
      <c r="BS359">
        <f>Drivers!BS180</f>
        <v>17.420000000000002</v>
      </c>
      <c r="BT359">
        <f>Drivers!BT180</f>
        <v>28.705999999999996</v>
      </c>
      <c r="BU359">
        <f>Drivers!BU180</f>
        <v>3.2830000000000013</v>
      </c>
      <c r="BV359">
        <f>Drivers!BV180</f>
        <v>25.534999999999997</v>
      </c>
      <c r="BW359">
        <f>Drivers!BW180</f>
        <v>14.799000000000007</v>
      </c>
      <c r="BX359">
        <f>Drivers!BX180</f>
        <v>18.322000000000003</v>
      </c>
      <c r="BY359">
        <f>Drivers!BY180</f>
        <v>1.5490000000000066</v>
      </c>
      <c r="BZ359">
        <f>Drivers!BZ180</f>
        <v>21.337999999999994</v>
      </c>
      <c r="CA359">
        <f>Drivers!CA180</f>
        <v>-5.0109999999999957</v>
      </c>
      <c r="CB359">
        <f>Drivers!CB180</f>
        <v>0.92399999999997817</v>
      </c>
      <c r="CC359">
        <f>Drivers!CC180</f>
        <v>-32.974999999999994</v>
      </c>
      <c r="CD359">
        <f>Drivers!CD180</f>
        <v>2.3128550512263644</v>
      </c>
      <c r="CE359">
        <f>Drivers!CE180</f>
        <v>6.4896885923770071</v>
      </c>
      <c r="CF359">
        <f>Drivers!CF180</f>
        <v>-3.6409044915330924E-3</v>
      </c>
      <c r="CG359">
        <f>Drivers!CG180</f>
        <v>-3.9905379681321733</v>
      </c>
      <c r="CH359">
        <f>Drivers!CH180</f>
        <v>8.289855510759395</v>
      </c>
      <c r="CI359">
        <f>Drivers!CI180</f>
        <v>7.0054830424971897</v>
      </c>
      <c r="CJ359">
        <f>Drivers!CJ180</f>
        <v>6.6245626700094817E-2</v>
      </c>
      <c r="CK359">
        <f>Drivers!CK180</f>
        <v>-3.2870529152168615</v>
      </c>
      <c r="CL359">
        <f>Drivers!CL180</f>
        <v>6.2074702108982365</v>
      </c>
      <c r="CM359">
        <f>Drivers!CM180</f>
        <v>7.482812644758468</v>
      </c>
      <c r="CN359">
        <f>Drivers!CN180</f>
        <v>0.75436756751167877</v>
      </c>
      <c r="CO359">
        <f>Drivers!CO180</f>
        <v>-3.5943685891399184</v>
      </c>
      <c r="CP359">
        <f>Drivers!CP180</f>
        <v>0</v>
      </c>
      <c r="CQ359">
        <f>Drivers!CQ180</f>
        <v>0</v>
      </c>
      <c r="CR359">
        <f>Drivers!CR180</f>
        <v>0</v>
      </c>
      <c r="CS359">
        <f>Drivers!CS180</f>
        <v>0</v>
      </c>
      <c r="CT359">
        <f>Drivers!CT180</f>
        <v>0</v>
      </c>
      <c r="CU359">
        <f>Drivers!CU180</f>
        <v>0</v>
      </c>
      <c r="CV359">
        <f>Drivers!CV180</f>
        <v>0</v>
      </c>
      <c r="CW359">
        <f>Drivers!CW180</f>
        <v>0</v>
      </c>
      <c r="CX359">
        <f>Drivers!CX180</f>
        <v>0</v>
      </c>
      <c r="CY359">
        <f>Drivers!CY180</f>
        <v>0</v>
      </c>
      <c r="CZ359">
        <f>Drivers!CZ180</f>
        <v>0</v>
      </c>
      <c r="DA359">
        <f>Drivers!DA180</f>
        <v>0</v>
      </c>
      <c r="DB359">
        <f>Drivers!DB180</f>
        <v>0</v>
      </c>
      <c r="DC359">
        <f>Drivers!DC180</f>
        <v>0</v>
      </c>
      <c r="DD359">
        <f>Drivers!DD180</f>
        <v>0</v>
      </c>
      <c r="DE359">
        <f>Drivers!DE180</f>
        <v>0</v>
      </c>
      <c r="DF359">
        <f>Drivers!DF180</f>
        <v>0</v>
      </c>
      <c r="DG359">
        <f>Drivers!DG180</f>
        <v>0</v>
      </c>
      <c r="DH359">
        <f>Drivers!DH180</f>
        <v>0</v>
      </c>
      <c r="DI359">
        <f>Drivers!DI180</f>
        <v>0</v>
      </c>
      <c r="DJ359">
        <f>Drivers!DJ180</f>
        <v>0</v>
      </c>
      <c r="DK359">
        <f>Drivers!DK180</f>
        <v>0</v>
      </c>
      <c r="DL359">
        <f>Drivers!DL180</f>
        <v>0</v>
      </c>
      <c r="DM359">
        <f>Drivers!DM180</f>
        <v>0</v>
      </c>
      <c r="DN359">
        <f>Drivers!DN180</f>
        <v>0</v>
      </c>
      <c r="DO359">
        <f>Drivers!DO180</f>
        <v>0</v>
      </c>
      <c r="DP359">
        <f>Drivers!DP180</f>
        <v>0</v>
      </c>
      <c r="DQ359">
        <f>Drivers!DQ180</f>
        <v>0</v>
      </c>
      <c r="DR359">
        <f>Drivers!DR180</f>
        <v>0</v>
      </c>
      <c r="DS359">
        <f>Drivers!DS180</f>
        <v>0</v>
      </c>
      <c r="DT359">
        <f>Drivers!DT180</f>
        <v>0</v>
      </c>
      <c r="DU359">
        <f>Drivers!DU180</f>
        <v>0</v>
      </c>
      <c r="DV359">
        <f>Drivers!DV180</f>
        <v>0</v>
      </c>
      <c r="DW359">
        <f>Drivers!DW180</f>
        <v>0</v>
      </c>
      <c r="DX359">
        <f>Drivers!DX180</f>
        <v>0</v>
      </c>
      <c r="DY359">
        <f>Drivers!DY180</f>
        <v>0</v>
      </c>
      <c r="DZ359">
        <f>Drivers!DZ180</f>
        <v>0</v>
      </c>
      <c r="EA359">
        <f>Drivers!EA180</f>
        <v>0</v>
      </c>
      <c r="EB359">
        <f>Drivers!EB180</f>
        <v>0</v>
      </c>
      <c r="EC359">
        <f>Drivers!EC180</f>
        <v>0</v>
      </c>
      <c r="ED359">
        <f>Drivers!ED180</f>
        <v>0</v>
      </c>
      <c r="EE359">
        <f>Drivers!EE180</f>
        <v>0</v>
      </c>
      <c r="EF359">
        <f>Drivers!EF180</f>
        <v>0</v>
      </c>
      <c r="EG359">
        <f>Drivers!EG180</f>
        <v>0</v>
      </c>
      <c r="EH359">
        <f>Drivers!EH180</f>
        <v>0</v>
      </c>
      <c r="EI359">
        <f>Drivers!EI180</f>
        <v>0</v>
      </c>
      <c r="EJ359">
        <f>Drivers!EJ180</f>
        <v>0</v>
      </c>
      <c r="EK359">
        <f>Drivers!EK180</f>
        <v>0</v>
      </c>
      <c r="EL359">
        <f>Drivers!EL180</f>
        <v>0</v>
      </c>
      <c r="EM359">
        <f>Drivers!EM180</f>
        <v>0</v>
      </c>
      <c r="EN359">
        <f>Drivers!EN180</f>
        <v>0</v>
      </c>
    </row>
    <row r="360" spans="1:144" x14ac:dyDescent="0.2">
      <c r="A360">
        <f>Drivers!A181</f>
        <v>0</v>
      </c>
      <c r="B360">
        <f>Drivers!B181</f>
        <v>0</v>
      </c>
      <c r="C360">
        <f>Drivers!C181</f>
        <v>0</v>
      </c>
      <c r="D360">
        <f>Drivers!D181</f>
        <v>0</v>
      </c>
      <c r="E360">
        <f>Drivers!E181</f>
        <v>0</v>
      </c>
      <c r="F360">
        <f>Drivers!F181</f>
        <v>0</v>
      </c>
      <c r="G360">
        <f>Drivers!G181</f>
        <v>0</v>
      </c>
      <c r="H360">
        <f>Drivers!H181</f>
        <v>0</v>
      </c>
      <c r="I360">
        <f>Drivers!I181</f>
        <v>0</v>
      </c>
      <c r="J360">
        <f>Drivers!J181</f>
        <v>0</v>
      </c>
      <c r="K360">
        <f>Drivers!K181</f>
        <v>0</v>
      </c>
      <c r="L360">
        <f>Drivers!L181</f>
        <v>0</v>
      </c>
      <c r="M360">
        <f>Drivers!M181</f>
        <v>0</v>
      </c>
      <c r="N360">
        <f>Drivers!N181</f>
        <v>0</v>
      </c>
      <c r="O360">
        <f>Drivers!O181</f>
        <v>0</v>
      </c>
      <c r="P360">
        <f>Drivers!P181</f>
        <v>0</v>
      </c>
      <c r="Q360">
        <f>Drivers!Q181</f>
        <v>0</v>
      </c>
      <c r="R360">
        <f>Drivers!R181</f>
        <v>0</v>
      </c>
      <c r="S360">
        <f>Drivers!S181</f>
        <v>0</v>
      </c>
      <c r="T360">
        <f>Drivers!T181</f>
        <v>0</v>
      </c>
      <c r="U360">
        <f>Drivers!U181</f>
        <v>0</v>
      </c>
      <c r="V360">
        <f>Drivers!V181</f>
        <v>0</v>
      </c>
      <c r="W360">
        <f>Drivers!W181</f>
        <v>0</v>
      </c>
      <c r="X360">
        <f>Drivers!X181</f>
        <v>0</v>
      </c>
      <c r="Y360">
        <f>Drivers!Y181</f>
        <v>0</v>
      </c>
      <c r="Z360">
        <f>Drivers!Z181</f>
        <v>0</v>
      </c>
      <c r="AA360">
        <f>Drivers!AA181</f>
        <v>0</v>
      </c>
      <c r="AB360">
        <f>Drivers!AB181</f>
        <v>0</v>
      </c>
      <c r="AC360">
        <f>Drivers!AC181</f>
        <v>0</v>
      </c>
      <c r="AD360">
        <f>Drivers!AD181</f>
        <v>0</v>
      </c>
      <c r="AE360">
        <f>Drivers!AE181</f>
        <v>0</v>
      </c>
      <c r="AF360">
        <f>Drivers!AF181</f>
        <v>0</v>
      </c>
      <c r="AG360">
        <f>Drivers!AG181</f>
        <v>0</v>
      </c>
      <c r="AH360">
        <f>Drivers!AH181</f>
        <v>0</v>
      </c>
      <c r="AI360">
        <f>Drivers!AI181</f>
        <v>0</v>
      </c>
      <c r="AJ360">
        <f>Drivers!AJ181</f>
        <v>0</v>
      </c>
      <c r="AK360">
        <f>Drivers!AK181</f>
        <v>0</v>
      </c>
      <c r="AL360">
        <f>Drivers!AL181</f>
        <v>0</v>
      </c>
      <c r="AM360">
        <f>Drivers!AM181</f>
        <v>0</v>
      </c>
      <c r="AN360">
        <f>Drivers!AN181</f>
        <v>0</v>
      </c>
      <c r="AO360">
        <f>Drivers!AO181</f>
        <v>0</v>
      </c>
      <c r="AP360">
        <f>Drivers!AP181</f>
        <v>0</v>
      </c>
      <c r="AQ360">
        <f>Drivers!AQ181</f>
        <v>0</v>
      </c>
      <c r="AR360">
        <f>Drivers!AR181</f>
        <v>0</v>
      </c>
      <c r="AS360">
        <f>Drivers!AS181</f>
        <v>0</v>
      </c>
      <c r="AT360">
        <f>Drivers!AT181</f>
        <v>0</v>
      </c>
      <c r="AU360">
        <f>Drivers!AU181</f>
        <v>0</v>
      </c>
      <c r="AV360">
        <f>Drivers!AV181</f>
        <v>0</v>
      </c>
      <c r="AW360">
        <f>Drivers!AW181</f>
        <v>0</v>
      </c>
      <c r="AX360">
        <f>Drivers!AX181</f>
        <v>0</v>
      </c>
      <c r="AY360">
        <f>Drivers!AY181</f>
        <v>0</v>
      </c>
      <c r="AZ360">
        <f>Drivers!AZ181</f>
        <v>0</v>
      </c>
      <c r="BA360">
        <f>Drivers!BA181</f>
        <v>0</v>
      </c>
      <c r="BB360">
        <f>Drivers!BB181</f>
        <v>0</v>
      </c>
      <c r="BC360">
        <f>Drivers!BC181</f>
        <v>0</v>
      </c>
      <c r="BD360">
        <f>Drivers!BD181</f>
        <v>0</v>
      </c>
      <c r="BE360">
        <f>Drivers!BE181</f>
        <v>0</v>
      </c>
      <c r="BF360">
        <f>Drivers!BF181</f>
        <v>0</v>
      </c>
      <c r="BG360">
        <f>Drivers!BG181</f>
        <v>0</v>
      </c>
      <c r="BH360">
        <f>Drivers!BH181</f>
        <v>0</v>
      </c>
      <c r="BI360">
        <f>Drivers!BI181</f>
        <v>0</v>
      </c>
      <c r="BJ360">
        <f>Drivers!BJ181</f>
        <v>0</v>
      </c>
      <c r="BK360">
        <f>Drivers!BK181</f>
        <v>0</v>
      </c>
      <c r="BL360">
        <f>Drivers!BL181</f>
        <v>0</v>
      </c>
      <c r="BM360">
        <f>Drivers!BM181</f>
        <v>0</v>
      </c>
      <c r="BN360">
        <f>Drivers!BN181</f>
        <v>0</v>
      </c>
      <c r="BO360">
        <f>Drivers!BO181</f>
        <v>0</v>
      </c>
      <c r="BP360">
        <f>Drivers!BP181</f>
        <v>0</v>
      </c>
      <c r="BQ360">
        <f>Drivers!BQ181</f>
        <v>0</v>
      </c>
      <c r="BR360">
        <f>Drivers!BR181</f>
        <v>0</v>
      </c>
      <c r="BS360">
        <f>Drivers!BS181</f>
        <v>0</v>
      </c>
      <c r="BT360">
        <f>Drivers!BT181</f>
        <v>0</v>
      </c>
      <c r="BU360">
        <f>Drivers!BU181</f>
        <v>0</v>
      </c>
      <c r="BV360">
        <f>Drivers!BV181</f>
        <v>0</v>
      </c>
      <c r="BW360">
        <f>Drivers!BW181</f>
        <v>0</v>
      </c>
      <c r="BX360">
        <f>Drivers!BX181</f>
        <v>0</v>
      </c>
      <c r="BY360">
        <f>Drivers!BY181</f>
        <v>0</v>
      </c>
      <c r="BZ360">
        <f>Drivers!BZ181</f>
        <v>0</v>
      </c>
      <c r="CA360">
        <f>Drivers!CA181</f>
        <v>0</v>
      </c>
      <c r="CB360">
        <f>Drivers!CB181</f>
        <v>0</v>
      </c>
      <c r="CC360">
        <f>Drivers!CC181</f>
        <v>0</v>
      </c>
      <c r="CD360">
        <f>Drivers!CD181</f>
        <v>0</v>
      </c>
      <c r="CE360">
        <f>Drivers!CE181</f>
        <v>0</v>
      </c>
      <c r="CF360">
        <f>Drivers!CF181</f>
        <v>0</v>
      </c>
      <c r="CG360">
        <f>Drivers!CG181</f>
        <v>0</v>
      </c>
      <c r="CH360">
        <f>Drivers!CH181</f>
        <v>0</v>
      </c>
      <c r="CI360">
        <f>Drivers!CI181</f>
        <v>0</v>
      </c>
      <c r="CJ360">
        <f>Drivers!CJ181</f>
        <v>0</v>
      </c>
      <c r="CK360">
        <f>Drivers!CK181</f>
        <v>0</v>
      </c>
      <c r="CL360">
        <f>Drivers!CL181</f>
        <v>0</v>
      </c>
      <c r="CM360">
        <f>Drivers!CM181</f>
        <v>0</v>
      </c>
      <c r="CN360">
        <f>Drivers!CN181</f>
        <v>0</v>
      </c>
      <c r="CO360">
        <f>Drivers!CO181</f>
        <v>0</v>
      </c>
      <c r="CP360">
        <f>Drivers!CP181</f>
        <v>0</v>
      </c>
      <c r="CQ360">
        <f>Drivers!CQ181</f>
        <v>0</v>
      </c>
      <c r="CR360">
        <f>Drivers!CR181</f>
        <v>0</v>
      </c>
      <c r="CS360">
        <f>Drivers!CS181</f>
        <v>0</v>
      </c>
      <c r="CT360">
        <f>Drivers!CT181</f>
        <v>0</v>
      </c>
      <c r="CU360">
        <f>Drivers!CU181</f>
        <v>0</v>
      </c>
      <c r="CV360">
        <f>Drivers!CV181</f>
        <v>0</v>
      </c>
      <c r="CW360">
        <f>Drivers!CW181</f>
        <v>0</v>
      </c>
      <c r="CX360">
        <f>Drivers!CX181</f>
        <v>0</v>
      </c>
      <c r="CY360">
        <f>Drivers!CY181</f>
        <v>0</v>
      </c>
      <c r="CZ360">
        <f>Drivers!CZ181</f>
        <v>0</v>
      </c>
      <c r="DA360">
        <f>Drivers!DA181</f>
        <v>0</v>
      </c>
      <c r="DB360">
        <f>Drivers!DB181</f>
        <v>0</v>
      </c>
      <c r="DC360">
        <f>Drivers!DC181</f>
        <v>0</v>
      </c>
      <c r="DD360">
        <f>Drivers!DD181</f>
        <v>0</v>
      </c>
      <c r="DE360">
        <f>Drivers!DE181</f>
        <v>0</v>
      </c>
      <c r="DF360">
        <f>Drivers!DF181</f>
        <v>0</v>
      </c>
      <c r="DG360">
        <f>Drivers!DG181</f>
        <v>0</v>
      </c>
      <c r="DH360">
        <f>Drivers!DH181</f>
        <v>0</v>
      </c>
      <c r="DI360">
        <f>Drivers!DI181</f>
        <v>0</v>
      </c>
      <c r="DJ360">
        <f>Drivers!DJ181</f>
        <v>0</v>
      </c>
      <c r="DK360">
        <f>Drivers!DK181</f>
        <v>0</v>
      </c>
      <c r="DL360">
        <f>Drivers!DL181</f>
        <v>0</v>
      </c>
      <c r="DM360">
        <f>Drivers!DM181</f>
        <v>0</v>
      </c>
      <c r="DN360">
        <f>Drivers!DN181</f>
        <v>0</v>
      </c>
      <c r="DO360">
        <f>Drivers!DO181</f>
        <v>0</v>
      </c>
      <c r="DP360">
        <f>Drivers!DP181</f>
        <v>0</v>
      </c>
      <c r="DQ360">
        <f>Drivers!DQ181</f>
        <v>0</v>
      </c>
      <c r="DR360">
        <f>Drivers!DR181</f>
        <v>0</v>
      </c>
      <c r="DS360">
        <f>Drivers!DS181</f>
        <v>0</v>
      </c>
      <c r="DT360">
        <f>Drivers!DT181</f>
        <v>0</v>
      </c>
      <c r="DU360">
        <f>Drivers!DU181</f>
        <v>0</v>
      </c>
      <c r="DV360">
        <f>Drivers!DV181</f>
        <v>0</v>
      </c>
      <c r="DW360">
        <f>Drivers!DW181</f>
        <v>0</v>
      </c>
      <c r="DX360">
        <f>Drivers!DX181</f>
        <v>0</v>
      </c>
      <c r="DY360">
        <f>Drivers!DY181</f>
        <v>0</v>
      </c>
      <c r="DZ360">
        <f>Drivers!DZ181</f>
        <v>0</v>
      </c>
      <c r="EA360">
        <f>Drivers!EA181</f>
        <v>0</v>
      </c>
      <c r="EB360">
        <f>Drivers!EB181</f>
        <v>0</v>
      </c>
      <c r="EC360">
        <f>Drivers!EC181</f>
        <v>0</v>
      </c>
      <c r="ED360">
        <f>Drivers!ED181</f>
        <v>0</v>
      </c>
      <c r="EE360">
        <f>Drivers!EE181</f>
        <v>0</v>
      </c>
      <c r="EF360">
        <f>Drivers!EF181</f>
        <v>0</v>
      </c>
      <c r="EG360">
        <f>Drivers!EG181</f>
        <v>0</v>
      </c>
      <c r="EH360">
        <f>Drivers!EH181</f>
        <v>0</v>
      </c>
      <c r="EI360">
        <f>Drivers!EI181</f>
        <v>0</v>
      </c>
      <c r="EJ360">
        <f>Drivers!EJ181</f>
        <v>0</v>
      </c>
      <c r="EK360">
        <f>Drivers!EK181</f>
        <v>0</v>
      </c>
      <c r="EL360">
        <f>Drivers!EL181</f>
        <v>0</v>
      </c>
      <c r="EM360">
        <f>Drivers!EM181</f>
        <v>0</v>
      </c>
      <c r="EN360">
        <f>Drivers!EN181</f>
        <v>0</v>
      </c>
    </row>
    <row r="361" spans="1:144" x14ac:dyDescent="0.2">
      <c r="A361">
        <f>Drivers!A182</f>
        <v>0</v>
      </c>
      <c r="B361">
        <f>Drivers!B182</f>
        <v>0</v>
      </c>
      <c r="C361">
        <f>Drivers!C182</f>
        <v>0</v>
      </c>
      <c r="D361">
        <f>Drivers!D182</f>
        <v>0</v>
      </c>
      <c r="E361">
        <f>Drivers!E182</f>
        <v>0</v>
      </c>
      <c r="F361">
        <f>Drivers!F182</f>
        <v>0</v>
      </c>
      <c r="G361">
        <f>Drivers!G182</f>
        <v>0</v>
      </c>
      <c r="H361">
        <f>Drivers!H182</f>
        <v>0</v>
      </c>
      <c r="I361" t="str">
        <f>Drivers!I182</f>
        <v>Gross Margin (% of revenue)</v>
      </c>
      <c r="J361">
        <f>Drivers!J182</f>
        <v>0</v>
      </c>
      <c r="K361">
        <f>Drivers!K182</f>
        <v>0</v>
      </c>
      <c r="L361">
        <f>Drivers!L182</f>
        <v>0</v>
      </c>
      <c r="M361">
        <f>Drivers!M182</f>
        <v>0</v>
      </c>
      <c r="N361">
        <f>Drivers!N182</f>
        <v>0</v>
      </c>
      <c r="O361">
        <f>Drivers!O182</f>
        <v>0</v>
      </c>
      <c r="P361">
        <f>Drivers!P182</f>
        <v>0</v>
      </c>
      <c r="Q361">
        <f>Drivers!Q182</f>
        <v>0</v>
      </c>
      <c r="R361">
        <f>Drivers!R182</f>
        <v>0</v>
      </c>
      <c r="S361">
        <f>Drivers!S182</f>
        <v>0</v>
      </c>
      <c r="T361">
        <f>Drivers!T182</f>
        <v>0</v>
      </c>
      <c r="U361">
        <f>Drivers!U182</f>
        <v>0</v>
      </c>
      <c r="V361">
        <f>Drivers!V182</f>
        <v>0</v>
      </c>
      <c r="W361">
        <f>Drivers!W182</f>
        <v>0</v>
      </c>
      <c r="X361">
        <f>Drivers!X182</f>
        <v>0</v>
      </c>
      <c r="Y361">
        <f>Drivers!Y182</f>
        <v>0</v>
      </c>
      <c r="Z361">
        <f>Drivers!Z182</f>
        <v>0</v>
      </c>
      <c r="AA361">
        <f>Drivers!AA182</f>
        <v>0</v>
      </c>
      <c r="AB361">
        <f>Drivers!AB182</f>
        <v>0</v>
      </c>
      <c r="AC361">
        <f>Drivers!AC182</f>
        <v>0</v>
      </c>
      <c r="AD361">
        <f>Drivers!AD182</f>
        <v>0</v>
      </c>
      <c r="AE361">
        <f>Drivers!AE182</f>
        <v>0</v>
      </c>
      <c r="AF361">
        <f>Drivers!AF182</f>
        <v>0</v>
      </c>
      <c r="AG361">
        <f>Drivers!AG182</f>
        <v>0</v>
      </c>
      <c r="AH361">
        <f>Drivers!AH182</f>
        <v>0</v>
      </c>
      <c r="AI361">
        <f>Drivers!AI182</f>
        <v>0</v>
      </c>
      <c r="AJ361">
        <f>Drivers!AJ182</f>
        <v>0</v>
      </c>
      <c r="AK361">
        <f>Drivers!AK182</f>
        <v>0</v>
      </c>
      <c r="AL361">
        <f>Drivers!AL182</f>
        <v>0</v>
      </c>
      <c r="AM361">
        <f>Drivers!AM182</f>
        <v>0</v>
      </c>
      <c r="AN361">
        <f>Drivers!AN182</f>
        <v>0</v>
      </c>
      <c r="AO361">
        <f>Drivers!AO182</f>
        <v>0</v>
      </c>
      <c r="AP361">
        <f>Drivers!AP182</f>
        <v>0</v>
      </c>
      <c r="AQ361">
        <f>Drivers!AQ182</f>
        <v>0</v>
      </c>
      <c r="AR361">
        <f>Drivers!AR182</f>
        <v>0</v>
      </c>
      <c r="AS361">
        <f>Drivers!AS182</f>
        <v>0</v>
      </c>
      <c r="AT361">
        <f>Drivers!AT182</f>
        <v>0</v>
      </c>
      <c r="AU361">
        <f>Drivers!AU182</f>
        <v>0</v>
      </c>
      <c r="AV361">
        <f>Drivers!AV182</f>
        <v>0</v>
      </c>
      <c r="AW361">
        <f>Drivers!AW182</f>
        <v>0</v>
      </c>
      <c r="AX361">
        <f>Drivers!AX182</f>
        <v>0</v>
      </c>
      <c r="AY361">
        <f>Drivers!AY182</f>
        <v>0</v>
      </c>
      <c r="AZ361">
        <f>Drivers!AZ182</f>
        <v>0</v>
      </c>
      <c r="BA361">
        <f>Drivers!BA182</f>
        <v>0</v>
      </c>
      <c r="BB361">
        <f>Drivers!BB182</f>
        <v>0</v>
      </c>
      <c r="BC361">
        <f>Drivers!BC182</f>
        <v>0</v>
      </c>
      <c r="BD361">
        <f>Drivers!BD182</f>
        <v>0</v>
      </c>
      <c r="BE361">
        <f>Drivers!BE182</f>
        <v>0</v>
      </c>
      <c r="BF361">
        <f>Drivers!BF182</f>
        <v>0</v>
      </c>
      <c r="BG361">
        <f>Drivers!BG182</f>
        <v>0</v>
      </c>
      <c r="BH361">
        <f>Drivers!BH182</f>
        <v>0</v>
      </c>
      <c r="BI361">
        <f>Drivers!BI182</f>
        <v>0</v>
      </c>
      <c r="BJ361">
        <f>Drivers!BJ182</f>
        <v>0</v>
      </c>
      <c r="BK361">
        <f>Drivers!BK182</f>
        <v>0</v>
      </c>
      <c r="BL361">
        <f>Drivers!BL182</f>
        <v>0</v>
      </c>
      <c r="BM361">
        <f>Drivers!BM182</f>
        <v>0</v>
      </c>
      <c r="BN361">
        <f>Drivers!BN182</f>
        <v>0</v>
      </c>
      <c r="BO361">
        <f>Drivers!BO182</f>
        <v>0</v>
      </c>
      <c r="BP361">
        <f>Drivers!BP182</f>
        <v>0</v>
      </c>
      <c r="BQ361">
        <f>Drivers!BQ182</f>
        <v>0</v>
      </c>
      <c r="BR361">
        <f>Drivers!BR182</f>
        <v>0.22654674185979495</v>
      </c>
      <c r="BS361">
        <f>Drivers!BS182</f>
        <v>0.24937560562842054</v>
      </c>
      <c r="BT361">
        <f>Drivers!BT182</f>
        <v>0.18163331149848949</v>
      </c>
      <c r="BU361">
        <f>Drivers!BU182</f>
        <v>0.25436513719002596</v>
      </c>
      <c r="BV361">
        <f>Drivers!BV182</f>
        <v>0.34616904321956099</v>
      </c>
      <c r="BW361">
        <f>Drivers!BW182</f>
        <v>0.36945583486856437</v>
      </c>
      <c r="BX361">
        <f>Drivers!BX182</f>
        <v>0.29110449156007234</v>
      </c>
      <c r="BY361">
        <f>Drivers!BY182</f>
        <v>0.31836789508293895</v>
      </c>
      <c r="BZ361">
        <f>Drivers!BZ182</f>
        <v>0.31167727890934183</v>
      </c>
      <c r="CA361">
        <f>Drivers!CA182</f>
        <v>0.31310568477297451</v>
      </c>
      <c r="CB361">
        <f>Drivers!CB182</f>
        <v>0.21930515861335564</v>
      </c>
      <c r="CC361">
        <f>Drivers!CC182</f>
        <v>0.2994036865917411</v>
      </c>
      <c r="CD361">
        <f>Drivers!CD182</f>
        <v>0.32917727890934179</v>
      </c>
      <c r="CE361">
        <f>Drivers!CE182</f>
        <v>0.33060568477297447</v>
      </c>
      <c r="CF361">
        <f>Drivers!CF182</f>
        <v>0.31680515861335568</v>
      </c>
      <c r="CG361">
        <f>Drivers!CG182</f>
        <v>0.33940368659174114</v>
      </c>
      <c r="CH361">
        <f>Drivers!CH182</f>
        <v>0.3441772789093418</v>
      </c>
      <c r="CI361">
        <f>Drivers!CI182</f>
        <v>0.34560568477297449</v>
      </c>
      <c r="CJ361">
        <f>Drivers!CJ182</f>
        <v>0.33180515861335569</v>
      </c>
      <c r="CK361">
        <f>Drivers!CK182</f>
        <v>0.34940368659174115</v>
      </c>
      <c r="CL361">
        <f>Drivers!CL182</f>
        <v>0.35667727890934176</v>
      </c>
      <c r="CM361">
        <f>Drivers!CM182</f>
        <v>0.35810568477297444</v>
      </c>
      <c r="CN361">
        <f>Drivers!CN182</f>
        <v>0.3418051586133557</v>
      </c>
      <c r="CO361">
        <f>Drivers!CO182</f>
        <v>0.35940368659174116</v>
      </c>
      <c r="CP361">
        <f>Drivers!CP182</f>
        <v>0</v>
      </c>
      <c r="CQ361">
        <f>Drivers!CQ182</f>
        <v>0</v>
      </c>
      <c r="CR361">
        <f>Drivers!CR182</f>
        <v>0</v>
      </c>
      <c r="CS361">
        <f>Drivers!CS182</f>
        <v>0</v>
      </c>
      <c r="CT361">
        <f>Drivers!CT182</f>
        <v>0</v>
      </c>
      <c r="CU361">
        <f>Drivers!CU182</f>
        <v>0</v>
      </c>
      <c r="CV361">
        <f>Drivers!CV182</f>
        <v>0</v>
      </c>
      <c r="CW361">
        <f>Drivers!CW182</f>
        <v>0</v>
      </c>
      <c r="CX361">
        <f>Drivers!CX182</f>
        <v>0</v>
      </c>
      <c r="CY361">
        <f>Drivers!CY182</f>
        <v>0</v>
      </c>
      <c r="CZ361">
        <f>Drivers!CZ182</f>
        <v>0</v>
      </c>
      <c r="DA361">
        <f>Drivers!DA182</f>
        <v>0</v>
      </c>
      <c r="DB361">
        <f>Drivers!DB182</f>
        <v>0</v>
      </c>
      <c r="DC361">
        <f>Drivers!DC182</f>
        <v>0</v>
      </c>
      <c r="DD361">
        <f>Drivers!DD182</f>
        <v>0</v>
      </c>
      <c r="DE361">
        <f>Drivers!DE182</f>
        <v>0</v>
      </c>
      <c r="DF361">
        <f>Drivers!DF182</f>
        <v>0</v>
      </c>
      <c r="DG361">
        <f>Drivers!DG182</f>
        <v>0</v>
      </c>
      <c r="DH361">
        <f>Drivers!DH182</f>
        <v>0</v>
      </c>
      <c r="DI361">
        <f>Drivers!DI182</f>
        <v>0</v>
      </c>
      <c r="DJ361">
        <f>Drivers!DJ182</f>
        <v>0</v>
      </c>
      <c r="DK361">
        <f>Drivers!DK182</f>
        <v>0</v>
      </c>
      <c r="DL361">
        <f>Drivers!DL182</f>
        <v>0</v>
      </c>
      <c r="DM361">
        <f>Drivers!DM182</f>
        <v>0</v>
      </c>
      <c r="DN361">
        <f>Drivers!DN182</f>
        <v>0</v>
      </c>
      <c r="DO361">
        <f>Drivers!DO182</f>
        <v>0</v>
      </c>
      <c r="DP361">
        <f>Drivers!DP182</f>
        <v>0</v>
      </c>
      <c r="DQ361">
        <f>Drivers!DQ182</f>
        <v>0</v>
      </c>
      <c r="DR361">
        <f>Drivers!DR182</f>
        <v>0</v>
      </c>
      <c r="DS361">
        <f>Drivers!DS182</f>
        <v>0</v>
      </c>
      <c r="DT361">
        <f>Drivers!DT182</f>
        <v>0</v>
      </c>
      <c r="DU361">
        <f>Drivers!DU182</f>
        <v>0</v>
      </c>
      <c r="DV361">
        <f>Drivers!DV182</f>
        <v>0</v>
      </c>
      <c r="DW361">
        <f>Drivers!DW182</f>
        <v>0</v>
      </c>
      <c r="DX361">
        <f>Drivers!DX182</f>
        <v>0</v>
      </c>
      <c r="DY361">
        <f>Drivers!DY182</f>
        <v>0</v>
      </c>
      <c r="DZ361">
        <f>Drivers!DZ182</f>
        <v>0.22749799737678356</v>
      </c>
      <c r="EA361">
        <f>Drivers!EA182</f>
        <v>0.33031017731602086</v>
      </c>
      <c r="EB361">
        <f>Drivers!EB182</f>
        <v>0.28736902669228359</v>
      </c>
      <c r="EC361">
        <f>Drivers!EC182</f>
        <v>0.32901743270557726</v>
      </c>
      <c r="ED361">
        <f>Drivers!ED182</f>
        <v>0.34276043736593331</v>
      </c>
      <c r="EE361">
        <f>Drivers!EE182</f>
        <v>0.35400643609299087</v>
      </c>
      <c r="EF361">
        <f>Drivers!EF182</f>
        <v>0.36300643609299088</v>
      </c>
      <c r="EG361">
        <f>Drivers!EG182</f>
        <v>0.36950643609299083</v>
      </c>
      <c r="EH361">
        <f>Drivers!EH182</f>
        <v>0.37550643609299084</v>
      </c>
      <c r="EI361">
        <f>Drivers!EI182</f>
        <v>0.38150643609299084</v>
      </c>
      <c r="EJ361">
        <f>Drivers!EJ182</f>
        <v>0.38650643609299085</v>
      </c>
      <c r="EK361">
        <f>Drivers!EK182</f>
        <v>0.39150643609299085</v>
      </c>
      <c r="EL361">
        <f>Drivers!EL182</f>
        <v>0.39650643609299085</v>
      </c>
      <c r="EM361">
        <f>Drivers!EM182</f>
        <v>0</v>
      </c>
      <c r="EN361">
        <f>Drivers!EN182</f>
        <v>0</v>
      </c>
    </row>
    <row r="362" spans="1:144" x14ac:dyDescent="0.2">
      <c r="A362">
        <f>Drivers!A183</f>
        <v>0</v>
      </c>
      <c r="B362">
        <f>Drivers!B183</f>
        <v>0</v>
      </c>
      <c r="C362">
        <f>Drivers!C183</f>
        <v>0</v>
      </c>
      <c r="D362">
        <f>Drivers!D183</f>
        <v>0</v>
      </c>
      <c r="E362">
        <f>Drivers!E183</f>
        <v>0</v>
      </c>
      <c r="F362">
        <f>Drivers!F183</f>
        <v>0</v>
      </c>
      <c r="G362">
        <f>Drivers!G183</f>
        <v>0</v>
      </c>
      <c r="H362">
        <f>Drivers!H183</f>
        <v>0</v>
      </c>
      <c r="I362" t="str">
        <f>Drivers!I183</f>
        <v>YoY Change in bp</v>
      </c>
      <c r="J362">
        <f>Drivers!J183</f>
        <v>0</v>
      </c>
      <c r="K362">
        <f>Drivers!K183</f>
        <v>0</v>
      </c>
      <c r="L362">
        <f>Drivers!L183</f>
        <v>0</v>
      </c>
      <c r="M362">
        <f>Drivers!M183</f>
        <v>0</v>
      </c>
      <c r="N362">
        <f>Drivers!N183</f>
        <v>0</v>
      </c>
      <c r="O362">
        <f>Drivers!O183</f>
        <v>0</v>
      </c>
      <c r="P362">
        <f>Drivers!P183</f>
        <v>0</v>
      </c>
      <c r="Q362">
        <f>Drivers!Q183</f>
        <v>0</v>
      </c>
      <c r="R362">
        <f>Drivers!R183</f>
        <v>0</v>
      </c>
      <c r="S362">
        <f>Drivers!S183</f>
        <v>0</v>
      </c>
      <c r="T362">
        <f>Drivers!T183</f>
        <v>0</v>
      </c>
      <c r="U362">
        <f>Drivers!U183</f>
        <v>0</v>
      </c>
      <c r="V362">
        <f>Drivers!V183</f>
        <v>0</v>
      </c>
      <c r="W362">
        <f>Drivers!W183</f>
        <v>0</v>
      </c>
      <c r="X362">
        <f>Drivers!X183</f>
        <v>0</v>
      </c>
      <c r="Y362">
        <f>Drivers!Y183</f>
        <v>0</v>
      </c>
      <c r="Z362">
        <f>Drivers!Z183</f>
        <v>0</v>
      </c>
      <c r="AA362">
        <f>Drivers!AA183</f>
        <v>0</v>
      </c>
      <c r="AB362">
        <f>Drivers!AB183</f>
        <v>0</v>
      </c>
      <c r="AC362">
        <f>Drivers!AC183</f>
        <v>0</v>
      </c>
      <c r="AD362">
        <f>Drivers!AD183</f>
        <v>0</v>
      </c>
      <c r="AE362">
        <f>Drivers!AE183</f>
        <v>0</v>
      </c>
      <c r="AF362">
        <f>Drivers!AF183</f>
        <v>0</v>
      </c>
      <c r="AG362">
        <f>Drivers!AG183</f>
        <v>0</v>
      </c>
      <c r="AH362">
        <f>Drivers!AH183</f>
        <v>0</v>
      </c>
      <c r="AI362">
        <f>Drivers!AI183</f>
        <v>0</v>
      </c>
      <c r="AJ362">
        <f>Drivers!AJ183</f>
        <v>0</v>
      </c>
      <c r="AK362">
        <f>Drivers!AK183</f>
        <v>0</v>
      </c>
      <c r="AL362">
        <f>Drivers!AL183</f>
        <v>0</v>
      </c>
      <c r="AM362">
        <f>Drivers!AM183</f>
        <v>0</v>
      </c>
      <c r="AN362">
        <f>Drivers!AN183</f>
        <v>0</v>
      </c>
      <c r="AO362">
        <f>Drivers!AO183</f>
        <v>0</v>
      </c>
      <c r="AP362">
        <f>Drivers!AP183</f>
        <v>0</v>
      </c>
      <c r="AQ362">
        <f>Drivers!AQ183</f>
        <v>0</v>
      </c>
      <c r="AR362">
        <f>Drivers!AR183</f>
        <v>0</v>
      </c>
      <c r="AS362">
        <f>Drivers!AS183</f>
        <v>0</v>
      </c>
      <c r="AT362">
        <f>Drivers!AT183</f>
        <v>0</v>
      </c>
      <c r="AU362">
        <f>Drivers!AU183</f>
        <v>0</v>
      </c>
      <c r="AV362">
        <f>Drivers!AV183</f>
        <v>0</v>
      </c>
      <c r="AW362">
        <f>Drivers!AW183</f>
        <v>0</v>
      </c>
      <c r="AX362">
        <f>Drivers!AX183</f>
        <v>0</v>
      </c>
      <c r="AY362">
        <f>Drivers!AY183</f>
        <v>0</v>
      </c>
      <c r="AZ362">
        <f>Drivers!AZ183</f>
        <v>0</v>
      </c>
      <c r="BA362">
        <f>Drivers!BA183</f>
        <v>0</v>
      </c>
      <c r="BB362">
        <f>Drivers!BB183</f>
        <v>0</v>
      </c>
      <c r="BC362">
        <f>Drivers!BC183</f>
        <v>0</v>
      </c>
      <c r="BD362">
        <f>Drivers!BD183</f>
        <v>0</v>
      </c>
      <c r="BE362">
        <f>Drivers!BE183</f>
        <v>0</v>
      </c>
      <c r="BF362">
        <f>Drivers!BF183</f>
        <v>0</v>
      </c>
      <c r="BG362">
        <f>Drivers!BG183</f>
        <v>0</v>
      </c>
      <c r="BH362">
        <f>Drivers!BH183</f>
        <v>0</v>
      </c>
      <c r="BI362">
        <f>Drivers!BI183</f>
        <v>0</v>
      </c>
      <c r="BJ362">
        <f>Drivers!BJ183</f>
        <v>0</v>
      </c>
      <c r="BK362">
        <f>Drivers!BK183</f>
        <v>0</v>
      </c>
      <c r="BL362">
        <f>Drivers!BL183</f>
        <v>0</v>
      </c>
      <c r="BM362">
        <f>Drivers!BM183</f>
        <v>0</v>
      </c>
      <c r="BN362">
        <f>Drivers!BN183</f>
        <v>0</v>
      </c>
      <c r="BO362">
        <f>Drivers!BO183</f>
        <v>0</v>
      </c>
      <c r="BP362">
        <f>Drivers!BP183</f>
        <v>0</v>
      </c>
      <c r="BQ362">
        <f>Drivers!BQ183</f>
        <v>0</v>
      </c>
      <c r="BR362">
        <f>Drivers!BR183</f>
        <v>0</v>
      </c>
      <c r="BS362">
        <f>Drivers!BS183</f>
        <v>0</v>
      </c>
      <c r="BT362">
        <f>Drivers!BT183</f>
        <v>0</v>
      </c>
      <c r="BU362">
        <f>Drivers!BU183</f>
        <v>0</v>
      </c>
      <c r="BV362">
        <f>Drivers!BV183</f>
        <v>1196.2230135976604</v>
      </c>
      <c r="BW362">
        <f>Drivers!BW183</f>
        <v>1200.8022924014383</v>
      </c>
      <c r="BX362">
        <f>Drivers!BX183</f>
        <v>1094.7118006158285</v>
      </c>
      <c r="BY362">
        <f>Drivers!BY183</f>
        <v>640.02757892912985</v>
      </c>
      <c r="BZ362">
        <f>Drivers!BZ183</f>
        <v>-344.91764310219162</v>
      </c>
      <c r="CA362">
        <f>Drivers!CA183</f>
        <v>-563.50150095589856</v>
      </c>
      <c r="CB362">
        <f>Drivers!CB183</f>
        <v>-717.99332946716697</v>
      </c>
      <c r="CC362">
        <f>Drivers!CC183</f>
        <v>-189.64208491197843</v>
      </c>
      <c r="CD362">
        <f>Drivers!CD183</f>
        <v>174.9999999999996</v>
      </c>
      <c r="CE362">
        <f>Drivers!CE183</f>
        <v>174.9999999999996</v>
      </c>
      <c r="CF362">
        <f>Drivers!CF183</f>
        <v>975.00000000000034</v>
      </c>
      <c r="CG362">
        <f>Drivers!CG183</f>
        <v>400.00000000000034</v>
      </c>
      <c r="CH362">
        <f>Drivers!CH183</f>
        <v>150.00000000000014</v>
      </c>
      <c r="CI362">
        <f>Drivers!CI183</f>
        <v>150.00000000000014</v>
      </c>
      <c r="CJ362">
        <f>Drivers!CJ183</f>
        <v>150.00000000000014</v>
      </c>
      <c r="CK362">
        <f>Drivers!CK183</f>
        <v>100.00000000000009</v>
      </c>
      <c r="CL362">
        <f>Drivers!CL183</f>
        <v>124.99999999999956</v>
      </c>
      <c r="CM362">
        <f>Drivers!CM183</f>
        <v>124.99999999999956</v>
      </c>
      <c r="CN362">
        <f>Drivers!CN183</f>
        <v>100.00000000000009</v>
      </c>
      <c r="CO362">
        <f>Drivers!CO183</f>
        <v>100.00000000000009</v>
      </c>
      <c r="CP362">
        <f>Drivers!CP183</f>
        <v>0</v>
      </c>
      <c r="CQ362">
        <f>Drivers!CQ183</f>
        <v>0</v>
      </c>
      <c r="CR362">
        <f>Drivers!CR183</f>
        <v>0</v>
      </c>
      <c r="CS362">
        <f>Drivers!CS183</f>
        <v>0</v>
      </c>
      <c r="CT362">
        <f>Drivers!CT183</f>
        <v>0</v>
      </c>
      <c r="CU362">
        <f>Drivers!CU183</f>
        <v>0</v>
      </c>
      <c r="CV362">
        <f>Drivers!CV183</f>
        <v>0</v>
      </c>
      <c r="CW362">
        <f>Drivers!CW183</f>
        <v>0</v>
      </c>
      <c r="CX362">
        <f>Drivers!CX183</f>
        <v>0</v>
      </c>
      <c r="CY362">
        <f>Drivers!CY183</f>
        <v>0</v>
      </c>
      <c r="CZ362">
        <f>Drivers!CZ183</f>
        <v>0</v>
      </c>
      <c r="DA362">
        <f>Drivers!DA183</f>
        <v>0</v>
      </c>
      <c r="DB362">
        <f>Drivers!DB183</f>
        <v>0</v>
      </c>
      <c r="DC362">
        <f>Drivers!DC183</f>
        <v>0</v>
      </c>
      <c r="DD362">
        <f>Drivers!DD183</f>
        <v>0</v>
      </c>
      <c r="DE362">
        <f>Drivers!DE183</f>
        <v>0</v>
      </c>
      <c r="DF362">
        <f>Drivers!DF183</f>
        <v>0</v>
      </c>
      <c r="DG362">
        <f>Drivers!DG183</f>
        <v>0</v>
      </c>
      <c r="DH362">
        <f>Drivers!DH183</f>
        <v>0</v>
      </c>
      <c r="DI362">
        <f>Drivers!DI183</f>
        <v>0</v>
      </c>
      <c r="DJ362">
        <f>Drivers!DJ183</f>
        <v>0</v>
      </c>
      <c r="DK362">
        <f>Drivers!DK183</f>
        <v>0</v>
      </c>
      <c r="DL362">
        <f>Drivers!DL183</f>
        <v>0</v>
      </c>
      <c r="DM362">
        <f>Drivers!DM183</f>
        <v>0</v>
      </c>
      <c r="DN362">
        <f>Drivers!DN183</f>
        <v>0</v>
      </c>
      <c r="DO362">
        <f>Drivers!DO183</f>
        <v>0</v>
      </c>
      <c r="DP362">
        <f>Drivers!DP183</f>
        <v>0</v>
      </c>
      <c r="DQ362">
        <f>Drivers!DQ183</f>
        <v>0</v>
      </c>
      <c r="DR362">
        <f>Drivers!DR183</f>
        <v>0</v>
      </c>
      <c r="DS362">
        <f>Drivers!DS183</f>
        <v>0</v>
      </c>
      <c r="DT362">
        <f>Drivers!DT183</f>
        <v>0</v>
      </c>
      <c r="DU362">
        <f>Drivers!DU183</f>
        <v>0</v>
      </c>
      <c r="DV362">
        <f>Drivers!DV183</f>
        <v>0</v>
      </c>
      <c r="DW362">
        <f>Drivers!DW183</f>
        <v>0</v>
      </c>
      <c r="DX362">
        <f>Drivers!DX183</f>
        <v>0</v>
      </c>
      <c r="DY362">
        <f>Drivers!DY183</f>
        <v>0</v>
      </c>
      <c r="DZ362">
        <f>Drivers!DZ183</f>
        <v>2274.9799737678354</v>
      </c>
      <c r="EA362">
        <f>Drivers!EA183</f>
        <v>1028.1217993923731</v>
      </c>
      <c r="EB362">
        <f>Drivers!EB183</f>
        <v>-429.41150623737269</v>
      </c>
      <c r="EC362">
        <f>Drivers!EC183</f>
        <v>416.48406013293669</v>
      </c>
      <c r="ED362">
        <f>Drivers!ED183</f>
        <v>137.4300466035605</v>
      </c>
      <c r="EE362">
        <f>Drivers!EE183</f>
        <v>112.4599872705756</v>
      </c>
      <c r="EF362">
        <f>Drivers!EF183</f>
        <v>90.000000000000085</v>
      </c>
      <c r="EG362">
        <f>Drivers!EG183</f>
        <v>64.999999999999503</v>
      </c>
      <c r="EH362">
        <f>Drivers!EH183</f>
        <v>60.000000000000057</v>
      </c>
      <c r="EI362">
        <f>Drivers!EI183</f>
        <v>60.000000000000057</v>
      </c>
      <c r="EJ362">
        <f>Drivers!EJ183</f>
        <v>50.000000000000043</v>
      </c>
      <c r="EK362">
        <f>Drivers!EK183</f>
        <v>50.000000000000043</v>
      </c>
      <c r="EL362">
        <f>Drivers!EL183</f>
        <v>50.000000000000043</v>
      </c>
      <c r="EM362">
        <f>Drivers!EM183</f>
        <v>0</v>
      </c>
      <c r="EN362">
        <f>Drivers!EN183</f>
        <v>0</v>
      </c>
    </row>
    <row r="363" spans="1:144" x14ac:dyDescent="0.2">
      <c r="A363">
        <f>Drivers!A184</f>
        <v>0</v>
      </c>
      <c r="B363">
        <f>Drivers!B184</f>
        <v>0</v>
      </c>
      <c r="C363">
        <f>Drivers!C184</f>
        <v>0</v>
      </c>
      <c r="D363">
        <f>Drivers!D184</f>
        <v>0</v>
      </c>
      <c r="E363">
        <f>Drivers!E184</f>
        <v>0</v>
      </c>
      <c r="F363">
        <f>Drivers!F184</f>
        <v>0</v>
      </c>
      <c r="G363">
        <f>Drivers!G184</f>
        <v>0</v>
      </c>
      <c r="H363">
        <f>Drivers!H184</f>
        <v>0</v>
      </c>
      <c r="I363">
        <f>Drivers!I184</f>
        <v>0</v>
      </c>
      <c r="J363">
        <f>Drivers!J184</f>
        <v>0</v>
      </c>
      <c r="K363">
        <f>Drivers!K184</f>
        <v>0</v>
      </c>
      <c r="L363">
        <f>Drivers!L184</f>
        <v>0</v>
      </c>
      <c r="M363">
        <f>Drivers!M184</f>
        <v>0</v>
      </c>
      <c r="N363">
        <f>Drivers!N184</f>
        <v>0</v>
      </c>
      <c r="O363">
        <f>Drivers!O184</f>
        <v>0</v>
      </c>
      <c r="P363">
        <f>Drivers!P184</f>
        <v>0</v>
      </c>
      <c r="Q363">
        <f>Drivers!Q184</f>
        <v>0</v>
      </c>
      <c r="R363">
        <f>Drivers!R184</f>
        <v>0</v>
      </c>
      <c r="S363">
        <f>Drivers!S184</f>
        <v>0</v>
      </c>
      <c r="T363">
        <f>Drivers!T184</f>
        <v>0</v>
      </c>
      <c r="U363">
        <f>Drivers!U184</f>
        <v>0</v>
      </c>
      <c r="V363">
        <f>Drivers!V184</f>
        <v>0</v>
      </c>
      <c r="W363">
        <f>Drivers!W184</f>
        <v>0</v>
      </c>
      <c r="X363">
        <f>Drivers!X184</f>
        <v>0</v>
      </c>
      <c r="Y363">
        <f>Drivers!Y184</f>
        <v>0</v>
      </c>
      <c r="Z363">
        <f>Drivers!Z184</f>
        <v>0</v>
      </c>
      <c r="AA363">
        <f>Drivers!AA184</f>
        <v>0</v>
      </c>
      <c r="AB363">
        <f>Drivers!AB184</f>
        <v>0</v>
      </c>
      <c r="AC363">
        <f>Drivers!AC184</f>
        <v>0</v>
      </c>
      <c r="AD363">
        <f>Drivers!AD184</f>
        <v>0</v>
      </c>
      <c r="AE363">
        <f>Drivers!AE184</f>
        <v>0</v>
      </c>
      <c r="AF363">
        <f>Drivers!AF184</f>
        <v>0</v>
      </c>
      <c r="AG363">
        <f>Drivers!AG184</f>
        <v>0</v>
      </c>
      <c r="AH363">
        <f>Drivers!AH184</f>
        <v>0</v>
      </c>
      <c r="AI363">
        <f>Drivers!AI184</f>
        <v>0</v>
      </c>
      <c r="AJ363">
        <f>Drivers!AJ184</f>
        <v>0</v>
      </c>
      <c r="AK363">
        <f>Drivers!AK184</f>
        <v>0</v>
      </c>
      <c r="AL363">
        <f>Drivers!AL184</f>
        <v>0</v>
      </c>
      <c r="AM363">
        <f>Drivers!AM184</f>
        <v>0</v>
      </c>
      <c r="AN363">
        <f>Drivers!AN184</f>
        <v>0</v>
      </c>
      <c r="AO363">
        <f>Drivers!AO184</f>
        <v>0</v>
      </c>
      <c r="AP363">
        <f>Drivers!AP184</f>
        <v>0</v>
      </c>
      <c r="AQ363">
        <f>Drivers!AQ184</f>
        <v>0</v>
      </c>
      <c r="AR363">
        <f>Drivers!AR184</f>
        <v>0</v>
      </c>
      <c r="AS363">
        <f>Drivers!AS184</f>
        <v>0</v>
      </c>
      <c r="AT363">
        <f>Drivers!AT184</f>
        <v>0</v>
      </c>
      <c r="AU363">
        <f>Drivers!AU184</f>
        <v>0</v>
      </c>
      <c r="AV363">
        <f>Drivers!AV184</f>
        <v>0</v>
      </c>
      <c r="AW363">
        <f>Drivers!AW184</f>
        <v>0</v>
      </c>
      <c r="AX363">
        <f>Drivers!AX184</f>
        <v>0</v>
      </c>
      <c r="AY363">
        <f>Drivers!AY184</f>
        <v>0</v>
      </c>
      <c r="AZ363">
        <f>Drivers!AZ184</f>
        <v>0</v>
      </c>
      <c r="BA363">
        <f>Drivers!BA184</f>
        <v>0</v>
      </c>
      <c r="BB363">
        <f>Drivers!BB184</f>
        <v>0</v>
      </c>
      <c r="BC363">
        <f>Drivers!BC184</f>
        <v>0</v>
      </c>
      <c r="BD363">
        <f>Drivers!BD184</f>
        <v>0</v>
      </c>
      <c r="BE363">
        <f>Drivers!BE184</f>
        <v>0</v>
      </c>
      <c r="BF363">
        <f>Drivers!BF184</f>
        <v>0</v>
      </c>
      <c r="BG363">
        <f>Drivers!BG184</f>
        <v>0</v>
      </c>
      <c r="BH363">
        <f>Drivers!BH184</f>
        <v>0</v>
      </c>
      <c r="BI363">
        <f>Drivers!BI184</f>
        <v>0</v>
      </c>
      <c r="BJ363">
        <f>Drivers!BJ184</f>
        <v>0</v>
      </c>
      <c r="BK363">
        <f>Drivers!BK184</f>
        <v>0</v>
      </c>
      <c r="BL363">
        <f>Drivers!BL184</f>
        <v>0</v>
      </c>
      <c r="BM363">
        <f>Drivers!BM184</f>
        <v>0</v>
      </c>
      <c r="BN363">
        <f>Drivers!BN184</f>
        <v>0</v>
      </c>
      <c r="BO363">
        <f>Drivers!BO184</f>
        <v>0</v>
      </c>
      <c r="BP363">
        <f>Drivers!BP184</f>
        <v>0</v>
      </c>
      <c r="BQ363">
        <f>Drivers!BQ184</f>
        <v>0</v>
      </c>
      <c r="BR363">
        <f>Drivers!BR184</f>
        <v>0</v>
      </c>
      <c r="BS363">
        <f>Drivers!BS184</f>
        <v>0</v>
      </c>
      <c r="BT363">
        <f>Drivers!BT184</f>
        <v>0</v>
      </c>
      <c r="BU363">
        <f>Drivers!BU184</f>
        <v>0</v>
      </c>
      <c r="BV363">
        <f>Drivers!BV184</f>
        <v>0</v>
      </c>
      <c r="BW363">
        <f>Drivers!BW184</f>
        <v>0</v>
      </c>
      <c r="BX363">
        <f>Drivers!BX184</f>
        <v>0</v>
      </c>
      <c r="BY363">
        <f>Drivers!BY184</f>
        <v>0</v>
      </c>
      <c r="BZ363">
        <f>Drivers!BZ184</f>
        <v>0</v>
      </c>
      <c r="CA363">
        <f>Drivers!CA184</f>
        <v>0</v>
      </c>
      <c r="CB363">
        <f>Drivers!CB184</f>
        <v>0</v>
      </c>
      <c r="CC363">
        <f>Drivers!CC184</f>
        <v>0</v>
      </c>
      <c r="CD363">
        <f>Drivers!CD184</f>
        <v>0</v>
      </c>
      <c r="CE363">
        <f>Drivers!CE184</f>
        <v>0</v>
      </c>
      <c r="CF363">
        <f>Drivers!CF184</f>
        <v>0</v>
      </c>
      <c r="CG363">
        <f>Drivers!CG184</f>
        <v>0</v>
      </c>
      <c r="CH363">
        <f>Drivers!CH184</f>
        <v>0</v>
      </c>
      <c r="CI363">
        <f>Drivers!CI184</f>
        <v>0</v>
      </c>
      <c r="CJ363">
        <f>Drivers!CJ184</f>
        <v>0</v>
      </c>
      <c r="CK363">
        <f>Drivers!CK184</f>
        <v>0</v>
      </c>
      <c r="CL363">
        <f>Drivers!CL184</f>
        <v>0</v>
      </c>
      <c r="CM363">
        <f>Drivers!CM184</f>
        <v>0</v>
      </c>
      <c r="CN363">
        <f>Drivers!CN184</f>
        <v>0</v>
      </c>
      <c r="CO363">
        <f>Drivers!CO184</f>
        <v>0</v>
      </c>
      <c r="CP363">
        <f>Drivers!CP184</f>
        <v>0</v>
      </c>
      <c r="CQ363">
        <f>Drivers!CQ184</f>
        <v>0</v>
      </c>
      <c r="CR363">
        <f>Drivers!CR184</f>
        <v>0</v>
      </c>
      <c r="CS363">
        <f>Drivers!CS184</f>
        <v>0</v>
      </c>
      <c r="CT363">
        <f>Drivers!CT184</f>
        <v>0</v>
      </c>
      <c r="CU363">
        <f>Drivers!CU184</f>
        <v>0</v>
      </c>
      <c r="CV363">
        <f>Drivers!CV184</f>
        <v>0</v>
      </c>
      <c r="CW363">
        <f>Drivers!CW184</f>
        <v>0</v>
      </c>
      <c r="CX363">
        <f>Drivers!CX184</f>
        <v>0</v>
      </c>
      <c r="CY363">
        <f>Drivers!CY184</f>
        <v>0</v>
      </c>
      <c r="CZ363">
        <f>Drivers!CZ184</f>
        <v>0</v>
      </c>
      <c r="DA363">
        <f>Drivers!DA184</f>
        <v>0</v>
      </c>
      <c r="DB363">
        <f>Drivers!DB184</f>
        <v>0</v>
      </c>
      <c r="DC363">
        <f>Drivers!DC184</f>
        <v>0</v>
      </c>
      <c r="DD363">
        <f>Drivers!DD184</f>
        <v>0</v>
      </c>
      <c r="DE363">
        <f>Drivers!DE184</f>
        <v>0</v>
      </c>
      <c r="DF363">
        <f>Drivers!DF184</f>
        <v>0</v>
      </c>
      <c r="DG363">
        <f>Drivers!DG184</f>
        <v>0</v>
      </c>
      <c r="DH363">
        <f>Drivers!DH184</f>
        <v>0</v>
      </c>
      <c r="DI363">
        <f>Drivers!DI184</f>
        <v>0</v>
      </c>
      <c r="DJ363">
        <f>Drivers!DJ184</f>
        <v>0</v>
      </c>
      <c r="DK363">
        <f>Drivers!DK184</f>
        <v>0</v>
      </c>
      <c r="DL363">
        <f>Drivers!DL184</f>
        <v>0</v>
      </c>
      <c r="DM363">
        <f>Drivers!DM184</f>
        <v>0</v>
      </c>
      <c r="DN363">
        <f>Drivers!DN184</f>
        <v>0</v>
      </c>
      <c r="DO363">
        <f>Drivers!DO184</f>
        <v>0</v>
      </c>
      <c r="DP363">
        <f>Drivers!DP184</f>
        <v>0</v>
      </c>
      <c r="DQ363">
        <f>Drivers!DQ184</f>
        <v>0</v>
      </c>
      <c r="DR363">
        <f>Drivers!DR184</f>
        <v>0</v>
      </c>
      <c r="DS363">
        <f>Drivers!DS184</f>
        <v>0</v>
      </c>
      <c r="DT363">
        <f>Drivers!DT184</f>
        <v>0</v>
      </c>
      <c r="DU363">
        <f>Drivers!DU184</f>
        <v>0</v>
      </c>
      <c r="DV363">
        <f>Drivers!DV184</f>
        <v>0</v>
      </c>
      <c r="DW363">
        <f>Drivers!DW184</f>
        <v>0</v>
      </c>
      <c r="DX363">
        <f>Drivers!DX184</f>
        <v>0</v>
      </c>
      <c r="DY363">
        <f>Drivers!DY184</f>
        <v>0</v>
      </c>
      <c r="DZ363">
        <f>Drivers!DZ184</f>
        <v>0</v>
      </c>
      <c r="EA363">
        <f>Drivers!EA184</f>
        <v>0</v>
      </c>
      <c r="EB363">
        <f>Drivers!EB184</f>
        <v>0</v>
      </c>
      <c r="EC363">
        <f>Drivers!EC184</f>
        <v>0</v>
      </c>
      <c r="ED363">
        <f>Drivers!ED184</f>
        <v>0</v>
      </c>
      <c r="EE363">
        <f>Drivers!EE184</f>
        <v>0</v>
      </c>
      <c r="EF363">
        <f>Drivers!EF184</f>
        <v>0</v>
      </c>
      <c r="EG363">
        <f>Drivers!EG184</f>
        <v>0</v>
      </c>
      <c r="EH363">
        <f>Drivers!EH184</f>
        <v>0</v>
      </c>
      <c r="EI363">
        <f>Drivers!EI184</f>
        <v>0</v>
      </c>
      <c r="EJ363">
        <f>Drivers!EJ184</f>
        <v>0</v>
      </c>
      <c r="EK363">
        <f>Drivers!EK184</f>
        <v>0</v>
      </c>
      <c r="EL363">
        <f>Drivers!EL184</f>
        <v>0</v>
      </c>
      <c r="EM363">
        <f>Drivers!EM184</f>
        <v>0</v>
      </c>
      <c r="EN363">
        <f>Drivers!EN184</f>
        <v>0</v>
      </c>
    </row>
    <row r="364" spans="1:144" x14ac:dyDescent="0.2">
      <c r="A364">
        <f>Drivers!A185</f>
        <v>0</v>
      </c>
      <c r="B364">
        <f>Drivers!B185</f>
        <v>0</v>
      </c>
      <c r="C364">
        <f>Drivers!C185</f>
        <v>0</v>
      </c>
      <c r="D364">
        <f>Drivers!D185</f>
        <v>0</v>
      </c>
      <c r="E364">
        <f>Drivers!E185</f>
        <v>0</v>
      </c>
      <c r="F364">
        <f>Drivers!F185</f>
        <v>0</v>
      </c>
      <c r="G364">
        <f>Drivers!G185</f>
        <v>0</v>
      </c>
      <c r="H364">
        <f>Drivers!H185</f>
        <v>0</v>
      </c>
      <c r="I364" t="str">
        <f>Drivers!I185</f>
        <v>Bottom up Sanity Check</v>
      </c>
      <c r="J364">
        <f>Drivers!J185</f>
        <v>0</v>
      </c>
      <c r="K364">
        <f>Drivers!K185</f>
        <v>0</v>
      </c>
      <c r="L364">
        <f>Drivers!L185</f>
        <v>0</v>
      </c>
      <c r="M364">
        <f>Drivers!M185</f>
        <v>0</v>
      </c>
      <c r="N364">
        <f>Drivers!N185</f>
        <v>0</v>
      </c>
      <c r="O364">
        <f>Drivers!O185</f>
        <v>0</v>
      </c>
      <c r="P364">
        <f>Drivers!P185</f>
        <v>0</v>
      </c>
      <c r="Q364">
        <f>Drivers!Q185</f>
        <v>0</v>
      </c>
      <c r="R364">
        <f>Drivers!R185</f>
        <v>0</v>
      </c>
      <c r="S364">
        <f>Drivers!S185</f>
        <v>0</v>
      </c>
      <c r="T364">
        <f>Drivers!T185</f>
        <v>0</v>
      </c>
      <c r="U364">
        <f>Drivers!U185</f>
        <v>0</v>
      </c>
      <c r="V364">
        <f>Drivers!V185</f>
        <v>0</v>
      </c>
      <c r="W364">
        <f>Drivers!W185</f>
        <v>0</v>
      </c>
      <c r="X364">
        <f>Drivers!X185</f>
        <v>0</v>
      </c>
      <c r="Y364">
        <f>Drivers!Y185</f>
        <v>0</v>
      </c>
      <c r="Z364">
        <f>Drivers!Z185</f>
        <v>0</v>
      </c>
      <c r="AA364">
        <f>Drivers!AA185</f>
        <v>0</v>
      </c>
      <c r="AB364">
        <f>Drivers!AB185</f>
        <v>0</v>
      </c>
      <c r="AC364">
        <f>Drivers!AC185</f>
        <v>0</v>
      </c>
      <c r="AD364">
        <f>Drivers!AD185</f>
        <v>0</v>
      </c>
      <c r="AE364">
        <f>Drivers!AE185</f>
        <v>0</v>
      </c>
      <c r="AF364">
        <f>Drivers!AF185</f>
        <v>0</v>
      </c>
      <c r="AG364">
        <f>Drivers!AG185</f>
        <v>0</v>
      </c>
      <c r="AH364">
        <f>Drivers!AH185</f>
        <v>0</v>
      </c>
      <c r="AI364">
        <f>Drivers!AI185</f>
        <v>0</v>
      </c>
      <c r="AJ364">
        <f>Drivers!AJ185</f>
        <v>0</v>
      </c>
      <c r="AK364">
        <f>Drivers!AK185</f>
        <v>0</v>
      </c>
      <c r="AL364">
        <f>Drivers!AL185</f>
        <v>0</v>
      </c>
      <c r="AM364">
        <f>Drivers!AM185</f>
        <v>0</v>
      </c>
      <c r="AN364">
        <f>Drivers!AN185</f>
        <v>0</v>
      </c>
      <c r="AO364">
        <f>Drivers!AO185</f>
        <v>0</v>
      </c>
      <c r="AP364">
        <f>Drivers!AP185</f>
        <v>0</v>
      </c>
      <c r="AQ364">
        <f>Drivers!AQ185</f>
        <v>0</v>
      </c>
      <c r="AR364">
        <f>Drivers!AR185</f>
        <v>0</v>
      </c>
      <c r="AS364">
        <f>Drivers!AS185</f>
        <v>0</v>
      </c>
      <c r="AT364">
        <f>Drivers!AT185</f>
        <v>0</v>
      </c>
      <c r="AU364">
        <f>Drivers!AU185</f>
        <v>0</v>
      </c>
      <c r="AV364">
        <f>Drivers!AV185</f>
        <v>0</v>
      </c>
      <c r="AW364">
        <f>Drivers!AW185</f>
        <v>0</v>
      </c>
      <c r="AX364">
        <f>Drivers!AX185</f>
        <v>0</v>
      </c>
      <c r="AY364">
        <f>Drivers!AY185</f>
        <v>0</v>
      </c>
      <c r="AZ364">
        <f>Drivers!AZ185</f>
        <v>0</v>
      </c>
      <c r="BA364">
        <f>Drivers!BA185</f>
        <v>0</v>
      </c>
      <c r="BB364">
        <f>Drivers!BB185</f>
        <v>0</v>
      </c>
      <c r="BC364">
        <f>Drivers!BC185</f>
        <v>0</v>
      </c>
      <c r="BD364">
        <f>Drivers!BD185</f>
        <v>0</v>
      </c>
      <c r="BE364">
        <f>Drivers!BE185</f>
        <v>0</v>
      </c>
      <c r="BF364">
        <f>Drivers!BF185</f>
        <v>0</v>
      </c>
      <c r="BG364">
        <f>Drivers!BG185</f>
        <v>0</v>
      </c>
      <c r="BH364">
        <f>Drivers!BH185</f>
        <v>0</v>
      </c>
      <c r="BI364">
        <f>Drivers!BI185</f>
        <v>0</v>
      </c>
      <c r="BJ364">
        <f>Drivers!BJ185</f>
        <v>0</v>
      </c>
      <c r="BK364">
        <f>Drivers!BK185</f>
        <v>0</v>
      </c>
      <c r="BL364">
        <f>Drivers!BL185</f>
        <v>0</v>
      </c>
      <c r="BM364">
        <f>Drivers!BM185</f>
        <v>0</v>
      </c>
      <c r="BN364">
        <f>Drivers!BN185</f>
        <v>0</v>
      </c>
      <c r="BO364">
        <f>Drivers!BO185</f>
        <v>0</v>
      </c>
      <c r="BP364">
        <f>Drivers!BP185</f>
        <v>0</v>
      </c>
      <c r="BQ364">
        <f>Drivers!BQ185</f>
        <v>0</v>
      </c>
      <c r="BR364">
        <f>Drivers!BR185</f>
        <v>0</v>
      </c>
      <c r="BS364">
        <f>Drivers!BS185</f>
        <v>0</v>
      </c>
      <c r="BT364">
        <f>Drivers!BT185</f>
        <v>0</v>
      </c>
      <c r="BU364">
        <f>Drivers!BU185</f>
        <v>0</v>
      </c>
      <c r="BV364">
        <f>Drivers!BV185</f>
        <v>0</v>
      </c>
      <c r="BW364">
        <f>Drivers!BW185</f>
        <v>0</v>
      </c>
      <c r="BX364">
        <f>Drivers!BX185</f>
        <v>0</v>
      </c>
      <c r="BY364">
        <f>Drivers!BY185</f>
        <v>0</v>
      </c>
      <c r="BZ364">
        <f>Drivers!BZ185</f>
        <v>0</v>
      </c>
      <c r="CA364">
        <f>Drivers!CA185</f>
        <v>0</v>
      </c>
      <c r="CB364">
        <f>Drivers!CB185</f>
        <v>0</v>
      </c>
      <c r="CC364">
        <f>Drivers!CC185</f>
        <v>0</v>
      </c>
      <c r="CD364">
        <f>Drivers!CD185</f>
        <v>0</v>
      </c>
      <c r="CE364">
        <f>Drivers!CE185</f>
        <v>0</v>
      </c>
      <c r="CF364">
        <f>Drivers!CF185</f>
        <v>0</v>
      </c>
      <c r="CG364">
        <f>Drivers!CG185</f>
        <v>0</v>
      </c>
      <c r="CH364">
        <f>Drivers!CH185</f>
        <v>0</v>
      </c>
      <c r="CI364">
        <f>Drivers!CI185</f>
        <v>0</v>
      </c>
      <c r="CJ364">
        <f>Drivers!CJ185</f>
        <v>0</v>
      </c>
      <c r="CK364">
        <f>Drivers!CK185</f>
        <v>0</v>
      </c>
      <c r="CL364">
        <f>Drivers!CL185</f>
        <v>0</v>
      </c>
      <c r="CM364">
        <f>Drivers!CM185</f>
        <v>0</v>
      </c>
      <c r="CN364">
        <f>Drivers!CN185</f>
        <v>0</v>
      </c>
      <c r="CO364">
        <f>Drivers!CO185</f>
        <v>0</v>
      </c>
      <c r="CP364">
        <f>Drivers!CP185</f>
        <v>0</v>
      </c>
      <c r="CQ364">
        <f>Drivers!CQ185</f>
        <v>0</v>
      </c>
      <c r="CR364">
        <f>Drivers!CR185</f>
        <v>0</v>
      </c>
      <c r="CS364">
        <f>Drivers!CS185</f>
        <v>0</v>
      </c>
      <c r="CT364">
        <f>Drivers!CT185</f>
        <v>0</v>
      </c>
      <c r="CU364">
        <f>Drivers!CU185</f>
        <v>0</v>
      </c>
      <c r="CV364">
        <f>Drivers!CV185</f>
        <v>0</v>
      </c>
      <c r="CW364">
        <f>Drivers!CW185</f>
        <v>0</v>
      </c>
      <c r="CX364">
        <f>Drivers!CX185</f>
        <v>0</v>
      </c>
      <c r="CY364">
        <f>Drivers!CY185</f>
        <v>0</v>
      </c>
      <c r="CZ364">
        <f>Drivers!CZ185</f>
        <v>0</v>
      </c>
      <c r="DA364">
        <f>Drivers!DA185</f>
        <v>0</v>
      </c>
      <c r="DB364">
        <f>Drivers!DB185</f>
        <v>0</v>
      </c>
      <c r="DC364">
        <f>Drivers!DC185</f>
        <v>0</v>
      </c>
      <c r="DD364">
        <f>Drivers!DD185</f>
        <v>0</v>
      </c>
      <c r="DE364">
        <f>Drivers!DE185</f>
        <v>0</v>
      </c>
      <c r="DF364">
        <f>Drivers!DF185</f>
        <v>0</v>
      </c>
      <c r="DG364">
        <f>Drivers!DG185</f>
        <v>0</v>
      </c>
      <c r="DH364">
        <f>Drivers!DH185</f>
        <v>0</v>
      </c>
      <c r="DI364">
        <f>Drivers!DI185</f>
        <v>0</v>
      </c>
      <c r="DJ364">
        <f>Drivers!DJ185</f>
        <v>0</v>
      </c>
      <c r="DK364">
        <f>Drivers!DK185</f>
        <v>0</v>
      </c>
      <c r="DL364">
        <f>Drivers!DL185</f>
        <v>0</v>
      </c>
      <c r="DM364">
        <f>Drivers!DM185</f>
        <v>0</v>
      </c>
      <c r="DN364">
        <f>Drivers!DN185</f>
        <v>0</v>
      </c>
      <c r="DO364">
        <f>Drivers!DO185</f>
        <v>0</v>
      </c>
      <c r="DP364">
        <f>Drivers!DP185</f>
        <v>0</v>
      </c>
      <c r="DQ364">
        <f>Drivers!DQ185</f>
        <v>0</v>
      </c>
      <c r="DR364">
        <f>Drivers!DR185</f>
        <v>0</v>
      </c>
      <c r="DS364">
        <f>Drivers!DS185</f>
        <v>0</v>
      </c>
      <c r="DT364">
        <f>Drivers!DT185</f>
        <v>0</v>
      </c>
      <c r="DU364">
        <f>Drivers!DU185</f>
        <v>0</v>
      </c>
      <c r="DV364">
        <f>Drivers!DV185</f>
        <v>0</v>
      </c>
      <c r="DW364">
        <f>Drivers!DW185</f>
        <v>0</v>
      </c>
      <c r="DX364">
        <f>Drivers!DX185</f>
        <v>0</v>
      </c>
      <c r="DY364">
        <f>Drivers!DY185</f>
        <v>0</v>
      </c>
      <c r="DZ364">
        <f>Drivers!DZ185</f>
        <v>0</v>
      </c>
      <c r="EA364">
        <f>Drivers!EA185</f>
        <v>0</v>
      </c>
      <c r="EB364">
        <f>Drivers!EB185</f>
        <v>0</v>
      </c>
      <c r="EC364">
        <f>Drivers!EC185</f>
        <v>0</v>
      </c>
      <c r="ED364">
        <f>Drivers!ED185</f>
        <v>0</v>
      </c>
      <c r="EE364">
        <f>Drivers!EE185</f>
        <v>0</v>
      </c>
      <c r="EF364">
        <f>Drivers!EF185</f>
        <v>0</v>
      </c>
      <c r="EG364">
        <f>Drivers!EG185</f>
        <v>0</v>
      </c>
      <c r="EH364">
        <f>Drivers!EH185</f>
        <v>0</v>
      </c>
      <c r="EI364">
        <f>Drivers!EI185</f>
        <v>0</v>
      </c>
      <c r="EJ364">
        <f>Drivers!EJ185</f>
        <v>0</v>
      </c>
      <c r="EK364">
        <f>Drivers!EK185</f>
        <v>0</v>
      </c>
      <c r="EL364">
        <f>Drivers!EL185</f>
        <v>0</v>
      </c>
      <c r="EM364">
        <f>Drivers!EM185</f>
        <v>0</v>
      </c>
      <c r="EN364">
        <f>Drivers!EN185</f>
        <v>0</v>
      </c>
    </row>
    <row r="365" spans="1:144" x14ac:dyDescent="0.2">
      <c r="A365">
        <f>Drivers!A186</f>
        <v>0</v>
      </c>
      <c r="B365">
        <f>Drivers!B186</f>
        <v>0</v>
      </c>
      <c r="C365">
        <f>Drivers!C186</f>
        <v>0</v>
      </c>
      <c r="D365">
        <f>Drivers!D186</f>
        <v>0</v>
      </c>
      <c r="E365">
        <f>Drivers!E186</f>
        <v>0</v>
      </c>
      <c r="F365">
        <f>Drivers!F186</f>
        <v>0</v>
      </c>
      <c r="G365">
        <f>Drivers!G186</f>
        <v>0</v>
      </c>
      <c r="H365">
        <f>Drivers!H186</f>
        <v>0</v>
      </c>
      <c r="I365" t="str">
        <f>Drivers!I186</f>
        <v>Food</v>
      </c>
      <c r="J365">
        <f>Drivers!J186</f>
        <v>0</v>
      </c>
      <c r="K365">
        <f>Drivers!K186</f>
        <v>0</v>
      </c>
      <c r="L365">
        <f>Drivers!L186</f>
        <v>0</v>
      </c>
      <c r="M365">
        <f>Drivers!M186</f>
        <v>0</v>
      </c>
      <c r="N365">
        <f>Drivers!N186</f>
        <v>0</v>
      </c>
      <c r="O365">
        <f>Drivers!O186</f>
        <v>0</v>
      </c>
      <c r="P365">
        <f>Drivers!P186</f>
        <v>0</v>
      </c>
      <c r="Q365">
        <f>Drivers!Q186</f>
        <v>0</v>
      </c>
      <c r="R365">
        <f>Drivers!R186</f>
        <v>0</v>
      </c>
      <c r="S365">
        <f>Drivers!S186</f>
        <v>0</v>
      </c>
      <c r="T365">
        <f>Drivers!T186</f>
        <v>0</v>
      </c>
      <c r="U365">
        <f>Drivers!U186</f>
        <v>0</v>
      </c>
      <c r="V365">
        <f>Drivers!V186</f>
        <v>0</v>
      </c>
      <c r="W365">
        <f>Drivers!W186</f>
        <v>0</v>
      </c>
      <c r="X365">
        <f>Drivers!X186</f>
        <v>0</v>
      </c>
      <c r="Y365">
        <f>Drivers!Y186</f>
        <v>0</v>
      </c>
      <c r="Z365">
        <f>Drivers!Z186</f>
        <v>0</v>
      </c>
      <c r="AA365">
        <f>Drivers!AA186</f>
        <v>0</v>
      </c>
      <c r="AB365">
        <f>Drivers!AB186</f>
        <v>0</v>
      </c>
      <c r="AC365">
        <f>Drivers!AC186</f>
        <v>0</v>
      </c>
      <c r="AD365">
        <f>Drivers!AD186</f>
        <v>0</v>
      </c>
      <c r="AE365">
        <f>Drivers!AE186</f>
        <v>0</v>
      </c>
      <c r="AF365">
        <f>Drivers!AF186</f>
        <v>0</v>
      </c>
      <c r="AG365">
        <f>Drivers!AG186</f>
        <v>0</v>
      </c>
      <c r="AH365">
        <f>Drivers!AH186</f>
        <v>0</v>
      </c>
      <c r="AI365">
        <f>Drivers!AI186</f>
        <v>0</v>
      </c>
      <c r="AJ365">
        <f>Drivers!AJ186</f>
        <v>0</v>
      </c>
      <c r="AK365">
        <f>Drivers!AK186</f>
        <v>0</v>
      </c>
      <c r="AL365">
        <f>Drivers!AL186</f>
        <v>0</v>
      </c>
      <c r="AM365">
        <f>Drivers!AM186</f>
        <v>0</v>
      </c>
      <c r="AN365">
        <f>Drivers!AN186</f>
        <v>0</v>
      </c>
      <c r="AO365">
        <f>Drivers!AO186</f>
        <v>0</v>
      </c>
      <c r="AP365">
        <f>Drivers!AP186</f>
        <v>0</v>
      </c>
      <c r="AQ365">
        <f>Drivers!AQ186</f>
        <v>0</v>
      </c>
      <c r="AR365">
        <f>Drivers!AR186</f>
        <v>0</v>
      </c>
      <c r="AS365">
        <f>Drivers!AS186</f>
        <v>0</v>
      </c>
      <c r="AT365">
        <f>Drivers!AT186</f>
        <v>0</v>
      </c>
      <c r="AU365">
        <f>Drivers!AU186</f>
        <v>0</v>
      </c>
      <c r="AV365">
        <f>Drivers!AV186</f>
        <v>0</v>
      </c>
      <c r="AW365">
        <f>Drivers!AW186</f>
        <v>0</v>
      </c>
      <c r="AX365">
        <f>Drivers!AX186</f>
        <v>0</v>
      </c>
      <c r="AY365">
        <f>Drivers!AY186</f>
        <v>0</v>
      </c>
      <c r="AZ365">
        <f>Drivers!AZ186</f>
        <v>0</v>
      </c>
      <c r="BA365">
        <f>Drivers!BA186</f>
        <v>0</v>
      </c>
      <c r="BB365">
        <f>Drivers!BB186</f>
        <v>0</v>
      </c>
      <c r="BC365">
        <f>Drivers!BC186</f>
        <v>0</v>
      </c>
      <c r="BD365">
        <f>Drivers!BD186</f>
        <v>0</v>
      </c>
      <c r="BE365">
        <f>Drivers!BE186</f>
        <v>0</v>
      </c>
      <c r="BF365">
        <f>Drivers!BF186</f>
        <v>0</v>
      </c>
      <c r="BG365">
        <f>Drivers!BG186</f>
        <v>0</v>
      </c>
      <c r="BH365">
        <f>Drivers!BH186</f>
        <v>0</v>
      </c>
      <c r="BI365">
        <f>Drivers!BI186</f>
        <v>0</v>
      </c>
      <c r="BJ365">
        <f>Drivers!BJ186</f>
        <v>0</v>
      </c>
      <c r="BK365">
        <f>Drivers!BK186</f>
        <v>0</v>
      </c>
      <c r="BL365">
        <f>Drivers!BL186</f>
        <v>0</v>
      </c>
      <c r="BM365">
        <f>Drivers!BM186</f>
        <v>0</v>
      </c>
      <c r="BN365">
        <f>Drivers!BN186</f>
        <v>0</v>
      </c>
      <c r="BO365">
        <f>Drivers!BO186</f>
        <v>0</v>
      </c>
      <c r="BP365">
        <f>Drivers!BP186</f>
        <v>0</v>
      </c>
      <c r="BQ365">
        <f>Drivers!BQ186</f>
        <v>0</v>
      </c>
      <c r="BR365">
        <f>Drivers!BR186</f>
        <v>19.728975000000002</v>
      </c>
      <c r="BS365">
        <f>Drivers!BS186</f>
        <v>26.124524999999998</v>
      </c>
      <c r="BT365">
        <f>Drivers!BT186</f>
        <v>39.759874999999994</v>
      </c>
      <c r="BU365">
        <f>Drivers!BU186</f>
        <v>45.668700000000001</v>
      </c>
      <c r="BV365">
        <f>Drivers!BV186</f>
        <v>59.074575000000003</v>
      </c>
      <c r="BW365">
        <f>Drivers!BW186</f>
        <v>60.47795</v>
      </c>
      <c r="BX365">
        <f>Drivers!BX186</f>
        <v>69.180899999999994</v>
      </c>
      <c r="BY365">
        <f>Drivers!BY186</f>
        <v>77.276325000000014</v>
      </c>
      <c r="BZ365">
        <f>Drivers!BZ186</f>
        <v>87.636120000000005</v>
      </c>
      <c r="CA365">
        <f>Drivers!CA186</f>
        <v>73.193799293027368</v>
      </c>
      <c r="CB365">
        <f>Drivers!CB186</f>
        <v>76.268239908256874</v>
      </c>
      <c r="CC365">
        <f>Drivers!CC186</f>
        <v>70.583530602885162</v>
      </c>
      <c r="CD365">
        <f>Drivers!CD186</f>
        <v>71.381373282770909</v>
      </c>
      <c r="CE365">
        <f>Drivers!CE186</f>
        <v>65.079723087145652</v>
      </c>
      <c r="CF365">
        <f>Drivers!CF186</f>
        <v>69.083345237042266</v>
      </c>
      <c r="CG365">
        <f>Drivers!CG186</f>
        <v>74.460141661023229</v>
      </c>
      <c r="CH365">
        <f>Drivers!CH186</f>
        <v>75.712438106703047</v>
      </c>
      <c r="CI365">
        <f>Drivers!CI186</f>
        <v>69.028435285458215</v>
      </c>
      <c r="CJ365">
        <f>Drivers!CJ186</f>
        <v>73.274977209299806</v>
      </c>
      <c r="CK365">
        <f>Drivers!CK186</f>
        <v>78.978010756305807</v>
      </c>
      <c r="CL365">
        <f>Drivers!CL186</f>
        <v>82.518304880552705</v>
      </c>
      <c r="CM365">
        <f>Drivers!CM186</f>
        <v>75.233470361703326</v>
      </c>
      <c r="CN365">
        <f>Drivers!CN186</f>
        <v>79.861738185620979</v>
      </c>
      <c r="CO365">
        <f>Drivers!CO186</f>
        <v>86.077423121200908</v>
      </c>
      <c r="CP365">
        <f>Drivers!CP186</f>
        <v>0</v>
      </c>
      <c r="CQ365">
        <f>Drivers!CQ186</f>
        <v>0</v>
      </c>
      <c r="CR365">
        <f>Drivers!CR186</f>
        <v>0</v>
      </c>
      <c r="CS365">
        <f>Drivers!CS186</f>
        <v>0</v>
      </c>
      <c r="CT365">
        <f>Drivers!CT186</f>
        <v>0</v>
      </c>
      <c r="CU365">
        <f>Drivers!CU186</f>
        <v>0</v>
      </c>
      <c r="CV365">
        <f>Drivers!CV186</f>
        <v>0</v>
      </c>
      <c r="CW365">
        <f>Drivers!CW186</f>
        <v>0</v>
      </c>
      <c r="CX365">
        <f>Drivers!CX186</f>
        <v>0</v>
      </c>
      <c r="CY365">
        <f>Drivers!CY186</f>
        <v>0</v>
      </c>
      <c r="CZ365">
        <f>Drivers!CZ186</f>
        <v>0</v>
      </c>
      <c r="DA365">
        <f>Drivers!DA186</f>
        <v>0</v>
      </c>
      <c r="DB365">
        <f>Drivers!DB186</f>
        <v>0</v>
      </c>
      <c r="DC365">
        <f>Drivers!DC186</f>
        <v>0</v>
      </c>
      <c r="DD365">
        <f>Drivers!DD186</f>
        <v>0</v>
      </c>
      <c r="DE365">
        <f>Drivers!DE186</f>
        <v>0</v>
      </c>
      <c r="DF365">
        <f>Drivers!DF186</f>
        <v>0</v>
      </c>
      <c r="DG365">
        <f>Drivers!DG186</f>
        <v>0</v>
      </c>
      <c r="DH365">
        <f>Drivers!DH186</f>
        <v>0</v>
      </c>
      <c r="DI365">
        <f>Drivers!DI186</f>
        <v>0</v>
      </c>
      <c r="DJ365">
        <f>Drivers!DJ186</f>
        <v>0</v>
      </c>
      <c r="DK365">
        <f>Drivers!DK186</f>
        <v>0</v>
      </c>
      <c r="DL365">
        <f>Drivers!DL186</f>
        <v>0</v>
      </c>
      <c r="DM365">
        <f>Drivers!DM186</f>
        <v>0</v>
      </c>
      <c r="DN365">
        <f>Drivers!DN186</f>
        <v>0</v>
      </c>
      <c r="DO365">
        <f>Drivers!DO186</f>
        <v>0</v>
      </c>
      <c r="DP365">
        <f>Drivers!DP186</f>
        <v>0</v>
      </c>
      <c r="DQ365">
        <f>Drivers!DQ186</f>
        <v>0</v>
      </c>
      <c r="DR365">
        <f>Drivers!DR186</f>
        <v>0</v>
      </c>
      <c r="DS365">
        <f>Drivers!DS186</f>
        <v>0</v>
      </c>
      <c r="DT365">
        <f>Drivers!DT186</f>
        <v>0</v>
      </c>
      <c r="DU365">
        <f>Drivers!DU186</f>
        <v>0</v>
      </c>
      <c r="DV365">
        <f>Drivers!DV186</f>
        <v>0</v>
      </c>
      <c r="DW365">
        <f>Drivers!DW186</f>
        <v>0</v>
      </c>
      <c r="DX365">
        <f>Drivers!DX186</f>
        <v>0</v>
      </c>
      <c r="DY365">
        <f>Drivers!DY186</f>
        <v>0</v>
      </c>
      <c r="DZ365">
        <f>Drivers!DZ186</f>
        <v>131.28207499999999</v>
      </c>
      <c r="EA365">
        <f>Drivers!EA186</f>
        <v>266.00975000000005</v>
      </c>
      <c r="EB365">
        <f>Drivers!EB186</f>
        <v>307.68168980416942</v>
      </c>
      <c r="EC365">
        <f>Drivers!EC186</f>
        <v>280.00458326798207</v>
      </c>
      <c r="ED365">
        <f>Drivers!ED186</f>
        <v>296.99386135776689</v>
      </c>
      <c r="EE365">
        <f>Drivers!EE186</f>
        <v>323.69093654907795</v>
      </c>
      <c r="EF365">
        <f>Drivers!EF186</f>
        <v>351.31666321979549</v>
      </c>
      <c r="EG365">
        <f>Drivers!EG186</f>
        <v>379.53485675543857</v>
      </c>
      <c r="EH365">
        <f>Drivers!EH186</f>
        <v>408.11250309712449</v>
      </c>
      <c r="EI365">
        <f>Drivers!EI186</f>
        <v>436.79128288663986</v>
      </c>
      <c r="EJ365">
        <f>Drivers!EJ186</f>
        <v>465.29060372114452</v>
      </c>
      <c r="EK365">
        <f>Drivers!EK186</f>
        <v>493.31145078109023</v>
      </c>
      <c r="EL365">
        <f>Drivers!EL186</f>
        <v>520.54100958557956</v>
      </c>
      <c r="EM365">
        <f>Drivers!EM186</f>
        <v>0</v>
      </c>
      <c r="EN365">
        <f>Drivers!EN186</f>
        <v>0</v>
      </c>
    </row>
    <row r="366" spans="1:144" x14ac:dyDescent="0.2">
      <c r="A366">
        <f>Drivers!A187</f>
        <v>0</v>
      </c>
      <c r="B366">
        <f>Drivers!B187</f>
        <v>0</v>
      </c>
      <c r="C366">
        <f>Drivers!C187</f>
        <v>0</v>
      </c>
      <c r="D366">
        <f>Drivers!D187</f>
        <v>0</v>
      </c>
      <c r="E366">
        <f>Drivers!E187</f>
        <v>0</v>
      </c>
      <c r="F366">
        <f>Drivers!F187</f>
        <v>0</v>
      </c>
      <c r="G366">
        <f>Drivers!G187</f>
        <v>0</v>
      </c>
      <c r="H366">
        <f>Drivers!H187</f>
        <v>0</v>
      </c>
      <c r="I366" t="str">
        <f>Drivers!I187</f>
        <v>Labor</v>
      </c>
      <c r="J366">
        <f>Drivers!J187</f>
        <v>0</v>
      </c>
      <c r="K366">
        <f>Drivers!K187</f>
        <v>0</v>
      </c>
      <c r="L366">
        <f>Drivers!L187</f>
        <v>0</v>
      </c>
      <c r="M366">
        <f>Drivers!M187</f>
        <v>0</v>
      </c>
      <c r="N366">
        <f>Drivers!N187</f>
        <v>0</v>
      </c>
      <c r="O366">
        <f>Drivers!O187</f>
        <v>0</v>
      </c>
      <c r="P366">
        <f>Drivers!P187</f>
        <v>0</v>
      </c>
      <c r="Q366">
        <f>Drivers!Q187</f>
        <v>0</v>
      </c>
      <c r="R366">
        <f>Drivers!R187</f>
        <v>0</v>
      </c>
      <c r="S366">
        <f>Drivers!S187</f>
        <v>0</v>
      </c>
      <c r="T366">
        <f>Drivers!T187</f>
        <v>0</v>
      </c>
      <c r="U366">
        <f>Drivers!U187</f>
        <v>0</v>
      </c>
      <c r="V366">
        <f>Drivers!V187</f>
        <v>0</v>
      </c>
      <c r="W366">
        <f>Drivers!W187</f>
        <v>0</v>
      </c>
      <c r="X366">
        <f>Drivers!X187</f>
        <v>0</v>
      </c>
      <c r="Y366">
        <f>Drivers!Y187</f>
        <v>0</v>
      </c>
      <c r="Z366">
        <f>Drivers!Z187</f>
        <v>0</v>
      </c>
      <c r="AA366">
        <f>Drivers!AA187</f>
        <v>0</v>
      </c>
      <c r="AB366">
        <f>Drivers!AB187</f>
        <v>0</v>
      </c>
      <c r="AC366">
        <f>Drivers!AC187</f>
        <v>0</v>
      </c>
      <c r="AD366">
        <f>Drivers!AD187</f>
        <v>0</v>
      </c>
      <c r="AE366">
        <f>Drivers!AE187</f>
        <v>0</v>
      </c>
      <c r="AF366">
        <f>Drivers!AF187</f>
        <v>0</v>
      </c>
      <c r="AG366">
        <f>Drivers!AG187</f>
        <v>0</v>
      </c>
      <c r="AH366">
        <f>Drivers!AH187</f>
        <v>0</v>
      </c>
      <c r="AI366">
        <f>Drivers!AI187</f>
        <v>0</v>
      </c>
      <c r="AJ366">
        <f>Drivers!AJ187</f>
        <v>0</v>
      </c>
      <c r="AK366">
        <f>Drivers!AK187</f>
        <v>0</v>
      </c>
      <c r="AL366">
        <f>Drivers!AL187</f>
        <v>0</v>
      </c>
      <c r="AM366">
        <f>Drivers!AM187</f>
        <v>0</v>
      </c>
      <c r="AN366">
        <f>Drivers!AN187</f>
        <v>0</v>
      </c>
      <c r="AO366">
        <f>Drivers!AO187</f>
        <v>0</v>
      </c>
      <c r="AP366">
        <f>Drivers!AP187</f>
        <v>0</v>
      </c>
      <c r="AQ366">
        <f>Drivers!AQ187</f>
        <v>0</v>
      </c>
      <c r="AR366">
        <f>Drivers!AR187</f>
        <v>0</v>
      </c>
      <c r="AS366">
        <f>Drivers!AS187</f>
        <v>0</v>
      </c>
      <c r="AT366">
        <f>Drivers!AT187</f>
        <v>0</v>
      </c>
      <c r="AU366">
        <f>Drivers!AU187</f>
        <v>0</v>
      </c>
      <c r="AV366">
        <f>Drivers!AV187</f>
        <v>0</v>
      </c>
      <c r="AW366">
        <f>Drivers!AW187</f>
        <v>0</v>
      </c>
      <c r="AX366">
        <f>Drivers!AX187</f>
        <v>0</v>
      </c>
      <c r="AY366">
        <f>Drivers!AY187</f>
        <v>0</v>
      </c>
      <c r="AZ366">
        <f>Drivers!AZ187</f>
        <v>0</v>
      </c>
      <c r="BA366">
        <f>Drivers!BA187</f>
        <v>0</v>
      </c>
      <c r="BB366">
        <f>Drivers!BB187</f>
        <v>0</v>
      </c>
      <c r="BC366">
        <f>Drivers!BC187</f>
        <v>0</v>
      </c>
      <c r="BD366">
        <f>Drivers!BD187</f>
        <v>0</v>
      </c>
      <c r="BE366">
        <f>Drivers!BE187</f>
        <v>0</v>
      </c>
      <c r="BF366">
        <f>Drivers!BF187</f>
        <v>0</v>
      </c>
      <c r="BG366">
        <f>Drivers!BG187</f>
        <v>0</v>
      </c>
      <c r="BH366">
        <f>Drivers!BH187</f>
        <v>0</v>
      </c>
      <c r="BI366">
        <f>Drivers!BI187</f>
        <v>0</v>
      </c>
      <c r="BJ366">
        <f>Drivers!BJ187</f>
        <v>0</v>
      </c>
      <c r="BK366">
        <f>Drivers!BK187</f>
        <v>0</v>
      </c>
      <c r="BL366">
        <f>Drivers!BL187</f>
        <v>0</v>
      </c>
      <c r="BM366">
        <f>Drivers!BM187</f>
        <v>0</v>
      </c>
      <c r="BN366">
        <f>Drivers!BN187</f>
        <v>0</v>
      </c>
      <c r="BO366">
        <f>Drivers!BO187</f>
        <v>0</v>
      </c>
      <c r="BP366">
        <f>Drivers!BP187</f>
        <v>0</v>
      </c>
      <c r="BQ366">
        <f>Drivers!BQ187</f>
        <v>0</v>
      </c>
      <c r="BR366">
        <f>Drivers!BR187</f>
        <v>7.3279049999999986</v>
      </c>
      <c r="BS366">
        <f>Drivers!BS187</f>
        <v>10.724805</v>
      </c>
      <c r="BT366">
        <f>Drivers!BT187</f>
        <v>16.322474999999997</v>
      </c>
      <c r="BU366">
        <f>Drivers!BU187</f>
        <v>16.962659999999996</v>
      </c>
      <c r="BV366">
        <f>Drivers!BV187</f>
        <v>21.941984999999995</v>
      </c>
      <c r="BW366">
        <f>Drivers!BW187</f>
        <v>24.827789999999997</v>
      </c>
      <c r="BX366">
        <f>Drivers!BX187</f>
        <v>28.400579999999998</v>
      </c>
      <c r="BY366">
        <f>Drivers!BY187</f>
        <v>28.702634999999994</v>
      </c>
      <c r="BZ366">
        <f>Drivers!BZ187</f>
        <v>33.706199999999995</v>
      </c>
      <c r="CA366">
        <f>Drivers!CA187</f>
        <v>35.350565602824361</v>
      </c>
      <c r="CB366">
        <f>Drivers!CB187</f>
        <v>37.002868548790651</v>
      </c>
      <c r="CC366">
        <f>Drivers!CC187</f>
        <v>27.4651561257485</v>
      </c>
      <c r="CD366">
        <f>Drivers!CD187</f>
        <v>27.177057427006794</v>
      </c>
      <c r="CE366">
        <f>Drivers!CE187</f>
        <v>28.288523595774759</v>
      </c>
      <c r="CF366">
        <f>Drivers!CF187</f>
        <v>21.858907448625185</v>
      </c>
      <c r="CG366">
        <f>Drivers!CG187</f>
        <v>21.348972947421188</v>
      </c>
      <c r="CH366">
        <f>Drivers!CH187</f>
        <v>24.274547693802472</v>
      </c>
      <c r="CI366">
        <f>Drivers!CI187</f>
        <v>28.425722935214267</v>
      </c>
      <c r="CJ366">
        <f>Drivers!CJ187</f>
        <v>21.964923149751019</v>
      </c>
      <c r="CK366">
        <f>Drivers!CK187</f>
        <v>21.45251546621618</v>
      </c>
      <c r="CL366">
        <f>Drivers!CL187</f>
        <v>25.92213406942393</v>
      </c>
      <c r="CM366">
        <f>Drivers!CM187</f>
        <v>29.729184460408511</v>
      </c>
      <c r="CN366">
        <f>Drivers!CN187</f>
        <v>22.97212470078285</v>
      </c>
      <c r="CO366">
        <f>Drivers!CO187</f>
        <v>22.908562048454673</v>
      </c>
      <c r="CP366">
        <f>Drivers!CP187</f>
        <v>0</v>
      </c>
      <c r="CQ366">
        <f>Drivers!CQ187</f>
        <v>0</v>
      </c>
      <c r="CR366">
        <f>Drivers!CR187</f>
        <v>0</v>
      </c>
      <c r="CS366">
        <f>Drivers!CS187</f>
        <v>0</v>
      </c>
      <c r="CT366">
        <f>Drivers!CT187</f>
        <v>0</v>
      </c>
      <c r="CU366">
        <f>Drivers!CU187</f>
        <v>0</v>
      </c>
      <c r="CV366">
        <f>Drivers!CV187</f>
        <v>0</v>
      </c>
      <c r="CW366">
        <f>Drivers!CW187</f>
        <v>0</v>
      </c>
      <c r="CX366">
        <f>Drivers!CX187</f>
        <v>0</v>
      </c>
      <c r="CY366">
        <f>Drivers!CY187</f>
        <v>0</v>
      </c>
      <c r="CZ366">
        <f>Drivers!CZ187</f>
        <v>0</v>
      </c>
      <c r="DA366">
        <f>Drivers!DA187</f>
        <v>0</v>
      </c>
      <c r="DB366">
        <f>Drivers!DB187</f>
        <v>0</v>
      </c>
      <c r="DC366">
        <f>Drivers!DC187</f>
        <v>0</v>
      </c>
      <c r="DD366">
        <f>Drivers!DD187</f>
        <v>0</v>
      </c>
      <c r="DE366">
        <f>Drivers!DE187</f>
        <v>0</v>
      </c>
      <c r="DF366">
        <f>Drivers!DF187</f>
        <v>0</v>
      </c>
      <c r="DG366">
        <f>Drivers!DG187</f>
        <v>0</v>
      </c>
      <c r="DH366">
        <f>Drivers!DH187</f>
        <v>0</v>
      </c>
      <c r="DI366">
        <f>Drivers!DI187</f>
        <v>0</v>
      </c>
      <c r="DJ366">
        <f>Drivers!DJ187</f>
        <v>0</v>
      </c>
      <c r="DK366">
        <f>Drivers!DK187</f>
        <v>0</v>
      </c>
      <c r="DL366">
        <f>Drivers!DL187</f>
        <v>0</v>
      </c>
      <c r="DM366">
        <f>Drivers!DM187</f>
        <v>0</v>
      </c>
      <c r="DN366">
        <f>Drivers!DN187</f>
        <v>0</v>
      </c>
      <c r="DO366">
        <f>Drivers!DO187</f>
        <v>0</v>
      </c>
      <c r="DP366">
        <f>Drivers!DP187</f>
        <v>0</v>
      </c>
      <c r="DQ366">
        <f>Drivers!DQ187</f>
        <v>0</v>
      </c>
      <c r="DR366">
        <f>Drivers!DR187</f>
        <v>0</v>
      </c>
      <c r="DS366">
        <f>Drivers!DS187</f>
        <v>0</v>
      </c>
      <c r="DT366">
        <f>Drivers!DT187</f>
        <v>0</v>
      </c>
      <c r="DU366">
        <f>Drivers!DU187</f>
        <v>0</v>
      </c>
      <c r="DV366">
        <f>Drivers!DV187</f>
        <v>0</v>
      </c>
      <c r="DW366">
        <f>Drivers!DW187</f>
        <v>0</v>
      </c>
      <c r="DX366">
        <f>Drivers!DX187</f>
        <v>0</v>
      </c>
      <c r="DY366">
        <f>Drivers!DY187</f>
        <v>0</v>
      </c>
      <c r="DZ366">
        <f>Drivers!DZ187</f>
        <v>51.337844999999987</v>
      </c>
      <c r="EA366">
        <f>Drivers!EA187</f>
        <v>103.87298999999999</v>
      </c>
      <c r="EB366">
        <f>Drivers!EB187</f>
        <v>133.52479027736351</v>
      </c>
      <c r="EC366">
        <f>Drivers!EC187</f>
        <v>98.673461418827927</v>
      </c>
      <c r="ED366">
        <f>Drivers!ED187</f>
        <v>96.117709244983942</v>
      </c>
      <c r="EE366">
        <f>Drivers!EE187</f>
        <v>101.53200527906996</v>
      </c>
      <c r="EF366">
        <f>Drivers!EF187</f>
        <v>102.99853356332082</v>
      </c>
      <c r="EG366">
        <f>Drivers!EG187</f>
        <v>108.47573808188433</v>
      </c>
      <c r="EH366">
        <f>Drivers!EH187</f>
        <v>114.88513554219055</v>
      </c>
      <c r="EI366">
        <f>Drivers!EI187</f>
        <v>121.41361261515304</v>
      </c>
      <c r="EJ366">
        <f>Drivers!EJ187</f>
        <v>128.03563246079611</v>
      </c>
      <c r="EK366">
        <f>Drivers!EK187</f>
        <v>134.72301356649379</v>
      </c>
      <c r="EL366">
        <f>Drivers!EL187</f>
        <v>141.44501832839401</v>
      </c>
      <c r="EM366">
        <f>Drivers!EM187</f>
        <v>0</v>
      </c>
      <c r="EN366">
        <f>Drivers!EN187</f>
        <v>0</v>
      </c>
    </row>
    <row r="367" spans="1:144" x14ac:dyDescent="0.2">
      <c r="A367">
        <f>Drivers!A188</f>
        <v>0</v>
      </c>
      <c r="B367">
        <f>Drivers!B188</f>
        <v>0</v>
      </c>
      <c r="C367">
        <f>Drivers!C188</f>
        <v>0</v>
      </c>
      <c r="D367">
        <f>Drivers!D188</f>
        <v>0</v>
      </c>
      <c r="E367">
        <f>Drivers!E188</f>
        <v>0</v>
      </c>
      <c r="F367">
        <f>Drivers!F188</f>
        <v>0</v>
      </c>
      <c r="G367">
        <f>Drivers!G188</f>
        <v>0</v>
      </c>
      <c r="H367">
        <f>Drivers!H188</f>
        <v>0</v>
      </c>
      <c r="I367" t="str">
        <f>Drivers!I188</f>
        <v>Shipping</v>
      </c>
      <c r="J367">
        <f>Drivers!J188</f>
        <v>0</v>
      </c>
      <c r="K367">
        <f>Drivers!K188</f>
        <v>0</v>
      </c>
      <c r="L367">
        <f>Drivers!L188</f>
        <v>0</v>
      </c>
      <c r="M367">
        <f>Drivers!M188</f>
        <v>0</v>
      </c>
      <c r="N367">
        <f>Drivers!N188</f>
        <v>0</v>
      </c>
      <c r="O367">
        <f>Drivers!O188</f>
        <v>0</v>
      </c>
      <c r="P367">
        <f>Drivers!P188</f>
        <v>0</v>
      </c>
      <c r="Q367">
        <f>Drivers!Q188</f>
        <v>0</v>
      </c>
      <c r="R367">
        <f>Drivers!R188</f>
        <v>0</v>
      </c>
      <c r="S367">
        <f>Drivers!S188</f>
        <v>0</v>
      </c>
      <c r="T367">
        <f>Drivers!T188</f>
        <v>0</v>
      </c>
      <c r="U367">
        <f>Drivers!U188</f>
        <v>0</v>
      </c>
      <c r="V367">
        <f>Drivers!V188</f>
        <v>0</v>
      </c>
      <c r="W367">
        <f>Drivers!W188</f>
        <v>0</v>
      </c>
      <c r="X367">
        <f>Drivers!X188</f>
        <v>0</v>
      </c>
      <c r="Y367">
        <f>Drivers!Y188</f>
        <v>0</v>
      </c>
      <c r="Z367">
        <f>Drivers!Z188</f>
        <v>0</v>
      </c>
      <c r="AA367">
        <f>Drivers!AA188</f>
        <v>0</v>
      </c>
      <c r="AB367">
        <f>Drivers!AB188</f>
        <v>0</v>
      </c>
      <c r="AC367">
        <f>Drivers!AC188</f>
        <v>0</v>
      </c>
      <c r="AD367">
        <f>Drivers!AD188</f>
        <v>0</v>
      </c>
      <c r="AE367">
        <f>Drivers!AE188</f>
        <v>0</v>
      </c>
      <c r="AF367">
        <f>Drivers!AF188</f>
        <v>0</v>
      </c>
      <c r="AG367">
        <f>Drivers!AG188</f>
        <v>0</v>
      </c>
      <c r="AH367">
        <f>Drivers!AH188</f>
        <v>0</v>
      </c>
      <c r="AI367">
        <f>Drivers!AI188</f>
        <v>0</v>
      </c>
      <c r="AJ367">
        <f>Drivers!AJ188</f>
        <v>0</v>
      </c>
      <c r="AK367">
        <f>Drivers!AK188</f>
        <v>0</v>
      </c>
      <c r="AL367">
        <f>Drivers!AL188</f>
        <v>0</v>
      </c>
      <c r="AM367">
        <f>Drivers!AM188</f>
        <v>0</v>
      </c>
      <c r="AN367">
        <f>Drivers!AN188</f>
        <v>0</v>
      </c>
      <c r="AO367">
        <f>Drivers!AO188</f>
        <v>0</v>
      </c>
      <c r="AP367">
        <f>Drivers!AP188</f>
        <v>0</v>
      </c>
      <c r="AQ367">
        <f>Drivers!AQ188</f>
        <v>0</v>
      </c>
      <c r="AR367">
        <f>Drivers!AR188</f>
        <v>0</v>
      </c>
      <c r="AS367">
        <f>Drivers!AS188</f>
        <v>0</v>
      </c>
      <c r="AT367">
        <f>Drivers!AT188</f>
        <v>0</v>
      </c>
      <c r="AU367">
        <f>Drivers!AU188</f>
        <v>0</v>
      </c>
      <c r="AV367">
        <f>Drivers!AV188</f>
        <v>0</v>
      </c>
      <c r="AW367">
        <f>Drivers!AW188</f>
        <v>0</v>
      </c>
      <c r="AX367">
        <f>Drivers!AX188</f>
        <v>0</v>
      </c>
      <c r="AY367">
        <f>Drivers!AY188</f>
        <v>0</v>
      </c>
      <c r="AZ367">
        <f>Drivers!AZ188</f>
        <v>0</v>
      </c>
      <c r="BA367">
        <f>Drivers!BA188</f>
        <v>0</v>
      </c>
      <c r="BB367">
        <f>Drivers!BB188</f>
        <v>0</v>
      </c>
      <c r="BC367">
        <f>Drivers!BC188</f>
        <v>0</v>
      </c>
      <c r="BD367">
        <f>Drivers!BD188</f>
        <v>0</v>
      </c>
      <c r="BE367">
        <f>Drivers!BE188</f>
        <v>0</v>
      </c>
      <c r="BF367">
        <f>Drivers!BF188</f>
        <v>0</v>
      </c>
      <c r="BG367">
        <f>Drivers!BG188</f>
        <v>0</v>
      </c>
      <c r="BH367">
        <f>Drivers!BH188</f>
        <v>0</v>
      </c>
      <c r="BI367">
        <f>Drivers!BI188</f>
        <v>0</v>
      </c>
      <c r="BJ367">
        <f>Drivers!BJ188</f>
        <v>0</v>
      </c>
      <c r="BK367">
        <f>Drivers!BK188</f>
        <v>0</v>
      </c>
      <c r="BL367">
        <f>Drivers!BL188</f>
        <v>0</v>
      </c>
      <c r="BM367">
        <f>Drivers!BM188</f>
        <v>0</v>
      </c>
      <c r="BN367">
        <f>Drivers!BN188</f>
        <v>0</v>
      </c>
      <c r="BO367">
        <f>Drivers!BO188</f>
        <v>0</v>
      </c>
      <c r="BP367">
        <f>Drivers!BP188</f>
        <v>0</v>
      </c>
      <c r="BQ367">
        <f>Drivers!BQ188</f>
        <v>0</v>
      </c>
      <c r="BR367">
        <f>Drivers!BR188</f>
        <v>6.0126400000000002</v>
      </c>
      <c r="BS367">
        <f>Drivers!BS188</f>
        <v>8.7998400000000014</v>
      </c>
      <c r="BT367">
        <f>Drivers!BT188</f>
        <v>13.392799999999999</v>
      </c>
      <c r="BU367">
        <f>Drivers!BU188</f>
        <v>13.91808</v>
      </c>
      <c r="BV367">
        <f>Drivers!BV188</f>
        <v>18.003679999999999</v>
      </c>
      <c r="BW367">
        <f>Drivers!BW188</f>
        <v>20.37152</v>
      </c>
      <c r="BX367">
        <f>Drivers!BX188</f>
        <v>23.303040000000003</v>
      </c>
      <c r="BY367">
        <f>Drivers!BY188</f>
        <v>23.550880000000003</v>
      </c>
      <c r="BZ367">
        <f>Drivers!BZ188</f>
        <v>26.964960000000001</v>
      </c>
      <c r="CA367">
        <f>Drivers!CA188</f>
        <v>25.379893253309799</v>
      </c>
      <c r="CB367">
        <f>Drivers!CB188</f>
        <v>24.055513754795665</v>
      </c>
      <c r="CC367">
        <f>Drivers!CC188</f>
        <v>20.691698041589554</v>
      </c>
      <c r="CD367">
        <f>Drivers!CD188</f>
        <v>20.410524761507148</v>
      </c>
      <c r="CE367">
        <f>Drivers!CE188</f>
        <v>21.889353300890104</v>
      </c>
      <c r="CF367">
        <f>Drivers!CF188</f>
        <v>22.49987212463353</v>
      </c>
      <c r="CG367">
        <f>Drivers!CG188</f>
        <v>21.828134045208802</v>
      </c>
      <c r="CH367">
        <f>Drivers!CH188</f>
        <v>24.155651949996098</v>
      </c>
      <c r="CI367">
        <f>Drivers!CI188</f>
        <v>25.661436108465992</v>
      </c>
      <c r="CJ367">
        <f>Drivers!CJ188</f>
        <v>26.377162588511005</v>
      </c>
      <c r="CK367">
        <f>Drivers!CK188</f>
        <v>24.85853389470514</v>
      </c>
      <c r="CL367">
        <f>Drivers!CL188</f>
        <v>26.194062873274444</v>
      </c>
      <c r="CM367">
        <f>Drivers!CM188</f>
        <v>27.685661511574001</v>
      </c>
      <c r="CN367">
        <f>Drivers!CN188</f>
        <v>28.457845927817932</v>
      </c>
      <c r="CO367">
        <f>Drivers!CO188</f>
        <v>26.819424765387275</v>
      </c>
      <c r="CP367">
        <f>Drivers!CP188</f>
        <v>0</v>
      </c>
      <c r="CQ367">
        <f>Drivers!CQ188</f>
        <v>0</v>
      </c>
      <c r="CR367">
        <f>Drivers!CR188</f>
        <v>0</v>
      </c>
      <c r="CS367">
        <f>Drivers!CS188</f>
        <v>0</v>
      </c>
      <c r="CT367">
        <f>Drivers!CT188</f>
        <v>0</v>
      </c>
      <c r="CU367">
        <f>Drivers!CU188</f>
        <v>0</v>
      </c>
      <c r="CV367">
        <f>Drivers!CV188</f>
        <v>0</v>
      </c>
      <c r="CW367">
        <f>Drivers!CW188</f>
        <v>0</v>
      </c>
      <c r="CX367">
        <f>Drivers!CX188</f>
        <v>0</v>
      </c>
      <c r="CY367">
        <f>Drivers!CY188</f>
        <v>0</v>
      </c>
      <c r="CZ367">
        <f>Drivers!CZ188</f>
        <v>0</v>
      </c>
      <c r="DA367">
        <f>Drivers!DA188</f>
        <v>0</v>
      </c>
      <c r="DB367">
        <f>Drivers!DB188</f>
        <v>0</v>
      </c>
      <c r="DC367">
        <f>Drivers!DC188</f>
        <v>0</v>
      </c>
      <c r="DD367">
        <f>Drivers!DD188</f>
        <v>0</v>
      </c>
      <c r="DE367">
        <f>Drivers!DE188</f>
        <v>0</v>
      </c>
      <c r="DF367">
        <f>Drivers!DF188</f>
        <v>0</v>
      </c>
      <c r="DG367">
        <f>Drivers!DG188</f>
        <v>0</v>
      </c>
      <c r="DH367">
        <f>Drivers!DH188</f>
        <v>0</v>
      </c>
      <c r="DI367">
        <f>Drivers!DI188</f>
        <v>0</v>
      </c>
      <c r="DJ367">
        <f>Drivers!DJ188</f>
        <v>0</v>
      </c>
      <c r="DK367">
        <f>Drivers!DK188</f>
        <v>0</v>
      </c>
      <c r="DL367">
        <f>Drivers!DL188</f>
        <v>0</v>
      </c>
      <c r="DM367">
        <f>Drivers!DM188</f>
        <v>0</v>
      </c>
      <c r="DN367">
        <f>Drivers!DN188</f>
        <v>0</v>
      </c>
      <c r="DO367">
        <f>Drivers!DO188</f>
        <v>0</v>
      </c>
      <c r="DP367">
        <f>Drivers!DP188</f>
        <v>0</v>
      </c>
      <c r="DQ367">
        <f>Drivers!DQ188</f>
        <v>0</v>
      </c>
      <c r="DR367">
        <f>Drivers!DR188</f>
        <v>0</v>
      </c>
      <c r="DS367">
        <f>Drivers!DS188</f>
        <v>0</v>
      </c>
      <c r="DT367">
        <f>Drivers!DT188</f>
        <v>0</v>
      </c>
      <c r="DU367">
        <f>Drivers!DU188</f>
        <v>0</v>
      </c>
      <c r="DV367">
        <f>Drivers!DV188</f>
        <v>0</v>
      </c>
      <c r="DW367">
        <f>Drivers!DW188</f>
        <v>0</v>
      </c>
      <c r="DX367">
        <f>Drivers!DX188</f>
        <v>0</v>
      </c>
      <c r="DY367">
        <f>Drivers!DY188</f>
        <v>0</v>
      </c>
      <c r="DZ367">
        <f>Drivers!DZ188</f>
        <v>42.123360000000005</v>
      </c>
      <c r="EA367">
        <f>Drivers!EA188</f>
        <v>85.229120000000009</v>
      </c>
      <c r="EB367">
        <f>Drivers!EB188</f>
        <v>97.092065049695009</v>
      </c>
      <c r="EC367">
        <f>Drivers!EC188</f>
        <v>86.62788423223958</v>
      </c>
      <c r="ED367">
        <f>Drivers!ED188</f>
        <v>101.05278454167825</v>
      </c>
      <c r="EE367">
        <f>Drivers!EE188</f>
        <v>109.15699507805365</v>
      </c>
      <c r="EF367">
        <f>Drivers!EF188</f>
        <v>116.82939180484867</v>
      </c>
      <c r="EG367">
        <f>Drivers!EG188</f>
        <v>124.46217002002956</v>
      </c>
      <c r="EH367">
        <f>Drivers!EH188</f>
        <v>131.97690365060527</v>
      </c>
      <c r="EI367">
        <f>Drivers!EI188</f>
        <v>139.29140897883693</v>
      </c>
      <c r="EJ367">
        <f>Drivers!EJ188</f>
        <v>146.32110941898213</v>
      </c>
      <c r="EK367">
        <f>Drivers!EK188</f>
        <v>152.98055550482269</v>
      </c>
      <c r="EL367">
        <f>Drivers!EL188</f>
        <v>159.18506580783352</v>
      </c>
      <c r="EM367">
        <f>Drivers!EM188</f>
        <v>0</v>
      </c>
      <c r="EN367">
        <f>Drivers!EN188</f>
        <v>0</v>
      </c>
    </row>
    <row r="368" spans="1:144" x14ac:dyDescent="0.2">
      <c r="A368">
        <f>Drivers!A189</f>
        <v>0</v>
      </c>
      <c r="B368">
        <f>Drivers!B189</f>
        <v>0</v>
      </c>
      <c r="C368">
        <f>Drivers!C189</f>
        <v>0</v>
      </c>
      <c r="D368">
        <f>Drivers!D189</f>
        <v>0</v>
      </c>
      <c r="E368">
        <f>Drivers!E189</f>
        <v>0</v>
      </c>
      <c r="F368">
        <f>Drivers!F189</f>
        <v>0</v>
      </c>
      <c r="G368">
        <f>Drivers!G189</f>
        <v>0</v>
      </c>
      <c r="H368">
        <f>Drivers!H189</f>
        <v>0</v>
      </c>
      <c r="I368" t="str">
        <f>Drivers!I189</f>
        <v>Packaging</v>
      </c>
      <c r="J368">
        <f>Drivers!J189</f>
        <v>0</v>
      </c>
      <c r="K368">
        <f>Drivers!K189</f>
        <v>0</v>
      </c>
      <c r="L368">
        <f>Drivers!L189</f>
        <v>0</v>
      </c>
      <c r="M368">
        <f>Drivers!M189</f>
        <v>0</v>
      </c>
      <c r="N368">
        <f>Drivers!N189</f>
        <v>0</v>
      </c>
      <c r="O368">
        <f>Drivers!O189</f>
        <v>0</v>
      </c>
      <c r="P368">
        <f>Drivers!P189</f>
        <v>0</v>
      </c>
      <c r="Q368">
        <f>Drivers!Q189</f>
        <v>0</v>
      </c>
      <c r="R368">
        <f>Drivers!R189</f>
        <v>0</v>
      </c>
      <c r="S368">
        <f>Drivers!S189</f>
        <v>0</v>
      </c>
      <c r="T368">
        <f>Drivers!T189</f>
        <v>0</v>
      </c>
      <c r="U368">
        <f>Drivers!U189</f>
        <v>0</v>
      </c>
      <c r="V368">
        <f>Drivers!V189</f>
        <v>0</v>
      </c>
      <c r="W368">
        <f>Drivers!W189</f>
        <v>0</v>
      </c>
      <c r="X368">
        <f>Drivers!X189</f>
        <v>0</v>
      </c>
      <c r="Y368">
        <f>Drivers!Y189</f>
        <v>0</v>
      </c>
      <c r="Z368">
        <f>Drivers!Z189</f>
        <v>0</v>
      </c>
      <c r="AA368">
        <f>Drivers!AA189</f>
        <v>0</v>
      </c>
      <c r="AB368">
        <f>Drivers!AB189</f>
        <v>0</v>
      </c>
      <c r="AC368">
        <f>Drivers!AC189</f>
        <v>0</v>
      </c>
      <c r="AD368">
        <f>Drivers!AD189</f>
        <v>0</v>
      </c>
      <c r="AE368">
        <f>Drivers!AE189</f>
        <v>0</v>
      </c>
      <c r="AF368">
        <f>Drivers!AF189</f>
        <v>0</v>
      </c>
      <c r="AG368">
        <f>Drivers!AG189</f>
        <v>0</v>
      </c>
      <c r="AH368">
        <f>Drivers!AH189</f>
        <v>0</v>
      </c>
      <c r="AI368">
        <f>Drivers!AI189</f>
        <v>0</v>
      </c>
      <c r="AJ368">
        <f>Drivers!AJ189</f>
        <v>0</v>
      </c>
      <c r="AK368">
        <f>Drivers!AK189</f>
        <v>0</v>
      </c>
      <c r="AL368">
        <f>Drivers!AL189</f>
        <v>0</v>
      </c>
      <c r="AM368">
        <f>Drivers!AM189</f>
        <v>0</v>
      </c>
      <c r="AN368">
        <f>Drivers!AN189</f>
        <v>0</v>
      </c>
      <c r="AO368">
        <f>Drivers!AO189</f>
        <v>0</v>
      </c>
      <c r="AP368">
        <f>Drivers!AP189</f>
        <v>0</v>
      </c>
      <c r="AQ368">
        <f>Drivers!AQ189</f>
        <v>0</v>
      </c>
      <c r="AR368">
        <f>Drivers!AR189</f>
        <v>0</v>
      </c>
      <c r="AS368">
        <f>Drivers!AS189</f>
        <v>0</v>
      </c>
      <c r="AT368">
        <f>Drivers!AT189</f>
        <v>0</v>
      </c>
      <c r="AU368">
        <f>Drivers!AU189</f>
        <v>0</v>
      </c>
      <c r="AV368">
        <f>Drivers!AV189</f>
        <v>0</v>
      </c>
      <c r="AW368">
        <f>Drivers!AW189</f>
        <v>0</v>
      </c>
      <c r="AX368">
        <f>Drivers!AX189</f>
        <v>0</v>
      </c>
      <c r="AY368">
        <f>Drivers!AY189</f>
        <v>0</v>
      </c>
      <c r="AZ368">
        <f>Drivers!AZ189</f>
        <v>0</v>
      </c>
      <c r="BA368">
        <f>Drivers!BA189</f>
        <v>0</v>
      </c>
      <c r="BB368">
        <f>Drivers!BB189</f>
        <v>0</v>
      </c>
      <c r="BC368">
        <f>Drivers!BC189</f>
        <v>0</v>
      </c>
      <c r="BD368">
        <f>Drivers!BD189</f>
        <v>0</v>
      </c>
      <c r="BE368">
        <f>Drivers!BE189</f>
        <v>0</v>
      </c>
      <c r="BF368">
        <f>Drivers!BF189</f>
        <v>0</v>
      </c>
      <c r="BG368">
        <f>Drivers!BG189</f>
        <v>0</v>
      </c>
      <c r="BH368">
        <f>Drivers!BH189</f>
        <v>0</v>
      </c>
      <c r="BI368">
        <f>Drivers!BI189</f>
        <v>0</v>
      </c>
      <c r="BJ368">
        <f>Drivers!BJ189</f>
        <v>0</v>
      </c>
      <c r="BK368">
        <f>Drivers!BK189</f>
        <v>0</v>
      </c>
      <c r="BL368">
        <f>Drivers!BL189</f>
        <v>0</v>
      </c>
      <c r="BM368">
        <f>Drivers!BM189</f>
        <v>0</v>
      </c>
      <c r="BN368">
        <f>Drivers!BN189</f>
        <v>0</v>
      </c>
      <c r="BO368">
        <f>Drivers!BO189</f>
        <v>0</v>
      </c>
      <c r="BP368">
        <f>Drivers!BP189</f>
        <v>0</v>
      </c>
      <c r="BQ368">
        <f>Drivers!BQ189</f>
        <v>0</v>
      </c>
      <c r="BR368">
        <f>Drivers!BR189</f>
        <v>4.5094799999999999</v>
      </c>
      <c r="BS368">
        <f>Drivers!BS189</f>
        <v>9.3498300000000008</v>
      </c>
      <c r="BT368">
        <f>Drivers!BT189</f>
        <v>14.229850000000001</v>
      </c>
      <c r="BU368">
        <f>Drivers!BU189</f>
        <v>10.438559999999999</v>
      </c>
      <c r="BV368">
        <f>Drivers!BV189</f>
        <v>13.502759999999999</v>
      </c>
      <c r="BW368">
        <f>Drivers!BW189</f>
        <v>21.644740000000002</v>
      </c>
      <c r="BX368">
        <f>Drivers!BX189</f>
        <v>24.759480000000003</v>
      </c>
      <c r="BY368">
        <f>Drivers!BY189</f>
        <v>17.663160000000001</v>
      </c>
      <c r="BZ368">
        <f>Drivers!BZ189</f>
        <v>20.22372</v>
      </c>
      <c r="CA368">
        <f>Drivers!CA189</f>
        <v>29.534340065607534</v>
      </c>
      <c r="CB368">
        <f>Drivers!CB189</f>
        <v>27.296001651376155</v>
      </c>
      <c r="CC368">
        <f>Drivers!CC189</f>
        <v>16.133378423516604</v>
      </c>
      <c r="CD368">
        <f>Drivers!CD189</f>
        <v>16.472624603716365</v>
      </c>
      <c r="CE368">
        <f>Drivers!CE189</f>
        <v>26.260239140427188</v>
      </c>
      <c r="CF368">
        <f>Drivers!CF189</f>
        <v>26.874527895416907</v>
      </c>
      <c r="CG368">
        <f>Drivers!CG189</f>
        <v>17.556917612704421</v>
      </c>
      <c r="CH368">
        <f>Drivers!CH189</f>
        <v>18.02385166264834</v>
      </c>
      <c r="CI368">
        <f>Drivers!CI189</f>
        <v>29.319557000286959</v>
      </c>
      <c r="CJ368">
        <f>Drivers!CJ189</f>
        <v>30.005410395232978</v>
      </c>
      <c r="CK368">
        <f>Drivers!CK189</f>
        <v>19.798321499730331</v>
      </c>
      <c r="CL368">
        <f>Drivers!CL189</f>
        <v>19.544821420978415</v>
      </c>
      <c r="CM368">
        <f>Drivers!CM189</f>
        <v>31.793731797091667</v>
      </c>
      <c r="CN368">
        <f>Drivers!CN189</f>
        <v>32.537461959550306</v>
      </c>
      <c r="CO368">
        <f>Drivers!CO189</f>
        <v>21.469032556967328</v>
      </c>
      <c r="CP368">
        <f>Drivers!CP189</f>
        <v>0</v>
      </c>
      <c r="CQ368">
        <f>Drivers!CQ189</f>
        <v>0</v>
      </c>
      <c r="CR368">
        <f>Drivers!CR189</f>
        <v>0</v>
      </c>
      <c r="CS368">
        <f>Drivers!CS189</f>
        <v>0</v>
      </c>
      <c r="CT368">
        <f>Drivers!CT189</f>
        <v>0</v>
      </c>
      <c r="CU368">
        <f>Drivers!CU189</f>
        <v>0</v>
      </c>
      <c r="CV368">
        <f>Drivers!CV189</f>
        <v>0</v>
      </c>
      <c r="CW368">
        <f>Drivers!CW189</f>
        <v>0</v>
      </c>
      <c r="CX368">
        <f>Drivers!CX189</f>
        <v>0</v>
      </c>
      <c r="CY368">
        <f>Drivers!CY189</f>
        <v>0</v>
      </c>
      <c r="CZ368">
        <f>Drivers!CZ189</f>
        <v>0</v>
      </c>
      <c r="DA368">
        <f>Drivers!DA189</f>
        <v>0</v>
      </c>
      <c r="DB368">
        <f>Drivers!DB189</f>
        <v>0</v>
      </c>
      <c r="DC368">
        <f>Drivers!DC189</f>
        <v>0</v>
      </c>
      <c r="DD368">
        <f>Drivers!DD189</f>
        <v>0</v>
      </c>
      <c r="DE368">
        <f>Drivers!DE189</f>
        <v>0</v>
      </c>
      <c r="DF368">
        <f>Drivers!DF189</f>
        <v>0</v>
      </c>
      <c r="DG368">
        <f>Drivers!DG189</f>
        <v>0</v>
      </c>
      <c r="DH368">
        <f>Drivers!DH189</f>
        <v>0</v>
      </c>
      <c r="DI368">
        <f>Drivers!DI189</f>
        <v>0</v>
      </c>
      <c r="DJ368">
        <f>Drivers!DJ189</f>
        <v>0</v>
      </c>
      <c r="DK368">
        <f>Drivers!DK189</f>
        <v>0</v>
      </c>
      <c r="DL368">
        <f>Drivers!DL189</f>
        <v>0</v>
      </c>
      <c r="DM368">
        <f>Drivers!DM189</f>
        <v>0</v>
      </c>
      <c r="DN368">
        <f>Drivers!DN189</f>
        <v>0</v>
      </c>
      <c r="DO368">
        <f>Drivers!DO189</f>
        <v>0</v>
      </c>
      <c r="DP368">
        <f>Drivers!DP189</f>
        <v>0</v>
      </c>
      <c r="DQ368">
        <f>Drivers!DQ189</f>
        <v>0</v>
      </c>
      <c r="DR368">
        <f>Drivers!DR189</f>
        <v>0</v>
      </c>
      <c r="DS368">
        <f>Drivers!DS189</f>
        <v>0</v>
      </c>
      <c r="DT368">
        <f>Drivers!DT189</f>
        <v>0</v>
      </c>
      <c r="DU368">
        <f>Drivers!DU189</f>
        <v>0</v>
      </c>
      <c r="DV368">
        <f>Drivers!DV189</f>
        <v>0</v>
      </c>
      <c r="DW368">
        <f>Drivers!DW189</f>
        <v>0</v>
      </c>
      <c r="DX368">
        <f>Drivers!DX189</f>
        <v>0</v>
      </c>
      <c r="DY368">
        <f>Drivers!DY189</f>
        <v>0</v>
      </c>
      <c r="DZ368">
        <f>Drivers!DZ189</f>
        <v>38.527720000000002</v>
      </c>
      <c r="EA368">
        <f>Drivers!EA189</f>
        <v>77.570140000000009</v>
      </c>
      <c r="EB368">
        <f>Drivers!EB189</f>
        <v>93.1874401405003</v>
      </c>
      <c r="EC368">
        <f>Drivers!EC189</f>
        <v>87.164309252264886</v>
      </c>
      <c r="ED368">
        <f>Drivers!ED189</f>
        <v>97.147140557898624</v>
      </c>
      <c r="EE368">
        <f>Drivers!EE189</f>
        <v>105.34504773458772</v>
      </c>
      <c r="EF368">
        <f>Drivers!EF189</f>
        <v>113.18672239785494</v>
      </c>
      <c r="EG368">
        <f>Drivers!EG189</f>
        <v>121.04909658581896</v>
      </c>
      <c r="EH368">
        <f>Drivers!EH189</f>
        <v>128.85549230009013</v>
      </c>
      <c r="EI368">
        <f>Drivers!EI189</f>
        <v>136.52435913820307</v>
      </c>
      <c r="EJ368">
        <f>Drivers!EJ189</f>
        <v>143.97053420995979</v>
      </c>
      <c r="EK368">
        <f>Drivers!EK189</f>
        <v>151.1066856865113</v>
      </c>
      <c r="EL368">
        <f>Drivers!EL189</f>
        <v>157.84491056798709</v>
      </c>
      <c r="EM368">
        <f>Drivers!EM189</f>
        <v>0</v>
      </c>
      <c r="EN368">
        <f>Drivers!EN189</f>
        <v>0</v>
      </c>
    </row>
    <row r="369" spans="1:144" x14ac:dyDescent="0.2">
      <c r="A369">
        <f>Drivers!A190</f>
        <v>0</v>
      </c>
      <c r="B369">
        <f>Drivers!B190</f>
        <v>0</v>
      </c>
      <c r="C369">
        <f>Drivers!C190</f>
        <v>0</v>
      </c>
      <c r="D369">
        <f>Drivers!D190</f>
        <v>0</v>
      </c>
      <c r="E369">
        <f>Drivers!E190</f>
        <v>0</v>
      </c>
      <c r="F369">
        <f>Drivers!F190</f>
        <v>0</v>
      </c>
      <c r="G369">
        <f>Drivers!G190</f>
        <v>0</v>
      </c>
      <c r="H369">
        <f>Drivers!H190</f>
        <v>0</v>
      </c>
      <c r="I369" t="str">
        <f>Drivers!I190</f>
        <v>Total Bottom Up Estimate</v>
      </c>
      <c r="J369">
        <f>Drivers!J190</f>
        <v>0</v>
      </c>
      <c r="K369">
        <f>Drivers!K190</f>
        <v>0</v>
      </c>
      <c r="L369">
        <f>Drivers!L190</f>
        <v>0</v>
      </c>
      <c r="M369">
        <f>Drivers!M190</f>
        <v>0</v>
      </c>
      <c r="N369">
        <f>Drivers!N190</f>
        <v>0</v>
      </c>
      <c r="O369">
        <f>Drivers!O190</f>
        <v>0</v>
      </c>
      <c r="P369">
        <f>Drivers!P190</f>
        <v>0</v>
      </c>
      <c r="Q369">
        <f>Drivers!Q190</f>
        <v>0</v>
      </c>
      <c r="R369">
        <f>Drivers!R190</f>
        <v>0</v>
      </c>
      <c r="S369">
        <f>Drivers!S190</f>
        <v>0</v>
      </c>
      <c r="T369">
        <f>Drivers!T190</f>
        <v>0</v>
      </c>
      <c r="U369">
        <f>Drivers!U190</f>
        <v>0</v>
      </c>
      <c r="V369">
        <f>Drivers!V190</f>
        <v>0</v>
      </c>
      <c r="W369">
        <f>Drivers!W190</f>
        <v>0</v>
      </c>
      <c r="X369">
        <f>Drivers!X190</f>
        <v>0</v>
      </c>
      <c r="Y369">
        <f>Drivers!Y190</f>
        <v>0</v>
      </c>
      <c r="Z369">
        <f>Drivers!Z190</f>
        <v>0</v>
      </c>
      <c r="AA369">
        <f>Drivers!AA190</f>
        <v>0</v>
      </c>
      <c r="AB369">
        <f>Drivers!AB190</f>
        <v>0</v>
      </c>
      <c r="AC369">
        <f>Drivers!AC190</f>
        <v>0</v>
      </c>
      <c r="AD369">
        <f>Drivers!AD190</f>
        <v>0</v>
      </c>
      <c r="AE369">
        <f>Drivers!AE190</f>
        <v>0</v>
      </c>
      <c r="AF369">
        <f>Drivers!AF190</f>
        <v>0</v>
      </c>
      <c r="AG369">
        <f>Drivers!AG190</f>
        <v>0</v>
      </c>
      <c r="AH369">
        <f>Drivers!AH190</f>
        <v>0</v>
      </c>
      <c r="AI369">
        <f>Drivers!AI190</f>
        <v>0</v>
      </c>
      <c r="AJ369">
        <f>Drivers!AJ190</f>
        <v>0</v>
      </c>
      <c r="AK369">
        <f>Drivers!AK190</f>
        <v>0</v>
      </c>
      <c r="AL369">
        <f>Drivers!AL190</f>
        <v>0</v>
      </c>
      <c r="AM369">
        <f>Drivers!AM190</f>
        <v>0</v>
      </c>
      <c r="AN369">
        <f>Drivers!AN190</f>
        <v>0</v>
      </c>
      <c r="AO369">
        <f>Drivers!AO190</f>
        <v>0</v>
      </c>
      <c r="AP369">
        <f>Drivers!AP190</f>
        <v>0</v>
      </c>
      <c r="AQ369">
        <f>Drivers!AQ190</f>
        <v>0</v>
      </c>
      <c r="AR369">
        <f>Drivers!AR190</f>
        <v>0</v>
      </c>
      <c r="AS369">
        <f>Drivers!AS190</f>
        <v>0</v>
      </c>
      <c r="AT369">
        <f>Drivers!AT190</f>
        <v>0</v>
      </c>
      <c r="AU369">
        <f>Drivers!AU190</f>
        <v>0</v>
      </c>
      <c r="AV369">
        <f>Drivers!AV190</f>
        <v>0</v>
      </c>
      <c r="AW369">
        <f>Drivers!AW190</f>
        <v>0</v>
      </c>
      <c r="AX369">
        <f>Drivers!AX190</f>
        <v>0</v>
      </c>
      <c r="AY369">
        <f>Drivers!AY190</f>
        <v>0</v>
      </c>
      <c r="AZ369">
        <f>Drivers!AZ190</f>
        <v>0</v>
      </c>
      <c r="BA369">
        <f>Drivers!BA190</f>
        <v>0</v>
      </c>
      <c r="BB369">
        <f>Drivers!BB190</f>
        <v>0</v>
      </c>
      <c r="BC369">
        <f>Drivers!BC190</f>
        <v>0</v>
      </c>
      <c r="BD369">
        <f>Drivers!BD190</f>
        <v>0</v>
      </c>
      <c r="BE369">
        <f>Drivers!BE190</f>
        <v>0</v>
      </c>
      <c r="BF369">
        <f>Drivers!BF190</f>
        <v>0</v>
      </c>
      <c r="BG369">
        <f>Drivers!BG190</f>
        <v>0</v>
      </c>
      <c r="BH369">
        <f>Drivers!BH190</f>
        <v>0</v>
      </c>
      <c r="BI369">
        <f>Drivers!BI190</f>
        <v>0</v>
      </c>
      <c r="BJ369">
        <f>Drivers!BJ190</f>
        <v>0</v>
      </c>
      <c r="BK369">
        <f>Drivers!BK190</f>
        <v>0</v>
      </c>
      <c r="BL369">
        <f>Drivers!BL190</f>
        <v>0</v>
      </c>
      <c r="BM369">
        <f>Drivers!BM190</f>
        <v>0</v>
      </c>
      <c r="BN369">
        <f>Drivers!BN190</f>
        <v>0</v>
      </c>
      <c r="BO369">
        <f>Drivers!BO190</f>
        <v>0</v>
      </c>
      <c r="BP369">
        <f>Drivers!BP190</f>
        <v>0</v>
      </c>
      <c r="BQ369">
        <f>Drivers!BQ190</f>
        <v>0</v>
      </c>
      <c r="BR369">
        <f>Drivers!BR190</f>
        <v>0</v>
      </c>
      <c r="BS369">
        <f>Drivers!BS190</f>
        <v>0</v>
      </c>
      <c r="BT369">
        <f>Drivers!BT190</f>
        <v>0</v>
      </c>
      <c r="BU369">
        <f>Drivers!BU190</f>
        <v>0</v>
      </c>
      <c r="BV369">
        <f>Drivers!BV190</f>
        <v>0</v>
      </c>
      <c r="BW369">
        <f>Drivers!BW190</f>
        <v>0</v>
      </c>
      <c r="BX369">
        <f>Drivers!BX190</f>
        <v>0</v>
      </c>
      <c r="BY369">
        <f>Drivers!BY190</f>
        <v>0</v>
      </c>
      <c r="BZ369">
        <f>Drivers!BZ190</f>
        <v>0</v>
      </c>
      <c r="CA369">
        <f>Drivers!CA190</f>
        <v>163.45859821476904</v>
      </c>
      <c r="CB369">
        <f>Drivers!CB190</f>
        <v>164.62262386321933</v>
      </c>
      <c r="CC369">
        <f>Drivers!CC190</f>
        <v>134.87376319373982</v>
      </c>
      <c r="CD369">
        <f>Drivers!CD190</f>
        <v>135.44158007500121</v>
      </c>
      <c r="CE369">
        <f>Drivers!CE190</f>
        <v>141.5178391242377</v>
      </c>
      <c r="CF369">
        <f>Drivers!CF190</f>
        <v>140.3166527057179</v>
      </c>
      <c r="CG369">
        <f>Drivers!CG190</f>
        <v>135.19416626635763</v>
      </c>
      <c r="CH369">
        <f>Drivers!CH190</f>
        <v>142.16648941314998</v>
      </c>
      <c r="CI369">
        <f>Drivers!CI190</f>
        <v>152.43515132942542</v>
      </c>
      <c r="CJ369">
        <f>Drivers!CJ190</f>
        <v>151.62247334279482</v>
      </c>
      <c r="CK369">
        <f>Drivers!CK190</f>
        <v>145.08738161695746</v>
      </c>
      <c r="CL369">
        <f>Drivers!CL190</f>
        <v>154.17932324422949</v>
      </c>
      <c r="CM369">
        <f>Drivers!CM190</f>
        <v>164.44204813077749</v>
      </c>
      <c r="CN369">
        <f>Drivers!CN190</f>
        <v>163.82917077377209</v>
      </c>
      <c r="CO369">
        <f>Drivers!CO190</f>
        <v>157.27444249201019</v>
      </c>
      <c r="CP369">
        <f>Drivers!CP190</f>
        <v>0</v>
      </c>
      <c r="CQ369">
        <f>Drivers!CQ190</f>
        <v>0</v>
      </c>
      <c r="CR369">
        <f>Drivers!CR190</f>
        <v>0</v>
      </c>
      <c r="CS369">
        <f>Drivers!CS190</f>
        <v>0</v>
      </c>
      <c r="CT369">
        <f>Drivers!CT190</f>
        <v>0</v>
      </c>
      <c r="CU369">
        <f>Drivers!CU190</f>
        <v>0</v>
      </c>
      <c r="CV369">
        <f>Drivers!CV190</f>
        <v>0</v>
      </c>
      <c r="CW369">
        <f>Drivers!CW190</f>
        <v>0</v>
      </c>
      <c r="CX369">
        <f>Drivers!CX190</f>
        <v>0</v>
      </c>
      <c r="CY369">
        <f>Drivers!CY190</f>
        <v>0</v>
      </c>
      <c r="CZ369">
        <f>Drivers!CZ190</f>
        <v>0</v>
      </c>
      <c r="DA369">
        <f>Drivers!DA190</f>
        <v>0</v>
      </c>
      <c r="DB369">
        <f>Drivers!DB190</f>
        <v>0</v>
      </c>
      <c r="DC369">
        <f>Drivers!DC190</f>
        <v>0</v>
      </c>
      <c r="DD369">
        <f>Drivers!DD190</f>
        <v>0</v>
      </c>
      <c r="DE369">
        <f>Drivers!DE190</f>
        <v>0</v>
      </c>
      <c r="DF369">
        <f>Drivers!DF190</f>
        <v>0</v>
      </c>
      <c r="DG369">
        <f>Drivers!DG190</f>
        <v>0</v>
      </c>
      <c r="DH369">
        <f>Drivers!DH190</f>
        <v>0</v>
      </c>
      <c r="DI369">
        <f>Drivers!DI190</f>
        <v>0</v>
      </c>
      <c r="DJ369">
        <f>Drivers!DJ190</f>
        <v>0</v>
      </c>
      <c r="DK369">
        <f>Drivers!DK190</f>
        <v>0</v>
      </c>
      <c r="DL369">
        <f>Drivers!DL190</f>
        <v>0</v>
      </c>
      <c r="DM369">
        <f>Drivers!DM190</f>
        <v>0</v>
      </c>
      <c r="DN369">
        <f>Drivers!DN190</f>
        <v>0</v>
      </c>
      <c r="DO369">
        <f>Drivers!DO190</f>
        <v>0</v>
      </c>
      <c r="DP369">
        <f>Drivers!DP190</f>
        <v>0</v>
      </c>
      <c r="DQ369">
        <f>Drivers!DQ190</f>
        <v>0</v>
      </c>
      <c r="DR369">
        <f>Drivers!DR190</f>
        <v>0</v>
      </c>
      <c r="DS369">
        <f>Drivers!DS190</f>
        <v>0</v>
      </c>
      <c r="DT369">
        <f>Drivers!DT190</f>
        <v>0</v>
      </c>
      <c r="DU369">
        <f>Drivers!DU190</f>
        <v>0</v>
      </c>
      <c r="DV369">
        <f>Drivers!DV190</f>
        <v>0</v>
      </c>
      <c r="DW369">
        <f>Drivers!DW190</f>
        <v>0</v>
      </c>
      <c r="DX369">
        <f>Drivers!DX190</f>
        <v>0</v>
      </c>
      <c r="DY369">
        <f>Drivers!DY190</f>
        <v>0</v>
      </c>
      <c r="DZ369">
        <f>Drivers!DZ190</f>
        <v>263.27099999999996</v>
      </c>
      <c r="EA369">
        <f>Drivers!EA190</f>
        <v>532.68200000000002</v>
      </c>
      <c r="EB369">
        <f>Drivers!EB190</f>
        <v>631.48598527172817</v>
      </c>
      <c r="EC369">
        <f>Drivers!EC190</f>
        <v>552.47023817131446</v>
      </c>
      <c r="ED369">
        <f>Drivers!ED190</f>
        <v>591.31149570232765</v>
      </c>
      <c r="EE369">
        <f>Drivers!EE190</f>
        <v>639.72498464078933</v>
      </c>
      <c r="EF369">
        <f>Drivers!EF190</f>
        <v>684.33131098581998</v>
      </c>
      <c r="EG369">
        <f>Drivers!EG190</f>
        <v>733.52186144317136</v>
      </c>
      <c r="EH369">
        <f>Drivers!EH190</f>
        <v>783.83003459001043</v>
      </c>
      <c r="EI369">
        <f>Drivers!EI190</f>
        <v>834.02066361883283</v>
      </c>
      <c r="EJ369">
        <f>Drivers!EJ190</f>
        <v>883.61787981088264</v>
      </c>
      <c r="EK369">
        <f>Drivers!EK190</f>
        <v>932.12170553891815</v>
      </c>
      <c r="EL369">
        <f>Drivers!EL190</f>
        <v>979.01600428979418</v>
      </c>
      <c r="EM369">
        <f>Drivers!EM190</f>
        <v>0</v>
      </c>
      <c r="EN369">
        <f>Drivers!EN190</f>
        <v>0</v>
      </c>
    </row>
    <row r="370" spans="1:144" x14ac:dyDescent="0.2">
      <c r="A370">
        <f>Drivers!A191</f>
        <v>0</v>
      </c>
      <c r="B370">
        <f>Drivers!B191</f>
        <v>0</v>
      </c>
      <c r="C370">
        <f>Drivers!C191</f>
        <v>0</v>
      </c>
      <c r="D370">
        <f>Drivers!D191</f>
        <v>0</v>
      </c>
      <c r="E370">
        <f>Drivers!E191</f>
        <v>0</v>
      </c>
      <c r="F370">
        <f>Drivers!F191</f>
        <v>0</v>
      </c>
      <c r="G370">
        <f>Drivers!G191</f>
        <v>0</v>
      </c>
      <c r="H370">
        <f>Drivers!H191</f>
        <v>0</v>
      </c>
      <c r="I370" t="str">
        <f>Drivers!I191</f>
        <v>Sanity Check</v>
      </c>
      <c r="J370">
        <f>Drivers!J191</f>
        <v>0</v>
      </c>
      <c r="K370">
        <f>Drivers!K191</f>
        <v>0</v>
      </c>
      <c r="L370">
        <f>Drivers!L191</f>
        <v>0</v>
      </c>
      <c r="M370">
        <f>Drivers!M191</f>
        <v>0</v>
      </c>
      <c r="N370">
        <f>Drivers!N191</f>
        <v>0</v>
      </c>
      <c r="O370">
        <f>Drivers!O191</f>
        <v>0</v>
      </c>
      <c r="P370">
        <f>Drivers!P191</f>
        <v>0</v>
      </c>
      <c r="Q370">
        <f>Drivers!Q191</f>
        <v>0</v>
      </c>
      <c r="R370">
        <f>Drivers!R191</f>
        <v>0</v>
      </c>
      <c r="S370">
        <f>Drivers!S191</f>
        <v>0</v>
      </c>
      <c r="T370">
        <f>Drivers!T191</f>
        <v>0</v>
      </c>
      <c r="U370">
        <f>Drivers!U191</f>
        <v>0</v>
      </c>
      <c r="V370">
        <f>Drivers!V191</f>
        <v>0</v>
      </c>
      <c r="W370">
        <f>Drivers!W191</f>
        <v>0</v>
      </c>
      <c r="X370">
        <f>Drivers!X191</f>
        <v>0</v>
      </c>
      <c r="Y370">
        <f>Drivers!Y191</f>
        <v>0</v>
      </c>
      <c r="Z370">
        <f>Drivers!Z191</f>
        <v>0</v>
      </c>
      <c r="AA370">
        <f>Drivers!AA191</f>
        <v>0</v>
      </c>
      <c r="AB370">
        <f>Drivers!AB191</f>
        <v>0</v>
      </c>
      <c r="AC370">
        <f>Drivers!AC191</f>
        <v>0</v>
      </c>
      <c r="AD370">
        <f>Drivers!AD191</f>
        <v>0</v>
      </c>
      <c r="AE370">
        <f>Drivers!AE191</f>
        <v>0</v>
      </c>
      <c r="AF370">
        <f>Drivers!AF191</f>
        <v>0</v>
      </c>
      <c r="AG370">
        <f>Drivers!AG191</f>
        <v>0</v>
      </c>
      <c r="AH370">
        <f>Drivers!AH191</f>
        <v>0</v>
      </c>
      <c r="AI370">
        <f>Drivers!AI191</f>
        <v>0</v>
      </c>
      <c r="AJ370">
        <f>Drivers!AJ191</f>
        <v>0</v>
      </c>
      <c r="AK370">
        <f>Drivers!AK191</f>
        <v>0</v>
      </c>
      <c r="AL370">
        <f>Drivers!AL191</f>
        <v>0</v>
      </c>
      <c r="AM370">
        <f>Drivers!AM191</f>
        <v>0</v>
      </c>
      <c r="AN370">
        <f>Drivers!AN191</f>
        <v>0</v>
      </c>
      <c r="AO370">
        <f>Drivers!AO191</f>
        <v>0</v>
      </c>
      <c r="AP370">
        <f>Drivers!AP191</f>
        <v>0</v>
      </c>
      <c r="AQ370">
        <f>Drivers!AQ191</f>
        <v>0</v>
      </c>
      <c r="AR370">
        <f>Drivers!AR191</f>
        <v>0</v>
      </c>
      <c r="AS370">
        <f>Drivers!AS191</f>
        <v>0</v>
      </c>
      <c r="AT370">
        <f>Drivers!AT191</f>
        <v>0</v>
      </c>
      <c r="AU370">
        <f>Drivers!AU191</f>
        <v>0</v>
      </c>
      <c r="AV370">
        <f>Drivers!AV191</f>
        <v>0</v>
      </c>
      <c r="AW370">
        <f>Drivers!AW191</f>
        <v>0</v>
      </c>
      <c r="AX370">
        <f>Drivers!AX191</f>
        <v>0</v>
      </c>
      <c r="AY370">
        <f>Drivers!AY191</f>
        <v>0</v>
      </c>
      <c r="AZ370">
        <f>Drivers!AZ191</f>
        <v>0</v>
      </c>
      <c r="BA370">
        <f>Drivers!BA191</f>
        <v>0</v>
      </c>
      <c r="BB370">
        <f>Drivers!BB191</f>
        <v>0</v>
      </c>
      <c r="BC370">
        <f>Drivers!BC191</f>
        <v>0</v>
      </c>
      <c r="BD370">
        <f>Drivers!BD191</f>
        <v>0</v>
      </c>
      <c r="BE370">
        <f>Drivers!BE191</f>
        <v>0</v>
      </c>
      <c r="BF370">
        <f>Drivers!BF191</f>
        <v>0</v>
      </c>
      <c r="BG370">
        <f>Drivers!BG191</f>
        <v>0</v>
      </c>
      <c r="BH370">
        <f>Drivers!BH191</f>
        <v>0</v>
      </c>
      <c r="BI370">
        <f>Drivers!BI191</f>
        <v>0</v>
      </c>
      <c r="BJ370">
        <f>Drivers!BJ191</f>
        <v>0</v>
      </c>
      <c r="BK370">
        <f>Drivers!BK191</f>
        <v>0</v>
      </c>
      <c r="BL370">
        <f>Drivers!BL191</f>
        <v>0</v>
      </c>
      <c r="BM370">
        <f>Drivers!BM191</f>
        <v>0</v>
      </c>
      <c r="BN370">
        <f>Drivers!BN191</f>
        <v>0</v>
      </c>
      <c r="BO370">
        <f>Drivers!BO191</f>
        <v>0</v>
      </c>
      <c r="BP370">
        <f>Drivers!BP191</f>
        <v>0</v>
      </c>
      <c r="BQ370">
        <f>Drivers!BQ191</f>
        <v>0</v>
      </c>
      <c r="BR370">
        <f>Drivers!BR191</f>
        <v>0</v>
      </c>
      <c r="BS370">
        <f>Drivers!BS191</f>
        <v>0</v>
      </c>
      <c r="BT370">
        <f>Drivers!BT191</f>
        <v>0</v>
      </c>
      <c r="BU370">
        <f>Drivers!BU191</f>
        <v>0</v>
      </c>
      <c r="BV370">
        <f>Drivers!BV191</f>
        <v>0</v>
      </c>
      <c r="BW370">
        <f>Drivers!BW191</f>
        <v>0</v>
      </c>
      <c r="BX370">
        <f>Drivers!BX191</f>
        <v>0</v>
      </c>
      <c r="BY370">
        <f>Drivers!BY191</f>
        <v>0</v>
      </c>
      <c r="BZ370">
        <f>Drivers!BZ191</f>
        <v>0</v>
      </c>
      <c r="CA370">
        <f>Drivers!CA191</f>
        <v>-6.1401785230970063E-2</v>
      </c>
      <c r="CB370">
        <f>Drivers!CB191</f>
        <v>0.17862386321934309</v>
      </c>
      <c r="CC370">
        <f>Drivers!CC191</f>
        <v>3.4047631937398251</v>
      </c>
      <c r="CD370">
        <f>Drivers!CD191</f>
        <v>1.659725023774854</v>
      </c>
      <c r="CE370">
        <f>Drivers!CE191</f>
        <v>1.2462954806343305</v>
      </c>
      <c r="CF370">
        <f>Drivers!CF191</f>
        <v>4.8749966606067119E-2</v>
      </c>
      <c r="CG370">
        <f>Drivers!CG191</f>
        <v>-1.0831985046220325</v>
      </c>
      <c r="CH370">
        <f>Drivers!CH191</f>
        <v>-2.4007308685890791</v>
      </c>
      <c r="CI370">
        <f>Drivers!CI191</f>
        <v>0.86244800518917941</v>
      </c>
      <c r="CJ370">
        <f>Drivers!CJ191</f>
        <v>-1.647560814151916E-2</v>
      </c>
      <c r="CK370">
        <f>Drivers!CK191</f>
        <v>-3.264514418762019</v>
      </c>
      <c r="CL370">
        <f>Drivers!CL191</f>
        <v>-0.38004300238821997</v>
      </c>
      <c r="CM370">
        <f>Drivers!CM191</f>
        <v>2.3998692394013119</v>
      </c>
      <c r="CN370">
        <f>Drivers!CN191</f>
        <v>1.0326243148842309</v>
      </c>
      <c r="CO370">
        <f>Drivers!CO191</f>
        <v>-1.9277353777377471</v>
      </c>
      <c r="CP370">
        <f>Drivers!CP191</f>
        <v>0</v>
      </c>
      <c r="CQ370">
        <f>Drivers!CQ191</f>
        <v>0</v>
      </c>
      <c r="CR370">
        <f>Drivers!CR191</f>
        <v>0</v>
      </c>
      <c r="CS370">
        <f>Drivers!CS191</f>
        <v>0</v>
      </c>
      <c r="CT370">
        <f>Drivers!CT191</f>
        <v>0</v>
      </c>
      <c r="CU370">
        <f>Drivers!CU191</f>
        <v>0</v>
      </c>
      <c r="CV370">
        <f>Drivers!CV191</f>
        <v>0</v>
      </c>
      <c r="CW370">
        <f>Drivers!CW191</f>
        <v>0</v>
      </c>
      <c r="CX370">
        <f>Drivers!CX191</f>
        <v>0</v>
      </c>
      <c r="CY370">
        <f>Drivers!CY191</f>
        <v>0</v>
      </c>
      <c r="CZ370">
        <f>Drivers!CZ191</f>
        <v>0</v>
      </c>
      <c r="DA370">
        <f>Drivers!DA191</f>
        <v>0</v>
      </c>
      <c r="DB370">
        <f>Drivers!DB191</f>
        <v>0</v>
      </c>
      <c r="DC370">
        <f>Drivers!DC191</f>
        <v>0</v>
      </c>
      <c r="DD370">
        <f>Drivers!DD191</f>
        <v>0</v>
      </c>
      <c r="DE370">
        <f>Drivers!DE191</f>
        <v>0</v>
      </c>
      <c r="DF370">
        <f>Drivers!DF191</f>
        <v>0</v>
      </c>
      <c r="DG370">
        <f>Drivers!DG191</f>
        <v>0</v>
      </c>
      <c r="DH370">
        <f>Drivers!DH191</f>
        <v>0</v>
      </c>
      <c r="DI370">
        <f>Drivers!DI191</f>
        <v>0</v>
      </c>
      <c r="DJ370">
        <f>Drivers!DJ191</f>
        <v>0</v>
      </c>
      <c r="DK370">
        <f>Drivers!DK191</f>
        <v>0</v>
      </c>
      <c r="DL370">
        <f>Drivers!DL191</f>
        <v>0</v>
      </c>
      <c r="DM370">
        <f>Drivers!DM191</f>
        <v>0</v>
      </c>
      <c r="DN370">
        <f>Drivers!DN191</f>
        <v>0</v>
      </c>
      <c r="DO370">
        <f>Drivers!DO191</f>
        <v>0</v>
      </c>
      <c r="DP370">
        <f>Drivers!DP191</f>
        <v>0</v>
      </c>
      <c r="DQ370">
        <f>Drivers!DQ191</f>
        <v>0</v>
      </c>
      <c r="DR370">
        <f>Drivers!DR191</f>
        <v>0</v>
      </c>
      <c r="DS370">
        <f>Drivers!DS191</f>
        <v>0</v>
      </c>
      <c r="DT370">
        <f>Drivers!DT191</f>
        <v>0</v>
      </c>
      <c r="DU370">
        <f>Drivers!DU191</f>
        <v>0</v>
      </c>
      <c r="DV370">
        <f>Drivers!DV191</f>
        <v>0</v>
      </c>
      <c r="DW370">
        <f>Drivers!DW191</f>
        <v>0</v>
      </c>
      <c r="DX370">
        <f>Drivers!DX191</f>
        <v>0</v>
      </c>
      <c r="DY370">
        <f>Drivers!DY191</f>
        <v>0</v>
      </c>
      <c r="DZ370">
        <f>Drivers!DZ191</f>
        <v>0</v>
      </c>
      <c r="EA370">
        <f>Drivers!EA191</f>
        <v>0</v>
      </c>
      <c r="EB370">
        <f>Drivers!EB191</f>
        <v>0</v>
      </c>
      <c r="EC370">
        <f>Drivers!EC191</f>
        <v>1.8715719663931623</v>
      </c>
      <c r="ED370">
        <f>Drivers!ED191</f>
        <v>-4.8192728903035231</v>
      </c>
      <c r="EE370">
        <f>Drivers!EE191</f>
        <v>1.1247151741596326</v>
      </c>
      <c r="EF370">
        <f>Drivers!EF191</f>
        <v>-0.8318184282228458</v>
      </c>
      <c r="EG370">
        <f>Drivers!EG191</f>
        <v>-0.96213934544027779</v>
      </c>
      <c r="EH370">
        <f>Drivers!EH191</f>
        <v>-0.40764576067783764</v>
      </c>
      <c r="EI370">
        <f>Drivers!EI191</f>
        <v>0.64884771780214123</v>
      </c>
      <c r="EJ370">
        <f>Drivers!EJ191</f>
        <v>0.83525129984741397</v>
      </c>
      <c r="EK370">
        <f>Drivers!EK191</f>
        <v>1.4714641617775897</v>
      </c>
      <c r="EL370">
        <f>Drivers!EL191</f>
        <v>2.6183546059994569</v>
      </c>
      <c r="EM370">
        <f>Drivers!EM191</f>
        <v>0</v>
      </c>
      <c r="EN370">
        <f>Drivers!EN191</f>
        <v>0</v>
      </c>
    </row>
    <row r="371" spans="1:144" x14ac:dyDescent="0.2">
      <c r="A371">
        <f>Drivers!A192</f>
        <v>0</v>
      </c>
      <c r="B371">
        <f>Drivers!B192</f>
        <v>0</v>
      </c>
      <c r="C371">
        <f>Drivers!C192</f>
        <v>0</v>
      </c>
      <c r="D371">
        <f>Drivers!D192</f>
        <v>0</v>
      </c>
      <c r="E371">
        <f>Drivers!E192</f>
        <v>0</v>
      </c>
      <c r="F371">
        <f>Drivers!F192</f>
        <v>0</v>
      </c>
      <c r="G371">
        <f>Drivers!G192</f>
        <v>0</v>
      </c>
      <c r="H371">
        <f>Drivers!H192</f>
        <v>0</v>
      </c>
      <c r="I371" t="str">
        <f>Drivers!I192</f>
        <v>% Var to Model</v>
      </c>
      <c r="J371">
        <f>Drivers!J192</f>
        <v>0</v>
      </c>
      <c r="K371">
        <f>Drivers!K192</f>
        <v>0</v>
      </c>
      <c r="L371">
        <f>Drivers!L192</f>
        <v>0</v>
      </c>
      <c r="M371">
        <f>Drivers!M192</f>
        <v>0</v>
      </c>
      <c r="N371">
        <f>Drivers!N192</f>
        <v>0</v>
      </c>
      <c r="O371">
        <f>Drivers!O192</f>
        <v>0</v>
      </c>
      <c r="P371">
        <f>Drivers!P192</f>
        <v>0</v>
      </c>
      <c r="Q371">
        <f>Drivers!Q192</f>
        <v>0</v>
      </c>
      <c r="R371">
        <f>Drivers!R192</f>
        <v>0</v>
      </c>
      <c r="S371">
        <f>Drivers!S192</f>
        <v>0</v>
      </c>
      <c r="T371">
        <f>Drivers!T192</f>
        <v>0</v>
      </c>
      <c r="U371">
        <f>Drivers!U192</f>
        <v>0</v>
      </c>
      <c r="V371">
        <f>Drivers!V192</f>
        <v>0</v>
      </c>
      <c r="W371">
        <f>Drivers!W192</f>
        <v>0</v>
      </c>
      <c r="X371">
        <f>Drivers!X192</f>
        <v>0</v>
      </c>
      <c r="Y371">
        <f>Drivers!Y192</f>
        <v>0</v>
      </c>
      <c r="Z371">
        <f>Drivers!Z192</f>
        <v>0</v>
      </c>
      <c r="AA371">
        <f>Drivers!AA192</f>
        <v>0</v>
      </c>
      <c r="AB371">
        <f>Drivers!AB192</f>
        <v>0</v>
      </c>
      <c r="AC371">
        <f>Drivers!AC192</f>
        <v>0</v>
      </c>
      <c r="AD371">
        <f>Drivers!AD192</f>
        <v>0</v>
      </c>
      <c r="AE371">
        <f>Drivers!AE192</f>
        <v>0</v>
      </c>
      <c r="AF371">
        <f>Drivers!AF192</f>
        <v>0</v>
      </c>
      <c r="AG371">
        <f>Drivers!AG192</f>
        <v>0</v>
      </c>
      <c r="AH371">
        <f>Drivers!AH192</f>
        <v>0</v>
      </c>
      <c r="AI371">
        <f>Drivers!AI192</f>
        <v>0</v>
      </c>
      <c r="AJ371">
        <f>Drivers!AJ192</f>
        <v>0</v>
      </c>
      <c r="AK371">
        <f>Drivers!AK192</f>
        <v>0</v>
      </c>
      <c r="AL371">
        <f>Drivers!AL192</f>
        <v>0</v>
      </c>
      <c r="AM371">
        <f>Drivers!AM192</f>
        <v>0</v>
      </c>
      <c r="AN371">
        <f>Drivers!AN192</f>
        <v>0</v>
      </c>
      <c r="AO371">
        <f>Drivers!AO192</f>
        <v>0</v>
      </c>
      <c r="AP371">
        <f>Drivers!AP192</f>
        <v>0</v>
      </c>
      <c r="AQ371">
        <f>Drivers!AQ192</f>
        <v>0</v>
      </c>
      <c r="AR371">
        <f>Drivers!AR192</f>
        <v>0</v>
      </c>
      <c r="AS371">
        <f>Drivers!AS192</f>
        <v>0</v>
      </c>
      <c r="AT371">
        <f>Drivers!AT192</f>
        <v>0</v>
      </c>
      <c r="AU371">
        <f>Drivers!AU192</f>
        <v>0</v>
      </c>
      <c r="AV371">
        <f>Drivers!AV192</f>
        <v>0</v>
      </c>
      <c r="AW371">
        <f>Drivers!AW192</f>
        <v>0</v>
      </c>
      <c r="AX371">
        <f>Drivers!AX192</f>
        <v>0</v>
      </c>
      <c r="AY371">
        <f>Drivers!AY192</f>
        <v>0</v>
      </c>
      <c r="AZ371">
        <f>Drivers!AZ192</f>
        <v>0</v>
      </c>
      <c r="BA371">
        <f>Drivers!BA192</f>
        <v>0</v>
      </c>
      <c r="BB371">
        <f>Drivers!BB192</f>
        <v>0</v>
      </c>
      <c r="BC371">
        <f>Drivers!BC192</f>
        <v>0</v>
      </c>
      <c r="BD371">
        <f>Drivers!BD192</f>
        <v>0</v>
      </c>
      <c r="BE371">
        <f>Drivers!BE192</f>
        <v>0</v>
      </c>
      <c r="BF371">
        <f>Drivers!BF192</f>
        <v>0</v>
      </c>
      <c r="BG371">
        <f>Drivers!BG192</f>
        <v>0</v>
      </c>
      <c r="BH371">
        <f>Drivers!BH192</f>
        <v>0</v>
      </c>
      <c r="BI371">
        <f>Drivers!BI192</f>
        <v>0</v>
      </c>
      <c r="BJ371">
        <f>Drivers!BJ192</f>
        <v>0</v>
      </c>
      <c r="BK371">
        <f>Drivers!BK192</f>
        <v>0</v>
      </c>
      <c r="BL371">
        <f>Drivers!BL192</f>
        <v>0</v>
      </c>
      <c r="BM371">
        <f>Drivers!BM192</f>
        <v>0</v>
      </c>
      <c r="BN371">
        <f>Drivers!BN192</f>
        <v>0</v>
      </c>
      <c r="BO371">
        <f>Drivers!BO192</f>
        <v>0</v>
      </c>
      <c r="BP371">
        <f>Drivers!BP192</f>
        <v>0</v>
      </c>
      <c r="BQ371">
        <f>Drivers!BQ192</f>
        <v>0</v>
      </c>
      <c r="BR371">
        <f>Drivers!BR192</f>
        <v>0</v>
      </c>
      <c r="BS371">
        <f>Drivers!BS192</f>
        <v>0</v>
      </c>
      <c r="BT371">
        <f>Drivers!BT192</f>
        <v>0</v>
      </c>
      <c r="BU371">
        <f>Drivers!BU192</f>
        <v>0</v>
      </c>
      <c r="BV371">
        <f>Drivers!BV192</f>
        <v>0</v>
      </c>
      <c r="BW371">
        <f>Drivers!BW192</f>
        <v>0</v>
      </c>
      <c r="BX371">
        <f>Drivers!BX192</f>
        <v>0</v>
      </c>
      <c r="BY371">
        <f>Drivers!BY192</f>
        <v>0</v>
      </c>
      <c r="BZ371">
        <f>Drivers!BZ192</f>
        <v>0</v>
      </c>
      <c r="CA371">
        <f>Drivers!CA192</f>
        <v>0</v>
      </c>
      <c r="CB371">
        <f>Drivers!CB192</f>
        <v>0</v>
      </c>
      <c r="CC371">
        <f>Drivers!CC192</f>
        <v>0</v>
      </c>
      <c r="CD371">
        <f>Drivers!CD192</f>
        <v>0</v>
      </c>
      <c r="CE371">
        <f>Drivers!CE192</f>
        <v>0</v>
      </c>
      <c r="CF371">
        <f>Drivers!CF192</f>
        <v>0</v>
      </c>
      <c r="CG371">
        <f>Drivers!CG192</f>
        <v>0</v>
      </c>
      <c r="CH371">
        <f>Drivers!CH192</f>
        <v>0</v>
      </c>
      <c r="CI371">
        <f>Drivers!CI192</f>
        <v>0</v>
      </c>
      <c r="CJ371">
        <f>Drivers!CJ192</f>
        <v>0</v>
      </c>
      <c r="CK371">
        <f>Drivers!CK192</f>
        <v>0</v>
      </c>
      <c r="CL371">
        <f>Drivers!CL192</f>
        <v>0</v>
      </c>
      <c r="CM371">
        <f>Drivers!CM192</f>
        <v>0</v>
      </c>
      <c r="CN371">
        <f>Drivers!CN192</f>
        <v>0</v>
      </c>
      <c r="CO371">
        <f>Drivers!CO192</f>
        <v>0</v>
      </c>
      <c r="CP371">
        <f>Drivers!CP192</f>
        <v>0</v>
      </c>
      <c r="CQ371">
        <f>Drivers!CQ192</f>
        <v>0</v>
      </c>
      <c r="CR371">
        <f>Drivers!CR192</f>
        <v>0</v>
      </c>
      <c r="CS371">
        <f>Drivers!CS192</f>
        <v>0</v>
      </c>
      <c r="CT371">
        <f>Drivers!CT192</f>
        <v>0</v>
      </c>
      <c r="CU371">
        <f>Drivers!CU192</f>
        <v>0</v>
      </c>
      <c r="CV371">
        <f>Drivers!CV192</f>
        <v>0</v>
      </c>
      <c r="CW371">
        <f>Drivers!CW192</f>
        <v>0</v>
      </c>
      <c r="CX371">
        <f>Drivers!CX192</f>
        <v>0</v>
      </c>
      <c r="CY371">
        <f>Drivers!CY192</f>
        <v>0</v>
      </c>
      <c r="CZ371">
        <f>Drivers!CZ192</f>
        <v>0</v>
      </c>
      <c r="DA371">
        <f>Drivers!DA192</f>
        <v>0</v>
      </c>
      <c r="DB371">
        <f>Drivers!DB192</f>
        <v>0</v>
      </c>
      <c r="DC371">
        <f>Drivers!DC192</f>
        <v>0</v>
      </c>
      <c r="DD371">
        <f>Drivers!DD192</f>
        <v>0</v>
      </c>
      <c r="DE371">
        <f>Drivers!DE192</f>
        <v>0</v>
      </c>
      <c r="DF371">
        <f>Drivers!DF192</f>
        <v>0</v>
      </c>
      <c r="DG371">
        <f>Drivers!DG192</f>
        <v>0</v>
      </c>
      <c r="DH371">
        <f>Drivers!DH192</f>
        <v>0</v>
      </c>
      <c r="DI371">
        <f>Drivers!DI192</f>
        <v>0</v>
      </c>
      <c r="DJ371">
        <f>Drivers!DJ192</f>
        <v>0</v>
      </c>
      <c r="DK371">
        <f>Drivers!DK192</f>
        <v>0</v>
      </c>
      <c r="DL371">
        <f>Drivers!DL192</f>
        <v>0</v>
      </c>
      <c r="DM371">
        <f>Drivers!DM192</f>
        <v>0</v>
      </c>
      <c r="DN371">
        <f>Drivers!DN192</f>
        <v>0</v>
      </c>
      <c r="DO371">
        <f>Drivers!DO192</f>
        <v>0</v>
      </c>
      <c r="DP371">
        <f>Drivers!DP192</f>
        <v>0</v>
      </c>
      <c r="DQ371">
        <f>Drivers!DQ192</f>
        <v>0</v>
      </c>
      <c r="DR371">
        <f>Drivers!DR192</f>
        <v>0</v>
      </c>
      <c r="DS371">
        <f>Drivers!DS192</f>
        <v>0</v>
      </c>
      <c r="DT371">
        <f>Drivers!DT192</f>
        <v>0</v>
      </c>
      <c r="DU371">
        <f>Drivers!DU192</f>
        <v>0</v>
      </c>
      <c r="DV371">
        <f>Drivers!DV192</f>
        <v>0</v>
      </c>
      <c r="DW371">
        <f>Drivers!DW192</f>
        <v>0</v>
      </c>
      <c r="DX371">
        <f>Drivers!DX192</f>
        <v>0</v>
      </c>
      <c r="DY371">
        <f>Drivers!DY192</f>
        <v>0</v>
      </c>
      <c r="DZ371">
        <f>Drivers!DZ192</f>
        <v>0</v>
      </c>
      <c r="EA371">
        <f>Drivers!EA192</f>
        <v>0</v>
      </c>
      <c r="EB371">
        <f>Drivers!EB192</f>
        <v>0</v>
      </c>
      <c r="EC371">
        <f>Drivers!EC192</f>
        <v>-3.3876430567338911E-3</v>
      </c>
      <c r="ED371">
        <f>Drivers!ED192</f>
        <v>8.1501423958947328E-3</v>
      </c>
      <c r="EE371">
        <f>Drivers!EE192</f>
        <v>-1.7581229452702241E-3</v>
      </c>
      <c r="EF371">
        <f>Drivers!EF192</f>
        <v>1.2155200483587869E-3</v>
      </c>
      <c r="EG371">
        <f>Drivers!EG192</f>
        <v>1.3116709889835487E-3</v>
      </c>
      <c r="EH371">
        <f>Drivers!EH192</f>
        <v>5.2006907452972762E-4</v>
      </c>
      <c r="EI371">
        <f>Drivers!EI192</f>
        <v>-7.7797558994130434E-4</v>
      </c>
      <c r="EJ371">
        <f>Drivers!EJ192</f>
        <v>-9.4526301349417974E-4</v>
      </c>
      <c r="EK371">
        <f>Drivers!EK192</f>
        <v>-1.5786180635358749E-3</v>
      </c>
      <c r="EL371">
        <f>Drivers!EL192</f>
        <v>-2.6744757946004505E-3</v>
      </c>
      <c r="EM371">
        <f>Drivers!EM192</f>
        <v>0</v>
      </c>
      <c r="EN371">
        <f>Drivers!EN192</f>
        <v>0</v>
      </c>
    </row>
    <row r="372" spans="1:144" x14ac:dyDescent="0.2">
      <c r="A372">
        <f>Drivers!A193</f>
        <v>0</v>
      </c>
      <c r="B372">
        <f>Drivers!B193</f>
        <v>0</v>
      </c>
      <c r="C372">
        <f>Drivers!C193</f>
        <v>0</v>
      </c>
      <c r="D372">
        <f>Drivers!D193</f>
        <v>0</v>
      </c>
      <c r="E372">
        <f>Drivers!E193</f>
        <v>0</v>
      </c>
      <c r="F372">
        <f>Drivers!F193</f>
        <v>0</v>
      </c>
      <c r="G372">
        <f>Drivers!G193</f>
        <v>0</v>
      </c>
      <c r="H372">
        <f>Drivers!H193</f>
        <v>0</v>
      </c>
      <c r="I372">
        <f>Drivers!I193</f>
        <v>0</v>
      </c>
      <c r="J372">
        <f>Drivers!J193</f>
        <v>0</v>
      </c>
      <c r="K372">
        <f>Drivers!K193</f>
        <v>0</v>
      </c>
      <c r="L372">
        <f>Drivers!L193</f>
        <v>0</v>
      </c>
      <c r="M372">
        <f>Drivers!M193</f>
        <v>0</v>
      </c>
      <c r="N372">
        <f>Drivers!N193</f>
        <v>0</v>
      </c>
      <c r="O372">
        <f>Drivers!O193</f>
        <v>0</v>
      </c>
      <c r="P372">
        <f>Drivers!P193</f>
        <v>0</v>
      </c>
      <c r="Q372">
        <f>Drivers!Q193</f>
        <v>0</v>
      </c>
      <c r="R372">
        <f>Drivers!R193</f>
        <v>0</v>
      </c>
      <c r="S372">
        <f>Drivers!S193</f>
        <v>0</v>
      </c>
      <c r="T372">
        <f>Drivers!T193</f>
        <v>0</v>
      </c>
      <c r="U372">
        <f>Drivers!U193</f>
        <v>0</v>
      </c>
      <c r="V372">
        <f>Drivers!V193</f>
        <v>0</v>
      </c>
      <c r="W372">
        <f>Drivers!W193</f>
        <v>0</v>
      </c>
      <c r="X372">
        <f>Drivers!X193</f>
        <v>0</v>
      </c>
      <c r="Y372">
        <f>Drivers!Y193</f>
        <v>0</v>
      </c>
      <c r="Z372">
        <f>Drivers!Z193</f>
        <v>0</v>
      </c>
      <c r="AA372">
        <f>Drivers!AA193</f>
        <v>0</v>
      </c>
      <c r="AB372">
        <f>Drivers!AB193</f>
        <v>0</v>
      </c>
      <c r="AC372">
        <f>Drivers!AC193</f>
        <v>0</v>
      </c>
      <c r="AD372">
        <f>Drivers!AD193</f>
        <v>0</v>
      </c>
      <c r="AE372">
        <f>Drivers!AE193</f>
        <v>0</v>
      </c>
      <c r="AF372">
        <f>Drivers!AF193</f>
        <v>0</v>
      </c>
      <c r="AG372">
        <f>Drivers!AG193</f>
        <v>0</v>
      </c>
      <c r="AH372">
        <f>Drivers!AH193</f>
        <v>0</v>
      </c>
      <c r="AI372">
        <f>Drivers!AI193</f>
        <v>0</v>
      </c>
      <c r="AJ372">
        <f>Drivers!AJ193</f>
        <v>0</v>
      </c>
      <c r="AK372">
        <f>Drivers!AK193</f>
        <v>0</v>
      </c>
      <c r="AL372">
        <f>Drivers!AL193</f>
        <v>0</v>
      </c>
      <c r="AM372">
        <f>Drivers!AM193</f>
        <v>0</v>
      </c>
      <c r="AN372">
        <f>Drivers!AN193</f>
        <v>0</v>
      </c>
      <c r="AO372">
        <f>Drivers!AO193</f>
        <v>0</v>
      </c>
      <c r="AP372">
        <f>Drivers!AP193</f>
        <v>0</v>
      </c>
      <c r="AQ372">
        <f>Drivers!AQ193</f>
        <v>0</v>
      </c>
      <c r="AR372">
        <f>Drivers!AR193</f>
        <v>0</v>
      </c>
      <c r="AS372">
        <f>Drivers!AS193</f>
        <v>0</v>
      </c>
      <c r="AT372">
        <f>Drivers!AT193</f>
        <v>0</v>
      </c>
      <c r="AU372">
        <f>Drivers!AU193</f>
        <v>0</v>
      </c>
      <c r="AV372">
        <f>Drivers!AV193</f>
        <v>0</v>
      </c>
      <c r="AW372">
        <f>Drivers!AW193</f>
        <v>0</v>
      </c>
      <c r="AX372">
        <f>Drivers!AX193</f>
        <v>0</v>
      </c>
      <c r="AY372">
        <f>Drivers!AY193</f>
        <v>0</v>
      </c>
      <c r="AZ372">
        <f>Drivers!AZ193</f>
        <v>0</v>
      </c>
      <c r="BA372">
        <f>Drivers!BA193</f>
        <v>0</v>
      </c>
      <c r="BB372">
        <f>Drivers!BB193</f>
        <v>0</v>
      </c>
      <c r="BC372">
        <f>Drivers!BC193</f>
        <v>0</v>
      </c>
      <c r="BD372">
        <f>Drivers!BD193</f>
        <v>0</v>
      </c>
      <c r="BE372">
        <f>Drivers!BE193</f>
        <v>0</v>
      </c>
      <c r="BF372">
        <f>Drivers!BF193</f>
        <v>0</v>
      </c>
      <c r="BG372">
        <f>Drivers!BG193</f>
        <v>0</v>
      </c>
      <c r="BH372">
        <f>Drivers!BH193</f>
        <v>0</v>
      </c>
      <c r="BI372">
        <f>Drivers!BI193</f>
        <v>0</v>
      </c>
      <c r="BJ372">
        <f>Drivers!BJ193</f>
        <v>0</v>
      </c>
      <c r="BK372">
        <f>Drivers!BK193</f>
        <v>0</v>
      </c>
      <c r="BL372">
        <f>Drivers!BL193</f>
        <v>0</v>
      </c>
      <c r="BM372">
        <f>Drivers!BM193</f>
        <v>0</v>
      </c>
      <c r="BN372">
        <f>Drivers!BN193</f>
        <v>0</v>
      </c>
      <c r="BO372">
        <f>Drivers!BO193</f>
        <v>0</v>
      </c>
      <c r="BP372">
        <f>Drivers!BP193</f>
        <v>0</v>
      </c>
      <c r="BQ372">
        <f>Drivers!BQ193</f>
        <v>0</v>
      </c>
      <c r="BR372">
        <f>Drivers!BR193</f>
        <v>0</v>
      </c>
      <c r="BS372">
        <f>Drivers!BS193</f>
        <v>0</v>
      </c>
      <c r="BT372">
        <f>Drivers!BT193</f>
        <v>0</v>
      </c>
      <c r="BU372">
        <f>Drivers!BU193</f>
        <v>0</v>
      </c>
      <c r="BV372">
        <f>Drivers!BV193</f>
        <v>0</v>
      </c>
      <c r="BW372">
        <f>Drivers!BW193</f>
        <v>0</v>
      </c>
      <c r="BX372">
        <f>Drivers!BX193</f>
        <v>0</v>
      </c>
      <c r="BY372">
        <f>Drivers!BY193</f>
        <v>0</v>
      </c>
      <c r="BZ372">
        <f>Drivers!BZ193</f>
        <v>0</v>
      </c>
      <c r="CA372">
        <f>Drivers!CA193</f>
        <v>0</v>
      </c>
      <c r="CB372">
        <f>Drivers!CB193</f>
        <v>0</v>
      </c>
      <c r="CC372">
        <f>Drivers!CC193</f>
        <v>0</v>
      </c>
      <c r="CD372">
        <f>Drivers!CD193</f>
        <v>0</v>
      </c>
      <c r="CE372">
        <f>Drivers!CE193</f>
        <v>0</v>
      </c>
      <c r="CF372">
        <f>Drivers!CF193</f>
        <v>0</v>
      </c>
      <c r="CG372">
        <f>Drivers!CG193</f>
        <v>0</v>
      </c>
      <c r="CH372">
        <f>Drivers!CH193</f>
        <v>0</v>
      </c>
      <c r="CI372">
        <f>Drivers!CI193</f>
        <v>0</v>
      </c>
      <c r="CJ372">
        <f>Drivers!CJ193</f>
        <v>0</v>
      </c>
      <c r="CK372">
        <f>Drivers!CK193</f>
        <v>0</v>
      </c>
      <c r="CL372">
        <f>Drivers!CL193</f>
        <v>0</v>
      </c>
      <c r="CM372">
        <f>Drivers!CM193</f>
        <v>0</v>
      </c>
      <c r="CN372">
        <f>Drivers!CN193</f>
        <v>0</v>
      </c>
      <c r="CO372">
        <f>Drivers!CO193</f>
        <v>0</v>
      </c>
      <c r="CP372">
        <f>Drivers!CP193</f>
        <v>0</v>
      </c>
      <c r="CQ372">
        <f>Drivers!CQ193</f>
        <v>0</v>
      </c>
      <c r="CR372">
        <f>Drivers!CR193</f>
        <v>0</v>
      </c>
      <c r="CS372">
        <f>Drivers!CS193</f>
        <v>0</v>
      </c>
      <c r="CT372">
        <f>Drivers!CT193</f>
        <v>0</v>
      </c>
      <c r="CU372">
        <f>Drivers!CU193</f>
        <v>0</v>
      </c>
      <c r="CV372">
        <f>Drivers!CV193</f>
        <v>0</v>
      </c>
      <c r="CW372">
        <f>Drivers!CW193</f>
        <v>0</v>
      </c>
      <c r="CX372">
        <f>Drivers!CX193</f>
        <v>0</v>
      </c>
      <c r="CY372">
        <f>Drivers!CY193</f>
        <v>0</v>
      </c>
      <c r="CZ372">
        <f>Drivers!CZ193</f>
        <v>0</v>
      </c>
      <c r="DA372">
        <f>Drivers!DA193</f>
        <v>0</v>
      </c>
      <c r="DB372">
        <f>Drivers!DB193</f>
        <v>0</v>
      </c>
      <c r="DC372">
        <f>Drivers!DC193</f>
        <v>0</v>
      </c>
      <c r="DD372">
        <f>Drivers!DD193</f>
        <v>0</v>
      </c>
      <c r="DE372">
        <f>Drivers!DE193</f>
        <v>0</v>
      </c>
      <c r="DF372">
        <f>Drivers!DF193</f>
        <v>0</v>
      </c>
      <c r="DG372">
        <f>Drivers!DG193</f>
        <v>0</v>
      </c>
      <c r="DH372">
        <f>Drivers!DH193</f>
        <v>0</v>
      </c>
      <c r="DI372">
        <f>Drivers!DI193</f>
        <v>0</v>
      </c>
      <c r="DJ372">
        <f>Drivers!DJ193</f>
        <v>0</v>
      </c>
      <c r="DK372">
        <f>Drivers!DK193</f>
        <v>0</v>
      </c>
      <c r="DL372">
        <f>Drivers!DL193</f>
        <v>0</v>
      </c>
      <c r="DM372">
        <f>Drivers!DM193</f>
        <v>0</v>
      </c>
      <c r="DN372">
        <f>Drivers!DN193</f>
        <v>0</v>
      </c>
      <c r="DO372">
        <f>Drivers!DO193</f>
        <v>0</v>
      </c>
      <c r="DP372">
        <f>Drivers!DP193</f>
        <v>0</v>
      </c>
      <c r="DQ372">
        <f>Drivers!DQ193</f>
        <v>0</v>
      </c>
      <c r="DR372">
        <f>Drivers!DR193</f>
        <v>0</v>
      </c>
      <c r="DS372">
        <f>Drivers!DS193</f>
        <v>0</v>
      </c>
      <c r="DT372">
        <f>Drivers!DT193</f>
        <v>0</v>
      </c>
      <c r="DU372">
        <f>Drivers!DU193</f>
        <v>0</v>
      </c>
      <c r="DV372">
        <f>Drivers!DV193</f>
        <v>0</v>
      </c>
      <c r="DW372">
        <f>Drivers!DW193</f>
        <v>0</v>
      </c>
      <c r="DX372">
        <f>Drivers!DX193</f>
        <v>0</v>
      </c>
      <c r="DY372">
        <f>Drivers!DY193</f>
        <v>0</v>
      </c>
      <c r="DZ372">
        <f>Drivers!DZ193</f>
        <v>0</v>
      </c>
      <c r="EA372">
        <f>Drivers!EA193</f>
        <v>0</v>
      </c>
      <c r="EB372">
        <f>Drivers!EB193</f>
        <v>0</v>
      </c>
      <c r="EC372">
        <f>Drivers!EC193</f>
        <v>0</v>
      </c>
      <c r="ED372">
        <f>Drivers!ED193</f>
        <v>0</v>
      </c>
      <c r="EE372">
        <f>Drivers!EE193</f>
        <v>0</v>
      </c>
      <c r="EF372">
        <f>Drivers!EF193</f>
        <v>0</v>
      </c>
      <c r="EG372">
        <f>Drivers!EG193</f>
        <v>0</v>
      </c>
      <c r="EH372">
        <f>Drivers!EH193</f>
        <v>0</v>
      </c>
      <c r="EI372">
        <f>Drivers!EI193</f>
        <v>0</v>
      </c>
      <c r="EJ372">
        <f>Drivers!EJ193</f>
        <v>0</v>
      </c>
      <c r="EK372">
        <f>Drivers!EK193</f>
        <v>0</v>
      </c>
      <c r="EL372">
        <f>Drivers!EL193</f>
        <v>0</v>
      </c>
      <c r="EM372">
        <f>Drivers!EM193</f>
        <v>0</v>
      </c>
      <c r="EN372">
        <f>Drivers!EN193</f>
        <v>0</v>
      </c>
    </row>
    <row r="373" spans="1:144" x14ac:dyDescent="0.2">
      <c r="A373">
        <f>Drivers!A194</f>
        <v>0</v>
      </c>
      <c r="B373">
        <f>Drivers!B194</f>
        <v>0</v>
      </c>
      <c r="C373">
        <f>Drivers!C194</f>
        <v>0</v>
      </c>
      <c r="D373">
        <f>Drivers!D194</f>
        <v>0</v>
      </c>
      <c r="E373">
        <f>Drivers!E194</f>
        <v>0</v>
      </c>
      <c r="F373">
        <f>Drivers!F194</f>
        <v>0</v>
      </c>
      <c r="G373">
        <f>Drivers!G194</f>
        <v>0</v>
      </c>
      <c r="H373">
        <f>Drivers!H194</f>
        <v>0</v>
      </c>
      <c r="I373" t="str">
        <f>Drivers!I194</f>
        <v>Per Box Cost</v>
      </c>
      <c r="J373">
        <f>Drivers!J194</f>
        <v>0</v>
      </c>
      <c r="K373">
        <f>Drivers!K194</f>
        <v>0</v>
      </c>
      <c r="L373">
        <f>Drivers!L194</f>
        <v>0</v>
      </c>
      <c r="M373">
        <f>Drivers!M194</f>
        <v>0</v>
      </c>
      <c r="N373">
        <f>Drivers!N194</f>
        <v>0</v>
      </c>
      <c r="O373">
        <f>Drivers!O194</f>
        <v>0</v>
      </c>
      <c r="P373">
        <f>Drivers!P194</f>
        <v>0</v>
      </c>
      <c r="Q373">
        <f>Drivers!Q194</f>
        <v>0</v>
      </c>
      <c r="R373">
        <f>Drivers!R194</f>
        <v>0</v>
      </c>
      <c r="S373">
        <f>Drivers!S194</f>
        <v>0</v>
      </c>
      <c r="T373">
        <f>Drivers!T194</f>
        <v>0</v>
      </c>
      <c r="U373">
        <f>Drivers!U194</f>
        <v>0</v>
      </c>
      <c r="V373">
        <f>Drivers!V194</f>
        <v>0</v>
      </c>
      <c r="W373">
        <f>Drivers!W194</f>
        <v>0</v>
      </c>
      <c r="X373">
        <f>Drivers!X194</f>
        <v>0</v>
      </c>
      <c r="Y373">
        <f>Drivers!Y194</f>
        <v>0</v>
      </c>
      <c r="Z373">
        <f>Drivers!Z194</f>
        <v>0</v>
      </c>
      <c r="AA373">
        <f>Drivers!AA194</f>
        <v>0</v>
      </c>
      <c r="AB373">
        <f>Drivers!AB194</f>
        <v>0</v>
      </c>
      <c r="AC373">
        <f>Drivers!AC194</f>
        <v>0</v>
      </c>
      <c r="AD373">
        <f>Drivers!AD194</f>
        <v>0</v>
      </c>
      <c r="AE373">
        <f>Drivers!AE194</f>
        <v>0</v>
      </c>
      <c r="AF373">
        <f>Drivers!AF194</f>
        <v>0</v>
      </c>
      <c r="AG373">
        <f>Drivers!AG194</f>
        <v>0</v>
      </c>
      <c r="AH373">
        <f>Drivers!AH194</f>
        <v>0</v>
      </c>
      <c r="AI373">
        <f>Drivers!AI194</f>
        <v>0</v>
      </c>
      <c r="AJ373">
        <f>Drivers!AJ194</f>
        <v>0</v>
      </c>
      <c r="AK373">
        <f>Drivers!AK194</f>
        <v>0</v>
      </c>
      <c r="AL373">
        <f>Drivers!AL194</f>
        <v>0</v>
      </c>
      <c r="AM373">
        <f>Drivers!AM194</f>
        <v>0</v>
      </c>
      <c r="AN373">
        <f>Drivers!AN194</f>
        <v>0</v>
      </c>
      <c r="AO373">
        <f>Drivers!AO194</f>
        <v>0</v>
      </c>
      <c r="AP373">
        <f>Drivers!AP194</f>
        <v>0</v>
      </c>
      <c r="AQ373">
        <f>Drivers!AQ194</f>
        <v>0</v>
      </c>
      <c r="AR373">
        <f>Drivers!AR194</f>
        <v>0</v>
      </c>
      <c r="AS373">
        <f>Drivers!AS194</f>
        <v>0</v>
      </c>
      <c r="AT373">
        <f>Drivers!AT194</f>
        <v>0</v>
      </c>
      <c r="AU373">
        <f>Drivers!AU194</f>
        <v>0</v>
      </c>
      <c r="AV373">
        <f>Drivers!AV194</f>
        <v>0</v>
      </c>
      <c r="AW373">
        <f>Drivers!AW194</f>
        <v>0</v>
      </c>
      <c r="AX373">
        <f>Drivers!AX194</f>
        <v>0</v>
      </c>
      <c r="AY373">
        <f>Drivers!AY194</f>
        <v>0</v>
      </c>
      <c r="AZ373">
        <f>Drivers!AZ194</f>
        <v>0</v>
      </c>
      <c r="BA373">
        <f>Drivers!BA194</f>
        <v>0</v>
      </c>
      <c r="BB373">
        <f>Drivers!BB194</f>
        <v>0</v>
      </c>
      <c r="BC373">
        <f>Drivers!BC194</f>
        <v>0</v>
      </c>
      <c r="BD373">
        <f>Drivers!BD194</f>
        <v>0</v>
      </c>
      <c r="BE373">
        <f>Drivers!BE194</f>
        <v>0</v>
      </c>
      <c r="BF373">
        <f>Drivers!BF194</f>
        <v>0</v>
      </c>
      <c r="BG373">
        <f>Drivers!BG194</f>
        <v>0</v>
      </c>
      <c r="BH373">
        <f>Drivers!BH194</f>
        <v>0</v>
      </c>
      <c r="BI373">
        <f>Drivers!BI194</f>
        <v>0</v>
      </c>
      <c r="BJ373">
        <f>Drivers!BJ194</f>
        <v>0</v>
      </c>
      <c r="BK373">
        <f>Drivers!BK194</f>
        <v>0</v>
      </c>
      <c r="BL373">
        <f>Drivers!BL194</f>
        <v>0</v>
      </c>
      <c r="BM373">
        <f>Drivers!BM194</f>
        <v>0</v>
      </c>
      <c r="BN373">
        <f>Drivers!BN194</f>
        <v>0</v>
      </c>
      <c r="BO373">
        <f>Drivers!BO194</f>
        <v>0</v>
      </c>
      <c r="BP373">
        <f>Drivers!BP194</f>
        <v>0</v>
      </c>
      <c r="BQ373">
        <f>Drivers!BQ194</f>
        <v>0</v>
      </c>
      <c r="BR373">
        <f>Drivers!BR194</f>
        <v>0</v>
      </c>
      <c r="BS373">
        <f>Drivers!BS194</f>
        <v>0</v>
      </c>
      <c r="BT373">
        <f>Drivers!BT194</f>
        <v>0</v>
      </c>
      <c r="BU373">
        <f>Drivers!BU194</f>
        <v>0</v>
      </c>
      <c r="BV373">
        <f>Drivers!BV194</f>
        <v>0</v>
      </c>
      <c r="BW373">
        <f>Drivers!BW194</f>
        <v>0</v>
      </c>
      <c r="BX373">
        <f>Drivers!BX194</f>
        <v>0</v>
      </c>
      <c r="BY373">
        <f>Drivers!BY194</f>
        <v>0</v>
      </c>
      <c r="BZ373">
        <f>Drivers!BZ194</f>
        <v>0</v>
      </c>
      <c r="CA373">
        <f>Drivers!CA194</f>
        <v>0</v>
      </c>
      <c r="CB373">
        <f>Drivers!CB194</f>
        <v>0</v>
      </c>
      <c r="CC373">
        <f>Drivers!CC194</f>
        <v>0</v>
      </c>
      <c r="CD373">
        <f>Drivers!CD194</f>
        <v>0</v>
      </c>
      <c r="CE373">
        <f>Drivers!CE194</f>
        <v>0</v>
      </c>
      <c r="CF373">
        <f>Drivers!CF194</f>
        <v>0</v>
      </c>
      <c r="CG373">
        <f>Drivers!CG194</f>
        <v>0</v>
      </c>
      <c r="CH373">
        <f>Drivers!CH194</f>
        <v>0</v>
      </c>
      <c r="CI373">
        <f>Drivers!CI194</f>
        <v>0</v>
      </c>
      <c r="CJ373">
        <f>Drivers!CJ194</f>
        <v>0</v>
      </c>
      <c r="CK373">
        <f>Drivers!CK194</f>
        <v>0</v>
      </c>
      <c r="CL373">
        <f>Drivers!CL194</f>
        <v>0</v>
      </c>
      <c r="CM373">
        <f>Drivers!CM194</f>
        <v>0</v>
      </c>
      <c r="CN373">
        <f>Drivers!CN194</f>
        <v>0</v>
      </c>
      <c r="CO373">
        <f>Drivers!CO194</f>
        <v>0</v>
      </c>
      <c r="CP373">
        <f>Drivers!CP194</f>
        <v>0</v>
      </c>
      <c r="CQ373">
        <f>Drivers!CQ194</f>
        <v>0</v>
      </c>
      <c r="CR373">
        <f>Drivers!CR194</f>
        <v>0</v>
      </c>
      <c r="CS373">
        <f>Drivers!CS194</f>
        <v>0</v>
      </c>
      <c r="CT373">
        <f>Drivers!CT194</f>
        <v>0</v>
      </c>
      <c r="CU373">
        <f>Drivers!CU194</f>
        <v>0</v>
      </c>
      <c r="CV373">
        <f>Drivers!CV194</f>
        <v>0</v>
      </c>
      <c r="CW373">
        <f>Drivers!CW194</f>
        <v>0</v>
      </c>
      <c r="CX373">
        <f>Drivers!CX194</f>
        <v>0</v>
      </c>
      <c r="CY373">
        <f>Drivers!CY194</f>
        <v>0</v>
      </c>
      <c r="CZ373">
        <f>Drivers!CZ194</f>
        <v>0</v>
      </c>
      <c r="DA373">
        <f>Drivers!DA194</f>
        <v>0</v>
      </c>
      <c r="DB373">
        <f>Drivers!DB194</f>
        <v>0</v>
      </c>
      <c r="DC373">
        <f>Drivers!DC194</f>
        <v>0</v>
      </c>
      <c r="DD373">
        <f>Drivers!DD194</f>
        <v>0</v>
      </c>
      <c r="DE373">
        <f>Drivers!DE194</f>
        <v>0</v>
      </c>
      <c r="DF373">
        <f>Drivers!DF194</f>
        <v>0</v>
      </c>
      <c r="DG373">
        <f>Drivers!DG194</f>
        <v>0</v>
      </c>
      <c r="DH373">
        <f>Drivers!DH194</f>
        <v>0</v>
      </c>
      <c r="DI373">
        <f>Drivers!DI194</f>
        <v>0</v>
      </c>
      <c r="DJ373">
        <f>Drivers!DJ194</f>
        <v>0</v>
      </c>
      <c r="DK373">
        <f>Drivers!DK194</f>
        <v>0</v>
      </c>
      <c r="DL373">
        <f>Drivers!DL194</f>
        <v>0</v>
      </c>
      <c r="DM373">
        <f>Drivers!DM194</f>
        <v>0</v>
      </c>
      <c r="DN373">
        <f>Drivers!DN194</f>
        <v>0</v>
      </c>
      <c r="DO373">
        <f>Drivers!DO194</f>
        <v>0</v>
      </c>
      <c r="DP373">
        <f>Drivers!DP194</f>
        <v>0</v>
      </c>
      <c r="DQ373">
        <f>Drivers!DQ194</f>
        <v>0</v>
      </c>
      <c r="DR373">
        <f>Drivers!DR194</f>
        <v>0</v>
      </c>
      <c r="DS373">
        <f>Drivers!DS194</f>
        <v>0</v>
      </c>
      <c r="DT373">
        <f>Drivers!DT194</f>
        <v>0</v>
      </c>
      <c r="DU373">
        <f>Drivers!DU194</f>
        <v>0</v>
      </c>
      <c r="DV373">
        <f>Drivers!DV194</f>
        <v>0</v>
      </c>
      <c r="DW373">
        <f>Drivers!DW194</f>
        <v>0</v>
      </c>
      <c r="DX373">
        <f>Drivers!DX194</f>
        <v>0</v>
      </c>
      <c r="DY373">
        <f>Drivers!DY194</f>
        <v>0</v>
      </c>
      <c r="DZ373">
        <f>Drivers!DZ194</f>
        <v>0</v>
      </c>
      <c r="EA373">
        <f>Drivers!EA194</f>
        <v>0</v>
      </c>
      <c r="EB373">
        <f>Drivers!EB194</f>
        <v>0</v>
      </c>
      <c r="EC373">
        <f>Drivers!EC194</f>
        <v>0</v>
      </c>
      <c r="ED373">
        <f>Drivers!ED194</f>
        <v>0</v>
      </c>
      <c r="EE373">
        <f>Drivers!EE194</f>
        <v>0</v>
      </c>
      <c r="EF373">
        <f>Drivers!EF194</f>
        <v>0</v>
      </c>
      <c r="EG373">
        <f>Drivers!EG194</f>
        <v>0</v>
      </c>
      <c r="EH373">
        <f>Drivers!EH194</f>
        <v>0</v>
      </c>
      <c r="EI373">
        <f>Drivers!EI194</f>
        <v>0</v>
      </c>
      <c r="EJ373">
        <f>Drivers!EJ194</f>
        <v>0</v>
      </c>
      <c r="EK373">
        <f>Drivers!EK194</f>
        <v>0</v>
      </c>
      <c r="EL373">
        <f>Drivers!EL194</f>
        <v>0</v>
      </c>
      <c r="EM373">
        <f>Drivers!EM194</f>
        <v>0</v>
      </c>
      <c r="EN373">
        <f>Drivers!EN194</f>
        <v>0</v>
      </c>
    </row>
    <row r="374" spans="1:144" x14ac:dyDescent="0.2">
      <c r="A374">
        <f>Drivers!A195</f>
        <v>0</v>
      </c>
      <c r="B374">
        <f>Drivers!B195</f>
        <v>0</v>
      </c>
      <c r="C374">
        <f>Drivers!C195</f>
        <v>0</v>
      </c>
      <c r="D374">
        <f>Drivers!D195</f>
        <v>0</v>
      </c>
      <c r="E374">
        <f>Drivers!E195</f>
        <v>0</v>
      </c>
      <c r="F374">
        <f>Drivers!F195</f>
        <v>0</v>
      </c>
      <c r="G374">
        <f>Drivers!G195</f>
        <v>0</v>
      </c>
      <c r="H374">
        <f>Drivers!H195</f>
        <v>0</v>
      </c>
      <c r="I374" t="str">
        <f>Drivers!I195</f>
        <v>Food</v>
      </c>
      <c r="J374">
        <f>Drivers!J195</f>
        <v>0</v>
      </c>
      <c r="K374">
        <f>Drivers!K195</f>
        <v>0</v>
      </c>
      <c r="L374">
        <f>Drivers!L195</f>
        <v>0</v>
      </c>
      <c r="M374">
        <f>Drivers!M195</f>
        <v>0</v>
      </c>
      <c r="N374">
        <f>Drivers!N195</f>
        <v>0</v>
      </c>
      <c r="O374">
        <f>Drivers!O195</f>
        <v>0</v>
      </c>
      <c r="P374">
        <f>Drivers!P195</f>
        <v>0</v>
      </c>
      <c r="Q374">
        <f>Drivers!Q195</f>
        <v>0</v>
      </c>
      <c r="R374">
        <f>Drivers!R195</f>
        <v>0</v>
      </c>
      <c r="S374">
        <f>Drivers!S195</f>
        <v>0</v>
      </c>
      <c r="T374">
        <f>Drivers!T195</f>
        <v>0</v>
      </c>
      <c r="U374">
        <f>Drivers!U195</f>
        <v>0</v>
      </c>
      <c r="V374">
        <f>Drivers!V195</f>
        <v>0</v>
      </c>
      <c r="W374">
        <f>Drivers!W195</f>
        <v>0</v>
      </c>
      <c r="X374">
        <f>Drivers!X195</f>
        <v>0</v>
      </c>
      <c r="Y374">
        <f>Drivers!Y195</f>
        <v>0</v>
      </c>
      <c r="Z374">
        <f>Drivers!Z195</f>
        <v>0</v>
      </c>
      <c r="AA374">
        <f>Drivers!AA195</f>
        <v>0</v>
      </c>
      <c r="AB374">
        <f>Drivers!AB195</f>
        <v>0</v>
      </c>
      <c r="AC374">
        <f>Drivers!AC195</f>
        <v>0</v>
      </c>
      <c r="AD374">
        <f>Drivers!AD195</f>
        <v>0</v>
      </c>
      <c r="AE374">
        <f>Drivers!AE195</f>
        <v>0</v>
      </c>
      <c r="AF374">
        <f>Drivers!AF195</f>
        <v>0</v>
      </c>
      <c r="AG374">
        <f>Drivers!AG195</f>
        <v>0</v>
      </c>
      <c r="AH374">
        <f>Drivers!AH195</f>
        <v>0</v>
      </c>
      <c r="AI374">
        <f>Drivers!AI195</f>
        <v>0</v>
      </c>
      <c r="AJ374">
        <f>Drivers!AJ195</f>
        <v>0</v>
      </c>
      <c r="AK374">
        <f>Drivers!AK195</f>
        <v>0</v>
      </c>
      <c r="AL374">
        <f>Drivers!AL195</f>
        <v>0</v>
      </c>
      <c r="AM374">
        <f>Drivers!AM195</f>
        <v>0</v>
      </c>
      <c r="AN374">
        <f>Drivers!AN195</f>
        <v>0</v>
      </c>
      <c r="AO374">
        <f>Drivers!AO195</f>
        <v>0</v>
      </c>
      <c r="AP374">
        <f>Drivers!AP195</f>
        <v>0</v>
      </c>
      <c r="AQ374">
        <f>Drivers!AQ195</f>
        <v>0</v>
      </c>
      <c r="AR374">
        <f>Drivers!AR195</f>
        <v>0</v>
      </c>
      <c r="AS374">
        <f>Drivers!AS195</f>
        <v>0</v>
      </c>
      <c r="AT374">
        <f>Drivers!AT195</f>
        <v>0</v>
      </c>
      <c r="AU374">
        <f>Drivers!AU195</f>
        <v>0</v>
      </c>
      <c r="AV374">
        <f>Drivers!AV195</f>
        <v>0</v>
      </c>
      <c r="AW374">
        <f>Drivers!AW195</f>
        <v>0</v>
      </c>
      <c r="AX374">
        <f>Drivers!AX195</f>
        <v>0</v>
      </c>
      <c r="AY374">
        <f>Drivers!AY195</f>
        <v>0</v>
      </c>
      <c r="AZ374">
        <f>Drivers!AZ195</f>
        <v>0</v>
      </c>
      <c r="BA374">
        <f>Drivers!BA195</f>
        <v>0</v>
      </c>
      <c r="BB374">
        <f>Drivers!BB195</f>
        <v>0</v>
      </c>
      <c r="BC374">
        <f>Drivers!BC195</f>
        <v>0</v>
      </c>
      <c r="BD374">
        <f>Drivers!BD195</f>
        <v>0</v>
      </c>
      <c r="BE374">
        <f>Drivers!BE195</f>
        <v>0</v>
      </c>
      <c r="BF374">
        <f>Drivers!BF195</f>
        <v>0</v>
      </c>
      <c r="BG374">
        <f>Drivers!BG195</f>
        <v>0</v>
      </c>
      <c r="BH374">
        <f>Drivers!BH195</f>
        <v>0</v>
      </c>
      <c r="BI374">
        <f>Drivers!BI195</f>
        <v>0</v>
      </c>
      <c r="BJ374">
        <f>Drivers!BJ195</f>
        <v>0</v>
      </c>
      <c r="BK374">
        <f>Drivers!BK195</f>
        <v>0</v>
      </c>
      <c r="BL374">
        <f>Drivers!BL195</f>
        <v>0</v>
      </c>
      <c r="BM374">
        <f>Drivers!BM195</f>
        <v>0</v>
      </c>
      <c r="BN374">
        <f>Drivers!BN195</f>
        <v>0</v>
      </c>
      <c r="BO374">
        <f>Drivers!BO195</f>
        <v>0</v>
      </c>
      <c r="BP374">
        <f>Drivers!BP195</f>
        <v>0</v>
      </c>
      <c r="BQ374">
        <f>Drivers!BQ195</f>
        <v>0</v>
      </c>
      <c r="BR374">
        <f>Drivers!BR195</f>
        <v>23.45894768133175</v>
      </c>
      <c r="BS374">
        <f>Drivers!BS195</f>
        <v>20.94989975942261</v>
      </c>
      <c r="BT374">
        <f>Drivers!BT195</f>
        <v>22.552396483267156</v>
      </c>
      <c r="BU374">
        <f>Drivers!BU195</f>
        <v>23.182081218274114</v>
      </c>
      <c r="BV374">
        <f>Drivers!BV195</f>
        <v>20.349491904925941</v>
      </c>
      <c r="BW374">
        <f>Drivers!BW195</f>
        <v>17.792865548690791</v>
      </c>
      <c r="BX374">
        <f>Drivers!BX195</f>
        <v>19.232944120100083</v>
      </c>
      <c r="BY374">
        <f>Drivers!BY195</f>
        <v>21.033294774088191</v>
      </c>
      <c r="BZ374">
        <f>Drivers!BZ195</f>
        <v>20.50927217411655</v>
      </c>
      <c r="CA374">
        <f>Drivers!CA195</f>
        <v>18.148722859664609</v>
      </c>
      <c r="CB374">
        <f>Drivers!CB195</f>
        <v>21.156238532110091</v>
      </c>
      <c r="CC374">
        <f>Drivers!CC195</f>
        <v>22.084959512792601</v>
      </c>
      <c r="CD374">
        <f>Drivers!CD195</f>
        <v>20.304179452375383</v>
      </c>
      <c r="CE374">
        <f>Drivers!CE195</f>
        <v>18.148722859664609</v>
      </c>
      <c r="CF374">
        <f>Drivers!CF195</f>
        <v>19.463739449541286</v>
      </c>
      <c r="CG374">
        <f>Drivers!CG195</f>
        <v>20.98071153715297</v>
      </c>
      <c r="CH374">
        <f>Drivers!CH195</f>
        <v>19.288970479756614</v>
      </c>
      <c r="CI374">
        <f>Drivers!CI195</f>
        <v>17.241286716681376</v>
      </c>
      <c r="CJ374">
        <f>Drivers!CJ195</f>
        <v>18.49055247706422</v>
      </c>
      <c r="CK374">
        <f>Drivers!CK195</f>
        <v>19.931675960295323</v>
      </c>
      <c r="CL374">
        <f>Drivers!CL195</f>
        <v>19.096080774959049</v>
      </c>
      <c r="CM374">
        <f>Drivers!CM195</f>
        <v>17.068873849514564</v>
      </c>
      <c r="CN374">
        <f>Drivers!CN195</f>
        <v>18.305646952293579</v>
      </c>
      <c r="CO374">
        <f>Drivers!CO195</f>
        <v>19.732359200692368</v>
      </c>
      <c r="CP374">
        <f>Drivers!CP195</f>
        <v>0</v>
      </c>
      <c r="CQ374">
        <f>Drivers!CQ195</f>
        <v>0</v>
      </c>
      <c r="CR374">
        <f>Drivers!CR195</f>
        <v>0</v>
      </c>
      <c r="CS374">
        <f>Drivers!CS195</f>
        <v>0</v>
      </c>
      <c r="CT374">
        <f>Drivers!CT195</f>
        <v>0</v>
      </c>
      <c r="CU374">
        <f>Drivers!CU195</f>
        <v>0</v>
      </c>
      <c r="CV374">
        <f>Drivers!CV195</f>
        <v>0</v>
      </c>
      <c r="CW374">
        <f>Drivers!CW195</f>
        <v>0</v>
      </c>
      <c r="CX374">
        <f>Drivers!CX195</f>
        <v>0</v>
      </c>
      <c r="CY374">
        <f>Drivers!CY195</f>
        <v>0</v>
      </c>
      <c r="CZ374">
        <f>Drivers!CZ195</f>
        <v>0</v>
      </c>
      <c r="DA374">
        <f>Drivers!DA195</f>
        <v>0</v>
      </c>
      <c r="DB374">
        <f>Drivers!DB195</f>
        <v>0</v>
      </c>
      <c r="DC374">
        <f>Drivers!DC195</f>
        <v>0</v>
      </c>
      <c r="DD374">
        <f>Drivers!DD195</f>
        <v>0</v>
      </c>
      <c r="DE374">
        <f>Drivers!DE195</f>
        <v>0</v>
      </c>
      <c r="DF374">
        <f>Drivers!DF195</f>
        <v>0</v>
      </c>
      <c r="DG374">
        <f>Drivers!DG195</f>
        <v>0</v>
      </c>
      <c r="DH374">
        <f>Drivers!DH195</f>
        <v>0</v>
      </c>
      <c r="DI374">
        <f>Drivers!DI195</f>
        <v>0</v>
      </c>
      <c r="DJ374">
        <f>Drivers!DJ195</f>
        <v>0</v>
      </c>
      <c r="DK374">
        <f>Drivers!DK195</f>
        <v>0</v>
      </c>
      <c r="DL374">
        <f>Drivers!DL195</f>
        <v>0</v>
      </c>
      <c r="DM374">
        <f>Drivers!DM195</f>
        <v>0</v>
      </c>
      <c r="DN374">
        <f>Drivers!DN195</f>
        <v>0</v>
      </c>
      <c r="DO374">
        <f>Drivers!DO195</f>
        <v>0</v>
      </c>
      <c r="DP374">
        <f>Drivers!DP195</f>
        <v>0</v>
      </c>
      <c r="DQ374">
        <f>Drivers!DQ195</f>
        <v>0</v>
      </c>
      <c r="DR374">
        <f>Drivers!DR195</f>
        <v>0</v>
      </c>
      <c r="DS374">
        <f>Drivers!DS195</f>
        <v>0</v>
      </c>
      <c r="DT374">
        <f>Drivers!DT195</f>
        <v>0</v>
      </c>
      <c r="DU374">
        <f>Drivers!DU195</f>
        <v>0</v>
      </c>
      <c r="DV374">
        <f>Drivers!DV195</f>
        <v>0</v>
      </c>
      <c r="DW374">
        <f>Drivers!DW195</f>
        <v>0</v>
      </c>
      <c r="DX374">
        <f>Drivers!DX195</f>
        <v>0</v>
      </c>
      <c r="DY374">
        <f>Drivers!DY195</f>
        <v>0</v>
      </c>
      <c r="DZ374">
        <f>Drivers!DZ195</f>
        <v>22.55318244287923</v>
      </c>
      <c r="EA374">
        <f>Drivers!EA195</f>
        <v>19.598449126943201</v>
      </c>
      <c r="EB374">
        <f>Drivers!EB195</f>
        <v>20.366829271474774</v>
      </c>
      <c r="EC374">
        <f>Drivers!EC195</f>
        <v>19.718870831756199</v>
      </c>
      <c r="ED374">
        <f>Drivers!ED195</f>
        <v>18.732927290168387</v>
      </c>
      <c r="EE374">
        <f>Drivers!EE195</f>
        <v>18.545598017266705</v>
      </c>
      <c r="EF374">
        <f>Drivers!EF195</f>
        <v>18.452870027180371</v>
      </c>
      <c r="EG374">
        <f>Drivers!EG195</f>
        <v>18.360605677044468</v>
      </c>
      <c r="EH374">
        <f>Drivers!EH195</f>
        <v>18.268802648659246</v>
      </c>
      <c r="EI374">
        <f>Drivers!EI195</f>
        <v>18.177458635415949</v>
      </c>
      <c r="EJ374">
        <f>Drivers!EJ195</f>
        <v>18.086571342238869</v>
      </c>
      <c r="EK374">
        <f>Drivers!EK195</f>
        <v>17.996138485527673</v>
      </c>
      <c r="EL374">
        <f>Drivers!EL195</f>
        <v>17.906157793100036</v>
      </c>
      <c r="EM374">
        <f>Drivers!EM195</f>
        <v>0</v>
      </c>
      <c r="EN374">
        <f>Drivers!EN195</f>
        <v>0</v>
      </c>
    </row>
    <row r="375" spans="1:144" x14ac:dyDescent="0.2">
      <c r="A375">
        <f>Drivers!A196</f>
        <v>0</v>
      </c>
      <c r="B375">
        <f>Drivers!B196</f>
        <v>0</v>
      </c>
      <c r="C375">
        <f>Drivers!C196</f>
        <v>0</v>
      </c>
      <c r="D375">
        <f>Drivers!D196</f>
        <v>0</v>
      </c>
      <c r="E375">
        <f>Drivers!E196</f>
        <v>0</v>
      </c>
      <c r="F375">
        <f>Drivers!F196</f>
        <v>0</v>
      </c>
      <c r="G375">
        <f>Drivers!G196</f>
        <v>0</v>
      </c>
      <c r="H375">
        <f>Drivers!H196</f>
        <v>0</v>
      </c>
      <c r="I375" t="str">
        <f>Drivers!I196</f>
        <v>Labor</v>
      </c>
      <c r="J375">
        <f>Drivers!J196</f>
        <v>0</v>
      </c>
      <c r="K375">
        <f>Drivers!K196</f>
        <v>0</v>
      </c>
      <c r="L375">
        <f>Drivers!L196</f>
        <v>0</v>
      </c>
      <c r="M375">
        <f>Drivers!M196</f>
        <v>0</v>
      </c>
      <c r="N375">
        <f>Drivers!N196</f>
        <v>0</v>
      </c>
      <c r="O375">
        <f>Drivers!O196</f>
        <v>0</v>
      </c>
      <c r="P375">
        <f>Drivers!P196</f>
        <v>0</v>
      </c>
      <c r="Q375">
        <f>Drivers!Q196</f>
        <v>0</v>
      </c>
      <c r="R375">
        <f>Drivers!R196</f>
        <v>0</v>
      </c>
      <c r="S375">
        <f>Drivers!S196</f>
        <v>0</v>
      </c>
      <c r="T375">
        <f>Drivers!T196</f>
        <v>0</v>
      </c>
      <c r="U375">
        <f>Drivers!U196</f>
        <v>0</v>
      </c>
      <c r="V375">
        <f>Drivers!V196</f>
        <v>0</v>
      </c>
      <c r="W375">
        <f>Drivers!W196</f>
        <v>0</v>
      </c>
      <c r="X375">
        <f>Drivers!X196</f>
        <v>0</v>
      </c>
      <c r="Y375">
        <f>Drivers!Y196</f>
        <v>0</v>
      </c>
      <c r="Z375">
        <f>Drivers!Z196</f>
        <v>0</v>
      </c>
      <c r="AA375">
        <f>Drivers!AA196</f>
        <v>0</v>
      </c>
      <c r="AB375">
        <f>Drivers!AB196</f>
        <v>0</v>
      </c>
      <c r="AC375">
        <f>Drivers!AC196</f>
        <v>0</v>
      </c>
      <c r="AD375">
        <f>Drivers!AD196</f>
        <v>0</v>
      </c>
      <c r="AE375">
        <f>Drivers!AE196</f>
        <v>0</v>
      </c>
      <c r="AF375">
        <f>Drivers!AF196</f>
        <v>0</v>
      </c>
      <c r="AG375">
        <f>Drivers!AG196</f>
        <v>0</v>
      </c>
      <c r="AH375">
        <f>Drivers!AH196</f>
        <v>0</v>
      </c>
      <c r="AI375">
        <f>Drivers!AI196</f>
        <v>0</v>
      </c>
      <c r="AJ375">
        <f>Drivers!AJ196</f>
        <v>0</v>
      </c>
      <c r="AK375">
        <f>Drivers!AK196</f>
        <v>0</v>
      </c>
      <c r="AL375">
        <f>Drivers!AL196</f>
        <v>0</v>
      </c>
      <c r="AM375">
        <f>Drivers!AM196</f>
        <v>0</v>
      </c>
      <c r="AN375">
        <f>Drivers!AN196</f>
        <v>0</v>
      </c>
      <c r="AO375">
        <f>Drivers!AO196</f>
        <v>0</v>
      </c>
      <c r="AP375">
        <f>Drivers!AP196</f>
        <v>0</v>
      </c>
      <c r="AQ375">
        <f>Drivers!AQ196</f>
        <v>0</v>
      </c>
      <c r="AR375">
        <f>Drivers!AR196</f>
        <v>0</v>
      </c>
      <c r="AS375">
        <f>Drivers!AS196</f>
        <v>0</v>
      </c>
      <c r="AT375">
        <f>Drivers!AT196</f>
        <v>0</v>
      </c>
      <c r="AU375">
        <f>Drivers!AU196</f>
        <v>0</v>
      </c>
      <c r="AV375">
        <f>Drivers!AV196</f>
        <v>0</v>
      </c>
      <c r="AW375">
        <f>Drivers!AW196</f>
        <v>0</v>
      </c>
      <c r="AX375">
        <f>Drivers!AX196</f>
        <v>0</v>
      </c>
      <c r="AY375">
        <f>Drivers!AY196</f>
        <v>0</v>
      </c>
      <c r="AZ375">
        <f>Drivers!AZ196</f>
        <v>0</v>
      </c>
      <c r="BA375">
        <f>Drivers!BA196</f>
        <v>0</v>
      </c>
      <c r="BB375">
        <f>Drivers!BB196</f>
        <v>0</v>
      </c>
      <c r="BC375">
        <f>Drivers!BC196</f>
        <v>0</v>
      </c>
      <c r="BD375">
        <f>Drivers!BD196</f>
        <v>0</v>
      </c>
      <c r="BE375">
        <f>Drivers!BE196</f>
        <v>0</v>
      </c>
      <c r="BF375">
        <f>Drivers!BF196</f>
        <v>0</v>
      </c>
      <c r="BG375">
        <f>Drivers!BG196</f>
        <v>0</v>
      </c>
      <c r="BH375">
        <f>Drivers!BH196</f>
        <v>0</v>
      </c>
      <c r="BI375">
        <f>Drivers!BI196</f>
        <v>0</v>
      </c>
      <c r="BJ375">
        <f>Drivers!BJ196</f>
        <v>0</v>
      </c>
      <c r="BK375">
        <f>Drivers!BK196</f>
        <v>0</v>
      </c>
      <c r="BL375">
        <f>Drivers!BL196</f>
        <v>0</v>
      </c>
      <c r="BM375">
        <f>Drivers!BM196</f>
        <v>0</v>
      </c>
      <c r="BN375">
        <f>Drivers!BN196</f>
        <v>0</v>
      </c>
      <c r="BO375">
        <f>Drivers!BO196</f>
        <v>0</v>
      </c>
      <c r="BP375">
        <f>Drivers!BP196</f>
        <v>0</v>
      </c>
      <c r="BQ375">
        <f>Drivers!BQ196</f>
        <v>0</v>
      </c>
      <c r="BR375">
        <f>Drivers!BR196</f>
        <v>8.7133234244946483</v>
      </c>
      <c r="BS375">
        <f>Drivers!BS196</f>
        <v>8.6004851643945468</v>
      </c>
      <c r="BT375">
        <f>Drivers!BT196</f>
        <v>9.2583522404991481</v>
      </c>
      <c r="BU375">
        <f>Drivers!BU196</f>
        <v>8.6104873096446681</v>
      </c>
      <c r="BV375">
        <f>Drivers!BV196</f>
        <v>7.5583827075439185</v>
      </c>
      <c r="BW375">
        <f>Drivers!BW196</f>
        <v>7.3044395410414822</v>
      </c>
      <c r="BX375">
        <f>Drivers!BX196</f>
        <v>7.895629691409507</v>
      </c>
      <c r="BY375">
        <f>Drivers!BY196</f>
        <v>7.8123666303756112</v>
      </c>
      <c r="BZ375">
        <f>Drivers!BZ196</f>
        <v>7.8881816054294402</v>
      </c>
      <c r="CA375">
        <f>Drivers!CA196</f>
        <v>8.7653274492497779</v>
      </c>
      <c r="CB375">
        <f>Drivers!CB196</f>
        <v>10.264318598832359</v>
      </c>
      <c r="CC375">
        <f>Drivers!CC196</f>
        <v>8.5936032934131728</v>
      </c>
      <c r="CD375">
        <f>Drivers!CD196</f>
        <v>7.7304179733208516</v>
      </c>
      <c r="CE375">
        <f>Drivers!CE196</f>
        <v>7.8887947043248001</v>
      </c>
      <c r="CF375">
        <f>Drivers!CF196</f>
        <v>6.1585911592994149</v>
      </c>
      <c r="CG375">
        <f>Drivers!CG196</f>
        <v>6.0155223053892204</v>
      </c>
      <c r="CH375">
        <f>Drivers!CH196</f>
        <v>6.1843343786566818</v>
      </c>
      <c r="CI375">
        <f>Drivers!CI196</f>
        <v>7.0999152338923199</v>
      </c>
      <c r="CJ375">
        <f>Drivers!CJ196</f>
        <v>5.5427320433694733</v>
      </c>
      <c r="CK375">
        <f>Drivers!CK196</f>
        <v>5.4139700748502984</v>
      </c>
      <c r="CL375">
        <f>Drivers!CL196</f>
        <v>5.9988043472969812</v>
      </c>
      <c r="CM375">
        <f>Drivers!CM196</f>
        <v>6.7449194721977035</v>
      </c>
      <c r="CN375">
        <f>Drivers!CN196</f>
        <v>5.2655954412009995</v>
      </c>
      <c r="CO375">
        <f>Drivers!CO196</f>
        <v>5.2515509726047895</v>
      </c>
      <c r="CP375">
        <f>Drivers!CP196</f>
        <v>0</v>
      </c>
      <c r="CQ375">
        <f>Drivers!CQ196</f>
        <v>0</v>
      </c>
      <c r="CR375">
        <f>Drivers!CR196</f>
        <v>0</v>
      </c>
      <c r="CS375">
        <f>Drivers!CS196</f>
        <v>0</v>
      </c>
      <c r="CT375">
        <f>Drivers!CT196</f>
        <v>0</v>
      </c>
      <c r="CU375">
        <f>Drivers!CU196</f>
        <v>0</v>
      </c>
      <c r="CV375">
        <f>Drivers!CV196</f>
        <v>0</v>
      </c>
      <c r="CW375">
        <f>Drivers!CW196</f>
        <v>0</v>
      </c>
      <c r="CX375">
        <f>Drivers!CX196</f>
        <v>0</v>
      </c>
      <c r="CY375">
        <f>Drivers!CY196</f>
        <v>0</v>
      </c>
      <c r="CZ375">
        <f>Drivers!CZ196</f>
        <v>0</v>
      </c>
      <c r="DA375">
        <f>Drivers!DA196</f>
        <v>0</v>
      </c>
      <c r="DB375">
        <f>Drivers!DB196</f>
        <v>0</v>
      </c>
      <c r="DC375">
        <f>Drivers!DC196</f>
        <v>0</v>
      </c>
      <c r="DD375">
        <f>Drivers!DD196</f>
        <v>0</v>
      </c>
      <c r="DE375">
        <f>Drivers!DE196</f>
        <v>0</v>
      </c>
      <c r="DF375">
        <f>Drivers!DF196</f>
        <v>0</v>
      </c>
      <c r="DG375">
        <f>Drivers!DG196</f>
        <v>0</v>
      </c>
      <c r="DH375">
        <f>Drivers!DH196</f>
        <v>0</v>
      </c>
      <c r="DI375">
        <f>Drivers!DI196</f>
        <v>0</v>
      </c>
      <c r="DJ375">
        <f>Drivers!DJ196</f>
        <v>0</v>
      </c>
      <c r="DK375">
        <f>Drivers!DK196</f>
        <v>0</v>
      </c>
      <c r="DL375">
        <f>Drivers!DL196</f>
        <v>0</v>
      </c>
      <c r="DM375">
        <f>Drivers!DM196</f>
        <v>0</v>
      </c>
      <c r="DN375">
        <f>Drivers!DN196</f>
        <v>0</v>
      </c>
      <c r="DO375">
        <f>Drivers!DO196</f>
        <v>0</v>
      </c>
      <c r="DP375">
        <f>Drivers!DP196</f>
        <v>0</v>
      </c>
      <c r="DQ375">
        <f>Drivers!DQ196</f>
        <v>0</v>
      </c>
      <c r="DR375">
        <f>Drivers!DR196</f>
        <v>0</v>
      </c>
      <c r="DS375">
        <f>Drivers!DS196</f>
        <v>0</v>
      </c>
      <c r="DT375">
        <f>Drivers!DT196</f>
        <v>0</v>
      </c>
      <c r="DU375">
        <f>Drivers!DU196</f>
        <v>0</v>
      </c>
      <c r="DV375">
        <f>Drivers!DV196</f>
        <v>0</v>
      </c>
      <c r="DW375">
        <f>Drivers!DW196</f>
        <v>0</v>
      </c>
      <c r="DX375">
        <f>Drivers!DX196</f>
        <v>0</v>
      </c>
      <c r="DY375">
        <f>Drivers!DY196</f>
        <v>0</v>
      </c>
      <c r="DZ375">
        <f>Drivers!DZ196</f>
        <v>8.8194202027143085</v>
      </c>
      <c r="EA375">
        <f>Drivers!EA196</f>
        <v>7.6529131363736829</v>
      </c>
      <c r="EB375">
        <f>Drivers!EB196</f>
        <v>8.8386039767898001</v>
      </c>
      <c r="EC375">
        <f>Drivers!EC196</f>
        <v>6.9489192552893355</v>
      </c>
      <c r="ED375">
        <f>Drivers!ED196</f>
        <v>6.0626372893775713</v>
      </c>
      <c r="EE375">
        <f>Drivers!EE196</f>
        <v>5.8171902366723724</v>
      </c>
      <c r="EF375">
        <f>Drivers!EF196</f>
        <v>5.4099869201053057</v>
      </c>
      <c r="EG375">
        <f>Drivers!EG196</f>
        <v>5.2476873125021459</v>
      </c>
      <c r="EH375">
        <f>Drivers!EH196</f>
        <v>5.1427335662521028</v>
      </c>
      <c r="EI375">
        <f>Drivers!EI196</f>
        <v>5.0527357288426913</v>
      </c>
      <c r="EJ375">
        <f>Drivers!EJ196</f>
        <v>4.9769446929100507</v>
      </c>
      <c r="EK375">
        <f>Drivers!EK196</f>
        <v>4.914732884248675</v>
      </c>
      <c r="EL375">
        <f>Drivers!EL196</f>
        <v>4.865585555406188</v>
      </c>
      <c r="EM375">
        <f>Drivers!EM196</f>
        <v>0</v>
      </c>
      <c r="EN375">
        <f>Drivers!EN196</f>
        <v>0</v>
      </c>
    </row>
    <row r="376" spans="1:144" x14ac:dyDescent="0.2">
      <c r="A376">
        <f>Drivers!A197</f>
        <v>0</v>
      </c>
      <c r="B376">
        <f>Drivers!B197</f>
        <v>0</v>
      </c>
      <c r="C376">
        <f>Drivers!C197</f>
        <v>0</v>
      </c>
      <c r="D376">
        <f>Drivers!D197</f>
        <v>0</v>
      </c>
      <c r="E376">
        <f>Drivers!E197</f>
        <v>0</v>
      </c>
      <c r="F376">
        <f>Drivers!F197</f>
        <v>0</v>
      </c>
      <c r="G376">
        <f>Drivers!G197</f>
        <v>0</v>
      </c>
      <c r="H376">
        <f>Drivers!H197</f>
        <v>0</v>
      </c>
      <c r="I376" t="str">
        <f>Drivers!I197</f>
        <v>Shipping</v>
      </c>
      <c r="J376">
        <f>Drivers!J197</f>
        <v>0</v>
      </c>
      <c r="K376">
        <f>Drivers!K197</f>
        <v>0</v>
      </c>
      <c r="L376">
        <f>Drivers!L197</f>
        <v>0</v>
      </c>
      <c r="M376">
        <f>Drivers!M197</f>
        <v>0</v>
      </c>
      <c r="N376">
        <f>Drivers!N197</f>
        <v>0</v>
      </c>
      <c r="O376">
        <f>Drivers!O197</f>
        <v>0</v>
      </c>
      <c r="P376">
        <f>Drivers!P197</f>
        <v>0</v>
      </c>
      <c r="Q376">
        <f>Drivers!Q197</f>
        <v>0</v>
      </c>
      <c r="R376">
        <f>Drivers!R197</f>
        <v>0</v>
      </c>
      <c r="S376">
        <f>Drivers!S197</f>
        <v>0</v>
      </c>
      <c r="T376">
        <f>Drivers!T197</f>
        <v>0</v>
      </c>
      <c r="U376">
        <f>Drivers!U197</f>
        <v>0</v>
      </c>
      <c r="V376">
        <f>Drivers!V197</f>
        <v>0</v>
      </c>
      <c r="W376">
        <f>Drivers!W197</f>
        <v>0</v>
      </c>
      <c r="X376">
        <f>Drivers!X197</f>
        <v>0</v>
      </c>
      <c r="Y376">
        <f>Drivers!Y197</f>
        <v>0</v>
      </c>
      <c r="Z376">
        <f>Drivers!Z197</f>
        <v>0</v>
      </c>
      <c r="AA376">
        <f>Drivers!AA197</f>
        <v>0</v>
      </c>
      <c r="AB376">
        <f>Drivers!AB197</f>
        <v>0</v>
      </c>
      <c r="AC376">
        <f>Drivers!AC197</f>
        <v>0</v>
      </c>
      <c r="AD376">
        <f>Drivers!AD197</f>
        <v>0</v>
      </c>
      <c r="AE376">
        <f>Drivers!AE197</f>
        <v>0</v>
      </c>
      <c r="AF376">
        <f>Drivers!AF197</f>
        <v>0</v>
      </c>
      <c r="AG376">
        <f>Drivers!AG197</f>
        <v>0</v>
      </c>
      <c r="AH376">
        <f>Drivers!AH197</f>
        <v>0</v>
      </c>
      <c r="AI376">
        <f>Drivers!AI197</f>
        <v>0</v>
      </c>
      <c r="AJ376">
        <f>Drivers!AJ197</f>
        <v>0</v>
      </c>
      <c r="AK376">
        <f>Drivers!AK197</f>
        <v>0</v>
      </c>
      <c r="AL376">
        <f>Drivers!AL197</f>
        <v>0</v>
      </c>
      <c r="AM376">
        <f>Drivers!AM197</f>
        <v>0</v>
      </c>
      <c r="AN376">
        <f>Drivers!AN197</f>
        <v>0</v>
      </c>
      <c r="AO376">
        <f>Drivers!AO197</f>
        <v>0</v>
      </c>
      <c r="AP376">
        <f>Drivers!AP197</f>
        <v>0</v>
      </c>
      <c r="AQ376">
        <f>Drivers!AQ197</f>
        <v>0</v>
      </c>
      <c r="AR376">
        <f>Drivers!AR197</f>
        <v>0</v>
      </c>
      <c r="AS376">
        <f>Drivers!AS197</f>
        <v>0</v>
      </c>
      <c r="AT376">
        <f>Drivers!AT197</f>
        <v>0</v>
      </c>
      <c r="AU376">
        <f>Drivers!AU197</f>
        <v>0</v>
      </c>
      <c r="AV376">
        <f>Drivers!AV197</f>
        <v>0</v>
      </c>
      <c r="AW376">
        <f>Drivers!AW197</f>
        <v>0</v>
      </c>
      <c r="AX376">
        <f>Drivers!AX197</f>
        <v>0</v>
      </c>
      <c r="AY376">
        <f>Drivers!AY197</f>
        <v>0</v>
      </c>
      <c r="AZ376">
        <f>Drivers!AZ197</f>
        <v>0</v>
      </c>
      <c r="BA376">
        <f>Drivers!BA197</f>
        <v>0</v>
      </c>
      <c r="BB376">
        <f>Drivers!BB197</f>
        <v>0</v>
      </c>
      <c r="BC376">
        <f>Drivers!BC197</f>
        <v>0</v>
      </c>
      <c r="BD376">
        <f>Drivers!BD197</f>
        <v>0</v>
      </c>
      <c r="BE376">
        <f>Drivers!BE197</f>
        <v>0</v>
      </c>
      <c r="BF376">
        <f>Drivers!BF197</f>
        <v>0</v>
      </c>
      <c r="BG376">
        <f>Drivers!BG197</f>
        <v>0</v>
      </c>
      <c r="BH376">
        <f>Drivers!BH197</f>
        <v>0</v>
      </c>
      <c r="BI376">
        <f>Drivers!BI197</f>
        <v>0</v>
      </c>
      <c r="BJ376">
        <f>Drivers!BJ197</f>
        <v>0</v>
      </c>
      <c r="BK376">
        <f>Drivers!BK197</f>
        <v>0</v>
      </c>
      <c r="BL376">
        <f>Drivers!BL197</f>
        <v>0</v>
      </c>
      <c r="BM376">
        <f>Drivers!BM197</f>
        <v>0</v>
      </c>
      <c r="BN376">
        <f>Drivers!BN197</f>
        <v>0</v>
      </c>
      <c r="BO376">
        <f>Drivers!BO197</f>
        <v>0</v>
      </c>
      <c r="BP376">
        <f>Drivers!BP197</f>
        <v>0</v>
      </c>
      <c r="BQ376">
        <f>Drivers!BQ197</f>
        <v>0</v>
      </c>
      <c r="BR376">
        <f>Drivers!BR197</f>
        <v>7.1493935790725329</v>
      </c>
      <c r="BS376">
        <f>Drivers!BS197</f>
        <v>7.0568083400160386</v>
      </c>
      <c r="BT376">
        <f>Drivers!BT197</f>
        <v>7.5965967101531477</v>
      </c>
      <c r="BU376">
        <f>Drivers!BU197</f>
        <v>7.0650152284263958</v>
      </c>
      <c r="BV376">
        <f>Drivers!BV197</f>
        <v>6.2017499138821908</v>
      </c>
      <c r="BW376">
        <f>Drivers!BW197</f>
        <v>5.9933862900853194</v>
      </c>
      <c r="BX376">
        <f>Drivers!BX197</f>
        <v>6.4784653878231868</v>
      </c>
      <c r="BY376">
        <f>Drivers!BY197</f>
        <v>6.4101469787697338</v>
      </c>
      <c r="BZ376">
        <f>Drivers!BZ197</f>
        <v>6.3105452843435534</v>
      </c>
      <c r="CA376">
        <f>Drivers!CA197</f>
        <v>6.2930556045895854</v>
      </c>
      <c r="CB376">
        <f>Drivers!CB197</f>
        <v>6.6728193494578827</v>
      </c>
      <c r="CC376">
        <f>Drivers!CC197</f>
        <v>6.4742484485574314</v>
      </c>
      <c r="CD376">
        <f>Drivers!CD197</f>
        <v>5.8057016615960695</v>
      </c>
      <c r="CE376">
        <f>Drivers!CE197</f>
        <v>6.1042639364518978</v>
      </c>
      <c r="CF376">
        <f>Drivers!CF197</f>
        <v>6.3391783819849881</v>
      </c>
      <c r="CG376">
        <f>Drivers!CG197</f>
        <v>6.1505360261295596</v>
      </c>
      <c r="CH376">
        <f>Drivers!CH197</f>
        <v>6.1540437612918337</v>
      </c>
      <c r="CI376">
        <f>Drivers!CI197</f>
        <v>6.4094771332744926</v>
      </c>
      <c r="CJ376">
        <f>Drivers!CJ197</f>
        <v>6.6561373010842377</v>
      </c>
      <c r="CK376">
        <f>Drivers!CK197</f>
        <v>6.2735467466521513</v>
      </c>
      <c r="CL376">
        <f>Drivers!CL197</f>
        <v>6.0617331048724559</v>
      </c>
      <c r="CM376">
        <f>Drivers!CM197</f>
        <v>6.2812875906090024</v>
      </c>
      <c r="CN376">
        <f>Drivers!CN197</f>
        <v>6.5230145550625531</v>
      </c>
      <c r="CO376">
        <f>Drivers!CO197</f>
        <v>6.1480758117191083</v>
      </c>
      <c r="CP376">
        <f>Drivers!CP197</f>
        <v>0</v>
      </c>
      <c r="CQ376">
        <f>Drivers!CQ197</f>
        <v>0</v>
      </c>
      <c r="CR376">
        <f>Drivers!CR197</f>
        <v>0</v>
      </c>
      <c r="CS376">
        <f>Drivers!CS197</f>
        <v>0</v>
      </c>
      <c r="CT376">
        <f>Drivers!CT197</f>
        <v>0</v>
      </c>
      <c r="CU376">
        <f>Drivers!CU197</f>
        <v>0</v>
      </c>
      <c r="CV376">
        <f>Drivers!CV197</f>
        <v>0</v>
      </c>
      <c r="CW376">
        <f>Drivers!CW197</f>
        <v>0</v>
      </c>
      <c r="CX376">
        <f>Drivers!CX197</f>
        <v>0</v>
      </c>
      <c r="CY376">
        <f>Drivers!CY197</f>
        <v>0</v>
      </c>
      <c r="CZ376">
        <f>Drivers!CZ197</f>
        <v>0</v>
      </c>
      <c r="DA376">
        <f>Drivers!DA197</f>
        <v>0</v>
      </c>
      <c r="DB376">
        <f>Drivers!DB197</f>
        <v>0</v>
      </c>
      <c r="DC376">
        <f>Drivers!DC197</f>
        <v>0</v>
      </c>
      <c r="DD376">
        <f>Drivers!DD197</f>
        <v>0</v>
      </c>
      <c r="DE376">
        <f>Drivers!DE197</f>
        <v>0</v>
      </c>
      <c r="DF376">
        <f>Drivers!DF197</f>
        <v>0</v>
      </c>
      <c r="DG376">
        <f>Drivers!DG197</f>
        <v>0</v>
      </c>
      <c r="DH376">
        <f>Drivers!DH197</f>
        <v>0</v>
      </c>
      <c r="DI376">
        <f>Drivers!DI197</f>
        <v>0</v>
      </c>
      <c r="DJ376">
        <f>Drivers!DJ197</f>
        <v>0</v>
      </c>
      <c r="DK376">
        <f>Drivers!DK197</f>
        <v>0</v>
      </c>
      <c r="DL376">
        <f>Drivers!DL197</f>
        <v>0</v>
      </c>
      <c r="DM376">
        <f>Drivers!DM197</f>
        <v>0</v>
      </c>
      <c r="DN376">
        <f>Drivers!DN197</f>
        <v>0</v>
      </c>
      <c r="DO376">
        <f>Drivers!DO197</f>
        <v>0</v>
      </c>
      <c r="DP376">
        <f>Drivers!DP197</f>
        <v>0</v>
      </c>
      <c r="DQ376">
        <f>Drivers!DQ197</f>
        <v>0</v>
      </c>
      <c r="DR376">
        <f>Drivers!DR197</f>
        <v>0</v>
      </c>
      <c r="DS376">
        <f>Drivers!DS197</f>
        <v>0</v>
      </c>
      <c r="DT376">
        <f>Drivers!DT197</f>
        <v>0</v>
      </c>
      <c r="DU376">
        <f>Drivers!DU197</f>
        <v>0</v>
      </c>
      <c r="DV376">
        <f>Drivers!DV197</f>
        <v>0</v>
      </c>
      <c r="DW376">
        <f>Drivers!DW197</f>
        <v>0</v>
      </c>
      <c r="DX376">
        <f>Drivers!DX197</f>
        <v>0</v>
      </c>
      <c r="DY376">
        <f>Drivers!DY197</f>
        <v>0</v>
      </c>
      <c r="DZ376">
        <f>Drivers!DZ197</f>
        <v>7.2364473458168712</v>
      </c>
      <c r="EA376">
        <f>Drivers!EA197</f>
        <v>6.2793133426655876</v>
      </c>
      <c r="EB376">
        <f>Drivers!EB197</f>
        <v>6.4269586979344018</v>
      </c>
      <c r="EC376">
        <f>Drivers!EC197</f>
        <v>6.1006289242380101</v>
      </c>
      <c r="ED376">
        <f>Drivers!ED197</f>
        <v>6.3739178198297299</v>
      </c>
      <c r="EE376">
        <f>Drivers!EE197</f>
        <v>6.2540575682242094</v>
      </c>
      <c r="EF376">
        <f>Drivers!EF197</f>
        <v>6.1364512647116882</v>
      </c>
      <c r="EG376">
        <f>Drivers!EG197</f>
        <v>6.0210565242484346</v>
      </c>
      <c r="EH376">
        <f>Drivers!EH197</f>
        <v>5.9078317588330007</v>
      </c>
      <c r="EI376">
        <f>Drivers!EI197</f>
        <v>5.7967361625179974</v>
      </c>
      <c r="EJ376">
        <f>Drivers!EJ197</f>
        <v>5.6877296967037285</v>
      </c>
      <c r="EK376">
        <f>Drivers!EK197</f>
        <v>5.5807730757083682</v>
      </c>
      <c r="EL376">
        <f>Drivers!EL197</f>
        <v>5.4758277526094918</v>
      </c>
      <c r="EM376">
        <f>Drivers!EM197</f>
        <v>0</v>
      </c>
      <c r="EN376">
        <f>Drivers!EN197</f>
        <v>0</v>
      </c>
    </row>
    <row r="377" spans="1:144" x14ac:dyDescent="0.2">
      <c r="A377">
        <f>Drivers!A198</f>
        <v>0</v>
      </c>
      <c r="B377">
        <f>Drivers!B198</f>
        <v>0</v>
      </c>
      <c r="C377">
        <f>Drivers!C198</f>
        <v>0</v>
      </c>
      <c r="D377">
        <f>Drivers!D198</f>
        <v>0</v>
      </c>
      <c r="E377">
        <f>Drivers!E198</f>
        <v>0</v>
      </c>
      <c r="F377">
        <f>Drivers!F198</f>
        <v>0</v>
      </c>
      <c r="G377">
        <f>Drivers!G198</f>
        <v>0</v>
      </c>
      <c r="H377">
        <f>Drivers!H198</f>
        <v>0</v>
      </c>
      <c r="I377" t="str">
        <f>Drivers!I198</f>
        <v>Packaging</v>
      </c>
      <c r="J377">
        <f>Drivers!J198</f>
        <v>0</v>
      </c>
      <c r="K377">
        <f>Drivers!K198</f>
        <v>0</v>
      </c>
      <c r="L377">
        <f>Drivers!L198</f>
        <v>0</v>
      </c>
      <c r="M377">
        <f>Drivers!M198</f>
        <v>0</v>
      </c>
      <c r="N377">
        <f>Drivers!N198</f>
        <v>0</v>
      </c>
      <c r="O377">
        <f>Drivers!O198</f>
        <v>0</v>
      </c>
      <c r="P377">
        <f>Drivers!P198</f>
        <v>0</v>
      </c>
      <c r="Q377">
        <f>Drivers!Q198</f>
        <v>0</v>
      </c>
      <c r="R377">
        <f>Drivers!R198</f>
        <v>0</v>
      </c>
      <c r="S377">
        <f>Drivers!S198</f>
        <v>0</v>
      </c>
      <c r="T377">
        <f>Drivers!T198</f>
        <v>0</v>
      </c>
      <c r="U377">
        <f>Drivers!U198</f>
        <v>0</v>
      </c>
      <c r="V377">
        <f>Drivers!V198</f>
        <v>0</v>
      </c>
      <c r="W377">
        <f>Drivers!W198</f>
        <v>0</v>
      </c>
      <c r="X377">
        <f>Drivers!X198</f>
        <v>0</v>
      </c>
      <c r="Y377">
        <f>Drivers!Y198</f>
        <v>0</v>
      </c>
      <c r="Z377">
        <f>Drivers!Z198</f>
        <v>0</v>
      </c>
      <c r="AA377">
        <f>Drivers!AA198</f>
        <v>0</v>
      </c>
      <c r="AB377">
        <f>Drivers!AB198</f>
        <v>0</v>
      </c>
      <c r="AC377">
        <f>Drivers!AC198</f>
        <v>0</v>
      </c>
      <c r="AD377">
        <f>Drivers!AD198</f>
        <v>0</v>
      </c>
      <c r="AE377">
        <f>Drivers!AE198</f>
        <v>0</v>
      </c>
      <c r="AF377">
        <f>Drivers!AF198</f>
        <v>0</v>
      </c>
      <c r="AG377">
        <f>Drivers!AG198</f>
        <v>0</v>
      </c>
      <c r="AH377">
        <f>Drivers!AH198</f>
        <v>0</v>
      </c>
      <c r="AI377">
        <f>Drivers!AI198</f>
        <v>0</v>
      </c>
      <c r="AJ377">
        <f>Drivers!AJ198</f>
        <v>0</v>
      </c>
      <c r="AK377">
        <f>Drivers!AK198</f>
        <v>0</v>
      </c>
      <c r="AL377">
        <f>Drivers!AL198</f>
        <v>0</v>
      </c>
      <c r="AM377">
        <f>Drivers!AM198</f>
        <v>0</v>
      </c>
      <c r="AN377">
        <f>Drivers!AN198</f>
        <v>0</v>
      </c>
      <c r="AO377">
        <f>Drivers!AO198</f>
        <v>0</v>
      </c>
      <c r="AP377">
        <f>Drivers!AP198</f>
        <v>0</v>
      </c>
      <c r="AQ377">
        <f>Drivers!AQ198</f>
        <v>0</v>
      </c>
      <c r="AR377">
        <f>Drivers!AR198</f>
        <v>0</v>
      </c>
      <c r="AS377">
        <f>Drivers!AS198</f>
        <v>0</v>
      </c>
      <c r="AT377">
        <f>Drivers!AT198</f>
        <v>0</v>
      </c>
      <c r="AU377">
        <f>Drivers!AU198</f>
        <v>0</v>
      </c>
      <c r="AV377">
        <f>Drivers!AV198</f>
        <v>0</v>
      </c>
      <c r="AW377">
        <f>Drivers!AW198</f>
        <v>0</v>
      </c>
      <c r="AX377">
        <f>Drivers!AX198</f>
        <v>0</v>
      </c>
      <c r="AY377">
        <f>Drivers!AY198</f>
        <v>0</v>
      </c>
      <c r="AZ377">
        <f>Drivers!AZ198</f>
        <v>0</v>
      </c>
      <c r="BA377">
        <f>Drivers!BA198</f>
        <v>0</v>
      </c>
      <c r="BB377">
        <f>Drivers!BB198</f>
        <v>0</v>
      </c>
      <c r="BC377">
        <f>Drivers!BC198</f>
        <v>0</v>
      </c>
      <c r="BD377">
        <f>Drivers!BD198</f>
        <v>0</v>
      </c>
      <c r="BE377">
        <f>Drivers!BE198</f>
        <v>0</v>
      </c>
      <c r="BF377">
        <f>Drivers!BF198</f>
        <v>0</v>
      </c>
      <c r="BG377">
        <f>Drivers!BG198</f>
        <v>0</v>
      </c>
      <c r="BH377">
        <f>Drivers!BH198</f>
        <v>0</v>
      </c>
      <c r="BI377">
        <f>Drivers!BI198</f>
        <v>0</v>
      </c>
      <c r="BJ377">
        <f>Drivers!BJ198</f>
        <v>0</v>
      </c>
      <c r="BK377">
        <f>Drivers!BK198</f>
        <v>0</v>
      </c>
      <c r="BL377">
        <f>Drivers!BL198</f>
        <v>0</v>
      </c>
      <c r="BM377">
        <f>Drivers!BM198</f>
        <v>0</v>
      </c>
      <c r="BN377">
        <f>Drivers!BN198</f>
        <v>0</v>
      </c>
      <c r="BO377">
        <f>Drivers!BO198</f>
        <v>0</v>
      </c>
      <c r="BP377">
        <f>Drivers!BP198</f>
        <v>0</v>
      </c>
      <c r="BQ377">
        <f>Drivers!BQ198</f>
        <v>0</v>
      </c>
      <c r="BR377">
        <f>Drivers!BR198</f>
        <v>5.3620451843043995</v>
      </c>
      <c r="BS377">
        <f>Drivers!BS198</f>
        <v>7.4978588612670407</v>
      </c>
      <c r="BT377">
        <f>Drivers!BT198</f>
        <v>8.0713840045377214</v>
      </c>
      <c r="BU377">
        <f>Drivers!BU198</f>
        <v>5.2987614213197967</v>
      </c>
      <c r="BV377">
        <f>Drivers!BV198</f>
        <v>4.6513124354116426</v>
      </c>
      <c r="BW377">
        <f>Drivers!BW198</f>
        <v>6.3679729332156523</v>
      </c>
      <c r="BX377">
        <f>Drivers!BX198</f>
        <v>6.8833694745621363</v>
      </c>
      <c r="BY377">
        <f>Drivers!BY198</f>
        <v>4.8076102340773001</v>
      </c>
      <c r="BZ377">
        <f>Drivers!BZ198</f>
        <v>4.7329089632576649</v>
      </c>
      <c r="CA377">
        <f>Drivers!CA198</f>
        <v>7.3231688731979991</v>
      </c>
      <c r="CB377">
        <f>Drivers!CB198</f>
        <v>7.5717064220183508</v>
      </c>
      <c r="CC377">
        <f>Drivers!CC198</f>
        <v>5.0479907457811652</v>
      </c>
      <c r="CD377">
        <f>Drivers!CD198</f>
        <v>4.6855798736250884</v>
      </c>
      <c r="CE377">
        <f>Drivers!CE198</f>
        <v>7.3231688731979991</v>
      </c>
      <c r="CF377">
        <f>Drivers!CF198</f>
        <v>7.5717064220183508</v>
      </c>
      <c r="CG377">
        <f>Drivers!CG198</f>
        <v>4.9470309308655418</v>
      </c>
      <c r="CH377">
        <f>Drivers!CH198</f>
        <v>4.5918682761525869</v>
      </c>
      <c r="CI377">
        <f>Drivers!CI198</f>
        <v>7.3231688731979991</v>
      </c>
      <c r="CJ377">
        <f>Drivers!CJ198</f>
        <v>7.5717064220183508</v>
      </c>
      <c r="CK377">
        <f>Drivers!CK198</f>
        <v>4.9965012401741973</v>
      </c>
      <c r="CL377">
        <f>Drivers!CL198</f>
        <v>4.522990252010298</v>
      </c>
      <c r="CM377">
        <f>Drivers!CM198</f>
        <v>7.2133213401000287</v>
      </c>
      <c r="CN377">
        <f>Drivers!CN198</f>
        <v>7.4581308256880758</v>
      </c>
      <c r="CO377">
        <f>Drivers!CO198</f>
        <v>4.9215537215715841</v>
      </c>
      <c r="CP377">
        <f>Drivers!CP198</f>
        <v>0</v>
      </c>
      <c r="CQ377">
        <f>Drivers!CQ198</f>
        <v>0</v>
      </c>
      <c r="CR377">
        <f>Drivers!CR198</f>
        <v>0</v>
      </c>
      <c r="CS377">
        <f>Drivers!CS198</f>
        <v>0</v>
      </c>
      <c r="CT377">
        <f>Drivers!CT198</f>
        <v>0</v>
      </c>
      <c r="CU377">
        <f>Drivers!CU198</f>
        <v>0</v>
      </c>
      <c r="CV377">
        <f>Drivers!CV198</f>
        <v>0</v>
      </c>
      <c r="CW377">
        <f>Drivers!CW198</f>
        <v>0</v>
      </c>
      <c r="CX377">
        <f>Drivers!CX198</f>
        <v>0</v>
      </c>
      <c r="CY377">
        <f>Drivers!CY198</f>
        <v>0</v>
      </c>
      <c r="CZ377">
        <f>Drivers!CZ198</f>
        <v>0</v>
      </c>
      <c r="DA377">
        <f>Drivers!DA198</f>
        <v>0</v>
      </c>
      <c r="DB377">
        <f>Drivers!DB198</f>
        <v>0</v>
      </c>
      <c r="DC377">
        <f>Drivers!DC198</f>
        <v>0</v>
      </c>
      <c r="DD377">
        <f>Drivers!DD198</f>
        <v>0</v>
      </c>
      <c r="DE377">
        <f>Drivers!DE198</f>
        <v>0</v>
      </c>
      <c r="DF377">
        <f>Drivers!DF198</f>
        <v>0</v>
      </c>
      <c r="DG377">
        <f>Drivers!DG198</f>
        <v>0</v>
      </c>
      <c r="DH377">
        <f>Drivers!DH198</f>
        <v>0</v>
      </c>
      <c r="DI377">
        <f>Drivers!DI198</f>
        <v>0</v>
      </c>
      <c r="DJ377">
        <f>Drivers!DJ198</f>
        <v>0</v>
      </c>
      <c r="DK377">
        <f>Drivers!DK198</f>
        <v>0</v>
      </c>
      <c r="DL377">
        <f>Drivers!DL198</f>
        <v>0</v>
      </c>
      <c r="DM377">
        <f>Drivers!DM198</f>
        <v>0</v>
      </c>
      <c r="DN377">
        <f>Drivers!DN198</f>
        <v>0</v>
      </c>
      <c r="DO377">
        <f>Drivers!DO198</f>
        <v>0</v>
      </c>
      <c r="DP377">
        <f>Drivers!DP198</f>
        <v>0</v>
      </c>
      <c r="DQ377">
        <f>Drivers!DQ198</f>
        <v>0</v>
      </c>
      <c r="DR377">
        <f>Drivers!DR198</f>
        <v>0</v>
      </c>
      <c r="DS377">
        <f>Drivers!DS198</f>
        <v>0</v>
      </c>
      <c r="DT377">
        <f>Drivers!DT198</f>
        <v>0</v>
      </c>
      <c r="DU377">
        <f>Drivers!DU198</f>
        <v>0</v>
      </c>
      <c r="DV377">
        <f>Drivers!DV198</f>
        <v>0</v>
      </c>
      <c r="DW377">
        <f>Drivers!DW198</f>
        <v>0</v>
      </c>
      <c r="DX377">
        <f>Drivers!DX198</f>
        <v>0</v>
      </c>
      <c r="DY377">
        <f>Drivers!DY198</f>
        <v>0</v>
      </c>
      <c r="DZ377">
        <f>Drivers!DZ198</f>
        <v>6.6187459199450274</v>
      </c>
      <c r="EA377">
        <f>Drivers!EA198</f>
        <v>5.7150327856774492</v>
      </c>
      <c r="EB377">
        <f>Drivers!EB198</f>
        <v>6.168494084894439</v>
      </c>
      <c r="EC377">
        <f>Drivers!EC198</f>
        <v>6.1384057904497951</v>
      </c>
      <c r="ED377">
        <f>Drivers!ED198</f>
        <v>6.127568806301495</v>
      </c>
      <c r="EE377">
        <f>Drivers!EE198</f>
        <v>6.035655274206972</v>
      </c>
      <c r="EF377">
        <f>Drivers!EF198</f>
        <v>5.9451204450938668</v>
      </c>
      <c r="EG377">
        <f>Drivers!EG198</f>
        <v>5.8559436384174584</v>
      </c>
      <c r="EH377">
        <f>Drivers!EH198</f>
        <v>5.7681044838411957</v>
      </c>
      <c r="EI377">
        <f>Drivers!EI198</f>
        <v>5.6815829165835767</v>
      </c>
      <c r="EJ377">
        <f>Drivers!EJ198</f>
        <v>5.5963591728348225</v>
      </c>
      <c r="EK377">
        <f>Drivers!EK198</f>
        <v>5.5124137852422992</v>
      </c>
      <c r="EL377">
        <f>Drivers!EL198</f>
        <v>5.4297275784636643</v>
      </c>
      <c r="EM377">
        <f>Drivers!EM198</f>
        <v>0</v>
      </c>
      <c r="EN377">
        <f>Drivers!EN198</f>
        <v>0</v>
      </c>
    </row>
    <row r="378" spans="1:144" x14ac:dyDescent="0.2">
      <c r="A378">
        <f>Drivers!A199</f>
        <v>0</v>
      </c>
      <c r="B378">
        <f>Drivers!B199</f>
        <v>0</v>
      </c>
      <c r="C378">
        <f>Drivers!C199</f>
        <v>0</v>
      </c>
      <c r="D378">
        <f>Drivers!D199</f>
        <v>0</v>
      </c>
      <c r="E378">
        <f>Drivers!E199</f>
        <v>0</v>
      </c>
      <c r="F378">
        <f>Drivers!F199</f>
        <v>0</v>
      </c>
      <c r="G378">
        <f>Drivers!G199</f>
        <v>0</v>
      </c>
      <c r="H378">
        <f>Drivers!H199</f>
        <v>0</v>
      </c>
      <c r="I378" t="str">
        <f>Drivers!I199</f>
        <v>Total</v>
      </c>
      <c r="J378">
        <f>Drivers!J199</f>
        <v>0</v>
      </c>
      <c r="K378">
        <f>Drivers!K199</f>
        <v>0</v>
      </c>
      <c r="L378">
        <f>Drivers!L199</f>
        <v>0</v>
      </c>
      <c r="M378">
        <f>Drivers!M199</f>
        <v>0</v>
      </c>
      <c r="N378">
        <f>Drivers!N199</f>
        <v>0</v>
      </c>
      <c r="O378">
        <f>Drivers!O199</f>
        <v>0</v>
      </c>
      <c r="P378">
        <f>Drivers!P199</f>
        <v>0</v>
      </c>
      <c r="Q378">
        <f>Drivers!Q199</f>
        <v>0</v>
      </c>
      <c r="R378">
        <f>Drivers!R199</f>
        <v>0</v>
      </c>
      <c r="S378">
        <f>Drivers!S199</f>
        <v>0</v>
      </c>
      <c r="T378">
        <f>Drivers!T199</f>
        <v>0</v>
      </c>
      <c r="U378">
        <f>Drivers!U199</f>
        <v>0</v>
      </c>
      <c r="V378">
        <f>Drivers!V199</f>
        <v>0</v>
      </c>
      <c r="W378">
        <f>Drivers!W199</f>
        <v>0</v>
      </c>
      <c r="X378">
        <f>Drivers!X199</f>
        <v>0</v>
      </c>
      <c r="Y378">
        <f>Drivers!Y199</f>
        <v>0</v>
      </c>
      <c r="Z378">
        <f>Drivers!Z199</f>
        <v>0</v>
      </c>
      <c r="AA378">
        <f>Drivers!AA199</f>
        <v>0</v>
      </c>
      <c r="AB378">
        <f>Drivers!AB199</f>
        <v>0</v>
      </c>
      <c r="AC378">
        <f>Drivers!AC199</f>
        <v>0</v>
      </c>
      <c r="AD378">
        <f>Drivers!AD199</f>
        <v>0</v>
      </c>
      <c r="AE378">
        <f>Drivers!AE199</f>
        <v>0</v>
      </c>
      <c r="AF378">
        <f>Drivers!AF199</f>
        <v>0</v>
      </c>
      <c r="AG378">
        <f>Drivers!AG199</f>
        <v>0</v>
      </c>
      <c r="AH378">
        <f>Drivers!AH199</f>
        <v>0</v>
      </c>
      <c r="AI378">
        <f>Drivers!AI199</f>
        <v>0</v>
      </c>
      <c r="AJ378">
        <f>Drivers!AJ199</f>
        <v>0</v>
      </c>
      <c r="AK378">
        <f>Drivers!AK199</f>
        <v>0</v>
      </c>
      <c r="AL378">
        <f>Drivers!AL199</f>
        <v>0</v>
      </c>
      <c r="AM378">
        <f>Drivers!AM199</f>
        <v>0</v>
      </c>
      <c r="AN378">
        <f>Drivers!AN199</f>
        <v>0</v>
      </c>
      <c r="AO378">
        <f>Drivers!AO199</f>
        <v>0</v>
      </c>
      <c r="AP378">
        <f>Drivers!AP199</f>
        <v>0</v>
      </c>
      <c r="AQ378">
        <f>Drivers!AQ199</f>
        <v>0</v>
      </c>
      <c r="AR378">
        <f>Drivers!AR199</f>
        <v>0</v>
      </c>
      <c r="AS378">
        <f>Drivers!AS199</f>
        <v>0</v>
      </c>
      <c r="AT378">
        <f>Drivers!AT199</f>
        <v>0</v>
      </c>
      <c r="AU378">
        <f>Drivers!AU199</f>
        <v>0</v>
      </c>
      <c r="AV378">
        <f>Drivers!AV199</f>
        <v>0</v>
      </c>
      <c r="AW378">
        <f>Drivers!AW199</f>
        <v>0</v>
      </c>
      <c r="AX378">
        <f>Drivers!AX199</f>
        <v>0</v>
      </c>
      <c r="AY378">
        <f>Drivers!AY199</f>
        <v>0</v>
      </c>
      <c r="AZ378">
        <f>Drivers!AZ199</f>
        <v>0</v>
      </c>
      <c r="BA378">
        <f>Drivers!BA199</f>
        <v>0</v>
      </c>
      <c r="BB378">
        <f>Drivers!BB199</f>
        <v>0</v>
      </c>
      <c r="BC378">
        <f>Drivers!BC199</f>
        <v>0</v>
      </c>
      <c r="BD378">
        <f>Drivers!BD199</f>
        <v>0</v>
      </c>
      <c r="BE378">
        <f>Drivers!BE199</f>
        <v>0</v>
      </c>
      <c r="BF378">
        <f>Drivers!BF199</f>
        <v>0</v>
      </c>
      <c r="BG378">
        <f>Drivers!BG199</f>
        <v>0</v>
      </c>
      <c r="BH378">
        <f>Drivers!BH199</f>
        <v>0</v>
      </c>
      <c r="BI378">
        <f>Drivers!BI199</f>
        <v>0</v>
      </c>
      <c r="BJ378">
        <f>Drivers!BJ199</f>
        <v>0</v>
      </c>
      <c r="BK378">
        <f>Drivers!BK199</f>
        <v>0</v>
      </c>
      <c r="BL378">
        <f>Drivers!BL199</f>
        <v>0</v>
      </c>
      <c r="BM378">
        <f>Drivers!BM199</f>
        <v>0</v>
      </c>
      <c r="BN378">
        <f>Drivers!BN199</f>
        <v>0</v>
      </c>
      <c r="BO378">
        <f>Drivers!BO199</f>
        <v>0</v>
      </c>
      <c r="BP378">
        <f>Drivers!BP199</f>
        <v>0</v>
      </c>
      <c r="BQ378">
        <f>Drivers!BQ199</f>
        <v>0</v>
      </c>
      <c r="BR378">
        <f>Drivers!BR199</f>
        <v>44.683709869203327</v>
      </c>
      <c r="BS378">
        <f>Drivers!BS199</f>
        <v>44.105052125100237</v>
      </c>
      <c r="BT378">
        <f>Drivers!BT199</f>
        <v>47.478729438457172</v>
      </c>
      <c r="BU378">
        <f>Drivers!BU199</f>
        <v>44.156345177664974</v>
      </c>
      <c r="BV378">
        <f>Drivers!BV199</f>
        <v>38.76093696176369</v>
      </c>
      <c r="BW378">
        <f>Drivers!BW199</f>
        <v>37.458664313033246</v>
      </c>
      <c r="BX378">
        <f>Drivers!BX199</f>
        <v>40.490408673894912</v>
      </c>
      <c r="BY378">
        <f>Drivers!BY199</f>
        <v>40.063418617310838</v>
      </c>
      <c r="BZ378">
        <f>Drivers!BZ199</f>
        <v>39.440908027147209</v>
      </c>
      <c r="CA378">
        <f>Drivers!CA199</f>
        <v>40.530274786701973</v>
      </c>
      <c r="CB378">
        <f>Drivers!CB199</f>
        <v>45.665082902418682</v>
      </c>
      <c r="CC378">
        <f>Drivers!CC199</f>
        <v>42.200802000544371</v>
      </c>
      <c r="CD378">
        <f>Drivers!CD199</f>
        <v>38.525878960917389</v>
      </c>
      <c r="CE378">
        <f>Drivers!CE199</f>
        <v>39.464950373639311</v>
      </c>
      <c r="CF378">
        <f>Drivers!CF199</f>
        <v>39.533215412844044</v>
      </c>
      <c r="CG378">
        <f>Drivers!CG199</f>
        <v>38.093800799537291</v>
      </c>
      <c r="CH378">
        <f>Drivers!CH199</f>
        <v>36.21921689585772</v>
      </c>
      <c r="CI378">
        <f>Drivers!CI199</f>
        <v>38.073847957046191</v>
      </c>
      <c r="CJ378">
        <f>Drivers!CJ199</f>
        <v>38.261128243536284</v>
      </c>
      <c r="CK378">
        <f>Drivers!CK199</f>
        <v>36.615694021971969</v>
      </c>
      <c r="CL378">
        <f>Drivers!CL199</f>
        <v>35.679608479138786</v>
      </c>
      <c r="CM378">
        <f>Drivers!CM199</f>
        <v>37.308402252421303</v>
      </c>
      <c r="CN378">
        <f>Drivers!CN199</f>
        <v>37.552387774245204</v>
      </c>
      <c r="CO378">
        <f>Drivers!CO199</f>
        <v>36.053539706587848</v>
      </c>
      <c r="CP378">
        <f>Drivers!CP199</f>
        <v>0</v>
      </c>
      <c r="CQ378">
        <f>Drivers!CQ199</f>
        <v>0</v>
      </c>
      <c r="CR378">
        <f>Drivers!CR199</f>
        <v>0</v>
      </c>
      <c r="CS378">
        <f>Drivers!CS199</f>
        <v>0</v>
      </c>
      <c r="CT378">
        <f>Drivers!CT199</f>
        <v>0</v>
      </c>
      <c r="CU378">
        <f>Drivers!CU199</f>
        <v>0</v>
      </c>
      <c r="CV378">
        <f>Drivers!CV199</f>
        <v>0</v>
      </c>
      <c r="CW378">
        <f>Drivers!CW199</f>
        <v>0</v>
      </c>
      <c r="CX378">
        <f>Drivers!CX199</f>
        <v>0</v>
      </c>
      <c r="CY378">
        <f>Drivers!CY199</f>
        <v>0</v>
      </c>
      <c r="CZ378">
        <f>Drivers!CZ199</f>
        <v>0</v>
      </c>
      <c r="DA378">
        <f>Drivers!DA199</f>
        <v>0</v>
      </c>
      <c r="DB378">
        <f>Drivers!DB199</f>
        <v>0</v>
      </c>
      <c r="DC378">
        <f>Drivers!DC199</f>
        <v>0</v>
      </c>
      <c r="DD378">
        <f>Drivers!DD199</f>
        <v>0</v>
      </c>
      <c r="DE378">
        <f>Drivers!DE199</f>
        <v>0</v>
      </c>
      <c r="DF378">
        <f>Drivers!DF199</f>
        <v>0</v>
      </c>
      <c r="DG378">
        <f>Drivers!DG199</f>
        <v>0</v>
      </c>
      <c r="DH378">
        <f>Drivers!DH199</f>
        <v>0</v>
      </c>
      <c r="DI378">
        <f>Drivers!DI199</f>
        <v>0</v>
      </c>
      <c r="DJ378">
        <f>Drivers!DJ199</f>
        <v>0</v>
      </c>
      <c r="DK378">
        <f>Drivers!DK199</f>
        <v>0</v>
      </c>
      <c r="DL378">
        <f>Drivers!DL199</f>
        <v>0</v>
      </c>
      <c r="DM378">
        <f>Drivers!DM199</f>
        <v>0</v>
      </c>
      <c r="DN378">
        <f>Drivers!DN199</f>
        <v>0</v>
      </c>
      <c r="DO378">
        <f>Drivers!DO199</f>
        <v>0</v>
      </c>
      <c r="DP378">
        <f>Drivers!DP199</f>
        <v>0</v>
      </c>
      <c r="DQ378">
        <f>Drivers!DQ199</f>
        <v>0</v>
      </c>
      <c r="DR378">
        <f>Drivers!DR199</f>
        <v>0</v>
      </c>
      <c r="DS378">
        <f>Drivers!DS199</f>
        <v>0</v>
      </c>
      <c r="DT378">
        <f>Drivers!DT199</f>
        <v>0</v>
      </c>
      <c r="DU378">
        <f>Drivers!DU199</f>
        <v>0</v>
      </c>
      <c r="DV378">
        <f>Drivers!DV199</f>
        <v>0</v>
      </c>
      <c r="DW378">
        <f>Drivers!DW199</f>
        <v>0</v>
      </c>
      <c r="DX378">
        <f>Drivers!DX199</f>
        <v>0</v>
      </c>
      <c r="DY378">
        <f>Drivers!DY199</f>
        <v>0</v>
      </c>
      <c r="DZ378">
        <f>Drivers!DZ199</f>
        <v>45.227795911355436</v>
      </c>
      <c r="EA378">
        <f>Drivers!EA199</f>
        <v>39.245708391659925</v>
      </c>
      <c r="EB378">
        <f>Drivers!EB199</f>
        <v>41.80088603109342</v>
      </c>
      <c r="EC378">
        <f>Drivers!EC199</f>
        <v>38.906824801733343</v>
      </c>
      <c r="ED378">
        <f>Drivers!ED199</f>
        <v>37.297051205677185</v>
      </c>
      <c r="EE378">
        <f>Drivers!EE199</f>
        <v>36.652501096370258</v>
      </c>
      <c r="EF378">
        <f>Drivers!EF199</f>
        <v>35.944428657091237</v>
      </c>
      <c r="EG378">
        <f>Drivers!EG199</f>
        <v>35.485293152212506</v>
      </c>
      <c r="EH378">
        <f>Drivers!EH199</f>
        <v>35.087472457585548</v>
      </c>
      <c r="EI378">
        <f>Drivers!EI199</f>
        <v>34.708513443360218</v>
      </c>
      <c r="EJ378">
        <f>Drivers!EJ199</f>
        <v>34.347604904687472</v>
      </c>
      <c r="EK378">
        <f>Drivers!EK199</f>
        <v>34.004058230727018</v>
      </c>
      <c r="EL378">
        <f>Drivers!EL199</f>
        <v>33.67729867957938</v>
      </c>
      <c r="EM378">
        <f>Drivers!EM199</f>
        <v>0</v>
      </c>
      <c r="EN378">
        <f>Drivers!EN199</f>
        <v>0</v>
      </c>
    </row>
    <row r="379" spans="1:144" x14ac:dyDescent="0.2">
      <c r="A379">
        <f>Drivers!A200</f>
        <v>0</v>
      </c>
      <c r="B379">
        <f>Drivers!B200</f>
        <v>0</v>
      </c>
      <c r="C379">
        <f>Drivers!C200</f>
        <v>0</v>
      </c>
      <c r="D379">
        <f>Drivers!D200</f>
        <v>0</v>
      </c>
      <c r="E379">
        <f>Drivers!E200</f>
        <v>0</v>
      </c>
      <c r="F379">
        <f>Drivers!F200</f>
        <v>0</v>
      </c>
      <c r="G379">
        <f>Drivers!G200</f>
        <v>0</v>
      </c>
      <c r="H379">
        <f>Drivers!H200</f>
        <v>0</v>
      </c>
      <c r="I379">
        <f>Drivers!I200</f>
        <v>0</v>
      </c>
      <c r="J379">
        <f>Drivers!J200</f>
        <v>0</v>
      </c>
      <c r="K379">
        <f>Drivers!K200</f>
        <v>0</v>
      </c>
      <c r="L379">
        <f>Drivers!L200</f>
        <v>0</v>
      </c>
      <c r="M379">
        <f>Drivers!M200</f>
        <v>0</v>
      </c>
      <c r="N379">
        <f>Drivers!N200</f>
        <v>0</v>
      </c>
      <c r="O379">
        <f>Drivers!O200</f>
        <v>0</v>
      </c>
      <c r="P379">
        <f>Drivers!P200</f>
        <v>0</v>
      </c>
      <c r="Q379">
        <f>Drivers!Q200</f>
        <v>0</v>
      </c>
      <c r="R379">
        <f>Drivers!R200</f>
        <v>0</v>
      </c>
      <c r="S379">
        <f>Drivers!S200</f>
        <v>0</v>
      </c>
      <c r="T379">
        <f>Drivers!T200</f>
        <v>0</v>
      </c>
      <c r="U379">
        <f>Drivers!U200</f>
        <v>0</v>
      </c>
      <c r="V379">
        <f>Drivers!V200</f>
        <v>0</v>
      </c>
      <c r="W379">
        <f>Drivers!W200</f>
        <v>0</v>
      </c>
      <c r="X379">
        <f>Drivers!X200</f>
        <v>0</v>
      </c>
      <c r="Y379">
        <f>Drivers!Y200</f>
        <v>0</v>
      </c>
      <c r="Z379">
        <f>Drivers!Z200</f>
        <v>0</v>
      </c>
      <c r="AA379">
        <f>Drivers!AA200</f>
        <v>0</v>
      </c>
      <c r="AB379">
        <f>Drivers!AB200</f>
        <v>0</v>
      </c>
      <c r="AC379">
        <f>Drivers!AC200</f>
        <v>0</v>
      </c>
      <c r="AD379">
        <f>Drivers!AD200</f>
        <v>0</v>
      </c>
      <c r="AE379">
        <f>Drivers!AE200</f>
        <v>0</v>
      </c>
      <c r="AF379">
        <f>Drivers!AF200</f>
        <v>0</v>
      </c>
      <c r="AG379">
        <f>Drivers!AG200</f>
        <v>0</v>
      </c>
      <c r="AH379">
        <f>Drivers!AH200</f>
        <v>0</v>
      </c>
      <c r="AI379">
        <f>Drivers!AI200</f>
        <v>0</v>
      </c>
      <c r="AJ379">
        <f>Drivers!AJ200</f>
        <v>0</v>
      </c>
      <c r="AK379">
        <f>Drivers!AK200</f>
        <v>0</v>
      </c>
      <c r="AL379">
        <f>Drivers!AL200</f>
        <v>0</v>
      </c>
      <c r="AM379">
        <f>Drivers!AM200</f>
        <v>0</v>
      </c>
      <c r="AN379">
        <f>Drivers!AN200</f>
        <v>0</v>
      </c>
      <c r="AO379">
        <f>Drivers!AO200</f>
        <v>0</v>
      </c>
      <c r="AP379">
        <f>Drivers!AP200</f>
        <v>0</v>
      </c>
      <c r="AQ379">
        <f>Drivers!AQ200</f>
        <v>0</v>
      </c>
      <c r="AR379">
        <f>Drivers!AR200</f>
        <v>0</v>
      </c>
      <c r="AS379">
        <f>Drivers!AS200</f>
        <v>0</v>
      </c>
      <c r="AT379">
        <f>Drivers!AT200</f>
        <v>0</v>
      </c>
      <c r="AU379">
        <f>Drivers!AU200</f>
        <v>0</v>
      </c>
      <c r="AV379">
        <f>Drivers!AV200</f>
        <v>0</v>
      </c>
      <c r="AW379">
        <f>Drivers!AW200</f>
        <v>0</v>
      </c>
      <c r="AX379">
        <f>Drivers!AX200</f>
        <v>0</v>
      </c>
      <c r="AY379">
        <f>Drivers!AY200</f>
        <v>0</v>
      </c>
      <c r="AZ379">
        <f>Drivers!AZ200</f>
        <v>0</v>
      </c>
      <c r="BA379">
        <f>Drivers!BA200</f>
        <v>0</v>
      </c>
      <c r="BB379">
        <f>Drivers!BB200</f>
        <v>0</v>
      </c>
      <c r="BC379">
        <f>Drivers!BC200</f>
        <v>0</v>
      </c>
      <c r="BD379">
        <f>Drivers!BD200</f>
        <v>0</v>
      </c>
      <c r="BE379">
        <f>Drivers!BE200</f>
        <v>0</v>
      </c>
      <c r="BF379">
        <f>Drivers!BF200</f>
        <v>0</v>
      </c>
      <c r="BG379">
        <f>Drivers!BG200</f>
        <v>0</v>
      </c>
      <c r="BH379">
        <f>Drivers!BH200</f>
        <v>0</v>
      </c>
      <c r="BI379">
        <f>Drivers!BI200</f>
        <v>0</v>
      </c>
      <c r="BJ379">
        <f>Drivers!BJ200</f>
        <v>0</v>
      </c>
      <c r="BK379">
        <f>Drivers!BK200</f>
        <v>0</v>
      </c>
      <c r="BL379">
        <f>Drivers!BL200</f>
        <v>0</v>
      </c>
      <c r="BM379">
        <f>Drivers!BM200</f>
        <v>0</v>
      </c>
      <c r="BN379">
        <f>Drivers!BN200</f>
        <v>0</v>
      </c>
      <c r="BO379">
        <f>Drivers!BO200</f>
        <v>0</v>
      </c>
      <c r="BP379">
        <f>Drivers!BP200</f>
        <v>0</v>
      </c>
      <c r="BQ379">
        <f>Drivers!BQ200</f>
        <v>0</v>
      </c>
      <c r="BR379">
        <f>Drivers!BR200</f>
        <v>0</v>
      </c>
      <c r="BS379">
        <f>Drivers!BS200</f>
        <v>0</v>
      </c>
      <c r="BT379">
        <f>Drivers!BT200</f>
        <v>0</v>
      </c>
      <c r="BU379">
        <f>Drivers!BU200</f>
        <v>0</v>
      </c>
      <c r="BV379">
        <f>Drivers!BV200</f>
        <v>0</v>
      </c>
      <c r="BW379">
        <f>Drivers!BW200</f>
        <v>0</v>
      </c>
      <c r="BX379">
        <f>Drivers!BX200</f>
        <v>0</v>
      </c>
      <c r="BY379">
        <f>Drivers!BY200</f>
        <v>0</v>
      </c>
      <c r="BZ379">
        <f>Drivers!BZ200</f>
        <v>0</v>
      </c>
      <c r="CA379">
        <f>Drivers!CA200</f>
        <v>0</v>
      </c>
      <c r="CB379">
        <f>Drivers!CB200</f>
        <v>0</v>
      </c>
      <c r="CC379">
        <f>Drivers!CC200</f>
        <v>0</v>
      </c>
      <c r="CD379">
        <f>Drivers!CD200</f>
        <v>0</v>
      </c>
      <c r="CE379">
        <f>Drivers!CE200</f>
        <v>0</v>
      </c>
      <c r="CF379">
        <f>Drivers!CF200</f>
        <v>0</v>
      </c>
      <c r="CG379">
        <f>Drivers!CG200</f>
        <v>0</v>
      </c>
      <c r="CH379">
        <f>Drivers!CH200</f>
        <v>0</v>
      </c>
      <c r="CI379">
        <f>Drivers!CI200</f>
        <v>0</v>
      </c>
      <c r="CJ379">
        <f>Drivers!CJ200</f>
        <v>0</v>
      </c>
      <c r="CK379">
        <f>Drivers!CK200</f>
        <v>0</v>
      </c>
      <c r="CL379">
        <f>Drivers!CL200</f>
        <v>0</v>
      </c>
      <c r="CM379">
        <f>Drivers!CM200</f>
        <v>0</v>
      </c>
      <c r="CN379">
        <f>Drivers!CN200</f>
        <v>0</v>
      </c>
      <c r="CO379">
        <f>Drivers!CO200</f>
        <v>0</v>
      </c>
      <c r="CP379">
        <f>Drivers!CP200</f>
        <v>0</v>
      </c>
      <c r="CQ379">
        <f>Drivers!CQ200</f>
        <v>0</v>
      </c>
      <c r="CR379">
        <f>Drivers!CR200</f>
        <v>0</v>
      </c>
      <c r="CS379">
        <f>Drivers!CS200</f>
        <v>0</v>
      </c>
      <c r="CT379">
        <f>Drivers!CT200</f>
        <v>0</v>
      </c>
      <c r="CU379">
        <f>Drivers!CU200</f>
        <v>0</v>
      </c>
      <c r="CV379">
        <f>Drivers!CV200</f>
        <v>0</v>
      </c>
      <c r="CW379">
        <f>Drivers!CW200</f>
        <v>0</v>
      </c>
      <c r="CX379">
        <f>Drivers!CX200</f>
        <v>0</v>
      </c>
      <c r="CY379">
        <f>Drivers!CY200</f>
        <v>0</v>
      </c>
      <c r="CZ379">
        <f>Drivers!CZ200</f>
        <v>0</v>
      </c>
      <c r="DA379">
        <f>Drivers!DA200</f>
        <v>0</v>
      </c>
      <c r="DB379">
        <f>Drivers!DB200</f>
        <v>0</v>
      </c>
      <c r="DC379">
        <f>Drivers!DC200</f>
        <v>0</v>
      </c>
      <c r="DD379">
        <f>Drivers!DD200</f>
        <v>0</v>
      </c>
      <c r="DE379">
        <f>Drivers!DE200</f>
        <v>0</v>
      </c>
      <c r="DF379">
        <f>Drivers!DF200</f>
        <v>0</v>
      </c>
      <c r="DG379">
        <f>Drivers!DG200</f>
        <v>0</v>
      </c>
      <c r="DH379">
        <f>Drivers!DH200</f>
        <v>0</v>
      </c>
      <c r="DI379">
        <f>Drivers!DI200</f>
        <v>0</v>
      </c>
      <c r="DJ379">
        <f>Drivers!DJ200</f>
        <v>0</v>
      </c>
      <c r="DK379">
        <f>Drivers!DK200</f>
        <v>0</v>
      </c>
      <c r="DL379">
        <f>Drivers!DL200</f>
        <v>0</v>
      </c>
      <c r="DM379">
        <f>Drivers!DM200</f>
        <v>0</v>
      </c>
      <c r="DN379">
        <f>Drivers!DN200</f>
        <v>0</v>
      </c>
      <c r="DO379">
        <f>Drivers!DO200</f>
        <v>0</v>
      </c>
      <c r="DP379">
        <f>Drivers!DP200</f>
        <v>0</v>
      </c>
      <c r="DQ379">
        <f>Drivers!DQ200</f>
        <v>0</v>
      </c>
      <c r="DR379">
        <f>Drivers!DR200</f>
        <v>0</v>
      </c>
      <c r="DS379">
        <f>Drivers!DS200</f>
        <v>0</v>
      </c>
      <c r="DT379">
        <f>Drivers!DT200</f>
        <v>0</v>
      </c>
      <c r="DU379">
        <f>Drivers!DU200</f>
        <v>0</v>
      </c>
      <c r="DV379">
        <f>Drivers!DV200</f>
        <v>0</v>
      </c>
      <c r="DW379">
        <f>Drivers!DW200</f>
        <v>0</v>
      </c>
      <c r="DX379">
        <f>Drivers!DX200</f>
        <v>0</v>
      </c>
      <c r="DY379">
        <f>Drivers!DY200</f>
        <v>0</v>
      </c>
      <c r="DZ379">
        <f>Drivers!DZ200</f>
        <v>0</v>
      </c>
      <c r="EA379">
        <f>Drivers!EA200</f>
        <v>0</v>
      </c>
      <c r="EB379">
        <f>Drivers!EB200</f>
        <v>0</v>
      </c>
      <c r="EC379">
        <f>Drivers!EC200</f>
        <v>0</v>
      </c>
      <c r="ED379">
        <f>Drivers!ED200</f>
        <v>0</v>
      </c>
      <c r="EE379">
        <f>Drivers!EE200</f>
        <v>0</v>
      </c>
      <c r="EF379">
        <f>Drivers!EF200</f>
        <v>0</v>
      </c>
      <c r="EG379">
        <f>Drivers!EG200</f>
        <v>0</v>
      </c>
      <c r="EH379">
        <f>Drivers!EH200</f>
        <v>0</v>
      </c>
      <c r="EI379">
        <f>Drivers!EI200</f>
        <v>0</v>
      </c>
      <c r="EJ379">
        <f>Drivers!EJ200</f>
        <v>0</v>
      </c>
      <c r="EK379">
        <f>Drivers!EK200</f>
        <v>0</v>
      </c>
      <c r="EL379">
        <f>Drivers!EL200</f>
        <v>0</v>
      </c>
      <c r="EM379">
        <f>Drivers!EM200</f>
        <v>0</v>
      </c>
      <c r="EN379">
        <f>Drivers!EN200</f>
        <v>0</v>
      </c>
    </row>
    <row r="380" spans="1:144" x14ac:dyDescent="0.2">
      <c r="A380">
        <f>Drivers!A201</f>
        <v>0</v>
      </c>
      <c r="B380">
        <f>Drivers!B201</f>
        <v>0</v>
      </c>
      <c r="C380">
        <f>Drivers!C201</f>
        <v>0</v>
      </c>
      <c r="D380">
        <f>Drivers!D201</f>
        <v>0</v>
      </c>
      <c r="E380">
        <f>Drivers!E201</f>
        <v>0</v>
      </c>
      <c r="F380">
        <f>Drivers!F201</f>
        <v>0</v>
      </c>
      <c r="G380">
        <f>Drivers!G201</f>
        <v>0</v>
      </c>
      <c r="H380">
        <f>Drivers!H201</f>
        <v>0</v>
      </c>
      <c r="I380" t="str">
        <f>Drivers!I201</f>
        <v>Y/Y Change in Cost per Box Cost</v>
      </c>
      <c r="J380">
        <f>Drivers!J201</f>
        <v>0</v>
      </c>
      <c r="K380">
        <f>Drivers!K201</f>
        <v>0</v>
      </c>
      <c r="L380">
        <f>Drivers!L201</f>
        <v>0</v>
      </c>
      <c r="M380">
        <f>Drivers!M201</f>
        <v>0</v>
      </c>
      <c r="N380">
        <f>Drivers!N201</f>
        <v>0</v>
      </c>
      <c r="O380">
        <f>Drivers!O201</f>
        <v>0</v>
      </c>
      <c r="P380">
        <f>Drivers!P201</f>
        <v>0</v>
      </c>
      <c r="Q380">
        <f>Drivers!Q201</f>
        <v>0</v>
      </c>
      <c r="R380">
        <f>Drivers!R201</f>
        <v>0</v>
      </c>
      <c r="S380">
        <f>Drivers!S201</f>
        <v>0</v>
      </c>
      <c r="T380">
        <f>Drivers!T201</f>
        <v>0</v>
      </c>
      <c r="U380">
        <f>Drivers!U201</f>
        <v>0</v>
      </c>
      <c r="V380">
        <f>Drivers!V201</f>
        <v>0</v>
      </c>
      <c r="W380">
        <f>Drivers!W201</f>
        <v>0</v>
      </c>
      <c r="X380">
        <f>Drivers!X201</f>
        <v>0</v>
      </c>
      <c r="Y380">
        <f>Drivers!Y201</f>
        <v>0</v>
      </c>
      <c r="Z380">
        <f>Drivers!Z201</f>
        <v>0</v>
      </c>
      <c r="AA380">
        <f>Drivers!AA201</f>
        <v>0</v>
      </c>
      <c r="AB380">
        <f>Drivers!AB201</f>
        <v>0</v>
      </c>
      <c r="AC380">
        <f>Drivers!AC201</f>
        <v>0</v>
      </c>
      <c r="AD380">
        <f>Drivers!AD201</f>
        <v>0</v>
      </c>
      <c r="AE380">
        <f>Drivers!AE201</f>
        <v>0</v>
      </c>
      <c r="AF380">
        <f>Drivers!AF201</f>
        <v>0</v>
      </c>
      <c r="AG380">
        <f>Drivers!AG201</f>
        <v>0</v>
      </c>
      <c r="AH380">
        <f>Drivers!AH201</f>
        <v>0</v>
      </c>
      <c r="AI380">
        <f>Drivers!AI201</f>
        <v>0</v>
      </c>
      <c r="AJ380">
        <f>Drivers!AJ201</f>
        <v>0</v>
      </c>
      <c r="AK380">
        <f>Drivers!AK201</f>
        <v>0</v>
      </c>
      <c r="AL380">
        <f>Drivers!AL201</f>
        <v>0</v>
      </c>
      <c r="AM380">
        <f>Drivers!AM201</f>
        <v>0</v>
      </c>
      <c r="AN380">
        <f>Drivers!AN201</f>
        <v>0</v>
      </c>
      <c r="AO380">
        <f>Drivers!AO201</f>
        <v>0</v>
      </c>
      <c r="AP380">
        <f>Drivers!AP201</f>
        <v>0</v>
      </c>
      <c r="AQ380">
        <f>Drivers!AQ201</f>
        <v>0</v>
      </c>
      <c r="AR380">
        <f>Drivers!AR201</f>
        <v>0</v>
      </c>
      <c r="AS380">
        <f>Drivers!AS201</f>
        <v>0</v>
      </c>
      <c r="AT380">
        <f>Drivers!AT201</f>
        <v>0</v>
      </c>
      <c r="AU380">
        <f>Drivers!AU201</f>
        <v>0</v>
      </c>
      <c r="AV380">
        <f>Drivers!AV201</f>
        <v>0</v>
      </c>
      <c r="AW380">
        <f>Drivers!AW201</f>
        <v>0</v>
      </c>
      <c r="AX380">
        <f>Drivers!AX201</f>
        <v>0</v>
      </c>
      <c r="AY380">
        <f>Drivers!AY201</f>
        <v>0</v>
      </c>
      <c r="AZ380">
        <f>Drivers!AZ201</f>
        <v>0</v>
      </c>
      <c r="BA380">
        <f>Drivers!BA201</f>
        <v>0</v>
      </c>
      <c r="BB380">
        <f>Drivers!BB201</f>
        <v>0</v>
      </c>
      <c r="BC380">
        <f>Drivers!BC201</f>
        <v>0</v>
      </c>
      <c r="BD380">
        <f>Drivers!BD201</f>
        <v>0</v>
      </c>
      <c r="BE380">
        <f>Drivers!BE201</f>
        <v>0</v>
      </c>
      <c r="BF380">
        <f>Drivers!BF201</f>
        <v>0</v>
      </c>
      <c r="BG380">
        <f>Drivers!BG201</f>
        <v>0</v>
      </c>
      <c r="BH380">
        <f>Drivers!BH201</f>
        <v>0</v>
      </c>
      <c r="BI380">
        <f>Drivers!BI201</f>
        <v>0</v>
      </c>
      <c r="BJ380">
        <f>Drivers!BJ201</f>
        <v>0</v>
      </c>
      <c r="BK380">
        <f>Drivers!BK201</f>
        <v>0</v>
      </c>
      <c r="BL380">
        <f>Drivers!BL201</f>
        <v>0</v>
      </c>
      <c r="BM380">
        <f>Drivers!BM201</f>
        <v>0</v>
      </c>
      <c r="BN380">
        <f>Drivers!BN201</f>
        <v>0</v>
      </c>
      <c r="BO380">
        <f>Drivers!BO201</f>
        <v>0</v>
      </c>
      <c r="BP380">
        <f>Drivers!BP201</f>
        <v>0</v>
      </c>
      <c r="BQ380">
        <f>Drivers!BQ201</f>
        <v>0</v>
      </c>
      <c r="BR380">
        <f>Drivers!BR201</f>
        <v>0</v>
      </c>
      <c r="BS380">
        <f>Drivers!BS201</f>
        <v>0</v>
      </c>
      <c r="BT380">
        <f>Drivers!BT201</f>
        <v>0</v>
      </c>
      <c r="BU380">
        <f>Drivers!BU201</f>
        <v>0</v>
      </c>
      <c r="BV380">
        <f>Drivers!BV201</f>
        <v>0</v>
      </c>
      <c r="BW380">
        <f>Drivers!BW201</f>
        <v>0</v>
      </c>
      <c r="BX380">
        <f>Drivers!BX201</f>
        <v>0</v>
      </c>
      <c r="BY380">
        <f>Drivers!BY201</f>
        <v>0</v>
      </c>
      <c r="BZ380">
        <f>Drivers!BZ201</f>
        <v>0</v>
      </c>
      <c r="CA380">
        <f>Drivers!CA201</f>
        <v>0</v>
      </c>
      <c r="CB380">
        <f>Drivers!CB201</f>
        <v>0</v>
      </c>
      <c r="CC380">
        <f>Drivers!CC201</f>
        <v>0</v>
      </c>
      <c r="CD380">
        <f>Drivers!CD201</f>
        <v>0</v>
      </c>
      <c r="CE380">
        <f>Drivers!CE201</f>
        <v>0</v>
      </c>
      <c r="CF380">
        <f>Drivers!CF201</f>
        <v>0</v>
      </c>
      <c r="CG380">
        <f>Drivers!CG201</f>
        <v>0</v>
      </c>
      <c r="CH380">
        <f>Drivers!CH201</f>
        <v>0</v>
      </c>
      <c r="CI380">
        <f>Drivers!CI201</f>
        <v>0</v>
      </c>
      <c r="CJ380">
        <f>Drivers!CJ201</f>
        <v>0</v>
      </c>
      <c r="CK380">
        <f>Drivers!CK201</f>
        <v>0</v>
      </c>
      <c r="CL380">
        <f>Drivers!CL201</f>
        <v>0</v>
      </c>
      <c r="CM380">
        <f>Drivers!CM201</f>
        <v>0</v>
      </c>
      <c r="CN380">
        <f>Drivers!CN201</f>
        <v>0</v>
      </c>
      <c r="CO380">
        <f>Drivers!CO201</f>
        <v>0</v>
      </c>
      <c r="CP380">
        <f>Drivers!CP201</f>
        <v>0</v>
      </c>
      <c r="CQ380">
        <f>Drivers!CQ201</f>
        <v>0</v>
      </c>
      <c r="CR380">
        <f>Drivers!CR201</f>
        <v>0</v>
      </c>
      <c r="CS380">
        <f>Drivers!CS201</f>
        <v>0</v>
      </c>
      <c r="CT380">
        <f>Drivers!CT201</f>
        <v>0</v>
      </c>
      <c r="CU380">
        <f>Drivers!CU201</f>
        <v>0</v>
      </c>
      <c r="CV380">
        <f>Drivers!CV201</f>
        <v>0</v>
      </c>
      <c r="CW380">
        <f>Drivers!CW201</f>
        <v>0</v>
      </c>
      <c r="CX380">
        <f>Drivers!CX201</f>
        <v>0</v>
      </c>
      <c r="CY380">
        <f>Drivers!CY201</f>
        <v>0</v>
      </c>
      <c r="CZ380">
        <f>Drivers!CZ201</f>
        <v>0</v>
      </c>
      <c r="DA380">
        <f>Drivers!DA201</f>
        <v>0</v>
      </c>
      <c r="DB380">
        <f>Drivers!DB201</f>
        <v>0</v>
      </c>
      <c r="DC380">
        <f>Drivers!DC201</f>
        <v>0</v>
      </c>
      <c r="DD380">
        <f>Drivers!DD201</f>
        <v>0</v>
      </c>
      <c r="DE380">
        <f>Drivers!DE201</f>
        <v>0</v>
      </c>
      <c r="DF380">
        <f>Drivers!DF201</f>
        <v>0</v>
      </c>
      <c r="DG380">
        <f>Drivers!DG201</f>
        <v>0</v>
      </c>
      <c r="DH380">
        <f>Drivers!DH201</f>
        <v>0</v>
      </c>
      <c r="DI380">
        <f>Drivers!DI201</f>
        <v>0</v>
      </c>
      <c r="DJ380">
        <f>Drivers!DJ201</f>
        <v>0</v>
      </c>
      <c r="DK380">
        <f>Drivers!DK201</f>
        <v>0</v>
      </c>
      <c r="DL380">
        <f>Drivers!DL201</f>
        <v>0</v>
      </c>
      <c r="DM380">
        <f>Drivers!DM201</f>
        <v>0</v>
      </c>
      <c r="DN380">
        <f>Drivers!DN201</f>
        <v>0</v>
      </c>
      <c r="DO380">
        <f>Drivers!DO201</f>
        <v>0</v>
      </c>
      <c r="DP380">
        <f>Drivers!DP201</f>
        <v>0</v>
      </c>
      <c r="DQ380">
        <f>Drivers!DQ201</f>
        <v>0</v>
      </c>
      <c r="DR380">
        <f>Drivers!DR201</f>
        <v>0</v>
      </c>
      <c r="DS380">
        <f>Drivers!DS201</f>
        <v>0</v>
      </c>
      <c r="DT380">
        <f>Drivers!DT201</f>
        <v>0</v>
      </c>
      <c r="DU380">
        <f>Drivers!DU201</f>
        <v>0</v>
      </c>
      <c r="DV380">
        <f>Drivers!DV201</f>
        <v>0</v>
      </c>
      <c r="DW380">
        <f>Drivers!DW201</f>
        <v>0</v>
      </c>
      <c r="DX380">
        <f>Drivers!DX201</f>
        <v>0</v>
      </c>
      <c r="DY380">
        <f>Drivers!DY201</f>
        <v>0</v>
      </c>
      <c r="DZ380">
        <f>Drivers!DZ201</f>
        <v>0</v>
      </c>
      <c r="EA380">
        <f>Drivers!EA201</f>
        <v>0</v>
      </c>
      <c r="EB380">
        <f>Drivers!EB201</f>
        <v>0</v>
      </c>
      <c r="EC380">
        <f>Drivers!EC201</f>
        <v>0</v>
      </c>
      <c r="ED380">
        <f>Drivers!ED201</f>
        <v>0</v>
      </c>
      <c r="EE380">
        <f>Drivers!EE201</f>
        <v>0</v>
      </c>
      <c r="EF380">
        <f>Drivers!EF201</f>
        <v>0</v>
      </c>
      <c r="EG380">
        <f>Drivers!EG201</f>
        <v>0</v>
      </c>
      <c r="EH380">
        <f>Drivers!EH201</f>
        <v>0</v>
      </c>
      <c r="EI380">
        <f>Drivers!EI201</f>
        <v>0</v>
      </c>
      <c r="EJ380">
        <f>Drivers!EJ201</f>
        <v>0</v>
      </c>
      <c r="EK380">
        <f>Drivers!EK201</f>
        <v>0</v>
      </c>
      <c r="EL380">
        <f>Drivers!EL201</f>
        <v>0</v>
      </c>
      <c r="EM380">
        <f>Drivers!EM201</f>
        <v>0</v>
      </c>
      <c r="EN380">
        <f>Drivers!EN201</f>
        <v>0</v>
      </c>
    </row>
    <row r="381" spans="1:144" x14ac:dyDescent="0.2">
      <c r="A381">
        <f>Drivers!A202</f>
        <v>0</v>
      </c>
      <c r="B381">
        <f>Drivers!B202</f>
        <v>0</v>
      </c>
      <c r="C381">
        <f>Drivers!C202</f>
        <v>0</v>
      </c>
      <c r="D381">
        <f>Drivers!D202</f>
        <v>0</v>
      </c>
      <c r="E381">
        <f>Drivers!E202</f>
        <v>0</v>
      </c>
      <c r="F381">
        <f>Drivers!F202</f>
        <v>0</v>
      </c>
      <c r="G381">
        <f>Drivers!G202</f>
        <v>0</v>
      </c>
      <c r="H381">
        <f>Drivers!H202</f>
        <v>0</v>
      </c>
      <c r="I381" t="str">
        <f>Drivers!I202</f>
        <v>Food</v>
      </c>
      <c r="J381">
        <f>Drivers!J202</f>
        <v>0</v>
      </c>
      <c r="K381">
        <f>Drivers!K202</f>
        <v>0</v>
      </c>
      <c r="L381">
        <f>Drivers!L202</f>
        <v>0</v>
      </c>
      <c r="M381">
        <f>Drivers!M202</f>
        <v>0</v>
      </c>
      <c r="N381">
        <f>Drivers!N202</f>
        <v>0</v>
      </c>
      <c r="O381">
        <f>Drivers!O202</f>
        <v>0</v>
      </c>
      <c r="P381">
        <f>Drivers!P202</f>
        <v>0</v>
      </c>
      <c r="Q381">
        <f>Drivers!Q202</f>
        <v>0</v>
      </c>
      <c r="R381">
        <f>Drivers!R202</f>
        <v>0</v>
      </c>
      <c r="S381">
        <f>Drivers!S202</f>
        <v>0</v>
      </c>
      <c r="T381">
        <f>Drivers!T202</f>
        <v>0</v>
      </c>
      <c r="U381">
        <f>Drivers!U202</f>
        <v>0</v>
      </c>
      <c r="V381">
        <f>Drivers!V202</f>
        <v>0</v>
      </c>
      <c r="W381">
        <f>Drivers!W202</f>
        <v>0</v>
      </c>
      <c r="X381">
        <f>Drivers!X202</f>
        <v>0</v>
      </c>
      <c r="Y381">
        <f>Drivers!Y202</f>
        <v>0</v>
      </c>
      <c r="Z381">
        <f>Drivers!Z202</f>
        <v>0</v>
      </c>
      <c r="AA381">
        <f>Drivers!AA202</f>
        <v>0</v>
      </c>
      <c r="AB381">
        <f>Drivers!AB202</f>
        <v>0</v>
      </c>
      <c r="AC381">
        <f>Drivers!AC202</f>
        <v>0</v>
      </c>
      <c r="AD381">
        <f>Drivers!AD202</f>
        <v>0</v>
      </c>
      <c r="AE381">
        <f>Drivers!AE202</f>
        <v>0</v>
      </c>
      <c r="AF381">
        <f>Drivers!AF202</f>
        <v>0</v>
      </c>
      <c r="AG381">
        <f>Drivers!AG202</f>
        <v>0</v>
      </c>
      <c r="AH381">
        <f>Drivers!AH202</f>
        <v>0</v>
      </c>
      <c r="AI381">
        <f>Drivers!AI202</f>
        <v>0</v>
      </c>
      <c r="AJ381">
        <f>Drivers!AJ202</f>
        <v>0</v>
      </c>
      <c r="AK381">
        <f>Drivers!AK202</f>
        <v>0</v>
      </c>
      <c r="AL381">
        <f>Drivers!AL202</f>
        <v>0</v>
      </c>
      <c r="AM381">
        <f>Drivers!AM202</f>
        <v>0</v>
      </c>
      <c r="AN381">
        <f>Drivers!AN202</f>
        <v>0</v>
      </c>
      <c r="AO381">
        <f>Drivers!AO202</f>
        <v>0</v>
      </c>
      <c r="AP381">
        <f>Drivers!AP202</f>
        <v>0</v>
      </c>
      <c r="AQ381">
        <f>Drivers!AQ202</f>
        <v>0</v>
      </c>
      <c r="AR381">
        <f>Drivers!AR202</f>
        <v>0</v>
      </c>
      <c r="AS381">
        <f>Drivers!AS202</f>
        <v>0</v>
      </c>
      <c r="AT381">
        <f>Drivers!AT202</f>
        <v>0</v>
      </c>
      <c r="AU381">
        <f>Drivers!AU202</f>
        <v>0</v>
      </c>
      <c r="AV381">
        <f>Drivers!AV202</f>
        <v>0</v>
      </c>
      <c r="AW381">
        <f>Drivers!AW202</f>
        <v>0</v>
      </c>
      <c r="AX381">
        <f>Drivers!AX202</f>
        <v>0</v>
      </c>
      <c r="AY381">
        <f>Drivers!AY202</f>
        <v>0</v>
      </c>
      <c r="AZ381">
        <f>Drivers!AZ202</f>
        <v>0</v>
      </c>
      <c r="BA381">
        <f>Drivers!BA202</f>
        <v>0</v>
      </c>
      <c r="BB381">
        <f>Drivers!BB202</f>
        <v>0</v>
      </c>
      <c r="BC381">
        <f>Drivers!BC202</f>
        <v>0</v>
      </c>
      <c r="BD381">
        <f>Drivers!BD202</f>
        <v>0</v>
      </c>
      <c r="BE381">
        <f>Drivers!BE202</f>
        <v>0</v>
      </c>
      <c r="BF381">
        <f>Drivers!BF202</f>
        <v>0</v>
      </c>
      <c r="BG381">
        <f>Drivers!BG202</f>
        <v>0</v>
      </c>
      <c r="BH381">
        <f>Drivers!BH202</f>
        <v>0</v>
      </c>
      <c r="BI381">
        <f>Drivers!BI202</f>
        <v>0</v>
      </c>
      <c r="BJ381">
        <f>Drivers!BJ202</f>
        <v>0</v>
      </c>
      <c r="BK381">
        <f>Drivers!BK202</f>
        <v>0</v>
      </c>
      <c r="BL381">
        <f>Drivers!BL202</f>
        <v>0</v>
      </c>
      <c r="BM381">
        <f>Drivers!BM202</f>
        <v>0</v>
      </c>
      <c r="BN381">
        <f>Drivers!BN202</f>
        <v>0</v>
      </c>
      <c r="BO381">
        <f>Drivers!BO202</f>
        <v>0</v>
      </c>
      <c r="BP381">
        <f>Drivers!BP202</f>
        <v>0</v>
      </c>
      <c r="BQ381">
        <f>Drivers!BQ202</f>
        <v>0</v>
      </c>
      <c r="BR381">
        <f>Drivers!BR202</f>
        <v>0</v>
      </c>
      <c r="BS381">
        <f>Drivers!BS202</f>
        <v>0</v>
      </c>
      <c r="BT381">
        <f>Drivers!BT202</f>
        <v>0</v>
      </c>
      <c r="BU381">
        <f>Drivers!BU202</f>
        <v>0</v>
      </c>
      <c r="BV381">
        <f>Drivers!BV202</f>
        <v>-0.13254881756184933</v>
      </c>
      <c r="BW381">
        <f>Drivers!BW202</f>
        <v>-0.15069447811137537</v>
      </c>
      <c r="BX381">
        <f>Drivers!BX202</f>
        <v>-0.14718845359205857</v>
      </c>
      <c r="BY381">
        <f>Drivers!BY202</f>
        <v>-9.2691696830570325E-2</v>
      </c>
      <c r="BZ381">
        <f>Drivers!BZ202</f>
        <v>7.8518063220993639E-3</v>
      </c>
      <c r="CA381">
        <f>Drivers!CA202</f>
        <v>0.02</v>
      </c>
      <c r="CB381">
        <f>Drivers!CB202</f>
        <v>0.1</v>
      </c>
      <c r="CC381">
        <f>Drivers!CC202</f>
        <v>0.05</v>
      </c>
      <c r="CD381">
        <f>Drivers!CD202</f>
        <v>-0.01</v>
      </c>
      <c r="CE381">
        <f>Drivers!CE202</f>
        <v>0</v>
      </c>
      <c r="CF381">
        <f>Drivers!CF202</f>
        <v>-0.08</v>
      </c>
      <c r="CG381">
        <f>Drivers!CG202</f>
        <v>-0.05</v>
      </c>
      <c r="CH381">
        <f>Drivers!CH202</f>
        <v>-0.05</v>
      </c>
      <c r="CI381">
        <f>Drivers!CI202</f>
        <v>-0.05</v>
      </c>
      <c r="CJ381">
        <f>Drivers!CJ202</f>
        <v>-0.05</v>
      </c>
      <c r="CK381">
        <f>Drivers!CK202</f>
        <v>-0.05</v>
      </c>
      <c r="CL381">
        <f>Drivers!CL202</f>
        <v>-0.01</v>
      </c>
      <c r="CM381">
        <f>Drivers!CM202</f>
        <v>-0.01</v>
      </c>
      <c r="CN381">
        <f>Drivers!CN202</f>
        <v>-0.01</v>
      </c>
      <c r="CO381">
        <f>Drivers!CO202</f>
        <v>-0.01</v>
      </c>
      <c r="CP381">
        <f>Drivers!CP202</f>
        <v>0</v>
      </c>
      <c r="CQ381">
        <f>Drivers!CQ202</f>
        <v>0</v>
      </c>
      <c r="CR381">
        <f>Drivers!CR202</f>
        <v>0</v>
      </c>
      <c r="CS381">
        <f>Drivers!CS202</f>
        <v>0</v>
      </c>
      <c r="CT381">
        <f>Drivers!CT202</f>
        <v>0</v>
      </c>
      <c r="CU381">
        <f>Drivers!CU202</f>
        <v>0</v>
      </c>
      <c r="CV381">
        <f>Drivers!CV202</f>
        <v>0</v>
      </c>
      <c r="CW381">
        <f>Drivers!CW202</f>
        <v>0</v>
      </c>
      <c r="CX381">
        <f>Drivers!CX202</f>
        <v>0</v>
      </c>
      <c r="CY381">
        <f>Drivers!CY202</f>
        <v>0</v>
      </c>
      <c r="CZ381">
        <f>Drivers!CZ202</f>
        <v>0</v>
      </c>
      <c r="DA381">
        <f>Drivers!DA202</f>
        <v>0</v>
      </c>
      <c r="DB381">
        <f>Drivers!DB202</f>
        <v>0</v>
      </c>
      <c r="DC381">
        <f>Drivers!DC202</f>
        <v>0</v>
      </c>
      <c r="DD381">
        <f>Drivers!DD202</f>
        <v>0</v>
      </c>
      <c r="DE381">
        <f>Drivers!DE202</f>
        <v>0</v>
      </c>
      <c r="DF381">
        <f>Drivers!DF202</f>
        <v>0</v>
      </c>
      <c r="DG381">
        <f>Drivers!DG202</f>
        <v>0</v>
      </c>
      <c r="DH381">
        <f>Drivers!DH202</f>
        <v>0</v>
      </c>
      <c r="DI381">
        <f>Drivers!DI202</f>
        <v>0</v>
      </c>
      <c r="DJ381">
        <f>Drivers!DJ202</f>
        <v>0</v>
      </c>
      <c r="DK381">
        <f>Drivers!DK202</f>
        <v>0</v>
      </c>
      <c r="DL381">
        <f>Drivers!DL202</f>
        <v>0</v>
      </c>
      <c r="DM381">
        <f>Drivers!DM202</f>
        <v>0</v>
      </c>
      <c r="DN381">
        <f>Drivers!DN202</f>
        <v>0</v>
      </c>
      <c r="DO381">
        <f>Drivers!DO202</f>
        <v>0</v>
      </c>
      <c r="DP381">
        <f>Drivers!DP202</f>
        <v>0</v>
      </c>
      <c r="DQ381">
        <f>Drivers!DQ202</f>
        <v>0</v>
      </c>
      <c r="DR381">
        <f>Drivers!DR202</f>
        <v>0</v>
      </c>
      <c r="DS381">
        <f>Drivers!DS202</f>
        <v>0</v>
      </c>
      <c r="DT381">
        <f>Drivers!DT202</f>
        <v>0</v>
      </c>
      <c r="DU381">
        <f>Drivers!DU202</f>
        <v>0</v>
      </c>
      <c r="DV381">
        <f>Drivers!DV202</f>
        <v>0</v>
      </c>
      <c r="DW381">
        <f>Drivers!DW202</f>
        <v>0</v>
      </c>
      <c r="DX381">
        <f>Drivers!DX202</f>
        <v>0</v>
      </c>
      <c r="DY381">
        <f>Drivers!DY202</f>
        <v>0</v>
      </c>
      <c r="DZ381">
        <f>Drivers!DZ202</f>
        <v>0</v>
      </c>
      <c r="EA381">
        <f>Drivers!EA202</f>
        <v>-0.13101181278604579</v>
      </c>
      <c r="EB381">
        <f>Drivers!EB202</f>
        <v>3.9206170832937648E-2</v>
      </c>
      <c r="EC381">
        <f>Drivers!EC202</f>
        <v>-3.1814399339326171E-2</v>
      </c>
      <c r="ED381">
        <f>Drivers!ED202</f>
        <v>-5.0000000000000044E-2</v>
      </c>
      <c r="EE381">
        <f>Drivers!EE202</f>
        <v>-9.9999999999998979E-3</v>
      </c>
      <c r="EF381">
        <f>Drivers!EF202</f>
        <v>-5.0000000000000001E-3</v>
      </c>
      <c r="EG381">
        <f>Drivers!EG202</f>
        <v>-5.0000000000000001E-3</v>
      </c>
      <c r="EH381">
        <f>Drivers!EH202</f>
        <v>-5.0000000000000001E-3</v>
      </c>
      <c r="EI381">
        <f>Drivers!EI202</f>
        <v>-5.0000000000000001E-3</v>
      </c>
      <c r="EJ381">
        <f>Drivers!EJ202</f>
        <v>-5.0000000000000001E-3</v>
      </c>
      <c r="EK381">
        <f>Drivers!EK202</f>
        <v>-5.0000000000000001E-3</v>
      </c>
      <c r="EL381">
        <f>Drivers!EL202</f>
        <v>-5.0000000000000001E-3</v>
      </c>
      <c r="EM381">
        <f>Drivers!EM202</f>
        <v>0</v>
      </c>
      <c r="EN381">
        <f>Drivers!EN202</f>
        <v>0</v>
      </c>
    </row>
    <row r="382" spans="1:144" x14ac:dyDescent="0.2">
      <c r="A382">
        <f>Drivers!A203</f>
        <v>0</v>
      </c>
      <c r="B382">
        <f>Drivers!B203</f>
        <v>0</v>
      </c>
      <c r="C382">
        <f>Drivers!C203</f>
        <v>0</v>
      </c>
      <c r="D382">
        <f>Drivers!D203</f>
        <v>0</v>
      </c>
      <c r="E382">
        <f>Drivers!E203</f>
        <v>0</v>
      </c>
      <c r="F382">
        <f>Drivers!F203</f>
        <v>0</v>
      </c>
      <c r="G382">
        <f>Drivers!G203</f>
        <v>0</v>
      </c>
      <c r="H382">
        <f>Drivers!H203</f>
        <v>0</v>
      </c>
      <c r="I382" t="str">
        <f>Drivers!I203</f>
        <v>Labor</v>
      </c>
      <c r="J382">
        <f>Drivers!J203</f>
        <v>0</v>
      </c>
      <c r="K382">
        <f>Drivers!K203</f>
        <v>0</v>
      </c>
      <c r="L382">
        <f>Drivers!L203</f>
        <v>0</v>
      </c>
      <c r="M382">
        <f>Drivers!M203</f>
        <v>0</v>
      </c>
      <c r="N382">
        <f>Drivers!N203</f>
        <v>0</v>
      </c>
      <c r="O382">
        <f>Drivers!O203</f>
        <v>0</v>
      </c>
      <c r="P382">
        <f>Drivers!P203</f>
        <v>0</v>
      </c>
      <c r="Q382">
        <f>Drivers!Q203</f>
        <v>0</v>
      </c>
      <c r="R382">
        <f>Drivers!R203</f>
        <v>0</v>
      </c>
      <c r="S382">
        <f>Drivers!S203</f>
        <v>0</v>
      </c>
      <c r="T382">
        <f>Drivers!T203</f>
        <v>0</v>
      </c>
      <c r="U382">
        <f>Drivers!U203</f>
        <v>0</v>
      </c>
      <c r="V382">
        <f>Drivers!V203</f>
        <v>0</v>
      </c>
      <c r="W382">
        <f>Drivers!W203</f>
        <v>0</v>
      </c>
      <c r="X382">
        <f>Drivers!X203</f>
        <v>0</v>
      </c>
      <c r="Y382">
        <f>Drivers!Y203</f>
        <v>0</v>
      </c>
      <c r="Z382">
        <f>Drivers!Z203</f>
        <v>0</v>
      </c>
      <c r="AA382">
        <f>Drivers!AA203</f>
        <v>0</v>
      </c>
      <c r="AB382">
        <f>Drivers!AB203</f>
        <v>0</v>
      </c>
      <c r="AC382">
        <f>Drivers!AC203</f>
        <v>0</v>
      </c>
      <c r="AD382">
        <f>Drivers!AD203</f>
        <v>0</v>
      </c>
      <c r="AE382">
        <f>Drivers!AE203</f>
        <v>0</v>
      </c>
      <c r="AF382">
        <f>Drivers!AF203</f>
        <v>0</v>
      </c>
      <c r="AG382">
        <f>Drivers!AG203</f>
        <v>0</v>
      </c>
      <c r="AH382">
        <f>Drivers!AH203</f>
        <v>0</v>
      </c>
      <c r="AI382">
        <f>Drivers!AI203</f>
        <v>0</v>
      </c>
      <c r="AJ382">
        <f>Drivers!AJ203</f>
        <v>0</v>
      </c>
      <c r="AK382">
        <f>Drivers!AK203</f>
        <v>0</v>
      </c>
      <c r="AL382">
        <f>Drivers!AL203</f>
        <v>0</v>
      </c>
      <c r="AM382">
        <f>Drivers!AM203</f>
        <v>0</v>
      </c>
      <c r="AN382">
        <f>Drivers!AN203</f>
        <v>0</v>
      </c>
      <c r="AO382">
        <f>Drivers!AO203</f>
        <v>0</v>
      </c>
      <c r="AP382">
        <f>Drivers!AP203</f>
        <v>0</v>
      </c>
      <c r="AQ382">
        <f>Drivers!AQ203</f>
        <v>0</v>
      </c>
      <c r="AR382">
        <f>Drivers!AR203</f>
        <v>0</v>
      </c>
      <c r="AS382">
        <f>Drivers!AS203</f>
        <v>0</v>
      </c>
      <c r="AT382">
        <f>Drivers!AT203</f>
        <v>0</v>
      </c>
      <c r="AU382">
        <f>Drivers!AU203</f>
        <v>0</v>
      </c>
      <c r="AV382">
        <f>Drivers!AV203</f>
        <v>0</v>
      </c>
      <c r="AW382">
        <f>Drivers!AW203</f>
        <v>0</v>
      </c>
      <c r="AX382">
        <f>Drivers!AX203</f>
        <v>0</v>
      </c>
      <c r="AY382">
        <f>Drivers!AY203</f>
        <v>0</v>
      </c>
      <c r="AZ382">
        <f>Drivers!AZ203</f>
        <v>0</v>
      </c>
      <c r="BA382">
        <f>Drivers!BA203</f>
        <v>0</v>
      </c>
      <c r="BB382">
        <f>Drivers!BB203</f>
        <v>0</v>
      </c>
      <c r="BC382">
        <f>Drivers!BC203</f>
        <v>0</v>
      </c>
      <c r="BD382">
        <f>Drivers!BD203</f>
        <v>0</v>
      </c>
      <c r="BE382">
        <f>Drivers!BE203</f>
        <v>0</v>
      </c>
      <c r="BF382">
        <f>Drivers!BF203</f>
        <v>0</v>
      </c>
      <c r="BG382">
        <f>Drivers!BG203</f>
        <v>0</v>
      </c>
      <c r="BH382">
        <f>Drivers!BH203</f>
        <v>0</v>
      </c>
      <c r="BI382">
        <f>Drivers!BI203</f>
        <v>0</v>
      </c>
      <c r="BJ382">
        <f>Drivers!BJ203</f>
        <v>0</v>
      </c>
      <c r="BK382">
        <f>Drivers!BK203</f>
        <v>0</v>
      </c>
      <c r="BL382">
        <f>Drivers!BL203</f>
        <v>0</v>
      </c>
      <c r="BM382">
        <f>Drivers!BM203</f>
        <v>0</v>
      </c>
      <c r="BN382">
        <f>Drivers!BN203</f>
        <v>0</v>
      </c>
      <c r="BO382">
        <f>Drivers!BO203</f>
        <v>0</v>
      </c>
      <c r="BP382">
        <f>Drivers!BP203</f>
        <v>0</v>
      </c>
      <c r="BQ382">
        <f>Drivers!BQ203</f>
        <v>0</v>
      </c>
      <c r="BR382">
        <f>Drivers!BR203</f>
        <v>0</v>
      </c>
      <c r="BS382">
        <f>Drivers!BS203</f>
        <v>0</v>
      </c>
      <c r="BT382">
        <f>Drivers!BT203</f>
        <v>0</v>
      </c>
      <c r="BU382">
        <f>Drivers!BU203</f>
        <v>0</v>
      </c>
      <c r="BV382">
        <f>Drivers!BV203</f>
        <v>-0.13254881756184933</v>
      </c>
      <c r="BW382">
        <f>Drivers!BW203</f>
        <v>-0.1506944781113756</v>
      </c>
      <c r="BX382">
        <f>Drivers!BX203</f>
        <v>-0.14718845359205868</v>
      </c>
      <c r="BY382">
        <f>Drivers!BY203</f>
        <v>-9.2691696830570325E-2</v>
      </c>
      <c r="BZ382">
        <f>Drivers!BZ203</f>
        <v>4.3633527256611959E-2</v>
      </c>
      <c r="CA382">
        <f>Drivers!CA203</f>
        <v>0.2</v>
      </c>
      <c r="CB382">
        <f>Drivers!CB203</f>
        <v>0.3</v>
      </c>
      <c r="CC382">
        <f>Drivers!CC203</f>
        <v>0.1</v>
      </c>
      <c r="CD382">
        <f>Drivers!CD203</f>
        <v>-0.02</v>
      </c>
      <c r="CE382">
        <f>Drivers!CE203</f>
        <v>-0.1</v>
      </c>
      <c r="CF382">
        <f>Drivers!CF203</f>
        <v>-0.4</v>
      </c>
      <c r="CG382">
        <f>Drivers!CG203</f>
        <v>-0.3</v>
      </c>
      <c r="CH382">
        <f>Drivers!CH203</f>
        <v>-0.2</v>
      </c>
      <c r="CI382">
        <f>Drivers!CI203</f>
        <v>-0.1</v>
      </c>
      <c r="CJ382">
        <f>Drivers!CJ203</f>
        <v>-0.1</v>
      </c>
      <c r="CK382">
        <f>Drivers!CK203</f>
        <v>-0.1</v>
      </c>
      <c r="CL382">
        <f>Drivers!CL203</f>
        <v>-0.03</v>
      </c>
      <c r="CM382">
        <f>Drivers!CM203</f>
        <v>-0.05</v>
      </c>
      <c r="CN382">
        <f>Drivers!CN203</f>
        <v>-0.05</v>
      </c>
      <c r="CO382">
        <f>Drivers!CO203</f>
        <v>-0.03</v>
      </c>
      <c r="CP382">
        <f>Drivers!CP203</f>
        <v>0</v>
      </c>
      <c r="CQ382">
        <f>Drivers!CQ203</f>
        <v>0</v>
      </c>
      <c r="CR382">
        <f>Drivers!CR203</f>
        <v>0</v>
      </c>
      <c r="CS382">
        <f>Drivers!CS203</f>
        <v>0</v>
      </c>
      <c r="CT382">
        <f>Drivers!CT203</f>
        <v>0</v>
      </c>
      <c r="CU382">
        <f>Drivers!CU203</f>
        <v>0</v>
      </c>
      <c r="CV382">
        <f>Drivers!CV203</f>
        <v>0</v>
      </c>
      <c r="CW382">
        <f>Drivers!CW203</f>
        <v>0</v>
      </c>
      <c r="CX382">
        <f>Drivers!CX203</f>
        <v>0</v>
      </c>
      <c r="CY382">
        <f>Drivers!CY203</f>
        <v>0</v>
      </c>
      <c r="CZ382">
        <f>Drivers!CZ203</f>
        <v>0</v>
      </c>
      <c r="DA382">
        <f>Drivers!DA203</f>
        <v>0</v>
      </c>
      <c r="DB382">
        <f>Drivers!DB203</f>
        <v>0</v>
      </c>
      <c r="DC382">
        <f>Drivers!DC203</f>
        <v>0</v>
      </c>
      <c r="DD382">
        <f>Drivers!DD203</f>
        <v>0</v>
      </c>
      <c r="DE382">
        <f>Drivers!DE203</f>
        <v>0</v>
      </c>
      <c r="DF382">
        <f>Drivers!DF203</f>
        <v>0</v>
      </c>
      <c r="DG382">
        <f>Drivers!DG203</f>
        <v>0</v>
      </c>
      <c r="DH382">
        <f>Drivers!DH203</f>
        <v>0</v>
      </c>
      <c r="DI382">
        <f>Drivers!DI203</f>
        <v>0</v>
      </c>
      <c r="DJ382">
        <f>Drivers!DJ203</f>
        <v>0</v>
      </c>
      <c r="DK382">
        <f>Drivers!DK203</f>
        <v>0</v>
      </c>
      <c r="DL382">
        <f>Drivers!DL203</f>
        <v>0</v>
      </c>
      <c r="DM382">
        <f>Drivers!DM203</f>
        <v>0</v>
      </c>
      <c r="DN382">
        <f>Drivers!DN203</f>
        <v>0</v>
      </c>
      <c r="DO382">
        <f>Drivers!DO203</f>
        <v>0</v>
      </c>
      <c r="DP382">
        <f>Drivers!DP203</f>
        <v>0</v>
      </c>
      <c r="DQ382">
        <f>Drivers!DQ203</f>
        <v>0</v>
      </c>
      <c r="DR382">
        <f>Drivers!DR203</f>
        <v>0</v>
      </c>
      <c r="DS382">
        <f>Drivers!DS203</f>
        <v>0</v>
      </c>
      <c r="DT382">
        <f>Drivers!DT203</f>
        <v>0</v>
      </c>
      <c r="DU382">
        <f>Drivers!DU203</f>
        <v>0</v>
      </c>
      <c r="DV382">
        <f>Drivers!DV203</f>
        <v>0</v>
      </c>
      <c r="DW382">
        <f>Drivers!DW203</f>
        <v>0</v>
      </c>
      <c r="DX382">
        <f>Drivers!DX203</f>
        <v>0</v>
      </c>
      <c r="DY382">
        <f>Drivers!DY203</f>
        <v>0</v>
      </c>
      <c r="DZ382">
        <f>Drivers!DZ203</f>
        <v>0</v>
      </c>
      <c r="EA382">
        <f>Drivers!EA203</f>
        <v>-0.13226573170667333</v>
      </c>
      <c r="EB382">
        <f>Drivers!EB203</f>
        <v>0.15493326780107086</v>
      </c>
      <c r="EC382">
        <f>Drivers!EC203</f>
        <v>-0.21379900337912894</v>
      </c>
      <c r="ED382">
        <f>Drivers!ED203</f>
        <v>-0.12754241823102919</v>
      </c>
      <c r="EE382">
        <f>Drivers!EE203</f>
        <v>-4.0485194972037952E-2</v>
      </c>
      <c r="EF382">
        <f>Drivers!EF203</f>
        <v>-7.0000000000000007E-2</v>
      </c>
      <c r="EG382">
        <f>Drivers!EG203</f>
        <v>-3.0000000000000006E-2</v>
      </c>
      <c r="EH382">
        <f>Drivers!EH203</f>
        <v>-2.0000000000000004E-2</v>
      </c>
      <c r="EI382">
        <f>Drivers!EI203</f>
        <v>-1.7500000000000005E-2</v>
      </c>
      <c r="EJ382">
        <f>Drivers!EJ203</f>
        <v>-1.5000000000000005E-2</v>
      </c>
      <c r="EK382">
        <f>Drivers!EK203</f>
        <v>-1.2500000000000004E-2</v>
      </c>
      <c r="EL382">
        <f>Drivers!EL203</f>
        <v>-1.0000000000000004E-2</v>
      </c>
      <c r="EM382">
        <f>Drivers!EM203</f>
        <v>0</v>
      </c>
      <c r="EN382">
        <f>Drivers!EN203</f>
        <v>0</v>
      </c>
    </row>
    <row r="383" spans="1:144" x14ac:dyDescent="0.2">
      <c r="A383">
        <f>Drivers!A204</f>
        <v>0</v>
      </c>
      <c r="B383">
        <f>Drivers!B204</f>
        <v>0</v>
      </c>
      <c r="C383">
        <f>Drivers!C204</f>
        <v>0</v>
      </c>
      <c r="D383">
        <f>Drivers!D204</f>
        <v>0</v>
      </c>
      <c r="E383">
        <f>Drivers!E204</f>
        <v>0</v>
      </c>
      <c r="F383">
        <f>Drivers!F204</f>
        <v>0</v>
      </c>
      <c r="G383">
        <f>Drivers!G204</f>
        <v>0</v>
      </c>
      <c r="H383">
        <f>Drivers!H204</f>
        <v>0</v>
      </c>
      <c r="I383" t="str">
        <f>Drivers!I204</f>
        <v>Shipping</v>
      </c>
      <c r="J383">
        <f>Drivers!J204</f>
        <v>0</v>
      </c>
      <c r="K383">
        <f>Drivers!K204</f>
        <v>0</v>
      </c>
      <c r="L383">
        <f>Drivers!L204</f>
        <v>0</v>
      </c>
      <c r="M383">
        <f>Drivers!M204</f>
        <v>0</v>
      </c>
      <c r="N383">
        <f>Drivers!N204</f>
        <v>0</v>
      </c>
      <c r="O383">
        <f>Drivers!O204</f>
        <v>0</v>
      </c>
      <c r="P383">
        <f>Drivers!P204</f>
        <v>0</v>
      </c>
      <c r="Q383">
        <f>Drivers!Q204</f>
        <v>0</v>
      </c>
      <c r="R383">
        <f>Drivers!R204</f>
        <v>0</v>
      </c>
      <c r="S383">
        <f>Drivers!S204</f>
        <v>0</v>
      </c>
      <c r="T383">
        <f>Drivers!T204</f>
        <v>0</v>
      </c>
      <c r="U383">
        <f>Drivers!U204</f>
        <v>0</v>
      </c>
      <c r="V383">
        <f>Drivers!V204</f>
        <v>0</v>
      </c>
      <c r="W383">
        <f>Drivers!W204</f>
        <v>0</v>
      </c>
      <c r="X383">
        <f>Drivers!X204</f>
        <v>0</v>
      </c>
      <c r="Y383">
        <f>Drivers!Y204</f>
        <v>0</v>
      </c>
      <c r="Z383">
        <f>Drivers!Z204</f>
        <v>0</v>
      </c>
      <c r="AA383">
        <f>Drivers!AA204</f>
        <v>0</v>
      </c>
      <c r="AB383">
        <f>Drivers!AB204</f>
        <v>0</v>
      </c>
      <c r="AC383">
        <f>Drivers!AC204</f>
        <v>0</v>
      </c>
      <c r="AD383">
        <f>Drivers!AD204</f>
        <v>0</v>
      </c>
      <c r="AE383">
        <f>Drivers!AE204</f>
        <v>0</v>
      </c>
      <c r="AF383">
        <f>Drivers!AF204</f>
        <v>0</v>
      </c>
      <c r="AG383">
        <f>Drivers!AG204</f>
        <v>0</v>
      </c>
      <c r="AH383">
        <f>Drivers!AH204</f>
        <v>0</v>
      </c>
      <c r="AI383">
        <f>Drivers!AI204</f>
        <v>0</v>
      </c>
      <c r="AJ383">
        <f>Drivers!AJ204</f>
        <v>0</v>
      </c>
      <c r="AK383">
        <f>Drivers!AK204</f>
        <v>0</v>
      </c>
      <c r="AL383">
        <f>Drivers!AL204</f>
        <v>0</v>
      </c>
      <c r="AM383">
        <f>Drivers!AM204</f>
        <v>0</v>
      </c>
      <c r="AN383">
        <f>Drivers!AN204</f>
        <v>0</v>
      </c>
      <c r="AO383">
        <f>Drivers!AO204</f>
        <v>0</v>
      </c>
      <c r="AP383">
        <f>Drivers!AP204</f>
        <v>0</v>
      </c>
      <c r="AQ383">
        <f>Drivers!AQ204</f>
        <v>0</v>
      </c>
      <c r="AR383">
        <f>Drivers!AR204</f>
        <v>0</v>
      </c>
      <c r="AS383">
        <f>Drivers!AS204</f>
        <v>0</v>
      </c>
      <c r="AT383">
        <f>Drivers!AT204</f>
        <v>0</v>
      </c>
      <c r="AU383">
        <f>Drivers!AU204</f>
        <v>0</v>
      </c>
      <c r="AV383">
        <f>Drivers!AV204</f>
        <v>0</v>
      </c>
      <c r="AW383">
        <f>Drivers!AW204</f>
        <v>0</v>
      </c>
      <c r="AX383">
        <f>Drivers!AX204</f>
        <v>0</v>
      </c>
      <c r="AY383">
        <f>Drivers!AY204</f>
        <v>0</v>
      </c>
      <c r="AZ383">
        <f>Drivers!AZ204</f>
        <v>0</v>
      </c>
      <c r="BA383">
        <f>Drivers!BA204</f>
        <v>0</v>
      </c>
      <c r="BB383">
        <f>Drivers!BB204</f>
        <v>0</v>
      </c>
      <c r="BC383">
        <f>Drivers!BC204</f>
        <v>0</v>
      </c>
      <c r="BD383">
        <f>Drivers!BD204</f>
        <v>0</v>
      </c>
      <c r="BE383">
        <f>Drivers!BE204</f>
        <v>0</v>
      </c>
      <c r="BF383">
        <f>Drivers!BF204</f>
        <v>0</v>
      </c>
      <c r="BG383">
        <f>Drivers!BG204</f>
        <v>0</v>
      </c>
      <c r="BH383">
        <f>Drivers!BH204</f>
        <v>0</v>
      </c>
      <c r="BI383">
        <f>Drivers!BI204</f>
        <v>0</v>
      </c>
      <c r="BJ383">
        <f>Drivers!BJ204</f>
        <v>0</v>
      </c>
      <c r="BK383">
        <f>Drivers!BK204</f>
        <v>0</v>
      </c>
      <c r="BL383">
        <f>Drivers!BL204</f>
        <v>0</v>
      </c>
      <c r="BM383">
        <f>Drivers!BM204</f>
        <v>0</v>
      </c>
      <c r="BN383">
        <f>Drivers!BN204</f>
        <v>0</v>
      </c>
      <c r="BO383">
        <f>Drivers!BO204</f>
        <v>0</v>
      </c>
      <c r="BP383">
        <f>Drivers!BP204</f>
        <v>0</v>
      </c>
      <c r="BQ383">
        <f>Drivers!BQ204</f>
        <v>0</v>
      </c>
      <c r="BR383">
        <f>Drivers!BR204</f>
        <v>0</v>
      </c>
      <c r="BS383">
        <f>Drivers!BS204</f>
        <v>0</v>
      </c>
      <c r="BT383">
        <f>Drivers!BT204</f>
        <v>0</v>
      </c>
      <c r="BU383">
        <f>Drivers!BU204</f>
        <v>0</v>
      </c>
      <c r="BV383">
        <f>Drivers!BV204</f>
        <v>-0.13254881756184933</v>
      </c>
      <c r="BW383">
        <f>Drivers!BW204</f>
        <v>-0.15069447811137548</v>
      </c>
      <c r="BX383">
        <f>Drivers!BX204</f>
        <v>-0.14718845359205845</v>
      </c>
      <c r="BY383">
        <f>Drivers!BY204</f>
        <v>-9.2691696830570325E-2</v>
      </c>
      <c r="BZ383">
        <f>Drivers!BZ204</f>
        <v>1.7542689075196627E-2</v>
      </c>
      <c r="CA383">
        <f>Drivers!CA204</f>
        <v>0.05</v>
      </c>
      <c r="CB383">
        <f>Drivers!CB204</f>
        <v>0.03</v>
      </c>
      <c r="CC383">
        <f>Drivers!CC204</f>
        <v>0.01</v>
      </c>
      <c r="CD383">
        <f>Drivers!CD204</f>
        <v>-0.08</v>
      </c>
      <c r="CE383">
        <f>Drivers!CE204</f>
        <v>-0.03</v>
      </c>
      <c r="CF383">
        <f>Drivers!CF204</f>
        <v>-0.05</v>
      </c>
      <c r="CG383">
        <f>Drivers!CG204</f>
        <v>-0.05</v>
      </c>
      <c r="CH383">
        <f>Drivers!CH204</f>
        <v>0.06</v>
      </c>
      <c r="CI383">
        <f>Drivers!CI204</f>
        <v>0.05</v>
      </c>
      <c r="CJ383">
        <f>Drivers!CJ204</f>
        <v>0.05</v>
      </c>
      <c r="CK383">
        <f>Drivers!CK204</f>
        <v>0.02</v>
      </c>
      <c r="CL383">
        <f>Drivers!CL204</f>
        <v>-1.4999999999999999E-2</v>
      </c>
      <c r="CM383">
        <f>Drivers!CM204</f>
        <v>-0.02</v>
      </c>
      <c r="CN383">
        <f>Drivers!CN204</f>
        <v>-0.02</v>
      </c>
      <c r="CO383">
        <f>Drivers!CO204</f>
        <v>-0.02</v>
      </c>
      <c r="CP383">
        <f>Drivers!CP204</f>
        <v>0</v>
      </c>
      <c r="CQ383">
        <f>Drivers!CQ204</f>
        <v>0</v>
      </c>
      <c r="CR383">
        <f>Drivers!CR204</f>
        <v>0</v>
      </c>
      <c r="CS383">
        <f>Drivers!CS204</f>
        <v>0</v>
      </c>
      <c r="CT383">
        <f>Drivers!CT204</f>
        <v>0</v>
      </c>
      <c r="CU383">
        <f>Drivers!CU204</f>
        <v>0</v>
      </c>
      <c r="CV383">
        <f>Drivers!CV204</f>
        <v>0</v>
      </c>
      <c r="CW383">
        <f>Drivers!CW204</f>
        <v>0</v>
      </c>
      <c r="CX383">
        <f>Drivers!CX204</f>
        <v>0</v>
      </c>
      <c r="CY383">
        <f>Drivers!CY204</f>
        <v>0</v>
      </c>
      <c r="CZ383">
        <f>Drivers!CZ204</f>
        <v>0</v>
      </c>
      <c r="DA383">
        <f>Drivers!DA204</f>
        <v>0</v>
      </c>
      <c r="DB383">
        <f>Drivers!DB204</f>
        <v>0</v>
      </c>
      <c r="DC383">
        <f>Drivers!DC204</f>
        <v>0</v>
      </c>
      <c r="DD383">
        <f>Drivers!DD204</f>
        <v>0</v>
      </c>
      <c r="DE383">
        <f>Drivers!DE204</f>
        <v>0</v>
      </c>
      <c r="DF383">
        <f>Drivers!DF204</f>
        <v>0</v>
      </c>
      <c r="DG383">
        <f>Drivers!DG204</f>
        <v>0</v>
      </c>
      <c r="DH383">
        <f>Drivers!DH204</f>
        <v>0</v>
      </c>
      <c r="DI383">
        <f>Drivers!DI204</f>
        <v>0</v>
      </c>
      <c r="DJ383">
        <f>Drivers!DJ204</f>
        <v>0</v>
      </c>
      <c r="DK383">
        <f>Drivers!DK204</f>
        <v>0</v>
      </c>
      <c r="DL383">
        <f>Drivers!DL204</f>
        <v>0</v>
      </c>
      <c r="DM383">
        <f>Drivers!DM204</f>
        <v>0</v>
      </c>
      <c r="DN383">
        <f>Drivers!DN204</f>
        <v>0</v>
      </c>
      <c r="DO383">
        <f>Drivers!DO204</f>
        <v>0</v>
      </c>
      <c r="DP383">
        <f>Drivers!DP204</f>
        <v>0</v>
      </c>
      <c r="DQ383">
        <f>Drivers!DQ204</f>
        <v>0</v>
      </c>
      <c r="DR383">
        <f>Drivers!DR204</f>
        <v>0</v>
      </c>
      <c r="DS383">
        <f>Drivers!DS204</f>
        <v>0</v>
      </c>
      <c r="DT383">
        <f>Drivers!DT204</f>
        <v>0</v>
      </c>
      <c r="DU383">
        <f>Drivers!DU204</f>
        <v>0</v>
      </c>
      <c r="DV383">
        <f>Drivers!DV204</f>
        <v>0</v>
      </c>
      <c r="DW383">
        <f>Drivers!DW204</f>
        <v>0</v>
      </c>
      <c r="DX383">
        <f>Drivers!DX204</f>
        <v>0</v>
      </c>
      <c r="DY383">
        <f>Drivers!DY204</f>
        <v>0</v>
      </c>
      <c r="DZ383">
        <f>Drivers!DZ204</f>
        <v>0</v>
      </c>
      <c r="EA383">
        <f>Drivers!EA204</f>
        <v>-0.13226573170667344</v>
      </c>
      <c r="EB383">
        <f>Drivers!EB204</f>
        <v>2.3512977806923407E-2</v>
      </c>
      <c r="EC383">
        <f>Drivers!EC204</f>
        <v>-5.0775147162727685E-2</v>
      </c>
      <c r="ED383">
        <f>Drivers!ED204</f>
        <v>4.4796839634997809E-2</v>
      </c>
      <c r="EE383">
        <f>Drivers!EE204</f>
        <v>-1.8804800280390555E-2</v>
      </c>
      <c r="EF383">
        <f>Drivers!EF204</f>
        <v>-1.8804800280390555E-2</v>
      </c>
      <c r="EG383">
        <f>Drivers!EG204</f>
        <v>-1.8804800280390555E-2</v>
      </c>
      <c r="EH383">
        <f>Drivers!EH204</f>
        <v>-1.8804800280390555E-2</v>
      </c>
      <c r="EI383">
        <f>Drivers!EI204</f>
        <v>-1.8804800280390555E-2</v>
      </c>
      <c r="EJ383">
        <f>Drivers!EJ204</f>
        <v>-1.8804800280390555E-2</v>
      </c>
      <c r="EK383">
        <f>Drivers!EK204</f>
        <v>-1.8804800280390555E-2</v>
      </c>
      <c r="EL383">
        <f>Drivers!EL204</f>
        <v>-1.8804800280390555E-2</v>
      </c>
      <c r="EM383">
        <f>Drivers!EM204</f>
        <v>0</v>
      </c>
      <c r="EN383">
        <f>Drivers!EN204</f>
        <v>0</v>
      </c>
    </row>
    <row r="384" spans="1:144" x14ac:dyDescent="0.2">
      <c r="A384">
        <f>Drivers!A205</f>
        <v>0</v>
      </c>
      <c r="B384">
        <f>Drivers!B205</f>
        <v>0</v>
      </c>
      <c r="C384">
        <f>Drivers!C205</f>
        <v>0</v>
      </c>
      <c r="D384">
        <f>Drivers!D205</f>
        <v>0</v>
      </c>
      <c r="E384">
        <f>Drivers!E205</f>
        <v>0</v>
      </c>
      <c r="F384">
        <f>Drivers!F205</f>
        <v>0</v>
      </c>
      <c r="G384">
        <f>Drivers!G205</f>
        <v>0</v>
      </c>
      <c r="H384">
        <f>Drivers!H205</f>
        <v>0</v>
      </c>
      <c r="I384" t="str">
        <f>Drivers!I205</f>
        <v>Packaging</v>
      </c>
      <c r="J384">
        <f>Drivers!J205</f>
        <v>0</v>
      </c>
      <c r="K384">
        <f>Drivers!K205</f>
        <v>0</v>
      </c>
      <c r="L384">
        <f>Drivers!L205</f>
        <v>0</v>
      </c>
      <c r="M384">
        <f>Drivers!M205</f>
        <v>0</v>
      </c>
      <c r="N384">
        <f>Drivers!N205</f>
        <v>0</v>
      </c>
      <c r="O384">
        <f>Drivers!O205</f>
        <v>0</v>
      </c>
      <c r="P384">
        <f>Drivers!P205</f>
        <v>0</v>
      </c>
      <c r="Q384">
        <f>Drivers!Q205</f>
        <v>0</v>
      </c>
      <c r="R384">
        <f>Drivers!R205</f>
        <v>0</v>
      </c>
      <c r="S384">
        <f>Drivers!S205</f>
        <v>0</v>
      </c>
      <c r="T384">
        <f>Drivers!T205</f>
        <v>0</v>
      </c>
      <c r="U384">
        <f>Drivers!U205</f>
        <v>0</v>
      </c>
      <c r="V384">
        <f>Drivers!V205</f>
        <v>0</v>
      </c>
      <c r="W384">
        <f>Drivers!W205</f>
        <v>0</v>
      </c>
      <c r="X384">
        <f>Drivers!X205</f>
        <v>0</v>
      </c>
      <c r="Y384">
        <f>Drivers!Y205</f>
        <v>0</v>
      </c>
      <c r="Z384">
        <f>Drivers!Z205</f>
        <v>0</v>
      </c>
      <c r="AA384">
        <f>Drivers!AA205</f>
        <v>0</v>
      </c>
      <c r="AB384">
        <f>Drivers!AB205</f>
        <v>0</v>
      </c>
      <c r="AC384">
        <f>Drivers!AC205</f>
        <v>0</v>
      </c>
      <c r="AD384">
        <f>Drivers!AD205</f>
        <v>0</v>
      </c>
      <c r="AE384">
        <f>Drivers!AE205</f>
        <v>0</v>
      </c>
      <c r="AF384">
        <f>Drivers!AF205</f>
        <v>0</v>
      </c>
      <c r="AG384">
        <f>Drivers!AG205</f>
        <v>0</v>
      </c>
      <c r="AH384">
        <f>Drivers!AH205</f>
        <v>0</v>
      </c>
      <c r="AI384">
        <f>Drivers!AI205</f>
        <v>0</v>
      </c>
      <c r="AJ384">
        <f>Drivers!AJ205</f>
        <v>0</v>
      </c>
      <c r="AK384">
        <f>Drivers!AK205</f>
        <v>0</v>
      </c>
      <c r="AL384">
        <f>Drivers!AL205</f>
        <v>0</v>
      </c>
      <c r="AM384">
        <f>Drivers!AM205</f>
        <v>0</v>
      </c>
      <c r="AN384">
        <f>Drivers!AN205</f>
        <v>0</v>
      </c>
      <c r="AO384">
        <f>Drivers!AO205</f>
        <v>0</v>
      </c>
      <c r="AP384">
        <f>Drivers!AP205</f>
        <v>0</v>
      </c>
      <c r="AQ384">
        <f>Drivers!AQ205</f>
        <v>0</v>
      </c>
      <c r="AR384">
        <f>Drivers!AR205</f>
        <v>0</v>
      </c>
      <c r="AS384">
        <f>Drivers!AS205</f>
        <v>0</v>
      </c>
      <c r="AT384">
        <f>Drivers!AT205</f>
        <v>0</v>
      </c>
      <c r="AU384">
        <f>Drivers!AU205</f>
        <v>0</v>
      </c>
      <c r="AV384">
        <f>Drivers!AV205</f>
        <v>0</v>
      </c>
      <c r="AW384">
        <f>Drivers!AW205</f>
        <v>0</v>
      </c>
      <c r="AX384">
        <f>Drivers!AX205</f>
        <v>0</v>
      </c>
      <c r="AY384">
        <f>Drivers!AY205</f>
        <v>0</v>
      </c>
      <c r="AZ384">
        <f>Drivers!AZ205</f>
        <v>0</v>
      </c>
      <c r="BA384">
        <f>Drivers!BA205</f>
        <v>0</v>
      </c>
      <c r="BB384">
        <f>Drivers!BB205</f>
        <v>0</v>
      </c>
      <c r="BC384">
        <f>Drivers!BC205</f>
        <v>0</v>
      </c>
      <c r="BD384">
        <f>Drivers!BD205</f>
        <v>0</v>
      </c>
      <c r="BE384">
        <f>Drivers!BE205</f>
        <v>0</v>
      </c>
      <c r="BF384">
        <f>Drivers!BF205</f>
        <v>0</v>
      </c>
      <c r="BG384">
        <f>Drivers!BG205</f>
        <v>0</v>
      </c>
      <c r="BH384">
        <f>Drivers!BH205</f>
        <v>0</v>
      </c>
      <c r="BI384">
        <f>Drivers!BI205</f>
        <v>0</v>
      </c>
      <c r="BJ384">
        <f>Drivers!BJ205</f>
        <v>0</v>
      </c>
      <c r="BK384">
        <f>Drivers!BK205</f>
        <v>0</v>
      </c>
      <c r="BL384">
        <f>Drivers!BL205</f>
        <v>0</v>
      </c>
      <c r="BM384">
        <f>Drivers!BM205</f>
        <v>0</v>
      </c>
      <c r="BN384">
        <f>Drivers!BN205</f>
        <v>0</v>
      </c>
      <c r="BO384">
        <f>Drivers!BO205</f>
        <v>0</v>
      </c>
      <c r="BP384">
        <f>Drivers!BP205</f>
        <v>0</v>
      </c>
      <c r="BQ384">
        <f>Drivers!BQ205</f>
        <v>0</v>
      </c>
      <c r="BR384">
        <f>Drivers!BR205</f>
        <v>0</v>
      </c>
      <c r="BS384">
        <f>Drivers!BS205</f>
        <v>0</v>
      </c>
      <c r="BT384">
        <f>Drivers!BT205</f>
        <v>0</v>
      </c>
      <c r="BU384">
        <f>Drivers!BU205</f>
        <v>0</v>
      </c>
      <c r="BV384">
        <f>Drivers!BV205</f>
        <v>-0.13254881756184933</v>
      </c>
      <c r="BW384">
        <f>Drivers!BW205</f>
        <v>-0.15069447811137548</v>
      </c>
      <c r="BX384">
        <f>Drivers!BX205</f>
        <v>-0.14718845359205868</v>
      </c>
      <c r="BY384">
        <f>Drivers!BY205</f>
        <v>-9.2691696830570325E-2</v>
      </c>
      <c r="BZ384">
        <f>Drivers!BZ205</f>
        <v>1.7542689075196627E-2</v>
      </c>
      <c r="CA384">
        <f>Drivers!CA205</f>
        <v>0.15</v>
      </c>
      <c r="CB384">
        <f>Drivers!CB205</f>
        <v>0.1</v>
      </c>
      <c r="CC384">
        <f>Drivers!CC205</f>
        <v>0.05</v>
      </c>
      <c r="CD384">
        <f>Drivers!CD205</f>
        <v>-0.01</v>
      </c>
      <c r="CE384">
        <f>Drivers!CE205</f>
        <v>0</v>
      </c>
      <c r="CF384">
        <f>Drivers!CF205</f>
        <v>0</v>
      </c>
      <c r="CG384">
        <f>Drivers!CG205</f>
        <v>-0.02</v>
      </c>
      <c r="CH384">
        <f>Drivers!CH205</f>
        <v>-0.02</v>
      </c>
      <c r="CI384">
        <f>Drivers!CI205</f>
        <v>0</v>
      </c>
      <c r="CJ384">
        <f>Drivers!CJ205</f>
        <v>0</v>
      </c>
      <c r="CK384">
        <f>Drivers!CK205</f>
        <v>0.01</v>
      </c>
      <c r="CL384">
        <f>Drivers!CL205</f>
        <v>-1.4999999999999999E-2</v>
      </c>
      <c r="CM384">
        <f>Drivers!CM205</f>
        <v>-1.4999999999999999E-2</v>
      </c>
      <c r="CN384">
        <f>Drivers!CN205</f>
        <v>-1.4999999999999999E-2</v>
      </c>
      <c r="CO384">
        <f>Drivers!CO205</f>
        <v>-1.4999999999999999E-2</v>
      </c>
      <c r="CP384">
        <f>Drivers!CP205</f>
        <v>0</v>
      </c>
      <c r="CQ384">
        <f>Drivers!CQ205</f>
        <v>0</v>
      </c>
      <c r="CR384">
        <f>Drivers!CR205</f>
        <v>0</v>
      </c>
      <c r="CS384">
        <f>Drivers!CS205</f>
        <v>0</v>
      </c>
      <c r="CT384">
        <f>Drivers!CT205</f>
        <v>0</v>
      </c>
      <c r="CU384">
        <f>Drivers!CU205</f>
        <v>0</v>
      </c>
      <c r="CV384">
        <f>Drivers!CV205</f>
        <v>0</v>
      </c>
      <c r="CW384">
        <f>Drivers!CW205</f>
        <v>0</v>
      </c>
      <c r="CX384">
        <f>Drivers!CX205</f>
        <v>0</v>
      </c>
      <c r="CY384">
        <f>Drivers!CY205</f>
        <v>0</v>
      </c>
      <c r="CZ384">
        <f>Drivers!CZ205</f>
        <v>0</v>
      </c>
      <c r="DA384">
        <f>Drivers!DA205</f>
        <v>0</v>
      </c>
      <c r="DB384">
        <f>Drivers!DB205</f>
        <v>0</v>
      </c>
      <c r="DC384">
        <f>Drivers!DC205</f>
        <v>0</v>
      </c>
      <c r="DD384">
        <f>Drivers!DD205</f>
        <v>0</v>
      </c>
      <c r="DE384">
        <f>Drivers!DE205</f>
        <v>0</v>
      </c>
      <c r="DF384">
        <f>Drivers!DF205</f>
        <v>0</v>
      </c>
      <c r="DG384">
        <f>Drivers!DG205</f>
        <v>0</v>
      </c>
      <c r="DH384">
        <f>Drivers!DH205</f>
        <v>0</v>
      </c>
      <c r="DI384">
        <f>Drivers!DI205</f>
        <v>0</v>
      </c>
      <c r="DJ384">
        <f>Drivers!DJ205</f>
        <v>0</v>
      </c>
      <c r="DK384">
        <f>Drivers!DK205</f>
        <v>0</v>
      </c>
      <c r="DL384">
        <f>Drivers!DL205</f>
        <v>0</v>
      </c>
      <c r="DM384">
        <f>Drivers!DM205</f>
        <v>0</v>
      </c>
      <c r="DN384">
        <f>Drivers!DN205</f>
        <v>0</v>
      </c>
      <c r="DO384">
        <f>Drivers!DO205</f>
        <v>0</v>
      </c>
      <c r="DP384">
        <f>Drivers!DP205</f>
        <v>0</v>
      </c>
      <c r="DQ384">
        <f>Drivers!DQ205</f>
        <v>0</v>
      </c>
      <c r="DR384">
        <f>Drivers!DR205</f>
        <v>0</v>
      </c>
      <c r="DS384">
        <f>Drivers!DS205</f>
        <v>0</v>
      </c>
      <c r="DT384">
        <f>Drivers!DT205</f>
        <v>0</v>
      </c>
      <c r="DU384">
        <f>Drivers!DU205</f>
        <v>0</v>
      </c>
      <c r="DV384">
        <f>Drivers!DV205</f>
        <v>0</v>
      </c>
      <c r="DW384">
        <f>Drivers!DW205</f>
        <v>0</v>
      </c>
      <c r="DX384">
        <f>Drivers!DX205</f>
        <v>0</v>
      </c>
      <c r="DY384">
        <f>Drivers!DY205</f>
        <v>0</v>
      </c>
      <c r="DZ384">
        <f>Drivers!DZ205</f>
        <v>0</v>
      </c>
      <c r="EA384">
        <f>Drivers!EA205</f>
        <v>-0.13653842362256507</v>
      </c>
      <c r="EB384">
        <f>Drivers!EB205</f>
        <v>7.9345353950272646E-2</v>
      </c>
      <c r="EC384">
        <f>Drivers!EC205</f>
        <v>-4.8777374235188242E-3</v>
      </c>
      <c r="ED384">
        <f>Drivers!ED205</f>
        <v>-1.7654395160972003E-3</v>
      </c>
      <c r="EE384">
        <f>Drivers!EE205</f>
        <v>-1.5000000000000124E-2</v>
      </c>
      <c r="EF384">
        <f>Drivers!EF205</f>
        <v>-1.5000000000000124E-2</v>
      </c>
      <c r="EG384">
        <f>Drivers!EG205</f>
        <v>-1.5000000000000124E-2</v>
      </c>
      <c r="EH384">
        <f>Drivers!EH205</f>
        <v>-1.5000000000000124E-2</v>
      </c>
      <c r="EI384">
        <f>Drivers!EI205</f>
        <v>-1.5000000000000124E-2</v>
      </c>
      <c r="EJ384">
        <f>Drivers!EJ205</f>
        <v>-1.5000000000000124E-2</v>
      </c>
      <c r="EK384">
        <f>Drivers!EK205</f>
        <v>-1.5000000000000124E-2</v>
      </c>
      <c r="EL384">
        <f>Drivers!EL205</f>
        <v>-1.5000000000000124E-2</v>
      </c>
      <c r="EM384">
        <f>Drivers!EM205</f>
        <v>0</v>
      </c>
      <c r="EN384">
        <f>Drivers!EN205</f>
        <v>0</v>
      </c>
    </row>
    <row r="385" spans="1:144" x14ac:dyDescent="0.2">
      <c r="A385">
        <f>Drivers!A206</f>
        <v>0</v>
      </c>
      <c r="B385">
        <f>Drivers!B206</f>
        <v>0</v>
      </c>
      <c r="C385">
        <f>Drivers!C206</f>
        <v>0</v>
      </c>
      <c r="D385">
        <f>Drivers!D206</f>
        <v>0</v>
      </c>
      <c r="E385">
        <f>Drivers!E206</f>
        <v>0</v>
      </c>
      <c r="F385">
        <f>Drivers!F206</f>
        <v>0</v>
      </c>
      <c r="G385">
        <f>Drivers!G206</f>
        <v>0</v>
      </c>
      <c r="H385">
        <f>Drivers!H206</f>
        <v>0</v>
      </c>
      <c r="I385" t="str">
        <f>Drivers!I206</f>
        <v>Total</v>
      </c>
      <c r="J385">
        <f>Drivers!J206</f>
        <v>0</v>
      </c>
      <c r="K385">
        <f>Drivers!K206</f>
        <v>0</v>
      </c>
      <c r="L385">
        <f>Drivers!L206</f>
        <v>0</v>
      </c>
      <c r="M385">
        <f>Drivers!M206</f>
        <v>0</v>
      </c>
      <c r="N385">
        <f>Drivers!N206</f>
        <v>0</v>
      </c>
      <c r="O385">
        <f>Drivers!O206</f>
        <v>0</v>
      </c>
      <c r="P385">
        <f>Drivers!P206</f>
        <v>0</v>
      </c>
      <c r="Q385">
        <f>Drivers!Q206</f>
        <v>0</v>
      </c>
      <c r="R385">
        <f>Drivers!R206</f>
        <v>0</v>
      </c>
      <c r="S385">
        <f>Drivers!S206</f>
        <v>0</v>
      </c>
      <c r="T385">
        <f>Drivers!T206</f>
        <v>0</v>
      </c>
      <c r="U385">
        <f>Drivers!U206</f>
        <v>0</v>
      </c>
      <c r="V385">
        <f>Drivers!V206</f>
        <v>0</v>
      </c>
      <c r="W385">
        <f>Drivers!W206</f>
        <v>0</v>
      </c>
      <c r="X385">
        <f>Drivers!X206</f>
        <v>0</v>
      </c>
      <c r="Y385">
        <f>Drivers!Y206</f>
        <v>0</v>
      </c>
      <c r="Z385">
        <f>Drivers!Z206</f>
        <v>0</v>
      </c>
      <c r="AA385">
        <f>Drivers!AA206</f>
        <v>0</v>
      </c>
      <c r="AB385">
        <f>Drivers!AB206</f>
        <v>0</v>
      </c>
      <c r="AC385">
        <f>Drivers!AC206</f>
        <v>0</v>
      </c>
      <c r="AD385">
        <f>Drivers!AD206</f>
        <v>0</v>
      </c>
      <c r="AE385">
        <f>Drivers!AE206</f>
        <v>0</v>
      </c>
      <c r="AF385">
        <f>Drivers!AF206</f>
        <v>0</v>
      </c>
      <c r="AG385">
        <f>Drivers!AG206</f>
        <v>0</v>
      </c>
      <c r="AH385">
        <f>Drivers!AH206</f>
        <v>0</v>
      </c>
      <c r="AI385">
        <f>Drivers!AI206</f>
        <v>0</v>
      </c>
      <c r="AJ385">
        <f>Drivers!AJ206</f>
        <v>0</v>
      </c>
      <c r="AK385">
        <f>Drivers!AK206</f>
        <v>0</v>
      </c>
      <c r="AL385">
        <f>Drivers!AL206</f>
        <v>0</v>
      </c>
      <c r="AM385">
        <f>Drivers!AM206</f>
        <v>0</v>
      </c>
      <c r="AN385">
        <f>Drivers!AN206</f>
        <v>0</v>
      </c>
      <c r="AO385">
        <f>Drivers!AO206</f>
        <v>0</v>
      </c>
      <c r="AP385">
        <f>Drivers!AP206</f>
        <v>0</v>
      </c>
      <c r="AQ385">
        <f>Drivers!AQ206</f>
        <v>0</v>
      </c>
      <c r="AR385">
        <f>Drivers!AR206</f>
        <v>0</v>
      </c>
      <c r="AS385">
        <f>Drivers!AS206</f>
        <v>0</v>
      </c>
      <c r="AT385">
        <f>Drivers!AT206</f>
        <v>0</v>
      </c>
      <c r="AU385">
        <f>Drivers!AU206</f>
        <v>0</v>
      </c>
      <c r="AV385">
        <f>Drivers!AV206</f>
        <v>0</v>
      </c>
      <c r="AW385">
        <f>Drivers!AW206</f>
        <v>0</v>
      </c>
      <c r="AX385">
        <f>Drivers!AX206</f>
        <v>0</v>
      </c>
      <c r="AY385">
        <f>Drivers!AY206</f>
        <v>0</v>
      </c>
      <c r="AZ385">
        <f>Drivers!AZ206</f>
        <v>0</v>
      </c>
      <c r="BA385">
        <f>Drivers!BA206</f>
        <v>0</v>
      </c>
      <c r="BB385">
        <f>Drivers!BB206</f>
        <v>0</v>
      </c>
      <c r="BC385">
        <f>Drivers!BC206</f>
        <v>0</v>
      </c>
      <c r="BD385">
        <f>Drivers!BD206</f>
        <v>0</v>
      </c>
      <c r="BE385">
        <f>Drivers!BE206</f>
        <v>0</v>
      </c>
      <c r="BF385">
        <f>Drivers!BF206</f>
        <v>0</v>
      </c>
      <c r="BG385">
        <f>Drivers!BG206</f>
        <v>0</v>
      </c>
      <c r="BH385">
        <f>Drivers!BH206</f>
        <v>0</v>
      </c>
      <c r="BI385">
        <f>Drivers!BI206</f>
        <v>0</v>
      </c>
      <c r="BJ385">
        <f>Drivers!BJ206</f>
        <v>0</v>
      </c>
      <c r="BK385">
        <f>Drivers!BK206</f>
        <v>0</v>
      </c>
      <c r="BL385">
        <f>Drivers!BL206</f>
        <v>0</v>
      </c>
      <c r="BM385">
        <f>Drivers!BM206</f>
        <v>0</v>
      </c>
      <c r="BN385">
        <f>Drivers!BN206</f>
        <v>0</v>
      </c>
      <c r="BO385">
        <f>Drivers!BO206</f>
        <v>0</v>
      </c>
      <c r="BP385">
        <f>Drivers!BP206</f>
        <v>0</v>
      </c>
      <c r="BQ385">
        <f>Drivers!BQ206</f>
        <v>0</v>
      </c>
      <c r="BR385">
        <f>Drivers!BR206</f>
        <v>0</v>
      </c>
      <c r="BS385">
        <f>Drivers!BS206</f>
        <v>0</v>
      </c>
      <c r="BT385">
        <f>Drivers!BT206</f>
        <v>0</v>
      </c>
      <c r="BU385">
        <f>Drivers!BU206</f>
        <v>0</v>
      </c>
      <c r="BV385">
        <f>Drivers!BV206</f>
        <v>-0.13254881756184933</v>
      </c>
      <c r="BW385">
        <f>Drivers!BW206</f>
        <v>-0.15069447811137548</v>
      </c>
      <c r="BX385">
        <f>Drivers!BX206</f>
        <v>-0.14718845359205857</v>
      </c>
      <c r="BY385">
        <f>Drivers!BY206</f>
        <v>-9.2691696830570325E-2</v>
      </c>
      <c r="BZ385">
        <f>Drivers!BZ206</f>
        <v>1.7542689075196627E-2</v>
      </c>
      <c r="CA385">
        <f>Drivers!CA206</f>
        <v>2.762022514301532E-2</v>
      </c>
      <c r="CB385">
        <f>Drivers!CB206</f>
        <v>0.12669068104619519</v>
      </c>
      <c r="CC385">
        <f>Drivers!CC206</f>
        <v>-7.5862796729770587E-2</v>
      </c>
      <c r="CD385">
        <f>Drivers!CD206</f>
        <v>-8.7081829382758547E-2</v>
      </c>
      <c r="CE385">
        <f>Drivers!CE206</f>
        <v>2.4375080804115212E-2</v>
      </c>
      <c r="CF385">
        <f>Drivers!CF206</f>
        <v>1.7297637158648627E-3</v>
      </c>
      <c r="CG385">
        <f>Drivers!CG206</f>
        <v>-3.6410259025859482E-2</v>
      </c>
      <c r="CH385">
        <f>Drivers!CH206</f>
        <v>-4.9209684104357998E-2</v>
      </c>
      <c r="CI385">
        <f>Drivers!CI206</f>
        <v>5.1205719508545799E-2</v>
      </c>
      <c r="CJ385">
        <f>Drivers!CJ206</f>
        <v>4.9188694219028939E-3</v>
      </c>
      <c r="CK385">
        <f>Drivers!CK206</f>
        <v>-4.300537639901636E-2</v>
      </c>
      <c r="CL385">
        <f>Drivers!CL206</f>
        <v>-2.5565145433853242E-2</v>
      </c>
      <c r="CM385">
        <f>Drivers!CM206</f>
        <v>4.5650550628514974E-2</v>
      </c>
      <c r="CN385">
        <f>Drivers!CN206</f>
        <v>6.539693663994095E-3</v>
      </c>
      <c r="CO385">
        <f>Drivers!CO206</f>
        <v>-3.9913522321617045E-2</v>
      </c>
      <c r="CP385">
        <f>Drivers!CP206</f>
        <v>0</v>
      </c>
      <c r="CQ385">
        <f>Drivers!CQ206</f>
        <v>0</v>
      </c>
      <c r="CR385">
        <f>Drivers!CR206</f>
        <v>0</v>
      </c>
      <c r="CS385">
        <f>Drivers!CS206</f>
        <v>0</v>
      </c>
      <c r="CT385">
        <f>Drivers!CT206</f>
        <v>0</v>
      </c>
      <c r="CU385">
        <f>Drivers!CU206</f>
        <v>0</v>
      </c>
      <c r="CV385">
        <f>Drivers!CV206</f>
        <v>0</v>
      </c>
      <c r="CW385">
        <f>Drivers!CW206</f>
        <v>0</v>
      </c>
      <c r="CX385">
        <f>Drivers!CX206</f>
        <v>0</v>
      </c>
      <c r="CY385">
        <f>Drivers!CY206</f>
        <v>0</v>
      </c>
      <c r="CZ385">
        <f>Drivers!CZ206</f>
        <v>0</v>
      </c>
      <c r="DA385">
        <f>Drivers!DA206</f>
        <v>0</v>
      </c>
      <c r="DB385">
        <f>Drivers!DB206</f>
        <v>0</v>
      </c>
      <c r="DC385">
        <f>Drivers!DC206</f>
        <v>0</v>
      </c>
      <c r="DD385">
        <f>Drivers!DD206</f>
        <v>0</v>
      </c>
      <c r="DE385">
        <f>Drivers!DE206</f>
        <v>0</v>
      </c>
      <c r="DF385">
        <f>Drivers!DF206</f>
        <v>0</v>
      </c>
      <c r="DG385">
        <f>Drivers!DG206</f>
        <v>0</v>
      </c>
      <c r="DH385">
        <f>Drivers!DH206</f>
        <v>0</v>
      </c>
      <c r="DI385">
        <f>Drivers!DI206</f>
        <v>0</v>
      </c>
      <c r="DJ385">
        <f>Drivers!DJ206</f>
        <v>0</v>
      </c>
      <c r="DK385">
        <f>Drivers!DK206</f>
        <v>0</v>
      </c>
      <c r="DL385">
        <f>Drivers!DL206</f>
        <v>0</v>
      </c>
      <c r="DM385">
        <f>Drivers!DM206</f>
        <v>0</v>
      </c>
      <c r="DN385">
        <f>Drivers!DN206</f>
        <v>0</v>
      </c>
      <c r="DO385">
        <f>Drivers!DO206</f>
        <v>0</v>
      </c>
      <c r="DP385">
        <f>Drivers!DP206</f>
        <v>0</v>
      </c>
      <c r="DQ385">
        <f>Drivers!DQ206</f>
        <v>0</v>
      </c>
      <c r="DR385">
        <f>Drivers!DR206</f>
        <v>0</v>
      </c>
      <c r="DS385">
        <f>Drivers!DS206</f>
        <v>0</v>
      </c>
      <c r="DT385">
        <f>Drivers!DT206</f>
        <v>0</v>
      </c>
      <c r="DU385">
        <f>Drivers!DU206</f>
        <v>0</v>
      </c>
      <c r="DV385">
        <f>Drivers!DV206</f>
        <v>0</v>
      </c>
      <c r="DW385">
        <f>Drivers!DW206</f>
        <v>0</v>
      </c>
      <c r="DX385">
        <f>Drivers!DX206</f>
        <v>0</v>
      </c>
      <c r="DY385">
        <f>Drivers!DY206</f>
        <v>0</v>
      </c>
      <c r="DZ385">
        <f>Drivers!DZ206</f>
        <v>0</v>
      </c>
      <c r="EA385">
        <f>Drivers!EA206</f>
        <v>-0.13226573170667322</v>
      </c>
      <c r="EB385">
        <f>Drivers!EB206</f>
        <v>6.5107186088568358E-2</v>
      </c>
      <c r="EC385">
        <f>Drivers!EC206</f>
        <v>-6.923444702122683E-2</v>
      </c>
      <c r="ED385">
        <f>Drivers!ED206</f>
        <v>-4.137509561007513E-2</v>
      </c>
      <c r="EE385">
        <f>Drivers!EE206</f>
        <v>-1.7281529999583878E-2</v>
      </c>
      <c r="EF385">
        <f>Drivers!EF206</f>
        <v>-1.9318529925619221E-2</v>
      </c>
      <c r="EG385">
        <f>Drivers!EG206</f>
        <v>-1.2773481789316254E-2</v>
      </c>
      <c r="EH385">
        <f>Drivers!EH206</f>
        <v>-1.12108611564945E-2</v>
      </c>
      <c r="EI385">
        <f>Drivers!EI206</f>
        <v>-1.0800407885846575E-2</v>
      </c>
      <c r="EJ385">
        <f>Drivers!EJ206</f>
        <v>-1.0398271284700833E-2</v>
      </c>
      <c r="EK385">
        <f>Drivers!EK206</f>
        <v>-1.0002056181610763E-2</v>
      </c>
      <c r="EL385">
        <f>Drivers!EL206</f>
        <v>-9.6094280550422795E-3</v>
      </c>
      <c r="EM385">
        <f>Drivers!EM206</f>
        <v>0</v>
      </c>
      <c r="EN385">
        <f>Drivers!EN206</f>
        <v>0</v>
      </c>
    </row>
    <row r="386" spans="1:144" x14ac:dyDescent="0.2">
      <c r="A386">
        <f>Drivers!A207</f>
        <v>0</v>
      </c>
      <c r="B386">
        <f>Drivers!B207</f>
        <v>0</v>
      </c>
      <c r="C386">
        <f>Drivers!C207</f>
        <v>0</v>
      </c>
      <c r="D386">
        <f>Drivers!D207</f>
        <v>0</v>
      </c>
      <c r="E386">
        <f>Drivers!E207</f>
        <v>0</v>
      </c>
      <c r="F386">
        <f>Drivers!F207</f>
        <v>0</v>
      </c>
      <c r="G386">
        <f>Drivers!G207</f>
        <v>0</v>
      </c>
      <c r="H386">
        <f>Drivers!H207</f>
        <v>0</v>
      </c>
      <c r="I386">
        <f>Drivers!I207</f>
        <v>0</v>
      </c>
      <c r="J386">
        <f>Drivers!J207</f>
        <v>0</v>
      </c>
      <c r="K386">
        <f>Drivers!K207</f>
        <v>0</v>
      </c>
      <c r="L386">
        <f>Drivers!L207</f>
        <v>0</v>
      </c>
      <c r="M386">
        <f>Drivers!M207</f>
        <v>0</v>
      </c>
      <c r="N386">
        <f>Drivers!N207</f>
        <v>0</v>
      </c>
      <c r="O386">
        <f>Drivers!O207</f>
        <v>0</v>
      </c>
      <c r="P386">
        <f>Drivers!P207</f>
        <v>0</v>
      </c>
      <c r="Q386">
        <f>Drivers!Q207</f>
        <v>0</v>
      </c>
      <c r="R386">
        <f>Drivers!R207</f>
        <v>0</v>
      </c>
      <c r="S386">
        <f>Drivers!S207</f>
        <v>0</v>
      </c>
      <c r="T386">
        <f>Drivers!T207</f>
        <v>0</v>
      </c>
      <c r="U386">
        <f>Drivers!U207</f>
        <v>0</v>
      </c>
      <c r="V386">
        <f>Drivers!V207</f>
        <v>0</v>
      </c>
      <c r="W386">
        <f>Drivers!W207</f>
        <v>0</v>
      </c>
      <c r="X386">
        <f>Drivers!X207</f>
        <v>0</v>
      </c>
      <c r="Y386">
        <f>Drivers!Y207</f>
        <v>0</v>
      </c>
      <c r="Z386">
        <f>Drivers!Z207</f>
        <v>0</v>
      </c>
      <c r="AA386">
        <f>Drivers!AA207</f>
        <v>0</v>
      </c>
      <c r="AB386">
        <f>Drivers!AB207</f>
        <v>0</v>
      </c>
      <c r="AC386">
        <f>Drivers!AC207</f>
        <v>0</v>
      </c>
      <c r="AD386">
        <f>Drivers!AD207</f>
        <v>0</v>
      </c>
      <c r="AE386">
        <f>Drivers!AE207</f>
        <v>0</v>
      </c>
      <c r="AF386">
        <f>Drivers!AF207</f>
        <v>0</v>
      </c>
      <c r="AG386">
        <f>Drivers!AG207</f>
        <v>0</v>
      </c>
      <c r="AH386">
        <f>Drivers!AH207</f>
        <v>0</v>
      </c>
      <c r="AI386">
        <f>Drivers!AI207</f>
        <v>0</v>
      </c>
      <c r="AJ386">
        <f>Drivers!AJ207</f>
        <v>0</v>
      </c>
      <c r="AK386">
        <f>Drivers!AK207</f>
        <v>0</v>
      </c>
      <c r="AL386">
        <f>Drivers!AL207</f>
        <v>0</v>
      </c>
      <c r="AM386">
        <f>Drivers!AM207</f>
        <v>0</v>
      </c>
      <c r="AN386">
        <f>Drivers!AN207</f>
        <v>0</v>
      </c>
      <c r="AO386">
        <f>Drivers!AO207</f>
        <v>0</v>
      </c>
      <c r="AP386">
        <f>Drivers!AP207</f>
        <v>0</v>
      </c>
      <c r="AQ386">
        <f>Drivers!AQ207</f>
        <v>0</v>
      </c>
      <c r="AR386">
        <f>Drivers!AR207</f>
        <v>0</v>
      </c>
      <c r="AS386">
        <f>Drivers!AS207</f>
        <v>0</v>
      </c>
      <c r="AT386">
        <f>Drivers!AT207</f>
        <v>0</v>
      </c>
      <c r="AU386">
        <f>Drivers!AU207</f>
        <v>0</v>
      </c>
      <c r="AV386">
        <f>Drivers!AV207</f>
        <v>0</v>
      </c>
      <c r="AW386">
        <f>Drivers!AW207</f>
        <v>0</v>
      </c>
      <c r="AX386">
        <f>Drivers!AX207</f>
        <v>0</v>
      </c>
      <c r="AY386">
        <f>Drivers!AY207</f>
        <v>0</v>
      </c>
      <c r="AZ386">
        <f>Drivers!AZ207</f>
        <v>0</v>
      </c>
      <c r="BA386">
        <f>Drivers!BA207</f>
        <v>0</v>
      </c>
      <c r="BB386">
        <f>Drivers!BB207</f>
        <v>0</v>
      </c>
      <c r="BC386">
        <f>Drivers!BC207</f>
        <v>0</v>
      </c>
      <c r="BD386">
        <f>Drivers!BD207</f>
        <v>0</v>
      </c>
      <c r="BE386">
        <f>Drivers!BE207</f>
        <v>0</v>
      </c>
      <c r="BF386">
        <f>Drivers!BF207</f>
        <v>0</v>
      </c>
      <c r="BG386">
        <f>Drivers!BG207</f>
        <v>0</v>
      </c>
      <c r="BH386">
        <f>Drivers!BH207</f>
        <v>0</v>
      </c>
      <c r="BI386">
        <f>Drivers!BI207</f>
        <v>0</v>
      </c>
      <c r="BJ386">
        <f>Drivers!BJ207</f>
        <v>0</v>
      </c>
      <c r="BK386">
        <f>Drivers!BK207</f>
        <v>0</v>
      </c>
      <c r="BL386">
        <f>Drivers!BL207</f>
        <v>0</v>
      </c>
      <c r="BM386">
        <f>Drivers!BM207</f>
        <v>0</v>
      </c>
      <c r="BN386">
        <f>Drivers!BN207</f>
        <v>0</v>
      </c>
      <c r="BO386">
        <f>Drivers!BO207</f>
        <v>0</v>
      </c>
      <c r="BP386">
        <f>Drivers!BP207</f>
        <v>0</v>
      </c>
      <c r="BQ386">
        <f>Drivers!BQ207</f>
        <v>0</v>
      </c>
      <c r="BR386">
        <f>Drivers!BR207</f>
        <v>0</v>
      </c>
      <c r="BS386">
        <f>Drivers!BS207</f>
        <v>0</v>
      </c>
      <c r="BT386">
        <f>Drivers!BT207</f>
        <v>0</v>
      </c>
      <c r="BU386">
        <f>Drivers!BU207</f>
        <v>0</v>
      </c>
      <c r="BV386">
        <f>Drivers!BV207</f>
        <v>0</v>
      </c>
      <c r="BW386">
        <f>Drivers!BW207</f>
        <v>0</v>
      </c>
      <c r="BX386">
        <f>Drivers!BX207</f>
        <v>0</v>
      </c>
      <c r="BY386">
        <f>Drivers!BY207</f>
        <v>0</v>
      </c>
      <c r="BZ386">
        <f>Drivers!BZ207</f>
        <v>0</v>
      </c>
      <c r="CA386">
        <f>Drivers!CA207</f>
        <v>0</v>
      </c>
      <c r="CB386">
        <f>Drivers!CB207</f>
        <v>0</v>
      </c>
      <c r="CC386">
        <f>Drivers!CC207</f>
        <v>0</v>
      </c>
      <c r="CD386">
        <f>Drivers!CD207</f>
        <v>0</v>
      </c>
      <c r="CE386">
        <f>Drivers!CE207</f>
        <v>0</v>
      </c>
      <c r="CF386">
        <f>Drivers!CF207</f>
        <v>0</v>
      </c>
      <c r="CG386">
        <f>Drivers!CG207</f>
        <v>0</v>
      </c>
      <c r="CH386">
        <f>Drivers!CH207</f>
        <v>0</v>
      </c>
      <c r="CI386">
        <f>Drivers!CI207</f>
        <v>0</v>
      </c>
      <c r="CJ386">
        <f>Drivers!CJ207</f>
        <v>0</v>
      </c>
      <c r="CK386">
        <f>Drivers!CK207</f>
        <v>0</v>
      </c>
      <c r="CL386">
        <f>Drivers!CL207</f>
        <v>0</v>
      </c>
      <c r="CM386">
        <f>Drivers!CM207</f>
        <v>0</v>
      </c>
      <c r="CN386">
        <f>Drivers!CN207</f>
        <v>0</v>
      </c>
      <c r="CO386">
        <f>Drivers!CO207</f>
        <v>0</v>
      </c>
      <c r="CP386">
        <f>Drivers!CP207</f>
        <v>0</v>
      </c>
      <c r="CQ386">
        <f>Drivers!CQ207</f>
        <v>0</v>
      </c>
      <c r="CR386">
        <f>Drivers!CR207</f>
        <v>0</v>
      </c>
      <c r="CS386">
        <f>Drivers!CS207</f>
        <v>0</v>
      </c>
      <c r="CT386">
        <f>Drivers!CT207</f>
        <v>0</v>
      </c>
      <c r="CU386">
        <f>Drivers!CU207</f>
        <v>0</v>
      </c>
      <c r="CV386">
        <f>Drivers!CV207</f>
        <v>0</v>
      </c>
      <c r="CW386">
        <f>Drivers!CW207</f>
        <v>0</v>
      </c>
      <c r="CX386">
        <f>Drivers!CX207</f>
        <v>0</v>
      </c>
      <c r="CY386">
        <f>Drivers!CY207</f>
        <v>0</v>
      </c>
      <c r="CZ386">
        <f>Drivers!CZ207</f>
        <v>0</v>
      </c>
      <c r="DA386">
        <f>Drivers!DA207</f>
        <v>0</v>
      </c>
      <c r="DB386">
        <f>Drivers!DB207</f>
        <v>0</v>
      </c>
      <c r="DC386">
        <f>Drivers!DC207</f>
        <v>0</v>
      </c>
      <c r="DD386">
        <f>Drivers!DD207</f>
        <v>0</v>
      </c>
      <c r="DE386">
        <f>Drivers!DE207</f>
        <v>0</v>
      </c>
      <c r="DF386">
        <f>Drivers!DF207</f>
        <v>0</v>
      </c>
      <c r="DG386">
        <f>Drivers!DG207</f>
        <v>0</v>
      </c>
      <c r="DH386">
        <f>Drivers!DH207</f>
        <v>0</v>
      </c>
      <c r="DI386">
        <f>Drivers!DI207</f>
        <v>0</v>
      </c>
      <c r="DJ386">
        <f>Drivers!DJ207</f>
        <v>0</v>
      </c>
      <c r="DK386">
        <f>Drivers!DK207</f>
        <v>0</v>
      </c>
      <c r="DL386">
        <f>Drivers!DL207</f>
        <v>0</v>
      </c>
      <c r="DM386">
        <f>Drivers!DM207</f>
        <v>0</v>
      </c>
      <c r="DN386">
        <f>Drivers!DN207</f>
        <v>0</v>
      </c>
      <c r="DO386">
        <f>Drivers!DO207</f>
        <v>0</v>
      </c>
      <c r="DP386">
        <f>Drivers!DP207</f>
        <v>0</v>
      </c>
      <c r="DQ386">
        <f>Drivers!DQ207</f>
        <v>0</v>
      </c>
      <c r="DR386">
        <f>Drivers!DR207</f>
        <v>0</v>
      </c>
      <c r="DS386">
        <f>Drivers!DS207</f>
        <v>0</v>
      </c>
      <c r="DT386">
        <f>Drivers!DT207</f>
        <v>0</v>
      </c>
      <c r="DU386">
        <f>Drivers!DU207</f>
        <v>0</v>
      </c>
      <c r="DV386">
        <f>Drivers!DV207</f>
        <v>0</v>
      </c>
      <c r="DW386">
        <f>Drivers!DW207</f>
        <v>0</v>
      </c>
      <c r="DX386">
        <f>Drivers!DX207</f>
        <v>0</v>
      </c>
      <c r="DY386">
        <f>Drivers!DY207</f>
        <v>0</v>
      </c>
      <c r="DZ386">
        <f>Drivers!DZ207</f>
        <v>0</v>
      </c>
      <c r="EA386">
        <f>Drivers!EA207</f>
        <v>0</v>
      </c>
      <c r="EB386">
        <f>Drivers!EB207</f>
        <v>0</v>
      </c>
      <c r="EC386">
        <f>Drivers!EC207</f>
        <v>0</v>
      </c>
      <c r="ED386">
        <f>Drivers!ED207</f>
        <v>0</v>
      </c>
      <c r="EE386">
        <f>Drivers!EE207</f>
        <v>0</v>
      </c>
      <c r="EF386">
        <f>Drivers!EF207</f>
        <v>0</v>
      </c>
      <c r="EG386">
        <f>Drivers!EG207</f>
        <v>0</v>
      </c>
      <c r="EH386">
        <f>Drivers!EH207</f>
        <v>0</v>
      </c>
      <c r="EI386">
        <f>Drivers!EI207</f>
        <v>0</v>
      </c>
      <c r="EJ386">
        <f>Drivers!EJ207</f>
        <v>0</v>
      </c>
      <c r="EK386">
        <f>Drivers!EK207</f>
        <v>0</v>
      </c>
      <c r="EL386">
        <f>Drivers!EL207</f>
        <v>0</v>
      </c>
      <c r="EM386">
        <f>Drivers!EM207</f>
        <v>0</v>
      </c>
      <c r="EN386">
        <f>Drivers!EN207</f>
        <v>0</v>
      </c>
    </row>
    <row r="387" spans="1:144" x14ac:dyDescent="0.2">
      <c r="A387">
        <f>Drivers!A208</f>
        <v>0</v>
      </c>
      <c r="B387">
        <f>Drivers!B208</f>
        <v>0</v>
      </c>
      <c r="C387">
        <f>Drivers!C208</f>
        <v>0</v>
      </c>
      <c r="D387">
        <f>Drivers!D208</f>
        <v>0</v>
      </c>
      <c r="E387">
        <f>Drivers!E208</f>
        <v>0</v>
      </c>
      <c r="F387">
        <f>Drivers!F208</f>
        <v>0</v>
      </c>
      <c r="G387">
        <f>Drivers!G208</f>
        <v>0</v>
      </c>
      <c r="H387">
        <f>Drivers!H208</f>
        <v>0</v>
      </c>
      <c r="I387" t="str">
        <f>Drivers!I208</f>
        <v>As a % of Rev</v>
      </c>
      <c r="J387">
        <f>Drivers!J208</f>
        <v>0</v>
      </c>
      <c r="K387">
        <f>Drivers!K208</f>
        <v>0</v>
      </c>
      <c r="L387">
        <f>Drivers!L208</f>
        <v>0</v>
      </c>
      <c r="M387">
        <f>Drivers!M208</f>
        <v>0</v>
      </c>
      <c r="N387">
        <f>Drivers!N208</f>
        <v>0</v>
      </c>
      <c r="O387">
        <f>Drivers!O208</f>
        <v>0</v>
      </c>
      <c r="P387">
        <f>Drivers!P208</f>
        <v>0</v>
      </c>
      <c r="Q387">
        <f>Drivers!Q208</f>
        <v>0</v>
      </c>
      <c r="R387">
        <f>Drivers!R208</f>
        <v>0</v>
      </c>
      <c r="S387">
        <f>Drivers!S208</f>
        <v>0</v>
      </c>
      <c r="T387">
        <f>Drivers!T208</f>
        <v>0</v>
      </c>
      <c r="U387">
        <f>Drivers!U208</f>
        <v>0</v>
      </c>
      <c r="V387">
        <f>Drivers!V208</f>
        <v>0</v>
      </c>
      <c r="W387">
        <f>Drivers!W208</f>
        <v>0</v>
      </c>
      <c r="X387">
        <f>Drivers!X208</f>
        <v>0</v>
      </c>
      <c r="Y387">
        <f>Drivers!Y208</f>
        <v>0</v>
      </c>
      <c r="Z387">
        <f>Drivers!Z208</f>
        <v>0</v>
      </c>
      <c r="AA387">
        <f>Drivers!AA208</f>
        <v>0</v>
      </c>
      <c r="AB387">
        <f>Drivers!AB208</f>
        <v>0</v>
      </c>
      <c r="AC387">
        <f>Drivers!AC208</f>
        <v>0</v>
      </c>
      <c r="AD387">
        <f>Drivers!AD208</f>
        <v>0</v>
      </c>
      <c r="AE387">
        <f>Drivers!AE208</f>
        <v>0</v>
      </c>
      <c r="AF387">
        <f>Drivers!AF208</f>
        <v>0</v>
      </c>
      <c r="AG387">
        <f>Drivers!AG208</f>
        <v>0</v>
      </c>
      <c r="AH387">
        <f>Drivers!AH208</f>
        <v>0</v>
      </c>
      <c r="AI387">
        <f>Drivers!AI208</f>
        <v>0</v>
      </c>
      <c r="AJ387">
        <f>Drivers!AJ208</f>
        <v>0</v>
      </c>
      <c r="AK387">
        <f>Drivers!AK208</f>
        <v>0</v>
      </c>
      <c r="AL387">
        <f>Drivers!AL208</f>
        <v>0</v>
      </c>
      <c r="AM387">
        <f>Drivers!AM208</f>
        <v>0</v>
      </c>
      <c r="AN387">
        <f>Drivers!AN208</f>
        <v>0</v>
      </c>
      <c r="AO387">
        <f>Drivers!AO208</f>
        <v>0</v>
      </c>
      <c r="AP387">
        <f>Drivers!AP208</f>
        <v>0</v>
      </c>
      <c r="AQ387">
        <f>Drivers!AQ208</f>
        <v>0</v>
      </c>
      <c r="AR387">
        <f>Drivers!AR208</f>
        <v>0</v>
      </c>
      <c r="AS387">
        <f>Drivers!AS208</f>
        <v>0</v>
      </c>
      <c r="AT387">
        <f>Drivers!AT208</f>
        <v>0</v>
      </c>
      <c r="AU387">
        <f>Drivers!AU208</f>
        <v>0</v>
      </c>
      <c r="AV387">
        <f>Drivers!AV208</f>
        <v>0</v>
      </c>
      <c r="AW387">
        <f>Drivers!AW208</f>
        <v>0</v>
      </c>
      <c r="AX387">
        <f>Drivers!AX208</f>
        <v>0</v>
      </c>
      <c r="AY387">
        <f>Drivers!AY208</f>
        <v>0</v>
      </c>
      <c r="AZ387">
        <f>Drivers!AZ208</f>
        <v>0</v>
      </c>
      <c r="BA387">
        <f>Drivers!BA208</f>
        <v>0</v>
      </c>
      <c r="BB387">
        <f>Drivers!BB208</f>
        <v>0</v>
      </c>
      <c r="BC387">
        <f>Drivers!BC208</f>
        <v>0</v>
      </c>
      <c r="BD387">
        <f>Drivers!BD208</f>
        <v>0</v>
      </c>
      <c r="BE387">
        <f>Drivers!BE208</f>
        <v>0</v>
      </c>
      <c r="BF387">
        <f>Drivers!BF208</f>
        <v>0</v>
      </c>
      <c r="BG387">
        <f>Drivers!BG208</f>
        <v>0</v>
      </c>
      <c r="BH387">
        <f>Drivers!BH208</f>
        <v>0</v>
      </c>
      <c r="BI387">
        <f>Drivers!BI208</f>
        <v>0</v>
      </c>
      <c r="BJ387">
        <f>Drivers!BJ208</f>
        <v>0</v>
      </c>
      <c r="BK387">
        <f>Drivers!BK208</f>
        <v>0</v>
      </c>
      <c r="BL387">
        <f>Drivers!BL208</f>
        <v>0</v>
      </c>
      <c r="BM387">
        <f>Drivers!BM208</f>
        <v>0</v>
      </c>
      <c r="BN387">
        <f>Drivers!BN208</f>
        <v>0</v>
      </c>
      <c r="BO387">
        <f>Drivers!BO208</f>
        <v>0</v>
      </c>
      <c r="BP387">
        <f>Drivers!BP208</f>
        <v>0</v>
      </c>
      <c r="BQ387">
        <f>Drivers!BQ208</f>
        <v>0</v>
      </c>
      <c r="BR387">
        <f>Drivers!BR208</f>
        <v>0</v>
      </c>
      <c r="BS387">
        <f>Drivers!BS208</f>
        <v>0</v>
      </c>
      <c r="BT387">
        <f>Drivers!BT208</f>
        <v>0</v>
      </c>
      <c r="BU387">
        <f>Drivers!BU208</f>
        <v>0</v>
      </c>
      <c r="BV387">
        <f>Drivers!BV208</f>
        <v>0</v>
      </c>
      <c r="BW387">
        <f>Drivers!BW208</f>
        <v>0</v>
      </c>
      <c r="BX387">
        <f>Drivers!BX208</f>
        <v>0</v>
      </c>
      <c r="BY387">
        <f>Drivers!BY208</f>
        <v>0</v>
      </c>
      <c r="BZ387">
        <f>Drivers!BZ208</f>
        <v>0</v>
      </c>
      <c r="CA387">
        <f>Drivers!CA208</f>
        <v>0</v>
      </c>
      <c r="CB387">
        <f>Drivers!CB208</f>
        <v>0</v>
      </c>
      <c r="CC387">
        <f>Drivers!CC208</f>
        <v>0</v>
      </c>
      <c r="CD387">
        <f>Drivers!CD208</f>
        <v>0</v>
      </c>
      <c r="CE387">
        <f>Drivers!CE208</f>
        <v>0</v>
      </c>
      <c r="CF387">
        <f>Drivers!CF208</f>
        <v>0</v>
      </c>
      <c r="CG387">
        <f>Drivers!CG208</f>
        <v>0</v>
      </c>
      <c r="CH387">
        <f>Drivers!CH208</f>
        <v>0</v>
      </c>
      <c r="CI387">
        <f>Drivers!CI208</f>
        <v>0</v>
      </c>
      <c r="CJ387">
        <f>Drivers!CJ208</f>
        <v>0</v>
      </c>
      <c r="CK387">
        <f>Drivers!CK208</f>
        <v>0</v>
      </c>
      <c r="CL387">
        <f>Drivers!CL208</f>
        <v>0</v>
      </c>
      <c r="CM387">
        <f>Drivers!CM208</f>
        <v>0</v>
      </c>
      <c r="CN387">
        <f>Drivers!CN208</f>
        <v>0</v>
      </c>
      <c r="CO387">
        <f>Drivers!CO208</f>
        <v>0</v>
      </c>
      <c r="CP387">
        <f>Drivers!CP208</f>
        <v>0</v>
      </c>
      <c r="CQ387">
        <f>Drivers!CQ208</f>
        <v>0</v>
      </c>
      <c r="CR387">
        <f>Drivers!CR208</f>
        <v>0</v>
      </c>
      <c r="CS387">
        <f>Drivers!CS208</f>
        <v>0</v>
      </c>
      <c r="CT387">
        <f>Drivers!CT208</f>
        <v>0</v>
      </c>
      <c r="CU387">
        <f>Drivers!CU208</f>
        <v>0</v>
      </c>
      <c r="CV387">
        <f>Drivers!CV208</f>
        <v>0</v>
      </c>
      <c r="CW387">
        <f>Drivers!CW208</f>
        <v>0</v>
      </c>
      <c r="CX387">
        <f>Drivers!CX208</f>
        <v>0</v>
      </c>
      <c r="CY387">
        <f>Drivers!CY208</f>
        <v>0</v>
      </c>
      <c r="CZ387">
        <f>Drivers!CZ208</f>
        <v>0</v>
      </c>
      <c r="DA387">
        <f>Drivers!DA208</f>
        <v>0</v>
      </c>
      <c r="DB387">
        <f>Drivers!DB208</f>
        <v>0</v>
      </c>
      <c r="DC387">
        <f>Drivers!DC208</f>
        <v>0</v>
      </c>
      <c r="DD387">
        <f>Drivers!DD208</f>
        <v>0</v>
      </c>
      <c r="DE387">
        <f>Drivers!DE208</f>
        <v>0</v>
      </c>
      <c r="DF387">
        <f>Drivers!DF208</f>
        <v>0</v>
      </c>
      <c r="DG387">
        <f>Drivers!DG208</f>
        <v>0</v>
      </c>
      <c r="DH387">
        <f>Drivers!DH208</f>
        <v>0</v>
      </c>
      <c r="DI387">
        <f>Drivers!DI208</f>
        <v>0</v>
      </c>
      <c r="DJ387">
        <f>Drivers!DJ208</f>
        <v>0</v>
      </c>
      <c r="DK387">
        <f>Drivers!DK208</f>
        <v>0</v>
      </c>
      <c r="DL387">
        <f>Drivers!DL208</f>
        <v>0</v>
      </c>
      <c r="DM387">
        <f>Drivers!DM208</f>
        <v>0</v>
      </c>
      <c r="DN387">
        <f>Drivers!DN208</f>
        <v>0</v>
      </c>
      <c r="DO387">
        <f>Drivers!DO208</f>
        <v>0</v>
      </c>
      <c r="DP387">
        <f>Drivers!DP208</f>
        <v>0</v>
      </c>
      <c r="DQ387">
        <f>Drivers!DQ208</f>
        <v>0</v>
      </c>
      <c r="DR387">
        <f>Drivers!DR208</f>
        <v>0</v>
      </c>
      <c r="DS387">
        <f>Drivers!DS208</f>
        <v>0</v>
      </c>
      <c r="DT387">
        <f>Drivers!DT208</f>
        <v>0</v>
      </c>
      <c r="DU387">
        <f>Drivers!DU208</f>
        <v>0</v>
      </c>
      <c r="DV387">
        <f>Drivers!DV208</f>
        <v>0</v>
      </c>
      <c r="DW387">
        <f>Drivers!DW208</f>
        <v>0</v>
      </c>
      <c r="DX387">
        <f>Drivers!DX208</f>
        <v>0</v>
      </c>
      <c r="DY387">
        <f>Drivers!DY208</f>
        <v>0</v>
      </c>
      <c r="DZ387">
        <f>Drivers!DZ208</f>
        <v>0</v>
      </c>
      <c r="EA387">
        <f>Drivers!EA208</f>
        <v>0</v>
      </c>
      <c r="EB387">
        <f>Drivers!EB208</f>
        <v>0</v>
      </c>
      <c r="EC387">
        <f>Drivers!EC208</f>
        <v>0</v>
      </c>
      <c r="ED387">
        <f>Drivers!ED208</f>
        <v>0</v>
      </c>
      <c r="EE387">
        <f>Drivers!EE208</f>
        <v>0</v>
      </c>
      <c r="EF387">
        <f>Drivers!EF208</f>
        <v>0</v>
      </c>
      <c r="EG387">
        <f>Drivers!EG208</f>
        <v>0</v>
      </c>
      <c r="EH387">
        <f>Drivers!EH208</f>
        <v>0</v>
      </c>
      <c r="EI387">
        <f>Drivers!EI208</f>
        <v>0</v>
      </c>
      <c r="EJ387">
        <f>Drivers!EJ208</f>
        <v>0</v>
      </c>
      <c r="EK387">
        <f>Drivers!EK208</f>
        <v>0</v>
      </c>
      <c r="EL387">
        <f>Drivers!EL208</f>
        <v>0</v>
      </c>
      <c r="EM387">
        <f>Drivers!EM208</f>
        <v>0</v>
      </c>
      <c r="EN387">
        <f>Drivers!EN208</f>
        <v>0</v>
      </c>
    </row>
    <row r="388" spans="1:144" x14ac:dyDescent="0.2">
      <c r="A388">
        <f>Drivers!A209</f>
        <v>0</v>
      </c>
      <c r="B388">
        <f>Drivers!B209</f>
        <v>0</v>
      </c>
      <c r="C388">
        <f>Drivers!C209</f>
        <v>0</v>
      </c>
      <c r="D388">
        <f>Drivers!D209</f>
        <v>0</v>
      </c>
      <c r="E388">
        <f>Drivers!E209</f>
        <v>0</v>
      </c>
      <c r="F388">
        <f>Drivers!F209</f>
        <v>0</v>
      </c>
      <c r="G388">
        <f>Drivers!G209</f>
        <v>0</v>
      </c>
      <c r="H388">
        <f>Drivers!H209</f>
        <v>0</v>
      </c>
      <c r="I388" t="str">
        <f>Drivers!I209</f>
        <v>Food</v>
      </c>
      <c r="J388">
        <f>Drivers!J209</f>
        <v>0</v>
      </c>
      <c r="K388">
        <f>Drivers!K209</f>
        <v>0</v>
      </c>
      <c r="L388">
        <f>Drivers!L209</f>
        <v>0</v>
      </c>
      <c r="M388">
        <f>Drivers!M209</f>
        <v>0</v>
      </c>
      <c r="N388">
        <f>Drivers!N209</f>
        <v>0</v>
      </c>
      <c r="O388">
        <f>Drivers!O209</f>
        <v>0</v>
      </c>
      <c r="P388">
        <f>Drivers!P209</f>
        <v>0</v>
      </c>
      <c r="Q388">
        <f>Drivers!Q209</f>
        <v>0</v>
      </c>
      <c r="R388">
        <f>Drivers!R209</f>
        <v>0</v>
      </c>
      <c r="S388">
        <f>Drivers!S209</f>
        <v>0</v>
      </c>
      <c r="T388">
        <f>Drivers!T209</f>
        <v>0</v>
      </c>
      <c r="U388">
        <f>Drivers!U209</f>
        <v>0</v>
      </c>
      <c r="V388">
        <f>Drivers!V209</f>
        <v>0</v>
      </c>
      <c r="W388">
        <f>Drivers!W209</f>
        <v>0</v>
      </c>
      <c r="X388">
        <f>Drivers!X209</f>
        <v>0</v>
      </c>
      <c r="Y388">
        <f>Drivers!Y209</f>
        <v>0</v>
      </c>
      <c r="Z388">
        <f>Drivers!Z209</f>
        <v>0</v>
      </c>
      <c r="AA388">
        <f>Drivers!AA209</f>
        <v>0</v>
      </c>
      <c r="AB388">
        <f>Drivers!AB209</f>
        <v>0</v>
      </c>
      <c r="AC388">
        <f>Drivers!AC209</f>
        <v>0</v>
      </c>
      <c r="AD388">
        <f>Drivers!AD209</f>
        <v>0</v>
      </c>
      <c r="AE388">
        <f>Drivers!AE209</f>
        <v>0</v>
      </c>
      <c r="AF388">
        <f>Drivers!AF209</f>
        <v>0</v>
      </c>
      <c r="AG388">
        <f>Drivers!AG209</f>
        <v>0</v>
      </c>
      <c r="AH388">
        <f>Drivers!AH209</f>
        <v>0</v>
      </c>
      <c r="AI388">
        <f>Drivers!AI209</f>
        <v>0</v>
      </c>
      <c r="AJ388">
        <f>Drivers!AJ209</f>
        <v>0</v>
      </c>
      <c r="AK388">
        <f>Drivers!AK209</f>
        <v>0</v>
      </c>
      <c r="AL388">
        <f>Drivers!AL209</f>
        <v>0</v>
      </c>
      <c r="AM388">
        <f>Drivers!AM209</f>
        <v>0</v>
      </c>
      <c r="AN388">
        <f>Drivers!AN209</f>
        <v>0</v>
      </c>
      <c r="AO388">
        <f>Drivers!AO209</f>
        <v>0</v>
      </c>
      <c r="AP388">
        <f>Drivers!AP209</f>
        <v>0</v>
      </c>
      <c r="AQ388">
        <f>Drivers!AQ209</f>
        <v>0</v>
      </c>
      <c r="AR388">
        <f>Drivers!AR209</f>
        <v>0</v>
      </c>
      <c r="AS388">
        <f>Drivers!AS209</f>
        <v>0</v>
      </c>
      <c r="AT388">
        <f>Drivers!AT209</f>
        <v>0</v>
      </c>
      <c r="AU388">
        <f>Drivers!AU209</f>
        <v>0</v>
      </c>
      <c r="AV388">
        <f>Drivers!AV209</f>
        <v>0</v>
      </c>
      <c r="AW388">
        <f>Drivers!AW209</f>
        <v>0</v>
      </c>
      <c r="AX388">
        <f>Drivers!AX209</f>
        <v>0</v>
      </c>
      <c r="AY388">
        <f>Drivers!AY209</f>
        <v>0</v>
      </c>
      <c r="AZ388">
        <f>Drivers!AZ209</f>
        <v>0</v>
      </c>
      <c r="BA388">
        <f>Drivers!BA209</f>
        <v>0</v>
      </c>
      <c r="BB388">
        <f>Drivers!BB209</f>
        <v>0</v>
      </c>
      <c r="BC388">
        <f>Drivers!BC209</f>
        <v>0</v>
      </c>
      <c r="BD388">
        <f>Drivers!BD209</f>
        <v>0</v>
      </c>
      <c r="BE388">
        <f>Drivers!BE209</f>
        <v>0</v>
      </c>
      <c r="BF388">
        <f>Drivers!BF209</f>
        <v>0</v>
      </c>
      <c r="BG388">
        <f>Drivers!BG209</f>
        <v>0</v>
      </c>
      <c r="BH388">
        <f>Drivers!BH209</f>
        <v>0</v>
      </c>
      <c r="BI388">
        <f>Drivers!BI209</f>
        <v>0</v>
      </c>
      <c r="BJ388">
        <f>Drivers!BJ209</f>
        <v>0</v>
      </c>
      <c r="BK388">
        <f>Drivers!BK209</f>
        <v>0</v>
      </c>
      <c r="BL388">
        <f>Drivers!BL209</f>
        <v>0</v>
      </c>
      <c r="BM388">
        <f>Drivers!BM209</f>
        <v>0</v>
      </c>
      <c r="BN388">
        <f>Drivers!BN209</f>
        <v>0</v>
      </c>
      <c r="BO388">
        <f>Drivers!BO209</f>
        <v>0</v>
      </c>
      <c r="BP388">
        <f>Drivers!BP209</f>
        <v>0</v>
      </c>
      <c r="BQ388">
        <f>Drivers!BQ209</f>
        <v>0</v>
      </c>
      <c r="BR388">
        <f>Drivers!BR209</f>
        <v>0.40606296052360769</v>
      </c>
      <c r="BS388">
        <f>Drivers!BS209</f>
        <v>0.35654658732650024</v>
      </c>
      <c r="BT388">
        <f>Drivers!BT209</f>
        <v>0.38872417703821743</v>
      </c>
      <c r="BU388">
        <f>Drivers!BU209</f>
        <v>0.39145830297523637</v>
      </c>
      <c r="BV388">
        <f>Drivers!BV209</f>
        <v>0.34326125230973048</v>
      </c>
      <c r="BW388">
        <f>Drivers!BW209</f>
        <v>0.29950847843743189</v>
      </c>
      <c r="BX388">
        <f>Drivers!BX209</f>
        <v>0.33672536650896556</v>
      </c>
      <c r="BY388">
        <f>Drivers!BY209</f>
        <v>0.35785685508145709</v>
      </c>
      <c r="BZ388">
        <f>Drivers!BZ209</f>
        <v>0.35792781496714227</v>
      </c>
      <c r="CA388">
        <f>Drivers!CA209</f>
        <v>0.30746333564241912</v>
      </c>
      <c r="CB388">
        <f>Drivers!CB209</f>
        <v>0.36208205503402457</v>
      </c>
      <c r="CC388">
        <f>Drivers!CC209</f>
        <v>0.37613856747765911</v>
      </c>
      <c r="CD388">
        <f>Drivers!CD209</f>
        <v>0.35792781496714227</v>
      </c>
      <c r="CE388">
        <f>Drivers!CE209</f>
        <v>0.31056902590143348</v>
      </c>
      <c r="CF388">
        <f>Drivers!CF209</f>
        <v>0.3364802935669724</v>
      </c>
      <c r="CG388">
        <f>Drivers!CG209</f>
        <v>0.36094104959977391</v>
      </c>
      <c r="CH388">
        <f>Drivers!CH209</f>
        <v>0.34346608506947995</v>
      </c>
      <c r="CI388">
        <f>Drivers!CI209</f>
        <v>0.29802078243066848</v>
      </c>
      <c r="CJ388">
        <f>Drivers!CJ209</f>
        <v>0.322885130190529</v>
      </c>
      <c r="CK388">
        <f>Drivers!CK209</f>
        <v>0.34635757284826785</v>
      </c>
      <c r="CL388">
        <f>Drivers!CL209</f>
        <v>0.34346608506948001</v>
      </c>
      <c r="CM388">
        <f>Drivers!CM209</f>
        <v>0.29802078243066843</v>
      </c>
      <c r="CN388">
        <f>Drivers!CN209</f>
        <v>0.322885130190529</v>
      </c>
      <c r="CO388">
        <f>Drivers!CO209</f>
        <v>0.3463575728482679</v>
      </c>
      <c r="CP388">
        <f>Drivers!CP209</f>
        <v>0</v>
      </c>
      <c r="CQ388">
        <f>Drivers!CQ209</f>
        <v>0</v>
      </c>
      <c r="CR388">
        <f>Drivers!CR209</f>
        <v>0</v>
      </c>
      <c r="CS388">
        <f>Drivers!CS209</f>
        <v>0</v>
      </c>
      <c r="CT388">
        <f>Drivers!CT209</f>
        <v>0</v>
      </c>
      <c r="CU388">
        <f>Drivers!CU209</f>
        <v>0</v>
      </c>
      <c r="CV388">
        <f>Drivers!CV209</f>
        <v>0</v>
      </c>
      <c r="CW388">
        <f>Drivers!CW209</f>
        <v>0</v>
      </c>
      <c r="CX388">
        <f>Drivers!CX209</f>
        <v>0</v>
      </c>
      <c r="CY388">
        <f>Drivers!CY209</f>
        <v>0</v>
      </c>
      <c r="CZ388">
        <f>Drivers!CZ209</f>
        <v>0</v>
      </c>
      <c r="DA388">
        <f>Drivers!DA209</f>
        <v>0</v>
      </c>
      <c r="DB388">
        <f>Drivers!DB209</f>
        <v>0</v>
      </c>
      <c r="DC388">
        <f>Drivers!DC209</f>
        <v>0</v>
      </c>
      <c r="DD388">
        <f>Drivers!DD209</f>
        <v>0</v>
      </c>
      <c r="DE388">
        <f>Drivers!DE209</f>
        <v>0</v>
      </c>
      <c r="DF388">
        <f>Drivers!DF209</f>
        <v>0</v>
      </c>
      <c r="DG388">
        <f>Drivers!DG209</f>
        <v>0</v>
      </c>
      <c r="DH388">
        <f>Drivers!DH209</f>
        <v>0</v>
      </c>
      <c r="DI388">
        <f>Drivers!DI209</f>
        <v>0</v>
      </c>
      <c r="DJ388">
        <f>Drivers!DJ209</f>
        <v>0</v>
      </c>
      <c r="DK388">
        <f>Drivers!DK209</f>
        <v>0</v>
      </c>
      <c r="DL388">
        <f>Drivers!DL209</f>
        <v>0</v>
      </c>
      <c r="DM388">
        <f>Drivers!DM209</f>
        <v>0</v>
      </c>
      <c r="DN388">
        <f>Drivers!DN209</f>
        <v>0</v>
      </c>
      <c r="DO388">
        <f>Drivers!DO209</f>
        <v>0</v>
      </c>
      <c r="DP388">
        <f>Drivers!DP209</f>
        <v>0</v>
      </c>
      <c r="DQ388">
        <f>Drivers!DQ209</f>
        <v>0</v>
      </c>
      <c r="DR388">
        <f>Drivers!DR209</f>
        <v>0</v>
      </c>
      <c r="DS388">
        <f>Drivers!DS209</f>
        <v>0</v>
      </c>
      <c r="DT388">
        <f>Drivers!DT209</f>
        <v>0</v>
      </c>
      <c r="DU388">
        <f>Drivers!DU209</f>
        <v>0</v>
      </c>
      <c r="DV388">
        <f>Drivers!DV209</f>
        <v>0</v>
      </c>
      <c r="DW388">
        <f>Drivers!DW209</f>
        <v>0</v>
      </c>
      <c r="DX388">
        <f>Drivers!DX209</f>
        <v>0</v>
      </c>
      <c r="DY388">
        <f>Drivers!DY209</f>
        <v>0</v>
      </c>
      <c r="DZ388">
        <f>Drivers!DZ209</f>
        <v>0.38521396525265328</v>
      </c>
      <c r="EA388">
        <f>Drivers!EA209</f>
        <v>0.33442846259064446</v>
      </c>
      <c r="EB388">
        <f>Drivers!EB209</f>
        <v>0.34916571980895106</v>
      </c>
      <c r="EC388">
        <f>Drivers!EC209</f>
        <v>0.34122529832905779</v>
      </c>
      <c r="ED388">
        <f>Drivers!ED209</f>
        <v>0.32743841758848979</v>
      </c>
      <c r="EE388">
        <f>Drivers!EE209</f>
        <v>0.32743841758848979</v>
      </c>
      <c r="EF388">
        <f>Drivers!EF209</f>
        <v>0.32661776992536073</v>
      </c>
      <c r="EG388">
        <f>Drivers!EG209</f>
        <v>0.32579917902329208</v>
      </c>
      <c r="EH388">
        <f>Drivers!EH209</f>
        <v>0.32498263972749436</v>
      </c>
      <c r="EI388">
        <f>Drivers!EI209</f>
        <v>0.32416814689609708</v>
      </c>
      <c r="EJ388">
        <f>Drivers!EJ209</f>
        <v>0.32335569540011688</v>
      </c>
      <c r="EK388">
        <f>Drivers!EK209</f>
        <v>0.32254528012342482</v>
      </c>
      <c r="EL388">
        <f>Drivers!EL209</f>
        <v>0.32173689596271449</v>
      </c>
      <c r="EM388">
        <f>Drivers!EM209</f>
        <v>0</v>
      </c>
      <c r="EN388">
        <f>Drivers!EN209</f>
        <v>0</v>
      </c>
    </row>
    <row r="389" spans="1:144" x14ac:dyDescent="0.2">
      <c r="A389">
        <f>Drivers!A210</f>
        <v>0</v>
      </c>
      <c r="B389">
        <f>Drivers!B210</f>
        <v>0</v>
      </c>
      <c r="C389">
        <f>Drivers!C210</f>
        <v>0</v>
      </c>
      <c r="D389">
        <f>Drivers!D210</f>
        <v>0</v>
      </c>
      <c r="E389">
        <f>Drivers!E210</f>
        <v>0</v>
      </c>
      <c r="F389">
        <f>Drivers!F210</f>
        <v>0</v>
      </c>
      <c r="G389">
        <f>Drivers!G210</f>
        <v>0</v>
      </c>
      <c r="H389">
        <f>Drivers!H210</f>
        <v>0</v>
      </c>
      <c r="I389" t="str">
        <f>Drivers!I210</f>
        <v>Labor</v>
      </c>
      <c r="J389">
        <f>Drivers!J210</f>
        <v>0</v>
      </c>
      <c r="K389">
        <f>Drivers!K210</f>
        <v>0</v>
      </c>
      <c r="L389">
        <f>Drivers!L210</f>
        <v>0</v>
      </c>
      <c r="M389">
        <f>Drivers!M210</f>
        <v>0</v>
      </c>
      <c r="N389">
        <f>Drivers!N210</f>
        <v>0</v>
      </c>
      <c r="O389">
        <f>Drivers!O210</f>
        <v>0</v>
      </c>
      <c r="P389">
        <f>Drivers!P210</f>
        <v>0</v>
      </c>
      <c r="Q389">
        <f>Drivers!Q210</f>
        <v>0</v>
      </c>
      <c r="R389">
        <f>Drivers!R210</f>
        <v>0</v>
      </c>
      <c r="S389">
        <f>Drivers!S210</f>
        <v>0</v>
      </c>
      <c r="T389">
        <f>Drivers!T210</f>
        <v>0</v>
      </c>
      <c r="U389">
        <f>Drivers!U210</f>
        <v>0</v>
      </c>
      <c r="V389">
        <f>Drivers!V210</f>
        <v>0</v>
      </c>
      <c r="W389">
        <f>Drivers!W210</f>
        <v>0</v>
      </c>
      <c r="X389">
        <f>Drivers!X210</f>
        <v>0</v>
      </c>
      <c r="Y389">
        <f>Drivers!Y210</f>
        <v>0</v>
      </c>
      <c r="Z389">
        <f>Drivers!Z210</f>
        <v>0</v>
      </c>
      <c r="AA389">
        <f>Drivers!AA210</f>
        <v>0</v>
      </c>
      <c r="AB389">
        <f>Drivers!AB210</f>
        <v>0</v>
      </c>
      <c r="AC389">
        <f>Drivers!AC210</f>
        <v>0</v>
      </c>
      <c r="AD389">
        <f>Drivers!AD210</f>
        <v>0</v>
      </c>
      <c r="AE389">
        <f>Drivers!AE210</f>
        <v>0</v>
      </c>
      <c r="AF389">
        <f>Drivers!AF210</f>
        <v>0</v>
      </c>
      <c r="AG389">
        <f>Drivers!AG210</f>
        <v>0</v>
      </c>
      <c r="AH389">
        <f>Drivers!AH210</f>
        <v>0</v>
      </c>
      <c r="AI389">
        <f>Drivers!AI210</f>
        <v>0</v>
      </c>
      <c r="AJ389">
        <f>Drivers!AJ210</f>
        <v>0</v>
      </c>
      <c r="AK389">
        <f>Drivers!AK210</f>
        <v>0</v>
      </c>
      <c r="AL389">
        <f>Drivers!AL210</f>
        <v>0</v>
      </c>
      <c r="AM389">
        <f>Drivers!AM210</f>
        <v>0</v>
      </c>
      <c r="AN389">
        <f>Drivers!AN210</f>
        <v>0</v>
      </c>
      <c r="AO389">
        <f>Drivers!AO210</f>
        <v>0</v>
      </c>
      <c r="AP389">
        <f>Drivers!AP210</f>
        <v>0</v>
      </c>
      <c r="AQ389">
        <f>Drivers!AQ210</f>
        <v>0</v>
      </c>
      <c r="AR389">
        <f>Drivers!AR210</f>
        <v>0</v>
      </c>
      <c r="AS389">
        <f>Drivers!AS210</f>
        <v>0</v>
      </c>
      <c r="AT389">
        <f>Drivers!AT210</f>
        <v>0</v>
      </c>
      <c r="AU389">
        <f>Drivers!AU210</f>
        <v>0</v>
      </c>
      <c r="AV389">
        <f>Drivers!AV210</f>
        <v>0</v>
      </c>
      <c r="AW389">
        <f>Drivers!AW210</f>
        <v>0</v>
      </c>
      <c r="AX389">
        <f>Drivers!AX210</f>
        <v>0</v>
      </c>
      <c r="AY389">
        <f>Drivers!AY210</f>
        <v>0</v>
      </c>
      <c r="AZ389">
        <f>Drivers!AZ210</f>
        <v>0</v>
      </c>
      <c r="BA389">
        <f>Drivers!BA210</f>
        <v>0</v>
      </c>
      <c r="BB389">
        <f>Drivers!BB210</f>
        <v>0</v>
      </c>
      <c r="BC389">
        <f>Drivers!BC210</f>
        <v>0</v>
      </c>
      <c r="BD389">
        <f>Drivers!BD210</f>
        <v>0</v>
      </c>
      <c r="BE389">
        <f>Drivers!BE210</f>
        <v>0</v>
      </c>
      <c r="BF389">
        <f>Drivers!BF210</f>
        <v>0</v>
      </c>
      <c r="BG389">
        <f>Drivers!BG210</f>
        <v>0</v>
      </c>
      <c r="BH389">
        <f>Drivers!BH210</f>
        <v>0</v>
      </c>
      <c r="BI389">
        <f>Drivers!BI210</f>
        <v>0</v>
      </c>
      <c r="BJ389">
        <f>Drivers!BJ210</f>
        <v>0</v>
      </c>
      <c r="BK389">
        <f>Drivers!BK210</f>
        <v>0</v>
      </c>
      <c r="BL389">
        <f>Drivers!BL210</f>
        <v>0</v>
      </c>
      <c r="BM389">
        <f>Drivers!BM210</f>
        <v>0</v>
      </c>
      <c r="BN389">
        <f>Drivers!BN210</f>
        <v>0</v>
      </c>
      <c r="BO389">
        <f>Drivers!BO210</f>
        <v>0</v>
      </c>
      <c r="BP389">
        <f>Drivers!BP210</f>
        <v>0</v>
      </c>
      <c r="BQ389">
        <f>Drivers!BQ210</f>
        <v>0</v>
      </c>
      <c r="BR389">
        <f>Drivers!BR210</f>
        <v>0.15082338533733994</v>
      </c>
      <c r="BS389">
        <f>Drivers!BS210</f>
        <v>0.14637175690245799</v>
      </c>
      <c r="BT389">
        <f>Drivers!BT210</f>
        <v>0.15958150425779452</v>
      </c>
      <c r="BU389">
        <f>Drivers!BU210</f>
        <v>0.14539879824794491</v>
      </c>
      <c r="BV389">
        <f>Drivers!BV210</f>
        <v>0.12749703657218558</v>
      </c>
      <c r="BW389">
        <f>Drivers!BW210</f>
        <v>0.12295611220062992</v>
      </c>
      <c r="BX389">
        <f>Drivers!BX210</f>
        <v>0.13823462414578586</v>
      </c>
      <c r="BY389">
        <f>Drivers!BY210</f>
        <v>0.13291826045882688</v>
      </c>
      <c r="BZ389">
        <f>Drivers!BZ210</f>
        <v>0.1376645442181316</v>
      </c>
      <c r="CA389">
        <f>Drivers!CA210</f>
        <v>0.1484962240254408</v>
      </c>
      <c r="CB389">
        <f>Drivers!CB210</f>
        <v>0.17567043244234493</v>
      </c>
      <c r="CC389">
        <f>Drivers!CC210</f>
        <v>0.14636140176681695</v>
      </c>
      <c r="CD389">
        <f>Drivers!CD210</f>
        <v>0.13627399326643333</v>
      </c>
      <c r="CE389">
        <f>Drivers!CE210</f>
        <v>0.13499656729585527</v>
      </c>
      <c r="CF389">
        <f>Drivers!CF210</f>
        <v>0.10646692875293631</v>
      </c>
      <c r="CG389">
        <f>Drivers!CG210</f>
        <v>0.10348785983512311</v>
      </c>
      <c r="CH389">
        <f>Drivers!CH210</f>
        <v>0.11012039859913804</v>
      </c>
      <c r="CI389">
        <f>Drivers!CI210</f>
        <v>0.12272415208714116</v>
      </c>
      <c r="CJ389">
        <f>Drivers!CJ210</f>
        <v>9.6788117048123914E-2</v>
      </c>
      <c r="CK389">
        <f>Drivers!CK210</f>
        <v>9.4079872577384635E-2</v>
      </c>
      <c r="CL389">
        <f>Drivers!CL210</f>
        <v>0.10789574408198374</v>
      </c>
      <c r="CM389">
        <f>Drivers!CM210</f>
        <v>0.11776560048766067</v>
      </c>
      <c r="CN389">
        <f>Drivers!CN210</f>
        <v>9.2877486056280517E-2</v>
      </c>
      <c r="CO389">
        <f>Drivers!CO210</f>
        <v>9.2179269090972821E-2</v>
      </c>
      <c r="CP389">
        <f>Drivers!CP210</f>
        <v>0</v>
      </c>
      <c r="CQ389">
        <f>Drivers!CQ210</f>
        <v>0</v>
      </c>
      <c r="CR389">
        <f>Drivers!CR210</f>
        <v>0</v>
      </c>
      <c r="CS389">
        <f>Drivers!CS210</f>
        <v>0</v>
      </c>
      <c r="CT389">
        <f>Drivers!CT210</f>
        <v>0</v>
      </c>
      <c r="CU389">
        <f>Drivers!CU210</f>
        <v>0</v>
      </c>
      <c r="CV389">
        <f>Drivers!CV210</f>
        <v>0</v>
      </c>
      <c r="CW389">
        <f>Drivers!CW210</f>
        <v>0</v>
      </c>
      <c r="CX389">
        <f>Drivers!CX210</f>
        <v>0</v>
      </c>
      <c r="CY389">
        <f>Drivers!CY210</f>
        <v>0</v>
      </c>
      <c r="CZ389">
        <f>Drivers!CZ210</f>
        <v>0</v>
      </c>
      <c r="DA389">
        <f>Drivers!DA210</f>
        <v>0</v>
      </c>
      <c r="DB389">
        <f>Drivers!DB210</f>
        <v>0</v>
      </c>
      <c r="DC389">
        <f>Drivers!DC210</f>
        <v>0</v>
      </c>
      <c r="DD389">
        <f>Drivers!DD210</f>
        <v>0</v>
      </c>
      <c r="DE389">
        <f>Drivers!DE210</f>
        <v>0</v>
      </c>
      <c r="DF389">
        <f>Drivers!DF210</f>
        <v>0</v>
      </c>
      <c r="DG389">
        <f>Drivers!DG210</f>
        <v>0</v>
      </c>
      <c r="DH389">
        <f>Drivers!DH210</f>
        <v>0</v>
      </c>
      <c r="DI389">
        <f>Drivers!DI210</f>
        <v>0</v>
      </c>
      <c r="DJ389">
        <f>Drivers!DJ210</f>
        <v>0</v>
      </c>
      <c r="DK389">
        <f>Drivers!DK210</f>
        <v>0</v>
      </c>
      <c r="DL389">
        <f>Drivers!DL210</f>
        <v>0</v>
      </c>
      <c r="DM389">
        <f>Drivers!DM210</f>
        <v>0</v>
      </c>
      <c r="DN389">
        <f>Drivers!DN210</f>
        <v>0</v>
      </c>
      <c r="DO389">
        <f>Drivers!DO210</f>
        <v>0</v>
      </c>
      <c r="DP389">
        <f>Drivers!DP210</f>
        <v>0</v>
      </c>
      <c r="DQ389">
        <f>Drivers!DQ210</f>
        <v>0</v>
      </c>
      <c r="DR389">
        <f>Drivers!DR210</f>
        <v>0</v>
      </c>
      <c r="DS389">
        <f>Drivers!DS210</f>
        <v>0</v>
      </c>
      <c r="DT389">
        <f>Drivers!DT210</f>
        <v>0</v>
      </c>
      <c r="DU389">
        <f>Drivers!DU210</f>
        <v>0</v>
      </c>
      <c r="DV389">
        <f>Drivers!DV210</f>
        <v>0</v>
      </c>
      <c r="DW389">
        <f>Drivers!DW210</f>
        <v>0</v>
      </c>
      <c r="DX389">
        <f>Drivers!DX210</f>
        <v>0</v>
      </c>
      <c r="DY389">
        <f>Drivers!DY210</f>
        <v>0</v>
      </c>
      <c r="DZ389">
        <f>Drivers!DZ210</f>
        <v>0.15063789051152715</v>
      </c>
      <c r="EA389">
        <f>Drivers!EA210</f>
        <v>0.13058951542337591</v>
      </c>
      <c r="EB389">
        <f>Drivers!EB210</f>
        <v>0.15152763734237357</v>
      </c>
      <c r="EC389">
        <f>Drivers!EC210</f>
        <v>0.12024760779567716</v>
      </c>
      <c r="ED389">
        <f>Drivers!ED210</f>
        <v>0.10597064354638398</v>
      </c>
      <c r="EE389">
        <f>Drivers!EE210</f>
        <v>0.10270747614252149</v>
      </c>
      <c r="EF389">
        <f>Drivers!EF210</f>
        <v>9.5757346177989949E-2</v>
      </c>
      <c r="EG389">
        <f>Drivers!EG210</f>
        <v>9.3117419341002719E-2</v>
      </c>
      <c r="EH389">
        <f>Drivers!EH210</f>
        <v>9.1483780405195655E-2</v>
      </c>
      <c r="EI389">
        <f>Drivers!EI210</f>
        <v>9.0108084459252877E-2</v>
      </c>
      <c r="EJ389">
        <f>Drivers!EJ210</f>
        <v>8.8978910468535399E-2</v>
      </c>
      <c r="EK389">
        <f>Drivers!EK210</f>
        <v>8.8086891315968627E-2</v>
      </c>
      <c r="EL389">
        <f>Drivers!EL210</f>
        <v>8.7424583862465099E-2</v>
      </c>
      <c r="EM389">
        <f>Drivers!EM210</f>
        <v>0</v>
      </c>
      <c r="EN389">
        <f>Drivers!EN210</f>
        <v>0</v>
      </c>
    </row>
    <row r="390" spans="1:144" x14ac:dyDescent="0.2">
      <c r="A390">
        <f>Drivers!A211</f>
        <v>0</v>
      </c>
      <c r="B390">
        <f>Drivers!B211</f>
        <v>0</v>
      </c>
      <c r="C390">
        <f>Drivers!C211</f>
        <v>0</v>
      </c>
      <c r="D390">
        <f>Drivers!D211</f>
        <v>0</v>
      </c>
      <c r="E390">
        <f>Drivers!E211</f>
        <v>0</v>
      </c>
      <c r="F390">
        <f>Drivers!F211</f>
        <v>0</v>
      </c>
      <c r="G390">
        <f>Drivers!G211</f>
        <v>0</v>
      </c>
      <c r="H390">
        <f>Drivers!H211</f>
        <v>0</v>
      </c>
      <c r="I390" t="str">
        <f>Drivers!I211</f>
        <v>Shipping</v>
      </c>
      <c r="J390">
        <f>Drivers!J211</f>
        <v>0</v>
      </c>
      <c r="K390">
        <f>Drivers!K211</f>
        <v>0</v>
      </c>
      <c r="L390">
        <f>Drivers!L211</f>
        <v>0</v>
      </c>
      <c r="M390">
        <f>Drivers!M211</f>
        <v>0</v>
      </c>
      <c r="N390">
        <f>Drivers!N211</f>
        <v>0</v>
      </c>
      <c r="O390">
        <f>Drivers!O211</f>
        <v>0</v>
      </c>
      <c r="P390">
        <f>Drivers!P211</f>
        <v>0</v>
      </c>
      <c r="Q390">
        <f>Drivers!Q211</f>
        <v>0</v>
      </c>
      <c r="R390">
        <f>Drivers!R211</f>
        <v>0</v>
      </c>
      <c r="S390">
        <f>Drivers!S211</f>
        <v>0</v>
      </c>
      <c r="T390">
        <f>Drivers!T211</f>
        <v>0</v>
      </c>
      <c r="U390">
        <f>Drivers!U211</f>
        <v>0</v>
      </c>
      <c r="V390">
        <f>Drivers!V211</f>
        <v>0</v>
      </c>
      <c r="W390">
        <f>Drivers!W211</f>
        <v>0</v>
      </c>
      <c r="X390">
        <f>Drivers!X211</f>
        <v>0</v>
      </c>
      <c r="Y390">
        <f>Drivers!Y211</f>
        <v>0</v>
      </c>
      <c r="Z390">
        <f>Drivers!Z211</f>
        <v>0</v>
      </c>
      <c r="AA390">
        <f>Drivers!AA211</f>
        <v>0</v>
      </c>
      <c r="AB390">
        <f>Drivers!AB211</f>
        <v>0</v>
      </c>
      <c r="AC390">
        <f>Drivers!AC211</f>
        <v>0</v>
      </c>
      <c r="AD390">
        <f>Drivers!AD211</f>
        <v>0</v>
      </c>
      <c r="AE390">
        <f>Drivers!AE211</f>
        <v>0</v>
      </c>
      <c r="AF390">
        <f>Drivers!AF211</f>
        <v>0</v>
      </c>
      <c r="AG390">
        <f>Drivers!AG211</f>
        <v>0</v>
      </c>
      <c r="AH390">
        <f>Drivers!AH211</f>
        <v>0</v>
      </c>
      <c r="AI390">
        <f>Drivers!AI211</f>
        <v>0</v>
      </c>
      <c r="AJ390">
        <f>Drivers!AJ211</f>
        <v>0</v>
      </c>
      <c r="AK390">
        <f>Drivers!AK211</f>
        <v>0</v>
      </c>
      <c r="AL390">
        <f>Drivers!AL211</f>
        <v>0</v>
      </c>
      <c r="AM390">
        <f>Drivers!AM211</f>
        <v>0</v>
      </c>
      <c r="AN390">
        <f>Drivers!AN211</f>
        <v>0</v>
      </c>
      <c r="AO390">
        <f>Drivers!AO211</f>
        <v>0</v>
      </c>
      <c r="AP390">
        <f>Drivers!AP211</f>
        <v>0</v>
      </c>
      <c r="AQ390">
        <f>Drivers!AQ211</f>
        <v>0</v>
      </c>
      <c r="AR390">
        <f>Drivers!AR211</f>
        <v>0</v>
      </c>
      <c r="AS390">
        <f>Drivers!AS211</f>
        <v>0</v>
      </c>
      <c r="AT390">
        <f>Drivers!AT211</f>
        <v>0</v>
      </c>
      <c r="AU390">
        <f>Drivers!AU211</f>
        <v>0</v>
      </c>
      <c r="AV390">
        <f>Drivers!AV211</f>
        <v>0</v>
      </c>
      <c r="AW390">
        <f>Drivers!AW211</f>
        <v>0</v>
      </c>
      <c r="AX390">
        <f>Drivers!AX211</f>
        <v>0</v>
      </c>
      <c r="AY390">
        <f>Drivers!AY211</f>
        <v>0</v>
      </c>
      <c r="AZ390">
        <f>Drivers!AZ211</f>
        <v>0</v>
      </c>
      <c r="BA390">
        <f>Drivers!BA211</f>
        <v>0</v>
      </c>
      <c r="BB390">
        <f>Drivers!BB211</f>
        <v>0</v>
      </c>
      <c r="BC390">
        <f>Drivers!BC211</f>
        <v>0</v>
      </c>
      <c r="BD390">
        <f>Drivers!BD211</f>
        <v>0</v>
      </c>
      <c r="BE390">
        <f>Drivers!BE211</f>
        <v>0</v>
      </c>
      <c r="BF390">
        <f>Drivers!BF211</f>
        <v>0</v>
      </c>
      <c r="BG390">
        <f>Drivers!BG211</f>
        <v>0</v>
      </c>
      <c r="BH390">
        <f>Drivers!BH211</f>
        <v>0</v>
      </c>
      <c r="BI390">
        <f>Drivers!BI211</f>
        <v>0</v>
      </c>
      <c r="BJ390">
        <f>Drivers!BJ211</f>
        <v>0</v>
      </c>
      <c r="BK390">
        <f>Drivers!BK211</f>
        <v>0</v>
      </c>
      <c r="BL390">
        <f>Drivers!BL211</f>
        <v>0</v>
      </c>
      <c r="BM390">
        <f>Drivers!BM211</f>
        <v>0</v>
      </c>
      <c r="BN390">
        <f>Drivers!BN211</f>
        <v>0</v>
      </c>
      <c r="BO390">
        <f>Drivers!BO211</f>
        <v>0</v>
      </c>
      <c r="BP390">
        <f>Drivers!BP211</f>
        <v>0</v>
      </c>
      <c r="BQ390">
        <f>Drivers!BQ211</f>
        <v>0</v>
      </c>
      <c r="BR390">
        <f>Drivers!BR211</f>
        <v>0.12375252130243281</v>
      </c>
      <c r="BS390">
        <f>Drivers!BS211</f>
        <v>0.12009990309945273</v>
      </c>
      <c r="BT390">
        <f>Drivers!BT211</f>
        <v>0.13093867016024169</v>
      </c>
      <c r="BU390">
        <f>Drivers!BU211</f>
        <v>0.11930157804959585</v>
      </c>
      <c r="BV390">
        <f>Drivers!BV211</f>
        <v>0.10461295308487023</v>
      </c>
      <c r="BW390">
        <f>Drivers!BW211</f>
        <v>0.10088706642102969</v>
      </c>
      <c r="BX390">
        <f>Drivers!BX211</f>
        <v>0.11342328135038843</v>
      </c>
      <c r="BY390">
        <f>Drivers!BY211</f>
        <v>0.10906113678672978</v>
      </c>
      <c r="BZ390">
        <f>Drivers!BZ211</f>
        <v>0.11013163537450531</v>
      </c>
      <c r="CA390">
        <f>Drivers!CA211</f>
        <v>0.10661267365929085</v>
      </c>
      <c r="CB390">
        <f>Drivers!CB211</f>
        <v>0.1142031055877651</v>
      </c>
      <c r="CC390">
        <f>Drivers!CC211</f>
        <v>0.11026574603970922</v>
      </c>
      <c r="CD390">
        <f>Drivers!CD211</f>
        <v>0.10234455004499485</v>
      </c>
      <c r="CE390">
        <f>Drivers!CE211</f>
        <v>0.10445888227223446</v>
      </c>
      <c r="CF390">
        <f>Drivers!CF211</f>
        <v>0.10958883869533013</v>
      </c>
      <c r="CG390">
        <f>Drivers!CG211</f>
        <v>0.10581056438153914</v>
      </c>
      <c r="CH390">
        <f>Drivers!CH211</f>
        <v>0.10958103338150964</v>
      </c>
      <c r="CI390">
        <f>Drivers!CI211</f>
        <v>0.11078972362206686</v>
      </c>
      <c r="CJ390">
        <f>Drivers!CJ211</f>
        <v>0.11623058649504711</v>
      </c>
      <c r="CK390">
        <f>Drivers!CK211</f>
        <v>0.10901694512037366</v>
      </c>
      <c r="CL390">
        <f>Drivers!CL211</f>
        <v>0.10902759381897675</v>
      </c>
      <c r="CM390">
        <f>Drivers!CM211</f>
        <v>0.10967063550467224</v>
      </c>
      <c r="CN390">
        <f>Drivers!CN211</f>
        <v>0.11505654016681431</v>
      </c>
      <c r="CO390">
        <f>Drivers!CO211</f>
        <v>0.10791576385653151</v>
      </c>
      <c r="CP390">
        <f>Drivers!CP211</f>
        <v>0</v>
      </c>
      <c r="CQ390">
        <f>Drivers!CQ211</f>
        <v>0</v>
      </c>
      <c r="CR390">
        <f>Drivers!CR211</f>
        <v>0</v>
      </c>
      <c r="CS390">
        <f>Drivers!CS211</f>
        <v>0</v>
      </c>
      <c r="CT390">
        <f>Drivers!CT211</f>
        <v>0</v>
      </c>
      <c r="CU390">
        <f>Drivers!CU211</f>
        <v>0</v>
      </c>
      <c r="CV390">
        <f>Drivers!CV211</f>
        <v>0</v>
      </c>
      <c r="CW390">
        <f>Drivers!CW211</f>
        <v>0</v>
      </c>
      <c r="CX390">
        <f>Drivers!CX211</f>
        <v>0</v>
      </c>
      <c r="CY390">
        <f>Drivers!CY211</f>
        <v>0</v>
      </c>
      <c r="CZ390">
        <f>Drivers!CZ211</f>
        <v>0</v>
      </c>
      <c r="DA390">
        <f>Drivers!DA211</f>
        <v>0</v>
      </c>
      <c r="DB390">
        <f>Drivers!DB211</f>
        <v>0</v>
      </c>
      <c r="DC390">
        <f>Drivers!DC211</f>
        <v>0</v>
      </c>
      <c r="DD390">
        <f>Drivers!DD211</f>
        <v>0</v>
      </c>
      <c r="DE390">
        <f>Drivers!DE211</f>
        <v>0</v>
      </c>
      <c r="DF390">
        <f>Drivers!DF211</f>
        <v>0</v>
      </c>
      <c r="DG390">
        <f>Drivers!DG211</f>
        <v>0</v>
      </c>
      <c r="DH390">
        <f>Drivers!DH211</f>
        <v>0</v>
      </c>
      <c r="DI390">
        <f>Drivers!DI211</f>
        <v>0</v>
      </c>
      <c r="DJ390">
        <f>Drivers!DJ211</f>
        <v>0</v>
      </c>
      <c r="DK390">
        <f>Drivers!DK211</f>
        <v>0</v>
      </c>
      <c r="DL390">
        <f>Drivers!DL211</f>
        <v>0</v>
      </c>
      <c r="DM390">
        <f>Drivers!DM211</f>
        <v>0</v>
      </c>
      <c r="DN390">
        <f>Drivers!DN211</f>
        <v>0</v>
      </c>
      <c r="DO390">
        <f>Drivers!DO211</f>
        <v>0</v>
      </c>
      <c r="DP390">
        <f>Drivers!DP211</f>
        <v>0</v>
      </c>
      <c r="DQ390">
        <f>Drivers!DQ211</f>
        <v>0</v>
      </c>
      <c r="DR390">
        <f>Drivers!DR211</f>
        <v>0</v>
      </c>
      <c r="DS390">
        <f>Drivers!DS211</f>
        <v>0</v>
      </c>
      <c r="DT390">
        <f>Drivers!DT211</f>
        <v>0</v>
      </c>
      <c r="DU390">
        <f>Drivers!DU211</f>
        <v>0</v>
      </c>
      <c r="DV390">
        <f>Drivers!DV211</f>
        <v>0</v>
      </c>
      <c r="DW390">
        <f>Drivers!DW211</f>
        <v>0</v>
      </c>
      <c r="DX390">
        <f>Drivers!DX211</f>
        <v>0</v>
      </c>
      <c r="DY390">
        <f>Drivers!DY211</f>
        <v>0</v>
      </c>
      <c r="DZ390">
        <f>Drivers!DZ211</f>
        <v>0.12360032041971464</v>
      </c>
      <c r="EA390">
        <f>Drivers!EA211</f>
        <v>0.10715037162943668</v>
      </c>
      <c r="EB390">
        <f>Drivers!EB211</f>
        <v>0.11018276973969889</v>
      </c>
      <c r="EC390">
        <f>Drivers!EC211</f>
        <v>0.10556836354521598</v>
      </c>
      <c r="ED390">
        <f>Drivers!ED211</f>
        <v>0.11141160868432343</v>
      </c>
      <c r="EE390">
        <f>Drivers!EE211</f>
        <v>0.11042074306474514</v>
      </c>
      <c r="EF390">
        <f>Drivers!EF211</f>
        <v>0.10861584265122835</v>
      </c>
      <c r="EG390">
        <f>Drivers!EG211</f>
        <v>0.10684044453422122</v>
      </c>
      <c r="EH390">
        <f>Drivers!EH211</f>
        <v>0.10509406647908476</v>
      </c>
      <c r="EI390">
        <f>Drivers!EI211</f>
        <v>0.10337623413362554</v>
      </c>
      <c r="EJ390">
        <f>Drivers!EJ211</f>
        <v>0.10168648089925192</v>
      </c>
      <c r="EK390">
        <f>Drivers!EK211</f>
        <v>0.10002434780423632</v>
      </c>
      <c r="EL390">
        <f>Drivers!EL211</f>
        <v>9.838938337904897E-2</v>
      </c>
      <c r="EM390">
        <f>Drivers!EM211</f>
        <v>0</v>
      </c>
      <c r="EN390">
        <f>Drivers!EN211</f>
        <v>0</v>
      </c>
    </row>
    <row r="391" spans="1:144" x14ac:dyDescent="0.2">
      <c r="A391">
        <f>Drivers!A212</f>
        <v>0</v>
      </c>
      <c r="B391">
        <f>Drivers!B212</f>
        <v>0</v>
      </c>
      <c r="C391">
        <f>Drivers!C212</f>
        <v>0</v>
      </c>
      <c r="D391">
        <f>Drivers!D212</f>
        <v>0</v>
      </c>
      <c r="E391">
        <f>Drivers!E212</f>
        <v>0</v>
      </c>
      <c r="F391">
        <f>Drivers!F212</f>
        <v>0</v>
      </c>
      <c r="G391">
        <f>Drivers!G212</f>
        <v>0</v>
      </c>
      <c r="H391">
        <f>Drivers!H212</f>
        <v>0</v>
      </c>
      <c r="I391" t="str">
        <f>Drivers!I212</f>
        <v>Packaging</v>
      </c>
      <c r="J391">
        <f>Drivers!J212</f>
        <v>0</v>
      </c>
      <c r="K391">
        <f>Drivers!K212</f>
        <v>0</v>
      </c>
      <c r="L391">
        <f>Drivers!L212</f>
        <v>0</v>
      </c>
      <c r="M391">
        <f>Drivers!M212</f>
        <v>0</v>
      </c>
      <c r="N391">
        <f>Drivers!N212</f>
        <v>0</v>
      </c>
      <c r="O391">
        <f>Drivers!O212</f>
        <v>0</v>
      </c>
      <c r="P391">
        <f>Drivers!P212</f>
        <v>0</v>
      </c>
      <c r="Q391">
        <f>Drivers!Q212</f>
        <v>0</v>
      </c>
      <c r="R391">
        <f>Drivers!R212</f>
        <v>0</v>
      </c>
      <c r="S391">
        <f>Drivers!S212</f>
        <v>0</v>
      </c>
      <c r="T391">
        <f>Drivers!T212</f>
        <v>0</v>
      </c>
      <c r="U391">
        <f>Drivers!U212</f>
        <v>0</v>
      </c>
      <c r="V391">
        <f>Drivers!V212</f>
        <v>0</v>
      </c>
      <c r="W391">
        <f>Drivers!W212</f>
        <v>0</v>
      </c>
      <c r="X391">
        <f>Drivers!X212</f>
        <v>0</v>
      </c>
      <c r="Y391">
        <f>Drivers!Y212</f>
        <v>0</v>
      </c>
      <c r="Z391">
        <f>Drivers!Z212</f>
        <v>0</v>
      </c>
      <c r="AA391">
        <f>Drivers!AA212</f>
        <v>0</v>
      </c>
      <c r="AB391">
        <f>Drivers!AB212</f>
        <v>0</v>
      </c>
      <c r="AC391">
        <f>Drivers!AC212</f>
        <v>0</v>
      </c>
      <c r="AD391">
        <f>Drivers!AD212</f>
        <v>0</v>
      </c>
      <c r="AE391">
        <f>Drivers!AE212</f>
        <v>0</v>
      </c>
      <c r="AF391">
        <f>Drivers!AF212</f>
        <v>0</v>
      </c>
      <c r="AG391">
        <f>Drivers!AG212</f>
        <v>0</v>
      </c>
      <c r="AH391">
        <f>Drivers!AH212</f>
        <v>0</v>
      </c>
      <c r="AI391">
        <f>Drivers!AI212</f>
        <v>0</v>
      </c>
      <c r="AJ391">
        <f>Drivers!AJ212</f>
        <v>0</v>
      </c>
      <c r="AK391">
        <f>Drivers!AK212</f>
        <v>0</v>
      </c>
      <c r="AL391">
        <f>Drivers!AL212</f>
        <v>0</v>
      </c>
      <c r="AM391">
        <f>Drivers!AM212</f>
        <v>0</v>
      </c>
      <c r="AN391">
        <f>Drivers!AN212</f>
        <v>0</v>
      </c>
      <c r="AO391">
        <f>Drivers!AO212</f>
        <v>0</v>
      </c>
      <c r="AP391">
        <f>Drivers!AP212</f>
        <v>0</v>
      </c>
      <c r="AQ391">
        <f>Drivers!AQ212</f>
        <v>0</v>
      </c>
      <c r="AR391">
        <f>Drivers!AR212</f>
        <v>0</v>
      </c>
      <c r="AS391">
        <f>Drivers!AS212</f>
        <v>0</v>
      </c>
      <c r="AT391">
        <f>Drivers!AT212</f>
        <v>0</v>
      </c>
      <c r="AU391">
        <f>Drivers!AU212</f>
        <v>0</v>
      </c>
      <c r="AV391">
        <f>Drivers!AV212</f>
        <v>0</v>
      </c>
      <c r="AW391">
        <f>Drivers!AW212</f>
        <v>0</v>
      </c>
      <c r="AX391">
        <f>Drivers!AX212</f>
        <v>0</v>
      </c>
      <c r="AY391">
        <f>Drivers!AY212</f>
        <v>0</v>
      </c>
      <c r="AZ391">
        <f>Drivers!AZ212</f>
        <v>0</v>
      </c>
      <c r="BA391">
        <f>Drivers!BA212</f>
        <v>0</v>
      </c>
      <c r="BB391">
        <f>Drivers!BB212</f>
        <v>0</v>
      </c>
      <c r="BC391">
        <f>Drivers!BC212</f>
        <v>0</v>
      </c>
      <c r="BD391">
        <f>Drivers!BD212</f>
        <v>0</v>
      </c>
      <c r="BE391">
        <f>Drivers!BE212</f>
        <v>0</v>
      </c>
      <c r="BF391">
        <f>Drivers!BF212</f>
        <v>0</v>
      </c>
      <c r="BG391">
        <f>Drivers!BG212</f>
        <v>0</v>
      </c>
      <c r="BH391">
        <f>Drivers!BH212</f>
        <v>0</v>
      </c>
      <c r="BI391">
        <f>Drivers!BI212</f>
        <v>0</v>
      </c>
      <c r="BJ391">
        <f>Drivers!BJ212</f>
        <v>0</v>
      </c>
      <c r="BK391">
        <f>Drivers!BK212</f>
        <v>0</v>
      </c>
      <c r="BL391">
        <f>Drivers!BL212</f>
        <v>0</v>
      </c>
      <c r="BM391">
        <f>Drivers!BM212</f>
        <v>0</v>
      </c>
      <c r="BN391">
        <f>Drivers!BN212</f>
        <v>0</v>
      </c>
      <c r="BO391">
        <f>Drivers!BO212</f>
        <v>0</v>
      </c>
      <c r="BP391">
        <f>Drivers!BP212</f>
        <v>0</v>
      </c>
      <c r="BQ391">
        <f>Drivers!BQ212</f>
        <v>0</v>
      </c>
      <c r="BR391">
        <f>Drivers!BR212</f>
        <v>9.2814390976824604E-2</v>
      </c>
      <c r="BS391">
        <f>Drivers!BS212</f>
        <v>0.12760614704316853</v>
      </c>
      <c r="BT391">
        <f>Drivers!BT212</f>
        <v>0.13912233704525678</v>
      </c>
      <c r="BU391">
        <f>Drivers!BU212</f>
        <v>8.9476183537196871E-2</v>
      </c>
      <c r="BV391">
        <f>Drivers!BV212</f>
        <v>7.8459714813652673E-2</v>
      </c>
      <c r="BW391">
        <f>Drivers!BW212</f>
        <v>0.10719250807234405</v>
      </c>
      <c r="BX391">
        <f>Drivers!BX212</f>
        <v>0.1205122364347877</v>
      </c>
      <c r="BY391">
        <f>Drivers!BY212</f>
        <v>8.1795852590047333E-2</v>
      </c>
      <c r="BZ391">
        <f>Drivers!BZ212</f>
        <v>8.2598726530878977E-2</v>
      </c>
      <c r="CA391">
        <f>Drivers!CA212</f>
        <v>0.12406415297852</v>
      </c>
      <c r="CB391">
        <f>Drivers!CB212</f>
        <v>0.12958726180165095</v>
      </c>
      <c r="CC391">
        <f>Drivers!CC212</f>
        <v>8.5974529709179195E-2</v>
      </c>
      <c r="CD391">
        <f>Drivers!CD212</f>
        <v>8.2598726530878991E-2</v>
      </c>
      <c r="CE391">
        <f>Drivers!CE212</f>
        <v>0.12531732624092928</v>
      </c>
      <c r="CF391">
        <f>Drivers!CF212</f>
        <v>0.13089622404207166</v>
      </c>
      <c r="CG391">
        <f>Drivers!CG212</f>
        <v>8.5106100116157199E-2</v>
      </c>
      <c r="CH391">
        <f>Drivers!CH212</f>
        <v>8.1764395959860028E-2</v>
      </c>
      <c r="CI391">
        <f>Drivers!CI212</f>
        <v>0.1265831578191205</v>
      </c>
      <c r="CJ391">
        <f>Drivers!CJ212</f>
        <v>0.13221840812330471</v>
      </c>
      <c r="CK391">
        <f>Drivers!CK212</f>
        <v>8.6825415270018955E-2</v>
      </c>
      <c r="CL391">
        <f>Drivers!CL212</f>
        <v>8.1351444465113248E-2</v>
      </c>
      <c r="CM391">
        <f>Drivers!CM212</f>
        <v>0.12594384894124613</v>
      </c>
      <c r="CN391">
        <f>Drivers!CN212</f>
        <v>0.1315506383853082</v>
      </c>
      <c r="CO391">
        <f>Drivers!CO212</f>
        <v>8.6386903071685534E-2</v>
      </c>
      <c r="CP391">
        <f>Drivers!CP212</f>
        <v>0</v>
      </c>
      <c r="CQ391">
        <f>Drivers!CQ212</f>
        <v>0</v>
      </c>
      <c r="CR391">
        <f>Drivers!CR212</f>
        <v>0</v>
      </c>
      <c r="CS391">
        <f>Drivers!CS212</f>
        <v>0</v>
      </c>
      <c r="CT391">
        <f>Drivers!CT212</f>
        <v>0</v>
      </c>
      <c r="CU391">
        <f>Drivers!CU212</f>
        <v>0</v>
      </c>
      <c r="CV391">
        <f>Drivers!CV212</f>
        <v>0</v>
      </c>
      <c r="CW391">
        <f>Drivers!CW212</f>
        <v>0</v>
      </c>
      <c r="CX391">
        <f>Drivers!CX212</f>
        <v>0</v>
      </c>
      <c r="CY391">
        <f>Drivers!CY212</f>
        <v>0</v>
      </c>
      <c r="CZ391">
        <f>Drivers!CZ212</f>
        <v>0</v>
      </c>
      <c r="DA391">
        <f>Drivers!DA212</f>
        <v>0</v>
      </c>
      <c r="DB391">
        <f>Drivers!DB212</f>
        <v>0</v>
      </c>
      <c r="DC391">
        <f>Drivers!DC212</f>
        <v>0</v>
      </c>
      <c r="DD391">
        <f>Drivers!DD212</f>
        <v>0</v>
      </c>
      <c r="DE391">
        <f>Drivers!DE212</f>
        <v>0</v>
      </c>
      <c r="DF391">
        <f>Drivers!DF212</f>
        <v>0</v>
      </c>
      <c r="DG391">
        <f>Drivers!DG212</f>
        <v>0</v>
      </c>
      <c r="DH391">
        <f>Drivers!DH212</f>
        <v>0</v>
      </c>
      <c r="DI391">
        <f>Drivers!DI212</f>
        <v>0</v>
      </c>
      <c r="DJ391">
        <f>Drivers!DJ212</f>
        <v>0</v>
      </c>
      <c r="DK391">
        <f>Drivers!DK212</f>
        <v>0</v>
      </c>
      <c r="DL391">
        <f>Drivers!DL212</f>
        <v>0</v>
      </c>
      <c r="DM391">
        <f>Drivers!DM212</f>
        <v>0</v>
      </c>
      <c r="DN391">
        <f>Drivers!DN212</f>
        <v>0</v>
      </c>
      <c r="DO391">
        <f>Drivers!DO212</f>
        <v>0</v>
      </c>
      <c r="DP391">
        <f>Drivers!DP212</f>
        <v>0</v>
      </c>
      <c r="DQ391">
        <f>Drivers!DQ212</f>
        <v>0</v>
      </c>
      <c r="DR391">
        <f>Drivers!DR212</f>
        <v>0</v>
      </c>
      <c r="DS391">
        <f>Drivers!DS212</f>
        <v>0</v>
      </c>
      <c r="DT391">
        <f>Drivers!DT212</f>
        <v>0</v>
      </c>
      <c r="DU391">
        <f>Drivers!DU212</f>
        <v>0</v>
      </c>
      <c r="DV391">
        <f>Drivers!DV212</f>
        <v>0</v>
      </c>
      <c r="DW391">
        <f>Drivers!DW212</f>
        <v>0</v>
      </c>
      <c r="DX391">
        <f>Drivers!DX212</f>
        <v>0</v>
      </c>
      <c r="DY391">
        <f>Drivers!DY212</f>
        <v>0</v>
      </c>
      <c r="DZ391">
        <f>Drivers!DZ212</f>
        <v>0.11304982643932125</v>
      </c>
      <c r="EA391">
        <f>Drivers!EA212</f>
        <v>9.7521473040522194E-2</v>
      </c>
      <c r="EB391">
        <f>Drivers!EB212</f>
        <v>0.10575169303873995</v>
      </c>
      <c r="EC391">
        <f>Drivers!EC212</f>
        <v>0.10622207351436361</v>
      </c>
      <c r="ED391">
        <f>Drivers!ED212</f>
        <v>0.10710560087707027</v>
      </c>
      <c r="EE391">
        <f>Drivers!EE212</f>
        <v>0.10656466349890323</v>
      </c>
      <c r="EF391">
        <f>Drivers!EF212</f>
        <v>0.10522926671320268</v>
      </c>
      <c r="EG391">
        <f>Drivers!EG212</f>
        <v>0.10391060422306225</v>
      </c>
      <c r="EH391">
        <f>Drivers!EH212</f>
        <v>0.10260846632553014</v>
      </c>
      <c r="EI391">
        <f>Drivers!EI212</f>
        <v>0.10132264594551095</v>
      </c>
      <c r="EJ391">
        <f>Drivers!EJ212</f>
        <v>0.10005293860283535</v>
      </c>
      <c r="EK391">
        <f>Drivers!EK212</f>
        <v>9.8799142379742147E-2</v>
      </c>
      <c r="EL391">
        <f>Drivers!EL212</f>
        <v>9.7561057888767941E-2</v>
      </c>
      <c r="EM391">
        <f>Drivers!EM212</f>
        <v>0</v>
      </c>
      <c r="EN391">
        <f>Drivers!EN212</f>
        <v>0</v>
      </c>
    </row>
    <row r="392" spans="1:144" x14ac:dyDescent="0.2">
      <c r="A392">
        <f>Drivers!A213</f>
        <v>0</v>
      </c>
      <c r="B392">
        <f>Drivers!B213</f>
        <v>0</v>
      </c>
      <c r="C392">
        <f>Drivers!C213</f>
        <v>0</v>
      </c>
      <c r="D392">
        <f>Drivers!D213</f>
        <v>0</v>
      </c>
      <c r="E392">
        <f>Drivers!E213</f>
        <v>0</v>
      </c>
      <c r="F392">
        <f>Drivers!F213</f>
        <v>0</v>
      </c>
      <c r="G392">
        <f>Drivers!G213</f>
        <v>0</v>
      </c>
      <c r="H392">
        <f>Drivers!H213</f>
        <v>0</v>
      </c>
      <c r="I392">
        <f>Drivers!I213</f>
        <v>0</v>
      </c>
      <c r="J392">
        <f>Drivers!J213</f>
        <v>0</v>
      </c>
      <c r="K392">
        <f>Drivers!K213</f>
        <v>0</v>
      </c>
      <c r="L392">
        <f>Drivers!L213</f>
        <v>0</v>
      </c>
      <c r="M392">
        <f>Drivers!M213</f>
        <v>0</v>
      </c>
      <c r="N392">
        <f>Drivers!N213</f>
        <v>0</v>
      </c>
      <c r="O392">
        <f>Drivers!O213</f>
        <v>0</v>
      </c>
      <c r="P392">
        <f>Drivers!P213</f>
        <v>0</v>
      </c>
      <c r="Q392">
        <f>Drivers!Q213</f>
        <v>0</v>
      </c>
      <c r="R392">
        <f>Drivers!R213</f>
        <v>0</v>
      </c>
      <c r="S392">
        <f>Drivers!S213</f>
        <v>0</v>
      </c>
      <c r="T392">
        <f>Drivers!T213</f>
        <v>0</v>
      </c>
      <c r="U392">
        <f>Drivers!U213</f>
        <v>0</v>
      </c>
      <c r="V392">
        <f>Drivers!V213</f>
        <v>0</v>
      </c>
      <c r="W392">
        <f>Drivers!W213</f>
        <v>0</v>
      </c>
      <c r="X392">
        <f>Drivers!X213</f>
        <v>0</v>
      </c>
      <c r="Y392">
        <f>Drivers!Y213</f>
        <v>0</v>
      </c>
      <c r="Z392">
        <f>Drivers!Z213</f>
        <v>0</v>
      </c>
      <c r="AA392">
        <f>Drivers!AA213</f>
        <v>0</v>
      </c>
      <c r="AB392">
        <f>Drivers!AB213</f>
        <v>0</v>
      </c>
      <c r="AC392">
        <f>Drivers!AC213</f>
        <v>0</v>
      </c>
      <c r="AD392">
        <f>Drivers!AD213</f>
        <v>0</v>
      </c>
      <c r="AE392">
        <f>Drivers!AE213</f>
        <v>0</v>
      </c>
      <c r="AF392">
        <f>Drivers!AF213</f>
        <v>0</v>
      </c>
      <c r="AG392">
        <f>Drivers!AG213</f>
        <v>0</v>
      </c>
      <c r="AH392">
        <f>Drivers!AH213</f>
        <v>0</v>
      </c>
      <c r="AI392">
        <f>Drivers!AI213</f>
        <v>0</v>
      </c>
      <c r="AJ392">
        <f>Drivers!AJ213</f>
        <v>0</v>
      </c>
      <c r="AK392">
        <f>Drivers!AK213</f>
        <v>0</v>
      </c>
      <c r="AL392">
        <f>Drivers!AL213</f>
        <v>0</v>
      </c>
      <c r="AM392">
        <f>Drivers!AM213</f>
        <v>0</v>
      </c>
      <c r="AN392">
        <f>Drivers!AN213</f>
        <v>0</v>
      </c>
      <c r="AO392">
        <f>Drivers!AO213</f>
        <v>0</v>
      </c>
      <c r="AP392">
        <f>Drivers!AP213</f>
        <v>0</v>
      </c>
      <c r="AQ392">
        <f>Drivers!AQ213</f>
        <v>0</v>
      </c>
      <c r="AR392">
        <f>Drivers!AR213</f>
        <v>0</v>
      </c>
      <c r="AS392">
        <f>Drivers!AS213</f>
        <v>0</v>
      </c>
      <c r="AT392">
        <f>Drivers!AT213</f>
        <v>0</v>
      </c>
      <c r="AU392">
        <f>Drivers!AU213</f>
        <v>0</v>
      </c>
      <c r="AV392">
        <f>Drivers!AV213</f>
        <v>0</v>
      </c>
      <c r="AW392">
        <f>Drivers!AW213</f>
        <v>0</v>
      </c>
      <c r="AX392">
        <f>Drivers!AX213</f>
        <v>0</v>
      </c>
      <c r="AY392">
        <f>Drivers!AY213</f>
        <v>0</v>
      </c>
      <c r="AZ392">
        <f>Drivers!AZ213</f>
        <v>0</v>
      </c>
      <c r="BA392">
        <f>Drivers!BA213</f>
        <v>0</v>
      </c>
      <c r="BB392">
        <f>Drivers!BB213</f>
        <v>0</v>
      </c>
      <c r="BC392">
        <f>Drivers!BC213</f>
        <v>0</v>
      </c>
      <c r="BD392">
        <f>Drivers!BD213</f>
        <v>0</v>
      </c>
      <c r="BE392">
        <f>Drivers!BE213</f>
        <v>0</v>
      </c>
      <c r="BF392">
        <f>Drivers!BF213</f>
        <v>0</v>
      </c>
      <c r="BG392">
        <f>Drivers!BG213</f>
        <v>0</v>
      </c>
      <c r="BH392">
        <f>Drivers!BH213</f>
        <v>0</v>
      </c>
      <c r="BI392">
        <f>Drivers!BI213</f>
        <v>0</v>
      </c>
      <c r="BJ392">
        <f>Drivers!BJ213</f>
        <v>0</v>
      </c>
      <c r="BK392">
        <f>Drivers!BK213</f>
        <v>0</v>
      </c>
      <c r="BL392">
        <f>Drivers!BL213</f>
        <v>0</v>
      </c>
      <c r="BM392">
        <f>Drivers!BM213</f>
        <v>0</v>
      </c>
      <c r="BN392">
        <f>Drivers!BN213</f>
        <v>0</v>
      </c>
      <c r="BO392">
        <f>Drivers!BO213</f>
        <v>0</v>
      </c>
      <c r="BP392">
        <f>Drivers!BP213</f>
        <v>0</v>
      </c>
      <c r="BQ392">
        <f>Drivers!BQ213</f>
        <v>0</v>
      </c>
      <c r="BR392">
        <f>Drivers!BR213</f>
        <v>0</v>
      </c>
      <c r="BS392">
        <f>Drivers!BS213</f>
        <v>0</v>
      </c>
      <c r="BT392">
        <f>Drivers!BT213</f>
        <v>0</v>
      </c>
      <c r="BU392">
        <f>Drivers!BU213</f>
        <v>0</v>
      </c>
      <c r="BV392">
        <f>Drivers!BV213</f>
        <v>0</v>
      </c>
      <c r="BW392">
        <f>Drivers!BW213</f>
        <v>0</v>
      </c>
      <c r="BX392">
        <f>Drivers!BX213</f>
        <v>0</v>
      </c>
      <c r="BY392">
        <f>Drivers!BY213</f>
        <v>0</v>
      </c>
      <c r="BZ392">
        <f>Drivers!BZ213</f>
        <v>0</v>
      </c>
      <c r="CA392">
        <f>Drivers!CA213</f>
        <v>0</v>
      </c>
      <c r="CB392">
        <f>Drivers!CB213</f>
        <v>0</v>
      </c>
      <c r="CC392">
        <f>Drivers!CC213</f>
        <v>0</v>
      </c>
      <c r="CD392">
        <f>Drivers!CD213</f>
        <v>0</v>
      </c>
      <c r="CE392">
        <f>Drivers!CE213</f>
        <v>0</v>
      </c>
      <c r="CF392">
        <f>Drivers!CF213</f>
        <v>0</v>
      </c>
      <c r="CG392">
        <f>Drivers!CG213</f>
        <v>0</v>
      </c>
      <c r="CH392">
        <f>Drivers!CH213</f>
        <v>0</v>
      </c>
      <c r="CI392">
        <f>Drivers!CI213</f>
        <v>0</v>
      </c>
      <c r="CJ392">
        <f>Drivers!CJ213</f>
        <v>0</v>
      </c>
      <c r="CK392">
        <f>Drivers!CK213</f>
        <v>0</v>
      </c>
      <c r="CL392">
        <f>Drivers!CL213</f>
        <v>0</v>
      </c>
      <c r="CM392">
        <f>Drivers!CM213</f>
        <v>0</v>
      </c>
      <c r="CN392">
        <f>Drivers!CN213</f>
        <v>0</v>
      </c>
      <c r="CO392">
        <f>Drivers!CO213</f>
        <v>0</v>
      </c>
      <c r="CP392">
        <f>Drivers!CP213</f>
        <v>0</v>
      </c>
      <c r="CQ392">
        <f>Drivers!CQ213</f>
        <v>0</v>
      </c>
      <c r="CR392">
        <f>Drivers!CR213</f>
        <v>0</v>
      </c>
      <c r="CS392">
        <f>Drivers!CS213</f>
        <v>0</v>
      </c>
      <c r="CT392">
        <f>Drivers!CT213</f>
        <v>0</v>
      </c>
      <c r="CU392">
        <f>Drivers!CU213</f>
        <v>0</v>
      </c>
      <c r="CV392">
        <f>Drivers!CV213</f>
        <v>0</v>
      </c>
      <c r="CW392">
        <f>Drivers!CW213</f>
        <v>0</v>
      </c>
      <c r="CX392">
        <f>Drivers!CX213</f>
        <v>0</v>
      </c>
      <c r="CY392">
        <f>Drivers!CY213</f>
        <v>0</v>
      </c>
      <c r="CZ392">
        <f>Drivers!CZ213</f>
        <v>0</v>
      </c>
      <c r="DA392">
        <f>Drivers!DA213</f>
        <v>0</v>
      </c>
      <c r="DB392">
        <f>Drivers!DB213</f>
        <v>0</v>
      </c>
      <c r="DC392">
        <f>Drivers!DC213</f>
        <v>0</v>
      </c>
      <c r="DD392">
        <f>Drivers!DD213</f>
        <v>0</v>
      </c>
      <c r="DE392">
        <f>Drivers!DE213</f>
        <v>0</v>
      </c>
      <c r="DF392">
        <f>Drivers!DF213</f>
        <v>0</v>
      </c>
      <c r="DG392">
        <f>Drivers!DG213</f>
        <v>0</v>
      </c>
      <c r="DH392">
        <f>Drivers!DH213</f>
        <v>0</v>
      </c>
      <c r="DI392">
        <f>Drivers!DI213</f>
        <v>0</v>
      </c>
      <c r="DJ392">
        <f>Drivers!DJ213</f>
        <v>0</v>
      </c>
      <c r="DK392">
        <f>Drivers!DK213</f>
        <v>0</v>
      </c>
      <c r="DL392">
        <f>Drivers!DL213</f>
        <v>0</v>
      </c>
      <c r="DM392">
        <f>Drivers!DM213</f>
        <v>0</v>
      </c>
      <c r="DN392">
        <f>Drivers!DN213</f>
        <v>0</v>
      </c>
      <c r="DO392">
        <f>Drivers!DO213</f>
        <v>0</v>
      </c>
      <c r="DP392">
        <f>Drivers!DP213</f>
        <v>0</v>
      </c>
      <c r="DQ392">
        <f>Drivers!DQ213</f>
        <v>0</v>
      </c>
      <c r="DR392">
        <f>Drivers!DR213</f>
        <v>0</v>
      </c>
      <c r="DS392">
        <f>Drivers!DS213</f>
        <v>0</v>
      </c>
      <c r="DT392">
        <f>Drivers!DT213</f>
        <v>0</v>
      </c>
      <c r="DU392">
        <f>Drivers!DU213</f>
        <v>0</v>
      </c>
      <c r="DV392">
        <f>Drivers!DV213</f>
        <v>0</v>
      </c>
      <c r="DW392">
        <f>Drivers!DW213</f>
        <v>0</v>
      </c>
      <c r="DX392">
        <f>Drivers!DX213</f>
        <v>0</v>
      </c>
      <c r="DY392">
        <f>Drivers!DY213</f>
        <v>0</v>
      </c>
      <c r="DZ392">
        <f>Drivers!DZ213</f>
        <v>0</v>
      </c>
      <c r="EA392">
        <f>Drivers!EA213</f>
        <v>0</v>
      </c>
      <c r="EB392">
        <f>Drivers!EB213</f>
        <v>0</v>
      </c>
      <c r="EC392">
        <f>Drivers!EC213</f>
        <v>0</v>
      </c>
      <c r="ED392">
        <f>Drivers!ED213</f>
        <v>0</v>
      </c>
      <c r="EE392">
        <f>Drivers!EE213</f>
        <v>0</v>
      </c>
      <c r="EF392">
        <f>Drivers!EF213</f>
        <v>0</v>
      </c>
      <c r="EG392">
        <f>Drivers!EG213</f>
        <v>0</v>
      </c>
      <c r="EH392">
        <f>Drivers!EH213</f>
        <v>0</v>
      </c>
      <c r="EI392">
        <f>Drivers!EI213</f>
        <v>0</v>
      </c>
      <c r="EJ392">
        <f>Drivers!EJ213</f>
        <v>0</v>
      </c>
      <c r="EK392">
        <f>Drivers!EK213</f>
        <v>0</v>
      </c>
      <c r="EL392">
        <f>Drivers!EL213</f>
        <v>0</v>
      </c>
      <c r="EM392">
        <f>Drivers!EM213</f>
        <v>0</v>
      </c>
      <c r="EN392">
        <f>Drivers!EN213</f>
        <v>0</v>
      </c>
    </row>
    <row r="393" spans="1:144" x14ac:dyDescent="0.2">
      <c r="A393">
        <f>Drivers!A214</f>
        <v>0</v>
      </c>
      <c r="B393">
        <f>Drivers!B214</f>
        <v>0</v>
      </c>
      <c r="C393">
        <f>Drivers!C214</f>
        <v>0</v>
      </c>
      <c r="D393">
        <f>Drivers!D214</f>
        <v>0</v>
      </c>
      <c r="E393">
        <f>Drivers!E214</f>
        <v>0</v>
      </c>
      <c r="F393">
        <f>Drivers!F214</f>
        <v>0</v>
      </c>
      <c r="G393">
        <f>Drivers!G214</f>
        <v>0</v>
      </c>
      <c r="H393">
        <f>Drivers!H214</f>
        <v>0</v>
      </c>
      <c r="I393" t="str">
        <f>Drivers!I214</f>
        <v>As a % of CoGS</v>
      </c>
      <c r="J393">
        <f>Drivers!J214</f>
        <v>0</v>
      </c>
      <c r="K393">
        <f>Drivers!K214</f>
        <v>0</v>
      </c>
      <c r="L393">
        <f>Drivers!L214</f>
        <v>0</v>
      </c>
      <c r="M393">
        <f>Drivers!M214</f>
        <v>0</v>
      </c>
      <c r="N393">
        <f>Drivers!N214</f>
        <v>0</v>
      </c>
      <c r="O393">
        <f>Drivers!O214</f>
        <v>0</v>
      </c>
      <c r="P393">
        <f>Drivers!P214</f>
        <v>0</v>
      </c>
      <c r="Q393">
        <f>Drivers!Q214</f>
        <v>0</v>
      </c>
      <c r="R393">
        <f>Drivers!R214</f>
        <v>0</v>
      </c>
      <c r="S393">
        <f>Drivers!S214</f>
        <v>0</v>
      </c>
      <c r="T393">
        <f>Drivers!T214</f>
        <v>0</v>
      </c>
      <c r="U393">
        <f>Drivers!U214</f>
        <v>0</v>
      </c>
      <c r="V393">
        <f>Drivers!V214</f>
        <v>0</v>
      </c>
      <c r="W393">
        <f>Drivers!W214</f>
        <v>0</v>
      </c>
      <c r="X393">
        <f>Drivers!X214</f>
        <v>0</v>
      </c>
      <c r="Y393">
        <f>Drivers!Y214</f>
        <v>0</v>
      </c>
      <c r="Z393">
        <f>Drivers!Z214</f>
        <v>0</v>
      </c>
      <c r="AA393">
        <f>Drivers!AA214</f>
        <v>0</v>
      </c>
      <c r="AB393">
        <f>Drivers!AB214</f>
        <v>0</v>
      </c>
      <c r="AC393">
        <f>Drivers!AC214</f>
        <v>0</v>
      </c>
      <c r="AD393">
        <f>Drivers!AD214</f>
        <v>0</v>
      </c>
      <c r="AE393">
        <f>Drivers!AE214</f>
        <v>0</v>
      </c>
      <c r="AF393">
        <f>Drivers!AF214</f>
        <v>0</v>
      </c>
      <c r="AG393">
        <f>Drivers!AG214</f>
        <v>0</v>
      </c>
      <c r="AH393">
        <f>Drivers!AH214</f>
        <v>0</v>
      </c>
      <c r="AI393">
        <f>Drivers!AI214</f>
        <v>0</v>
      </c>
      <c r="AJ393">
        <f>Drivers!AJ214</f>
        <v>0</v>
      </c>
      <c r="AK393">
        <f>Drivers!AK214</f>
        <v>0</v>
      </c>
      <c r="AL393">
        <f>Drivers!AL214</f>
        <v>0</v>
      </c>
      <c r="AM393">
        <f>Drivers!AM214</f>
        <v>0</v>
      </c>
      <c r="AN393">
        <f>Drivers!AN214</f>
        <v>0</v>
      </c>
      <c r="AO393">
        <f>Drivers!AO214</f>
        <v>0</v>
      </c>
      <c r="AP393">
        <f>Drivers!AP214</f>
        <v>0</v>
      </c>
      <c r="AQ393">
        <f>Drivers!AQ214</f>
        <v>0</v>
      </c>
      <c r="AR393">
        <f>Drivers!AR214</f>
        <v>0</v>
      </c>
      <c r="AS393">
        <f>Drivers!AS214</f>
        <v>0</v>
      </c>
      <c r="AT393">
        <f>Drivers!AT214</f>
        <v>0</v>
      </c>
      <c r="AU393">
        <f>Drivers!AU214</f>
        <v>0</v>
      </c>
      <c r="AV393">
        <f>Drivers!AV214</f>
        <v>0</v>
      </c>
      <c r="AW393">
        <f>Drivers!AW214</f>
        <v>0</v>
      </c>
      <c r="AX393">
        <f>Drivers!AX214</f>
        <v>0</v>
      </c>
      <c r="AY393">
        <f>Drivers!AY214</f>
        <v>0</v>
      </c>
      <c r="AZ393">
        <f>Drivers!AZ214</f>
        <v>0</v>
      </c>
      <c r="BA393">
        <f>Drivers!BA214</f>
        <v>0</v>
      </c>
      <c r="BB393">
        <f>Drivers!BB214</f>
        <v>0</v>
      </c>
      <c r="BC393">
        <f>Drivers!BC214</f>
        <v>0</v>
      </c>
      <c r="BD393">
        <f>Drivers!BD214</f>
        <v>0</v>
      </c>
      <c r="BE393">
        <f>Drivers!BE214</f>
        <v>0</v>
      </c>
      <c r="BF393">
        <f>Drivers!BF214</f>
        <v>0</v>
      </c>
      <c r="BG393">
        <f>Drivers!BG214</f>
        <v>0</v>
      </c>
      <c r="BH393">
        <f>Drivers!BH214</f>
        <v>0</v>
      </c>
      <c r="BI393">
        <f>Drivers!BI214</f>
        <v>0</v>
      </c>
      <c r="BJ393">
        <f>Drivers!BJ214</f>
        <v>0</v>
      </c>
      <c r="BK393">
        <f>Drivers!BK214</f>
        <v>0</v>
      </c>
      <c r="BL393">
        <f>Drivers!BL214</f>
        <v>0</v>
      </c>
      <c r="BM393">
        <f>Drivers!BM214</f>
        <v>0</v>
      </c>
      <c r="BN393">
        <f>Drivers!BN214</f>
        <v>0</v>
      </c>
      <c r="BO393">
        <f>Drivers!BO214</f>
        <v>0</v>
      </c>
      <c r="BP393">
        <f>Drivers!BP214</f>
        <v>0</v>
      </c>
      <c r="BQ393">
        <f>Drivers!BQ214</f>
        <v>0</v>
      </c>
      <c r="BR393">
        <f>Drivers!BR214</f>
        <v>0</v>
      </c>
      <c r="BS393">
        <f>Drivers!BS214</f>
        <v>0</v>
      </c>
      <c r="BT393">
        <f>Drivers!BT214</f>
        <v>0</v>
      </c>
      <c r="BU393">
        <f>Drivers!BU214</f>
        <v>0</v>
      </c>
      <c r="BV393">
        <f>Drivers!BV214</f>
        <v>0</v>
      </c>
      <c r="BW393">
        <f>Drivers!BW214</f>
        <v>0</v>
      </c>
      <c r="BX393">
        <f>Drivers!BX214</f>
        <v>0</v>
      </c>
      <c r="BY393">
        <f>Drivers!BY214</f>
        <v>0</v>
      </c>
      <c r="BZ393">
        <f>Drivers!BZ214</f>
        <v>0</v>
      </c>
      <c r="CA393">
        <f>Drivers!CA214</f>
        <v>0</v>
      </c>
      <c r="CB393">
        <f>Drivers!CB214</f>
        <v>0</v>
      </c>
      <c r="CC393">
        <f>Drivers!CC214</f>
        <v>0</v>
      </c>
      <c r="CD393">
        <f>Drivers!CD214</f>
        <v>0</v>
      </c>
      <c r="CE393">
        <f>Drivers!CE214</f>
        <v>0</v>
      </c>
      <c r="CF393">
        <f>Drivers!CF214</f>
        <v>0</v>
      </c>
      <c r="CG393">
        <f>Drivers!CG214</f>
        <v>0</v>
      </c>
      <c r="CH393">
        <f>Drivers!CH214</f>
        <v>0</v>
      </c>
      <c r="CI393">
        <f>Drivers!CI214</f>
        <v>0</v>
      </c>
      <c r="CJ393">
        <f>Drivers!CJ214</f>
        <v>0</v>
      </c>
      <c r="CK393">
        <f>Drivers!CK214</f>
        <v>0</v>
      </c>
      <c r="CL393">
        <f>Drivers!CL214</f>
        <v>0</v>
      </c>
      <c r="CM393">
        <f>Drivers!CM214</f>
        <v>0</v>
      </c>
      <c r="CN393">
        <f>Drivers!CN214</f>
        <v>0</v>
      </c>
      <c r="CO393">
        <f>Drivers!CO214</f>
        <v>0</v>
      </c>
      <c r="CP393">
        <f>Drivers!CP214</f>
        <v>0</v>
      </c>
      <c r="CQ393">
        <f>Drivers!CQ214</f>
        <v>0</v>
      </c>
      <c r="CR393">
        <f>Drivers!CR214</f>
        <v>0</v>
      </c>
      <c r="CS393">
        <f>Drivers!CS214</f>
        <v>0</v>
      </c>
      <c r="CT393">
        <f>Drivers!CT214</f>
        <v>0</v>
      </c>
      <c r="CU393">
        <f>Drivers!CU214</f>
        <v>0</v>
      </c>
      <c r="CV393">
        <f>Drivers!CV214</f>
        <v>0</v>
      </c>
      <c r="CW393">
        <f>Drivers!CW214</f>
        <v>0</v>
      </c>
      <c r="CX393">
        <f>Drivers!CX214</f>
        <v>0</v>
      </c>
      <c r="CY393">
        <f>Drivers!CY214</f>
        <v>0</v>
      </c>
      <c r="CZ393">
        <f>Drivers!CZ214</f>
        <v>0</v>
      </c>
      <c r="DA393">
        <f>Drivers!DA214</f>
        <v>0</v>
      </c>
      <c r="DB393">
        <f>Drivers!DB214</f>
        <v>0</v>
      </c>
      <c r="DC393">
        <f>Drivers!DC214</f>
        <v>0</v>
      </c>
      <c r="DD393">
        <f>Drivers!DD214</f>
        <v>0</v>
      </c>
      <c r="DE393">
        <f>Drivers!DE214</f>
        <v>0</v>
      </c>
      <c r="DF393">
        <f>Drivers!DF214</f>
        <v>0</v>
      </c>
      <c r="DG393">
        <f>Drivers!DG214</f>
        <v>0</v>
      </c>
      <c r="DH393">
        <f>Drivers!DH214</f>
        <v>0</v>
      </c>
      <c r="DI393">
        <f>Drivers!DI214</f>
        <v>0</v>
      </c>
      <c r="DJ393">
        <f>Drivers!DJ214</f>
        <v>0</v>
      </c>
      <c r="DK393">
        <f>Drivers!DK214</f>
        <v>0</v>
      </c>
      <c r="DL393">
        <f>Drivers!DL214</f>
        <v>0</v>
      </c>
      <c r="DM393">
        <f>Drivers!DM214</f>
        <v>0</v>
      </c>
      <c r="DN393">
        <f>Drivers!DN214</f>
        <v>0</v>
      </c>
      <c r="DO393">
        <f>Drivers!DO214</f>
        <v>0</v>
      </c>
      <c r="DP393">
        <f>Drivers!DP214</f>
        <v>0</v>
      </c>
      <c r="DQ393">
        <f>Drivers!DQ214</f>
        <v>0</v>
      </c>
      <c r="DR393">
        <f>Drivers!DR214</f>
        <v>0</v>
      </c>
      <c r="DS393">
        <f>Drivers!DS214</f>
        <v>0</v>
      </c>
      <c r="DT393">
        <f>Drivers!DT214</f>
        <v>0</v>
      </c>
      <c r="DU393">
        <f>Drivers!DU214</f>
        <v>0</v>
      </c>
      <c r="DV393">
        <f>Drivers!DV214</f>
        <v>0</v>
      </c>
      <c r="DW393">
        <f>Drivers!DW214</f>
        <v>0</v>
      </c>
      <c r="DX393">
        <f>Drivers!DX214</f>
        <v>0</v>
      </c>
      <c r="DY393">
        <f>Drivers!DY214</f>
        <v>0</v>
      </c>
      <c r="DZ393">
        <f>Drivers!DZ214</f>
        <v>0</v>
      </c>
      <c r="EA393">
        <f>Drivers!EA214</f>
        <v>0</v>
      </c>
      <c r="EB393">
        <f>Drivers!EB214</f>
        <v>0</v>
      </c>
      <c r="EC393">
        <f>Drivers!EC214</f>
        <v>0</v>
      </c>
      <c r="ED393">
        <f>Drivers!ED214</f>
        <v>0</v>
      </c>
      <c r="EE393">
        <f>Drivers!EE214</f>
        <v>0</v>
      </c>
      <c r="EF393">
        <f>Drivers!EF214</f>
        <v>0</v>
      </c>
      <c r="EG393">
        <f>Drivers!EG214</f>
        <v>0</v>
      </c>
      <c r="EH393">
        <f>Drivers!EH214</f>
        <v>0</v>
      </c>
      <c r="EI393">
        <f>Drivers!EI214</f>
        <v>0</v>
      </c>
      <c r="EJ393">
        <f>Drivers!EJ214</f>
        <v>0</v>
      </c>
      <c r="EK393">
        <f>Drivers!EK214</f>
        <v>0</v>
      </c>
      <c r="EL393">
        <f>Drivers!EL214</f>
        <v>0</v>
      </c>
      <c r="EM393">
        <f>Drivers!EM214</f>
        <v>0</v>
      </c>
      <c r="EN393">
        <f>Drivers!EN214</f>
        <v>0</v>
      </c>
    </row>
    <row r="394" spans="1:144" x14ac:dyDescent="0.2">
      <c r="A394">
        <f>Drivers!A215</f>
        <v>0</v>
      </c>
      <c r="B394">
        <f>Drivers!B215</f>
        <v>0</v>
      </c>
      <c r="C394">
        <f>Drivers!C215</f>
        <v>0</v>
      </c>
      <c r="D394">
        <f>Drivers!D215</f>
        <v>0</v>
      </c>
      <c r="E394">
        <f>Drivers!E215</f>
        <v>0</v>
      </c>
      <c r="F394">
        <f>Drivers!F215</f>
        <v>0</v>
      </c>
      <c r="G394">
        <f>Drivers!G215</f>
        <v>0</v>
      </c>
      <c r="H394">
        <f>Drivers!H215</f>
        <v>0</v>
      </c>
      <c r="I394" t="str">
        <f>Drivers!I215</f>
        <v>Food</v>
      </c>
      <c r="J394">
        <f>Drivers!J215</f>
        <v>0</v>
      </c>
      <c r="K394">
        <f>Drivers!K215</f>
        <v>0</v>
      </c>
      <c r="L394">
        <f>Drivers!L215</f>
        <v>0</v>
      </c>
      <c r="M394">
        <f>Drivers!M215</f>
        <v>0</v>
      </c>
      <c r="N394">
        <f>Drivers!N215</f>
        <v>0</v>
      </c>
      <c r="O394">
        <f>Drivers!O215</f>
        <v>0</v>
      </c>
      <c r="P394">
        <f>Drivers!P215</f>
        <v>0</v>
      </c>
      <c r="Q394">
        <f>Drivers!Q215</f>
        <v>0</v>
      </c>
      <c r="R394">
        <f>Drivers!R215</f>
        <v>0</v>
      </c>
      <c r="S394">
        <f>Drivers!S215</f>
        <v>0</v>
      </c>
      <c r="T394">
        <f>Drivers!T215</f>
        <v>0</v>
      </c>
      <c r="U394">
        <f>Drivers!U215</f>
        <v>0</v>
      </c>
      <c r="V394">
        <f>Drivers!V215</f>
        <v>0</v>
      </c>
      <c r="W394">
        <f>Drivers!W215</f>
        <v>0</v>
      </c>
      <c r="X394">
        <f>Drivers!X215</f>
        <v>0</v>
      </c>
      <c r="Y394">
        <f>Drivers!Y215</f>
        <v>0</v>
      </c>
      <c r="Z394">
        <f>Drivers!Z215</f>
        <v>0</v>
      </c>
      <c r="AA394">
        <f>Drivers!AA215</f>
        <v>0</v>
      </c>
      <c r="AB394">
        <f>Drivers!AB215</f>
        <v>0</v>
      </c>
      <c r="AC394">
        <f>Drivers!AC215</f>
        <v>0</v>
      </c>
      <c r="AD394">
        <f>Drivers!AD215</f>
        <v>0</v>
      </c>
      <c r="AE394">
        <f>Drivers!AE215</f>
        <v>0</v>
      </c>
      <c r="AF394">
        <f>Drivers!AF215</f>
        <v>0</v>
      </c>
      <c r="AG394">
        <f>Drivers!AG215</f>
        <v>0</v>
      </c>
      <c r="AH394">
        <f>Drivers!AH215</f>
        <v>0</v>
      </c>
      <c r="AI394">
        <f>Drivers!AI215</f>
        <v>0</v>
      </c>
      <c r="AJ394">
        <f>Drivers!AJ215</f>
        <v>0</v>
      </c>
      <c r="AK394">
        <f>Drivers!AK215</f>
        <v>0</v>
      </c>
      <c r="AL394">
        <f>Drivers!AL215</f>
        <v>0</v>
      </c>
      <c r="AM394">
        <f>Drivers!AM215</f>
        <v>0</v>
      </c>
      <c r="AN394">
        <f>Drivers!AN215</f>
        <v>0</v>
      </c>
      <c r="AO394">
        <f>Drivers!AO215</f>
        <v>0</v>
      </c>
      <c r="AP394">
        <f>Drivers!AP215</f>
        <v>0</v>
      </c>
      <c r="AQ394">
        <f>Drivers!AQ215</f>
        <v>0</v>
      </c>
      <c r="AR394">
        <f>Drivers!AR215</f>
        <v>0</v>
      </c>
      <c r="AS394">
        <f>Drivers!AS215</f>
        <v>0</v>
      </c>
      <c r="AT394">
        <f>Drivers!AT215</f>
        <v>0</v>
      </c>
      <c r="AU394">
        <f>Drivers!AU215</f>
        <v>0</v>
      </c>
      <c r="AV394">
        <f>Drivers!AV215</f>
        <v>0</v>
      </c>
      <c r="AW394">
        <f>Drivers!AW215</f>
        <v>0</v>
      </c>
      <c r="AX394">
        <f>Drivers!AX215</f>
        <v>0</v>
      </c>
      <c r="AY394">
        <f>Drivers!AY215</f>
        <v>0</v>
      </c>
      <c r="AZ394">
        <f>Drivers!AZ215</f>
        <v>0</v>
      </c>
      <c r="BA394">
        <f>Drivers!BA215</f>
        <v>0</v>
      </c>
      <c r="BB394">
        <f>Drivers!BB215</f>
        <v>0</v>
      </c>
      <c r="BC394">
        <f>Drivers!BC215</f>
        <v>0</v>
      </c>
      <c r="BD394">
        <f>Drivers!BD215</f>
        <v>0</v>
      </c>
      <c r="BE394">
        <f>Drivers!BE215</f>
        <v>0</v>
      </c>
      <c r="BF394">
        <f>Drivers!BF215</f>
        <v>0</v>
      </c>
      <c r="BG394">
        <f>Drivers!BG215</f>
        <v>0</v>
      </c>
      <c r="BH394">
        <f>Drivers!BH215</f>
        <v>0</v>
      </c>
      <c r="BI394">
        <f>Drivers!BI215</f>
        <v>0</v>
      </c>
      <c r="BJ394">
        <f>Drivers!BJ215</f>
        <v>0</v>
      </c>
      <c r="BK394">
        <f>Drivers!BK215</f>
        <v>0</v>
      </c>
      <c r="BL394">
        <f>Drivers!BL215</f>
        <v>0</v>
      </c>
      <c r="BM394">
        <f>Drivers!BM215</f>
        <v>0</v>
      </c>
      <c r="BN394">
        <f>Drivers!BN215</f>
        <v>0</v>
      </c>
      <c r="BO394">
        <f>Drivers!BO215</f>
        <v>0</v>
      </c>
      <c r="BP394">
        <f>Drivers!BP215</f>
        <v>0</v>
      </c>
      <c r="BQ394">
        <f>Drivers!BQ215</f>
        <v>0</v>
      </c>
      <c r="BR394">
        <f>Drivers!BR215</f>
        <v>0.52500000000000002</v>
      </c>
      <c r="BS394">
        <f>Drivers!BS215</f>
        <v>0.47499999999999998</v>
      </c>
      <c r="BT394">
        <f>Drivers!BT215</f>
        <v>0.47499999999999998</v>
      </c>
      <c r="BU394">
        <f>Drivers!BU215</f>
        <v>0.52500000000000002</v>
      </c>
      <c r="BV394">
        <f>Drivers!BV215</f>
        <v>0.52500000000000002</v>
      </c>
      <c r="BW394">
        <f>Drivers!BW215</f>
        <v>0.47499999999999998</v>
      </c>
      <c r="BX394">
        <f>Drivers!BX215</f>
        <v>0.47499999999999998</v>
      </c>
      <c r="BY394">
        <f>Drivers!BY215</f>
        <v>0.52500000000000002</v>
      </c>
      <c r="BZ394">
        <f>Drivers!BZ215</f>
        <v>0.52</v>
      </c>
      <c r="CA394">
        <f>Drivers!CA215</f>
        <v>0.44778188539741226</v>
      </c>
      <c r="CB394">
        <f>Drivers!CB215</f>
        <v>0.46329136371697111</v>
      </c>
      <c r="CC394">
        <f>Drivers!CC215</f>
        <v>0.52333032705178728</v>
      </c>
      <c r="CD394">
        <f>Drivers!CD215</f>
        <v>0.52702702702702697</v>
      </c>
      <c r="CE394">
        <f>Drivers!CE215</f>
        <v>0.45986939519343945</v>
      </c>
      <c r="CF394">
        <f>Drivers!CF215</f>
        <v>0.49233889139251907</v>
      </c>
      <c r="CG394">
        <f>Drivers!CG215</f>
        <v>0.55076445764917781</v>
      </c>
      <c r="CH394">
        <f>Drivers!CH215</f>
        <v>0.53256177612063815</v>
      </c>
      <c r="CI394">
        <f>Drivers!CI215</f>
        <v>0.45283804085503776</v>
      </c>
      <c r="CJ394">
        <f>Drivers!CJ215</f>
        <v>0.48327253601539982</v>
      </c>
      <c r="CK394">
        <f>Drivers!CK215</f>
        <v>0.54434789487630431</v>
      </c>
      <c r="CL394">
        <f>Drivers!CL215</f>
        <v>0.53520993051603072</v>
      </c>
      <c r="CM394">
        <f>Drivers!CM215</f>
        <v>0.45750750016122177</v>
      </c>
      <c r="CN394">
        <f>Drivers!CN215</f>
        <v>0.48746958681674707</v>
      </c>
      <c r="CO394">
        <f>Drivers!CO215</f>
        <v>0.54730712604861897</v>
      </c>
      <c r="CP394">
        <f>Drivers!CP215</f>
        <v>0</v>
      </c>
      <c r="CQ394">
        <f>Drivers!CQ215</f>
        <v>0</v>
      </c>
      <c r="CR394">
        <f>Drivers!CR215</f>
        <v>0</v>
      </c>
      <c r="CS394">
        <f>Drivers!CS215</f>
        <v>0</v>
      </c>
      <c r="CT394">
        <f>Drivers!CT215</f>
        <v>0</v>
      </c>
      <c r="CU394">
        <f>Drivers!CU215</f>
        <v>0</v>
      </c>
      <c r="CV394">
        <f>Drivers!CV215</f>
        <v>0</v>
      </c>
      <c r="CW394">
        <f>Drivers!CW215</f>
        <v>0</v>
      </c>
      <c r="CX394">
        <f>Drivers!CX215</f>
        <v>0</v>
      </c>
      <c r="CY394">
        <f>Drivers!CY215</f>
        <v>0</v>
      </c>
      <c r="CZ394">
        <f>Drivers!CZ215</f>
        <v>0</v>
      </c>
      <c r="DA394">
        <f>Drivers!DA215</f>
        <v>0</v>
      </c>
      <c r="DB394">
        <f>Drivers!DB215</f>
        <v>0</v>
      </c>
      <c r="DC394">
        <f>Drivers!DC215</f>
        <v>0</v>
      </c>
      <c r="DD394">
        <f>Drivers!DD215</f>
        <v>0</v>
      </c>
      <c r="DE394">
        <f>Drivers!DE215</f>
        <v>0</v>
      </c>
      <c r="DF394">
        <f>Drivers!DF215</f>
        <v>0</v>
      </c>
      <c r="DG394">
        <f>Drivers!DG215</f>
        <v>0</v>
      </c>
      <c r="DH394">
        <f>Drivers!DH215</f>
        <v>0</v>
      </c>
      <c r="DI394">
        <f>Drivers!DI215</f>
        <v>0</v>
      </c>
      <c r="DJ394">
        <f>Drivers!DJ215</f>
        <v>0</v>
      </c>
      <c r="DK394">
        <f>Drivers!DK215</f>
        <v>0</v>
      </c>
      <c r="DL394">
        <f>Drivers!DL215</f>
        <v>0</v>
      </c>
      <c r="DM394">
        <f>Drivers!DM215</f>
        <v>0</v>
      </c>
      <c r="DN394">
        <f>Drivers!DN215</f>
        <v>0</v>
      </c>
      <c r="DO394">
        <f>Drivers!DO215</f>
        <v>0</v>
      </c>
      <c r="DP394">
        <f>Drivers!DP215</f>
        <v>0</v>
      </c>
      <c r="DQ394">
        <f>Drivers!DQ215</f>
        <v>0</v>
      </c>
      <c r="DR394">
        <f>Drivers!DR215</f>
        <v>0</v>
      </c>
      <c r="DS394">
        <f>Drivers!DS215</f>
        <v>0</v>
      </c>
      <c r="DT394">
        <f>Drivers!DT215</f>
        <v>0</v>
      </c>
      <c r="DU394">
        <f>Drivers!DU215</f>
        <v>0</v>
      </c>
      <c r="DV394">
        <f>Drivers!DV215</f>
        <v>0</v>
      </c>
      <c r="DW394">
        <f>Drivers!DW215</f>
        <v>0</v>
      </c>
      <c r="DX394">
        <f>Drivers!DX215</f>
        <v>0</v>
      </c>
      <c r="DY394">
        <f>Drivers!DY215</f>
        <v>0</v>
      </c>
      <c r="DZ394">
        <f>Drivers!DZ215</f>
        <v>0.498657561979861</v>
      </c>
      <c r="EA394">
        <f>Drivers!EA215</f>
        <v>0.49937814681179399</v>
      </c>
      <c r="EB394">
        <f>Drivers!EB215</f>
        <v>0.48723439154674847</v>
      </c>
      <c r="EC394">
        <f>Drivers!EC215</f>
        <v>0.50682292714047694</v>
      </c>
      <c r="ED394">
        <f>Drivers!ED215</f>
        <v>0.50226295872197402</v>
      </c>
      <c r="EE394">
        <f>Drivers!EE215</f>
        <v>0.50598451572253811</v>
      </c>
      <c r="EF394">
        <f>Drivers!EF215</f>
        <v>0.51337218914286253</v>
      </c>
      <c r="EG394">
        <f>Drivers!EG215</f>
        <v>0.51741451305721242</v>
      </c>
      <c r="EH394">
        <f>Drivers!EH215</f>
        <v>0.52066453834037063</v>
      </c>
      <c r="EI394">
        <f>Drivers!EI215</f>
        <v>0.52371757912015449</v>
      </c>
      <c r="EJ394">
        <f>Drivers!EJ215</f>
        <v>0.52657445526196112</v>
      </c>
      <c r="EK394">
        <f>Drivers!EK215</f>
        <v>0.52923502140300005</v>
      </c>
      <c r="EL394">
        <f>Drivers!EL215</f>
        <v>0.531698161526169</v>
      </c>
      <c r="EM394">
        <f>Drivers!EM215</f>
        <v>0</v>
      </c>
      <c r="EN394">
        <f>Drivers!EN215</f>
        <v>0</v>
      </c>
    </row>
    <row r="395" spans="1:144" x14ac:dyDescent="0.2">
      <c r="A395">
        <f>Drivers!A216</f>
        <v>0</v>
      </c>
      <c r="B395">
        <f>Drivers!B216</f>
        <v>0</v>
      </c>
      <c r="C395">
        <f>Drivers!C216</f>
        <v>0</v>
      </c>
      <c r="D395">
        <f>Drivers!D216</f>
        <v>0</v>
      </c>
      <c r="E395">
        <f>Drivers!E216</f>
        <v>0</v>
      </c>
      <c r="F395">
        <f>Drivers!F216</f>
        <v>0</v>
      </c>
      <c r="G395">
        <f>Drivers!G216</f>
        <v>0</v>
      </c>
      <c r="H395">
        <f>Drivers!H216</f>
        <v>0</v>
      </c>
      <c r="I395" t="str">
        <f>Drivers!I216</f>
        <v>Labor</v>
      </c>
      <c r="J395">
        <f>Drivers!J216</f>
        <v>0</v>
      </c>
      <c r="K395">
        <f>Drivers!K216</f>
        <v>0</v>
      </c>
      <c r="L395">
        <f>Drivers!L216</f>
        <v>0</v>
      </c>
      <c r="M395">
        <f>Drivers!M216</f>
        <v>0</v>
      </c>
      <c r="N395">
        <f>Drivers!N216</f>
        <v>0</v>
      </c>
      <c r="O395">
        <f>Drivers!O216</f>
        <v>0</v>
      </c>
      <c r="P395">
        <f>Drivers!P216</f>
        <v>0</v>
      </c>
      <c r="Q395">
        <f>Drivers!Q216</f>
        <v>0</v>
      </c>
      <c r="R395">
        <f>Drivers!R216</f>
        <v>0</v>
      </c>
      <c r="S395">
        <f>Drivers!S216</f>
        <v>0</v>
      </c>
      <c r="T395">
        <f>Drivers!T216</f>
        <v>0</v>
      </c>
      <c r="U395">
        <f>Drivers!U216</f>
        <v>0</v>
      </c>
      <c r="V395">
        <f>Drivers!V216</f>
        <v>0</v>
      </c>
      <c r="W395">
        <f>Drivers!W216</f>
        <v>0</v>
      </c>
      <c r="X395">
        <f>Drivers!X216</f>
        <v>0</v>
      </c>
      <c r="Y395">
        <f>Drivers!Y216</f>
        <v>0</v>
      </c>
      <c r="Z395">
        <f>Drivers!Z216</f>
        <v>0</v>
      </c>
      <c r="AA395">
        <f>Drivers!AA216</f>
        <v>0</v>
      </c>
      <c r="AB395">
        <f>Drivers!AB216</f>
        <v>0</v>
      </c>
      <c r="AC395">
        <f>Drivers!AC216</f>
        <v>0</v>
      </c>
      <c r="AD395">
        <f>Drivers!AD216</f>
        <v>0</v>
      </c>
      <c r="AE395">
        <f>Drivers!AE216</f>
        <v>0</v>
      </c>
      <c r="AF395">
        <f>Drivers!AF216</f>
        <v>0</v>
      </c>
      <c r="AG395">
        <f>Drivers!AG216</f>
        <v>0</v>
      </c>
      <c r="AH395">
        <f>Drivers!AH216</f>
        <v>0</v>
      </c>
      <c r="AI395">
        <f>Drivers!AI216</f>
        <v>0</v>
      </c>
      <c r="AJ395">
        <f>Drivers!AJ216</f>
        <v>0</v>
      </c>
      <c r="AK395">
        <f>Drivers!AK216</f>
        <v>0</v>
      </c>
      <c r="AL395">
        <f>Drivers!AL216</f>
        <v>0</v>
      </c>
      <c r="AM395">
        <f>Drivers!AM216</f>
        <v>0</v>
      </c>
      <c r="AN395">
        <f>Drivers!AN216</f>
        <v>0</v>
      </c>
      <c r="AO395">
        <f>Drivers!AO216</f>
        <v>0</v>
      </c>
      <c r="AP395">
        <f>Drivers!AP216</f>
        <v>0</v>
      </c>
      <c r="AQ395">
        <f>Drivers!AQ216</f>
        <v>0</v>
      </c>
      <c r="AR395">
        <f>Drivers!AR216</f>
        <v>0</v>
      </c>
      <c r="AS395">
        <f>Drivers!AS216</f>
        <v>0</v>
      </c>
      <c r="AT395">
        <f>Drivers!AT216</f>
        <v>0</v>
      </c>
      <c r="AU395">
        <f>Drivers!AU216</f>
        <v>0</v>
      </c>
      <c r="AV395">
        <f>Drivers!AV216</f>
        <v>0</v>
      </c>
      <c r="AW395">
        <f>Drivers!AW216</f>
        <v>0</v>
      </c>
      <c r="AX395">
        <f>Drivers!AX216</f>
        <v>0</v>
      </c>
      <c r="AY395">
        <f>Drivers!AY216</f>
        <v>0</v>
      </c>
      <c r="AZ395">
        <f>Drivers!AZ216</f>
        <v>0</v>
      </c>
      <c r="BA395">
        <f>Drivers!BA216</f>
        <v>0</v>
      </c>
      <c r="BB395">
        <f>Drivers!BB216</f>
        <v>0</v>
      </c>
      <c r="BC395">
        <f>Drivers!BC216</f>
        <v>0</v>
      </c>
      <c r="BD395">
        <f>Drivers!BD216</f>
        <v>0</v>
      </c>
      <c r="BE395">
        <f>Drivers!BE216</f>
        <v>0</v>
      </c>
      <c r="BF395">
        <f>Drivers!BF216</f>
        <v>0</v>
      </c>
      <c r="BG395">
        <f>Drivers!BG216</f>
        <v>0</v>
      </c>
      <c r="BH395">
        <f>Drivers!BH216</f>
        <v>0</v>
      </c>
      <c r="BI395">
        <f>Drivers!BI216</f>
        <v>0</v>
      </c>
      <c r="BJ395">
        <f>Drivers!BJ216</f>
        <v>0</v>
      </c>
      <c r="BK395">
        <f>Drivers!BK216</f>
        <v>0</v>
      </c>
      <c r="BL395">
        <f>Drivers!BL216</f>
        <v>0</v>
      </c>
      <c r="BM395">
        <f>Drivers!BM216</f>
        <v>0</v>
      </c>
      <c r="BN395">
        <f>Drivers!BN216</f>
        <v>0</v>
      </c>
      <c r="BO395">
        <f>Drivers!BO216</f>
        <v>0</v>
      </c>
      <c r="BP395">
        <f>Drivers!BP216</f>
        <v>0</v>
      </c>
      <c r="BQ395">
        <f>Drivers!BQ216</f>
        <v>0</v>
      </c>
      <c r="BR395">
        <f>Drivers!BR216</f>
        <v>0.19499999999999995</v>
      </c>
      <c r="BS395">
        <f>Drivers!BS216</f>
        <v>0.19499999999999998</v>
      </c>
      <c r="BT395">
        <f>Drivers!BT216</f>
        <v>0.19499999999999998</v>
      </c>
      <c r="BU395">
        <f>Drivers!BU216</f>
        <v>0.19499999999999995</v>
      </c>
      <c r="BV395">
        <f>Drivers!BV216</f>
        <v>0.19499999999999995</v>
      </c>
      <c r="BW395">
        <f>Drivers!BW216</f>
        <v>0.19499999999999998</v>
      </c>
      <c r="BX395">
        <f>Drivers!BX216</f>
        <v>0.19499999999999998</v>
      </c>
      <c r="BY395">
        <f>Drivers!BY216</f>
        <v>0.19499999999999995</v>
      </c>
      <c r="BZ395">
        <f>Drivers!BZ216</f>
        <v>0.19999999999999996</v>
      </c>
      <c r="CA395">
        <f>Drivers!CA216</f>
        <v>0.21626617375231055</v>
      </c>
      <c r="CB395">
        <f>Drivers!CB216</f>
        <v>0.22477389608086537</v>
      </c>
      <c r="CC395">
        <f>Drivers!CC216</f>
        <v>0.20363601841743004</v>
      </c>
      <c r="CD395">
        <f>Drivers!CD216</f>
        <v>0.20065520065520065</v>
      </c>
      <c r="CE395">
        <f>Drivers!CE216</f>
        <v>0.19989369376210181</v>
      </c>
      <c r="CF395">
        <f>Drivers!CF216</f>
        <v>0.15578270310131503</v>
      </c>
      <c r="CG395">
        <f>Drivers!CG216</f>
        <v>0.15791341843374918</v>
      </c>
      <c r="CH395">
        <f>Drivers!CH216</f>
        <v>0.170747324450407</v>
      </c>
      <c r="CI395">
        <f>Drivers!CI216</f>
        <v>0.18647748034037007</v>
      </c>
      <c r="CJ395">
        <f>Drivers!CJ216</f>
        <v>0.14486588079915927</v>
      </c>
      <c r="CK395">
        <f>Drivers!CK216</f>
        <v>0.14785927781681646</v>
      </c>
      <c r="CL395">
        <f>Drivers!CL216</f>
        <v>0.16812976943971716</v>
      </c>
      <c r="CM395">
        <f>Drivers!CM216</f>
        <v>0.18078821565616526</v>
      </c>
      <c r="CN395">
        <f>Drivers!CN216</f>
        <v>0.14021999008042668</v>
      </c>
      <c r="CO395">
        <f>Drivers!CO216</f>
        <v>0.14565978861834761</v>
      </c>
      <c r="CP395">
        <f>Drivers!CP216</f>
        <v>0</v>
      </c>
      <c r="CQ395">
        <f>Drivers!CQ216</f>
        <v>0</v>
      </c>
      <c r="CR395">
        <f>Drivers!CR216</f>
        <v>0</v>
      </c>
      <c r="CS395">
        <f>Drivers!CS216</f>
        <v>0</v>
      </c>
      <c r="CT395">
        <f>Drivers!CT216</f>
        <v>0</v>
      </c>
      <c r="CU395">
        <f>Drivers!CU216</f>
        <v>0</v>
      </c>
      <c r="CV395">
        <f>Drivers!CV216</f>
        <v>0</v>
      </c>
      <c r="CW395">
        <f>Drivers!CW216</f>
        <v>0</v>
      </c>
      <c r="CX395">
        <f>Drivers!CX216</f>
        <v>0</v>
      </c>
      <c r="CY395">
        <f>Drivers!CY216</f>
        <v>0</v>
      </c>
      <c r="CZ395">
        <f>Drivers!CZ216</f>
        <v>0</v>
      </c>
      <c r="DA395">
        <f>Drivers!DA216</f>
        <v>0</v>
      </c>
      <c r="DB395">
        <f>Drivers!DB216</f>
        <v>0</v>
      </c>
      <c r="DC395">
        <f>Drivers!DC216</f>
        <v>0</v>
      </c>
      <c r="DD395">
        <f>Drivers!DD216</f>
        <v>0</v>
      </c>
      <c r="DE395">
        <f>Drivers!DE216</f>
        <v>0</v>
      </c>
      <c r="DF395">
        <f>Drivers!DF216</f>
        <v>0</v>
      </c>
      <c r="DG395">
        <f>Drivers!DG216</f>
        <v>0</v>
      </c>
      <c r="DH395">
        <f>Drivers!DH216</f>
        <v>0</v>
      </c>
      <c r="DI395">
        <f>Drivers!DI216</f>
        <v>0</v>
      </c>
      <c r="DJ395">
        <f>Drivers!DJ216</f>
        <v>0</v>
      </c>
      <c r="DK395">
        <f>Drivers!DK216</f>
        <v>0</v>
      </c>
      <c r="DL395">
        <f>Drivers!DL216</f>
        <v>0</v>
      </c>
      <c r="DM395">
        <f>Drivers!DM216</f>
        <v>0</v>
      </c>
      <c r="DN395">
        <f>Drivers!DN216</f>
        <v>0</v>
      </c>
      <c r="DO395">
        <f>Drivers!DO216</f>
        <v>0</v>
      </c>
      <c r="DP395">
        <f>Drivers!DP216</f>
        <v>0</v>
      </c>
      <c r="DQ395">
        <f>Drivers!DQ216</f>
        <v>0</v>
      </c>
      <c r="DR395">
        <f>Drivers!DR216</f>
        <v>0</v>
      </c>
      <c r="DS395">
        <f>Drivers!DS216</f>
        <v>0</v>
      </c>
      <c r="DT395">
        <f>Drivers!DT216</f>
        <v>0</v>
      </c>
      <c r="DU395">
        <f>Drivers!DU216</f>
        <v>0</v>
      </c>
      <c r="DV395">
        <f>Drivers!DV216</f>
        <v>0</v>
      </c>
      <c r="DW395">
        <f>Drivers!DW216</f>
        <v>0</v>
      </c>
      <c r="DX395">
        <f>Drivers!DX216</f>
        <v>0</v>
      </c>
      <c r="DY395">
        <f>Drivers!DY216</f>
        <v>0</v>
      </c>
      <c r="DZ395">
        <f>Drivers!DZ216</f>
        <v>0.19499999999999995</v>
      </c>
      <c r="EA395">
        <f>Drivers!EA216</f>
        <v>0.19499999999999998</v>
      </c>
      <c r="EB395">
        <f>Drivers!EB216</f>
        <v>0.21144537391420942</v>
      </c>
      <c r="EC395">
        <f>Drivers!EC216</f>
        <v>0.17860412127436712</v>
      </c>
      <c r="ED395">
        <f>Drivers!ED216</f>
        <v>0.16255004332500006</v>
      </c>
      <c r="EE395">
        <f>Drivers!EE216</f>
        <v>0.15871195860214996</v>
      </c>
      <c r="EF395">
        <f>Drivers!EF216</f>
        <v>0.15050974858207977</v>
      </c>
      <c r="EG395">
        <f>Drivers!EG216</f>
        <v>0.14788344258542369</v>
      </c>
      <c r="EH395">
        <f>Drivers!EH216</f>
        <v>0.14656893774462507</v>
      </c>
      <c r="EI395">
        <f>Drivers!EI216</f>
        <v>0.14557626436776383</v>
      </c>
      <c r="EJ395">
        <f>Drivers!EJ216</f>
        <v>0.14489932287042345</v>
      </c>
      <c r="EK395">
        <f>Drivers!EK216</f>
        <v>0.14453371567890047</v>
      </c>
      <c r="EL395">
        <f>Drivers!EL216</f>
        <v>0.14447671714110763</v>
      </c>
      <c r="EM395">
        <f>Drivers!EM216</f>
        <v>0</v>
      </c>
      <c r="EN395">
        <f>Drivers!EN216</f>
        <v>0</v>
      </c>
    </row>
    <row r="396" spans="1:144" x14ac:dyDescent="0.2">
      <c r="A396">
        <f>Drivers!A217</f>
        <v>0</v>
      </c>
      <c r="B396">
        <f>Drivers!B217</f>
        <v>0</v>
      </c>
      <c r="C396">
        <f>Drivers!C217</f>
        <v>0</v>
      </c>
      <c r="D396">
        <f>Drivers!D217</f>
        <v>0</v>
      </c>
      <c r="E396">
        <f>Drivers!E217</f>
        <v>0</v>
      </c>
      <c r="F396">
        <f>Drivers!F217</f>
        <v>0</v>
      </c>
      <c r="G396">
        <f>Drivers!G217</f>
        <v>0</v>
      </c>
      <c r="H396">
        <f>Drivers!H217</f>
        <v>0</v>
      </c>
      <c r="I396" t="str">
        <f>Drivers!I217</f>
        <v>Shipping</v>
      </c>
      <c r="J396">
        <f>Drivers!J217</f>
        <v>0</v>
      </c>
      <c r="K396">
        <f>Drivers!K217</f>
        <v>0</v>
      </c>
      <c r="L396">
        <f>Drivers!L217</f>
        <v>0</v>
      </c>
      <c r="M396">
        <f>Drivers!M217</f>
        <v>0</v>
      </c>
      <c r="N396">
        <f>Drivers!N217</f>
        <v>0</v>
      </c>
      <c r="O396">
        <f>Drivers!O217</f>
        <v>0</v>
      </c>
      <c r="P396">
        <f>Drivers!P217</f>
        <v>0</v>
      </c>
      <c r="Q396">
        <f>Drivers!Q217</f>
        <v>0</v>
      </c>
      <c r="R396">
        <f>Drivers!R217</f>
        <v>0</v>
      </c>
      <c r="S396">
        <f>Drivers!S217</f>
        <v>0</v>
      </c>
      <c r="T396">
        <f>Drivers!T217</f>
        <v>0</v>
      </c>
      <c r="U396">
        <f>Drivers!U217</f>
        <v>0</v>
      </c>
      <c r="V396">
        <f>Drivers!V217</f>
        <v>0</v>
      </c>
      <c r="W396">
        <f>Drivers!W217</f>
        <v>0</v>
      </c>
      <c r="X396">
        <f>Drivers!X217</f>
        <v>0</v>
      </c>
      <c r="Y396">
        <f>Drivers!Y217</f>
        <v>0</v>
      </c>
      <c r="Z396">
        <f>Drivers!Z217</f>
        <v>0</v>
      </c>
      <c r="AA396">
        <f>Drivers!AA217</f>
        <v>0</v>
      </c>
      <c r="AB396">
        <f>Drivers!AB217</f>
        <v>0</v>
      </c>
      <c r="AC396">
        <f>Drivers!AC217</f>
        <v>0</v>
      </c>
      <c r="AD396">
        <f>Drivers!AD217</f>
        <v>0</v>
      </c>
      <c r="AE396">
        <f>Drivers!AE217</f>
        <v>0</v>
      </c>
      <c r="AF396">
        <f>Drivers!AF217</f>
        <v>0</v>
      </c>
      <c r="AG396">
        <f>Drivers!AG217</f>
        <v>0</v>
      </c>
      <c r="AH396">
        <f>Drivers!AH217</f>
        <v>0</v>
      </c>
      <c r="AI396">
        <f>Drivers!AI217</f>
        <v>0</v>
      </c>
      <c r="AJ396">
        <f>Drivers!AJ217</f>
        <v>0</v>
      </c>
      <c r="AK396">
        <f>Drivers!AK217</f>
        <v>0</v>
      </c>
      <c r="AL396">
        <f>Drivers!AL217</f>
        <v>0</v>
      </c>
      <c r="AM396">
        <f>Drivers!AM217</f>
        <v>0</v>
      </c>
      <c r="AN396">
        <f>Drivers!AN217</f>
        <v>0</v>
      </c>
      <c r="AO396">
        <f>Drivers!AO217</f>
        <v>0</v>
      </c>
      <c r="AP396">
        <f>Drivers!AP217</f>
        <v>0</v>
      </c>
      <c r="AQ396">
        <f>Drivers!AQ217</f>
        <v>0</v>
      </c>
      <c r="AR396">
        <f>Drivers!AR217</f>
        <v>0</v>
      </c>
      <c r="AS396">
        <f>Drivers!AS217</f>
        <v>0</v>
      </c>
      <c r="AT396">
        <f>Drivers!AT217</f>
        <v>0</v>
      </c>
      <c r="AU396">
        <f>Drivers!AU217</f>
        <v>0</v>
      </c>
      <c r="AV396">
        <f>Drivers!AV217</f>
        <v>0</v>
      </c>
      <c r="AW396">
        <f>Drivers!AW217</f>
        <v>0</v>
      </c>
      <c r="AX396">
        <f>Drivers!AX217</f>
        <v>0</v>
      </c>
      <c r="AY396">
        <f>Drivers!AY217</f>
        <v>0</v>
      </c>
      <c r="AZ396">
        <f>Drivers!AZ217</f>
        <v>0</v>
      </c>
      <c r="BA396">
        <f>Drivers!BA217</f>
        <v>0</v>
      </c>
      <c r="BB396">
        <f>Drivers!BB217</f>
        <v>0</v>
      </c>
      <c r="BC396">
        <f>Drivers!BC217</f>
        <v>0</v>
      </c>
      <c r="BD396">
        <f>Drivers!BD217</f>
        <v>0</v>
      </c>
      <c r="BE396">
        <f>Drivers!BE217</f>
        <v>0</v>
      </c>
      <c r="BF396">
        <f>Drivers!BF217</f>
        <v>0</v>
      </c>
      <c r="BG396">
        <f>Drivers!BG217</f>
        <v>0</v>
      </c>
      <c r="BH396">
        <f>Drivers!BH217</f>
        <v>0</v>
      </c>
      <c r="BI396">
        <f>Drivers!BI217</f>
        <v>0</v>
      </c>
      <c r="BJ396">
        <f>Drivers!BJ217</f>
        <v>0</v>
      </c>
      <c r="BK396">
        <f>Drivers!BK217</f>
        <v>0</v>
      </c>
      <c r="BL396">
        <f>Drivers!BL217</f>
        <v>0</v>
      </c>
      <c r="BM396">
        <f>Drivers!BM217</f>
        <v>0</v>
      </c>
      <c r="BN396">
        <f>Drivers!BN217</f>
        <v>0</v>
      </c>
      <c r="BO396">
        <f>Drivers!BO217</f>
        <v>0</v>
      </c>
      <c r="BP396">
        <f>Drivers!BP217</f>
        <v>0</v>
      </c>
      <c r="BQ396">
        <f>Drivers!BQ217</f>
        <v>0</v>
      </c>
      <c r="BR396">
        <f>Drivers!BR217</f>
        <v>0.16</v>
      </c>
      <c r="BS396">
        <f>Drivers!BS217</f>
        <v>0.16</v>
      </c>
      <c r="BT396">
        <f>Drivers!BT217</f>
        <v>0.16</v>
      </c>
      <c r="BU396">
        <f>Drivers!BU217</f>
        <v>0.16</v>
      </c>
      <c r="BV396">
        <f>Drivers!BV217</f>
        <v>0.16</v>
      </c>
      <c r="BW396">
        <f>Drivers!BW217</f>
        <v>0.16</v>
      </c>
      <c r="BX396">
        <f>Drivers!BX217</f>
        <v>0.16</v>
      </c>
      <c r="BY396">
        <f>Drivers!BY217</f>
        <v>0.16</v>
      </c>
      <c r="BZ396">
        <f>Drivers!BZ217</f>
        <v>0.16</v>
      </c>
      <c r="CA396">
        <f>Drivers!CA217</f>
        <v>0.15526802218114605</v>
      </c>
      <c r="CB396">
        <f>Drivers!CB217</f>
        <v>0.14612519950345809</v>
      </c>
      <c r="CC396">
        <f>Drivers!CC217</f>
        <v>0.15341529406180282</v>
      </c>
      <c r="CD396">
        <f>Drivers!CD217</f>
        <v>0.15069615069615072</v>
      </c>
      <c r="CE396">
        <f>Drivers!CE217</f>
        <v>0.15467557614184291</v>
      </c>
      <c r="CF396">
        <f>Drivers!CF217</f>
        <v>0.16035069031914456</v>
      </c>
      <c r="CG396">
        <f>Drivers!CG217</f>
        <v>0.16145766232400385</v>
      </c>
      <c r="CH396">
        <f>Drivers!CH217</f>
        <v>0.16991101102452752</v>
      </c>
      <c r="CI396">
        <f>Drivers!CI217</f>
        <v>0.16834329801667222</v>
      </c>
      <c r="CJ396">
        <f>Drivers!CJ217</f>
        <v>0.17396604874579738</v>
      </c>
      <c r="CK396">
        <f>Drivers!CK217</f>
        <v>0.17133491291705644</v>
      </c>
      <c r="CL396">
        <f>Drivers!CL217</f>
        <v>0.16989348715574165</v>
      </c>
      <c r="CM396">
        <f>Drivers!CM217</f>
        <v>0.16836120582465711</v>
      </c>
      <c r="CN396">
        <f>Drivers!CN217</f>
        <v>0.17370438850059683</v>
      </c>
      <c r="CO396">
        <f>Drivers!CO217</f>
        <v>0.17052627458367717</v>
      </c>
      <c r="CP396">
        <f>Drivers!CP217</f>
        <v>0</v>
      </c>
      <c r="CQ396">
        <f>Drivers!CQ217</f>
        <v>0</v>
      </c>
      <c r="CR396">
        <f>Drivers!CR217</f>
        <v>0</v>
      </c>
      <c r="CS396">
        <f>Drivers!CS217</f>
        <v>0</v>
      </c>
      <c r="CT396">
        <f>Drivers!CT217</f>
        <v>0</v>
      </c>
      <c r="CU396">
        <f>Drivers!CU217</f>
        <v>0</v>
      </c>
      <c r="CV396">
        <f>Drivers!CV217</f>
        <v>0</v>
      </c>
      <c r="CW396">
        <f>Drivers!CW217</f>
        <v>0</v>
      </c>
      <c r="CX396">
        <f>Drivers!CX217</f>
        <v>0</v>
      </c>
      <c r="CY396">
        <f>Drivers!CY217</f>
        <v>0</v>
      </c>
      <c r="CZ396">
        <f>Drivers!CZ217</f>
        <v>0</v>
      </c>
      <c r="DA396">
        <f>Drivers!DA217</f>
        <v>0</v>
      </c>
      <c r="DB396">
        <f>Drivers!DB217</f>
        <v>0</v>
      </c>
      <c r="DC396">
        <f>Drivers!DC217</f>
        <v>0</v>
      </c>
      <c r="DD396">
        <f>Drivers!DD217</f>
        <v>0</v>
      </c>
      <c r="DE396">
        <f>Drivers!DE217</f>
        <v>0</v>
      </c>
      <c r="DF396">
        <f>Drivers!DF217</f>
        <v>0</v>
      </c>
      <c r="DG396">
        <f>Drivers!DG217</f>
        <v>0</v>
      </c>
      <c r="DH396">
        <f>Drivers!DH217</f>
        <v>0</v>
      </c>
      <c r="DI396">
        <f>Drivers!DI217</f>
        <v>0</v>
      </c>
      <c r="DJ396">
        <f>Drivers!DJ217</f>
        <v>0</v>
      </c>
      <c r="DK396">
        <f>Drivers!DK217</f>
        <v>0</v>
      </c>
      <c r="DL396">
        <f>Drivers!DL217</f>
        <v>0</v>
      </c>
      <c r="DM396">
        <f>Drivers!DM217</f>
        <v>0</v>
      </c>
      <c r="DN396">
        <f>Drivers!DN217</f>
        <v>0</v>
      </c>
      <c r="DO396">
        <f>Drivers!DO217</f>
        <v>0</v>
      </c>
      <c r="DP396">
        <f>Drivers!DP217</f>
        <v>0</v>
      </c>
      <c r="DQ396">
        <f>Drivers!DQ217</f>
        <v>0</v>
      </c>
      <c r="DR396">
        <f>Drivers!DR217</f>
        <v>0</v>
      </c>
      <c r="DS396">
        <f>Drivers!DS217</f>
        <v>0</v>
      </c>
      <c r="DT396">
        <f>Drivers!DT217</f>
        <v>0</v>
      </c>
      <c r="DU396">
        <f>Drivers!DU217</f>
        <v>0</v>
      </c>
      <c r="DV396">
        <f>Drivers!DV217</f>
        <v>0</v>
      </c>
      <c r="DW396">
        <f>Drivers!DW217</f>
        <v>0</v>
      </c>
      <c r="DX396">
        <f>Drivers!DX217</f>
        <v>0</v>
      </c>
      <c r="DY396">
        <f>Drivers!DY217</f>
        <v>0</v>
      </c>
      <c r="DZ396">
        <f>Drivers!DZ217</f>
        <v>0.16</v>
      </c>
      <c r="EA396">
        <f>Drivers!EA217</f>
        <v>0.16</v>
      </c>
      <c r="EB396">
        <f>Drivers!EB217</f>
        <v>0.153751733710949</v>
      </c>
      <c r="EC396">
        <f>Drivers!EC217</f>
        <v>0.15680099713421541</v>
      </c>
      <c r="ED396">
        <f>Drivers!ED217</f>
        <v>0.17089602565844461</v>
      </c>
      <c r="EE396">
        <f>Drivers!EE217</f>
        <v>0.17063112696676397</v>
      </c>
      <c r="EF396">
        <f>Drivers!EF217</f>
        <v>0.17072051202296878</v>
      </c>
      <c r="EG396">
        <f>Drivers!EG217</f>
        <v>0.16967751959724259</v>
      </c>
      <c r="EH396">
        <f>Drivers!EH217</f>
        <v>0.1683743896336366</v>
      </c>
      <c r="EI396">
        <f>Drivers!EI217</f>
        <v>0.16701193993737354</v>
      </c>
      <c r="EJ396">
        <f>Drivers!EJ217</f>
        <v>0.16559319674506665</v>
      </c>
      <c r="EK396">
        <f>Drivers!EK217</f>
        <v>0.16412079516630826</v>
      </c>
      <c r="EL396">
        <f>Drivers!EL217</f>
        <v>0.16259700057029289</v>
      </c>
      <c r="EM396">
        <f>Drivers!EM217</f>
        <v>0</v>
      </c>
      <c r="EN396">
        <f>Drivers!EN217</f>
        <v>0</v>
      </c>
    </row>
    <row r="397" spans="1:144" x14ac:dyDescent="0.2">
      <c r="A397">
        <f>Drivers!A218</f>
        <v>0</v>
      </c>
      <c r="B397">
        <f>Drivers!B218</f>
        <v>0</v>
      </c>
      <c r="C397">
        <f>Drivers!C218</f>
        <v>0</v>
      </c>
      <c r="D397">
        <f>Drivers!D218</f>
        <v>0</v>
      </c>
      <c r="E397">
        <f>Drivers!E218</f>
        <v>0</v>
      </c>
      <c r="F397">
        <f>Drivers!F218</f>
        <v>0</v>
      </c>
      <c r="G397">
        <f>Drivers!G218</f>
        <v>0</v>
      </c>
      <c r="H397">
        <f>Drivers!H218</f>
        <v>0</v>
      </c>
      <c r="I397" t="str">
        <f>Drivers!I218</f>
        <v>Packaging</v>
      </c>
      <c r="J397">
        <f>Drivers!J218</f>
        <v>0</v>
      </c>
      <c r="K397">
        <f>Drivers!K218</f>
        <v>0</v>
      </c>
      <c r="L397">
        <f>Drivers!L218</f>
        <v>0</v>
      </c>
      <c r="M397">
        <f>Drivers!M218</f>
        <v>0</v>
      </c>
      <c r="N397">
        <f>Drivers!N218</f>
        <v>0</v>
      </c>
      <c r="O397">
        <f>Drivers!O218</f>
        <v>0</v>
      </c>
      <c r="P397">
        <f>Drivers!P218</f>
        <v>0</v>
      </c>
      <c r="Q397">
        <f>Drivers!Q218</f>
        <v>0</v>
      </c>
      <c r="R397">
        <f>Drivers!R218</f>
        <v>0</v>
      </c>
      <c r="S397">
        <f>Drivers!S218</f>
        <v>0</v>
      </c>
      <c r="T397">
        <f>Drivers!T218</f>
        <v>0</v>
      </c>
      <c r="U397">
        <f>Drivers!U218</f>
        <v>0</v>
      </c>
      <c r="V397">
        <f>Drivers!V218</f>
        <v>0</v>
      </c>
      <c r="W397">
        <f>Drivers!W218</f>
        <v>0</v>
      </c>
      <c r="X397">
        <f>Drivers!X218</f>
        <v>0</v>
      </c>
      <c r="Y397">
        <f>Drivers!Y218</f>
        <v>0</v>
      </c>
      <c r="Z397">
        <f>Drivers!Z218</f>
        <v>0</v>
      </c>
      <c r="AA397">
        <f>Drivers!AA218</f>
        <v>0</v>
      </c>
      <c r="AB397">
        <f>Drivers!AB218</f>
        <v>0</v>
      </c>
      <c r="AC397">
        <f>Drivers!AC218</f>
        <v>0</v>
      </c>
      <c r="AD397">
        <f>Drivers!AD218</f>
        <v>0</v>
      </c>
      <c r="AE397">
        <f>Drivers!AE218</f>
        <v>0</v>
      </c>
      <c r="AF397">
        <f>Drivers!AF218</f>
        <v>0</v>
      </c>
      <c r="AG397">
        <f>Drivers!AG218</f>
        <v>0</v>
      </c>
      <c r="AH397">
        <f>Drivers!AH218</f>
        <v>0</v>
      </c>
      <c r="AI397">
        <f>Drivers!AI218</f>
        <v>0</v>
      </c>
      <c r="AJ397">
        <f>Drivers!AJ218</f>
        <v>0</v>
      </c>
      <c r="AK397">
        <f>Drivers!AK218</f>
        <v>0</v>
      </c>
      <c r="AL397">
        <f>Drivers!AL218</f>
        <v>0</v>
      </c>
      <c r="AM397">
        <f>Drivers!AM218</f>
        <v>0</v>
      </c>
      <c r="AN397">
        <f>Drivers!AN218</f>
        <v>0</v>
      </c>
      <c r="AO397">
        <f>Drivers!AO218</f>
        <v>0</v>
      </c>
      <c r="AP397">
        <f>Drivers!AP218</f>
        <v>0</v>
      </c>
      <c r="AQ397">
        <f>Drivers!AQ218</f>
        <v>0</v>
      </c>
      <c r="AR397">
        <f>Drivers!AR218</f>
        <v>0</v>
      </c>
      <c r="AS397">
        <f>Drivers!AS218</f>
        <v>0</v>
      </c>
      <c r="AT397">
        <f>Drivers!AT218</f>
        <v>0</v>
      </c>
      <c r="AU397">
        <f>Drivers!AU218</f>
        <v>0</v>
      </c>
      <c r="AV397">
        <f>Drivers!AV218</f>
        <v>0</v>
      </c>
      <c r="AW397">
        <f>Drivers!AW218</f>
        <v>0</v>
      </c>
      <c r="AX397">
        <f>Drivers!AX218</f>
        <v>0</v>
      </c>
      <c r="AY397">
        <f>Drivers!AY218</f>
        <v>0</v>
      </c>
      <c r="AZ397">
        <f>Drivers!AZ218</f>
        <v>0</v>
      </c>
      <c r="BA397">
        <f>Drivers!BA218</f>
        <v>0</v>
      </c>
      <c r="BB397">
        <f>Drivers!BB218</f>
        <v>0</v>
      </c>
      <c r="BC397">
        <f>Drivers!BC218</f>
        <v>0</v>
      </c>
      <c r="BD397">
        <f>Drivers!BD218</f>
        <v>0</v>
      </c>
      <c r="BE397">
        <f>Drivers!BE218</f>
        <v>0</v>
      </c>
      <c r="BF397">
        <f>Drivers!BF218</f>
        <v>0</v>
      </c>
      <c r="BG397">
        <f>Drivers!BG218</f>
        <v>0</v>
      </c>
      <c r="BH397">
        <f>Drivers!BH218</f>
        <v>0</v>
      </c>
      <c r="BI397">
        <f>Drivers!BI218</f>
        <v>0</v>
      </c>
      <c r="BJ397">
        <f>Drivers!BJ218</f>
        <v>0</v>
      </c>
      <c r="BK397">
        <f>Drivers!BK218</f>
        <v>0</v>
      </c>
      <c r="BL397">
        <f>Drivers!BL218</f>
        <v>0</v>
      </c>
      <c r="BM397">
        <f>Drivers!BM218</f>
        <v>0</v>
      </c>
      <c r="BN397">
        <f>Drivers!BN218</f>
        <v>0</v>
      </c>
      <c r="BO397">
        <f>Drivers!BO218</f>
        <v>0</v>
      </c>
      <c r="BP397">
        <f>Drivers!BP218</f>
        <v>0</v>
      </c>
      <c r="BQ397">
        <f>Drivers!BQ218</f>
        <v>0</v>
      </c>
      <c r="BR397">
        <f>Drivers!BR218</f>
        <v>0.12</v>
      </c>
      <c r="BS397">
        <f>Drivers!BS218</f>
        <v>0.17</v>
      </c>
      <c r="BT397">
        <f>Drivers!BT218</f>
        <v>0.17</v>
      </c>
      <c r="BU397">
        <f>Drivers!BU218</f>
        <v>0.12</v>
      </c>
      <c r="BV397">
        <f>Drivers!BV218</f>
        <v>0.12</v>
      </c>
      <c r="BW397">
        <f>Drivers!BW218</f>
        <v>0.17</v>
      </c>
      <c r="BX397">
        <f>Drivers!BX218</f>
        <v>0.17</v>
      </c>
      <c r="BY397">
        <f>Drivers!BY218</f>
        <v>0.12</v>
      </c>
      <c r="BZ397">
        <f>Drivers!BZ218</f>
        <v>0.12</v>
      </c>
      <c r="CA397">
        <f>Drivers!CA218</f>
        <v>0.18068391866913125</v>
      </c>
      <c r="CB397">
        <f>Drivers!CB218</f>
        <v>0.16580954069870552</v>
      </c>
      <c r="CC397">
        <f>Drivers!CC218</f>
        <v>0.1196183604689799</v>
      </c>
      <c r="CD397">
        <f>Drivers!CD218</f>
        <v>0.12162162162162163</v>
      </c>
      <c r="CE397">
        <f>Drivers!CE218</f>
        <v>0.18556133490261589</v>
      </c>
      <c r="CF397">
        <f>Drivers!CF218</f>
        <v>0.19152771518702122</v>
      </c>
      <c r="CG397">
        <f>Drivers!CG218</f>
        <v>0.12986446159306927</v>
      </c>
      <c r="CH397">
        <f>Drivers!CH218</f>
        <v>0.12677988840442725</v>
      </c>
      <c r="CI397">
        <f>Drivers!CI218</f>
        <v>0.19234118078792001</v>
      </c>
      <c r="CJ397">
        <f>Drivers!CJ218</f>
        <v>0.19789553443964347</v>
      </c>
      <c r="CK397">
        <f>Drivers!CK218</f>
        <v>0.1364579143898228</v>
      </c>
      <c r="CL397">
        <f>Drivers!CL218</f>
        <v>0.12676681288851049</v>
      </c>
      <c r="CM397">
        <f>Drivers!CM218</f>
        <v>0.19334307835795589</v>
      </c>
      <c r="CN397">
        <f>Drivers!CN218</f>
        <v>0.19860603460222925</v>
      </c>
      <c r="CO397">
        <f>Drivers!CO218</f>
        <v>0.13650681074935611</v>
      </c>
      <c r="CP397">
        <f>Drivers!CP218</f>
        <v>0</v>
      </c>
      <c r="CQ397">
        <f>Drivers!CQ218</f>
        <v>0</v>
      </c>
      <c r="CR397">
        <f>Drivers!CR218</f>
        <v>0</v>
      </c>
      <c r="CS397">
        <f>Drivers!CS218</f>
        <v>0</v>
      </c>
      <c r="CT397">
        <f>Drivers!CT218</f>
        <v>0</v>
      </c>
      <c r="CU397">
        <f>Drivers!CU218</f>
        <v>0</v>
      </c>
      <c r="CV397">
        <f>Drivers!CV218</f>
        <v>0</v>
      </c>
      <c r="CW397">
        <f>Drivers!CW218</f>
        <v>0</v>
      </c>
      <c r="CX397">
        <f>Drivers!CX218</f>
        <v>0</v>
      </c>
      <c r="CY397">
        <f>Drivers!CY218</f>
        <v>0</v>
      </c>
      <c r="CZ397">
        <f>Drivers!CZ218</f>
        <v>0</v>
      </c>
      <c r="DA397">
        <f>Drivers!DA218</f>
        <v>0</v>
      </c>
      <c r="DB397">
        <f>Drivers!DB218</f>
        <v>0</v>
      </c>
      <c r="DC397">
        <f>Drivers!DC218</f>
        <v>0</v>
      </c>
      <c r="DD397">
        <f>Drivers!DD218</f>
        <v>0</v>
      </c>
      <c r="DE397">
        <f>Drivers!DE218</f>
        <v>0</v>
      </c>
      <c r="DF397">
        <f>Drivers!DF218</f>
        <v>0</v>
      </c>
      <c r="DG397">
        <f>Drivers!DG218</f>
        <v>0</v>
      </c>
      <c r="DH397">
        <f>Drivers!DH218</f>
        <v>0</v>
      </c>
      <c r="DI397">
        <f>Drivers!DI218</f>
        <v>0</v>
      </c>
      <c r="DJ397">
        <f>Drivers!DJ218</f>
        <v>0</v>
      </c>
      <c r="DK397">
        <f>Drivers!DK218</f>
        <v>0</v>
      </c>
      <c r="DL397">
        <f>Drivers!DL218</f>
        <v>0</v>
      </c>
      <c r="DM397">
        <f>Drivers!DM218</f>
        <v>0</v>
      </c>
      <c r="DN397">
        <f>Drivers!DN218</f>
        <v>0</v>
      </c>
      <c r="DO397">
        <f>Drivers!DO218</f>
        <v>0</v>
      </c>
      <c r="DP397">
        <f>Drivers!DP218</f>
        <v>0</v>
      </c>
      <c r="DQ397">
        <f>Drivers!DQ218</f>
        <v>0</v>
      </c>
      <c r="DR397">
        <f>Drivers!DR218</f>
        <v>0</v>
      </c>
      <c r="DS397">
        <f>Drivers!DS218</f>
        <v>0</v>
      </c>
      <c r="DT397">
        <f>Drivers!DT218</f>
        <v>0</v>
      </c>
      <c r="DU397">
        <f>Drivers!DU218</f>
        <v>0</v>
      </c>
      <c r="DV397">
        <f>Drivers!DV218</f>
        <v>0</v>
      </c>
      <c r="DW397">
        <f>Drivers!DW218</f>
        <v>0</v>
      </c>
      <c r="DX397">
        <f>Drivers!DX218</f>
        <v>0</v>
      </c>
      <c r="DY397">
        <f>Drivers!DY218</f>
        <v>0</v>
      </c>
      <c r="DZ397">
        <f>Drivers!DZ218</f>
        <v>0.14634243802013894</v>
      </c>
      <c r="EA397">
        <f>Drivers!EA218</f>
        <v>0.14562185318820611</v>
      </c>
      <c r="EB397">
        <f>Drivers!EB218</f>
        <v>0.14756850082809325</v>
      </c>
      <c r="EC397">
        <f>Drivers!EC218</f>
        <v>0.15777195445094053</v>
      </c>
      <c r="ED397">
        <f>Drivers!ED218</f>
        <v>0.16429097229458145</v>
      </c>
      <c r="EE397">
        <f>Drivers!EE218</f>
        <v>0.16467239870854786</v>
      </c>
      <c r="EF397">
        <f>Drivers!EF218</f>
        <v>0.16539755025208874</v>
      </c>
      <c r="EG397">
        <f>Drivers!EG218</f>
        <v>0.16502452476012139</v>
      </c>
      <c r="EH397">
        <f>Drivers!EH218</f>
        <v>0.16439213428136776</v>
      </c>
      <c r="EI397">
        <f>Drivers!EI218</f>
        <v>0.1636942165747082</v>
      </c>
      <c r="EJ397">
        <f>Drivers!EJ218</f>
        <v>0.16293302512254873</v>
      </c>
      <c r="EK397">
        <f>Drivers!EK218</f>
        <v>0.16211046775179108</v>
      </c>
      <c r="EL397">
        <f>Drivers!EL218</f>
        <v>0.16122812076243048</v>
      </c>
      <c r="EM397">
        <f>Drivers!EM218</f>
        <v>0</v>
      </c>
      <c r="EN397">
        <f>Drivers!EN218</f>
        <v>0</v>
      </c>
    </row>
    <row r="398" spans="1:144" x14ac:dyDescent="0.2">
      <c r="A398">
        <f>Drivers!A219</f>
        <v>0</v>
      </c>
      <c r="B398">
        <f>Drivers!B219</f>
        <v>0</v>
      </c>
      <c r="C398">
        <f>Drivers!C219</f>
        <v>0</v>
      </c>
      <c r="D398">
        <f>Drivers!D219</f>
        <v>0</v>
      </c>
      <c r="E398">
        <f>Drivers!E219</f>
        <v>0</v>
      </c>
      <c r="F398">
        <f>Drivers!F219</f>
        <v>0</v>
      </c>
      <c r="G398">
        <f>Drivers!G219</f>
        <v>0</v>
      </c>
      <c r="H398">
        <f>Drivers!H219</f>
        <v>0</v>
      </c>
      <c r="I398">
        <f>Drivers!I219</f>
        <v>0</v>
      </c>
      <c r="J398">
        <f>Drivers!J219</f>
        <v>0</v>
      </c>
      <c r="K398">
        <f>Drivers!K219</f>
        <v>0</v>
      </c>
      <c r="L398">
        <f>Drivers!L219</f>
        <v>0</v>
      </c>
      <c r="M398">
        <f>Drivers!M219</f>
        <v>0</v>
      </c>
      <c r="N398">
        <f>Drivers!N219</f>
        <v>0</v>
      </c>
      <c r="O398">
        <f>Drivers!O219</f>
        <v>0</v>
      </c>
      <c r="P398">
        <f>Drivers!P219</f>
        <v>0</v>
      </c>
      <c r="Q398">
        <f>Drivers!Q219</f>
        <v>0</v>
      </c>
      <c r="R398">
        <f>Drivers!R219</f>
        <v>0</v>
      </c>
      <c r="S398">
        <f>Drivers!S219</f>
        <v>0</v>
      </c>
      <c r="T398">
        <f>Drivers!T219</f>
        <v>0</v>
      </c>
      <c r="U398">
        <f>Drivers!U219</f>
        <v>0</v>
      </c>
      <c r="V398">
        <f>Drivers!V219</f>
        <v>0</v>
      </c>
      <c r="W398">
        <f>Drivers!W219</f>
        <v>0</v>
      </c>
      <c r="X398">
        <f>Drivers!X219</f>
        <v>0</v>
      </c>
      <c r="Y398">
        <f>Drivers!Y219</f>
        <v>0</v>
      </c>
      <c r="Z398">
        <f>Drivers!Z219</f>
        <v>0</v>
      </c>
      <c r="AA398">
        <f>Drivers!AA219</f>
        <v>0</v>
      </c>
      <c r="AB398">
        <f>Drivers!AB219</f>
        <v>0</v>
      </c>
      <c r="AC398">
        <f>Drivers!AC219</f>
        <v>0</v>
      </c>
      <c r="AD398">
        <f>Drivers!AD219</f>
        <v>0</v>
      </c>
      <c r="AE398">
        <f>Drivers!AE219</f>
        <v>0</v>
      </c>
      <c r="AF398">
        <f>Drivers!AF219</f>
        <v>0</v>
      </c>
      <c r="AG398">
        <f>Drivers!AG219</f>
        <v>0</v>
      </c>
      <c r="AH398">
        <f>Drivers!AH219</f>
        <v>0</v>
      </c>
      <c r="AI398">
        <f>Drivers!AI219</f>
        <v>0</v>
      </c>
      <c r="AJ398">
        <f>Drivers!AJ219</f>
        <v>0</v>
      </c>
      <c r="AK398">
        <f>Drivers!AK219</f>
        <v>0</v>
      </c>
      <c r="AL398">
        <f>Drivers!AL219</f>
        <v>0</v>
      </c>
      <c r="AM398">
        <f>Drivers!AM219</f>
        <v>0</v>
      </c>
      <c r="AN398">
        <f>Drivers!AN219</f>
        <v>0</v>
      </c>
      <c r="AO398">
        <f>Drivers!AO219</f>
        <v>0</v>
      </c>
      <c r="AP398">
        <f>Drivers!AP219</f>
        <v>0</v>
      </c>
      <c r="AQ398">
        <f>Drivers!AQ219</f>
        <v>0</v>
      </c>
      <c r="AR398">
        <f>Drivers!AR219</f>
        <v>0</v>
      </c>
      <c r="AS398">
        <f>Drivers!AS219</f>
        <v>0</v>
      </c>
      <c r="AT398">
        <f>Drivers!AT219</f>
        <v>0</v>
      </c>
      <c r="AU398">
        <f>Drivers!AU219</f>
        <v>0</v>
      </c>
      <c r="AV398">
        <f>Drivers!AV219</f>
        <v>0</v>
      </c>
      <c r="AW398">
        <f>Drivers!AW219</f>
        <v>0</v>
      </c>
      <c r="AX398">
        <f>Drivers!AX219</f>
        <v>0</v>
      </c>
      <c r="AY398">
        <f>Drivers!AY219</f>
        <v>0</v>
      </c>
      <c r="AZ398">
        <f>Drivers!AZ219</f>
        <v>0</v>
      </c>
      <c r="BA398">
        <f>Drivers!BA219</f>
        <v>0</v>
      </c>
      <c r="BB398">
        <f>Drivers!BB219</f>
        <v>0</v>
      </c>
      <c r="BC398">
        <f>Drivers!BC219</f>
        <v>0</v>
      </c>
      <c r="BD398">
        <f>Drivers!BD219</f>
        <v>0</v>
      </c>
      <c r="BE398">
        <f>Drivers!BE219</f>
        <v>0</v>
      </c>
      <c r="BF398">
        <f>Drivers!BF219</f>
        <v>0</v>
      </c>
      <c r="BG398">
        <f>Drivers!BG219</f>
        <v>0</v>
      </c>
      <c r="BH398">
        <f>Drivers!BH219</f>
        <v>0</v>
      </c>
      <c r="BI398">
        <f>Drivers!BI219</f>
        <v>0</v>
      </c>
      <c r="BJ398">
        <f>Drivers!BJ219</f>
        <v>0</v>
      </c>
      <c r="BK398">
        <f>Drivers!BK219</f>
        <v>0</v>
      </c>
      <c r="BL398">
        <f>Drivers!BL219</f>
        <v>0</v>
      </c>
      <c r="BM398">
        <f>Drivers!BM219</f>
        <v>0</v>
      </c>
      <c r="BN398">
        <f>Drivers!BN219</f>
        <v>0</v>
      </c>
      <c r="BO398">
        <f>Drivers!BO219</f>
        <v>0</v>
      </c>
      <c r="BP398">
        <f>Drivers!BP219</f>
        <v>0</v>
      </c>
      <c r="BQ398">
        <f>Drivers!BQ219</f>
        <v>0</v>
      </c>
      <c r="BR398">
        <f>Drivers!BR219</f>
        <v>0</v>
      </c>
      <c r="BS398">
        <f>Drivers!BS219</f>
        <v>0</v>
      </c>
      <c r="BT398">
        <f>Drivers!BT219</f>
        <v>0</v>
      </c>
      <c r="BU398">
        <f>Drivers!BU219</f>
        <v>0</v>
      </c>
      <c r="BV398">
        <f>Drivers!BV219</f>
        <v>0</v>
      </c>
      <c r="BW398">
        <f>Drivers!BW219</f>
        <v>0</v>
      </c>
      <c r="BX398">
        <f>Drivers!BX219</f>
        <v>0</v>
      </c>
      <c r="BY398">
        <f>Drivers!BY219</f>
        <v>0</v>
      </c>
      <c r="BZ398">
        <f>Drivers!BZ219</f>
        <v>0</v>
      </c>
      <c r="CA398">
        <f>Drivers!CA219</f>
        <v>0</v>
      </c>
      <c r="CB398">
        <f>Drivers!CB219</f>
        <v>0</v>
      </c>
      <c r="CC398">
        <f>Drivers!CC219</f>
        <v>0</v>
      </c>
      <c r="CD398">
        <f>Drivers!CD219</f>
        <v>0</v>
      </c>
      <c r="CE398">
        <f>Drivers!CE219</f>
        <v>0</v>
      </c>
      <c r="CF398">
        <f>Drivers!CF219</f>
        <v>0</v>
      </c>
      <c r="CG398">
        <f>Drivers!CG219</f>
        <v>0</v>
      </c>
      <c r="CH398">
        <f>Drivers!CH219</f>
        <v>0</v>
      </c>
      <c r="CI398">
        <f>Drivers!CI219</f>
        <v>0</v>
      </c>
      <c r="CJ398">
        <f>Drivers!CJ219</f>
        <v>0</v>
      </c>
      <c r="CK398">
        <f>Drivers!CK219</f>
        <v>0</v>
      </c>
      <c r="CL398">
        <f>Drivers!CL219</f>
        <v>0</v>
      </c>
      <c r="CM398">
        <f>Drivers!CM219</f>
        <v>0</v>
      </c>
      <c r="CN398">
        <f>Drivers!CN219</f>
        <v>0</v>
      </c>
      <c r="CO398">
        <f>Drivers!CO219</f>
        <v>0</v>
      </c>
      <c r="CP398">
        <f>Drivers!CP219</f>
        <v>0</v>
      </c>
      <c r="CQ398">
        <f>Drivers!CQ219</f>
        <v>0</v>
      </c>
      <c r="CR398">
        <f>Drivers!CR219</f>
        <v>0</v>
      </c>
      <c r="CS398">
        <f>Drivers!CS219</f>
        <v>0</v>
      </c>
      <c r="CT398">
        <f>Drivers!CT219</f>
        <v>0</v>
      </c>
      <c r="CU398">
        <f>Drivers!CU219</f>
        <v>0</v>
      </c>
      <c r="CV398">
        <f>Drivers!CV219</f>
        <v>0</v>
      </c>
      <c r="CW398">
        <f>Drivers!CW219</f>
        <v>0</v>
      </c>
      <c r="CX398">
        <f>Drivers!CX219</f>
        <v>0</v>
      </c>
      <c r="CY398">
        <f>Drivers!CY219</f>
        <v>0</v>
      </c>
      <c r="CZ398">
        <f>Drivers!CZ219</f>
        <v>0</v>
      </c>
      <c r="DA398">
        <f>Drivers!DA219</f>
        <v>0</v>
      </c>
      <c r="DB398">
        <f>Drivers!DB219</f>
        <v>0</v>
      </c>
      <c r="DC398">
        <f>Drivers!DC219</f>
        <v>0</v>
      </c>
      <c r="DD398">
        <f>Drivers!DD219</f>
        <v>0</v>
      </c>
      <c r="DE398">
        <f>Drivers!DE219</f>
        <v>0</v>
      </c>
      <c r="DF398">
        <f>Drivers!DF219</f>
        <v>0</v>
      </c>
      <c r="DG398">
        <f>Drivers!DG219</f>
        <v>0</v>
      </c>
      <c r="DH398">
        <f>Drivers!DH219</f>
        <v>0</v>
      </c>
      <c r="DI398">
        <f>Drivers!DI219</f>
        <v>0</v>
      </c>
      <c r="DJ398">
        <f>Drivers!DJ219</f>
        <v>0</v>
      </c>
      <c r="DK398">
        <f>Drivers!DK219</f>
        <v>0</v>
      </c>
      <c r="DL398">
        <f>Drivers!DL219</f>
        <v>0</v>
      </c>
      <c r="DM398">
        <f>Drivers!DM219</f>
        <v>0</v>
      </c>
      <c r="DN398">
        <f>Drivers!DN219</f>
        <v>0</v>
      </c>
      <c r="DO398">
        <f>Drivers!DO219</f>
        <v>0</v>
      </c>
      <c r="DP398">
        <f>Drivers!DP219</f>
        <v>0</v>
      </c>
      <c r="DQ398">
        <f>Drivers!DQ219</f>
        <v>0</v>
      </c>
      <c r="DR398">
        <f>Drivers!DR219</f>
        <v>0</v>
      </c>
      <c r="DS398">
        <f>Drivers!DS219</f>
        <v>0</v>
      </c>
      <c r="DT398">
        <f>Drivers!DT219</f>
        <v>0</v>
      </c>
      <c r="DU398">
        <f>Drivers!DU219</f>
        <v>0</v>
      </c>
      <c r="DV398">
        <f>Drivers!DV219</f>
        <v>0</v>
      </c>
      <c r="DW398">
        <f>Drivers!DW219</f>
        <v>0</v>
      </c>
      <c r="DX398">
        <f>Drivers!DX219</f>
        <v>0</v>
      </c>
      <c r="DY398">
        <f>Drivers!DY219</f>
        <v>0</v>
      </c>
      <c r="DZ398">
        <f>Drivers!DZ219</f>
        <v>0</v>
      </c>
      <c r="EA398">
        <f>Drivers!EA219</f>
        <v>0</v>
      </c>
      <c r="EB398">
        <f>Drivers!EB219</f>
        <v>0</v>
      </c>
      <c r="EC398">
        <f>Drivers!EC219</f>
        <v>0</v>
      </c>
      <c r="ED398">
        <f>Drivers!ED219</f>
        <v>0</v>
      </c>
      <c r="EE398">
        <f>Drivers!EE219</f>
        <v>0</v>
      </c>
      <c r="EF398">
        <f>Drivers!EF219</f>
        <v>0</v>
      </c>
      <c r="EG398">
        <f>Drivers!EG219</f>
        <v>0</v>
      </c>
      <c r="EH398">
        <f>Drivers!EH219</f>
        <v>0</v>
      </c>
      <c r="EI398">
        <f>Drivers!EI219</f>
        <v>0</v>
      </c>
      <c r="EJ398">
        <f>Drivers!EJ219</f>
        <v>0</v>
      </c>
      <c r="EK398">
        <f>Drivers!EK219</f>
        <v>0</v>
      </c>
      <c r="EL398">
        <f>Drivers!EL219</f>
        <v>0</v>
      </c>
      <c r="EM398">
        <f>Drivers!EM219</f>
        <v>0</v>
      </c>
      <c r="EN398">
        <f>Drivers!EN219</f>
        <v>0</v>
      </c>
    </row>
    <row r="399" spans="1:144" x14ac:dyDescent="0.2">
      <c r="A399">
        <f>Drivers!A220</f>
        <v>0</v>
      </c>
      <c r="B399">
        <f>Drivers!B220</f>
        <v>0</v>
      </c>
      <c r="C399">
        <f>Drivers!C220</f>
        <v>0</v>
      </c>
      <c r="D399">
        <f>Drivers!D220</f>
        <v>0</v>
      </c>
      <c r="E399">
        <f>Drivers!E220</f>
        <v>0</v>
      </c>
      <c r="F399">
        <f>Drivers!F220</f>
        <v>0</v>
      </c>
      <c r="G399">
        <f>Drivers!G220</f>
        <v>0</v>
      </c>
      <c r="H399">
        <f>Drivers!H220</f>
        <v>0</v>
      </c>
      <c r="I399">
        <f>Drivers!I220</f>
        <v>0</v>
      </c>
      <c r="J399">
        <f>Drivers!J220</f>
        <v>0</v>
      </c>
      <c r="K399">
        <f>Drivers!K220</f>
        <v>0</v>
      </c>
      <c r="L399">
        <f>Drivers!L220</f>
        <v>0</v>
      </c>
      <c r="M399">
        <f>Drivers!M220</f>
        <v>0</v>
      </c>
      <c r="N399">
        <f>Drivers!N220</f>
        <v>0</v>
      </c>
      <c r="O399">
        <f>Drivers!O220</f>
        <v>0</v>
      </c>
      <c r="P399">
        <f>Drivers!P220</f>
        <v>0</v>
      </c>
      <c r="Q399">
        <f>Drivers!Q220</f>
        <v>0</v>
      </c>
      <c r="R399">
        <f>Drivers!R220</f>
        <v>0</v>
      </c>
      <c r="S399">
        <f>Drivers!S220</f>
        <v>0</v>
      </c>
      <c r="T399">
        <f>Drivers!T220</f>
        <v>0</v>
      </c>
      <c r="U399">
        <f>Drivers!U220</f>
        <v>0</v>
      </c>
      <c r="V399">
        <f>Drivers!V220</f>
        <v>0</v>
      </c>
      <c r="W399">
        <f>Drivers!W220</f>
        <v>0</v>
      </c>
      <c r="X399">
        <f>Drivers!X220</f>
        <v>0</v>
      </c>
      <c r="Y399">
        <f>Drivers!Y220</f>
        <v>0</v>
      </c>
      <c r="Z399">
        <f>Drivers!Z220</f>
        <v>0</v>
      </c>
      <c r="AA399">
        <f>Drivers!AA220</f>
        <v>0</v>
      </c>
      <c r="AB399">
        <f>Drivers!AB220</f>
        <v>0</v>
      </c>
      <c r="AC399">
        <f>Drivers!AC220</f>
        <v>0</v>
      </c>
      <c r="AD399">
        <f>Drivers!AD220</f>
        <v>0</v>
      </c>
      <c r="AE399">
        <f>Drivers!AE220</f>
        <v>0</v>
      </c>
      <c r="AF399">
        <f>Drivers!AF220</f>
        <v>0</v>
      </c>
      <c r="AG399">
        <f>Drivers!AG220</f>
        <v>0</v>
      </c>
      <c r="AH399">
        <f>Drivers!AH220</f>
        <v>0</v>
      </c>
      <c r="AI399">
        <f>Drivers!AI220</f>
        <v>0</v>
      </c>
      <c r="AJ399">
        <f>Drivers!AJ220</f>
        <v>0</v>
      </c>
      <c r="AK399">
        <f>Drivers!AK220</f>
        <v>0</v>
      </c>
      <c r="AL399">
        <f>Drivers!AL220</f>
        <v>0</v>
      </c>
      <c r="AM399">
        <f>Drivers!AM220</f>
        <v>0</v>
      </c>
      <c r="AN399">
        <f>Drivers!AN220</f>
        <v>0</v>
      </c>
      <c r="AO399">
        <f>Drivers!AO220</f>
        <v>0</v>
      </c>
      <c r="AP399">
        <f>Drivers!AP220</f>
        <v>0</v>
      </c>
      <c r="AQ399">
        <f>Drivers!AQ220</f>
        <v>0</v>
      </c>
      <c r="AR399">
        <f>Drivers!AR220</f>
        <v>0</v>
      </c>
      <c r="AS399">
        <f>Drivers!AS220</f>
        <v>0</v>
      </c>
      <c r="AT399">
        <f>Drivers!AT220</f>
        <v>0</v>
      </c>
      <c r="AU399">
        <f>Drivers!AU220</f>
        <v>0</v>
      </c>
      <c r="AV399">
        <f>Drivers!AV220</f>
        <v>0</v>
      </c>
      <c r="AW399">
        <f>Drivers!AW220</f>
        <v>0</v>
      </c>
      <c r="AX399">
        <f>Drivers!AX220</f>
        <v>0</v>
      </c>
      <c r="AY399">
        <f>Drivers!AY220</f>
        <v>0</v>
      </c>
      <c r="AZ399">
        <f>Drivers!AZ220</f>
        <v>0</v>
      </c>
      <c r="BA399">
        <f>Drivers!BA220</f>
        <v>0</v>
      </c>
      <c r="BB399">
        <f>Drivers!BB220</f>
        <v>0</v>
      </c>
      <c r="BC399">
        <f>Drivers!BC220</f>
        <v>0</v>
      </c>
      <c r="BD399">
        <f>Drivers!BD220</f>
        <v>0</v>
      </c>
      <c r="BE399">
        <f>Drivers!BE220</f>
        <v>0</v>
      </c>
      <c r="BF399">
        <f>Drivers!BF220</f>
        <v>0</v>
      </c>
      <c r="BG399">
        <f>Drivers!BG220</f>
        <v>0</v>
      </c>
      <c r="BH399">
        <f>Drivers!BH220</f>
        <v>0</v>
      </c>
      <c r="BI399">
        <f>Drivers!BI220</f>
        <v>0</v>
      </c>
      <c r="BJ399">
        <f>Drivers!BJ220</f>
        <v>0</v>
      </c>
      <c r="BK399">
        <f>Drivers!BK220</f>
        <v>0</v>
      </c>
      <c r="BL399">
        <f>Drivers!BL220</f>
        <v>0</v>
      </c>
      <c r="BM399">
        <f>Drivers!BM220</f>
        <v>0</v>
      </c>
      <c r="BN399">
        <f>Drivers!BN220</f>
        <v>0</v>
      </c>
      <c r="BO399">
        <f>Drivers!BO220</f>
        <v>0</v>
      </c>
      <c r="BP399">
        <f>Drivers!BP220</f>
        <v>0</v>
      </c>
      <c r="BQ399">
        <f>Drivers!BQ220</f>
        <v>0</v>
      </c>
      <c r="BR399">
        <f>Drivers!BR220</f>
        <v>0</v>
      </c>
      <c r="BS399">
        <f>Drivers!BS220</f>
        <v>0</v>
      </c>
      <c r="BT399">
        <f>Drivers!BT220</f>
        <v>0</v>
      </c>
      <c r="BU399">
        <f>Drivers!BU220</f>
        <v>0</v>
      </c>
      <c r="BV399">
        <f>Drivers!BV220</f>
        <v>0</v>
      </c>
      <c r="BW399">
        <f>Drivers!BW220</f>
        <v>0</v>
      </c>
      <c r="BX399">
        <f>Drivers!BX220</f>
        <v>0</v>
      </c>
      <c r="BY399">
        <f>Drivers!BY220</f>
        <v>0</v>
      </c>
      <c r="BZ399">
        <f>Drivers!BZ220</f>
        <v>0</v>
      </c>
      <c r="CA399">
        <f>Drivers!CA220</f>
        <v>0</v>
      </c>
      <c r="CB399">
        <f>Drivers!CB220</f>
        <v>0</v>
      </c>
      <c r="CC399">
        <f>Drivers!CC220</f>
        <v>0</v>
      </c>
      <c r="CD399">
        <f>Drivers!CD220</f>
        <v>0</v>
      </c>
      <c r="CE399">
        <f>Drivers!CE220</f>
        <v>0</v>
      </c>
      <c r="CF399">
        <f>Drivers!CF220</f>
        <v>0</v>
      </c>
      <c r="CG399">
        <f>Drivers!CG220</f>
        <v>0</v>
      </c>
      <c r="CH399">
        <f>Drivers!CH220</f>
        <v>0</v>
      </c>
      <c r="CI399">
        <f>Drivers!CI220</f>
        <v>0</v>
      </c>
      <c r="CJ399">
        <f>Drivers!CJ220</f>
        <v>0</v>
      </c>
      <c r="CK399">
        <f>Drivers!CK220</f>
        <v>0</v>
      </c>
      <c r="CL399">
        <f>Drivers!CL220</f>
        <v>0</v>
      </c>
      <c r="CM399">
        <f>Drivers!CM220</f>
        <v>0</v>
      </c>
      <c r="CN399">
        <f>Drivers!CN220</f>
        <v>0</v>
      </c>
      <c r="CO399">
        <f>Drivers!CO220</f>
        <v>0</v>
      </c>
      <c r="CP399">
        <f>Drivers!CP220</f>
        <v>0</v>
      </c>
      <c r="CQ399">
        <f>Drivers!CQ220</f>
        <v>0</v>
      </c>
      <c r="CR399">
        <f>Drivers!CR220</f>
        <v>0</v>
      </c>
      <c r="CS399">
        <f>Drivers!CS220</f>
        <v>0</v>
      </c>
      <c r="CT399">
        <f>Drivers!CT220</f>
        <v>0</v>
      </c>
      <c r="CU399">
        <f>Drivers!CU220</f>
        <v>0</v>
      </c>
      <c r="CV399">
        <f>Drivers!CV220</f>
        <v>0</v>
      </c>
      <c r="CW399">
        <f>Drivers!CW220</f>
        <v>0</v>
      </c>
      <c r="CX399">
        <f>Drivers!CX220</f>
        <v>0</v>
      </c>
      <c r="CY399">
        <f>Drivers!CY220</f>
        <v>0</v>
      </c>
      <c r="CZ399">
        <f>Drivers!CZ220</f>
        <v>0</v>
      </c>
      <c r="DA399">
        <f>Drivers!DA220</f>
        <v>0</v>
      </c>
      <c r="DB399">
        <f>Drivers!DB220</f>
        <v>0</v>
      </c>
      <c r="DC399">
        <f>Drivers!DC220</f>
        <v>0</v>
      </c>
      <c r="DD399">
        <f>Drivers!DD220</f>
        <v>0</v>
      </c>
      <c r="DE399">
        <f>Drivers!DE220</f>
        <v>0</v>
      </c>
      <c r="DF399">
        <f>Drivers!DF220</f>
        <v>0</v>
      </c>
      <c r="DG399">
        <f>Drivers!DG220</f>
        <v>0</v>
      </c>
      <c r="DH399">
        <f>Drivers!DH220</f>
        <v>0</v>
      </c>
      <c r="DI399">
        <f>Drivers!DI220</f>
        <v>0</v>
      </c>
      <c r="DJ399">
        <f>Drivers!DJ220</f>
        <v>0</v>
      </c>
      <c r="DK399">
        <f>Drivers!DK220</f>
        <v>0</v>
      </c>
      <c r="DL399">
        <f>Drivers!DL220</f>
        <v>0</v>
      </c>
      <c r="DM399">
        <f>Drivers!DM220</f>
        <v>0</v>
      </c>
      <c r="DN399">
        <f>Drivers!DN220</f>
        <v>0</v>
      </c>
      <c r="DO399">
        <f>Drivers!DO220</f>
        <v>0</v>
      </c>
      <c r="DP399">
        <f>Drivers!DP220</f>
        <v>0</v>
      </c>
      <c r="DQ399">
        <f>Drivers!DQ220</f>
        <v>0</v>
      </c>
      <c r="DR399">
        <f>Drivers!DR220</f>
        <v>0</v>
      </c>
      <c r="DS399">
        <f>Drivers!DS220</f>
        <v>0</v>
      </c>
      <c r="DT399">
        <f>Drivers!DT220</f>
        <v>0</v>
      </c>
      <c r="DU399">
        <f>Drivers!DU220</f>
        <v>0</v>
      </c>
      <c r="DV399">
        <f>Drivers!DV220</f>
        <v>0</v>
      </c>
      <c r="DW399">
        <f>Drivers!DW220</f>
        <v>0</v>
      </c>
      <c r="DX399">
        <f>Drivers!DX220</f>
        <v>0</v>
      </c>
      <c r="DY399">
        <f>Drivers!DY220</f>
        <v>0</v>
      </c>
      <c r="DZ399">
        <f>Drivers!DZ220</f>
        <v>0</v>
      </c>
      <c r="EA399">
        <f>Drivers!EA220</f>
        <v>0</v>
      </c>
      <c r="EB399">
        <f>Drivers!EB220</f>
        <v>0</v>
      </c>
      <c r="EC399">
        <f>Drivers!EC220</f>
        <v>0</v>
      </c>
      <c r="ED399">
        <f>Drivers!ED220</f>
        <v>0</v>
      </c>
      <c r="EE399">
        <f>Drivers!EE220</f>
        <v>0</v>
      </c>
      <c r="EF399">
        <f>Drivers!EF220</f>
        <v>0</v>
      </c>
      <c r="EG399">
        <f>Drivers!EG220</f>
        <v>0</v>
      </c>
      <c r="EH399">
        <f>Drivers!EH220</f>
        <v>0</v>
      </c>
      <c r="EI399">
        <f>Drivers!EI220</f>
        <v>0</v>
      </c>
      <c r="EJ399">
        <f>Drivers!EJ220</f>
        <v>0</v>
      </c>
      <c r="EK399">
        <f>Drivers!EK220</f>
        <v>0</v>
      </c>
      <c r="EL399">
        <f>Drivers!EL220</f>
        <v>0</v>
      </c>
      <c r="EM399">
        <f>Drivers!EM220</f>
        <v>0</v>
      </c>
      <c r="EN399">
        <f>Drivers!EN220</f>
        <v>0</v>
      </c>
    </row>
    <row r="400" spans="1:144" x14ac:dyDescent="0.2">
      <c r="A400">
        <f>Drivers!A221</f>
        <v>0</v>
      </c>
      <c r="B400">
        <f>Drivers!B221</f>
        <v>0</v>
      </c>
      <c r="C400">
        <f>Drivers!C221</f>
        <v>0</v>
      </c>
      <c r="D400">
        <f>Drivers!D221</f>
        <v>0</v>
      </c>
      <c r="E400">
        <f>Drivers!E221</f>
        <v>0</v>
      </c>
      <c r="F400">
        <f>Drivers!F221</f>
        <v>0</v>
      </c>
      <c r="G400">
        <f>Drivers!G221</f>
        <v>0</v>
      </c>
      <c r="H400">
        <f>Drivers!H221</f>
        <v>0</v>
      </c>
      <c r="I400">
        <f>Drivers!I221</f>
        <v>0</v>
      </c>
      <c r="J400">
        <f>Drivers!J221</f>
        <v>0</v>
      </c>
      <c r="K400">
        <f>Drivers!K221</f>
        <v>0</v>
      </c>
      <c r="L400">
        <f>Drivers!L221</f>
        <v>0</v>
      </c>
      <c r="M400">
        <f>Drivers!M221</f>
        <v>0</v>
      </c>
      <c r="N400">
        <f>Drivers!N221</f>
        <v>0</v>
      </c>
      <c r="O400">
        <f>Drivers!O221</f>
        <v>0</v>
      </c>
      <c r="P400">
        <f>Drivers!P221</f>
        <v>0</v>
      </c>
      <c r="Q400">
        <f>Drivers!Q221</f>
        <v>0</v>
      </c>
      <c r="R400">
        <f>Drivers!R221</f>
        <v>0</v>
      </c>
      <c r="S400">
        <f>Drivers!S221</f>
        <v>0</v>
      </c>
      <c r="T400">
        <f>Drivers!T221</f>
        <v>0</v>
      </c>
      <c r="U400">
        <f>Drivers!U221</f>
        <v>0</v>
      </c>
      <c r="V400">
        <f>Drivers!V221</f>
        <v>0</v>
      </c>
      <c r="W400">
        <f>Drivers!W221</f>
        <v>0</v>
      </c>
      <c r="X400">
        <f>Drivers!X221</f>
        <v>0</v>
      </c>
      <c r="Y400">
        <f>Drivers!Y221</f>
        <v>0</v>
      </c>
      <c r="Z400">
        <f>Drivers!Z221</f>
        <v>0</v>
      </c>
      <c r="AA400">
        <f>Drivers!AA221</f>
        <v>0</v>
      </c>
      <c r="AB400">
        <f>Drivers!AB221</f>
        <v>0</v>
      </c>
      <c r="AC400">
        <f>Drivers!AC221</f>
        <v>0</v>
      </c>
      <c r="AD400">
        <f>Drivers!AD221</f>
        <v>0</v>
      </c>
      <c r="AE400">
        <f>Drivers!AE221</f>
        <v>0</v>
      </c>
      <c r="AF400">
        <f>Drivers!AF221</f>
        <v>0</v>
      </c>
      <c r="AG400">
        <f>Drivers!AG221</f>
        <v>0</v>
      </c>
      <c r="AH400">
        <f>Drivers!AH221</f>
        <v>0</v>
      </c>
      <c r="AI400">
        <f>Drivers!AI221</f>
        <v>0</v>
      </c>
      <c r="AJ400">
        <f>Drivers!AJ221</f>
        <v>0</v>
      </c>
      <c r="AK400">
        <f>Drivers!AK221</f>
        <v>0</v>
      </c>
      <c r="AL400">
        <f>Drivers!AL221</f>
        <v>0</v>
      </c>
      <c r="AM400">
        <f>Drivers!AM221</f>
        <v>0</v>
      </c>
      <c r="AN400">
        <f>Drivers!AN221</f>
        <v>0</v>
      </c>
      <c r="AO400">
        <f>Drivers!AO221</f>
        <v>0</v>
      </c>
      <c r="AP400">
        <f>Drivers!AP221</f>
        <v>0</v>
      </c>
      <c r="AQ400">
        <f>Drivers!AQ221</f>
        <v>0</v>
      </c>
      <c r="AR400">
        <f>Drivers!AR221</f>
        <v>0</v>
      </c>
      <c r="AS400">
        <f>Drivers!AS221</f>
        <v>0</v>
      </c>
      <c r="AT400">
        <f>Drivers!AT221</f>
        <v>0</v>
      </c>
      <c r="AU400">
        <f>Drivers!AU221</f>
        <v>0</v>
      </c>
      <c r="AV400">
        <f>Drivers!AV221</f>
        <v>0</v>
      </c>
      <c r="AW400">
        <f>Drivers!AW221</f>
        <v>0</v>
      </c>
      <c r="AX400">
        <f>Drivers!AX221</f>
        <v>0</v>
      </c>
      <c r="AY400">
        <f>Drivers!AY221</f>
        <v>0</v>
      </c>
      <c r="AZ400">
        <f>Drivers!AZ221</f>
        <v>0</v>
      </c>
      <c r="BA400">
        <f>Drivers!BA221</f>
        <v>0</v>
      </c>
      <c r="BB400">
        <f>Drivers!BB221</f>
        <v>0</v>
      </c>
      <c r="BC400">
        <f>Drivers!BC221</f>
        <v>0</v>
      </c>
      <c r="BD400">
        <f>Drivers!BD221</f>
        <v>0</v>
      </c>
      <c r="BE400">
        <f>Drivers!BE221</f>
        <v>0</v>
      </c>
      <c r="BF400">
        <f>Drivers!BF221</f>
        <v>0</v>
      </c>
      <c r="BG400">
        <f>Drivers!BG221</f>
        <v>0</v>
      </c>
      <c r="BH400">
        <f>Drivers!BH221</f>
        <v>0</v>
      </c>
      <c r="BI400">
        <f>Drivers!BI221</f>
        <v>0</v>
      </c>
      <c r="BJ400">
        <f>Drivers!BJ221</f>
        <v>0</v>
      </c>
      <c r="BK400">
        <f>Drivers!BK221</f>
        <v>0</v>
      </c>
      <c r="BL400">
        <f>Drivers!BL221</f>
        <v>0</v>
      </c>
      <c r="BM400">
        <f>Drivers!BM221</f>
        <v>0</v>
      </c>
      <c r="BN400">
        <f>Drivers!BN221</f>
        <v>0</v>
      </c>
      <c r="BO400">
        <f>Drivers!BO221</f>
        <v>0</v>
      </c>
      <c r="BP400">
        <f>Drivers!BP221</f>
        <v>0</v>
      </c>
      <c r="BQ400">
        <f>Drivers!BQ221</f>
        <v>0</v>
      </c>
      <c r="BR400">
        <f>Drivers!BR221</f>
        <v>0</v>
      </c>
      <c r="BS400">
        <f>Drivers!BS221</f>
        <v>0</v>
      </c>
      <c r="BT400">
        <f>Drivers!BT221</f>
        <v>0</v>
      </c>
      <c r="BU400">
        <f>Drivers!BU221</f>
        <v>0</v>
      </c>
      <c r="BV400">
        <f>Drivers!BV221</f>
        <v>0</v>
      </c>
      <c r="BW400">
        <f>Drivers!BW221</f>
        <v>0</v>
      </c>
      <c r="BX400">
        <f>Drivers!BX221</f>
        <v>0</v>
      </c>
      <c r="BY400">
        <f>Drivers!BY221</f>
        <v>0</v>
      </c>
      <c r="BZ400">
        <f>Drivers!BZ221</f>
        <v>0</v>
      </c>
      <c r="CA400">
        <f>Drivers!CA221</f>
        <v>0</v>
      </c>
      <c r="CB400">
        <f>Drivers!CB221</f>
        <v>0</v>
      </c>
      <c r="CC400">
        <f>Drivers!CC221</f>
        <v>0</v>
      </c>
      <c r="CD400">
        <f>Drivers!CD221</f>
        <v>0</v>
      </c>
      <c r="CE400">
        <f>Drivers!CE221</f>
        <v>0</v>
      </c>
      <c r="CF400">
        <f>Drivers!CF221</f>
        <v>0</v>
      </c>
      <c r="CG400">
        <f>Drivers!CG221</f>
        <v>0</v>
      </c>
      <c r="CH400">
        <f>Drivers!CH221</f>
        <v>0</v>
      </c>
      <c r="CI400">
        <f>Drivers!CI221</f>
        <v>0</v>
      </c>
      <c r="CJ400">
        <f>Drivers!CJ221</f>
        <v>0</v>
      </c>
      <c r="CK400">
        <f>Drivers!CK221</f>
        <v>0</v>
      </c>
      <c r="CL400">
        <f>Drivers!CL221</f>
        <v>0</v>
      </c>
      <c r="CM400">
        <f>Drivers!CM221</f>
        <v>0</v>
      </c>
      <c r="CN400">
        <f>Drivers!CN221</f>
        <v>0</v>
      </c>
      <c r="CO400">
        <f>Drivers!CO221</f>
        <v>0</v>
      </c>
      <c r="CP400">
        <f>Drivers!CP221</f>
        <v>0</v>
      </c>
      <c r="CQ400">
        <f>Drivers!CQ221</f>
        <v>0</v>
      </c>
      <c r="CR400">
        <f>Drivers!CR221</f>
        <v>0</v>
      </c>
      <c r="CS400">
        <f>Drivers!CS221</f>
        <v>0</v>
      </c>
      <c r="CT400">
        <f>Drivers!CT221</f>
        <v>0</v>
      </c>
      <c r="CU400">
        <f>Drivers!CU221</f>
        <v>0</v>
      </c>
      <c r="CV400">
        <f>Drivers!CV221</f>
        <v>0</v>
      </c>
      <c r="CW400">
        <f>Drivers!CW221</f>
        <v>0</v>
      </c>
      <c r="CX400">
        <f>Drivers!CX221</f>
        <v>0</v>
      </c>
      <c r="CY400">
        <f>Drivers!CY221</f>
        <v>0</v>
      </c>
      <c r="CZ400">
        <f>Drivers!CZ221</f>
        <v>0</v>
      </c>
      <c r="DA400">
        <f>Drivers!DA221</f>
        <v>0</v>
      </c>
      <c r="DB400">
        <f>Drivers!DB221</f>
        <v>0</v>
      </c>
      <c r="DC400">
        <f>Drivers!DC221</f>
        <v>0</v>
      </c>
      <c r="DD400">
        <f>Drivers!DD221</f>
        <v>0</v>
      </c>
      <c r="DE400">
        <f>Drivers!DE221</f>
        <v>0</v>
      </c>
      <c r="DF400">
        <f>Drivers!DF221</f>
        <v>0</v>
      </c>
      <c r="DG400">
        <f>Drivers!DG221</f>
        <v>0</v>
      </c>
      <c r="DH400">
        <f>Drivers!DH221</f>
        <v>0</v>
      </c>
      <c r="DI400">
        <f>Drivers!DI221</f>
        <v>0</v>
      </c>
      <c r="DJ400">
        <f>Drivers!DJ221</f>
        <v>0</v>
      </c>
      <c r="DK400">
        <f>Drivers!DK221</f>
        <v>0</v>
      </c>
      <c r="DL400">
        <f>Drivers!DL221</f>
        <v>0</v>
      </c>
      <c r="DM400">
        <f>Drivers!DM221</f>
        <v>0</v>
      </c>
      <c r="DN400">
        <f>Drivers!DN221</f>
        <v>0</v>
      </c>
      <c r="DO400">
        <f>Drivers!DO221</f>
        <v>0</v>
      </c>
      <c r="DP400">
        <f>Drivers!DP221</f>
        <v>0</v>
      </c>
      <c r="DQ400">
        <f>Drivers!DQ221</f>
        <v>0</v>
      </c>
      <c r="DR400">
        <f>Drivers!DR221</f>
        <v>0</v>
      </c>
      <c r="DS400">
        <f>Drivers!DS221</f>
        <v>0</v>
      </c>
      <c r="DT400">
        <f>Drivers!DT221</f>
        <v>0</v>
      </c>
      <c r="DU400">
        <f>Drivers!DU221</f>
        <v>0</v>
      </c>
      <c r="DV400">
        <f>Drivers!DV221</f>
        <v>0</v>
      </c>
      <c r="DW400">
        <f>Drivers!DW221</f>
        <v>0</v>
      </c>
      <c r="DX400">
        <f>Drivers!DX221</f>
        <v>0</v>
      </c>
      <c r="DY400">
        <f>Drivers!DY221</f>
        <v>0</v>
      </c>
      <c r="DZ400">
        <f>Drivers!DZ221</f>
        <v>0</v>
      </c>
      <c r="EA400">
        <f>Drivers!EA221</f>
        <v>0</v>
      </c>
      <c r="EB400">
        <f>Drivers!EB221</f>
        <v>0</v>
      </c>
      <c r="EC400">
        <f>Drivers!EC221</f>
        <v>0</v>
      </c>
      <c r="ED400">
        <f>Drivers!ED221</f>
        <v>0</v>
      </c>
      <c r="EE400">
        <f>Drivers!EE221</f>
        <v>0</v>
      </c>
      <c r="EF400">
        <f>Drivers!EF221</f>
        <v>0</v>
      </c>
      <c r="EG400">
        <f>Drivers!EG221</f>
        <v>0</v>
      </c>
      <c r="EH400">
        <f>Drivers!EH221</f>
        <v>0</v>
      </c>
      <c r="EI400">
        <f>Drivers!EI221</f>
        <v>0</v>
      </c>
      <c r="EJ400">
        <f>Drivers!EJ221</f>
        <v>0</v>
      </c>
      <c r="EK400">
        <f>Drivers!EK221</f>
        <v>0</v>
      </c>
      <c r="EL400">
        <f>Drivers!EL221</f>
        <v>0</v>
      </c>
      <c r="EM400">
        <f>Drivers!EM221</f>
        <v>0</v>
      </c>
      <c r="EN400">
        <f>Drivers!EN221</f>
        <v>0</v>
      </c>
    </row>
    <row r="401" spans="1:144" x14ac:dyDescent="0.2">
      <c r="A401">
        <f>Drivers!A222</f>
        <v>0</v>
      </c>
      <c r="B401">
        <f>Drivers!B222</f>
        <v>0</v>
      </c>
      <c r="C401">
        <f>Drivers!C222</f>
        <v>0</v>
      </c>
      <c r="D401">
        <f>Drivers!D222</f>
        <v>0</v>
      </c>
      <c r="E401">
        <f>Drivers!E222</f>
        <v>0</v>
      </c>
      <c r="F401">
        <f>Drivers!F222</f>
        <v>0</v>
      </c>
      <c r="G401">
        <f>Drivers!G222</f>
        <v>0</v>
      </c>
      <c r="H401">
        <f>Drivers!H222</f>
        <v>0</v>
      </c>
      <c r="I401" t="str">
        <f>Drivers!I222</f>
        <v>Bottom up Sanity Check</v>
      </c>
      <c r="J401">
        <f>Drivers!J222</f>
        <v>0</v>
      </c>
      <c r="K401">
        <f>Drivers!K222</f>
        <v>0</v>
      </c>
      <c r="L401">
        <f>Drivers!L222</f>
        <v>0</v>
      </c>
      <c r="M401">
        <f>Drivers!M222</f>
        <v>0</v>
      </c>
      <c r="N401">
        <f>Drivers!N222</f>
        <v>0</v>
      </c>
      <c r="O401">
        <f>Drivers!O222</f>
        <v>0</v>
      </c>
      <c r="P401">
        <f>Drivers!P222</f>
        <v>0</v>
      </c>
      <c r="Q401">
        <f>Drivers!Q222</f>
        <v>0</v>
      </c>
      <c r="R401">
        <f>Drivers!R222</f>
        <v>0</v>
      </c>
      <c r="S401">
        <f>Drivers!S222</f>
        <v>0</v>
      </c>
      <c r="T401">
        <f>Drivers!T222</f>
        <v>0</v>
      </c>
      <c r="U401">
        <f>Drivers!U222</f>
        <v>0</v>
      </c>
      <c r="V401">
        <f>Drivers!V222</f>
        <v>0</v>
      </c>
      <c r="W401">
        <f>Drivers!W222</f>
        <v>0</v>
      </c>
      <c r="X401">
        <f>Drivers!X222</f>
        <v>0</v>
      </c>
      <c r="Y401">
        <f>Drivers!Y222</f>
        <v>0</v>
      </c>
      <c r="Z401">
        <f>Drivers!Z222</f>
        <v>0</v>
      </c>
      <c r="AA401">
        <f>Drivers!AA222</f>
        <v>0</v>
      </c>
      <c r="AB401">
        <f>Drivers!AB222</f>
        <v>0</v>
      </c>
      <c r="AC401">
        <f>Drivers!AC222</f>
        <v>0</v>
      </c>
      <c r="AD401">
        <f>Drivers!AD222</f>
        <v>0</v>
      </c>
      <c r="AE401">
        <f>Drivers!AE222</f>
        <v>0</v>
      </c>
      <c r="AF401">
        <f>Drivers!AF222</f>
        <v>0</v>
      </c>
      <c r="AG401">
        <f>Drivers!AG222</f>
        <v>0</v>
      </c>
      <c r="AH401">
        <f>Drivers!AH222</f>
        <v>0</v>
      </c>
      <c r="AI401">
        <f>Drivers!AI222</f>
        <v>0</v>
      </c>
      <c r="AJ401">
        <f>Drivers!AJ222</f>
        <v>0</v>
      </c>
      <c r="AK401">
        <f>Drivers!AK222</f>
        <v>0</v>
      </c>
      <c r="AL401">
        <f>Drivers!AL222</f>
        <v>0</v>
      </c>
      <c r="AM401">
        <f>Drivers!AM222</f>
        <v>0</v>
      </c>
      <c r="AN401">
        <f>Drivers!AN222</f>
        <v>0</v>
      </c>
      <c r="AO401">
        <f>Drivers!AO222</f>
        <v>0</v>
      </c>
      <c r="AP401">
        <f>Drivers!AP222</f>
        <v>0</v>
      </c>
      <c r="AQ401">
        <f>Drivers!AQ222</f>
        <v>0</v>
      </c>
      <c r="AR401">
        <f>Drivers!AR222</f>
        <v>0</v>
      </c>
      <c r="AS401">
        <f>Drivers!AS222</f>
        <v>0</v>
      </c>
      <c r="AT401">
        <f>Drivers!AT222</f>
        <v>0</v>
      </c>
      <c r="AU401">
        <f>Drivers!AU222</f>
        <v>0</v>
      </c>
      <c r="AV401">
        <f>Drivers!AV222</f>
        <v>0</v>
      </c>
      <c r="AW401">
        <f>Drivers!AW222</f>
        <v>0</v>
      </c>
      <c r="AX401">
        <f>Drivers!AX222</f>
        <v>0</v>
      </c>
      <c r="AY401">
        <f>Drivers!AY222</f>
        <v>0</v>
      </c>
      <c r="AZ401">
        <f>Drivers!AZ222</f>
        <v>0</v>
      </c>
      <c r="BA401">
        <f>Drivers!BA222</f>
        <v>0</v>
      </c>
      <c r="BB401">
        <f>Drivers!BB222</f>
        <v>0</v>
      </c>
      <c r="BC401">
        <f>Drivers!BC222</f>
        <v>0</v>
      </c>
      <c r="BD401">
        <f>Drivers!BD222</f>
        <v>0</v>
      </c>
      <c r="BE401">
        <f>Drivers!BE222</f>
        <v>0</v>
      </c>
      <c r="BF401">
        <f>Drivers!BF222</f>
        <v>0</v>
      </c>
      <c r="BG401">
        <f>Drivers!BG222</f>
        <v>0</v>
      </c>
      <c r="BH401">
        <f>Drivers!BH222</f>
        <v>0</v>
      </c>
      <c r="BI401">
        <f>Drivers!BI222</f>
        <v>0</v>
      </c>
      <c r="BJ401">
        <f>Drivers!BJ222</f>
        <v>0</v>
      </c>
      <c r="BK401">
        <f>Drivers!BK222</f>
        <v>0</v>
      </c>
      <c r="BL401">
        <f>Drivers!BL222</f>
        <v>0</v>
      </c>
      <c r="BM401">
        <f>Drivers!BM222</f>
        <v>0</v>
      </c>
      <c r="BN401">
        <f>Drivers!BN222</f>
        <v>0</v>
      </c>
      <c r="BO401">
        <f>Drivers!BO222</f>
        <v>0</v>
      </c>
      <c r="BP401">
        <f>Drivers!BP222</f>
        <v>0</v>
      </c>
      <c r="BQ401">
        <f>Drivers!BQ222</f>
        <v>0</v>
      </c>
      <c r="BR401">
        <f>Drivers!BR222</f>
        <v>0</v>
      </c>
      <c r="BS401">
        <f>Drivers!BS222</f>
        <v>0</v>
      </c>
      <c r="BT401">
        <f>Drivers!BT222</f>
        <v>0</v>
      </c>
      <c r="BU401">
        <f>Drivers!BU222</f>
        <v>0</v>
      </c>
      <c r="BV401">
        <f>Drivers!BV222</f>
        <v>0</v>
      </c>
      <c r="BW401">
        <f>Drivers!BW222</f>
        <v>0</v>
      </c>
      <c r="BX401">
        <f>Drivers!BX222</f>
        <v>0</v>
      </c>
      <c r="BY401">
        <f>Drivers!BY222</f>
        <v>0</v>
      </c>
      <c r="BZ401">
        <f>Drivers!BZ222</f>
        <v>0</v>
      </c>
      <c r="CA401">
        <f>Drivers!CA222</f>
        <v>0</v>
      </c>
      <c r="CB401">
        <f>Drivers!CB222</f>
        <v>0</v>
      </c>
      <c r="CC401">
        <f>Drivers!CC222</f>
        <v>0</v>
      </c>
      <c r="CD401">
        <f>Drivers!CD222</f>
        <v>0</v>
      </c>
      <c r="CE401">
        <f>Drivers!CE222</f>
        <v>0</v>
      </c>
      <c r="CF401">
        <f>Drivers!CF222</f>
        <v>0</v>
      </c>
      <c r="CG401">
        <f>Drivers!CG222</f>
        <v>0</v>
      </c>
      <c r="CH401">
        <f>Drivers!CH222</f>
        <v>0</v>
      </c>
      <c r="CI401">
        <f>Drivers!CI222</f>
        <v>0</v>
      </c>
      <c r="CJ401">
        <f>Drivers!CJ222</f>
        <v>0</v>
      </c>
      <c r="CK401">
        <f>Drivers!CK222</f>
        <v>0</v>
      </c>
      <c r="CL401">
        <f>Drivers!CL222</f>
        <v>0</v>
      </c>
      <c r="CM401">
        <f>Drivers!CM222</f>
        <v>0</v>
      </c>
      <c r="CN401">
        <f>Drivers!CN222</f>
        <v>0</v>
      </c>
      <c r="CO401">
        <f>Drivers!CO222</f>
        <v>0</v>
      </c>
      <c r="CP401">
        <f>Drivers!CP222</f>
        <v>0</v>
      </c>
      <c r="CQ401">
        <f>Drivers!CQ222</f>
        <v>0</v>
      </c>
      <c r="CR401">
        <f>Drivers!CR222</f>
        <v>0</v>
      </c>
      <c r="CS401">
        <f>Drivers!CS222</f>
        <v>0</v>
      </c>
      <c r="CT401">
        <f>Drivers!CT222</f>
        <v>0</v>
      </c>
      <c r="CU401">
        <f>Drivers!CU222</f>
        <v>0</v>
      </c>
      <c r="CV401">
        <f>Drivers!CV222</f>
        <v>0</v>
      </c>
      <c r="CW401">
        <f>Drivers!CW222</f>
        <v>0</v>
      </c>
      <c r="CX401">
        <f>Drivers!CX222</f>
        <v>0</v>
      </c>
      <c r="CY401">
        <f>Drivers!CY222</f>
        <v>0</v>
      </c>
      <c r="CZ401">
        <f>Drivers!CZ222</f>
        <v>0</v>
      </c>
      <c r="DA401">
        <f>Drivers!DA222</f>
        <v>0</v>
      </c>
      <c r="DB401">
        <f>Drivers!DB222</f>
        <v>0</v>
      </c>
      <c r="DC401">
        <f>Drivers!DC222</f>
        <v>0</v>
      </c>
      <c r="DD401">
        <f>Drivers!DD222</f>
        <v>0</v>
      </c>
      <c r="DE401">
        <f>Drivers!DE222</f>
        <v>0</v>
      </c>
      <c r="DF401">
        <f>Drivers!DF222</f>
        <v>0</v>
      </c>
      <c r="DG401">
        <f>Drivers!DG222</f>
        <v>0</v>
      </c>
      <c r="DH401">
        <f>Drivers!DH222</f>
        <v>0</v>
      </c>
      <c r="DI401">
        <f>Drivers!DI222</f>
        <v>0</v>
      </c>
      <c r="DJ401">
        <f>Drivers!DJ222</f>
        <v>0</v>
      </c>
      <c r="DK401">
        <f>Drivers!DK222</f>
        <v>0</v>
      </c>
      <c r="DL401">
        <f>Drivers!DL222</f>
        <v>0</v>
      </c>
      <c r="DM401">
        <f>Drivers!DM222</f>
        <v>0</v>
      </c>
      <c r="DN401">
        <f>Drivers!DN222</f>
        <v>0</v>
      </c>
      <c r="DO401">
        <f>Drivers!DO222</f>
        <v>0</v>
      </c>
      <c r="DP401">
        <f>Drivers!DP222</f>
        <v>0</v>
      </c>
      <c r="DQ401">
        <f>Drivers!DQ222</f>
        <v>0</v>
      </c>
      <c r="DR401">
        <f>Drivers!DR222</f>
        <v>0</v>
      </c>
      <c r="DS401">
        <f>Drivers!DS222</f>
        <v>0</v>
      </c>
      <c r="DT401">
        <f>Drivers!DT222</f>
        <v>0</v>
      </c>
      <c r="DU401">
        <f>Drivers!DU222</f>
        <v>0</v>
      </c>
      <c r="DV401">
        <f>Drivers!DV222</f>
        <v>0</v>
      </c>
      <c r="DW401">
        <f>Drivers!DW222</f>
        <v>0</v>
      </c>
      <c r="DX401">
        <f>Drivers!DX222</f>
        <v>0</v>
      </c>
      <c r="DY401">
        <f>Drivers!DY222</f>
        <v>0</v>
      </c>
      <c r="DZ401">
        <f>Drivers!DZ222</f>
        <v>0</v>
      </c>
      <c r="EA401">
        <f>Drivers!EA222</f>
        <v>0</v>
      </c>
      <c r="EB401">
        <f>Drivers!EB222</f>
        <v>0</v>
      </c>
      <c r="EC401">
        <f>Drivers!EC222</f>
        <v>0</v>
      </c>
      <c r="ED401">
        <f>Drivers!ED222</f>
        <v>0</v>
      </c>
      <c r="EE401">
        <f>Drivers!EE222</f>
        <v>0</v>
      </c>
      <c r="EF401">
        <f>Drivers!EF222</f>
        <v>0</v>
      </c>
      <c r="EG401">
        <f>Drivers!EG222</f>
        <v>0</v>
      </c>
      <c r="EH401">
        <f>Drivers!EH222</f>
        <v>0</v>
      </c>
      <c r="EI401">
        <f>Drivers!EI222</f>
        <v>0</v>
      </c>
      <c r="EJ401">
        <f>Drivers!EJ222</f>
        <v>0</v>
      </c>
      <c r="EK401">
        <f>Drivers!EK222</f>
        <v>0</v>
      </c>
      <c r="EL401">
        <f>Drivers!EL222</f>
        <v>0</v>
      </c>
      <c r="EM401">
        <f>Drivers!EM222</f>
        <v>0</v>
      </c>
      <c r="EN401">
        <f>Drivers!EN222</f>
        <v>0</v>
      </c>
    </row>
    <row r="402" spans="1:144" x14ac:dyDescent="0.2">
      <c r="A402">
        <f>Drivers!A223</f>
        <v>0</v>
      </c>
      <c r="B402">
        <f>Drivers!B223</f>
        <v>0</v>
      </c>
      <c r="C402">
        <f>Drivers!C223</f>
        <v>0</v>
      </c>
      <c r="D402">
        <f>Drivers!D223</f>
        <v>0</v>
      </c>
      <c r="E402">
        <f>Drivers!E223</f>
        <v>0</v>
      </c>
      <c r="F402">
        <f>Drivers!F223</f>
        <v>0</v>
      </c>
      <c r="G402">
        <f>Drivers!G223</f>
        <v>0</v>
      </c>
      <c r="H402">
        <f>Drivers!H223</f>
        <v>0</v>
      </c>
      <c r="I402">
        <f>Drivers!I223</f>
        <v>0</v>
      </c>
      <c r="J402">
        <f>Drivers!J223</f>
        <v>0</v>
      </c>
      <c r="K402">
        <f>Drivers!K223</f>
        <v>0</v>
      </c>
      <c r="L402">
        <f>Drivers!L223</f>
        <v>0</v>
      </c>
      <c r="M402">
        <f>Drivers!M223</f>
        <v>0</v>
      </c>
      <c r="N402">
        <f>Drivers!N223</f>
        <v>0</v>
      </c>
      <c r="O402">
        <f>Drivers!O223</f>
        <v>0</v>
      </c>
      <c r="P402">
        <f>Drivers!P223</f>
        <v>0</v>
      </c>
      <c r="Q402">
        <f>Drivers!Q223</f>
        <v>0</v>
      </c>
      <c r="R402">
        <f>Drivers!R223</f>
        <v>0</v>
      </c>
      <c r="S402">
        <f>Drivers!S223</f>
        <v>0</v>
      </c>
      <c r="T402">
        <f>Drivers!T223</f>
        <v>0</v>
      </c>
      <c r="U402">
        <f>Drivers!U223</f>
        <v>0</v>
      </c>
      <c r="V402">
        <f>Drivers!V223</f>
        <v>0</v>
      </c>
      <c r="W402">
        <f>Drivers!W223</f>
        <v>0</v>
      </c>
      <c r="X402">
        <f>Drivers!X223</f>
        <v>0</v>
      </c>
      <c r="Y402">
        <f>Drivers!Y223</f>
        <v>0</v>
      </c>
      <c r="Z402">
        <f>Drivers!Z223</f>
        <v>0</v>
      </c>
      <c r="AA402">
        <f>Drivers!AA223</f>
        <v>0</v>
      </c>
      <c r="AB402">
        <f>Drivers!AB223</f>
        <v>0</v>
      </c>
      <c r="AC402">
        <f>Drivers!AC223</f>
        <v>0</v>
      </c>
      <c r="AD402">
        <f>Drivers!AD223</f>
        <v>0</v>
      </c>
      <c r="AE402">
        <f>Drivers!AE223</f>
        <v>0</v>
      </c>
      <c r="AF402">
        <f>Drivers!AF223</f>
        <v>0</v>
      </c>
      <c r="AG402">
        <f>Drivers!AG223</f>
        <v>0</v>
      </c>
      <c r="AH402">
        <f>Drivers!AH223</f>
        <v>0</v>
      </c>
      <c r="AI402">
        <f>Drivers!AI223</f>
        <v>0</v>
      </c>
      <c r="AJ402">
        <f>Drivers!AJ223</f>
        <v>0</v>
      </c>
      <c r="AK402">
        <f>Drivers!AK223</f>
        <v>0</v>
      </c>
      <c r="AL402">
        <f>Drivers!AL223</f>
        <v>0</v>
      </c>
      <c r="AM402">
        <f>Drivers!AM223</f>
        <v>0</v>
      </c>
      <c r="AN402">
        <f>Drivers!AN223</f>
        <v>0</v>
      </c>
      <c r="AO402">
        <f>Drivers!AO223</f>
        <v>0</v>
      </c>
      <c r="AP402">
        <f>Drivers!AP223</f>
        <v>0</v>
      </c>
      <c r="AQ402">
        <f>Drivers!AQ223</f>
        <v>0</v>
      </c>
      <c r="AR402">
        <f>Drivers!AR223</f>
        <v>0</v>
      </c>
      <c r="AS402">
        <f>Drivers!AS223</f>
        <v>0</v>
      </c>
      <c r="AT402">
        <f>Drivers!AT223</f>
        <v>0</v>
      </c>
      <c r="AU402">
        <f>Drivers!AU223</f>
        <v>0</v>
      </c>
      <c r="AV402">
        <f>Drivers!AV223</f>
        <v>0</v>
      </c>
      <c r="AW402">
        <f>Drivers!AW223</f>
        <v>0</v>
      </c>
      <c r="AX402">
        <f>Drivers!AX223</f>
        <v>0</v>
      </c>
      <c r="AY402">
        <f>Drivers!AY223</f>
        <v>0</v>
      </c>
      <c r="AZ402">
        <f>Drivers!AZ223</f>
        <v>0</v>
      </c>
      <c r="BA402">
        <f>Drivers!BA223</f>
        <v>0</v>
      </c>
      <c r="BB402">
        <f>Drivers!BB223</f>
        <v>0</v>
      </c>
      <c r="BC402">
        <f>Drivers!BC223</f>
        <v>0</v>
      </c>
      <c r="BD402">
        <f>Drivers!BD223</f>
        <v>0</v>
      </c>
      <c r="BE402">
        <f>Drivers!BE223</f>
        <v>0</v>
      </c>
      <c r="BF402">
        <f>Drivers!BF223</f>
        <v>0</v>
      </c>
      <c r="BG402">
        <f>Drivers!BG223</f>
        <v>0</v>
      </c>
      <c r="BH402">
        <f>Drivers!BH223</f>
        <v>0</v>
      </c>
      <c r="BI402">
        <f>Drivers!BI223</f>
        <v>0</v>
      </c>
      <c r="BJ402">
        <f>Drivers!BJ223</f>
        <v>0</v>
      </c>
      <c r="BK402">
        <f>Drivers!BK223</f>
        <v>0</v>
      </c>
      <c r="BL402">
        <f>Drivers!BL223</f>
        <v>0</v>
      </c>
      <c r="BM402">
        <f>Drivers!BM223</f>
        <v>0</v>
      </c>
      <c r="BN402">
        <f>Drivers!BN223</f>
        <v>0</v>
      </c>
      <c r="BO402">
        <f>Drivers!BO223</f>
        <v>0</v>
      </c>
      <c r="BP402">
        <f>Drivers!BP223</f>
        <v>0</v>
      </c>
      <c r="BQ402">
        <f>Drivers!BQ223</f>
        <v>0</v>
      </c>
      <c r="BR402">
        <f>Drivers!BR223</f>
        <v>0</v>
      </c>
      <c r="BS402">
        <f>Drivers!BS223</f>
        <v>0</v>
      </c>
      <c r="BT402">
        <f>Drivers!BT223</f>
        <v>0</v>
      </c>
      <c r="BU402">
        <f>Drivers!BU223</f>
        <v>0</v>
      </c>
      <c r="BV402">
        <f>Drivers!BV223</f>
        <v>0</v>
      </c>
      <c r="BW402">
        <f>Drivers!BW223</f>
        <v>0</v>
      </c>
      <c r="BX402">
        <f>Drivers!BX223</f>
        <v>0</v>
      </c>
      <c r="BY402">
        <f>Drivers!BY223</f>
        <v>0</v>
      </c>
      <c r="BZ402">
        <f>Drivers!BZ223</f>
        <v>0</v>
      </c>
      <c r="CA402">
        <f>Drivers!CA223</f>
        <v>0</v>
      </c>
      <c r="CB402">
        <f>Drivers!CB223</f>
        <v>0</v>
      </c>
      <c r="CC402">
        <f>Drivers!CC223</f>
        <v>0</v>
      </c>
      <c r="CD402">
        <f>Drivers!CD223</f>
        <v>0</v>
      </c>
      <c r="CE402">
        <f>Drivers!CE223</f>
        <v>0</v>
      </c>
      <c r="CF402">
        <f>Drivers!CF223</f>
        <v>0</v>
      </c>
      <c r="CG402">
        <f>Drivers!CG223</f>
        <v>0</v>
      </c>
      <c r="CH402">
        <f>Drivers!CH223</f>
        <v>0</v>
      </c>
      <c r="CI402">
        <f>Drivers!CI223</f>
        <v>0</v>
      </c>
      <c r="CJ402">
        <f>Drivers!CJ223</f>
        <v>0</v>
      </c>
      <c r="CK402">
        <f>Drivers!CK223</f>
        <v>0</v>
      </c>
      <c r="CL402">
        <f>Drivers!CL223</f>
        <v>0</v>
      </c>
      <c r="CM402">
        <f>Drivers!CM223</f>
        <v>0</v>
      </c>
      <c r="CN402">
        <f>Drivers!CN223</f>
        <v>0</v>
      </c>
      <c r="CO402">
        <f>Drivers!CO223</f>
        <v>0</v>
      </c>
      <c r="CP402">
        <f>Drivers!CP223</f>
        <v>0</v>
      </c>
      <c r="CQ402">
        <f>Drivers!CQ223</f>
        <v>0</v>
      </c>
      <c r="CR402">
        <f>Drivers!CR223</f>
        <v>0</v>
      </c>
      <c r="CS402">
        <f>Drivers!CS223</f>
        <v>0</v>
      </c>
      <c r="CT402">
        <f>Drivers!CT223</f>
        <v>0</v>
      </c>
      <c r="CU402">
        <f>Drivers!CU223</f>
        <v>0</v>
      </c>
      <c r="CV402">
        <f>Drivers!CV223</f>
        <v>0</v>
      </c>
      <c r="CW402">
        <f>Drivers!CW223</f>
        <v>0</v>
      </c>
      <c r="CX402">
        <f>Drivers!CX223</f>
        <v>0</v>
      </c>
      <c r="CY402">
        <f>Drivers!CY223</f>
        <v>0</v>
      </c>
      <c r="CZ402">
        <f>Drivers!CZ223</f>
        <v>0</v>
      </c>
      <c r="DA402">
        <f>Drivers!DA223</f>
        <v>0</v>
      </c>
      <c r="DB402">
        <f>Drivers!DB223</f>
        <v>0</v>
      </c>
      <c r="DC402">
        <f>Drivers!DC223</f>
        <v>0</v>
      </c>
      <c r="DD402">
        <f>Drivers!DD223</f>
        <v>0</v>
      </c>
      <c r="DE402">
        <f>Drivers!DE223</f>
        <v>0</v>
      </c>
      <c r="DF402">
        <f>Drivers!DF223</f>
        <v>0</v>
      </c>
      <c r="DG402">
        <f>Drivers!DG223</f>
        <v>0</v>
      </c>
      <c r="DH402">
        <f>Drivers!DH223</f>
        <v>0</v>
      </c>
      <c r="DI402">
        <f>Drivers!DI223</f>
        <v>0</v>
      </c>
      <c r="DJ402">
        <f>Drivers!DJ223</f>
        <v>0</v>
      </c>
      <c r="DK402">
        <f>Drivers!DK223</f>
        <v>0</v>
      </c>
      <c r="DL402">
        <f>Drivers!DL223</f>
        <v>0</v>
      </c>
      <c r="DM402">
        <f>Drivers!DM223</f>
        <v>0</v>
      </c>
      <c r="DN402">
        <f>Drivers!DN223</f>
        <v>0</v>
      </c>
      <c r="DO402">
        <f>Drivers!DO223</f>
        <v>0</v>
      </c>
      <c r="DP402">
        <f>Drivers!DP223</f>
        <v>0</v>
      </c>
      <c r="DQ402">
        <f>Drivers!DQ223</f>
        <v>0</v>
      </c>
      <c r="DR402">
        <f>Drivers!DR223</f>
        <v>0</v>
      </c>
      <c r="DS402">
        <f>Drivers!DS223</f>
        <v>0</v>
      </c>
      <c r="DT402">
        <f>Drivers!DT223</f>
        <v>0</v>
      </c>
      <c r="DU402">
        <f>Drivers!DU223</f>
        <v>0</v>
      </c>
      <c r="DV402">
        <f>Drivers!DV223</f>
        <v>0</v>
      </c>
      <c r="DW402">
        <f>Drivers!DW223</f>
        <v>0</v>
      </c>
      <c r="DX402">
        <f>Drivers!DX223</f>
        <v>0</v>
      </c>
      <c r="DY402">
        <f>Drivers!DY223</f>
        <v>0</v>
      </c>
      <c r="DZ402">
        <f>Drivers!DZ223</f>
        <v>0</v>
      </c>
      <c r="EA402">
        <f>Drivers!EA223</f>
        <v>0</v>
      </c>
      <c r="EB402">
        <f>Drivers!EB223</f>
        <v>0</v>
      </c>
      <c r="EC402">
        <f>Drivers!EC223</f>
        <v>0</v>
      </c>
      <c r="ED402">
        <f>Drivers!ED223</f>
        <v>0</v>
      </c>
      <c r="EE402">
        <f>Drivers!EE223</f>
        <v>0</v>
      </c>
      <c r="EF402">
        <f>Drivers!EF223</f>
        <v>0</v>
      </c>
      <c r="EG402">
        <f>Drivers!EG223</f>
        <v>0</v>
      </c>
      <c r="EH402">
        <f>Drivers!EH223</f>
        <v>0</v>
      </c>
      <c r="EI402">
        <f>Drivers!EI223</f>
        <v>0</v>
      </c>
      <c r="EJ402">
        <f>Drivers!EJ223</f>
        <v>0</v>
      </c>
      <c r="EK402">
        <f>Drivers!EK223</f>
        <v>0</v>
      </c>
      <c r="EL402">
        <f>Drivers!EL223</f>
        <v>0</v>
      </c>
      <c r="EM402">
        <f>Drivers!EM223</f>
        <v>0</v>
      </c>
      <c r="EN402">
        <f>Drivers!EN223</f>
        <v>0</v>
      </c>
    </row>
    <row r="403" spans="1:144" x14ac:dyDescent="0.2">
      <c r="A403">
        <f>Drivers!A224</f>
        <v>0</v>
      </c>
      <c r="B403">
        <f>Drivers!B224</f>
        <v>0</v>
      </c>
      <c r="C403">
        <f>Drivers!C224</f>
        <v>0</v>
      </c>
      <c r="D403">
        <f>Drivers!D224</f>
        <v>0</v>
      </c>
      <c r="E403">
        <f>Drivers!E224</f>
        <v>0</v>
      </c>
      <c r="F403">
        <f>Drivers!F224</f>
        <v>0</v>
      </c>
      <c r="G403">
        <f>Drivers!G224</f>
        <v>0</v>
      </c>
      <c r="H403">
        <f>Drivers!H224</f>
        <v>0</v>
      </c>
      <c r="I403" t="str">
        <f>Drivers!I224</f>
        <v>Marketing</v>
      </c>
      <c r="J403">
        <f>Drivers!J224</f>
        <v>0</v>
      </c>
      <c r="K403">
        <f>Drivers!K224</f>
        <v>0</v>
      </c>
      <c r="L403">
        <f>Drivers!L224</f>
        <v>0</v>
      </c>
      <c r="M403">
        <f>Drivers!M224</f>
        <v>0</v>
      </c>
      <c r="N403">
        <f>Drivers!N224</f>
        <v>0</v>
      </c>
      <c r="O403">
        <f>Drivers!O224</f>
        <v>0</v>
      </c>
      <c r="P403">
        <f>Drivers!P224</f>
        <v>0</v>
      </c>
      <c r="Q403">
        <f>Drivers!Q224</f>
        <v>0</v>
      </c>
      <c r="R403">
        <f>Drivers!R224</f>
        <v>0</v>
      </c>
      <c r="S403">
        <f>Drivers!S224</f>
        <v>0</v>
      </c>
      <c r="T403">
        <f>Drivers!T224</f>
        <v>0</v>
      </c>
      <c r="U403">
        <f>Drivers!U224</f>
        <v>0</v>
      </c>
      <c r="V403">
        <f>Drivers!V224</f>
        <v>0</v>
      </c>
      <c r="W403">
        <f>Drivers!W224</f>
        <v>0</v>
      </c>
      <c r="X403">
        <f>Drivers!X224</f>
        <v>0</v>
      </c>
      <c r="Y403">
        <f>Drivers!Y224</f>
        <v>0</v>
      </c>
      <c r="Z403">
        <f>Drivers!Z224</f>
        <v>0</v>
      </c>
      <c r="AA403">
        <f>Drivers!AA224</f>
        <v>0</v>
      </c>
      <c r="AB403">
        <f>Drivers!AB224</f>
        <v>0</v>
      </c>
      <c r="AC403">
        <f>Drivers!AC224</f>
        <v>0</v>
      </c>
      <c r="AD403">
        <f>Drivers!AD224</f>
        <v>0</v>
      </c>
      <c r="AE403">
        <f>Drivers!AE224</f>
        <v>0</v>
      </c>
      <c r="AF403">
        <f>Drivers!AF224</f>
        <v>0</v>
      </c>
      <c r="AG403">
        <f>Drivers!AG224</f>
        <v>0</v>
      </c>
      <c r="AH403">
        <f>Drivers!AH224</f>
        <v>0</v>
      </c>
      <c r="AI403">
        <f>Drivers!AI224</f>
        <v>0</v>
      </c>
      <c r="AJ403">
        <f>Drivers!AJ224</f>
        <v>0</v>
      </c>
      <c r="AK403">
        <f>Drivers!AK224</f>
        <v>0</v>
      </c>
      <c r="AL403">
        <f>Drivers!AL224</f>
        <v>0</v>
      </c>
      <c r="AM403">
        <f>Drivers!AM224</f>
        <v>0</v>
      </c>
      <c r="AN403">
        <f>Drivers!AN224</f>
        <v>0</v>
      </c>
      <c r="AO403">
        <f>Drivers!AO224</f>
        <v>0</v>
      </c>
      <c r="AP403">
        <f>Drivers!AP224</f>
        <v>0</v>
      </c>
      <c r="AQ403">
        <f>Drivers!AQ224</f>
        <v>0</v>
      </c>
      <c r="AR403">
        <f>Drivers!AR224</f>
        <v>0</v>
      </c>
      <c r="AS403">
        <f>Drivers!AS224</f>
        <v>0</v>
      </c>
      <c r="AT403">
        <f>Drivers!AT224</f>
        <v>0</v>
      </c>
      <c r="AU403">
        <f>Drivers!AU224</f>
        <v>0</v>
      </c>
      <c r="AV403">
        <f>Drivers!AV224</f>
        <v>0</v>
      </c>
      <c r="AW403">
        <f>Drivers!AW224</f>
        <v>0</v>
      </c>
      <c r="AX403">
        <f>Drivers!AX224</f>
        <v>0</v>
      </c>
      <c r="AY403">
        <f>Drivers!AY224</f>
        <v>0</v>
      </c>
      <c r="AZ403">
        <f>Drivers!AZ224</f>
        <v>0</v>
      </c>
      <c r="BA403">
        <f>Drivers!BA224</f>
        <v>0</v>
      </c>
      <c r="BB403">
        <f>Drivers!BB224</f>
        <v>0</v>
      </c>
      <c r="BC403">
        <f>Drivers!BC224</f>
        <v>0</v>
      </c>
      <c r="BD403">
        <f>Drivers!BD224</f>
        <v>0</v>
      </c>
      <c r="BE403">
        <f>Drivers!BE224</f>
        <v>0</v>
      </c>
      <c r="BF403">
        <f>Drivers!BF224</f>
        <v>0</v>
      </c>
      <c r="BG403">
        <f>Drivers!BG224</f>
        <v>0</v>
      </c>
      <c r="BH403">
        <f>Drivers!BH224</f>
        <v>0</v>
      </c>
      <c r="BI403">
        <f>Drivers!BI224</f>
        <v>0</v>
      </c>
      <c r="BJ403">
        <f>Drivers!BJ224</f>
        <v>0</v>
      </c>
      <c r="BK403">
        <f>Drivers!BK224</f>
        <v>0</v>
      </c>
      <c r="BL403">
        <f>Drivers!BL224</f>
        <v>0</v>
      </c>
      <c r="BM403">
        <f>Drivers!BM224</f>
        <v>0</v>
      </c>
      <c r="BN403">
        <f>Drivers!BN224</f>
        <v>0</v>
      </c>
      <c r="BO403">
        <f>Drivers!BO224</f>
        <v>0</v>
      </c>
      <c r="BP403">
        <f>Drivers!BP224</f>
        <v>0</v>
      </c>
      <c r="BQ403">
        <f>Drivers!BQ224</f>
        <v>0</v>
      </c>
      <c r="BR403">
        <f>Drivers!BR224</f>
        <v>8.3740000000000006</v>
      </c>
      <c r="BS403">
        <f>Drivers!BS224</f>
        <v>12.837</v>
      </c>
      <c r="BT403">
        <f>Drivers!BT224</f>
        <v>15.96</v>
      </c>
      <c r="BU403">
        <f>Drivers!BU224</f>
        <v>14.191000000000001</v>
      </c>
      <c r="BV403">
        <f>Drivers!BV224</f>
        <v>25.413</v>
      </c>
      <c r="BW403">
        <f>Drivers!BW224</f>
        <v>32.030999999999999</v>
      </c>
      <c r="BX403">
        <f>Drivers!BX224</f>
        <v>49.618000000000002</v>
      </c>
      <c r="BY403">
        <f>Drivers!BY224</f>
        <v>37.079000000000001</v>
      </c>
      <c r="BZ403">
        <f>Drivers!BZ224</f>
        <v>60.604999999999997</v>
      </c>
      <c r="CA403">
        <f>Drivers!CA224</f>
        <v>34.518999999999998</v>
      </c>
      <c r="CB403">
        <f>Drivers!CB224</f>
        <v>34.244</v>
      </c>
      <c r="CC403">
        <f>Drivers!CC224</f>
        <v>25.161000000000001</v>
      </c>
      <c r="CD403">
        <f>Drivers!CD224</f>
        <v>40.5</v>
      </c>
      <c r="CE403">
        <f>Drivers!CE224</f>
        <v>35.018999999999998</v>
      </c>
      <c r="CF403">
        <f>Drivers!CF224</f>
        <v>34.744</v>
      </c>
      <c r="CG403">
        <f>Drivers!CG224</f>
        <v>31.079000000000001</v>
      </c>
      <c r="CH403">
        <f>Drivers!CH224</f>
        <v>43</v>
      </c>
      <c r="CI403">
        <f>Drivers!CI224</f>
        <v>37.518999999999998</v>
      </c>
      <c r="CJ403">
        <f>Drivers!CJ224</f>
        <v>37.244</v>
      </c>
      <c r="CK403">
        <f>Drivers!CK224</f>
        <v>33.579000000000001</v>
      </c>
      <c r="CL403">
        <f>Drivers!CL224</f>
        <v>45.5</v>
      </c>
      <c r="CM403">
        <f>Drivers!CM224</f>
        <v>40.018999999999998</v>
      </c>
      <c r="CN403">
        <f>Drivers!CN224</f>
        <v>39.744</v>
      </c>
      <c r="CO403">
        <f>Drivers!CO224</f>
        <v>36.079000000000001</v>
      </c>
      <c r="CP403">
        <f>Drivers!CP224</f>
        <v>0</v>
      </c>
      <c r="CQ403">
        <f>Drivers!CQ224</f>
        <v>0</v>
      </c>
      <c r="CR403">
        <f>Drivers!CR224</f>
        <v>0</v>
      </c>
      <c r="CS403">
        <f>Drivers!CS224</f>
        <v>0</v>
      </c>
      <c r="CT403">
        <f>Drivers!CT224</f>
        <v>0</v>
      </c>
      <c r="CU403">
        <f>Drivers!CU224</f>
        <v>0</v>
      </c>
      <c r="CV403">
        <f>Drivers!CV224</f>
        <v>0</v>
      </c>
      <c r="CW403">
        <f>Drivers!CW224</f>
        <v>0</v>
      </c>
      <c r="CX403">
        <f>Drivers!CX224</f>
        <v>0</v>
      </c>
      <c r="CY403">
        <f>Drivers!CY224</f>
        <v>0</v>
      </c>
      <c r="CZ403">
        <f>Drivers!CZ224</f>
        <v>0</v>
      </c>
      <c r="DA403">
        <f>Drivers!DA224</f>
        <v>0</v>
      </c>
      <c r="DB403">
        <f>Drivers!DB224</f>
        <v>0</v>
      </c>
      <c r="DC403">
        <f>Drivers!DC224</f>
        <v>0</v>
      </c>
      <c r="DD403">
        <f>Drivers!DD224</f>
        <v>0</v>
      </c>
      <c r="DE403">
        <f>Drivers!DE224</f>
        <v>0</v>
      </c>
      <c r="DF403">
        <f>Drivers!DF224</f>
        <v>0</v>
      </c>
      <c r="DG403">
        <f>Drivers!DG224</f>
        <v>0</v>
      </c>
      <c r="DH403">
        <f>Drivers!DH224</f>
        <v>0</v>
      </c>
      <c r="DI403">
        <f>Drivers!DI224</f>
        <v>0</v>
      </c>
      <c r="DJ403">
        <f>Drivers!DJ224</f>
        <v>0</v>
      </c>
      <c r="DK403">
        <f>Drivers!DK224</f>
        <v>0</v>
      </c>
      <c r="DL403">
        <f>Drivers!DL224</f>
        <v>0</v>
      </c>
      <c r="DM403">
        <f>Drivers!DM224</f>
        <v>0</v>
      </c>
      <c r="DN403">
        <f>Drivers!DN224</f>
        <v>0</v>
      </c>
      <c r="DO403">
        <f>Drivers!DO224</f>
        <v>0</v>
      </c>
      <c r="DP403">
        <f>Drivers!DP224</f>
        <v>0</v>
      </c>
      <c r="DQ403">
        <f>Drivers!DQ224</f>
        <v>0</v>
      </c>
      <c r="DR403">
        <f>Drivers!DR224</f>
        <v>0</v>
      </c>
      <c r="DS403">
        <f>Drivers!DS224</f>
        <v>0</v>
      </c>
      <c r="DT403">
        <f>Drivers!DT224</f>
        <v>0</v>
      </c>
      <c r="DU403">
        <f>Drivers!DU224</f>
        <v>0</v>
      </c>
      <c r="DV403">
        <f>Drivers!DV224</f>
        <v>0</v>
      </c>
      <c r="DW403">
        <f>Drivers!DW224</f>
        <v>0</v>
      </c>
      <c r="DX403">
        <f>Drivers!DX224</f>
        <v>0</v>
      </c>
      <c r="DY403">
        <f>Drivers!DY224</f>
        <v>13.96</v>
      </c>
      <c r="DZ403">
        <f>Drivers!DZ224</f>
        <v>51.362000000000002</v>
      </c>
      <c r="EA403">
        <f>Drivers!EA224</f>
        <v>144.14100000000002</v>
      </c>
      <c r="EB403">
        <f>Drivers!EB224</f>
        <v>154.529</v>
      </c>
      <c r="EC403">
        <f>Drivers!EC224</f>
        <v>141.34200000000001</v>
      </c>
      <c r="ED403">
        <f>Drivers!ED224</f>
        <v>151.34200000000001</v>
      </c>
      <c r="EE403">
        <f>Drivers!EE224</f>
        <v>161.34200000000001</v>
      </c>
      <c r="EF403">
        <f>Drivers!EF224</f>
        <v>168.34200000000001</v>
      </c>
      <c r="EG403">
        <f>Drivers!EG224</f>
        <v>174.34200000000001</v>
      </c>
      <c r="EH403">
        <f>Drivers!EH224</f>
        <v>179.34200000000001</v>
      </c>
      <c r="EI403">
        <f>Drivers!EI224</f>
        <v>183.34200000000001</v>
      </c>
      <c r="EJ403">
        <f>Drivers!EJ224</f>
        <v>186.34200000000001</v>
      </c>
      <c r="EK403">
        <f>Drivers!EK224</f>
        <v>189.34200000000001</v>
      </c>
      <c r="EL403">
        <f>Drivers!EL224</f>
        <v>192.34200000000001</v>
      </c>
      <c r="EM403">
        <f>Drivers!EM224</f>
        <v>0</v>
      </c>
      <c r="EN403">
        <f>Drivers!EN224</f>
        <v>0</v>
      </c>
    </row>
    <row r="404" spans="1:144" x14ac:dyDescent="0.2">
      <c r="A404">
        <f>Drivers!A225</f>
        <v>0</v>
      </c>
      <c r="B404">
        <f>Drivers!B225</f>
        <v>0</v>
      </c>
      <c r="C404">
        <f>Drivers!C225</f>
        <v>0</v>
      </c>
      <c r="D404">
        <f>Drivers!D225</f>
        <v>0</v>
      </c>
      <c r="E404">
        <f>Drivers!E225</f>
        <v>0</v>
      </c>
      <c r="F404">
        <f>Drivers!F225</f>
        <v>0</v>
      </c>
      <c r="G404">
        <f>Drivers!G225</f>
        <v>0</v>
      </c>
      <c r="H404">
        <f>Drivers!H225</f>
        <v>0</v>
      </c>
      <c r="I404" t="str">
        <f>Drivers!I225</f>
        <v>as % of revenue</v>
      </c>
      <c r="J404">
        <f>Drivers!J225</f>
        <v>0</v>
      </c>
      <c r="K404">
        <f>Drivers!K225</f>
        <v>0</v>
      </c>
      <c r="L404">
        <f>Drivers!L225</f>
        <v>0</v>
      </c>
      <c r="M404">
        <f>Drivers!M225</f>
        <v>0</v>
      </c>
      <c r="N404">
        <f>Drivers!N225</f>
        <v>0</v>
      </c>
      <c r="O404">
        <f>Drivers!O225</f>
        <v>0</v>
      </c>
      <c r="P404">
        <f>Drivers!P225</f>
        <v>0</v>
      </c>
      <c r="Q404">
        <f>Drivers!Q225</f>
        <v>0</v>
      </c>
      <c r="R404">
        <f>Drivers!R225</f>
        <v>0</v>
      </c>
      <c r="S404">
        <f>Drivers!S225</f>
        <v>0</v>
      </c>
      <c r="T404">
        <f>Drivers!T225</f>
        <v>0</v>
      </c>
      <c r="U404">
        <f>Drivers!U225</f>
        <v>0</v>
      </c>
      <c r="V404">
        <f>Drivers!V225</f>
        <v>0</v>
      </c>
      <c r="W404">
        <f>Drivers!W225</f>
        <v>0</v>
      </c>
      <c r="X404">
        <f>Drivers!X225</f>
        <v>0</v>
      </c>
      <c r="Y404">
        <f>Drivers!Y225</f>
        <v>0</v>
      </c>
      <c r="Z404">
        <f>Drivers!Z225</f>
        <v>0</v>
      </c>
      <c r="AA404">
        <f>Drivers!AA225</f>
        <v>0</v>
      </c>
      <c r="AB404">
        <f>Drivers!AB225</f>
        <v>0</v>
      </c>
      <c r="AC404">
        <f>Drivers!AC225</f>
        <v>0</v>
      </c>
      <c r="AD404">
        <f>Drivers!AD225</f>
        <v>0</v>
      </c>
      <c r="AE404">
        <f>Drivers!AE225</f>
        <v>0</v>
      </c>
      <c r="AF404">
        <f>Drivers!AF225</f>
        <v>0</v>
      </c>
      <c r="AG404">
        <f>Drivers!AG225</f>
        <v>0</v>
      </c>
      <c r="AH404">
        <f>Drivers!AH225</f>
        <v>0</v>
      </c>
      <c r="AI404">
        <f>Drivers!AI225</f>
        <v>0</v>
      </c>
      <c r="AJ404">
        <f>Drivers!AJ225</f>
        <v>0</v>
      </c>
      <c r="AK404">
        <f>Drivers!AK225</f>
        <v>0</v>
      </c>
      <c r="AL404">
        <f>Drivers!AL225</f>
        <v>0</v>
      </c>
      <c r="AM404">
        <f>Drivers!AM225</f>
        <v>0</v>
      </c>
      <c r="AN404">
        <f>Drivers!AN225</f>
        <v>0</v>
      </c>
      <c r="AO404">
        <f>Drivers!AO225</f>
        <v>0</v>
      </c>
      <c r="AP404">
        <f>Drivers!AP225</f>
        <v>0</v>
      </c>
      <c r="AQ404">
        <f>Drivers!AQ225</f>
        <v>0</v>
      </c>
      <c r="AR404">
        <f>Drivers!AR225</f>
        <v>0</v>
      </c>
      <c r="AS404">
        <f>Drivers!AS225</f>
        <v>0</v>
      </c>
      <c r="AT404">
        <f>Drivers!AT225</f>
        <v>0</v>
      </c>
      <c r="AU404">
        <f>Drivers!AU225</f>
        <v>0</v>
      </c>
      <c r="AV404">
        <f>Drivers!AV225</f>
        <v>0</v>
      </c>
      <c r="AW404">
        <f>Drivers!AW225</f>
        <v>0</v>
      </c>
      <c r="AX404">
        <f>Drivers!AX225</f>
        <v>0</v>
      </c>
      <c r="AY404">
        <f>Drivers!AY225</f>
        <v>0</v>
      </c>
      <c r="AZ404">
        <f>Drivers!AZ225</f>
        <v>0</v>
      </c>
      <c r="BA404">
        <f>Drivers!BA225</f>
        <v>0</v>
      </c>
      <c r="BB404">
        <f>Drivers!BB225</f>
        <v>0</v>
      </c>
      <c r="BC404">
        <f>Drivers!BC225</f>
        <v>0</v>
      </c>
      <c r="BD404">
        <f>Drivers!BD225</f>
        <v>0</v>
      </c>
      <c r="BE404">
        <f>Drivers!BE225</f>
        <v>0</v>
      </c>
      <c r="BF404">
        <f>Drivers!BF225</f>
        <v>0</v>
      </c>
      <c r="BG404">
        <f>Drivers!BG225</f>
        <v>0</v>
      </c>
      <c r="BH404">
        <f>Drivers!BH225</f>
        <v>0</v>
      </c>
      <c r="BI404">
        <f>Drivers!BI225</f>
        <v>0</v>
      </c>
      <c r="BJ404">
        <f>Drivers!BJ225</f>
        <v>0</v>
      </c>
      <c r="BK404">
        <f>Drivers!BK225</f>
        <v>0</v>
      </c>
      <c r="BL404">
        <f>Drivers!BL225</f>
        <v>0</v>
      </c>
      <c r="BM404">
        <f>Drivers!BM225</f>
        <v>0</v>
      </c>
      <c r="BN404">
        <f>Drivers!BN225</f>
        <v>0</v>
      </c>
      <c r="BO404">
        <f>Drivers!BO225</f>
        <v>0</v>
      </c>
      <c r="BP404">
        <f>Drivers!BP225</f>
        <v>0</v>
      </c>
      <c r="BQ404">
        <f>Drivers!BQ225</f>
        <v>0</v>
      </c>
      <c r="BR404">
        <f>Drivers!BR225</f>
        <v>0.17235417610011117</v>
      </c>
      <c r="BS404">
        <f>Drivers!BS225</f>
        <v>0.17519891908121904</v>
      </c>
      <c r="BT404">
        <f>Drivers!BT225</f>
        <v>0.15603766021724041</v>
      </c>
      <c r="BU404">
        <f>Drivers!BU225</f>
        <v>0.121640965858927</v>
      </c>
      <c r="BV404">
        <f>Drivers!BV225</f>
        <v>0.14766586479796395</v>
      </c>
      <c r="BW404">
        <f>Drivers!BW225</f>
        <v>0.15862898912462114</v>
      </c>
      <c r="BX404">
        <f>Drivers!BX225</f>
        <v>0.24150653193933377</v>
      </c>
      <c r="BY404">
        <f>Drivers!BY225</f>
        <v>0.17170814385344213</v>
      </c>
      <c r="BZ404">
        <f>Drivers!BZ225</f>
        <v>0.24752596561878429</v>
      </c>
      <c r="CA404">
        <f>Drivers!CA225</f>
        <v>0.14500308749585183</v>
      </c>
      <c r="CB404">
        <f>Drivers!CB225</f>
        <v>0.16257275515339112</v>
      </c>
      <c r="CC404">
        <f>Drivers!CC225</f>
        <v>0.13408258860769615</v>
      </c>
      <c r="CD404">
        <f>Drivers!CD225</f>
        <v>0.20307926059007514</v>
      </c>
      <c r="CE404">
        <f>Drivers!CE225</f>
        <v>0.16711528878939647</v>
      </c>
      <c r="CF404">
        <f>Drivers!CF225</f>
        <v>0.16922561117411536</v>
      </c>
      <c r="CG404">
        <f>Drivers!CG225</f>
        <v>0.15065357962357145</v>
      </c>
      <c r="CH404">
        <f>Drivers!CH225</f>
        <v>0.19506757446079512</v>
      </c>
      <c r="CI404">
        <f>Drivers!CI225</f>
        <v>0.16198312608096702</v>
      </c>
      <c r="CJ404">
        <f>Drivers!CJ225</f>
        <v>0.16411514881085248</v>
      </c>
      <c r="CK404">
        <f>Drivers!CK225</f>
        <v>0.14726049475414763</v>
      </c>
      <c r="CL404">
        <f>Drivers!CL225</f>
        <v>0.18938472976732657</v>
      </c>
      <c r="CM404">
        <f>Drivers!CM225</f>
        <v>0.15852643291281637</v>
      </c>
      <c r="CN404">
        <f>Drivers!CN225</f>
        <v>0.1606870437062802</v>
      </c>
      <c r="CO404">
        <f>Drivers!CO225</f>
        <v>0.14517436068221271</v>
      </c>
      <c r="CP404">
        <f>Drivers!CP225</f>
        <v>0</v>
      </c>
      <c r="CQ404">
        <f>Drivers!CQ225</f>
        <v>0</v>
      </c>
      <c r="CR404">
        <f>Drivers!CR225</f>
        <v>0</v>
      </c>
      <c r="CS404">
        <f>Drivers!CS225</f>
        <v>0</v>
      </c>
      <c r="CT404">
        <f>Drivers!CT225</f>
        <v>0</v>
      </c>
      <c r="CU404">
        <f>Drivers!CU225</f>
        <v>0</v>
      </c>
      <c r="CV404">
        <f>Drivers!CV225</f>
        <v>0</v>
      </c>
      <c r="CW404">
        <f>Drivers!CW225</f>
        <v>0</v>
      </c>
      <c r="CX404">
        <f>Drivers!CX225</f>
        <v>0</v>
      </c>
      <c r="CY404">
        <f>Drivers!CY225</f>
        <v>0</v>
      </c>
      <c r="CZ404">
        <f>Drivers!CZ225</f>
        <v>0</v>
      </c>
      <c r="DA404">
        <f>Drivers!DA225</f>
        <v>0</v>
      </c>
      <c r="DB404">
        <f>Drivers!DB225</f>
        <v>0</v>
      </c>
      <c r="DC404">
        <f>Drivers!DC225</f>
        <v>0</v>
      </c>
      <c r="DD404">
        <f>Drivers!DD225</f>
        <v>0</v>
      </c>
      <c r="DE404">
        <f>Drivers!DE225</f>
        <v>0</v>
      </c>
      <c r="DF404">
        <f>Drivers!DF225</f>
        <v>0</v>
      </c>
      <c r="DG404">
        <f>Drivers!DG225</f>
        <v>0</v>
      </c>
      <c r="DH404">
        <f>Drivers!DH225</f>
        <v>0</v>
      </c>
      <c r="DI404">
        <f>Drivers!DI225</f>
        <v>0</v>
      </c>
      <c r="DJ404">
        <f>Drivers!DJ225</f>
        <v>0</v>
      </c>
      <c r="DK404">
        <f>Drivers!DK225</f>
        <v>0</v>
      </c>
      <c r="DL404">
        <f>Drivers!DL225</f>
        <v>0</v>
      </c>
      <c r="DM404">
        <f>Drivers!DM225</f>
        <v>0</v>
      </c>
      <c r="DN404">
        <f>Drivers!DN225</f>
        <v>0</v>
      </c>
      <c r="DO404">
        <f>Drivers!DO225</f>
        <v>0</v>
      </c>
      <c r="DP404">
        <f>Drivers!DP225</f>
        <v>0</v>
      </c>
      <c r="DQ404">
        <f>Drivers!DQ225</f>
        <v>0</v>
      </c>
      <c r="DR404">
        <f>Drivers!DR225</f>
        <v>0</v>
      </c>
      <c r="DS404">
        <f>Drivers!DS225</f>
        <v>0</v>
      </c>
      <c r="DT404">
        <f>Drivers!DT225</f>
        <v>0</v>
      </c>
      <c r="DU404">
        <f>Drivers!DU225</f>
        <v>0</v>
      </c>
      <c r="DV404">
        <f>Drivers!DV225</f>
        <v>0</v>
      </c>
      <c r="DW404">
        <f>Drivers!DW225</f>
        <v>0</v>
      </c>
      <c r="DX404">
        <f>Drivers!DX225</f>
        <v>0</v>
      </c>
      <c r="DY404">
        <f>Drivers!DY225</f>
        <v>0.17942061023571448</v>
      </c>
      <c r="DZ404">
        <f>Drivers!DZ225</f>
        <v>0.15070876723503021</v>
      </c>
      <c r="EA404">
        <f>Drivers!EA225</f>
        <v>0.18121460971365927</v>
      </c>
      <c r="EB404">
        <f>Drivers!EB225</f>
        <v>0.17536379740601071</v>
      </c>
      <c r="EC404">
        <f>Drivers!EC225</f>
        <v>0.17224527382206115</v>
      </c>
      <c r="ED404">
        <f>Drivers!ED225</f>
        <v>0.16685592344611361</v>
      </c>
      <c r="EE404">
        <f>Drivers!EE225</f>
        <v>0.16320991169473822</v>
      </c>
      <c r="EF404">
        <f>Drivers!EF225</f>
        <v>0.15650691920176746</v>
      </c>
      <c r="EG404">
        <f>Drivers!EG225</f>
        <v>0.14965813932046668</v>
      </c>
      <c r="EH404">
        <f>Drivers!EH225</f>
        <v>0.14281120066575817</v>
      </c>
      <c r="EI404">
        <f>Drivers!EI225</f>
        <v>0.13606873286353796</v>
      </c>
      <c r="EJ404">
        <f>Drivers!EJ225</f>
        <v>0.12949917000335587</v>
      </c>
      <c r="EK404">
        <f>Drivers!EK225</f>
        <v>0.12379880566816658</v>
      </c>
      <c r="EL404">
        <f>Drivers!EL225</f>
        <v>0.11888307914976384</v>
      </c>
      <c r="EM404">
        <f>Drivers!EM225</f>
        <v>0</v>
      </c>
      <c r="EN404">
        <f>Drivers!EN225</f>
        <v>0</v>
      </c>
    </row>
    <row r="405" spans="1:144" x14ac:dyDescent="0.2">
      <c r="A405">
        <f>Drivers!A226</f>
        <v>0</v>
      </c>
      <c r="B405">
        <f>Drivers!B226</f>
        <v>0</v>
      </c>
      <c r="C405">
        <f>Drivers!C226</f>
        <v>0</v>
      </c>
      <c r="D405">
        <f>Drivers!D226</f>
        <v>0</v>
      </c>
      <c r="E405">
        <f>Drivers!E226</f>
        <v>0</v>
      </c>
      <c r="F405">
        <f>Drivers!F226</f>
        <v>0</v>
      </c>
      <c r="G405">
        <f>Drivers!G226</f>
        <v>0</v>
      </c>
      <c r="H405">
        <f>Drivers!H226</f>
        <v>0</v>
      </c>
      <c r="I405" t="str">
        <f>Drivers!I226</f>
        <v>YoY Change in bp</v>
      </c>
      <c r="J405">
        <f>Drivers!J226</f>
        <v>0</v>
      </c>
      <c r="K405">
        <f>Drivers!K226</f>
        <v>0</v>
      </c>
      <c r="L405">
        <f>Drivers!L226</f>
        <v>0</v>
      </c>
      <c r="M405">
        <f>Drivers!M226</f>
        <v>0</v>
      </c>
      <c r="N405">
        <f>Drivers!N226</f>
        <v>0</v>
      </c>
      <c r="O405">
        <f>Drivers!O226</f>
        <v>0</v>
      </c>
      <c r="P405">
        <f>Drivers!P226</f>
        <v>0</v>
      </c>
      <c r="Q405">
        <f>Drivers!Q226</f>
        <v>0</v>
      </c>
      <c r="R405">
        <f>Drivers!R226</f>
        <v>0</v>
      </c>
      <c r="S405">
        <f>Drivers!S226</f>
        <v>0</v>
      </c>
      <c r="T405">
        <f>Drivers!T226</f>
        <v>0</v>
      </c>
      <c r="U405">
        <f>Drivers!U226</f>
        <v>0</v>
      </c>
      <c r="V405">
        <f>Drivers!V226</f>
        <v>0</v>
      </c>
      <c r="W405">
        <f>Drivers!W226</f>
        <v>0</v>
      </c>
      <c r="X405">
        <f>Drivers!X226</f>
        <v>0</v>
      </c>
      <c r="Y405">
        <f>Drivers!Y226</f>
        <v>0</v>
      </c>
      <c r="Z405">
        <f>Drivers!Z226</f>
        <v>0</v>
      </c>
      <c r="AA405">
        <f>Drivers!AA226</f>
        <v>0</v>
      </c>
      <c r="AB405">
        <f>Drivers!AB226</f>
        <v>0</v>
      </c>
      <c r="AC405">
        <f>Drivers!AC226</f>
        <v>0</v>
      </c>
      <c r="AD405">
        <f>Drivers!AD226</f>
        <v>0</v>
      </c>
      <c r="AE405">
        <f>Drivers!AE226</f>
        <v>0</v>
      </c>
      <c r="AF405">
        <f>Drivers!AF226</f>
        <v>0</v>
      </c>
      <c r="AG405">
        <f>Drivers!AG226</f>
        <v>0</v>
      </c>
      <c r="AH405">
        <f>Drivers!AH226</f>
        <v>0</v>
      </c>
      <c r="AI405">
        <f>Drivers!AI226</f>
        <v>0</v>
      </c>
      <c r="AJ405">
        <f>Drivers!AJ226</f>
        <v>0</v>
      </c>
      <c r="AK405">
        <f>Drivers!AK226</f>
        <v>0</v>
      </c>
      <c r="AL405">
        <f>Drivers!AL226</f>
        <v>0</v>
      </c>
      <c r="AM405">
        <f>Drivers!AM226</f>
        <v>0</v>
      </c>
      <c r="AN405">
        <f>Drivers!AN226</f>
        <v>0</v>
      </c>
      <c r="AO405">
        <f>Drivers!AO226</f>
        <v>0</v>
      </c>
      <c r="AP405">
        <f>Drivers!AP226</f>
        <v>0</v>
      </c>
      <c r="AQ405">
        <f>Drivers!AQ226</f>
        <v>0</v>
      </c>
      <c r="AR405">
        <f>Drivers!AR226</f>
        <v>0</v>
      </c>
      <c r="AS405">
        <f>Drivers!AS226</f>
        <v>0</v>
      </c>
      <c r="AT405">
        <f>Drivers!AT226</f>
        <v>0</v>
      </c>
      <c r="AU405">
        <f>Drivers!AU226</f>
        <v>0</v>
      </c>
      <c r="AV405">
        <f>Drivers!AV226</f>
        <v>0</v>
      </c>
      <c r="AW405">
        <f>Drivers!AW226</f>
        <v>0</v>
      </c>
      <c r="AX405">
        <f>Drivers!AX226</f>
        <v>0</v>
      </c>
      <c r="AY405">
        <f>Drivers!AY226</f>
        <v>0</v>
      </c>
      <c r="AZ405">
        <f>Drivers!AZ226</f>
        <v>0</v>
      </c>
      <c r="BA405">
        <f>Drivers!BA226</f>
        <v>0</v>
      </c>
      <c r="BB405">
        <f>Drivers!BB226</f>
        <v>0</v>
      </c>
      <c r="BC405">
        <f>Drivers!BC226</f>
        <v>0</v>
      </c>
      <c r="BD405">
        <f>Drivers!BD226</f>
        <v>0</v>
      </c>
      <c r="BE405">
        <f>Drivers!BE226</f>
        <v>0</v>
      </c>
      <c r="BF405">
        <f>Drivers!BF226</f>
        <v>0</v>
      </c>
      <c r="BG405">
        <f>Drivers!BG226</f>
        <v>0</v>
      </c>
      <c r="BH405">
        <f>Drivers!BH226</f>
        <v>0</v>
      </c>
      <c r="BI405">
        <f>Drivers!BI226</f>
        <v>0</v>
      </c>
      <c r="BJ405">
        <f>Drivers!BJ226</f>
        <v>0</v>
      </c>
      <c r="BK405">
        <f>Drivers!BK226</f>
        <v>0</v>
      </c>
      <c r="BL405">
        <f>Drivers!BL226</f>
        <v>0</v>
      </c>
      <c r="BM405">
        <f>Drivers!BM226</f>
        <v>0</v>
      </c>
      <c r="BN405">
        <f>Drivers!BN226</f>
        <v>0</v>
      </c>
      <c r="BO405">
        <f>Drivers!BO226</f>
        <v>0</v>
      </c>
      <c r="BP405">
        <f>Drivers!BP226</f>
        <v>0</v>
      </c>
      <c r="BQ405">
        <f>Drivers!BQ226</f>
        <v>0</v>
      </c>
      <c r="BR405">
        <f>Drivers!BR226</f>
        <v>0</v>
      </c>
      <c r="BS405">
        <f>Drivers!BS226</f>
        <v>0</v>
      </c>
      <c r="BT405">
        <f>Drivers!BT226</f>
        <v>0</v>
      </c>
      <c r="BU405">
        <f>Drivers!BU226</f>
        <v>0</v>
      </c>
      <c r="BV405">
        <f>Drivers!BV226</f>
        <v>-246.88311302147216</v>
      </c>
      <c r="BW405">
        <f>Drivers!BW226</f>
        <v>-165.69929956597895</v>
      </c>
      <c r="BX405">
        <f>Drivers!BX226</f>
        <v>854.68871722093354</v>
      </c>
      <c r="BY405">
        <f>Drivers!BY226</f>
        <v>500.67177994515129</v>
      </c>
      <c r="BZ405">
        <f>Drivers!BZ226</f>
        <v>998.60100820820333</v>
      </c>
      <c r="CA405">
        <f>Drivers!CA226</f>
        <v>-136.2590162876931</v>
      </c>
      <c r="CB405">
        <f>Drivers!CB226</f>
        <v>-789.33776785942655</v>
      </c>
      <c r="CC405">
        <f>Drivers!CC226</f>
        <v>-376.25555245745983</v>
      </c>
      <c r="CD405">
        <f>Drivers!CD226</f>
        <v>-444.46705028709147</v>
      </c>
      <c r="CE405">
        <f>Drivers!CE226</f>
        <v>221.12201293544632</v>
      </c>
      <c r="CF405">
        <f>Drivers!CF226</f>
        <v>66.528560207242407</v>
      </c>
      <c r="CG405">
        <f>Drivers!CG226</f>
        <v>165.70991015875308</v>
      </c>
      <c r="CH405">
        <f>Drivers!CH226</f>
        <v>-80.116861292800209</v>
      </c>
      <c r="CI405">
        <f>Drivers!CI226</f>
        <v>-51.321627084294498</v>
      </c>
      <c r="CJ405">
        <f>Drivers!CJ226</f>
        <v>-51.104623632628744</v>
      </c>
      <c r="CK405">
        <f>Drivers!CK226</f>
        <v>-33.930848694238293</v>
      </c>
      <c r="CL405">
        <f>Drivers!CL226</f>
        <v>-56.82844693468553</v>
      </c>
      <c r="CM405">
        <f>Drivers!CM226</f>
        <v>-34.566931681506432</v>
      </c>
      <c r="CN405">
        <f>Drivers!CN226</f>
        <v>-34.281051045722819</v>
      </c>
      <c r="CO405">
        <f>Drivers!CO226</f>
        <v>-20.861340719349197</v>
      </c>
      <c r="CP405">
        <f>Drivers!CP226</f>
        <v>0</v>
      </c>
      <c r="CQ405">
        <f>Drivers!CQ226</f>
        <v>0</v>
      </c>
      <c r="CR405">
        <f>Drivers!CR226</f>
        <v>0</v>
      </c>
      <c r="CS405">
        <f>Drivers!CS226</f>
        <v>0</v>
      </c>
      <c r="CT405">
        <f>Drivers!CT226</f>
        <v>0</v>
      </c>
      <c r="CU405">
        <f>Drivers!CU226</f>
        <v>0</v>
      </c>
      <c r="CV405">
        <f>Drivers!CV226</f>
        <v>0</v>
      </c>
      <c r="CW405">
        <f>Drivers!CW226</f>
        <v>0</v>
      </c>
      <c r="CX405">
        <f>Drivers!CX226</f>
        <v>0</v>
      </c>
      <c r="CY405">
        <f>Drivers!CY226</f>
        <v>0</v>
      </c>
      <c r="CZ405">
        <f>Drivers!CZ226</f>
        <v>0</v>
      </c>
      <c r="DA405">
        <f>Drivers!DA226</f>
        <v>0</v>
      </c>
      <c r="DB405">
        <f>Drivers!DB226</f>
        <v>0</v>
      </c>
      <c r="DC405">
        <f>Drivers!DC226</f>
        <v>0</v>
      </c>
      <c r="DD405">
        <f>Drivers!DD226</f>
        <v>0</v>
      </c>
      <c r="DE405">
        <f>Drivers!DE226</f>
        <v>0</v>
      </c>
      <c r="DF405">
        <f>Drivers!DF226</f>
        <v>0</v>
      </c>
      <c r="DG405">
        <f>Drivers!DG226</f>
        <v>0</v>
      </c>
      <c r="DH405">
        <f>Drivers!DH226</f>
        <v>0</v>
      </c>
      <c r="DI405">
        <f>Drivers!DI226</f>
        <v>0</v>
      </c>
      <c r="DJ405">
        <f>Drivers!DJ226</f>
        <v>0</v>
      </c>
      <c r="DK405">
        <f>Drivers!DK226</f>
        <v>0</v>
      </c>
      <c r="DL405">
        <f>Drivers!DL226</f>
        <v>0</v>
      </c>
      <c r="DM405">
        <f>Drivers!DM226</f>
        <v>0</v>
      </c>
      <c r="DN405">
        <f>Drivers!DN226</f>
        <v>0</v>
      </c>
      <c r="DO405">
        <f>Drivers!DO226</f>
        <v>0</v>
      </c>
      <c r="DP405">
        <f>Drivers!DP226</f>
        <v>0</v>
      </c>
      <c r="DQ405">
        <f>Drivers!DQ226</f>
        <v>0</v>
      </c>
      <c r="DR405">
        <f>Drivers!DR226</f>
        <v>0</v>
      </c>
      <c r="DS405">
        <f>Drivers!DS226</f>
        <v>0</v>
      </c>
      <c r="DT405">
        <f>Drivers!DT226</f>
        <v>0</v>
      </c>
      <c r="DU405">
        <f>Drivers!DU226</f>
        <v>0</v>
      </c>
      <c r="DV405">
        <f>Drivers!DV226</f>
        <v>0</v>
      </c>
      <c r="DW405">
        <f>Drivers!DW226</f>
        <v>0</v>
      </c>
      <c r="DX405">
        <f>Drivers!DX226</f>
        <v>0</v>
      </c>
      <c r="DY405">
        <f>Drivers!DY226</f>
        <v>0</v>
      </c>
      <c r="DZ405">
        <f>Drivers!DZ226</f>
        <v>-287.11843000684274</v>
      </c>
      <c r="EA405">
        <f>Drivers!EA226</f>
        <v>305.05842478629057</v>
      </c>
      <c r="EB405">
        <f>Drivers!EB226</f>
        <v>-58.50812307648556</v>
      </c>
      <c r="EC405">
        <f>Drivers!EC226</f>
        <v>-31.185235839495672</v>
      </c>
      <c r="ED405">
        <f>Drivers!ED226</f>
        <v>-53.893503759475379</v>
      </c>
      <c r="EE405">
        <f>Drivers!EE226</f>
        <v>-36.460117513753829</v>
      </c>
      <c r="EF405">
        <f>Drivers!EF226</f>
        <v>-67.029924929707661</v>
      </c>
      <c r="EG405">
        <f>Drivers!EG226</f>
        <v>-68.487798813007814</v>
      </c>
      <c r="EH405">
        <f>Drivers!EH226</f>
        <v>-68.469386547085065</v>
      </c>
      <c r="EI405">
        <f>Drivers!EI226</f>
        <v>-67.424678022202087</v>
      </c>
      <c r="EJ405">
        <f>Drivers!EJ226</f>
        <v>-65.695628601820928</v>
      </c>
      <c r="EK405">
        <f>Drivers!EK226</f>
        <v>-57.003643351892926</v>
      </c>
      <c r="EL405">
        <f>Drivers!EL226</f>
        <v>-49.157265184027324</v>
      </c>
      <c r="EM405">
        <f>Drivers!EM226</f>
        <v>0</v>
      </c>
      <c r="EN405">
        <f>Drivers!EN226</f>
        <v>0</v>
      </c>
    </row>
    <row r="406" spans="1:144" x14ac:dyDescent="0.2">
      <c r="A406">
        <f>Drivers!A227</f>
        <v>0</v>
      </c>
      <c r="B406">
        <f>Drivers!B227</f>
        <v>0</v>
      </c>
      <c r="C406">
        <f>Drivers!C227</f>
        <v>0</v>
      </c>
      <c r="D406">
        <f>Drivers!D227</f>
        <v>0</v>
      </c>
      <c r="E406">
        <f>Drivers!E227</f>
        <v>0</v>
      </c>
      <c r="F406">
        <f>Drivers!F227</f>
        <v>0</v>
      </c>
      <c r="G406">
        <f>Drivers!G227</f>
        <v>0</v>
      </c>
      <c r="H406">
        <f>Drivers!H227</f>
        <v>0</v>
      </c>
      <c r="I406" t="str">
        <f>Drivers!I227</f>
        <v>Sequential Change in bp</v>
      </c>
      <c r="J406">
        <f>Drivers!J227</f>
        <v>0</v>
      </c>
      <c r="K406">
        <f>Drivers!K227</f>
        <v>0</v>
      </c>
      <c r="L406">
        <f>Drivers!L227</f>
        <v>0</v>
      </c>
      <c r="M406">
        <f>Drivers!M227</f>
        <v>0</v>
      </c>
      <c r="N406">
        <f>Drivers!N227</f>
        <v>0</v>
      </c>
      <c r="O406">
        <f>Drivers!O227</f>
        <v>0</v>
      </c>
      <c r="P406">
        <f>Drivers!P227</f>
        <v>0</v>
      </c>
      <c r="Q406">
        <f>Drivers!Q227</f>
        <v>0</v>
      </c>
      <c r="R406">
        <f>Drivers!R227</f>
        <v>0</v>
      </c>
      <c r="S406">
        <f>Drivers!S227</f>
        <v>0</v>
      </c>
      <c r="T406">
        <f>Drivers!T227</f>
        <v>0</v>
      </c>
      <c r="U406">
        <f>Drivers!U227</f>
        <v>0</v>
      </c>
      <c r="V406">
        <f>Drivers!V227</f>
        <v>0</v>
      </c>
      <c r="W406">
        <f>Drivers!W227</f>
        <v>0</v>
      </c>
      <c r="X406">
        <f>Drivers!X227</f>
        <v>0</v>
      </c>
      <c r="Y406">
        <f>Drivers!Y227</f>
        <v>0</v>
      </c>
      <c r="Z406">
        <f>Drivers!Z227</f>
        <v>0</v>
      </c>
      <c r="AA406">
        <f>Drivers!AA227</f>
        <v>0</v>
      </c>
      <c r="AB406">
        <f>Drivers!AB227</f>
        <v>0</v>
      </c>
      <c r="AC406">
        <f>Drivers!AC227</f>
        <v>0</v>
      </c>
      <c r="AD406">
        <f>Drivers!AD227</f>
        <v>0</v>
      </c>
      <c r="AE406">
        <f>Drivers!AE227</f>
        <v>0</v>
      </c>
      <c r="AF406">
        <f>Drivers!AF227</f>
        <v>0</v>
      </c>
      <c r="AG406">
        <f>Drivers!AG227</f>
        <v>0</v>
      </c>
      <c r="AH406">
        <f>Drivers!AH227</f>
        <v>0</v>
      </c>
      <c r="AI406">
        <f>Drivers!AI227</f>
        <v>0</v>
      </c>
      <c r="AJ406">
        <f>Drivers!AJ227</f>
        <v>0</v>
      </c>
      <c r="AK406">
        <f>Drivers!AK227</f>
        <v>0</v>
      </c>
      <c r="AL406">
        <f>Drivers!AL227</f>
        <v>0</v>
      </c>
      <c r="AM406">
        <f>Drivers!AM227</f>
        <v>0</v>
      </c>
      <c r="AN406">
        <f>Drivers!AN227</f>
        <v>0</v>
      </c>
      <c r="AO406">
        <f>Drivers!AO227</f>
        <v>0</v>
      </c>
      <c r="AP406">
        <f>Drivers!AP227</f>
        <v>0</v>
      </c>
      <c r="AQ406">
        <f>Drivers!AQ227</f>
        <v>0</v>
      </c>
      <c r="AR406">
        <f>Drivers!AR227</f>
        <v>0</v>
      </c>
      <c r="AS406">
        <f>Drivers!AS227</f>
        <v>0</v>
      </c>
      <c r="AT406">
        <f>Drivers!AT227</f>
        <v>0</v>
      </c>
      <c r="AU406">
        <f>Drivers!AU227</f>
        <v>0</v>
      </c>
      <c r="AV406">
        <f>Drivers!AV227</f>
        <v>0</v>
      </c>
      <c r="AW406">
        <f>Drivers!AW227</f>
        <v>0</v>
      </c>
      <c r="AX406">
        <f>Drivers!AX227</f>
        <v>0</v>
      </c>
      <c r="AY406">
        <f>Drivers!AY227</f>
        <v>0</v>
      </c>
      <c r="AZ406">
        <f>Drivers!AZ227</f>
        <v>0</v>
      </c>
      <c r="BA406">
        <f>Drivers!BA227</f>
        <v>0</v>
      </c>
      <c r="BB406">
        <f>Drivers!BB227</f>
        <v>0</v>
      </c>
      <c r="BC406">
        <f>Drivers!BC227</f>
        <v>0</v>
      </c>
      <c r="BD406">
        <f>Drivers!BD227</f>
        <v>0</v>
      </c>
      <c r="BE406">
        <f>Drivers!BE227</f>
        <v>0</v>
      </c>
      <c r="BF406">
        <f>Drivers!BF227</f>
        <v>0</v>
      </c>
      <c r="BG406">
        <f>Drivers!BG227</f>
        <v>0</v>
      </c>
      <c r="BH406">
        <f>Drivers!BH227</f>
        <v>0</v>
      </c>
      <c r="BI406">
        <f>Drivers!BI227</f>
        <v>0</v>
      </c>
      <c r="BJ406">
        <f>Drivers!BJ227</f>
        <v>0</v>
      </c>
      <c r="BK406">
        <f>Drivers!BK227</f>
        <v>0</v>
      </c>
      <c r="BL406">
        <f>Drivers!BL227</f>
        <v>0</v>
      </c>
      <c r="BM406">
        <f>Drivers!BM227</f>
        <v>0</v>
      </c>
      <c r="BN406">
        <f>Drivers!BN227</f>
        <v>0</v>
      </c>
      <c r="BO406">
        <f>Drivers!BO227</f>
        <v>0</v>
      </c>
      <c r="BP406">
        <f>Drivers!BP227</f>
        <v>0</v>
      </c>
      <c r="BQ406">
        <f>Drivers!BQ227</f>
        <v>0</v>
      </c>
      <c r="BR406">
        <f>Drivers!BR227</f>
        <v>0</v>
      </c>
      <c r="BS406">
        <f>Drivers!BS227</f>
        <v>0</v>
      </c>
      <c r="BT406">
        <f>Drivers!BT227</f>
        <v>0</v>
      </c>
      <c r="BU406">
        <f>Drivers!BU227</f>
        <v>0</v>
      </c>
      <c r="BV406">
        <f>Drivers!BV227</f>
        <v>260.2489893903695</v>
      </c>
      <c r="BW406">
        <f>Drivers!BW227</f>
        <v>109.63124326657191</v>
      </c>
      <c r="BX406">
        <f>Drivers!BX227</f>
        <v>828.77542814712626</v>
      </c>
      <c r="BY406">
        <f>Drivers!BY227</f>
        <v>-697.98388085891645</v>
      </c>
      <c r="BZ406">
        <f>Drivers!BZ227</f>
        <v>758.1782176534216</v>
      </c>
      <c r="CA406">
        <f>Drivers!CA227</f>
        <v>-1025.2287812293246</v>
      </c>
      <c r="CB406">
        <f>Drivers!CB227</f>
        <v>175.69667657539284</v>
      </c>
      <c r="CC406">
        <f>Drivers!CC227</f>
        <v>-284.90166545694973</v>
      </c>
      <c r="CD406">
        <f>Drivers!CD227</f>
        <v>689.96671982378996</v>
      </c>
      <c r="CE406">
        <f>Drivers!CE227</f>
        <v>-359.63971800678672</v>
      </c>
      <c r="CF406">
        <f>Drivers!CF227</f>
        <v>21.103223847188936</v>
      </c>
      <c r="CG406">
        <f>Drivers!CG227</f>
        <v>-185.72031550543906</v>
      </c>
      <c r="CH406">
        <f>Drivers!CH227</f>
        <v>444.13994837223663</v>
      </c>
      <c r="CI406">
        <f>Drivers!CI227</f>
        <v>-330.84448379828103</v>
      </c>
      <c r="CJ406">
        <f>Drivers!CJ227</f>
        <v>21.320227298854689</v>
      </c>
      <c r="CK406">
        <f>Drivers!CK227</f>
        <v>-168.54654056704859</v>
      </c>
      <c r="CL406">
        <f>Drivers!CL227</f>
        <v>421.24235013178941</v>
      </c>
      <c r="CM406">
        <f>Drivers!CM227</f>
        <v>-308.58296854510195</v>
      </c>
      <c r="CN406">
        <f>Drivers!CN227</f>
        <v>21.606107934638295</v>
      </c>
      <c r="CO406">
        <f>Drivers!CO227</f>
        <v>-155.12683024067496</v>
      </c>
      <c r="CP406">
        <f>Drivers!CP227</f>
        <v>0</v>
      </c>
      <c r="CQ406">
        <f>Drivers!CQ227</f>
        <v>0</v>
      </c>
      <c r="CR406">
        <f>Drivers!CR227</f>
        <v>0</v>
      </c>
      <c r="CS406">
        <f>Drivers!CS227</f>
        <v>0</v>
      </c>
      <c r="CT406">
        <f>Drivers!CT227</f>
        <v>0</v>
      </c>
      <c r="CU406">
        <f>Drivers!CU227</f>
        <v>0</v>
      </c>
      <c r="CV406">
        <f>Drivers!CV227</f>
        <v>0</v>
      </c>
      <c r="CW406">
        <f>Drivers!CW227</f>
        <v>0</v>
      </c>
      <c r="CX406">
        <f>Drivers!CX227</f>
        <v>0</v>
      </c>
      <c r="CY406">
        <f>Drivers!CY227</f>
        <v>0</v>
      </c>
      <c r="CZ406">
        <f>Drivers!CZ227</f>
        <v>0</v>
      </c>
      <c r="DA406">
        <f>Drivers!DA227</f>
        <v>0</v>
      </c>
      <c r="DB406">
        <f>Drivers!DB227</f>
        <v>0</v>
      </c>
      <c r="DC406">
        <f>Drivers!DC227</f>
        <v>0</v>
      </c>
      <c r="DD406">
        <f>Drivers!DD227</f>
        <v>0</v>
      </c>
      <c r="DE406">
        <f>Drivers!DE227</f>
        <v>0</v>
      </c>
      <c r="DF406">
        <f>Drivers!DF227</f>
        <v>0</v>
      </c>
      <c r="DG406">
        <f>Drivers!DG227</f>
        <v>0</v>
      </c>
      <c r="DH406">
        <f>Drivers!DH227</f>
        <v>0</v>
      </c>
      <c r="DI406">
        <f>Drivers!DI227</f>
        <v>0</v>
      </c>
      <c r="DJ406">
        <f>Drivers!DJ227</f>
        <v>0</v>
      </c>
      <c r="DK406">
        <f>Drivers!DK227</f>
        <v>0</v>
      </c>
      <c r="DL406">
        <f>Drivers!DL227</f>
        <v>0</v>
      </c>
      <c r="DM406">
        <f>Drivers!DM227</f>
        <v>0</v>
      </c>
      <c r="DN406">
        <f>Drivers!DN227</f>
        <v>0</v>
      </c>
      <c r="DO406">
        <f>Drivers!DO227</f>
        <v>0</v>
      </c>
      <c r="DP406">
        <f>Drivers!DP227</f>
        <v>0</v>
      </c>
      <c r="DQ406">
        <f>Drivers!DQ227</f>
        <v>0</v>
      </c>
      <c r="DR406">
        <f>Drivers!DR227</f>
        <v>0</v>
      </c>
      <c r="DS406">
        <f>Drivers!DS227</f>
        <v>0</v>
      </c>
      <c r="DT406">
        <f>Drivers!DT227</f>
        <v>0</v>
      </c>
      <c r="DU406">
        <f>Drivers!DU227</f>
        <v>0</v>
      </c>
      <c r="DV406">
        <f>Drivers!DV227</f>
        <v>0</v>
      </c>
      <c r="DW406">
        <f>Drivers!DW227</f>
        <v>0</v>
      </c>
      <c r="DX406">
        <f>Drivers!DX227</f>
        <v>0</v>
      </c>
      <c r="DY406">
        <f>Drivers!DY227</f>
        <v>0</v>
      </c>
      <c r="DZ406">
        <f>Drivers!DZ227</f>
        <v>0</v>
      </c>
      <c r="EA406">
        <f>Drivers!EA227</f>
        <v>0</v>
      </c>
      <c r="EB406">
        <f>Drivers!EB227</f>
        <v>0</v>
      </c>
      <c r="EC406">
        <f>Drivers!EC227</f>
        <v>0</v>
      </c>
      <c r="ED406">
        <f>Drivers!ED227</f>
        <v>0</v>
      </c>
      <c r="EE406">
        <f>Drivers!EE227</f>
        <v>0</v>
      </c>
      <c r="EF406">
        <f>Drivers!EF227</f>
        <v>0</v>
      </c>
      <c r="EG406">
        <f>Drivers!EG227</f>
        <v>0</v>
      </c>
      <c r="EH406">
        <f>Drivers!EH227</f>
        <v>0</v>
      </c>
      <c r="EI406">
        <f>Drivers!EI227</f>
        <v>0</v>
      </c>
      <c r="EJ406">
        <f>Drivers!EJ227</f>
        <v>0</v>
      </c>
      <c r="EK406">
        <f>Drivers!EK227</f>
        <v>0</v>
      </c>
      <c r="EL406">
        <f>Drivers!EL227</f>
        <v>0</v>
      </c>
      <c r="EM406">
        <f>Drivers!EM227</f>
        <v>0</v>
      </c>
      <c r="EN406">
        <f>Drivers!EN227</f>
        <v>0</v>
      </c>
    </row>
    <row r="407" spans="1:144" x14ac:dyDescent="0.2">
      <c r="A407">
        <f>Drivers!A228</f>
        <v>0</v>
      </c>
      <c r="B407">
        <f>Drivers!B228</f>
        <v>0</v>
      </c>
      <c r="C407">
        <f>Drivers!C228</f>
        <v>0</v>
      </c>
      <c r="D407">
        <f>Drivers!D228</f>
        <v>0</v>
      </c>
      <c r="E407">
        <f>Drivers!E228</f>
        <v>0</v>
      </c>
      <c r="F407">
        <f>Drivers!F228</f>
        <v>0</v>
      </c>
      <c r="G407">
        <f>Drivers!G228</f>
        <v>0</v>
      </c>
      <c r="H407">
        <f>Drivers!H228</f>
        <v>0</v>
      </c>
      <c r="I407" t="str">
        <f>Drivers!I228</f>
        <v>YoY % Growth</v>
      </c>
      <c r="J407">
        <f>Drivers!J228</f>
        <v>0</v>
      </c>
      <c r="K407">
        <f>Drivers!K228</f>
        <v>0</v>
      </c>
      <c r="L407">
        <f>Drivers!L228</f>
        <v>0</v>
      </c>
      <c r="M407">
        <f>Drivers!M228</f>
        <v>0</v>
      </c>
      <c r="N407">
        <f>Drivers!N228</f>
        <v>0</v>
      </c>
      <c r="O407">
        <f>Drivers!O228</f>
        <v>0</v>
      </c>
      <c r="P407">
        <f>Drivers!P228</f>
        <v>0</v>
      </c>
      <c r="Q407">
        <f>Drivers!Q228</f>
        <v>0</v>
      </c>
      <c r="R407">
        <f>Drivers!R228</f>
        <v>0</v>
      </c>
      <c r="S407">
        <f>Drivers!S228</f>
        <v>0</v>
      </c>
      <c r="T407">
        <f>Drivers!T228</f>
        <v>0</v>
      </c>
      <c r="U407">
        <f>Drivers!U228</f>
        <v>0</v>
      </c>
      <c r="V407">
        <f>Drivers!V228</f>
        <v>0</v>
      </c>
      <c r="W407">
        <f>Drivers!W228</f>
        <v>0</v>
      </c>
      <c r="X407">
        <f>Drivers!X228</f>
        <v>0</v>
      </c>
      <c r="Y407">
        <f>Drivers!Y228</f>
        <v>0</v>
      </c>
      <c r="Z407">
        <f>Drivers!Z228</f>
        <v>0</v>
      </c>
      <c r="AA407">
        <f>Drivers!AA228</f>
        <v>0</v>
      </c>
      <c r="AB407">
        <f>Drivers!AB228</f>
        <v>0</v>
      </c>
      <c r="AC407">
        <f>Drivers!AC228</f>
        <v>0</v>
      </c>
      <c r="AD407">
        <f>Drivers!AD228</f>
        <v>0</v>
      </c>
      <c r="AE407">
        <f>Drivers!AE228</f>
        <v>0</v>
      </c>
      <c r="AF407">
        <f>Drivers!AF228</f>
        <v>0</v>
      </c>
      <c r="AG407">
        <f>Drivers!AG228</f>
        <v>0</v>
      </c>
      <c r="AH407">
        <f>Drivers!AH228</f>
        <v>0</v>
      </c>
      <c r="AI407">
        <f>Drivers!AI228</f>
        <v>0</v>
      </c>
      <c r="AJ407">
        <f>Drivers!AJ228</f>
        <v>0</v>
      </c>
      <c r="AK407">
        <f>Drivers!AK228</f>
        <v>0</v>
      </c>
      <c r="AL407">
        <f>Drivers!AL228</f>
        <v>0</v>
      </c>
      <c r="AM407">
        <f>Drivers!AM228</f>
        <v>0</v>
      </c>
      <c r="AN407">
        <f>Drivers!AN228</f>
        <v>0</v>
      </c>
      <c r="AO407">
        <f>Drivers!AO228</f>
        <v>0</v>
      </c>
      <c r="AP407">
        <f>Drivers!AP228</f>
        <v>0</v>
      </c>
      <c r="AQ407">
        <f>Drivers!AQ228</f>
        <v>0</v>
      </c>
      <c r="AR407">
        <f>Drivers!AR228</f>
        <v>0</v>
      </c>
      <c r="AS407">
        <f>Drivers!AS228</f>
        <v>0</v>
      </c>
      <c r="AT407">
        <f>Drivers!AT228</f>
        <v>0</v>
      </c>
      <c r="AU407">
        <f>Drivers!AU228</f>
        <v>0</v>
      </c>
      <c r="AV407">
        <f>Drivers!AV228</f>
        <v>0</v>
      </c>
      <c r="AW407">
        <f>Drivers!AW228</f>
        <v>0</v>
      </c>
      <c r="AX407">
        <f>Drivers!AX228</f>
        <v>0</v>
      </c>
      <c r="AY407">
        <f>Drivers!AY228</f>
        <v>0</v>
      </c>
      <c r="AZ407">
        <f>Drivers!AZ228</f>
        <v>0</v>
      </c>
      <c r="BA407">
        <f>Drivers!BA228</f>
        <v>0</v>
      </c>
      <c r="BB407">
        <f>Drivers!BB228</f>
        <v>0</v>
      </c>
      <c r="BC407">
        <f>Drivers!BC228</f>
        <v>0</v>
      </c>
      <c r="BD407">
        <f>Drivers!BD228</f>
        <v>0</v>
      </c>
      <c r="BE407">
        <f>Drivers!BE228</f>
        <v>0</v>
      </c>
      <c r="BF407">
        <f>Drivers!BF228</f>
        <v>0</v>
      </c>
      <c r="BG407">
        <f>Drivers!BG228</f>
        <v>0</v>
      </c>
      <c r="BH407">
        <f>Drivers!BH228</f>
        <v>0</v>
      </c>
      <c r="BI407">
        <f>Drivers!BI228</f>
        <v>0</v>
      </c>
      <c r="BJ407">
        <f>Drivers!BJ228</f>
        <v>0</v>
      </c>
      <c r="BK407">
        <f>Drivers!BK228</f>
        <v>0</v>
      </c>
      <c r="BL407">
        <f>Drivers!BL228</f>
        <v>0</v>
      </c>
      <c r="BM407">
        <f>Drivers!BM228</f>
        <v>0</v>
      </c>
      <c r="BN407">
        <f>Drivers!BN228</f>
        <v>0</v>
      </c>
      <c r="BO407">
        <f>Drivers!BO228</f>
        <v>0</v>
      </c>
      <c r="BP407">
        <f>Drivers!BP228</f>
        <v>0</v>
      </c>
      <c r="BQ407">
        <f>Drivers!BQ228</f>
        <v>0</v>
      </c>
      <c r="BR407">
        <f>Drivers!BR228</f>
        <v>0</v>
      </c>
      <c r="BS407">
        <f>Drivers!BS228</f>
        <v>0</v>
      </c>
      <c r="BT407">
        <f>Drivers!BT228</f>
        <v>0</v>
      </c>
      <c r="BU407">
        <f>Drivers!BU228</f>
        <v>0</v>
      </c>
      <c r="BV407">
        <f>Drivers!BV228</f>
        <v>2.0347504179603533</v>
      </c>
      <c r="BW407">
        <f>Drivers!BW228</f>
        <v>1.4952091610189298</v>
      </c>
      <c r="BX407">
        <f>Drivers!BX228</f>
        <v>2.1088972431077693</v>
      </c>
      <c r="BY407">
        <f>Drivers!BY228</f>
        <v>1.6128532168275669</v>
      </c>
      <c r="BZ407">
        <f>Drivers!BZ228</f>
        <v>1.3848030535552667</v>
      </c>
      <c r="CA407">
        <f>Drivers!CA228</f>
        <v>7.7674752583434703E-2</v>
      </c>
      <c r="CB407">
        <f>Drivers!CB228</f>
        <v>-0.30984723285904314</v>
      </c>
      <c r="CC407">
        <f>Drivers!CC228</f>
        <v>-0.32142182906766625</v>
      </c>
      <c r="CD407">
        <f>Drivers!CD228</f>
        <v>-0.33173830542034477</v>
      </c>
      <c r="CE407">
        <f>Drivers!CE228</f>
        <v>1.4484776499898544E-2</v>
      </c>
      <c r="CF407">
        <f>Drivers!CF228</f>
        <v>1.4601098002569701E-2</v>
      </c>
      <c r="CG407">
        <f>Drivers!CG228</f>
        <v>0.2352052780096181</v>
      </c>
      <c r="CH407">
        <f>Drivers!CH228</f>
        <v>6.1728395061728447E-2</v>
      </c>
      <c r="CI407">
        <f>Drivers!CI228</f>
        <v>7.1389816956509256E-2</v>
      </c>
      <c r="CJ407">
        <f>Drivers!CJ228</f>
        <v>7.1954869905595187E-2</v>
      </c>
      <c r="CK407">
        <f>Drivers!CK228</f>
        <v>8.0440168602593287E-2</v>
      </c>
      <c r="CL407">
        <f>Drivers!CL228</f>
        <v>5.8139534883721034E-2</v>
      </c>
      <c r="CM407">
        <f>Drivers!CM228</f>
        <v>6.6632905994296276E-2</v>
      </c>
      <c r="CN407">
        <f>Drivers!CN228</f>
        <v>6.7124906025131548E-2</v>
      </c>
      <c r="CO407">
        <f>Drivers!CO228</f>
        <v>7.4451293963489151E-2</v>
      </c>
      <c r="CP407">
        <f>Drivers!CP228</f>
        <v>0</v>
      </c>
      <c r="CQ407">
        <f>Drivers!CQ228</f>
        <v>0</v>
      </c>
      <c r="CR407">
        <f>Drivers!CR228</f>
        <v>0</v>
      </c>
      <c r="CS407">
        <f>Drivers!CS228</f>
        <v>0</v>
      </c>
      <c r="CT407">
        <f>Drivers!CT228</f>
        <v>0</v>
      </c>
      <c r="CU407">
        <f>Drivers!CU228</f>
        <v>0</v>
      </c>
      <c r="CV407">
        <f>Drivers!CV228</f>
        <v>0</v>
      </c>
      <c r="CW407">
        <f>Drivers!CW228</f>
        <v>0</v>
      </c>
      <c r="CX407">
        <f>Drivers!CX228</f>
        <v>0</v>
      </c>
      <c r="CY407">
        <f>Drivers!CY228</f>
        <v>0</v>
      </c>
      <c r="CZ407">
        <f>Drivers!CZ228</f>
        <v>0</v>
      </c>
      <c r="DA407">
        <f>Drivers!DA228</f>
        <v>0</v>
      </c>
      <c r="DB407">
        <f>Drivers!DB228</f>
        <v>0</v>
      </c>
      <c r="DC407">
        <f>Drivers!DC228</f>
        <v>0</v>
      </c>
      <c r="DD407">
        <f>Drivers!DD228</f>
        <v>0</v>
      </c>
      <c r="DE407">
        <f>Drivers!DE228</f>
        <v>0</v>
      </c>
      <c r="DF407">
        <f>Drivers!DF228</f>
        <v>0</v>
      </c>
      <c r="DG407">
        <f>Drivers!DG228</f>
        <v>0</v>
      </c>
      <c r="DH407">
        <f>Drivers!DH228</f>
        <v>0</v>
      </c>
      <c r="DI407">
        <f>Drivers!DI228</f>
        <v>0</v>
      </c>
      <c r="DJ407">
        <f>Drivers!DJ228</f>
        <v>0</v>
      </c>
      <c r="DK407">
        <f>Drivers!DK228</f>
        <v>0</v>
      </c>
      <c r="DL407">
        <f>Drivers!DL228</f>
        <v>0</v>
      </c>
      <c r="DM407">
        <f>Drivers!DM228</f>
        <v>0</v>
      </c>
      <c r="DN407">
        <f>Drivers!DN228</f>
        <v>0</v>
      </c>
      <c r="DO407">
        <f>Drivers!DO228</f>
        <v>0</v>
      </c>
      <c r="DP407">
        <f>Drivers!DP228</f>
        <v>0</v>
      </c>
      <c r="DQ407">
        <f>Drivers!DQ228</f>
        <v>0</v>
      </c>
      <c r="DR407">
        <f>Drivers!DR228</f>
        <v>0</v>
      </c>
      <c r="DS407">
        <f>Drivers!DS228</f>
        <v>0</v>
      </c>
      <c r="DT407">
        <f>Drivers!DT228</f>
        <v>0</v>
      </c>
      <c r="DU407">
        <f>Drivers!DU228</f>
        <v>0</v>
      </c>
      <c r="DV407">
        <f>Drivers!DV228</f>
        <v>0</v>
      </c>
      <c r="DW407">
        <f>Drivers!DW228</f>
        <v>0</v>
      </c>
      <c r="DX407">
        <f>Drivers!DX228</f>
        <v>0</v>
      </c>
      <c r="DY407">
        <f>Drivers!DY228</f>
        <v>0</v>
      </c>
      <c r="DZ407">
        <f>Drivers!DZ228</f>
        <v>2.6792263610315183</v>
      </c>
      <c r="EA407">
        <f>Drivers!EA228</f>
        <v>1.8063743623690671</v>
      </c>
      <c r="EB407">
        <f>Drivers!EB228</f>
        <v>7.2068321990273132E-2</v>
      </c>
      <c r="EC407">
        <f>Drivers!EC228</f>
        <v>-8.5336732910974544E-2</v>
      </c>
      <c r="ED407">
        <f>Drivers!ED228</f>
        <v>7.0750378514525147E-2</v>
      </c>
      <c r="EE407">
        <f>Drivers!EE228</f>
        <v>6.6075511094078276E-2</v>
      </c>
      <c r="EF407">
        <f>Drivers!EF228</f>
        <v>4.3386099093850383E-2</v>
      </c>
      <c r="EG407">
        <f>Drivers!EG228</f>
        <v>3.5641729336707506E-2</v>
      </c>
      <c r="EH407">
        <f>Drivers!EH228</f>
        <v>2.8679262598800159E-2</v>
      </c>
      <c r="EI407">
        <f>Drivers!EI228</f>
        <v>2.2303754837126766E-2</v>
      </c>
      <c r="EJ407">
        <f>Drivers!EJ228</f>
        <v>1.6362862846483583E-2</v>
      </c>
      <c r="EK407">
        <f>Drivers!EK228</f>
        <v>1.6099430080175114E-2</v>
      </c>
      <c r="EL407">
        <f>Drivers!EL228</f>
        <v>1.5844345153214867E-2</v>
      </c>
      <c r="EM407">
        <f>Drivers!EM228</f>
        <v>0</v>
      </c>
      <c r="EN407">
        <f>Drivers!EN228</f>
        <v>0</v>
      </c>
    </row>
    <row r="408" spans="1:144" x14ac:dyDescent="0.2">
      <c r="A408">
        <f>Drivers!A229</f>
        <v>0</v>
      </c>
      <c r="B408">
        <f>Drivers!B229</f>
        <v>0</v>
      </c>
      <c r="C408">
        <f>Drivers!C229</f>
        <v>0</v>
      </c>
      <c r="D408">
        <f>Drivers!D229</f>
        <v>0</v>
      </c>
      <c r="E408">
        <f>Drivers!E229</f>
        <v>0</v>
      </c>
      <c r="F408">
        <f>Drivers!F229</f>
        <v>0</v>
      </c>
      <c r="G408">
        <f>Drivers!G229</f>
        <v>0</v>
      </c>
      <c r="H408">
        <f>Drivers!H229</f>
        <v>0</v>
      </c>
      <c r="I408" t="str">
        <f>Drivers!I229</f>
        <v>YoY Abs Growth</v>
      </c>
      <c r="J408">
        <f>Drivers!J229</f>
        <v>0</v>
      </c>
      <c r="K408">
        <f>Drivers!K229</f>
        <v>0</v>
      </c>
      <c r="L408">
        <f>Drivers!L229</f>
        <v>0</v>
      </c>
      <c r="M408">
        <f>Drivers!M229</f>
        <v>0</v>
      </c>
      <c r="N408">
        <f>Drivers!N229</f>
        <v>0</v>
      </c>
      <c r="O408">
        <f>Drivers!O229</f>
        <v>0</v>
      </c>
      <c r="P408">
        <f>Drivers!P229</f>
        <v>0</v>
      </c>
      <c r="Q408">
        <f>Drivers!Q229</f>
        <v>0</v>
      </c>
      <c r="R408">
        <f>Drivers!R229</f>
        <v>0</v>
      </c>
      <c r="S408">
        <f>Drivers!S229</f>
        <v>0</v>
      </c>
      <c r="T408">
        <f>Drivers!T229</f>
        <v>0</v>
      </c>
      <c r="U408">
        <f>Drivers!U229</f>
        <v>0</v>
      </c>
      <c r="V408">
        <f>Drivers!V229</f>
        <v>0</v>
      </c>
      <c r="W408">
        <f>Drivers!W229</f>
        <v>0</v>
      </c>
      <c r="X408">
        <f>Drivers!X229</f>
        <v>0</v>
      </c>
      <c r="Y408">
        <f>Drivers!Y229</f>
        <v>0</v>
      </c>
      <c r="Z408">
        <f>Drivers!Z229</f>
        <v>0</v>
      </c>
      <c r="AA408">
        <f>Drivers!AA229</f>
        <v>0</v>
      </c>
      <c r="AB408">
        <f>Drivers!AB229</f>
        <v>0</v>
      </c>
      <c r="AC408">
        <f>Drivers!AC229</f>
        <v>0</v>
      </c>
      <c r="AD408">
        <f>Drivers!AD229</f>
        <v>0</v>
      </c>
      <c r="AE408">
        <f>Drivers!AE229</f>
        <v>0</v>
      </c>
      <c r="AF408">
        <f>Drivers!AF229</f>
        <v>0</v>
      </c>
      <c r="AG408">
        <f>Drivers!AG229</f>
        <v>0</v>
      </c>
      <c r="AH408">
        <f>Drivers!AH229</f>
        <v>0</v>
      </c>
      <c r="AI408">
        <f>Drivers!AI229</f>
        <v>0</v>
      </c>
      <c r="AJ408">
        <f>Drivers!AJ229</f>
        <v>0</v>
      </c>
      <c r="AK408">
        <f>Drivers!AK229</f>
        <v>0</v>
      </c>
      <c r="AL408">
        <f>Drivers!AL229</f>
        <v>0</v>
      </c>
      <c r="AM408">
        <f>Drivers!AM229</f>
        <v>0</v>
      </c>
      <c r="AN408">
        <f>Drivers!AN229</f>
        <v>0</v>
      </c>
      <c r="AO408">
        <f>Drivers!AO229</f>
        <v>0</v>
      </c>
      <c r="AP408">
        <f>Drivers!AP229</f>
        <v>0</v>
      </c>
      <c r="AQ408">
        <f>Drivers!AQ229</f>
        <v>0</v>
      </c>
      <c r="AR408">
        <f>Drivers!AR229</f>
        <v>0</v>
      </c>
      <c r="AS408">
        <f>Drivers!AS229</f>
        <v>0</v>
      </c>
      <c r="AT408">
        <f>Drivers!AT229</f>
        <v>0</v>
      </c>
      <c r="AU408">
        <f>Drivers!AU229</f>
        <v>0</v>
      </c>
      <c r="AV408">
        <f>Drivers!AV229</f>
        <v>0</v>
      </c>
      <c r="AW408">
        <f>Drivers!AW229</f>
        <v>0</v>
      </c>
      <c r="AX408">
        <f>Drivers!AX229</f>
        <v>0</v>
      </c>
      <c r="AY408">
        <f>Drivers!AY229</f>
        <v>0</v>
      </c>
      <c r="AZ408">
        <f>Drivers!AZ229</f>
        <v>0</v>
      </c>
      <c r="BA408">
        <f>Drivers!BA229</f>
        <v>0</v>
      </c>
      <c r="BB408">
        <f>Drivers!BB229</f>
        <v>0</v>
      </c>
      <c r="BC408">
        <f>Drivers!BC229</f>
        <v>0</v>
      </c>
      <c r="BD408">
        <f>Drivers!BD229</f>
        <v>0</v>
      </c>
      <c r="BE408">
        <f>Drivers!BE229</f>
        <v>0</v>
      </c>
      <c r="BF408">
        <f>Drivers!BF229</f>
        <v>0</v>
      </c>
      <c r="BG408">
        <f>Drivers!BG229</f>
        <v>0</v>
      </c>
      <c r="BH408">
        <f>Drivers!BH229</f>
        <v>0</v>
      </c>
      <c r="BI408">
        <f>Drivers!BI229</f>
        <v>0</v>
      </c>
      <c r="BJ408">
        <f>Drivers!BJ229</f>
        <v>0</v>
      </c>
      <c r="BK408">
        <f>Drivers!BK229</f>
        <v>0</v>
      </c>
      <c r="BL408">
        <f>Drivers!BL229</f>
        <v>0</v>
      </c>
      <c r="BM408">
        <f>Drivers!BM229</f>
        <v>0</v>
      </c>
      <c r="BN408">
        <f>Drivers!BN229</f>
        <v>0</v>
      </c>
      <c r="BO408">
        <f>Drivers!BO229</f>
        <v>0</v>
      </c>
      <c r="BP408">
        <f>Drivers!BP229</f>
        <v>0</v>
      </c>
      <c r="BQ408">
        <f>Drivers!BQ229</f>
        <v>0</v>
      </c>
      <c r="BR408">
        <f>Drivers!BR229</f>
        <v>0</v>
      </c>
      <c r="BS408">
        <f>Drivers!BS229</f>
        <v>0</v>
      </c>
      <c r="BT408">
        <f>Drivers!BT229</f>
        <v>0</v>
      </c>
      <c r="BU408">
        <f>Drivers!BU229</f>
        <v>0</v>
      </c>
      <c r="BV408">
        <f>Drivers!BV229</f>
        <v>17.039000000000001</v>
      </c>
      <c r="BW408">
        <f>Drivers!BW229</f>
        <v>19.193999999999999</v>
      </c>
      <c r="BX408">
        <f>Drivers!BX229</f>
        <v>33.658000000000001</v>
      </c>
      <c r="BY408">
        <f>Drivers!BY229</f>
        <v>22.887999999999998</v>
      </c>
      <c r="BZ408">
        <f>Drivers!BZ229</f>
        <v>35.191999999999993</v>
      </c>
      <c r="CA408">
        <f>Drivers!CA229</f>
        <v>2.4879999999999995</v>
      </c>
      <c r="CB408">
        <f>Drivers!CB229</f>
        <v>-15.374000000000002</v>
      </c>
      <c r="CC408">
        <f>Drivers!CC229</f>
        <v>-11.917999999999999</v>
      </c>
      <c r="CD408">
        <f>Drivers!CD229</f>
        <v>-20.104999999999997</v>
      </c>
      <c r="CE408">
        <f>Drivers!CE229</f>
        <v>0.5</v>
      </c>
      <c r="CF408">
        <f>Drivers!CF229</f>
        <v>0.5</v>
      </c>
      <c r="CG408">
        <f>Drivers!CG229</f>
        <v>5.9179999999999993</v>
      </c>
      <c r="CH408">
        <f>Drivers!CH229</f>
        <v>2.5</v>
      </c>
      <c r="CI408">
        <f>Drivers!CI229</f>
        <v>2.5</v>
      </c>
      <c r="CJ408">
        <f>Drivers!CJ229</f>
        <v>2.5</v>
      </c>
      <c r="CK408">
        <f>Drivers!CK229</f>
        <v>2.5</v>
      </c>
      <c r="CL408">
        <f>Drivers!CL229</f>
        <v>2.5</v>
      </c>
      <c r="CM408">
        <f>Drivers!CM229</f>
        <v>2.5</v>
      </c>
      <c r="CN408">
        <f>Drivers!CN229</f>
        <v>2.5</v>
      </c>
      <c r="CO408">
        <f>Drivers!CO229</f>
        <v>2.5</v>
      </c>
      <c r="CP408">
        <f>Drivers!CP229</f>
        <v>0</v>
      </c>
      <c r="CQ408">
        <f>Drivers!CQ229</f>
        <v>0</v>
      </c>
      <c r="CR408">
        <f>Drivers!CR229</f>
        <v>0</v>
      </c>
      <c r="CS408">
        <f>Drivers!CS229</f>
        <v>0</v>
      </c>
      <c r="CT408">
        <f>Drivers!CT229</f>
        <v>0</v>
      </c>
      <c r="CU408">
        <f>Drivers!CU229</f>
        <v>0</v>
      </c>
      <c r="CV408">
        <f>Drivers!CV229</f>
        <v>0</v>
      </c>
      <c r="CW408">
        <f>Drivers!CW229</f>
        <v>0</v>
      </c>
      <c r="CX408">
        <f>Drivers!CX229</f>
        <v>0</v>
      </c>
      <c r="CY408">
        <f>Drivers!CY229</f>
        <v>0</v>
      </c>
      <c r="CZ408">
        <f>Drivers!CZ229</f>
        <v>0</v>
      </c>
      <c r="DA408">
        <f>Drivers!DA229</f>
        <v>0</v>
      </c>
      <c r="DB408">
        <f>Drivers!DB229</f>
        <v>0</v>
      </c>
      <c r="DC408">
        <f>Drivers!DC229</f>
        <v>0</v>
      </c>
      <c r="DD408">
        <f>Drivers!DD229</f>
        <v>0</v>
      </c>
      <c r="DE408">
        <f>Drivers!DE229</f>
        <v>0</v>
      </c>
      <c r="DF408">
        <f>Drivers!DF229</f>
        <v>0</v>
      </c>
      <c r="DG408">
        <f>Drivers!DG229</f>
        <v>0</v>
      </c>
      <c r="DH408">
        <f>Drivers!DH229</f>
        <v>0</v>
      </c>
      <c r="DI408">
        <f>Drivers!DI229</f>
        <v>0</v>
      </c>
      <c r="DJ408">
        <f>Drivers!DJ229</f>
        <v>0</v>
      </c>
      <c r="DK408">
        <f>Drivers!DK229</f>
        <v>0</v>
      </c>
      <c r="DL408">
        <f>Drivers!DL229</f>
        <v>0</v>
      </c>
      <c r="DM408">
        <f>Drivers!DM229</f>
        <v>0</v>
      </c>
      <c r="DN408">
        <f>Drivers!DN229</f>
        <v>0</v>
      </c>
      <c r="DO408">
        <f>Drivers!DO229</f>
        <v>0</v>
      </c>
      <c r="DP408">
        <f>Drivers!DP229</f>
        <v>0</v>
      </c>
      <c r="DQ408">
        <f>Drivers!DQ229</f>
        <v>0</v>
      </c>
      <c r="DR408">
        <f>Drivers!DR229</f>
        <v>0</v>
      </c>
      <c r="DS408">
        <f>Drivers!DS229</f>
        <v>0</v>
      </c>
      <c r="DT408">
        <f>Drivers!DT229</f>
        <v>0</v>
      </c>
      <c r="DU408">
        <f>Drivers!DU229</f>
        <v>0</v>
      </c>
      <c r="DV408">
        <f>Drivers!DV229</f>
        <v>0</v>
      </c>
      <c r="DW408">
        <f>Drivers!DW229</f>
        <v>0</v>
      </c>
      <c r="DX408">
        <f>Drivers!DX229</f>
        <v>0</v>
      </c>
      <c r="DY408">
        <f>Drivers!DY229</f>
        <v>0</v>
      </c>
      <c r="DZ408">
        <f>Drivers!DZ229</f>
        <v>37.402000000000001</v>
      </c>
      <c r="EA408">
        <f>Drivers!EA229</f>
        <v>92.779000000000025</v>
      </c>
      <c r="EB408">
        <f>Drivers!EB229</f>
        <v>10.387999999999977</v>
      </c>
      <c r="EC408">
        <f>Drivers!EC229</f>
        <v>-13.186999999999983</v>
      </c>
      <c r="ED408">
        <f>Drivers!ED229</f>
        <v>10</v>
      </c>
      <c r="EE408">
        <f>Drivers!EE229</f>
        <v>10</v>
      </c>
      <c r="EF408">
        <f>Drivers!EF229</f>
        <v>7</v>
      </c>
      <c r="EG408">
        <f>Drivers!EG229</f>
        <v>6</v>
      </c>
      <c r="EH408">
        <f>Drivers!EH229</f>
        <v>5</v>
      </c>
      <c r="EI408">
        <f>Drivers!EI229</f>
        <v>4</v>
      </c>
      <c r="EJ408">
        <f>Drivers!EJ229</f>
        <v>3</v>
      </c>
      <c r="EK408">
        <f>Drivers!EK229</f>
        <v>3</v>
      </c>
      <c r="EL408">
        <f>Drivers!EL229</f>
        <v>3</v>
      </c>
      <c r="EM408">
        <f>Drivers!EM229</f>
        <v>0</v>
      </c>
      <c r="EN408">
        <f>Drivers!EN229</f>
        <v>0</v>
      </c>
    </row>
    <row r="409" spans="1:144" x14ac:dyDescent="0.2">
      <c r="A409">
        <f>Drivers!A230</f>
        <v>0</v>
      </c>
      <c r="B409">
        <f>Drivers!B230</f>
        <v>0</v>
      </c>
      <c r="C409">
        <f>Drivers!C230</f>
        <v>0</v>
      </c>
      <c r="D409">
        <f>Drivers!D230</f>
        <v>0</v>
      </c>
      <c r="E409">
        <f>Drivers!E230</f>
        <v>0</v>
      </c>
      <c r="F409">
        <f>Drivers!F230</f>
        <v>0</v>
      </c>
      <c r="G409">
        <f>Drivers!G230</f>
        <v>0</v>
      </c>
      <c r="H409">
        <f>Drivers!H230</f>
        <v>0</v>
      </c>
      <c r="I409" t="str">
        <f>Drivers!I230</f>
        <v>Seq % Growth</v>
      </c>
      <c r="J409">
        <f>Drivers!J230</f>
        <v>0</v>
      </c>
      <c r="K409">
        <f>Drivers!K230</f>
        <v>0</v>
      </c>
      <c r="L409">
        <f>Drivers!L230</f>
        <v>0</v>
      </c>
      <c r="M409">
        <f>Drivers!M230</f>
        <v>0</v>
      </c>
      <c r="N409">
        <f>Drivers!N230</f>
        <v>0</v>
      </c>
      <c r="O409">
        <f>Drivers!O230</f>
        <v>0</v>
      </c>
      <c r="P409">
        <f>Drivers!P230</f>
        <v>0</v>
      </c>
      <c r="Q409">
        <f>Drivers!Q230</f>
        <v>0</v>
      </c>
      <c r="R409">
        <f>Drivers!R230</f>
        <v>0</v>
      </c>
      <c r="S409">
        <f>Drivers!S230</f>
        <v>0</v>
      </c>
      <c r="T409">
        <f>Drivers!T230</f>
        <v>0</v>
      </c>
      <c r="U409">
        <f>Drivers!U230</f>
        <v>0</v>
      </c>
      <c r="V409">
        <f>Drivers!V230</f>
        <v>0</v>
      </c>
      <c r="W409">
        <f>Drivers!W230</f>
        <v>0</v>
      </c>
      <c r="X409">
        <f>Drivers!X230</f>
        <v>0</v>
      </c>
      <c r="Y409">
        <f>Drivers!Y230</f>
        <v>0</v>
      </c>
      <c r="Z409">
        <f>Drivers!Z230</f>
        <v>0</v>
      </c>
      <c r="AA409">
        <f>Drivers!AA230</f>
        <v>0</v>
      </c>
      <c r="AB409">
        <f>Drivers!AB230</f>
        <v>0</v>
      </c>
      <c r="AC409">
        <f>Drivers!AC230</f>
        <v>0</v>
      </c>
      <c r="AD409">
        <f>Drivers!AD230</f>
        <v>0</v>
      </c>
      <c r="AE409">
        <f>Drivers!AE230</f>
        <v>0</v>
      </c>
      <c r="AF409">
        <f>Drivers!AF230</f>
        <v>0</v>
      </c>
      <c r="AG409">
        <f>Drivers!AG230</f>
        <v>0</v>
      </c>
      <c r="AH409">
        <f>Drivers!AH230</f>
        <v>0</v>
      </c>
      <c r="AI409">
        <f>Drivers!AI230</f>
        <v>0</v>
      </c>
      <c r="AJ409">
        <f>Drivers!AJ230</f>
        <v>0</v>
      </c>
      <c r="AK409">
        <f>Drivers!AK230</f>
        <v>0</v>
      </c>
      <c r="AL409">
        <f>Drivers!AL230</f>
        <v>0</v>
      </c>
      <c r="AM409">
        <f>Drivers!AM230</f>
        <v>0</v>
      </c>
      <c r="AN409">
        <f>Drivers!AN230</f>
        <v>0</v>
      </c>
      <c r="AO409">
        <f>Drivers!AO230</f>
        <v>0</v>
      </c>
      <c r="AP409">
        <f>Drivers!AP230</f>
        <v>0</v>
      </c>
      <c r="AQ409">
        <f>Drivers!AQ230</f>
        <v>0</v>
      </c>
      <c r="AR409">
        <f>Drivers!AR230</f>
        <v>0</v>
      </c>
      <c r="AS409">
        <f>Drivers!AS230</f>
        <v>0</v>
      </c>
      <c r="AT409">
        <f>Drivers!AT230</f>
        <v>0</v>
      </c>
      <c r="AU409">
        <f>Drivers!AU230</f>
        <v>0</v>
      </c>
      <c r="AV409">
        <f>Drivers!AV230</f>
        <v>0</v>
      </c>
      <c r="AW409">
        <f>Drivers!AW230</f>
        <v>0</v>
      </c>
      <c r="AX409">
        <f>Drivers!AX230</f>
        <v>0</v>
      </c>
      <c r="AY409">
        <f>Drivers!AY230</f>
        <v>0</v>
      </c>
      <c r="AZ409">
        <f>Drivers!AZ230</f>
        <v>0</v>
      </c>
      <c r="BA409">
        <f>Drivers!BA230</f>
        <v>0</v>
      </c>
      <c r="BB409">
        <f>Drivers!BB230</f>
        <v>0</v>
      </c>
      <c r="BC409">
        <f>Drivers!BC230</f>
        <v>0</v>
      </c>
      <c r="BD409">
        <f>Drivers!BD230</f>
        <v>0</v>
      </c>
      <c r="BE409">
        <f>Drivers!BE230</f>
        <v>0</v>
      </c>
      <c r="BF409">
        <f>Drivers!BF230</f>
        <v>0</v>
      </c>
      <c r="BG409">
        <f>Drivers!BG230</f>
        <v>0</v>
      </c>
      <c r="BH409">
        <f>Drivers!BH230</f>
        <v>0</v>
      </c>
      <c r="BI409">
        <f>Drivers!BI230</f>
        <v>0</v>
      </c>
      <c r="BJ409">
        <f>Drivers!BJ230</f>
        <v>0</v>
      </c>
      <c r="BK409">
        <f>Drivers!BK230</f>
        <v>0</v>
      </c>
      <c r="BL409">
        <f>Drivers!BL230</f>
        <v>0</v>
      </c>
      <c r="BM409">
        <f>Drivers!BM230</f>
        <v>0</v>
      </c>
      <c r="BN409">
        <f>Drivers!BN230</f>
        <v>0</v>
      </c>
      <c r="BO409">
        <f>Drivers!BO230</f>
        <v>0</v>
      </c>
      <c r="BP409">
        <f>Drivers!BP230</f>
        <v>0</v>
      </c>
      <c r="BQ409">
        <f>Drivers!BQ230</f>
        <v>0</v>
      </c>
      <c r="BR409">
        <f>Drivers!BR230</f>
        <v>0</v>
      </c>
      <c r="BS409">
        <f>Drivers!BS230</f>
        <v>0</v>
      </c>
      <c r="BT409">
        <f>Drivers!BT230</f>
        <v>0</v>
      </c>
      <c r="BU409">
        <f>Drivers!BU230</f>
        <v>0</v>
      </c>
      <c r="BV409">
        <f>Drivers!BV230</f>
        <v>0.79078289056444229</v>
      </c>
      <c r="BW409">
        <f>Drivers!BW230</f>
        <v>0.26041789635226054</v>
      </c>
      <c r="BX409">
        <f>Drivers!BX230</f>
        <v>0.54906184633636168</v>
      </c>
      <c r="BY409">
        <f>Drivers!BY230</f>
        <v>-0.25271070982304811</v>
      </c>
      <c r="BZ409">
        <f>Drivers!BZ230</f>
        <v>0.63448313061301542</v>
      </c>
      <c r="CA409">
        <f>Drivers!CA230</f>
        <v>-0.43042653246431817</v>
      </c>
      <c r="CB409">
        <f>Drivers!CB230</f>
        <v>-7.9666270749442214E-3</v>
      </c>
      <c r="CC409">
        <f>Drivers!CC230</f>
        <v>-0.26524354631468283</v>
      </c>
      <c r="CD409">
        <f>Drivers!CD230</f>
        <v>0.60963395731489212</v>
      </c>
      <c r="CE409">
        <f>Drivers!CE230</f>
        <v>-0.13533333333333342</v>
      </c>
      <c r="CF409">
        <f>Drivers!CF230</f>
        <v>-7.8528798652159892E-3</v>
      </c>
      <c r="CG409">
        <f>Drivers!CG230</f>
        <v>-0.1054858392816026</v>
      </c>
      <c r="CH409">
        <f>Drivers!CH230</f>
        <v>0.38357089996460636</v>
      </c>
      <c r="CI409">
        <f>Drivers!CI230</f>
        <v>-0.12746511627906976</v>
      </c>
      <c r="CJ409">
        <f>Drivers!CJ230</f>
        <v>-7.3296196593725105E-3</v>
      </c>
      <c r="CK409">
        <f>Drivers!CK230</f>
        <v>-9.8405112232842873E-2</v>
      </c>
      <c r="CL409">
        <f>Drivers!CL230</f>
        <v>0.3550135501355014</v>
      </c>
      <c r="CM409">
        <f>Drivers!CM230</f>
        <v>-0.12046153846153851</v>
      </c>
      <c r="CN409">
        <f>Drivers!CN230</f>
        <v>-6.8717359254353294E-3</v>
      </c>
      <c r="CO409">
        <f>Drivers!CO230</f>
        <v>-9.2215177133655346E-2</v>
      </c>
      <c r="CP409">
        <f>Drivers!CP230</f>
        <v>0</v>
      </c>
      <c r="CQ409">
        <f>Drivers!CQ230</f>
        <v>0</v>
      </c>
      <c r="CR409">
        <f>Drivers!CR230</f>
        <v>0</v>
      </c>
      <c r="CS409">
        <f>Drivers!CS230</f>
        <v>0</v>
      </c>
      <c r="CT409">
        <f>Drivers!CT230</f>
        <v>0</v>
      </c>
      <c r="CU409">
        <f>Drivers!CU230</f>
        <v>0</v>
      </c>
      <c r="CV409">
        <f>Drivers!CV230</f>
        <v>0</v>
      </c>
      <c r="CW409">
        <f>Drivers!CW230</f>
        <v>0</v>
      </c>
      <c r="CX409">
        <f>Drivers!CX230</f>
        <v>0</v>
      </c>
      <c r="CY409">
        <f>Drivers!CY230</f>
        <v>0</v>
      </c>
      <c r="CZ409">
        <f>Drivers!CZ230</f>
        <v>0</v>
      </c>
      <c r="DA409">
        <f>Drivers!DA230</f>
        <v>0</v>
      </c>
      <c r="DB409">
        <f>Drivers!DB230</f>
        <v>0</v>
      </c>
      <c r="DC409">
        <f>Drivers!DC230</f>
        <v>0</v>
      </c>
      <c r="DD409">
        <f>Drivers!DD230</f>
        <v>0</v>
      </c>
      <c r="DE409">
        <f>Drivers!DE230</f>
        <v>0</v>
      </c>
      <c r="DF409">
        <f>Drivers!DF230</f>
        <v>0</v>
      </c>
      <c r="DG409">
        <f>Drivers!DG230</f>
        <v>0</v>
      </c>
      <c r="DH409">
        <f>Drivers!DH230</f>
        <v>0</v>
      </c>
      <c r="DI409">
        <f>Drivers!DI230</f>
        <v>0</v>
      </c>
      <c r="DJ409">
        <f>Drivers!DJ230</f>
        <v>0</v>
      </c>
      <c r="DK409">
        <f>Drivers!DK230</f>
        <v>0</v>
      </c>
      <c r="DL409">
        <f>Drivers!DL230</f>
        <v>0</v>
      </c>
      <c r="DM409">
        <f>Drivers!DM230</f>
        <v>0</v>
      </c>
      <c r="DN409">
        <f>Drivers!DN230</f>
        <v>0</v>
      </c>
      <c r="DO409">
        <f>Drivers!DO230</f>
        <v>0</v>
      </c>
      <c r="DP409">
        <f>Drivers!DP230</f>
        <v>0</v>
      </c>
      <c r="DQ409">
        <f>Drivers!DQ230</f>
        <v>0</v>
      </c>
      <c r="DR409">
        <f>Drivers!DR230</f>
        <v>0</v>
      </c>
      <c r="DS409">
        <f>Drivers!DS230</f>
        <v>0</v>
      </c>
      <c r="DT409">
        <f>Drivers!DT230</f>
        <v>0</v>
      </c>
      <c r="DU409">
        <f>Drivers!DU230</f>
        <v>0</v>
      </c>
      <c r="DV409">
        <f>Drivers!DV230</f>
        <v>0</v>
      </c>
      <c r="DW409">
        <f>Drivers!DW230</f>
        <v>0</v>
      </c>
      <c r="DX409">
        <f>Drivers!DX230</f>
        <v>0</v>
      </c>
      <c r="DY409">
        <f>Drivers!DY230</f>
        <v>0</v>
      </c>
      <c r="DZ409">
        <f>Drivers!DZ230</f>
        <v>0</v>
      </c>
      <c r="EA409">
        <f>Drivers!EA230</f>
        <v>0</v>
      </c>
      <c r="EB409">
        <f>Drivers!EB230</f>
        <v>0</v>
      </c>
      <c r="EC409">
        <f>Drivers!EC230</f>
        <v>0</v>
      </c>
      <c r="ED409">
        <f>Drivers!ED230</f>
        <v>0</v>
      </c>
      <c r="EE409">
        <f>Drivers!EE230</f>
        <v>0</v>
      </c>
      <c r="EF409">
        <f>Drivers!EF230</f>
        <v>0</v>
      </c>
      <c r="EG409">
        <f>Drivers!EG230</f>
        <v>0</v>
      </c>
      <c r="EH409">
        <f>Drivers!EH230</f>
        <v>0</v>
      </c>
      <c r="EI409">
        <f>Drivers!EI230</f>
        <v>0</v>
      </c>
      <c r="EJ409">
        <f>Drivers!EJ230</f>
        <v>0</v>
      </c>
      <c r="EK409">
        <f>Drivers!EK230</f>
        <v>0</v>
      </c>
      <c r="EL409">
        <f>Drivers!EL230</f>
        <v>0</v>
      </c>
      <c r="EM409">
        <f>Drivers!EM230</f>
        <v>0</v>
      </c>
      <c r="EN409">
        <f>Drivers!EN230</f>
        <v>0</v>
      </c>
    </row>
    <row r="410" spans="1:144" x14ac:dyDescent="0.2">
      <c r="A410">
        <f>Drivers!A231</f>
        <v>0</v>
      </c>
      <c r="B410">
        <f>Drivers!B231</f>
        <v>0</v>
      </c>
      <c r="C410">
        <f>Drivers!C231</f>
        <v>0</v>
      </c>
      <c r="D410">
        <f>Drivers!D231</f>
        <v>0</v>
      </c>
      <c r="E410">
        <f>Drivers!E231</f>
        <v>0</v>
      </c>
      <c r="F410">
        <f>Drivers!F231</f>
        <v>0</v>
      </c>
      <c r="G410">
        <f>Drivers!G231</f>
        <v>0</v>
      </c>
      <c r="H410">
        <f>Drivers!H231</f>
        <v>0</v>
      </c>
      <c r="I410" t="str">
        <f>Drivers!I231</f>
        <v>Seq Abs Growth</v>
      </c>
      <c r="J410">
        <f>Drivers!J231</f>
        <v>0</v>
      </c>
      <c r="K410">
        <f>Drivers!K231</f>
        <v>0</v>
      </c>
      <c r="L410">
        <f>Drivers!L231</f>
        <v>0</v>
      </c>
      <c r="M410">
        <f>Drivers!M231</f>
        <v>0</v>
      </c>
      <c r="N410">
        <f>Drivers!N231</f>
        <v>0</v>
      </c>
      <c r="O410">
        <f>Drivers!O231</f>
        <v>0</v>
      </c>
      <c r="P410">
        <f>Drivers!P231</f>
        <v>0</v>
      </c>
      <c r="Q410">
        <f>Drivers!Q231</f>
        <v>0</v>
      </c>
      <c r="R410">
        <f>Drivers!R231</f>
        <v>0</v>
      </c>
      <c r="S410">
        <f>Drivers!S231</f>
        <v>0</v>
      </c>
      <c r="T410">
        <f>Drivers!T231</f>
        <v>0</v>
      </c>
      <c r="U410">
        <f>Drivers!U231</f>
        <v>0</v>
      </c>
      <c r="V410">
        <f>Drivers!V231</f>
        <v>0</v>
      </c>
      <c r="W410">
        <f>Drivers!W231</f>
        <v>0</v>
      </c>
      <c r="X410">
        <f>Drivers!X231</f>
        <v>0</v>
      </c>
      <c r="Y410">
        <f>Drivers!Y231</f>
        <v>0</v>
      </c>
      <c r="Z410">
        <f>Drivers!Z231</f>
        <v>0</v>
      </c>
      <c r="AA410">
        <f>Drivers!AA231</f>
        <v>0</v>
      </c>
      <c r="AB410">
        <f>Drivers!AB231</f>
        <v>0</v>
      </c>
      <c r="AC410">
        <f>Drivers!AC231</f>
        <v>0</v>
      </c>
      <c r="AD410">
        <f>Drivers!AD231</f>
        <v>0</v>
      </c>
      <c r="AE410">
        <f>Drivers!AE231</f>
        <v>0</v>
      </c>
      <c r="AF410">
        <f>Drivers!AF231</f>
        <v>0</v>
      </c>
      <c r="AG410">
        <f>Drivers!AG231</f>
        <v>0</v>
      </c>
      <c r="AH410">
        <f>Drivers!AH231</f>
        <v>0</v>
      </c>
      <c r="AI410">
        <f>Drivers!AI231</f>
        <v>0</v>
      </c>
      <c r="AJ410">
        <f>Drivers!AJ231</f>
        <v>0</v>
      </c>
      <c r="AK410">
        <f>Drivers!AK231</f>
        <v>0</v>
      </c>
      <c r="AL410">
        <f>Drivers!AL231</f>
        <v>0</v>
      </c>
      <c r="AM410">
        <f>Drivers!AM231</f>
        <v>0</v>
      </c>
      <c r="AN410">
        <f>Drivers!AN231</f>
        <v>0</v>
      </c>
      <c r="AO410">
        <f>Drivers!AO231</f>
        <v>0</v>
      </c>
      <c r="AP410">
        <f>Drivers!AP231</f>
        <v>0</v>
      </c>
      <c r="AQ410">
        <f>Drivers!AQ231</f>
        <v>0</v>
      </c>
      <c r="AR410">
        <f>Drivers!AR231</f>
        <v>0</v>
      </c>
      <c r="AS410">
        <f>Drivers!AS231</f>
        <v>0</v>
      </c>
      <c r="AT410">
        <f>Drivers!AT231</f>
        <v>0</v>
      </c>
      <c r="AU410">
        <f>Drivers!AU231</f>
        <v>0</v>
      </c>
      <c r="AV410">
        <f>Drivers!AV231</f>
        <v>0</v>
      </c>
      <c r="AW410">
        <f>Drivers!AW231</f>
        <v>0</v>
      </c>
      <c r="AX410">
        <f>Drivers!AX231</f>
        <v>0</v>
      </c>
      <c r="AY410">
        <f>Drivers!AY231</f>
        <v>0</v>
      </c>
      <c r="AZ410">
        <f>Drivers!AZ231</f>
        <v>0</v>
      </c>
      <c r="BA410">
        <f>Drivers!BA231</f>
        <v>0</v>
      </c>
      <c r="BB410">
        <f>Drivers!BB231</f>
        <v>0</v>
      </c>
      <c r="BC410">
        <f>Drivers!BC231</f>
        <v>0</v>
      </c>
      <c r="BD410">
        <f>Drivers!BD231</f>
        <v>0</v>
      </c>
      <c r="BE410">
        <f>Drivers!BE231</f>
        <v>0</v>
      </c>
      <c r="BF410">
        <f>Drivers!BF231</f>
        <v>0</v>
      </c>
      <c r="BG410">
        <f>Drivers!BG231</f>
        <v>0</v>
      </c>
      <c r="BH410">
        <f>Drivers!BH231</f>
        <v>0</v>
      </c>
      <c r="BI410">
        <f>Drivers!BI231</f>
        <v>0</v>
      </c>
      <c r="BJ410">
        <f>Drivers!BJ231</f>
        <v>0</v>
      </c>
      <c r="BK410">
        <f>Drivers!BK231</f>
        <v>0</v>
      </c>
      <c r="BL410">
        <f>Drivers!BL231</f>
        <v>0</v>
      </c>
      <c r="BM410">
        <f>Drivers!BM231</f>
        <v>0</v>
      </c>
      <c r="BN410">
        <f>Drivers!BN231</f>
        <v>0</v>
      </c>
      <c r="BO410">
        <f>Drivers!BO231</f>
        <v>0</v>
      </c>
      <c r="BP410">
        <f>Drivers!BP231</f>
        <v>0</v>
      </c>
      <c r="BQ410">
        <f>Drivers!BQ231</f>
        <v>0</v>
      </c>
      <c r="BR410">
        <f>Drivers!BR231</f>
        <v>0</v>
      </c>
      <c r="BS410">
        <f>Drivers!BS231</f>
        <v>0</v>
      </c>
      <c r="BT410">
        <f>Drivers!BT231</f>
        <v>0</v>
      </c>
      <c r="BU410">
        <f>Drivers!BU231</f>
        <v>0</v>
      </c>
      <c r="BV410">
        <f>Drivers!BV231</f>
        <v>11.222</v>
      </c>
      <c r="BW410">
        <f>Drivers!BW231</f>
        <v>6.6179999999999986</v>
      </c>
      <c r="BX410">
        <f>Drivers!BX231</f>
        <v>17.587000000000003</v>
      </c>
      <c r="BY410">
        <f>Drivers!BY231</f>
        <v>-12.539000000000001</v>
      </c>
      <c r="BZ410">
        <f>Drivers!BZ231</f>
        <v>23.525999999999996</v>
      </c>
      <c r="CA410">
        <f>Drivers!CA231</f>
        <v>-26.085999999999999</v>
      </c>
      <c r="CB410">
        <f>Drivers!CB231</f>
        <v>-0.27499999999999858</v>
      </c>
      <c r="CC410">
        <f>Drivers!CC231</f>
        <v>-9.0829999999999984</v>
      </c>
      <c r="CD410">
        <f>Drivers!CD231</f>
        <v>15.338999999999999</v>
      </c>
      <c r="CE410">
        <f>Drivers!CE231</f>
        <v>-5.4810000000000016</v>
      </c>
      <c r="CF410">
        <f>Drivers!CF231</f>
        <v>-0.27499999999999858</v>
      </c>
      <c r="CG410">
        <f>Drivers!CG231</f>
        <v>-3.6649999999999991</v>
      </c>
      <c r="CH410">
        <f>Drivers!CH231</f>
        <v>11.920999999999999</v>
      </c>
      <c r="CI410">
        <f>Drivers!CI231</f>
        <v>-5.4810000000000016</v>
      </c>
      <c r="CJ410">
        <f>Drivers!CJ231</f>
        <v>-0.27499999999999858</v>
      </c>
      <c r="CK410">
        <f>Drivers!CK231</f>
        <v>-3.6649999999999991</v>
      </c>
      <c r="CL410">
        <f>Drivers!CL231</f>
        <v>11.920999999999999</v>
      </c>
      <c r="CM410">
        <f>Drivers!CM231</f>
        <v>-5.4810000000000016</v>
      </c>
      <c r="CN410">
        <f>Drivers!CN231</f>
        <v>-0.27499999999999858</v>
      </c>
      <c r="CO410">
        <f>Drivers!CO231</f>
        <v>-3.6649999999999991</v>
      </c>
      <c r="CP410">
        <f>Drivers!CP231</f>
        <v>0</v>
      </c>
      <c r="CQ410">
        <f>Drivers!CQ231</f>
        <v>0</v>
      </c>
      <c r="CR410">
        <f>Drivers!CR231</f>
        <v>0</v>
      </c>
      <c r="CS410">
        <f>Drivers!CS231</f>
        <v>0</v>
      </c>
      <c r="CT410">
        <f>Drivers!CT231</f>
        <v>0</v>
      </c>
      <c r="CU410">
        <f>Drivers!CU231</f>
        <v>0</v>
      </c>
      <c r="CV410">
        <f>Drivers!CV231</f>
        <v>0</v>
      </c>
      <c r="CW410">
        <f>Drivers!CW231</f>
        <v>0</v>
      </c>
      <c r="CX410">
        <f>Drivers!CX231</f>
        <v>0</v>
      </c>
      <c r="CY410">
        <f>Drivers!CY231</f>
        <v>0</v>
      </c>
      <c r="CZ410">
        <f>Drivers!CZ231</f>
        <v>0</v>
      </c>
      <c r="DA410">
        <f>Drivers!DA231</f>
        <v>0</v>
      </c>
      <c r="DB410">
        <f>Drivers!DB231</f>
        <v>0</v>
      </c>
      <c r="DC410">
        <f>Drivers!DC231</f>
        <v>0</v>
      </c>
      <c r="DD410">
        <f>Drivers!DD231</f>
        <v>0</v>
      </c>
      <c r="DE410">
        <f>Drivers!DE231</f>
        <v>0</v>
      </c>
      <c r="DF410">
        <f>Drivers!DF231</f>
        <v>0</v>
      </c>
      <c r="DG410">
        <f>Drivers!DG231</f>
        <v>0</v>
      </c>
      <c r="DH410">
        <f>Drivers!DH231</f>
        <v>0</v>
      </c>
      <c r="DI410">
        <f>Drivers!DI231</f>
        <v>0</v>
      </c>
      <c r="DJ410">
        <f>Drivers!DJ231</f>
        <v>0</v>
      </c>
      <c r="DK410">
        <f>Drivers!DK231</f>
        <v>0</v>
      </c>
      <c r="DL410">
        <f>Drivers!DL231</f>
        <v>0</v>
      </c>
      <c r="DM410">
        <f>Drivers!DM231</f>
        <v>0</v>
      </c>
      <c r="DN410">
        <f>Drivers!DN231</f>
        <v>0</v>
      </c>
      <c r="DO410">
        <f>Drivers!DO231</f>
        <v>0</v>
      </c>
      <c r="DP410">
        <f>Drivers!DP231</f>
        <v>0</v>
      </c>
      <c r="DQ410">
        <f>Drivers!DQ231</f>
        <v>0</v>
      </c>
      <c r="DR410">
        <f>Drivers!DR231</f>
        <v>0</v>
      </c>
      <c r="DS410">
        <f>Drivers!DS231</f>
        <v>0</v>
      </c>
      <c r="DT410">
        <f>Drivers!DT231</f>
        <v>0</v>
      </c>
      <c r="DU410">
        <f>Drivers!DU231</f>
        <v>0</v>
      </c>
      <c r="DV410">
        <f>Drivers!DV231</f>
        <v>0</v>
      </c>
      <c r="DW410">
        <f>Drivers!DW231</f>
        <v>0</v>
      </c>
      <c r="DX410">
        <f>Drivers!DX231</f>
        <v>0</v>
      </c>
      <c r="DY410">
        <f>Drivers!DY231</f>
        <v>0</v>
      </c>
      <c r="DZ410">
        <f>Drivers!DZ231</f>
        <v>0</v>
      </c>
      <c r="EA410">
        <f>Drivers!EA231</f>
        <v>0</v>
      </c>
      <c r="EB410">
        <f>Drivers!EB231</f>
        <v>0</v>
      </c>
      <c r="EC410">
        <f>Drivers!EC231</f>
        <v>0</v>
      </c>
      <c r="ED410">
        <f>Drivers!ED231</f>
        <v>0</v>
      </c>
      <c r="EE410">
        <f>Drivers!EE231</f>
        <v>0</v>
      </c>
      <c r="EF410">
        <f>Drivers!EF231</f>
        <v>0</v>
      </c>
      <c r="EG410">
        <f>Drivers!EG231</f>
        <v>0</v>
      </c>
      <c r="EH410">
        <f>Drivers!EH231</f>
        <v>0</v>
      </c>
      <c r="EI410">
        <f>Drivers!EI231</f>
        <v>0</v>
      </c>
      <c r="EJ410">
        <f>Drivers!EJ231</f>
        <v>0</v>
      </c>
      <c r="EK410">
        <f>Drivers!EK231</f>
        <v>0</v>
      </c>
      <c r="EL410">
        <f>Drivers!EL231</f>
        <v>0</v>
      </c>
      <c r="EM410">
        <f>Drivers!EM231</f>
        <v>0</v>
      </c>
      <c r="EN410">
        <f>Drivers!EN231</f>
        <v>0</v>
      </c>
    </row>
    <row r="411" spans="1:144" x14ac:dyDescent="0.2">
      <c r="A411">
        <f>Drivers!A232</f>
        <v>0</v>
      </c>
      <c r="B411">
        <f>Drivers!B232</f>
        <v>0</v>
      </c>
      <c r="C411">
        <f>Drivers!C232</f>
        <v>0</v>
      </c>
      <c r="D411">
        <f>Drivers!D232</f>
        <v>0</v>
      </c>
      <c r="E411">
        <f>Drivers!E232</f>
        <v>0</v>
      </c>
      <c r="F411">
        <f>Drivers!F232</f>
        <v>0</v>
      </c>
      <c r="G411">
        <f>Drivers!G232</f>
        <v>0</v>
      </c>
      <c r="H411">
        <f>Drivers!H232</f>
        <v>0</v>
      </c>
      <c r="I411">
        <f>Drivers!I232</f>
        <v>0</v>
      </c>
      <c r="J411">
        <f>Drivers!J232</f>
        <v>0</v>
      </c>
      <c r="K411">
        <f>Drivers!K232</f>
        <v>0</v>
      </c>
      <c r="L411">
        <f>Drivers!L232</f>
        <v>0</v>
      </c>
      <c r="M411">
        <f>Drivers!M232</f>
        <v>0</v>
      </c>
      <c r="N411">
        <f>Drivers!N232</f>
        <v>0</v>
      </c>
      <c r="O411">
        <f>Drivers!O232</f>
        <v>0</v>
      </c>
      <c r="P411">
        <f>Drivers!P232</f>
        <v>0</v>
      </c>
      <c r="Q411">
        <f>Drivers!Q232</f>
        <v>0</v>
      </c>
      <c r="R411">
        <f>Drivers!R232</f>
        <v>0</v>
      </c>
      <c r="S411">
        <f>Drivers!S232</f>
        <v>0</v>
      </c>
      <c r="T411">
        <f>Drivers!T232</f>
        <v>0</v>
      </c>
      <c r="U411">
        <f>Drivers!U232</f>
        <v>0</v>
      </c>
      <c r="V411">
        <f>Drivers!V232</f>
        <v>0</v>
      </c>
      <c r="W411">
        <f>Drivers!W232</f>
        <v>0</v>
      </c>
      <c r="X411">
        <f>Drivers!X232</f>
        <v>0</v>
      </c>
      <c r="Y411">
        <f>Drivers!Y232</f>
        <v>0</v>
      </c>
      <c r="Z411">
        <f>Drivers!Z232</f>
        <v>0</v>
      </c>
      <c r="AA411">
        <f>Drivers!AA232</f>
        <v>0</v>
      </c>
      <c r="AB411">
        <f>Drivers!AB232</f>
        <v>0</v>
      </c>
      <c r="AC411">
        <f>Drivers!AC232</f>
        <v>0</v>
      </c>
      <c r="AD411">
        <f>Drivers!AD232</f>
        <v>0</v>
      </c>
      <c r="AE411">
        <f>Drivers!AE232</f>
        <v>0</v>
      </c>
      <c r="AF411">
        <f>Drivers!AF232</f>
        <v>0</v>
      </c>
      <c r="AG411">
        <f>Drivers!AG232</f>
        <v>0</v>
      </c>
      <c r="AH411">
        <f>Drivers!AH232</f>
        <v>0</v>
      </c>
      <c r="AI411">
        <f>Drivers!AI232</f>
        <v>0</v>
      </c>
      <c r="AJ411">
        <f>Drivers!AJ232</f>
        <v>0</v>
      </c>
      <c r="AK411">
        <f>Drivers!AK232</f>
        <v>0</v>
      </c>
      <c r="AL411">
        <f>Drivers!AL232</f>
        <v>0</v>
      </c>
      <c r="AM411">
        <f>Drivers!AM232</f>
        <v>0</v>
      </c>
      <c r="AN411">
        <f>Drivers!AN232</f>
        <v>0</v>
      </c>
      <c r="AO411">
        <f>Drivers!AO232</f>
        <v>0</v>
      </c>
      <c r="AP411">
        <f>Drivers!AP232</f>
        <v>0</v>
      </c>
      <c r="AQ411">
        <f>Drivers!AQ232</f>
        <v>0</v>
      </c>
      <c r="AR411">
        <f>Drivers!AR232</f>
        <v>0</v>
      </c>
      <c r="AS411">
        <f>Drivers!AS232</f>
        <v>0</v>
      </c>
      <c r="AT411">
        <f>Drivers!AT232</f>
        <v>0</v>
      </c>
      <c r="AU411">
        <f>Drivers!AU232</f>
        <v>0</v>
      </c>
      <c r="AV411">
        <f>Drivers!AV232</f>
        <v>0</v>
      </c>
      <c r="AW411">
        <f>Drivers!AW232</f>
        <v>0</v>
      </c>
      <c r="AX411">
        <f>Drivers!AX232</f>
        <v>0</v>
      </c>
      <c r="AY411">
        <f>Drivers!AY232</f>
        <v>0</v>
      </c>
      <c r="AZ411">
        <f>Drivers!AZ232</f>
        <v>0</v>
      </c>
      <c r="BA411">
        <f>Drivers!BA232</f>
        <v>0</v>
      </c>
      <c r="BB411">
        <f>Drivers!BB232</f>
        <v>0</v>
      </c>
      <c r="BC411">
        <f>Drivers!BC232</f>
        <v>0</v>
      </c>
      <c r="BD411">
        <f>Drivers!BD232</f>
        <v>0</v>
      </c>
      <c r="BE411">
        <f>Drivers!BE232</f>
        <v>0</v>
      </c>
      <c r="BF411">
        <f>Drivers!BF232</f>
        <v>0</v>
      </c>
      <c r="BG411">
        <f>Drivers!BG232</f>
        <v>0</v>
      </c>
      <c r="BH411">
        <f>Drivers!BH232</f>
        <v>0</v>
      </c>
      <c r="BI411">
        <f>Drivers!BI232</f>
        <v>0</v>
      </c>
      <c r="BJ411">
        <f>Drivers!BJ232</f>
        <v>0</v>
      </c>
      <c r="BK411">
        <f>Drivers!BK232</f>
        <v>0</v>
      </c>
      <c r="BL411">
        <f>Drivers!BL232</f>
        <v>0</v>
      </c>
      <c r="BM411">
        <f>Drivers!BM232</f>
        <v>0</v>
      </c>
      <c r="BN411">
        <f>Drivers!BN232</f>
        <v>0</v>
      </c>
      <c r="BO411">
        <f>Drivers!BO232</f>
        <v>0</v>
      </c>
      <c r="BP411">
        <f>Drivers!BP232</f>
        <v>0</v>
      </c>
      <c r="BQ411">
        <f>Drivers!BQ232</f>
        <v>0</v>
      </c>
      <c r="BR411">
        <f>Drivers!BR232</f>
        <v>0</v>
      </c>
      <c r="BS411">
        <f>Drivers!BS232</f>
        <v>0</v>
      </c>
      <c r="BT411">
        <f>Drivers!BT232</f>
        <v>0</v>
      </c>
      <c r="BU411">
        <f>Drivers!BU232</f>
        <v>0</v>
      </c>
      <c r="BV411">
        <f>Drivers!BV232</f>
        <v>0</v>
      </c>
      <c r="BW411">
        <f>Drivers!BW232</f>
        <v>0</v>
      </c>
      <c r="BX411">
        <f>Drivers!BX232</f>
        <v>0</v>
      </c>
      <c r="BY411">
        <f>Drivers!BY232</f>
        <v>0</v>
      </c>
      <c r="BZ411">
        <f>Drivers!BZ232</f>
        <v>0</v>
      </c>
      <c r="CA411">
        <f>Drivers!CA232</f>
        <v>0</v>
      </c>
      <c r="CB411">
        <f>Drivers!CB232</f>
        <v>0</v>
      </c>
      <c r="CC411">
        <f>Drivers!CC232</f>
        <v>0</v>
      </c>
      <c r="CD411">
        <f>Drivers!CD232</f>
        <v>0</v>
      </c>
      <c r="CE411">
        <f>Drivers!CE232</f>
        <v>0</v>
      </c>
      <c r="CF411">
        <f>Drivers!CF232</f>
        <v>0</v>
      </c>
      <c r="CG411">
        <f>Drivers!CG232</f>
        <v>0</v>
      </c>
      <c r="CH411">
        <f>Drivers!CH232</f>
        <v>0</v>
      </c>
      <c r="CI411">
        <f>Drivers!CI232</f>
        <v>0</v>
      </c>
      <c r="CJ411">
        <f>Drivers!CJ232</f>
        <v>0</v>
      </c>
      <c r="CK411">
        <f>Drivers!CK232</f>
        <v>0</v>
      </c>
      <c r="CL411">
        <f>Drivers!CL232</f>
        <v>0</v>
      </c>
      <c r="CM411">
        <f>Drivers!CM232</f>
        <v>0</v>
      </c>
      <c r="CN411">
        <f>Drivers!CN232</f>
        <v>0</v>
      </c>
      <c r="CO411">
        <f>Drivers!CO232</f>
        <v>0</v>
      </c>
      <c r="CP411">
        <f>Drivers!CP232</f>
        <v>0</v>
      </c>
      <c r="CQ411">
        <f>Drivers!CQ232</f>
        <v>0</v>
      </c>
      <c r="CR411">
        <f>Drivers!CR232</f>
        <v>0</v>
      </c>
      <c r="CS411">
        <f>Drivers!CS232</f>
        <v>0</v>
      </c>
      <c r="CT411">
        <f>Drivers!CT232</f>
        <v>0</v>
      </c>
      <c r="CU411">
        <f>Drivers!CU232</f>
        <v>0</v>
      </c>
      <c r="CV411">
        <f>Drivers!CV232</f>
        <v>0</v>
      </c>
      <c r="CW411">
        <f>Drivers!CW232</f>
        <v>0</v>
      </c>
      <c r="CX411">
        <f>Drivers!CX232</f>
        <v>0</v>
      </c>
      <c r="CY411">
        <f>Drivers!CY232</f>
        <v>0</v>
      </c>
      <c r="CZ411">
        <f>Drivers!CZ232</f>
        <v>0</v>
      </c>
      <c r="DA411">
        <f>Drivers!DA232</f>
        <v>0</v>
      </c>
      <c r="DB411">
        <f>Drivers!DB232</f>
        <v>0</v>
      </c>
      <c r="DC411">
        <f>Drivers!DC232</f>
        <v>0</v>
      </c>
      <c r="DD411">
        <f>Drivers!DD232</f>
        <v>0</v>
      </c>
      <c r="DE411">
        <f>Drivers!DE232</f>
        <v>0</v>
      </c>
      <c r="DF411">
        <f>Drivers!DF232</f>
        <v>0</v>
      </c>
      <c r="DG411">
        <f>Drivers!DG232</f>
        <v>0</v>
      </c>
      <c r="DH411">
        <f>Drivers!DH232</f>
        <v>0</v>
      </c>
      <c r="DI411">
        <f>Drivers!DI232</f>
        <v>0</v>
      </c>
      <c r="DJ411">
        <f>Drivers!DJ232</f>
        <v>0</v>
      </c>
      <c r="DK411">
        <f>Drivers!DK232</f>
        <v>0</v>
      </c>
      <c r="DL411">
        <f>Drivers!DL232</f>
        <v>0</v>
      </c>
      <c r="DM411">
        <f>Drivers!DM232</f>
        <v>0</v>
      </c>
      <c r="DN411">
        <f>Drivers!DN232</f>
        <v>0</v>
      </c>
      <c r="DO411">
        <f>Drivers!DO232</f>
        <v>0</v>
      </c>
      <c r="DP411">
        <f>Drivers!DP232</f>
        <v>0</v>
      </c>
      <c r="DQ411">
        <f>Drivers!DQ232</f>
        <v>0</v>
      </c>
      <c r="DR411">
        <f>Drivers!DR232</f>
        <v>0</v>
      </c>
      <c r="DS411">
        <f>Drivers!DS232</f>
        <v>0</v>
      </c>
      <c r="DT411">
        <f>Drivers!DT232</f>
        <v>0</v>
      </c>
      <c r="DU411">
        <f>Drivers!DU232</f>
        <v>0</v>
      </c>
      <c r="DV411">
        <f>Drivers!DV232</f>
        <v>0</v>
      </c>
      <c r="DW411">
        <f>Drivers!DW232</f>
        <v>0</v>
      </c>
      <c r="DX411">
        <f>Drivers!DX232</f>
        <v>0</v>
      </c>
      <c r="DY411">
        <f>Drivers!DY232</f>
        <v>0</v>
      </c>
      <c r="DZ411">
        <f>Drivers!DZ232</f>
        <v>0</v>
      </c>
      <c r="EA411">
        <f>Drivers!EA232</f>
        <v>0</v>
      </c>
      <c r="EB411">
        <f>Drivers!EB232</f>
        <v>0</v>
      </c>
      <c r="EC411">
        <f>Drivers!EC232</f>
        <v>0</v>
      </c>
      <c r="ED411">
        <f>Drivers!ED232</f>
        <v>0</v>
      </c>
      <c r="EE411">
        <f>Drivers!EE232</f>
        <v>0</v>
      </c>
      <c r="EF411">
        <f>Drivers!EF232</f>
        <v>0</v>
      </c>
      <c r="EG411">
        <f>Drivers!EG232</f>
        <v>0</v>
      </c>
      <c r="EH411">
        <f>Drivers!EH232</f>
        <v>0</v>
      </c>
      <c r="EI411">
        <f>Drivers!EI232</f>
        <v>0</v>
      </c>
      <c r="EJ411">
        <f>Drivers!EJ232</f>
        <v>0</v>
      </c>
      <c r="EK411">
        <f>Drivers!EK232</f>
        <v>0</v>
      </c>
      <c r="EL411">
        <f>Drivers!EL232</f>
        <v>0</v>
      </c>
      <c r="EM411">
        <f>Drivers!EM232</f>
        <v>0</v>
      </c>
      <c r="EN411">
        <f>Drivers!EN232</f>
        <v>0</v>
      </c>
    </row>
    <row r="412" spans="1:144" x14ac:dyDescent="0.2">
      <c r="A412">
        <f>Drivers!A233</f>
        <v>0</v>
      </c>
      <c r="B412">
        <f>Drivers!B233</f>
        <v>0</v>
      </c>
      <c r="C412">
        <f>Drivers!C233</f>
        <v>0</v>
      </c>
      <c r="D412">
        <f>Drivers!D233</f>
        <v>0</v>
      </c>
      <c r="E412">
        <f>Drivers!E233</f>
        <v>0</v>
      </c>
      <c r="F412">
        <f>Drivers!F233</f>
        <v>0</v>
      </c>
      <c r="G412">
        <f>Drivers!G233</f>
        <v>0</v>
      </c>
      <c r="H412">
        <f>Drivers!H233</f>
        <v>0</v>
      </c>
      <c r="I412" t="str">
        <f>Drivers!I233</f>
        <v>Marketing per Incremental Customer</v>
      </c>
      <c r="J412">
        <f>Drivers!J233</f>
        <v>0</v>
      </c>
      <c r="K412">
        <f>Drivers!K233</f>
        <v>0</v>
      </c>
      <c r="L412">
        <f>Drivers!L233</f>
        <v>0</v>
      </c>
      <c r="M412">
        <f>Drivers!M233</f>
        <v>0</v>
      </c>
      <c r="N412">
        <f>Drivers!N233</f>
        <v>0</v>
      </c>
      <c r="O412">
        <f>Drivers!O233</f>
        <v>0</v>
      </c>
      <c r="P412">
        <f>Drivers!P233</f>
        <v>0</v>
      </c>
      <c r="Q412">
        <f>Drivers!Q233</f>
        <v>0</v>
      </c>
      <c r="R412">
        <f>Drivers!R233</f>
        <v>0</v>
      </c>
      <c r="S412">
        <f>Drivers!S233</f>
        <v>0</v>
      </c>
      <c r="T412">
        <f>Drivers!T233</f>
        <v>0</v>
      </c>
      <c r="U412">
        <f>Drivers!U233</f>
        <v>0</v>
      </c>
      <c r="V412">
        <f>Drivers!V233</f>
        <v>0</v>
      </c>
      <c r="W412">
        <f>Drivers!W233</f>
        <v>0</v>
      </c>
      <c r="X412">
        <f>Drivers!X233</f>
        <v>0</v>
      </c>
      <c r="Y412">
        <f>Drivers!Y233</f>
        <v>0</v>
      </c>
      <c r="Z412">
        <f>Drivers!Z233</f>
        <v>0</v>
      </c>
      <c r="AA412">
        <f>Drivers!AA233</f>
        <v>0</v>
      </c>
      <c r="AB412">
        <f>Drivers!AB233</f>
        <v>0</v>
      </c>
      <c r="AC412">
        <f>Drivers!AC233</f>
        <v>0</v>
      </c>
      <c r="AD412">
        <f>Drivers!AD233</f>
        <v>0</v>
      </c>
      <c r="AE412">
        <f>Drivers!AE233</f>
        <v>0</v>
      </c>
      <c r="AF412">
        <f>Drivers!AF233</f>
        <v>0</v>
      </c>
      <c r="AG412">
        <f>Drivers!AG233</f>
        <v>0</v>
      </c>
      <c r="AH412">
        <f>Drivers!AH233</f>
        <v>0</v>
      </c>
      <c r="AI412">
        <f>Drivers!AI233</f>
        <v>0</v>
      </c>
      <c r="AJ412">
        <f>Drivers!AJ233</f>
        <v>0</v>
      </c>
      <c r="AK412">
        <f>Drivers!AK233</f>
        <v>0</v>
      </c>
      <c r="AL412">
        <f>Drivers!AL233</f>
        <v>0</v>
      </c>
      <c r="AM412">
        <f>Drivers!AM233</f>
        <v>0</v>
      </c>
      <c r="AN412">
        <f>Drivers!AN233</f>
        <v>0</v>
      </c>
      <c r="AO412">
        <f>Drivers!AO233</f>
        <v>0</v>
      </c>
      <c r="AP412">
        <f>Drivers!AP233</f>
        <v>0</v>
      </c>
      <c r="AQ412">
        <f>Drivers!AQ233</f>
        <v>0</v>
      </c>
      <c r="AR412">
        <f>Drivers!AR233</f>
        <v>0</v>
      </c>
      <c r="AS412">
        <f>Drivers!AS233</f>
        <v>0</v>
      </c>
      <c r="AT412">
        <f>Drivers!AT233</f>
        <v>0</v>
      </c>
      <c r="AU412">
        <f>Drivers!AU233</f>
        <v>0</v>
      </c>
      <c r="AV412">
        <f>Drivers!AV233</f>
        <v>0</v>
      </c>
      <c r="AW412">
        <f>Drivers!AW233</f>
        <v>0</v>
      </c>
      <c r="AX412">
        <f>Drivers!AX233</f>
        <v>0</v>
      </c>
      <c r="AY412">
        <f>Drivers!AY233</f>
        <v>0</v>
      </c>
      <c r="AZ412">
        <f>Drivers!AZ233</f>
        <v>0</v>
      </c>
      <c r="BA412">
        <f>Drivers!BA233</f>
        <v>0</v>
      </c>
      <c r="BB412">
        <f>Drivers!BB233</f>
        <v>0</v>
      </c>
      <c r="BC412">
        <f>Drivers!BC233</f>
        <v>0</v>
      </c>
      <c r="BD412">
        <f>Drivers!BD233</f>
        <v>0</v>
      </c>
      <c r="BE412">
        <f>Drivers!BE233</f>
        <v>0</v>
      </c>
      <c r="BF412">
        <f>Drivers!BF233</f>
        <v>0</v>
      </c>
      <c r="BG412">
        <f>Drivers!BG233</f>
        <v>0</v>
      </c>
      <c r="BH412">
        <f>Drivers!BH233</f>
        <v>0</v>
      </c>
      <c r="BI412">
        <f>Drivers!BI233</f>
        <v>0</v>
      </c>
      <c r="BJ412">
        <f>Drivers!BJ233</f>
        <v>0</v>
      </c>
      <c r="BK412">
        <f>Drivers!BK233</f>
        <v>0</v>
      </c>
      <c r="BL412">
        <f>Drivers!BL233</f>
        <v>0</v>
      </c>
      <c r="BM412">
        <f>Drivers!BM233</f>
        <v>0</v>
      </c>
      <c r="BN412">
        <f>Drivers!BN233</f>
        <v>0</v>
      </c>
      <c r="BO412">
        <f>Drivers!BO233</f>
        <v>0</v>
      </c>
      <c r="BP412">
        <f>Drivers!BP233</f>
        <v>0</v>
      </c>
      <c r="BQ412">
        <f>Drivers!BQ233</f>
        <v>0</v>
      </c>
      <c r="BR412">
        <f>Drivers!BR233</f>
        <v>0</v>
      </c>
      <c r="BS412">
        <f>Drivers!BS233</f>
        <v>0</v>
      </c>
      <c r="BT412">
        <f>Drivers!BT233</f>
        <v>0</v>
      </c>
      <c r="BU412">
        <f>Drivers!BU233</f>
        <v>0</v>
      </c>
      <c r="BV412">
        <f>Drivers!BV233</f>
        <v>115.51363636363635</v>
      </c>
      <c r="BW412">
        <f>Drivers!BW233</f>
        <v>273.76923076923077</v>
      </c>
      <c r="BX412">
        <f>Drivers!BX233</f>
        <v>351.90070921985813</v>
      </c>
      <c r="BY412">
        <f>Drivers!BY233</f>
        <v>-1324.2499999999989</v>
      </c>
      <c r="BZ412">
        <f>Drivers!BZ233</f>
        <v>386.01910828025467</v>
      </c>
      <c r="CA412">
        <f>Drivers!CA233</f>
        <v>-371.17204301075236</v>
      </c>
      <c r="CB412">
        <f>Drivers!CB233</f>
        <v>-393.60919540229901</v>
      </c>
      <c r="CC412">
        <f>Drivers!CC233</f>
        <v>-228.73636363636368</v>
      </c>
      <c r="CD412">
        <f>Drivers!CD233</f>
        <v>542.89544235924848</v>
      </c>
      <c r="CE412" t="str">
        <f>Drivers!CE233</f>
        <v>N/A</v>
      </c>
      <c r="CF412">
        <f>Drivers!CF233</f>
        <v>4233.9751401413359</v>
      </c>
      <c r="CG412">
        <f>Drivers!CG233</f>
        <v>-3749.8521970159295</v>
      </c>
      <c r="CH412">
        <f>Drivers!CH233</f>
        <v>523.48334093398603</v>
      </c>
      <c r="CI412" t="str">
        <f>Drivers!CI233</f>
        <v>N/A</v>
      </c>
      <c r="CJ412">
        <f>Drivers!CJ233</f>
        <v>4126.0275186670524</v>
      </c>
      <c r="CK412">
        <f>Drivers!CK233</f>
        <v>-3683.1735817988101</v>
      </c>
      <c r="CL412">
        <f>Drivers!CL233</f>
        <v>559.4514552660271</v>
      </c>
      <c r="CM412" t="str">
        <f>Drivers!CM233</f>
        <v>N/A</v>
      </c>
      <c r="CN412">
        <f>Drivers!CN233</f>
        <v>4039.437365242833</v>
      </c>
      <c r="CO412">
        <f>Drivers!CO233</f>
        <v>-3630.633597115504</v>
      </c>
      <c r="CP412">
        <f>Drivers!CP233</f>
        <v>0</v>
      </c>
      <c r="CQ412">
        <f>Drivers!CQ233</f>
        <v>0</v>
      </c>
      <c r="CR412">
        <f>Drivers!CR233</f>
        <v>0</v>
      </c>
      <c r="CS412">
        <f>Drivers!CS233</f>
        <v>0</v>
      </c>
      <c r="CT412">
        <f>Drivers!CT233</f>
        <v>0</v>
      </c>
      <c r="CU412">
        <f>Drivers!CU233</f>
        <v>0</v>
      </c>
      <c r="CV412">
        <f>Drivers!CV233</f>
        <v>0</v>
      </c>
      <c r="CW412">
        <f>Drivers!CW233</f>
        <v>0</v>
      </c>
      <c r="CX412">
        <f>Drivers!CX233</f>
        <v>0</v>
      </c>
      <c r="CY412">
        <f>Drivers!CY233</f>
        <v>0</v>
      </c>
      <c r="CZ412">
        <f>Drivers!CZ233</f>
        <v>0</v>
      </c>
      <c r="DA412">
        <f>Drivers!DA233</f>
        <v>0</v>
      </c>
      <c r="DB412">
        <f>Drivers!DB233</f>
        <v>0</v>
      </c>
      <c r="DC412">
        <f>Drivers!DC233</f>
        <v>0</v>
      </c>
      <c r="DD412">
        <f>Drivers!DD233</f>
        <v>0</v>
      </c>
      <c r="DE412">
        <f>Drivers!DE233</f>
        <v>0</v>
      </c>
      <c r="DF412">
        <f>Drivers!DF233</f>
        <v>0</v>
      </c>
      <c r="DG412">
        <f>Drivers!DG233</f>
        <v>0</v>
      </c>
      <c r="DH412">
        <f>Drivers!DH233</f>
        <v>0</v>
      </c>
      <c r="DI412">
        <f>Drivers!DI233</f>
        <v>0</v>
      </c>
      <c r="DJ412">
        <f>Drivers!DJ233</f>
        <v>0</v>
      </c>
      <c r="DK412">
        <f>Drivers!DK233</f>
        <v>0</v>
      </c>
      <c r="DL412">
        <f>Drivers!DL233</f>
        <v>0</v>
      </c>
      <c r="DM412">
        <f>Drivers!DM233</f>
        <v>0</v>
      </c>
      <c r="DN412">
        <f>Drivers!DN233</f>
        <v>0</v>
      </c>
      <c r="DO412">
        <f>Drivers!DO233</f>
        <v>0</v>
      </c>
      <c r="DP412">
        <f>Drivers!DP233</f>
        <v>0</v>
      </c>
      <c r="DQ412">
        <f>Drivers!DQ233</f>
        <v>0</v>
      </c>
      <c r="DR412">
        <f>Drivers!DR233</f>
        <v>0</v>
      </c>
      <c r="DS412">
        <f>Drivers!DS233</f>
        <v>0</v>
      </c>
      <c r="DT412">
        <f>Drivers!DT233</f>
        <v>0</v>
      </c>
      <c r="DU412">
        <f>Drivers!DU233</f>
        <v>0</v>
      </c>
      <c r="DV412">
        <f>Drivers!DV233</f>
        <v>0</v>
      </c>
      <c r="DW412">
        <f>Drivers!DW233</f>
        <v>0</v>
      </c>
      <c r="DX412">
        <f>Drivers!DX233</f>
        <v>0</v>
      </c>
      <c r="DY412">
        <f>Drivers!DY233</f>
        <v>0</v>
      </c>
      <c r="DZ412">
        <f>Drivers!DZ233</f>
        <v>151.17586460632819</v>
      </c>
      <c r="EA412">
        <f>Drivers!EA233</f>
        <v>313.00977198697069</v>
      </c>
      <c r="EB412">
        <f>Drivers!EB233</f>
        <v>1626.6210526315795</v>
      </c>
      <c r="EC412">
        <f>Drivers!EC233</f>
        <v>-1946.3497267210307</v>
      </c>
      <c r="ED412">
        <f>Drivers!ED233</f>
        <v>1839.7313347004547</v>
      </c>
      <c r="EE412">
        <f>Drivers!EE233</f>
        <v>1981.1035585015918</v>
      </c>
      <c r="EF412">
        <f>Drivers!EF233</f>
        <v>2133.4292688363894</v>
      </c>
      <c r="EG412">
        <f>Drivers!EG233</f>
        <v>2182.190990020008</v>
      </c>
      <c r="EH412">
        <f>Drivers!EH233</f>
        <v>2237.3168954786033</v>
      </c>
      <c r="EI412">
        <f>Drivers!EI233</f>
        <v>2302.0161381823468</v>
      </c>
      <c r="EJ412">
        <f>Drivers!EJ233</f>
        <v>2379.9599579642909</v>
      </c>
      <c r="EK412">
        <f>Drivers!EK233</f>
        <v>2488.7917223682498</v>
      </c>
      <c r="EL412">
        <f>Drivers!EL233</f>
        <v>2636.0639783650322</v>
      </c>
      <c r="EM412">
        <f>Drivers!EM233</f>
        <v>0</v>
      </c>
      <c r="EN412">
        <f>Drivers!EN233</f>
        <v>0</v>
      </c>
    </row>
    <row r="413" spans="1:144" x14ac:dyDescent="0.2">
      <c r="A413">
        <f>Drivers!A234</f>
        <v>0</v>
      </c>
      <c r="B413">
        <f>Drivers!B234</f>
        <v>0</v>
      </c>
      <c r="C413">
        <f>Drivers!C234</f>
        <v>0</v>
      </c>
      <c r="D413">
        <f>Drivers!D234</f>
        <v>0</v>
      </c>
      <c r="E413">
        <f>Drivers!E234</f>
        <v>0</v>
      </c>
      <c r="F413">
        <f>Drivers!F234</f>
        <v>0</v>
      </c>
      <c r="G413">
        <f>Drivers!G234</f>
        <v>0</v>
      </c>
      <c r="H413">
        <f>Drivers!H234</f>
        <v>0</v>
      </c>
      <c r="I413">
        <f>Drivers!I234</f>
        <v>0</v>
      </c>
      <c r="J413">
        <f>Drivers!J234</f>
        <v>0</v>
      </c>
      <c r="K413">
        <f>Drivers!K234</f>
        <v>0</v>
      </c>
      <c r="L413">
        <f>Drivers!L234</f>
        <v>0</v>
      </c>
      <c r="M413">
        <f>Drivers!M234</f>
        <v>0</v>
      </c>
      <c r="N413">
        <f>Drivers!N234</f>
        <v>0</v>
      </c>
      <c r="O413">
        <f>Drivers!O234</f>
        <v>0</v>
      </c>
      <c r="P413">
        <f>Drivers!P234</f>
        <v>0</v>
      </c>
      <c r="Q413">
        <f>Drivers!Q234</f>
        <v>0</v>
      </c>
      <c r="R413">
        <f>Drivers!R234</f>
        <v>0</v>
      </c>
      <c r="S413">
        <f>Drivers!S234</f>
        <v>0</v>
      </c>
      <c r="T413">
        <f>Drivers!T234</f>
        <v>0</v>
      </c>
      <c r="U413">
        <f>Drivers!U234</f>
        <v>0</v>
      </c>
      <c r="V413">
        <f>Drivers!V234</f>
        <v>0</v>
      </c>
      <c r="W413">
        <f>Drivers!W234</f>
        <v>0</v>
      </c>
      <c r="X413">
        <f>Drivers!X234</f>
        <v>0</v>
      </c>
      <c r="Y413">
        <f>Drivers!Y234</f>
        <v>0</v>
      </c>
      <c r="Z413">
        <f>Drivers!Z234</f>
        <v>0</v>
      </c>
      <c r="AA413">
        <f>Drivers!AA234</f>
        <v>0</v>
      </c>
      <c r="AB413">
        <f>Drivers!AB234</f>
        <v>0</v>
      </c>
      <c r="AC413">
        <f>Drivers!AC234</f>
        <v>0</v>
      </c>
      <c r="AD413">
        <f>Drivers!AD234</f>
        <v>0</v>
      </c>
      <c r="AE413">
        <f>Drivers!AE234</f>
        <v>0</v>
      </c>
      <c r="AF413">
        <f>Drivers!AF234</f>
        <v>0</v>
      </c>
      <c r="AG413">
        <f>Drivers!AG234</f>
        <v>0</v>
      </c>
      <c r="AH413">
        <f>Drivers!AH234</f>
        <v>0</v>
      </c>
      <c r="AI413">
        <f>Drivers!AI234</f>
        <v>0</v>
      </c>
      <c r="AJ413">
        <f>Drivers!AJ234</f>
        <v>0</v>
      </c>
      <c r="AK413">
        <f>Drivers!AK234</f>
        <v>0</v>
      </c>
      <c r="AL413">
        <f>Drivers!AL234</f>
        <v>0</v>
      </c>
      <c r="AM413">
        <f>Drivers!AM234</f>
        <v>0</v>
      </c>
      <c r="AN413">
        <f>Drivers!AN234</f>
        <v>0</v>
      </c>
      <c r="AO413">
        <f>Drivers!AO234</f>
        <v>0</v>
      </c>
      <c r="AP413">
        <f>Drivers!AP234</f>
        <v>0</v>
      </c>
      <c r="AQ413">
        <f>Drivers!AQ234</f>
        <v>0</v>
      </c>
      <c r="AR413">
        <f>Drivers!AR234</f>
        <v>0</v>
      </c>
      <c r="AS413">
        <f>Drivers!AS234</f>
        <v>0</v>
      </c>
      <c r="AT413">
        <f>Drivers!AT234</f>
        <v>0</v>
      </c>
      <c r="AU413">
        <f>Drivers!AU234</f>
        <v>0</v>
      </c>
      <c r="AV413">
        <f>Drivers!AV234</f>
        <v>0</v>
      </c>
      <c r="AW413">
        <f>Drivers!AW234</f>
        <v>0</v>
      </c>
      <c r="AX413">
        <f>Drivers!AX234</f>
        <v>0</v>
      </c>
      <c r="AY413">
        <f>Drivers!AY234</f>
        <v>0</v>
      </c>
      <c r="AZ413">
        <f>Drivers!AZ234</f>
        <v>0</v>
      </c>
      <c r="BA413">
        <f>Drivers!BA234</f>
        <v>0</v>
      </c>
      <c r="BB413">
        <f>Drivers!BB234</f>
        <v>0</v>
      </c>
      <c r="BC413">
        <f>Drivers!BC234</f>
        <v>0</v>
      </c>
      <c r="BD413">
        <f>Drivers!BD234</f>
        <v>0</v>
      </c>
      <c r="BE413">
        <f>Drivers!BE234</f>
        <v>0</v>
      </c>
      <c r="BF413">
        <f>Drivers!BF234</f>
        <v>0</v>
      </c>
      <c r="BG413">
        <f>Drivers!BG234</f>
        <v>0</v>
      </c>
      <c r="BH413">
        <f>Drivers!BH234</f>
        <v>0</v>
      </c>
      <c r="BI413">
        <f>Drivers!BI234</f>
        <v>0</v>
      </c>
      <c r="BJ413">
        <f>Drivers!BJ234</f>
        <v>0</v>
      </c>
      <c r="BK413">
        <f>Drivers!BK234</f>
        <v>0</v>
      </c>
      <c r="BL413">
        <f>Drivers!BL234</f>
        <v>0</v>
      </c>
      <c r="BM413">
        <f>Drivers!BM234</f>
        <v>0</v>
      </c>
      <c r="BN413">
        <f>Drivers!BN234</f>
        <v>0</v>
      </c>
      <c r="BO413">
        <f>Drivers!BO234</f>
        <v>0</v>
      </c>
      <c r="BP413">
        <f>Drivers!BP234</f>
        <v>0</v>
      </c>
      <c r="BQ413">
        <f>Drivers!BQ234</f>
        <v>0</v>
      </c>
      <c r="BR413">
        <f>Drivers!BR234</f>
        <v>0</v>
      </c>
      <c r="BS413">
        <f>Drivers!BS234</f>
        <v>0</v>
      </c>
      <c r="BT413">
        <f>Drivers!BT234</f>
        <v>0</v>
      </c>
      <c r="BU413">
        <f>Drivers!BU234</f>
        <v>0</v>
      </c>
      <c r="BV413">
        <f>Drivers!BV234</f>
        <v>0</v>
      </c>
      <c r="BW413">
        <f>Drivers!BW234</f>
        <v>0</v>
      </c>
      <c r="BX413">
        <f>Drivers!BX234</f>
        <v>0</v>
      </c>
      <c r="BY413">
        <f>Drivers!BY234</f>
        <v>0</v>
      </c>
      <c r="BZ413">
        <f>Drivers!BZ234</f>
        <v>0</v>
      </c>
      <c r="CA413">
        <f>Drivers!CA234</f>
        <v>0</v>
      </c>
      <c r="CB413">
        <f>Drivers!CB234</f>
        <v>0</v>
      </c>
      <c r="CC413">
        <f>Drivers!CC234</f>
        <v>0</v>
      </c>
      <c r="CD413">
        <f>Drivers!CD234</f>
        <v>0</v>
      </c>
      <c r="CE413">
        <f>Drivers!CE234</f>
        <v>0</v>
      </c>
      <c r="CF413">
        <f>Drivers!CF234</f>
        <v>0</v>
      </c>
      <c r="CG413">
        <f>Drivers!CG234</f>
        <v>0</v>
      </c>
      <c r="CH413">
        <f>Drivers!CH234</f>
        <v>0</v>
      </c>
      <c r="CI413">
        <f>Drivers!CI234</f>
        <v>0</v>
      </c>
      <c r="CJ413">
        <f>Drivers!CJ234</f>
        <v>0</v>
      </c>
      <c r="CK413">
        <f>Drivers!CK234</f>
        <v>0</v>
      </c>
      <c r="CL413">
        <f>Drivers!CL234</f>
        <v>0</v>
      </c>
      <c r="CM413">
        <f>Drivers!CM234</f>
        <v>0</v>
      </c>
      <c r="CN413">
        <f>Drivers!CN234</f>
        <v>0</v>
      </c>
      <c r="CO413">
        <f>Drivers!CO234</f>
        <v>0</v>
      </c>
      <c r="CP413">
        <f>Drivers!CP234</f>
        <v>0</v>
      </c>
      <c r="CQ413">
        <f>Drivers!CQ234</f>
        <v>0</v>
      </c>
      <c r="CR413">
        <f>Drivers!CR234</f>
        <v>0</v>
      </c>
      <c r="CS413">
        <f>Drivers!CS234</f>
        <v>0</v>
      </c>
      <c r="CT413">
        <f>Drivers!CT234</f>
        <v>0</v>
      </c>
      <c r="CU413">
        <f>Drivers!CU234</f>
        <v>0</v>
      </c>
      <c r="CV413">
        <f>Drivers!CV234</f>
        <v>0</v>
      </c>
      <c r="CW413">
        <f>Drivers!CW234</f>
        <v>0</v>
      </c>
      <c r="CX413">
        <f>Drivers!CX234</f>
        <v>0</v>
      </c>
      <c r="CY413">
        <f>Drivers!CY234</f>
        <v>0</v>
      </c>
      <c r="CZ413">
        <f>Drivers!CZ234</f>
        <v>0</v>
      </c>
      <c r="DA413">
        <f>Drivers!DA234</f>
        <v>0</v>
      </c>
      <c r="DB413">
        <f>Drivers!DB234</f>
        <v>0</v>
      </c>
      <c r="DC413">
        <f>Drivers!DC234</f>
        <v>0</v>
      </c>
      <c r="DD413">
        <f>Drivers!DD234</f>
        <v>0</v>
      </c>
      <c r="DE413">
        <f>Drivers!DE234</f>
        <v>0</v>
      </c>
      <c r="DF413">
        <f>Drivers!DF234</f>
        <v>0</v>
      </c>
      <c r="DG413">
        <f>Drivers!DG234</f>
        <v>0</v>
      </c>
      <c r="DH413">
        <f>Drivers!DH234</f>
        <v>0</v>
      </c>
      <c r="DI413">
        <f>Drivers!DI234</f>
        <v>0</v>
      </c>
      <c r="DJ413">
        <f>Drivers!DJ234</f>
        <v>0</v>
      </c>
      <c r="DK413">
        <f>Drivers!DK234</f>
        <v>0</v>
      </c>
      <c r="DL413">
        <f>Drivers!DL234</f>
        <v>0</v>
      </c>
      <c r="DM413">
        <f>Drivers!DM234</f>
        <v>0</v>
      </c>
      <c r="DN413">
        <f>Drivers!DN234</f>
        <v>0</v>
      </c>
      <c r="DO413">
        <f>Drivers!DO234</f>
        <v>0</v>
      </c>
      <c r="DP413">
        <f>Drivers!DP234</f>
        <v>0</v>
      </c>
      <c r="DQ413">
        <f>Drivers!DQ234</f>
        <v>0</v>
      </c>
      <c r="DR413">
        <f>Drivers!DR234</f>
        <v>0</v>
      </c>
      <c r="DS413">
        <f>Drivers!DS234</f>
        <v>0</v>
      </c>
      <c r="DT413">
        <f>Drivers!DT234</f>
        <v>0</v>
      </c>
      <c r="DU413">
        <f>Drivers!DU234</f>
        <v>0</v>
      </c>
      <c r="DV413">
        <f>Drivers!DV234</f>
        <v>0</v>
      </c>
      <c r="DW413">
        <f>Drivers!DW234</f>
        <v>0</v>
      </c>
      <c r="DX413">
        <f>Drivers!DX234</f>
        <v>0</v>
      </c>
      <c r="DY413">
        <f>Drivers!DY234</f>
        <v>0</v>
      </c>
      <c r="DZ413">
        <f>Drivers!DZ234</f>
        <v>0</v>
      </c>
      <c r="EA413">
        <f>Drivers!EA234</f>
        <v>0</v>
      </c>
      <c r="EB413">
        <f>Drivers!EB234</f>
        <v>0</v>
      </c>
      <c r="EC413">
        <f>Drivers!EC234</f>
        <v>0</v>
      </c>
      <c r="ED413">
        <f>Drivers!ED234</f>
        <v>0</v>
      </c>
      <c r="EE413">
        <f>Drivers!EE234</f>
        <v>0</v>
      </c>
      <c r="EF413">
        <f>Drivers!EF234</f>
        <v>0</v>
      </c>
      <c r="EG413">
        <f>Drivers!EG234</f>
        <v>0</v>
      </c>
      <c r="EH413">
        <f>Drivers!EH234</f>
        <v>0</v>
      </c>
      <c r="EI413">
        <f>Drivers!EI234</f>
        <v>0</v>
      </c>
      <c r="EJ413">
        <f>Drivers!EJ234</f>
        <v>0</v>
      </c>
      <c r="EK413">
        <f>Drivers!EK234</f>
        <v>0</v>
      </c>
      <c r="EL413">
        <f>Drivers!EL234</f>
        <v>0</v>
      </c>
      <c r="EM413">
        <f>Drivers!EM234</f>
        <v>0</v>
      </c>
      <c r="EN413">
        <f>Drivers!EN234</f>
        <v>0</v>
      </c>
    </row>
    <row r="414" spans="1:144" x14ac:dyDescent="0.2">
      <c r="A414">
        <f>Drivers!A235</f>
        <v>0</v>
      </c>
      <c r="B414">
        <f>Drivers!B235</f>
        <v>0</v>
      </c>
      <c r="C414">
        <f>Drivers!C235</f>
        <v>0</v>
      </c>
      <c r="D414">
        <f>Drivers!D235</f>
        <v>0</v>
      </c>
      <c r="E414">
        <f>Drivers!E235</f>
        <v>0</v>
      </c>
      <c r="F414">
        <f>Drivers!F235</f>
        <v>0</v>
      </c>
      <c r="G414">
        <f>Drivers!G235</f>
        <v>0</v>
      </c>
      <c r="H414">
        <f>Drivers!H235</f>
        <v>0</v>
      </c>
      <c r="I414" t="str">
        <f>Drivers!I235</f>
        <v>Components of Marketing Cost</v>
      </c>
      <c r="J414">
        <f>Drivers!J235</f>
        <v>0</v>
      </c>
      <c r="K414">
        <f>Drivers!K235</f>
        <v>0</v>
      </c>
      <c r="L414">
        <f>Drivers!L235</f>
        <v>0</v>
      </c>
      <c r="M414">
        <f>Drivers!M235</f>
        <v>0</v>
      </c>
      <c r="N414">
        <f>Drivers!N235</f>
        <v>0</v>
      </c>
      <c r="O414">
        <f>Drivers!O235</f>
        <v>0</v>
      </c>
      <c r="P414">
        <f>Drivers!P235</f>
        <v>0</v>
      </c>
      <c r="Q414">
        <f>Drivers!Q235</f>
        <v>0</v>
      </c>
      <c r="R414">
        <f>Drivers!R235</f>
        <v>0</v>
      </c>
      <c r="S414">
        <f>Drivers!S235</f>
        <v>0</v>
      </c>
      <c r="T414">
        <f>Drivers!T235</f>
        <v>0</v>
      </c>
      <c r="U414">
        <f>Drivers!U235</f>
        <v>0</v>
      </c>
      <c r="V414">
        <f>Drivers!V235</f>
        <v>0</v>
      </c>
      <c r="W414">
        <f>Drivers!W235</f>
        <v>0</v>
      </c>
      <c r="X414">
        <f>Drivers!X235</f>
        <v>0</v>
      </c>
      <c r="Y414">
        <f>Drivers!Y235</f>
        <v>0</v>
      </c>
      <c r="Z414">
        <f>Drivers!Z235</f>
        <v>0</v>
      </c>
      <c r="AA414">
        <f>Drivers!AA235</f>
        <v>0</v>
      </c>
      <c r="AB414">
        <f>Drivers!AB235</f>
        <v>0</v>
      </c>
      <c r="AC414">
        <f>Drivers!AC235</f>
        <v>0</v>
      </c>
      <c r="AD414">
        <f>Drivers!AD235</f>
        <v>0</v>
      </c>
      <c r="AE414">
        <f>Drivers!AE235</f>
        <v>0</v>
      </c>
      <c r="AF414">
        <f>Drivers!AF235</f>
        <v>0</v>
      </c>
      <c r="AG414">
        <f>Drivers!AG235</f>
        <v>0</v>
      </c>
      <c r="AH414">
        <f>Drivers!AH235</f>
        <v>0</v>
      </c>
      <c r="AI414">
        <f>Drivers!AI235</f>
        <v>0</v>
      </c>
      <c r="AJ414">
        <f>Drivers!AJ235</f>
        <v>0</v>
      </c>
      <c r="AK414">
        <f>Drivers!AK235</f>
        <v>0</v>
      </c>
      <c r="AL414">
        <f>Drivers!AL235</f>
        <v>0</v>
      </c>
      <c r="AM414">
        <f>Drivers!AM235</f>
        <v>0</v>
      </c>
      <c r="AN414">
        <f>Drivers!AN235</f>
        <v>0</v>
      </c>
      <c r="AO414">
        <f>Drivers!AO235</f>
        <v>0</v>
      </c>
      <c r="AP414">
        <f>Drivers!AP235</f>
        <v>0</v>
      </c>
      <c r="AQ414">
        <f>Drivers!AQ235</f>
        <v>0</v>
      </c>
      <c r="AR414">
        <f>Drivers!AR235</f>
        <v>0</v>
      </c>
      <c r="AS414">
        <f>Drivers!AS235</f>
        <v>0</v>
      </c>
      <c r="AT414">
        <f>Drivers!AT235</f>
        <v>0</v>
      </c>
      <c r="AU414">
        <f>Drivers!AU235</f>
        <v>0</v>
      </c>
      <c r="AV414">
        <f>Drivers!AV235</f>
        <v>0</v>
      </c>
      <c r="AW414">
        <f>Drivers!AW235</f>
        <v>0</v>
      </c>
      <c r="AX414">
        <f>Drivers!AX235</f>
        <v>0</v>
      </c>
      <c r="AY414">
        <f>Drivers!AY235</f>
        <v>0</v>
      </c>
      <c r="AZ414">
        <f>Drivers!AZ235</f>
        <v>0</v>
      </c>
      <c r="BA414">
        <f>Drivers!BA235</f>
        <v>0</v>
      </c>
      <c r="BB414">
        <f>Drivers!BB235</f>
        <v>0</v>
      </c>
      <c r="BC414">
        <f>Drivers!BC235</f>
        <v>0</v>
      </c>
      <c r="BD414">
        <f>Drivers!BD235</f>
        <v>0</v>
      </c>
      <c r="BE414">
        <f>Drivers!BE235</f>
        <v>0</v>
      </c>
      <c r="BF414">
        <f>Drivers!BF235</f>
        <v>0</v>
      </c>
      <c r="BG414">
        <f>Drivers!BG235</f>
        <v>0</v>
      </c>
      <c r="BH414">
        <f>Drivers!BH235</f>
        <v>0</v>
      </c>
      <c r="BI414">
        <f>Drivers!BI235</f>
        <v>0</v>
      </c>
      <c r="BJ414">
        <f>Drivers!BJ235</f>
        <v>0</v>
      </c>
      <c r="BK414">
        <f>Drivers!BK235</f>
        <v>0</v>
      </c>
      <c r="BL414">
        <f>Drivers!BL235</f>
        <v>0</v>
      </c>
      <c r="BM414">
        <f>Drivers!BM235</f>
        <v>0</v>
      </c>
      <c r="BN414">
        <f>Drivers!BN235</f>
        <v>0</v>
      </c>
      <c r="BO414">
        <f>Drivers!BO235</f>
        <v>0</v>
      </c>
      <c r="BP414">
        <f>Drivers!BP235</f>
        <v>0</v>
      </c>
      <c r="BQ414">
        <f>Drivers!BQ235</f>
        <v>0</v>
      </c>
      <c r="BR414">
        <f>Drivers!BR235</f>
        <v>0</v>
      </c>
      <c r="BS414">
        <f>Drivers!BS235</f>
        <v>0</v>
      </c>
      <c r="BT414">
        <f>Drivers!BT235</f>
        <v>0</v>
      </c>
      <c r="BU414">
        <f>Drivers!BU235</f>
        <v>0</v>
      </c>
      <c r="BV414">
        <f>Drivers!BV235</f>
        <v>0</v>
      </c>
      <c r="BW414">
        <f>Drivers!BW235</f>
        <v>0</v>
      </c>
      <c r="BX414">
        <f>Drivers!BX235</f>
        <v>0</v>
      </c>
      <c r="BY414">
        <f>Drivers!BY235</f>
        <v>0</v>
      </c>
      <c r="BZ414">
        <f>Drivers!BZ235</f>
        <v>0</v>
      </c>
      <c r="CA414">
        <f>Drivers!CA235</f>
        <v>0</v>
      </c>
      <c r="CB414">
        <f>Drivers!CB235</f>
        <v>0</v>
      </c>
      <c r="CC414">
        <f>Drivers!CC235</f>
        <v>0</v>
      </c>
      <c r="CD414">
        <f>Drivers!CD235</f>
        <v>0</v>
      </c>
      <c r="CE414">
        <f>Drivers!CE235</f>
        <v>0</v>
      </c>
      <c r="CF414">
        <f>Drivers!CF235</f>
        <v>0</v>
      </c>
      <c r="CG414">
        <f>Drivers!CG235</f>
        <v>0</v>
      </c>
      <c r="CH414">
        <f>Drivers!CH235</f>
        <v>0</v>
      </c>
      <c r="CI414">
        <f>Drivers!CI235</f>
        <v>0</v>
      </c>
      <c r="CJ414">
        <f>Drivers!CJ235</f>
        <v>0</v>
      </c>
      <c r="CK414">
        <f>Drivers!CK235</f>
        <v>0</v>
      </c>
      <c r="CL414">
        <f>Drivers!CL235</f>
        <v>0</v>
      </c>
      <c r="CM414">
        <f>Drivers!CM235</f>
        <v>0</v>
      </c>
      <c r="CN414">
        <f>Drivers!CN235</f>
        <v>0</v>
      </c>
      <c r="CO414">
        <f>Drivers!CO235</f>
        <v>0</v>
      </c>
      <c r="CP414">
        <f>Drivers!CP235</f>
        <v>0</v>
      </c>
      <c r="CQ414">
        <f>Drivers!CQ235</f>
        <v>0</v>
      </c>
      <c r="CR414">
        <f>Drivers!CR235</f>
        <v>0</v>
      </c>
      <c r="CS414">
        <f>Drivers!CS235</f>
        <v>0</v>
      </c>
      <c r="CT414">
        <f>Drivers!CT235</f>
        <v>0</v>
      </c>
      <c r="CU414">
        <f>Drivers!CU235</f>
        <v>0</v>
      </c>
      <c r="CV414">
        <f>Drivers!CV235</f>
        <v>0</v>
      </c>
      <c r="CW414">
        <f>Drivers!CW235</f>
        <v>0</v>
      </c>
      <c r="CX414">
        <f>Drivers!CX235</f>
        <v>0</v>
      </c>
      <c r="CY414">
        <f>Drivers!CY235</f>
        <v>0</v>
      </c>
      <c r="CZ414">
        <f>Drivers!CZ235</f>
        <v>0</v>
      </c>
      <c r="DA414">
        <f>Drivers!DA235</f>
        <v>0</v>
      </c>
      <c r="DB414">
        <f>Drivers!DB235</f>
        <v>0</v>
      </c>
      <c r="DC414">
        <f>Drivers!DC235</f>
        <v>0</v>
      </c>
      <c r="DD414">
        <f>Drivers!DD235</f>
        <v>0</v>
      </c>
      <c r="DE414">
        <f>Drivers!DE235</f>
        <v>0</v>
      </c>
      <c r="DF414">
        <f>Drivers!DF235</f>
        <v>0</v>
      </c>
      <c r="DG414">
        <f>Drivers!DG235</f>
        <v>0</v>
      </c>
      <c r="DH414">
        <f>Drivers!DH235</f>
        <v>0</v>
      </c>
      <c r="DI414">
        <f>Drivers!DI235</f>
        <v>0</v>
      </c>
      <c r="DJ414">
        <f>Drivers!DJ235</f>
        <v>0</v>
      </c>
      <c r="DK414">
        <f>Drivers!DK235</f>
        <v>0</v>
      </c>
      <c r="DL414">
        <f>Drivers!DL235</f>
        <v>0</v>
      </c>
      <c r="DM414">
        <f>Drivers!DM235</f>
        <v>0</v>
      </c>
      <c r="DN414">
        <f>Drivers!DN235</f>
        <v>0</v>
      </c>
      <c r="DO414">
        <f>Drivers!DO235</f>
        <v>0</v>
      </c>
      <c r="DP414">
        <f>Drivers!DP235</f>
        <v>0</v>
      </c>
      <c r="DQ414">
        <f>Drivers!DQ235</f>
        <v>0</v>
      </c>
      <c r="DR414">
        <f>Drivers!DR235</f>
        <v>0</v>
      </c>
      <c r="DS414">
        <f>Drivers!DS235</f>
        <v>0</v>
      </c>
      <c r="DT414">
        <f>Drivers!DT235</f>
        <v>0</v>
      </c>
      <c r="DU414">
        <f>Drivers!DU235</f>
        <v>0</v>
      </c>
      <c r="DV414">
        <f>Drivers!DV235</f>
        <v>0</v>
      </c>
      <c r="DW414">
        <f>Drivers!DW235</f>
        <v>0</v>
      </c>
      <c r="DX414">
        <f>Drivers!DX235</f>
        <v>0</v>
      </c>
      <c r="DY414">
        <f>Drivers!DY235</f>
        <v>0</v>
      </c>
      <c r="DZ414">
        <f>Drivers!DZ235</f>
        <v>0</v>
      </c>
      <c r="EA414">
        <f>Drivers!EA235</f>
        <v>0</v>
      </c>
      <c r="EB414">
        <f>Drivers!EB235</f>
        <v>0</v>
      </c>
      <c r="EC414">
        <f>Drivers!EC235</f>
        <v>0</v>
      </c>
      <c r="ED414">
        <f>Drivers!ED235</f>
        <v>0</v>
      </c>
      <c r="EE414">
        <f>Drivers!EE235</f>
        <v>0</v>
      </c>
      <c r="EF414">
        <f>Drivers!EF235</f>
        <v>0</v>
      </c>
      <c r="EG414">
        <f>Drivers!EG235</f>
        <v>0</v>
      </c>
      <c r="EH414">
        <f>Drivers!EH235</f>
        <v>0</v>
      </c>
      <c r="EI414">
        <f>Drivers!EI235</f>
        <v>0</v>
      </c>
      <c r="EJ414">
        <f>Drivers!EJ235</f>
        <v>0</v>
      </c>
      <c r="EK414">
        <f>Drivers!EK235</f>
        <v>0</v>
      </c>
      <c r="EL414">
        <f>Drivers!EL235</f>
        <v>0</v>
      </c>
      <c r="EM414">
        <f>Drivers!EM235</f>
        <v>0</v>
      </c>
      <c r="EN414">
        <f>Drivers!EN235</f>
        <v>0</v>
      </c>
    </row>
    <row r="415" spans="1:144" x14ac:dyDescent="0.2">
      <c r="A415">
        <f>Drivers!A236</f>
        <v>0</v>
      </c>
      <c r="B415">
        <f>Drivers!B236</f>
        <v>0</v>
      </c>
      <c r="C415">
        <f>Drivers!C236</f>
        <v>0</v>
      </c>
      <c r="D415">
        <f>Drivers!D236</f>
        <v>0</v>
      </c>
      <c r="E415">
        <f>Drivers!E236</f>
        <v>0</v>
      </c>
      <c r="F415">
        <f>Drivers!F236</f>
        <v>0</v>
      </c>
      <c r="G415">
        <f>Drivers!G236</f>
        <v>0</v>
      </c>
      <c r="H415">
        <f>Drivers!H236</f>
        <v>0</v>
      </c>
      <c r="I415" t="str">
        <f>Drivers!I236</f>
        <v>Advertising</v>
      </c>
      <c r="J415">
        <f>Drivers!J236</f>
        <v>0</v>
      </c>
      <c r="K415">
        <f>Drivers!K236</f>
        <v>0</v>
      </c>
      <c r="L415">
        <f>Drivers!L236</f>
        <v>0</v>
      </c>
      <c r="M415">
        <f>Drivers!M236</f>
        <v>0</v>
      </c>
      <c r="N415">
        <f>Drivers!N236</f>
        <v>0</v>
      </c>
      <c r="O415">
        <f>Drivers!O236</f>
        <v>0</v>
      </c>
      <c r="P415">
        <f>Drivers!P236</f>
        <v>0</v>
      </c>
      <c r="Q415">
        <f>Drivers!Q236</f>
        <v>0</v>
      </c>
      <c r="R415">
        <f>Drivers!R236</f>
        <v>0</v>
      </c>
      <c r="S415">
        <f>Drivers!S236</f>
        <v>0</v>
      </c>
      <c r="T415">
        <f>Drivers!T236</f>
        <v>0</v>
      </c>
      <c r="U415">
        <f>Drivers!U236</f>
        <v>0</v>
      </c>
      <c r="V415">
        <f>Drivers!V236</f>
        <v>0</v>
      </c>
      <c r="W415">
        <f>Drivers!W236</f>
        <v>0</v>
      </c>
      <c r="X415">
        <f>Drivers!X236</f>
        <v>0</v>
      </c>
      <c r="Y415">
        <f>Drivers!Y236</f>
        <v>0</v>
      </c>
      <c r="Z415">
        <f>Drivers!Z236</f>
        <v>0</v>
      </c>
      <c r="AA415">
        <f>Drivers!AA236</f>
        <v>0</v>
      </c>
      <c r="AB415">
        <f>Drivers!AB236</f>
        <v>0</v>
      </c>
      <c r="AC415">
        <f>Drivers!AC236</f>
        <v>0</v>
      </c>
      <c r="AD415">
        <f>Drivers!AD236</f>
        <v>0</v>
      </c>
      <c r="AE415">
        <f>Drivers!AE236</f>
        <v>0</v>
      </c>
      <c r="AF415">
        <f>Drivers!AF236</f>
        <v>0</v>
      </c>
      <c r="AG415">
        <f>Drivers!AG236</f>
        <v>0</v>
      </c>
      <c r="AH415">
        <f>Drivers!AH236</f>
        <v>0</v>
      </c>
      <c r="AI415">
        <f>Drivers!AI236</f>
        <v>0</v>
      </c>
      <c r="AJ415">
        <f>Drivers!AJ236</f>
        <v>0</v>
      </c>
      <c r="AK415">
        <f>Drivers!AK236</f>
        <v>0</v>
      </c>
      <c r="AL415">
        <f>Drivers!AL236</f>
        <v>0</v>
      </c>
      <c r="AM415">
        <f>Drivers!AM236</f>
        <v>0</v>
      </c>
      <c r="AN415">
        <f>Drivers!AN236</f>
        <v>0</v>
      </c>
      <c r="AO415">
        <f>Drivers!AO236</f>
        <v>0</v>
      </c>
      <c r="AP415">
        <f>Drivers!AP236</f>
        <v>0</v>
      </c>
      <c r="AQ415">
        <f>Drivers!AQ236</f>
        <v>0</v>
      </c>
      <c r="AR415">
        <f>Drivers!AR236</f>
        <v>0</v>
      </c>
      <c r="AS415">
        <f>Drivers!AS236</f>
        <v>0</v>
      </c>
      <c r="AT415">
        <f>Drivers!AT236</f>
        <v>0</v>
      </c>
      <c r="AU415">
        <f>Drivers!AU236</f>
        <v>0</v>
      </c>
      <c r="AV415">
        <f>Drivers!AV236</f>
        <v>0</v>
      </c>
      <c r="AW415">
        <f>Drivers!AW236</f>
        <v>0</v>
      </c>
      <c r="AX415">
        <f>Drivers!AX236</f>
        <v>0</v>
      </c>
      <c r="AY415">
        <f>Drivers!AY236</f>
        <v>0</v>
      </c>
      <c r="AZ415">
        <f>Drivers!AZ236</f>
        <v>0</v>
      </c>
      <c r="BA415">
        <f>Drivers!BA236</f>
        <v>0</v>
      </c>
      <c r="BB415">
        <f>Drivers!BB236</f>
        <v>0</v>
      </c>
      <c r="BC415">
        <f>Drivers!BC236</f>
        <v>0</v>
      </c>
      <c r="BD415">
        <f>Drivers!BD236</f>
        <v>0</v>
      </c>
      <c r="BE415">
        <f>Drivers!BE236</f>
        <v>0</v>
      </c>
      <c r="BF415">
        <f>Drivers!BF236</f>
        <v>0</v>
      </c>
      <c r="BG415">
        <f>Drivers!BG236</f>
        <v>0</v>
      </c>
      <c r="BH415">
        <f>Drivers!BH236</f>
        <v>0</v>
      </c>
      <c r="BI415">
        <f>Drivers!BI236</f>
        <v>0</v>
      </c>
      <c r="BJ415">
        <f>Drivers!BJ236</f>
        <v>0</v>
      </c>
      <c r="BK415">
        <f>Drivers!BK236</f>
        <v>0</v>
      </c>
      <c r="BL415">
        <f>Drivers!BL236</f>
        <v>0</v>
      </c>
      <c r="BM415">
        <f>Drivers!BM236</f>
        <v>0</v>
      </c>
      <c r="BN415">
        <f>Drivers!BN236</f>
        <v>0</v>
      </c>
      <c r="BO415">
        <f>Drivers!BO236</f>
        <v>0</v>
      </c>
      <c r="BP415">
        <f>Drivers!BP236</f>
        <v>0</v>
      </c>
      <c r="BQ415">
        <f>Drivers!BQ236</f>
        <v>0</v>
      </c>
      <c r="BR415">
        <f>Drivers!BR236</f>
        <v>0</v>
      </c>
      <c r="BS415">
        <f>Drivers!BS236</f>
        <v>0</v>
      </c>
      <c r="BT415">
        <f>Drivers!BT236</f>
        <v>0</v>
      </c>
      <c r="BU415">
        <f>Drivers!BU236</f>
        <v>0</v>
      </c>
      <c r="BV415">
        <f>Drivers!BV236</f>
        <v>17</v>
      </c>
      <c r="BW415">
        <f>Drivers!BW236</f>
        <v>23.030999999999999</v>
      </c>
      <c r="BX415">
        <f>Drivers!BX236</f>
        <v>40.618000000000002</v>
      </c>
      <c r="BY415">
        <f>Drivers!BY236</f>
        <v>28.079000000000001</v>
      </c>
      <c r="BZ415">
        <f>Drivers!BZ236</f>
        <v>51</v>
      </c>
      <c r="CA415">
        <f>Drivers!CA236</f>
        <v>25.518999999999998</v>
      </c>
      <c r="CB415">
        <f>Drivers!CB236</f>
        <v>25.244</v>
      </c>
      <c r="CC415">
        <f>Drivers!CC236</f>
        <v>16.079000000000001</v>
      </c>
      <c r="CD415">
        <f>Drivers!CD236</f>
        <v>31</v>
      </c>
      <c r="CE415">
        <f>Drivers!CE236</f>
        <v>25.518999999999998</v>
      </c>
      <c r="CF415">
        <f>Drivers!CF236</f>
        <v>25.244</v>
      </c>
      <c r="CG415">
        <f>Drivers!CG236</f>
        <v>21.079000000000001</v>
      </c>
      <c r="CH415">
        <f>Drivers!CH236</f>
        <v>33</v>
      </c>
      <c r="CI415">
        <f>Drivers!CI236</f>
        <v>27.518999999999998</v>
      </c>
      <c r="CJ415">
        <f>Drivers!CJ236</f>
        <v>27.244</v>
      </c>
      <c r="CK415">
        <f>Drivers!CK236</f>
        <v>23.079000000000001</v>
      </c>
      <c r="CL415">
        <f>Drivers!CL236</f>
        <v>35</v>
      </c>
      <c r="CM415">
        <f>Drivers!CM236</f>
        <v>29.518999999999998</v>
      </c>
      <c r="CN415">
        <f>Drivers!CN236</f>
        <v>29.244</v>
      </c>
      <c r="CO415">
        <f>Drivers!CO236</f>
        <v>25.079000000000001</v>
      </c>
      <c r="CP415">
        <f>Drivers!CP236</f>
        <v>0</v>
      </c>
      <c r="CQ415">
        <f>Drivers!CQ236</f>
        <v>0</v>
      </c>
      <c r="CR415">
        <f>Drivers!CR236</f>
        <v>0</v>
      </c>
      <c r="CS415">
        <f>Drivers!CS236</f>
        <v>0</v>
      </c>
      <c r="CT415">
        <f>Drivers!CT236</f>
        <v>0</v>
      </c>
      <c r="CU415">
        <f>Drivers!CU236</f>
        <v>0</v>
      </c>
      <c r="CV415">
        <f>Drivers!CV236</f>
        <v>0</v>
      </c>
      <c r="CW415">
        <f>Drivers!CW236</f>
        <v>0</v>
      </c>
      <c r="CX415">
        <f>Drivers!CX236</f>
        <v>0</v>
      </c>
      <c r="CY415">
        <f>Drivers!CY236</f>
        <v>0</v>
      </c>
      <c r="CZ415">
        <f>Drivers!CZ236</f>
        <v>0</v>
      </c>
      <c r="DA415">
        <f>Drivers!DA236</f>
        <v>0</v>
      </c>
      <c r="DB415">
        <f>Drivers!DB236</f>
        <v>0</v>
      </c>
      <c r="DC415">
        <f>Drivers!DC236</f>
        <v>0</v>
      </c>
      <c r="DD415">
        <f>Drivers!DD236</f>
        <v>0</v>
      </c>
      <c r="DE415">
        <f>Drivers!DE236</f>
        <v>0</v>
      </c>
      <c r="DF415">
        <f>Drivers!DF236</f>
        <v>0</v>
      </c>
      <c r="DG415">
        <f>Drivers!DG236</f>
        <v>0</v>
      </c>
      <c r="DH415">
        <f>Drivers!DH236</f>
        <v>0</v>
      </c>
      <c r="DI415">
        <f>Drivers!DI236</f>
        <v>0</v>
      </c>
      <c r="DJ415">
        <f>Drivers!DJ236</f>
        <v>0</v>
      </c>
      <c r="DK415">
        <f>Drivers!DK236</f>
        <v>0</v>
      </c>
      <c r="DL415">
        <f>Drivers!DL236</f>
        <v>0</v>
      </c>
      <c r="DM415">
        <f>Drivers!DM236</f>
        <v>0</v>
      </c>
      <c r="DN415">
        <f>Drivers!DN236</f>
        <v>0</v>
      </c>
      <c r="DO415">
        <f>Drivers!DO236</f>
        <v>0</v>
      </c>
      <c r="DP415">
        <f>Drivers!DP236</f>
        <v>0</v>
      </c>
      <c r="DQ415">
        <f>Drivers!DQ236</f>
        <v>0</v>
      </c>
      <c r="DR415">
        <f>Drivers!DR236</f>
        <v>0</v>
      </c>
      <c r="DS415">
        <f>Drivers!DS236</f>
        <v>0</v>
      </c>
      <c r="DT415">
        <f>Drivers!DT236</f>
        <v>0</v>
      </c>
      <c r="DU415">
        <f>Drivers!DU236</f>
        <v>0</v>
      </c>
      <c r="DV415">
        <f>Drivers!DV236</f>
        <v>0</v>
      </c>
      <c r="DW415">
        <f>Drivers!DW236</f>
        <v>0</v>
      </c>
      <c r="DX415">
        <f>Drivers!DX236</f>
        <v>0</v>
      </c>
      <c r="DY415">
        <f>Drivers!DY236</f>
        <v>7</v>
      </c>
      <c r="DZ415">
        <f>Drivers!DZ236</f>
        <v>33</v>
      </c>
      <c r="EA415">
        <f>Drivers!EA236</f>
        <v>109</v>
      </c>
      <c r="EB415">
        <f>Drivers!EB236</f>
        <v>117.84200000000001</v>
      </c>
      <c r="EC415">
        <f>Drivers!EC236</f>
        <v>102.84200000000001</v>
      </c>
      <c r="ED415">
        <f>Drivers!ED236</f>
        <v>110.84200000000001</v>
      </c>
      <c r="EE415">
        <f>Drivers!EE236</f>
        <v>118.84200000000001</v>
      </c>
      <c r="EF415">
        <f>Drivers!EF236</f>
        <v>124.84200000000001</v>
      </c>
      <c r="EG415">
        <f>Drivers!EG236</f>
        <v>129.84200000000001</v>
      </c>
      <c r="EH415">
        <f>Drivers!EH236</f>
        <v>133.84200000000001</v>
      </c>
      <c r="EI415">
        <f>Drivers!EI236</f>
        <v>136.84200000000001</v>
      </c>
      <c r="EJ415">
        <f>Drivers!EJ236</f>
        <v>138.84200000000001</v>
      </c>
      <c r="EK415">
        <f>Drivers!EK236</f>
        <v>140.84200000000001</v>
      </c>
      <c r="EL415">
        <f>Drivers!EL236</f>
        <v>142.84200000000001</v>
      </c>
      <c r="EM415">
        <f>Drivers!EM236</f>
        <v>0</v>
      </c>
      <c r="EN415">
        <f>Drivers!EN236</f>
        <v>0</v>
      </c>
    </row>
    <row r="416" spans="1:144" x14ac:dyDescent="0.2">
      <c r="A416">
        <f>Drivers!A237</f>
        <v>0</v>
      </c>
      <c r="B416">
        <f>Drivers!B237</f>
        <v>0</v>
      </c>
      <c r="C416">
        <f>Drivers!C237</f>
        <v>0</v>
      </c>
      <c r="D416">
        <f>Drivers!D237</f>
        <v>0</v>
      </c>
      <c r="E416">
        <f>Drivers!E237</f>
        <v>0</v>
      </c>
      <c r="F416">
        <f>Drivers!F237</f>
        <v>0</v>
      </c>
      <c r="G416">
        <f>Drivers!G237</f>
        <v>0</v>
      </c>
      <c r="H416">
        <f>Drivers!H237</f>
        <v>0</v>
      </c>
      <c r="I416" t="str">
        <f>Drivers!I237</f>
        <v>Online Media</v>
      </c>
      <c r="J416">
        <f>Drivers!J237</f>
        <v>0</v>
      </c>
      <c r="K416">
        <f>Drivers!K237</f>
        <v>0</v>
      </c>
      <c r="L416">
        <f>Drivers!L237</f>
        <v>0</v>
      </c>
      <c r="M416">
        <f>Drivers!M237</f>
        <v>0</v>
      </c>
      <c r="N416">
        <f>Drivers!N237</f>
        <v>0</v>
      </c>
      <c r="O416">
        <f>Drivers!O237</f>
        <v>0</v>
      </c>
      <c r="P416">
        <f>Drivers!P237</f>
        <v>0</v>
      </c>
      <c r="Q416">
        <f>Drivers!Q237</f>
        <v>0</v>
      </c>
      <c r="R416">
        <f>Drivers!R237</f>
        <v>0</v>
      </c>
      <c r="S416">
        <f>Drivers!S237</f>
        <v>0</v>
      </c>
      <c r="T416">
        <f>Drivers!T237</f>
        <v>0</v>
      </c>
      <c r="U416">
        <f>Drivers!U237</f>
        <v>0</v>
      </c>
      <c r="V416">
        <f>Drivers!V237</f>
        <v>0</v>
      </c>
      <c r="W416">
        <f>Drivers!W237</f>
        <v>0</v>
      </c>
      <c r="X416">
        <f>Drivers!X237</f>
        <v>0</v>
      </c>
      <c r="Y416">
        <f>Drivers!Y237</f>
        <v>0</v>
      </c>
      <c r="Z416">
        <f>Drivers!Z237</f>
        <v>0</v>
      </c>
      <c r="AA416">
        <f>Drivers!AA237</f>
        <v>0</v>
      </c>
      <c r="AB416">
        <f>Drivers!AB237</f>
        <v>0</v>
      </c>
      <c r="AC416">
        <f>Drivers!AC237</f>
        <v>0</v>
      </c>
      <c r="AD416">
        <f>Drivers!AD237</f>
        <v>0</v>
      </c>
      <c r="AE416">
        <f>Drivers!AE237</f>
        <v>0</v>
      </c>
      <c r="AF416">
        <f>Drivers!AF237</f>
        <v>0</v>
      </c>
      <c r="AG416">
        <f>Drivers!AG237</f>
        <v>0</v>
      </c>
      <c r="AH416">
        <f>Drivers!AH237</f>
        <v>0</v>
      </c>
      <c r="AI416">
        <f>Drivers!AI237</f>
        <v>0</v>
      </c>
      <c r="AJ416">
        <f>Drivers!AJ237</f>
        <v>0</v>
      </c>
      <c r="AK416">
        <f>Drivers!AK237</f>
        <v>0</v>
      </c>
      <c r="AL416">
        <f>Drivers!AL237</f>
        <v>0</v>
      </c>
      <c r="AM416">
        <f>Drivers!AM237</f>
        <v>0</v>
      </c>
      <c r="AN416">
        <f>Drivers!AN237</f>
        <v>0</v>
      </c>
      <c r="AO416">
        <f>Drivers!AO237</f>
        <v>0</v>
      </c>
      <c r="AP416">
        <f>Drivers!AP237</f>
        <v>0</v>
      </c>
      <c r="AQ416">
        <f>Drivers!AQ237</f>
        <v>0</v>
      </c>
      <c r="AR416">
        <f>Drivers!AR237</f>
        <v>0</v>
      </c>
      <c r="AS416">
        <f>Drivers!AS237</f>
        <v>0</v>
      </c>
      <c r="AT416">
        <f>Drivers!AT237</f>
        <v>0</v>
      </c>
      <c r="AU416">
        <f>Drivers!AU237</f>
        <v>0</v>
      </c>
      <c r="AV416">
        <f>Drivers!AV237</f>
        <v>0</v>
      </c>
      <c r="AW416">
        <f>Drivers!AW237</f>
        <v>0</v>
      </c>
      <c r="AX416">
        <f>Drivers!AX237</f>
        <v>0</v>
      </c>
      <c r="AY416">
        <f>Drivers!AY237</f>
        <v>0</v>
      </c>
      <c r="AZ416">
        <f>Drivers!AZ237</f>
        <v>0</v>
      </c>
      <c r="BA416">
        <f>Drivers!BA237</f>
        <v>0</v>
      </c>
      <c r="BB416">
        <f>Drivers!BB237</f>
        <v>0</v>
      </c>
      <c r="BC416">
        <f>Drivers!BC237</f>
        <v>0</v>
      </c>
      <c r="BD416">
        <f>Drivers!BD237</f>
        <v>0</v>
      </c>
      <c r="BE416">
        <f>Drivers!BE237</f>
        <v>0</v>
      </c>
      <c r="BF416">
        <f>Drivers!BF237</f>
        <v>0</v>
      </c>
      <c r="BG416">
        <f>Drivers!BG237</f>
        <v>0</v>
      </c>
      <c r="BH416">
        <f>Drivers!BH237</f>
        <v>0</v>
      </c>
      <c r="BI416">
        <f>Drivers!BI237</f>
        <v>0</v>
      </c>
      <c r="BJ416">
        <f>Drivers!BJ237</f>
        <v>0</v>
      </c>
      <c r="BK416">
        <f>Drivers!BK237</f>
        <v>0</v>
      </c>
      <c r="BL416">
        <f>Drivers!BL237</f>
        <v>0</v>
      </c>
      <c r="BM416">
        <f>Drivers!BM237</f>
        <v>0</v>
      </c>
      <c r="BN416">
        <f>Drivers!BN237</f>
        <v>0</v>
      </c>
      <c r="BO416">
        <f>Drivers!BO237</f>
        <v>0</v>
      </c>
      <c r="BP416">
        <f>Drivers!BP237</f>
        <v>0</v>
      </c>
      <c r="BQ416">
        <f>Drivers!BQ237</f>
        <v>0</v>
      </c>
      <c r="BR416">
        <f>Drivers!BR237</f>
        <v>0</v>
      </c>
      <c r="BS416">
        <f>Drivers!BS237</f>
        <v>0</v>
      </c>
      <c r="BT416">
        <f>Drivers!BT237</f>
        <v>0</v>
      </c>
      <c r="BU416">
        <f>Drivers!BU237</f>
        <v>0</v>
      </c>
      <c r="BV416">
        <f>Drivers!BV237</f>
        <v>7</v>
      </c>
      <c r="BW416">
        <f>Drivers!BW237</f>
        <v>10</v>
      </c>
      <c r="BX416">
        <f>Drivers!BX237</f>
        <v>15</v>
      </c>
      <c r="BY416">
        <f>Drivers!BY237</f>
        <v>11</v>
      </c>
      <c r="BZ416">
        <f>Drivers!BZ237</f>
        <v>17</v>
      </c>
      <c r="CA416">
        <f>Drivers!CA237</f>
        <v>0</v>
      </c>
      <c r="CB416">
        <f>Drivers!CB237</f>
        <v>0</v>
      </c>
      <c r="CC416">
        <f>Drivers!CC237</f>
        <v>0</v>
      </c>
      <c r="CD416">
        <f>Drivers!CD237</f>
        <v>0</v>
      </c>
      <c r="CE416">
        <f>Drivers!CE237</f>
        <v>0</v>
      </c>
      <c r="CF416">
        <f>Drivers!CF237</f>
        <v>0</v>
      </c>
      <c r="CG416">
        <f>Drivers!CG237</f>
        <v>0</v>
      </c>
      <c r="CH416">
        <f>Drivers!CH237</f>
        <v>0</v>
      </c>
      <c r="CI416">
        <f>Drivers!CI237</f>
        <v>0</v>
      </c>
      <c r="CJ416">
        <f>Drivers!CJ237</f>
        <v>0</v>
      </c>
      <c r="CK416">
        <f>Drivers!CK237</f>
        <v>0</v>
      </c>
      <c r="CL416">
        <f>Drivers!CL237</f>
        <v>0</v>
      </c>
      <c r="CM416">
        <f>Drivers!CM237</f>
        <v>0</v>
      </c>
      <c r="CN416">
        <f>Drivers!CN237</f>
        <v>0</v>
      </c>
      <c r="CO416">
        <f>Drivers!CO237</f>
        <v>0</v>
      </c>
      <c r="CP416">
        <f>Drivers!CP237</f>
        <v>0</v>
      </c>
      <c r="CQ416">
        <f>Drivers!CQ237</f>
        <v>0</v>
      </c>
      <c r="CR416">
        <f>Drivers!CR237</f>
        <v>0</v>
      </c>
      <c r="CS416">
        <f>Drivers!CS237</f>
        <v>0</v>
      </c>
      <c r="CT416">
        <f>Drivers!CT237</f>
        <v>0</v>
      </c>
      <c r="CU416">
        <f>Drivers!CU237</f>
        <v>0</v>
      </c>
      <c r="CV416">
        <f>Drivers!CV237</f>
        <v>0</v>
      </c>
      <c r="CW416">
        <f>Drivers!CW237</f>
        <v>0</v>
      </c>
      <c r="CX416">
        <f>Drivers!CX237</f>
        <v>0</v>
      </c>
      <c r="CY416">
        <f>Drivers!CY237</f>
        <v>0</v>
      </c>
      <c r="CZ416">
        <f>Drivers!CZ237</f>
        <v>0</v>
      </c>
      <c r="DA416">
        <f>Drivers!DA237</f>
        <v>0</v>
      </c>
      <c r="DB416">
        <f>Drivers!DB237</f>
        <v>0</v>
      </c>
      <c r="DC416">
        <f>Drivers!DC237</f>
        <v>0</v>
      </c>
      <c r="DD416">
        <f>Drivers!DD237</f>
        <v>0</v>
      </c>
      <c r="DE416">
        <f>Drivers!DE237</f>
        <v>0</v>
      </c>
      <c r="DF416">
        <f>Drivers!DF237</f>
        <v>0</v>
      </c>
      <c r="DG416">
        <f>Drivers!DG237</f>
        <v>0</v>
      </c>
      <c r="DH416">
        <f>Drivers!DH237</f>
        <v>0</v>
      </c>
      <c r="DI416">
        <f>Drivers!DI237</f>
        <v>0</v>
      </c>
      <c r="DJ416">
        <f>Drivers!DJ237</f>
        <v>0</v>
      </c>
      <c r="DK416">
        <f>Drivers!DK237</f>
        <v>0</v>
      </c>
      <c r="DL416">
        <f>Drivers!DL237</f>
        <v>0</v>
      </c>
      <c r="DM416">
        <f>Drivers!DM237</f>
        <v>0</v>
      </c>
      <c r="DN416">
        <f>Drivers!DN237</f>
        <v>0</v>
      </c>
      <c r="DO416">
        <f>Drivers!DO237</f>
        <v>0</v>
      </c>
      <c r="DP416">
        <f>Drivers!DP237</f>
        <v>0</v>
      </c>
      <c r="DQ416">
        <f>Drivers!DQ237</f>
        <v>0</v>
      </c>
      <c r="DR416">
        <f>Drivers!DR237</f>
        <v>0</v>
      </c>
      <c r="DS416">
        <f>Drivers!DS237</f>
        <v>0</v>
      </c>
      <c r="DT416">
        <f>Drivers!DT237</f>
        <v>0</v>
      </c>
      <c r="DU416">
        <f>Drivers!DU237</f>
        <v>0</v>
      </c>
      <c r="DV416">
        <f>Drivers!DV237</f>
        <v>0</v>
      </c>
      <c r="DW416">
        <f>Drivers!DW237</f>
        <v>0</v>
      </c>
      <c r="DX416">
        <f>Drivers!DX237</f>
        <v>0</v>
      </c>
      <c r="DY416">
        <f>Drivers!DY237</f>
        <v>5</v>
      </c>
      <c r="DZ416">
        <f>Drivers!DZ237</f>
        <v>15</v>
      </c>
      <c r="EA416">
        <f>Drivers!EA237</f>
        <v>43</v>
      </c>
      <c r="EB416">
        <f>Drivers!EB237</f>
        <v>0</v>
      </c>
      <c r="EC416">
        <f>Drivers!EC237</f>
        <v>0</v>
      </c>
      <c r="ED416">
        <f>Drivers!ED237</f>
        <v>0</v>
      </c>
      <c r="EE416">
        <f>Drivers!EE237</f>
        <v>0</v>
      </c>
      <c r="EF416">
        <f>Drivers!EF237</f>
        <v>0</v>
      </c>
      <c r="EG416">
        <f>Drivers!EG237</f>
        <v>0</v>
      </c>
      <c r="EH416">
        <f>Drivers!EH237</f>
        <v>0</v>
      </c>
      <c r="EI416">
        <f>Drivers!EI237</f>
        <v>0</v>
      </c>
      <c r="EJ416">
        <f>Drivers!EJ237</f>
        <v>0</v>
      </c>
      <c r="EK416">
        <f>Drivers!EK237</f>
        <v>0</v>
      </c>
      <c r="EL416">
        <f>Drivers!EL237</f>
        <v>0</v>
      </c>
      <c r="EM416">
        <f>Drivers!EM237</f>
        <v>0</v>
      </c>
      <c r="EN416">
        <f>Drivers!EN237</f>
        <v>0</v>
      </c>
    </row>
    <row r="417" spans="1:144" x14ac:dyDescent="0.2">
      <c r="A417">
        <f>Drivers!A238</f>
        <v>0</v>
      </c>
      <c r="B417">
        <f>Drivers!B238</f>
        <v>0</v>
      </c>
      <c r="C417">
        <f>Drivers!C238</f>
        <v>0</v>
      </c>
      <c r="D417">
        <f>Drivers!D238</f>
        <v>0</v>
      </c>
      <c r="E417">
        <f>Drivers!E238</f>
        <v>0</v>
      </c>
      <c r="F417">
        <f>Drivers!F238</f>
        <v>0</v>
      </c>
      <c r="G417">
        <f>Drivers!G238</f>
        <v>0</v>
      </c>
      <c r="H417">
        <f>Drivers!H238</f>
        <v>0</v>
      </c>
      <c r="I417" t="str">
        <f>Drivers!I238</f>
        <v>Offline Media</v>
      </c>
      <c r="J417">
        <f>Drivers!J238</f>
        <v>0</v>
      </c>
      <c r="K417">
        <f>Drivers!K238</f>
        <v>0</v>
      </c>
      <c r="L417">
        <f>Drivers!L238</f>
        <v>0</v>
      </c>
      <c r="M417">
        <f>Drivers!M238</f>
        <v>0</v>
      </c>
      <c r="N417">
        <f>Drivers!N238</f>
        <v>0</v>
      </c>
      <c r="O417">
        <f>Drivers!O238</f>
        <v>0</v>
      </c>
      <c r="P417">
        <f>Drivers!P238</f>
        <v>0</v>
      </c>
      <c r="Q417">
        <f>Drivers!Q238</f>
        <v>0</v>
      </c>
      <c r="R417">
        <f>Drivers!R238</f>
        <v>0</v>
      </c>
      <c r="S417">
        <f>Drivers!S238</f>
        <v>0</v>
      </c>
      <c r="T417">
        <f>Drivers!T238</f>
        <v>0</v>
      </c>
      <c r="U417">
        <f>Drivers!U238</f>
        <v>0</v>
      </c>
      <c r="V417">
        <f>Drivers!V238</f>
        <v>0</v>
      </c>
      <c r="W417">
        <f>Drivers!W238</f>
        <v>0</v>
      </c>
      <c r="X417">
        <f>Drivers!X238</f>
        <v>0</v>
      </c>
      <c r="Y417">
        <f>Drivers!Y238</f>
        <v>0</v>
      </c>
      <c r="Z417">
        <f>Drivers!Z238</f>
        <v>0</v>
      </c>
      <c r="AA417">
        <f>Drivers!AA238</f>
        <v>0</v>
      </c>
      <c r="AB417">
        <f>Drivers!AB238</f>
        <v>0</v>
      </c>
      <c r="AC417">
        <f>Drivers!AC238</f>
        <v>0</v>
      </c>
      <c r="AD417">
        <f>Drivers!AD238</f>
        <v>0</v>
      </c>
      <c r="AE417">
        <f>Drivers!AE238</f>
        <v>0</v>
      </c>
      <c r="AF417">
        <f>Drivers!AF238</f>
        <v>0</v>
      </c>
      <c r="AG417">
        <f>Drivers!AG238</f>
        <v>0</v>
      </c>
      <c r="AH417">
        <f>Drivers!AH238</f>
        <v>0</v>
      </c>
      <c r="AI417">
        <f>Drivers!AI238</f>
        <v>0</v>
      </c>
      <c r="AJ417">
        <f>Drivers!AJ238</f>
        <v>0</v>
      </c>
      <c r="AK417">
        <f>Drivers!AK238</f>
        <v>0</v>
      </c>
      <c r="AL417">
        <f>Drivers!AL238</f>
        <v>0</v>
      </c>
      <c r="AM417">
        <f>Drivers!AM238</f>
        <v>0</v>
      </c>
      <c r="AN417">
        <f>Drivers!AN238</f>
        <v>0</v>
      </c>
      <c r="AO417">
        <f>Drivers!AO238</f>
        <v>0</v>
      </c>
      <c r="AP417">
        <f>Drivers!AP238</f>
        <v>0</v>
      </c>
      <c r="AQ417">
        <f>Drivers!AQ238</f>
        <v>0</v>
      </c>
      <c r="AR417">
        <f>Drivers!AR238</f>
        <v>0</v>
      </c>
      <c r="AS417">
        <f>Drivers!AS238</f>
        <v>0</v>
      </c>
      <c r="AT417">
        <f>Drivers!AT238</f>
        <v>0</v>
      </c>
      <c r="AU417">
        <f>Drivers!AU238</f>
        <v>0</v>
      </c>
      <c r="AV417">
        <f>Drivers!AV238</f>
        <v>0</v>
      </c>
      <c r="AW417">
        <f>Drivers!AW238</f>
        <v>0</v>
      </c>
      <c r="AX417">
        <f>Drivers!AX238</f>
        <v>0</v>
      </c>
      <c r="AY417">
        <f>Drivers!AY238</f>
        <v>0</v>
      </c>
      <c r="AZ417">
        <f>Drivers!AZ238</f>
        <v>0</v>
      </c>
      <c r="BA417">
        <f>Drivers!BA238</f>
        <v>0</v>
      </c>
      <c r="BB417">
        <f>Drivers!BB238</f>
        <v>0</v>
      </c>
      <c r="BC417">
        <f>Drivers!BC238</f>
        <v>0</v>
      </c>
      <c r="BD417">
        <f>Drivers!BD238</f>
        <v>0</v>
      </c>
      <c r="BE417">
        <f>Drivers!BE238</f>
        <v>0</v>
      </c>
      <c r="BF417">
        <f>Drivers!BF238</f>
        <v>0</v>
      </c>
      <c r="BG417">
        <f>Drivers!BG238</f>
        <v>0</v>
      </c>
      <c r="BH417">
        <f>Drivers!BH238</f>
        <v>0</v>
      </c>
      <c r="BI417">
        <f>Drivers!BI238</f>
        <v>0</v>
      </c>
      <c r="BJ417">
        <f>Drivers!BJ238</f>
        <v>0</v>
      </c>
      <c r="BK417">
        <f>Drivers!BK238</f>
        <v>0</v>
      </c>
      <c r="BL417">
        <f>Drivers!BL238</f>
        <v>0</v>
      </c>
      <c r="BM417">
        <f>Drivers!BM238</f>
        <v>0</v>
      </c>
      <c r="BN417">
        <f>Drivers!BN238</f>
        <v>0</v>
      </c>
      <c r="BO417">
        <f>Drivers!BO238</f>
        <v>0</v>
      </c>
      <c r="BP417">
        <f>Drivers!BP238</f>
        <v>0</v>
      </c>
      <c r="BQ417">
        <f>Drivers!BQ238</f>
        <v>0</v>
      </c>
      <c r="BR417">
        <f>Drivers!BR238</f>
        <v>0</v>
      </c>
      <c r="BS417">
        <f>Drivers!BS238</f>
        <v>0</v>
      </c>
      <c r="BT417">
        <f>Drivers!BT238</f>
        <v>0</v>
      </c>
      <c r="BU417">
        <f>Drivers!BU238</f>
        <v>0</v>
      </c>
      <c r="BV417">
        <f>Drivers!BV238</f>
        <v>10</v>
      </c>
      <c r="BW417">
        <f>Drivers!BW238</f>
        <v>13.030999999999999</v>
      </c>
      <c r="BX417">
        <f>Drivers!BX238</f>
        <v>25.618000000000002</v>
      </c>
      <c r="BY417">
        <f>Drivers!BY238</f>
        <v>17.350999999999999</v>
      </c>
      <c r="BZ417">
        <f>Drivers!BZ238</f>
        <v>34</v>
      </c>
      <c r="CA417">
        <f>Drivers!CA238</f>
        <v>0</v>
      </c>
      <c r="CB417">
        <f>Drivers!CB238</f>
        <v>0</v>
      </c>
      <c r="CC417">
        <f>Drivers!CC238</f>
        <v>0</v>
      </c>
      <c r="CD417">
        <f>Drivers!CD238</f>
        <v>0</v>
      </c>
      <c r="CE417">
        <f>Drivers!CE238</f>
        <v>0</v>
      </c>
      <c r="CF417">
        <f>Drivers!CF238</f>
        <v>0</v>
      </c>
      <c r="CG417">
        <f>Drivers!CG238</f>
        <v>0</v>
      </c>
      <c r="CH417">
        <f>Drivers!CH238</f>
        <v>0</v>
      </c>
      <c r="CI417">
        <f>Drivers!CI238</f>
        <v>0</v>
      </c>
      <c r="CJ417">
        <f>Drivers!CJ238</f>
        <v>0</v>
      </c>
      <c r="CK417">
        <f>Drivers!CK238</f>
        <v>0</v>
      </c>
      <c r="CL417">
        <f>Drivers!CL238</f>
        <v>0</v>
      </c>
      <c r="CM417">
        <f>Drivers!CM238</f>
        <v>0</v>
      </c>
      <c r="CN417">
        <f>Drivers!CN238</f>
        <v>0</v>
      </c>
      <c r="CO417">
        <f>Drivers!CO238</f>
        <v>0</v>
      </c>
      <c r="CP417">
        <f>Drivers!CP238</f>
        <v>0</v>
      </c>
      <c r="CQ417">
        <f>Drivers!CQ238</f>
        <v>0</v>
      </c>
      <c r="CR417">
        <f>Drivers!CR238</f>
        <v>0</v>
      </c>
      <c r="CS417">
        <f>Drivers!CS238</f>
        <v>0</v>
      </c>
      <c r="CT417">
        <f>Drivers!CT238</f>
        <v>0</v>
      </c>
      <c r="CU417">
        <f>Drivers!CU238</f>
        <v>0</v>
      </c>
      <c r="CV417">
        <f>Drivers!CV238</f>
        <v>0</v>
      </c>
      <c r="CW417">
        <f>Drivers!CW238</f>
        <v>0</v>
      </c>
      <c r="CX417">
        <f>Drivers!CX238</f>
        <v>0</v>
      </c>
      <c r="CY417">
        <f>Drivers!CY238</f>
        <v>0</v>
      </c>
      <c r="CZ417">
        <f>Drivers!CZ238</f>
        <v>0</v>
      </c>
      <c r="DA417">
        <f>Drivers!DA238</f>
        <v>0</v>
      </c>
      <c r="DB417">
        <f>Drivers!DB238</f>
        <v>0</v>
      </c>
      <c r="DC417">
        <f>Drivers!DC238</f>
        <v>0</v>
      </c>
      <c r="DD417">
        <f>Drivers!DD238</f>
        <v>0</v>
      </c>
      <c r="DE417">
        <f>Drivers!DE238</f>
        <v>0</v>
      </c>
      <c r="DF417">
        <f>Drivers!DF238</f>
        <v>0</v>
      </c>
      <c r="DG417">
        <f>Drivers!DG238</f>
        <v>0</v>
      </c>
      <c r="DH417">
        <f>Drivers!DH238</f>
        <v>0</v>
      </c>
      <c r="DI417">
        <f>Drivers!DI238</f>
        <v>0</v>
      </c>
      <c r="DJ417">
        <f>Drivers!DJ238</f>
        <v>0</v>
      </c>
      <c r="DK417">
        <f>Drivers!DK238</f>
        <v>0</v>
      </c>
      <c r="DL417">
        <f>Drivers!DL238</f>
        <v>0</v>
      </c>
      <c r="DM417">
        <f>Drivers!DM238</f>
        <v>0</v>
      </c>
      <c r="DN417">
        <f>Drivers!DN238</f>
        <v>0</v>
      </c>
      <c r="DO417">
        <f>Drivers!DO238</f>
        <v>0</v>
      </c>
      <c r="DP417">
        <f>Drivers!DP238</f>
        <v>0</v>
      </c>
      <c r="DQ417">
        <f>Drivers!DQ238</f>
        <v>0</v>
      </c>
      <c r="DR417">
        <f>Drivers!DR238</f>
        <v>0</v>
      </c>
      <c r="DS417">
        <f>Drivers!DS238</f>
        <v>0</v>
      </c>
      <c r="DT417">
        <f>Drivers!DT238</f>
        <v>0</v>
      </c>
      <c r="DU417">
        <f>Drivers!DU238</f>
        <v>0</v>
      </c>
      <c r="DV417">
        <f>Drivers!DV238</f>
        <v>0</v>
      </c>
      <c r="DW417">
        <f>Drivers!DW238</f>
        <v>0</v>
      </c>
      <c r="DX417">
        <f>Drivers!DX238</f>
        <v>0</v>
      </c>
      <c r="DY417">
        <f>Drivers!DY238</f>
        <v>2</v>
      </c>
      <c r="DZ417">
        <f>Drivers!DZ238</f>
        <v>18</v>
      </c>
      <c r="EA417">
        <f>Drivers!EA238</f>
        <v>66</v>
      </c>
      <c r="EB417">
        <f>Drivers!EB238</f>
        <v>0</v>
      </c>
      <c r="EC417">
        <f>Drivers!EC238</f>
        <v>0</v>
      </c>
      <c r="ED417">
        <f>Drivers!ED238</f>
        <v>0</v>
      </c>
      <c r="EE417">
        <f>Drivers!EE238</f>
        <v>0</v>
      </c>
      <c r="EF417">
        <f>Drivers!EF238</f>
        <v>0</v>
      </c>
      <c r="EG417">
        <f>Drivers!EG238</f>
        <v>0</v>
      </c>
      <c r="EH417">
        <f>Drivers!EH238</f>
        <v>0</v>
      </c>
      <c r="EI417">
        <f>Drivers!EI238</f>
        <v>0</v>
      </c>
      <c r="EJ417">
        <f>Drivers!EJ238</f>
        <v>0</v>
      </c>
      <c r="EK417">
        <f>Drivers!EK238</f>
        <v>0</v>
      </c>
      <c r="EL417">
        <f>Drivers!EL238</f>
        <v>0</v>
      </c>
      <c r="EM417">
        <f>Drivers!EM238</f>
        <v>0</v>
      </c>
      <c r="EN417">
        <f>Drivers!EN238</f>
        <v>0</v>
      </c>
    </row>
    <row r="418" spans="1:144" x14ac:dyDescent="0.2">
      <c r="A418">
        <f>Drivers!A239</f>
        <v>0</v>
      </c>
      <c r="B418">
        <f>Drivers!B239</f>
        <v>0</v>
      </c>
      <c r="C418">
        <f>Drivers!C239</f>
        <v>0</v>
      </c>
      <c r="D418">
        <f>Drivers!D239</f>
        <v>0</v>
      </c>
      <c r="E418">
        <f>Drivers!E239</f>
        <v>0</v>
      </c>
      <c r="F418">
        <f>Drivers!F239</f>
        <v>0</v>
      </c>
      <c r="G418">
        <f>Drivers!G239</f>
        <v>0</v>
      </c>
      <c r="H418">
        <f>Drivers!H239</f>
        <v>0</v>
      </c>
      <c r="I418">
        <f>Drivers!I239</f>
        <v>0</v>
      </c>
      <c r="J418">
        <f>Drivers!J239</f>
        <v>0</v>
      </c>
      <c r="K418">
        <f>Drivers!K239</f>
        <v>0</v>
      </c>
      <c r="L418">
        <f>Drivers!L239</f>
        <v>0</v>
      </c>
      <c r="M418">
        <f>Drivers!M239</f>
        <v>0</v>
      </c>
      <c r="N418">
        <f>Drivers!N239</f>
        <v>0</v>
      </c>
      <c r="O418">
        <f>Drivers!O239</f>
        <v>0</v>
      </c>
      <c r="P418">
        <f>Drivers!P239</f>
        <v>0</v>
      </c>
      <c r="Q418">
        <f>Drivers!Q239</f>
        <v>0</v>
      </c>
      <c r="R418">
        <f>Drivers!R239</f>
        <v>0</v>
      </c>
      <c r="S418">
        <f>Drivers!S239</f>
        <v>0</v>
      </c>
      <c r="T418">
        <f>Drivers!T239</f>
        <v>0</v>
      </c>
      <c r="U418">
        <f>Drivers!U239</f>
        <v>0</v>
      </c>
      <c r="V418">
        <f>Drivers!V239</f>
        <v>0</v>
      </c>
      <c r="W418">
        <f>Drivers!W239</f>
        <v>0</v>
      </c>
      <c r="X418">
        <f>Drivers!X239</f>
        <v>0</v>
      </c>
      <c r="Y418">
        <f>Drivers!Y239</f>
        <v>0</v>
      </c>
      <c r="Z418">
        <f>Drivers!Z239</f>
        <v>0</v>
      </c>
      <c r="AA418">
        <f>Drivers!AA239</f>
        <v>0</v>
      </c>
      <c r="AB418">
        <f>Drivers!AB239</f>
        <v>0</v>
      </c>
      <c r="AC418">
        <f>Drivers!AC239</f>
        <v>0</v>
      </c>
      <c r="AD418">
        <f>Drivers!AD239</f>
        <v>0</v>
      </c>
      <c r="AE418">
        <f>Drivers!AE239</f>
        <v>0</v>
      </c>
      <c r="AF418">
        <f>Drivers!AF239</f>
        <v>0</v>
      </c>
      <c r="AG418">
        <f>Drivers!AG239</f>
        <v>0</v>
      </c>
      <c r="AH418">
        <f>Drivers!AH239</f>
        <v>0</v>
      </c>
      <c r="AI418">
        <f>Drivers!AI239</f>
        <v>0</v>
      </c>
      <c r="AJ418">
        <f>Drivers!AJ239</f>
        <v>0</v>
      </c>
      <c r="AK418">
        <f>Drivers!AK239</f>
        <v>0</v>
      </c>
      <c r="AL418">
        <f>Drivers!AL239</f>
        <v>0</v>
      </c>
      <c r="AM418">
        <f>Drivers!AM239</f>
        <v>0</v>
      </c>
      <c r="AN418">
        <f>Drivers!AN239</f>
        <v>0</v>
      </c>
      <c r="AO418">
        <f>Drivers!AO239</f>
        <v>0</v>
      </c>
      <c r="AP418">
        <f>Drivers!AP239</f>
        <v>0</v>
      </c>
      <c r="AQ418">
        <f>Drivers!AQ239</f>
        <v>0</v>
      </c>
      <c r="AR418">
        <f>Drivers!AR239</f>
        <v>0</v>
      </c>
      <c r="AS418">
        <f>Drivers!AS239</f>
        <v>0</v>
      </c>
      <c r="AT418">
        <f>Drivers!AT239</f>
        <v>0</v>
      </c>
      <c r="AU418">
        <f>Drivers!AU239</f>
        <v>0</v>
      </c>
      <c r="AV418">
        <f>Drivers!AV239</f>
        <v>0</v>
      </c>
      <c r="AW418">
        <f>Drivers!AW239</f>
        <v>0</v>
      </c>
      <c r="AX418">
        <f>Drivers!AX239</f>
        <v>0</v>
      </c>
      <c r="AY418">
        <f>Drivers!AY239</f>
        <v>0</v>
      </c>
      <c r="AZ418">
        <f>Drivers!AZ239</f>
        <v>0</v>
      </c>
      <c r="BA418">
        <f>Drivers!BA239</f>
        <v>0</v>
      </c>
      <c r="BB418">
        <f>Drivers!BB239</f>
        <v>0</v>
      </c>
      <c r="BC418">
        <f>Drivers!BC239</f>
        <v>0</v>
      </c>
      <c r="BD418">
        <f>Drivers!BD239</f>
        <v>0</v>
      </c>
      <c r="BE418">
        <f>Drivers!BE239</f>
        <v>0</v>
      </c>
      <c r="BF418">
        <f>Drivers!BF239</f>
        <v>0</v>
      </c>
      <c r="BG418">
        <f>Drivers!BG239</f>
        <v>0</v>
      </c>
      <c r="BH418">
        <f>Drivers!BH239</f>
        <v>0</v>
      </c>
      <c r="BI418">
        <f>Drivers!BI239</f>
        <v>0</v>
      </c>
      <c r="BJ418">
        <f>Drivers!BJ239</f>
        <v>0</v>
      </c>
      <c r="BK418">
        <f>Drivers!BK239</f>
        <v>0</v>
      </c>
      <c r="BL418">
        <f>Drivers!BL239</f>
        <v>0</v>
      </c>
      <c r="BM418">
        <f>Drivers!BM239</f>
        <v>0</v>
      </c>
      <c r="BN418">
        <f>Drivers!BN239</f>
        <v>0</v>
      </c>
      <c r="BO418">
        <f>Drivers!BO239</f>
        <v>0</v>
      </c>
      <c r="BP418">
        <f>Drivers!BP239</f>
        <v>0</v>
      </c>
      <c r="BQ418">
        <f>Drivers!BQ239</f>
        <v>0</v>
      </c>
      <c r="BR418">
        <f>Drivers!BR239</f>
        <v>0</v>
      </c>
      <c r="BS418">
        <f>Drivers!BS239</f>
        <v>0</v>
      </c>
      <c r="BT418">
        <f>Drivers!BT239</f>
        <v>0</v>
      </c>
      <c r="BU418">
        <f>Drivers!BU239</f>
        <v>0</v>
      </c>
      <c r="BV418">
        <f>Drivers!BV239</f>
        <v>0</v>
      </c>
      <c r="BW418">
        <f>Drivers!BW239</f>
        <v>0</v>
      </c>
      <c r="BX418">
        <f>Drivers!BX239</f>
        <v>0</v>
      </c>
      <c r="BY418">
        <f>Drivers!BY239</f>
        <v>0</v>
      </c>
      <c r="BZ418">
        <f>Drivers!BZ239</f>
        <v>0</v>
      </c>
      <c r="CA418">
        <f>Drivers!CA239</f>
        <v>0</v>
      </c>
      <c r="CB418">
        <f>Drivers!CB239</f>
        <v>0</v>
      </c>
      <c r="CC418">
        <f>Drivers!CC239</f>
        <v>0</v>
      </c>
      <c r="CD418">
        <f>Drivers!CD239</f>
        <v>0</v>
      </c>
      <c r="CE418">
        <f>Drivers!CE239</f>
        <v>0</v>
      </c>
      <c r="CF418">
        <f>Drivers!CF239</f>
        <v>0</v>
      </c>
      <c r="CG418">
        <f>Drivers!CG239</f>
        <v>0</v>
      </c>
      <c r="CH418">
        <f>Drivers!CH239</f>
        <v>0</v>
      </c>
      <c r="CI418">
        <f>Drivers!CI239</f>
        <v>0</v>
      </c>
      <c r="CJ418">
        <f>Drivers!CJ239</f>
        <v>0</v>
      </c>
      <c r="CK418">
        <f>Drivers!CK239</f>
        <v>0</v>
      </c>
      <c r="CL418">
        <f>Drivers!CL239</f>
        <v>0</v>
      </c>
      <c r="CM418">
        <f>Drivers!CM239</f>
        <v>0</v>
      </c>
      <c r="CN418">
        <f>Drivers!CN239</f>
        <v>0</v>
      </c>
      <c r="CO418">
        <f>Drivers!CO239</f>
        <v>0</v>
      </c>
      <c r="CP418">
        <f>Drivers!CP239</f>
        <v>0</v>
      </c>
      <c r="CQ418">
        <f>Drivers!CQ239</f>
        <v>0</v>
      </c>
      <c r="CR418">
        <f>Drivers!CR239</f>
        <v>0</v>
      </c>
      <c r="CS418">
        <f>Drivers!CS239</f>
        <v>0</v>
      </c>
      <c r="CT418">
        <f>Drivers!CT239</f>
        <v>0</v>
      </c>
      <c r="CU418">
        <f>Drivers!CU239</f>
        <v>0</v>
      </c>
      <c r="CV418">
        <f>Drivers!CV239</f>
        <v>0</v>
      </c>
      <c r="CW418">
        <f>Drivers!CW239</f>
        <v>0</v>
      </c>
      <c r="CX418">
        <f>Drivers!CX239</f>
        <v>0</v>
      </c>
      <c r="CY418">
        <f>Drivers!CY239</f>
        <v>0</v>
      </c>
      <c r="CZ418">
        <f>Drivers!CZ239</f>
        <v>0</v>
      </c>
      <c r="DA418">
        <f>Drivers!DA239</f>
        <v>0</v>
      </c>
      <c r="DB418">
        <f>Drivers!DB239</f>
        <v>0</v>
      </c>
      <c r="DC418">
        <f>Drivers!DC239</f>
        <v>0</v>
      </c>
      <c r="DD418">
        <f>Drivers!DD239</f>
        <v>0</v>
      </c>
      <c r="DE418">
        <f>Drivers!DE239</f>
        <v>0</v>
      </c>
      <c r="DF418">
        <f>Drivers!DF239</f>
        <v>0</v>
      </c>
      <c r="DG418">
        <f>Drivers!DG239</f>
        <v>0</v>
      </c>
      <c r="DH418">
        <f>Drivers!DH239</f>
        <v>0</v>
      </c>
      <c r="DI418">
        <f>Drivers!DI239</f>
        <v>0</v>
      </c>
      <c r="DJ418">
        <f>Drivers!DJ239</f>
        <v>0</v>
      </c>
      <c r="DK418">
        <f>Drivers!DK239</f>
        <v>0</v>
      </c>
      <c r="DL418">
        <f>Drivers!DL239</f>
        <v>0</v>
      </c>
      <c r="DM418">
        <f>Drivers!DM239</f>
        <v>0</v>
      </c>
      <c r="DN418">
        <f>Drivers!DN239</f>
        <v>0</v>
      </c>
      <c r="DO418">
        <f>Drivers!DO239</f>
        <v>0</v>
      </c>
      <c r="DP418">
        <f>Drivers!DP239</f>
        <v>0</v>
      </c>
      <c r="DQ418">
        <f>Drivers!DQ239</f>
        <v>0</v>
      </c>
      <c r="DR418">
        <f>Drivers!DR239</f>
        <v>0</v>
      </c>
      <c r="DS418">
        <f>Drivers!DS239</f>
        <v>0</v>
      </c>
      <c r="DT418">
        <f>Drivers!DT239</f>
        <v>0</v>
      </c>
      <c r="DU418">
        <f>Drivers!DU239</f>
        <v>0</v>
      </c>
      <c r="DV418">
        <f>Drivers!DV239</f>
        <v>0</v>
      </c>
      <c r="DW418">
        <f>Drivers!DW239</f>
        <v>0</v>
      </c>
      <c r="DX418">
        <f>Drivers!DX239</f>
        <v>0</v>
      </c>
      <c r="DY418">
        <f>Drivers!DY239</f>
        <v>0</v>
      </c>
      <c r="DZ418">
        <f>Drivers!DZ239</f>
        <v>0</v>
      </c>
      <c r="EA418">
        <f>Drivers!EA239</f>
        <v>0</v>
      </c>
      <c r="EB418">
        <f>Drivers!EB239</f>
        <v>0</v>
      </c>
      <c r="EC418">
        <f>Drivers!EC239</f>
        <v>0</v>
      </c>
      <c r="ED418">
        <f>Drivers!ED239</f>
        <v>0</v>
      </c>
      <c r="EE418">
        <f>Drivers!EE239</f>
        <v>0</v>
      </c>
      <c r="EF418">
        <f>Drivers!EF239</f>
        <v>0</v>
      </c>
      <c r="EG418">
        <f>Drivers!EG239</f>
        <v>0</v>
      </c>
      <c r="EH418">
        <f>Drivers!EH239</f>
        <v>0</v>
      </c>
      <c r="EI418">
        <f>Drivers!EI239</f>
        <v>0</v>
      </c>
      <c r="EJ418">
        <f>Drivers!EJ239</f>
        <v>0</v>
      </c>
      <c r="EK418">
        <f>Drivers!EK239</f>
        <v>0</v>
      </c>
      <c r="EL418">
        <f>Drivers!EL239</f>
        <v>0</v>
      </c>
      <c r="EM418">
        <f>Drivers!EM239</f>
        <v>0</v>
      </c>
      <c r="EN418">
        <f>Drivers!EN239</f>
        <v>0</v>
      </c>
    </row>
    <row r="419" spans="1:144" x14ac:dyDescent="0.2">
      <c r="A419">
        <f>Drivers!A240</f>
        <v>0</v>
      </c>
      <c r="B419">
        <f>Drivers!B240</f>
        <v>0</v>
      </c>
      <c r="C419">
        <f>Drivers!C240</f>
        <v>0</v>
      </c>
      <c r="D419">
        <f>Drivers!D240</f>
        <v>0</v>
      </c>
      <c r="E419">
        <f>Drivers!E240</f>
        <v>0</v>
      </c>
      <c r="F419">
        <f>Drivers!F240</f>
        <v>0</v>
      </c>
      <c r="G419">
        <f>Drivers!G240</f>
        <v>0</v>
      </c>
      <c r="H419">
        <f>Drivers!H240</f>
        <v>0</v>
      </c>
      <c r="I419" t="str">
        <f>Drivers!I240</f>
        <v>Y/Y Abs Growth</v>
      </c>
      <c r="J419">
        <f>Drivers!J240</f>
        <v>0</v>
      </c>
      <c r="K419">
        <f>Drivers!K240</f>
        <v>0</v>
      </c>
      <c r="L419">
        <f>Drivers!L240</f>
        <v>0</v>
      </c>
      <c r="M419">
        <f>Drivers!M240</f>
        <v>0</v>
      </c>
      <c r="N419">
        <f>Drivers!N240</f>
        <v>0</v>
      </c>
      <c r="O419">
        <f>Drivers!O240</f>
        <v>0</v>
      </c>
      <c r="P419">
        <f>Drivers!P240</f>
        <v>0</v>
      </c>
      <c r="Q419">
        <f>Drivers!Q240</f>
        <v>0</v>
      </c>
      <c r="R419">
        <f>Drivers!R240</f>
        <v>0</v>
      </c>
      <c r="S419">
        <f>Drivers!S240</f>
        <v>0</v>
      </c>
      <c r="T419">
        <f>Drivers!T240</f>
        <v>0</v>
      </c>
      <c r="U419">
        <f>Drivers!U240</f>
        <v>0</v>
      </c>
      <c r="V419">
        <f>Drivers!V240</f>
        <v>0</v>
      </c>
      <c r="W419">
        <f>Drivers!W240</f>
        <v>0</v>
      </c>
      <c r="X419">
        <f>Drivers!X240</f>
        <v>0</v>
      </c>
      <c r="Y419">
        <f>Drivers!Y240</f>
        <v>0</v>
      </c>
      <c r="Z419">
        <f>Drivers!Z240</f>
        <v>0</v>
      </c>
      <c r="AA419">
        <f>Drivers!AA240</f>
        <v>0</v>
      </c>
      <c r="AB419">
        <f>Drivers!AB240</f>
        <v>0</v>
      </c>
      <c r="AC419">
        <f>Drivers!AC240</f>
        <v>0</v>
      </c>
      <c r="AD419">
        <f>Drivers!AD240</f>
        <v>0</v>
      </c>
      <c r="AE419">
        <f>Drivers!AE240</f>
        <v>0</v>
      </c>
      <c r="AF419">
        <f>Drivers!AF240</f>
        <v>0</v>
      </c>
      <c r="AG419">
        <f>Drivers!AG240</f>
        <v>0</v>
      </c>
      <c r="AH419">
        <f>Drivers!AH240</f>
        <v>0</v>
      </c>
      <c r="AI419">
        <f>Drivers!AI240</f>
        <v>0</v>
      </c>
      <c r="AJ419">
        <f>Drivers!AJ240</f>
        <v>0</v>
      </c>
      <c r="AK419">
        <f>Drivers!AK240</f>
        <v>0</v>
      </c>
      <c r="AL419">
        <f>Drivers!AL240</f>
        <v>0</v>
      </c>
      <c r="AM419">
        <f>Drivers!AM240</f>
        <v>0</v>
      </c>
      <c r="AN419">
        <f>Drivers!AN240</f>
        <v>0</v>
      </c>
      <c r="AO419">
        <f>Drivers!AO240</f>
        <v>0</v>
      </c>
      <c r="AP419">
        <f>Drivers!AP240</f>
        <v>0</v>
      </c>
      <c r="AQ419">
        <f>Drivers!AQ240</f>
        <v>0</v>
      </c>
      <c r="AR419">
        <f>Drivers!AR240</f>
        <v>0</v>
      </c>
      <c r="AS419">
        <f>Drivers!AS240</f>
        <v>0</v>
      </c>
      <c r="AT419">
        <f>Drivers!AT240</f>
        <v>0</v>
      </c>
      <c r="AU419">
        <f>Drivers!AU240</f>
        <v>0</v>
      </c>
      <c r="AV419">
        <f>Drivers!AV240</f>
        <v>0</v>
      </c>
      <c r="AW419">
        <f>Drivers!AW240</f>
        <v>0</v>
      </c>
      <c r="AX419">
        <f>Drivers!AX240</f>
        <v>0</v>
      </c>
      <c r="AY419">
        <f>Drivers!AY240</f>
        <v>0</v>
      </c>
      <c r="AZ419">
        <f>Drivers!AZ240</f>
        <v>0</v>
      </c>
      <c r="BA419">
        <f>Drivers!BA240</f>
        <v>0</v>
      </c>
      <c r="BB419">
        <f>Drivers!BB240</f>
        <v>0</v>
      </c>
      <c r="BC419">
        <f>Drivers!BC240</f>
        <v>0</v>
      </c>
      <c r="BD419">
        <f>Drivers!BD240</f>
        <v>0</v>
      </c>
      <c r="BE419">
        <f>Drivers!BE240</f>
        <v>0</v>
      </c>
      <c r="BF419">
        <f>Drivers!BF240</f>
        <v>0</v>
      </c>
      <c r="BG419">
        <f>Drivers!BG240</f>
        <v>0</v>
      </c>
      <c r="BH419">
        <f>Drivers!BH240</f>
        <v>0</v>
      </c>
      <c r="BI419">
        <f>Drivers!BI240</f>
        <v>0</v>
      </c>
      <c r="BJ419">
        <f>Drivers!BJ240</f>
        <v>0</v>
      </c>
      <c r="BK419">
        <f>Drivers!BK240</f>
        <v>0</v>
      </c>
      <c r="BL419">
        <f>Drivers!BL240</f>
        <v>0</v>
      </c>
      <c r="BM419">
        <f>Drivers!BM240</f>
        <v>0</v>
      </c>
      <c r="BN419">
        <f>Drivers!BN240</f>
        <v>0</v>
      </c>
      <c r="BO419">
        <f>Drivers!BO240</f>
        <v>0</v>
      </c>
      <c r="BP419">
        <f>Drivers!BP240</f>
        <v>0</v>
      </c>
      <c r="BQ419">
        <f>Drivers!BQ240</f>
        <v>0</v>
      </c>
      <c r="BR419">
        <f>Drivers!BR240</f>
        <v>0</v>
      </c>
      <c r="BS419">
        <f>Drivers!BS240</f>
        <v>0</v>
      </c>
      <c r="BT419">
        <f>Drivers!BT240</f>
        <v>0</v>
      </c>
      <c r="BU419">
        <f>Drivers!BU240</f>
        <v>0</v>
      </c>
      <c r="BV419">
        <f>Drivers!BV240</f>
        <v>0</v>
      </c>
      <c r="BW419">
        <f>Drivers!BW240</f>
        <v>0</v>
      </c>
      <c r="BX419">
        <f>Drivers!BX240</f>
        <v>0</v>
      </c>
      <c r="BY419">
        <f>Drivers!BY240</f>
        <v>0</v>
      </c>
      <c r="BZ419">
        <f>Drivers!BZ240</f>
        <v>34</v>
      </c>
      <c r="CA419">
        <f>Drivers!CA240</f>
        <v>2.4879999999999995</v>
      </c>
      <c r="CB419">
        <f>Drivers!CB240</f>
        <v>-15.374000000000002</v>
      </c>
      <c r="CC419">
        <f>Drivers!CC240</f>
        <v>-12</v>
      </c>
      <c r="CD419">
        <f>Drivers!CD240</f>
        <v>-20</v>
      </c>
      <c r="CE419">
        <f>Drivers!CE240</f>
        <v>0</v>
      </c>
      <c r="CF419">
        <f>Drivers!CF240</f>
        <v>0</v>
      </c>
      <c r="CG419">
        <f>Drivers!CG240</f>
        <v>5</v>
      </c>
      <c r="CH419">
        <f>Drivers!CH240</f>
        <v>2</v>
      </c>
      <c r="CI419">
        <f>Drivers!CI240</f>
        <v>2</v>
      </c>
      <c r="CJ419">
        <f>Drivers!CJ240</f>
        <v>2</v>
      </c>
      <c r="CK419">
        <f>Drivers!CK240</f>
        <v>2</v>
      </c>
      <c r="CL419">
        <f>Drivers!CL240</f>
        <v>2</v>
      </c>
      <c r="CM419">
        <f>Drivers!CM240</f>
        <v>2</v>
      </c>
      <c r="CN419">
        <f>Drivers!CN240</f>
        <v>2</v>
      </c>
      <c r="CO419">
        <f>Drivers!CO240</f>
        <v>2</v>
      </c>
      <c r="CP419">
        <f>Drivers!CP240</f>
        <v>0</v>
      </c>
      <c r="CQ419">
        <f>Drivers!CQ240</f>
        <v>0</v>
      </c>
      <c r="CR419">
        <f>Drivers!CR240</f>
        <v>0</v>
      </c>
      <c r="CS419">
        <f>Drivers!CS240</f>
        <v>0</v>
      </c>
      <c r="CT419">
        <f>Drivers!CT240</f>
        <v>0</v>
      </c>
      <c r="CU419">
        <f>Drivers!CU240</f>
        <v>0</v>
      </c>
      <c r="CV419">
        <f>Drivers!CV240</f>
        <v>0</v>
      </c>
      <c r="CW419">
        <f>Drivers!CW240</f>
        <v>0</v>
      </c>
      <c r="CX419">
        <f>Drivers!CX240</f>
        <v>0</v>
      </c>
      <c r="CY419">
        <f>Drivers!CY240</f>
        <v>0</v>
      </c>
      <c r="CZ419">
        <f>Drivers!CZ240</f>
        <v>0</v>
      </c>
      <c r="DA419">
        <f>Drivers!DA240</f>
        <v>0</v>
      </c>
      <c r="DB419">
        <f>Drivers!DB240</f>
        <v>0</v>
      </c>
      <c r="DC419">
        <f>Drivers!DC240</f>
        <v>0</v>
      </c>
      <c r="DD419">
        <f>Drivers!DD240</f>
        <v>0</v>
      </c>
      <c r="DE419">
        <f>Drivers!DE240</f>
        <v>0</v>
      </c>
      <c r="DF419">
        <f>Drivers!DF240</f>
        <v>0</v>
      </c>
      <c r="DG419">
        <f>Drivers!DG240</f>
        <v>0</v>
      </c>
      <c r="DH419">
        <f>Drivers!DH240</f>
        <v>0</v>
      </c>
      <c r="DI419">
        <f>Drivers!DI240</f>
        <v>0</v>
      </c>
      <c r="DJ419">
        <f>Drivers!DJ240</f>
        <v>0</v>
      </c>
      <c r="DK419">
        <f>Drivers!DK240</f>
        <v>0</v>
      </c>
      <c r="DL419">
        <f>Drivers!DL240</f>
        <v>0</v>
      </c>
      <c r="DM419">
        <f>Drivers!DM240</f>
        <v>0</v>
      </c>
      <c r="DN419">
        <f>Drivers!DN240</f>
        <v>0</v>
      </c>
      <c r="DO419">
        <f>Drivers!DO240</f>
        <v>0</v>
      </c>
      <c r="DP419">
        <f>Drivers!DP240</f>
        <v>0</v>
      </c>
      <c r="DQ419">
        <f>Drivers!DQ240</f>
        <v>0</v>
      </c>
      <c r="DR419">
        <f>Drivers!DR240</f>
        <v>0</v>
      </c>
      <c r="DS419">
        <f>Drivers!DS240</f>
        <v>0</v>
      </c>
      <c r="DT419">
        <f>Drivers!DT240</f>
        <v>0</v>
      </c>
      <c r="DU419">
        <f>Drivers!DU240</f>
        <v>0</v>
      </c>
      <c r="DV419">
        <f>Drivers!DV240</f>
        <v>0</v>
      </c>
      <c r="DW419">
        <f>Drivers!DW240</f>
        <v>0</v>
      </c>
      <c r="DX419">
        <f>Drivers!DX240</f>
        <v>0</v>
      </c>
      <c r="DY419">
        <f>Drivers!DY240</f>
        <v>0</v>
      </c>
      <c r="DZ419">
        <f>Drivers!DZ240</f>
        <v>26</v>
      </c>
      <c r="EA419">
        <f>Drivers!EA240</f>
        <v>76</v>
      </c>
      <c r="EB419">
        <f>Drivers!EB240</f>
        <v>8.842000000000013</v>
      </c>
      <c r="EC419">
        <f>Drivers!EC240</f>
        <v>-15</v>
      </c>
      <c r="ED419">
        <f>Drivers!ED240</f>
        <v>8</v>
      </c>
      <c r="EE419">
        <f>Drivers!EE240</f>
        <v>8</v>
      </c>
      <c r="EF419">
        <f>Drivers!EF240</f>
        <v>6</v>
      </c>
      <c r="EG419">
        <f>Drivers!EG240</f>
        <v>5</v>
      </c>
      <c r="EH419">
        <f>Drivers!EH240</f>
        <v>4</v>
      </c>
      <c r="EI419">
        <f>Drivers!EI240</f>
        <v>3</v>
      </c>
      <c r="EJ419">
        <f>Drivers!EJ240</f>
        <v>2</v>
      </c>
      <c r="EK419">
        <f>Drivers!EK240</f>
        <v>2</v>
      </c>
      <c r="EL419">
        <f>Drivers!EL240</f>
        <v>2</v>
      </c>
      <c r="EM419">
        <f>Drivers!EM240</f>
        <v>0</v>
      </c>
      <c r="EN419">
        <f>Drivers!EN240</f>
        <v>0</v>
      </c>
    </row>
    <row r="420" spans="1:144" x14ac:dyDescent="0.2">
      <c r="A420">
        <f>Drivers!A241</f>
        <v>0</v>
      </c>
      <c r="B420">
        <f>Drivers!B241</f>
        <v>0</v>
      </c>
      <c r="C420">
        <f>Drivers!C241</f>
        <v>0</v>
      </c>
      <c r="D420">
        <f>Drivers!D241</f>
        <v>0</v>
      </c>
      <c r="E420">
        <f>Drivers!E241</f>
        <v>0</v>
      </c>
      <c r="F420">
        <f>Drivers!F241</f>
        <v>0</v>
      </c>
      <c r="G420">
        <f>Drivers!G241</f>
        <v>0</v>
      </c>
      <c r="H420">
        <f>Drivers!H241</f>
        <v>0</v>
      </c>
      <c r="I420" t="str">
        <f>Drivers!I241</f>
        <v>Sequential Abs Growth</v>
      </c>
      <c r="J420">
        <f>Drivers!J241</f>
        <v>0</v>
      </c>
      <c r="K420">
        <f>Drivers!K241</f>
        <v>0</v>
      </c>
      <c r="L420">
        <f>Drivers!L241</f>
        <v>0</v>
      </c>
      <c r="M420">
        <f>Drivers!M241</f>
        <v>0</v>
      </c>
      <c r="N420">
        <f>Drivers!N241</f>
        <v>0</v>
      </c>
      <c r="O420">
        <f>Drivers!O241</f>
        <v>0</v>
      </c>
      <c r="P420">
        <f>Drivers!P241</f>
        <v>0</v>
      </c>
      <c r="Q420">
        <f>Drivers!Q241</f>
        <v>0</v>
      </c>
      <c r="R420">
        <f>Drivers!R241</f>
        <v>0</v>
      </c>
      <c r="S420">
        <f>Drivers!S241</f>
        <v>0</v>
      </c>
      <c r="T420">
        <f>Drivers!T241</f>
        <v>0</v>
      </c>
      <c r="U420">
        <f>Drivers!U241</f>
        <v>0</v>
      </c>
      <c r="V420">
        <f>Drivers!V241</f>
        <v>0</v>
      </c>
      <c r="W420">
        <f>Drivers!W241</f>
        <v>0</v>
      </c>
      <c r="X420">
        <f>Drivers!X241</f>
        <v>0</v>
      </c>
      <c r="Y420">
        <f>Drivers!Y241</f>
        <v>0</v>
      </c>
      <c r="Z420">
        <f>Drivers!Z241</f>
        <v>0</v>
      </c>
      <c r="AA420">
        <f>Drivers!AA241</f>
        <v>0</v>
      </c>
      <c r="AB420">
        <f>Drivers!AB241</f>
        <v>0</v>
      </c>
      <c r="AC420">
        <f>Drivers!AC241</f>
        <v>0</v>
      </c>
      <c r="AD420">
        <f>Drivers!AD241</f>
        <v>0</v>
      </c>
      <c r="AE420">
        <f>Drivers!AE241</f>
        <v>0</v>
      </c>
      <c r="AF420">
        <f>Drivers!AF241</f>
        <v>0</v>
      </c>
      <c r="AG420">
        <f>Drivers!AG241</f>
        <v>0</v>
      </c>
      <c r="AH420">
        <f>Drivers!AH241</f>
        <v>0</v>
      </c>
      <c r="AI420">
        <f>Drivers!AI241</f>
        <v>0</v>
      </c>
      <c r="AJ420">
        <f>Drivers!AJ241</f>
        <v>0</v>
      </c>
      <c r="AK420">
        <f>Drivers!AK241</f>
        <v>0</v>
      </c>
      <c r="AL420">
        <f>Drivers!AL241</f>
        <v>0</v>
      </c>
      <c r="AM420">
        <f>Drivers!AM241</f>
        <v>0</v>
      </c>
      <c r="AN420">
        <f>Drivers!AN241</f>
        <v>0</v>
      </c>
      <c r="AO420">
        <f>Drivers!AO241</f>
        <v>0</v>
      </c>
      <c r="AP420">
        <f>Drivers!AP241</f>
        <v>0</v>
      </c>
      <c r="AQ420">
        <f>Drivers!AQ241</f>
        <v>0</v>
      </c>
      <c r="AR420">
        <f>Drivers!AR241</f>
        <v>0</v>
      </c>
      <c r="AS420">
        <f>Drivers!AS241</f>
        <v>0</v>
      </c>
      <c r="AT420">
        <f>Drivers!AT241</f>
        <v>0</v>
      </c>
      <c r="AU420">
        <f>Drivers!AU241</f>
        <v>0</v>
      </c>
      <c r="AV420">
        <f>Drivers!AV241</f>
        <v>0</v>
      </c>
      <c r="AW420">
        <f>Drivers!AW241</f>
        <v>0</v>
      </c>
      <c r="AX420">
        <f>Drivers!AX241</f>
        <v>0</v>
      </c>
      <c r="AY420">
        <f>Drivers!AY241</f>
        <v>0</v>
      </c>
      <c r="AZ420">
        <f>Drivers!AZ241</f>
        <v>0</v>
      </c>
      <c r="BA420">
        <f>Drivers!BA241</f>
        <v>0</v>
      </c>
      <c r="BB420">
        <f>Drivers!BB241</f>
        <v>0</v>
      </c>
      <c r="BC420">
        <f>Drivers!BC241</f>
        <v>0</v>
      </c>
      <c r="BD420">
        <f>Drivers!BD241</f>
        <v>0</v>
      </c>
      <c r="BE420">
        <f>Drivers!BE241</f>
        <v>0</v>
      </c>
      <c r="BF420">
        <f>Drivers!BF241</f>
        <v>0</v>
      </c>
      <c r="BG420">
        <f>Drivers!BG241</f>
        <v>0</v>
      </c>
      <c r="BH420">
        <f>Drivers!BH241</f>
        <v>0</v>
      </c>
      <c r="BI420">
        <f>Drivers!BI241</f>
        <v>0</v>
      </c>
      <c r="BJ420">
        <f>Drivers!BJ241</f>
        <v>0</v>
      </c>
      <c r="BK420">
        <f>Drivers!BK241</f>
        <v>0</v>
      </c>
      <c r="BL420">
        <f>Drivers!BL241</f>
        <v>0</v>
      </c>
      <c r="BM420">
        <f>Drivers!BM241</f>
        <v>0</v>
      </c>
      <c r="BN420">
        <f>Drivers!BN241</f>
        <v>0</v>
      </c>
      <c r="BO420">
        <f>Drivers!BO241</f>
        <v>0</v>
      </c>
      <c r="BP420">
        <f>Drivers!BP241</f>
        <v>0</v>
      </c>
      <c r="BQ420">
        <f>Drivers!BQ241</f>
        <v>0</v>
      </c>
      <c r="BR420">
        <f>Drivers!BR241</f>
        <v>0</v>
      </c>
      <c r="BS420">
        <f>Drivers!BS241</f>
        <v>0</v>
      </c>
      <c r="BT420">
        <f>Drivers!BT241</f>
        <v>0</v>
      </c>
      <c r="BU420">
        <f>Drivers!BU241</f>
        <v>0</v>
      </c>
      <c r="BV420">
        <f>Drivers!BV241</f>
        <v>17</v>
      </c>
      <c r="BW420">
        <f>Drivers!BW241</f>
        <v>6.0309999999999988</v>
      </c>
      <c r="BX420">
        <f>Drivers!BX241</f>
        <v>17.587000000000003</v>
      </c>
      <c r="BY420">
        <f>Drivers!BY241</f>
        <v>-12.539000000000001</v>
      </c>
      <c r="BZ420">
        <f>Drivers!BZ241</f>
        <v>22.920999999999999</v>
      </c>
      <c r="CA420">
        <f>Drivers!CA241</f>
        <v>-25.481000000000002</v>
      </c>
      <c r="CB420">
        <f>Drivers!CB241</f>
        <v>-0.27499999999999858</v>
      </c>
      <c r="CC420">
        <f>Drivers!CC241</f>
        <v>-9.1649999999999991</v>
      </c>
      <c r="CD420">
        <f>Drivers!CD241</f>
        <v>14.920999999999999</v>
      </c>
      <c r="CE420">
        <f>Drivers!CE241</f>
        <v>-5.4810000000000016</v>
      </c>
      <c r="CF420">
        <f>Drivers!CF241</f>
        <v>-0.27499999999999858</v>
      </c>
      <c r="CG420">
        <f>Drivers!CG241</f>
        <v>-4.1649999999999991</v>
      </c>
      <c r="CH420">
        <f>Drivers!CH241</f>
        <v>11.920999999999999</v>
      </c>
      <c r="CI420">
        <f>Drivers!CI241</f>
        <v>-5.4810000000000016</v>
      </c>
      <c r="CJ420">
        <f>Drivers!CJ241</f>
        <v>-0.27499999999999858</v>
      </c>
      <c r="CK420">
        <f>Drivers!CK241</f>
        <v>-4.1649999999999991</v>
      </c>
      <c r="CL420">
        <f>Drivers!CL241</f>
        <v>11.920999999999999</v>
      </c>
      <c r="CM420">
        <f>Drivers!CM241</f>
        <v>-5.4810000000000016</v>
      </c>
      <c r="CN420">
        <f>Drivers!CN241</f>
        <v>-0.27499999999999858</v>
      </c>
      <c r="CO420">
        <f>Drivers!CO241</f>
        <v>-4.1649999999999991</v>
      </c>
      <c r="CP420">
        <f>Drivers!CP241</f>
        <v>0</v>
      </c>
      <c r="CQ420">
        <f>Drivers!CQ241</f>
        <v>0</v>
      </c>
      <c r="CR420">
        <f>Drivers!CR241</f>
        <v>0</v>
      </c>
      <c r="CS420">
        <f>Drivers!CS241</f>
        <v>0</v>
      </c>
      <c r="CT420">
        <f>Drivers!CT241</f>
        <v>0</v>
      </c>
      <c r="CU420">
        <f>Drivers!CU241</f>
        <v>0</v>
      </c>
      <c r="CV420">
        <f>Drivers!CV241</f>
        <v>0</v>
      </c>
      <c r="CW420">
        <f>Drivers!CW241</f>
        <v>0</v>
      </c>
      <c r="CX420">
        <f>Drivers!CX241</f>
        <v>0</v>
      </c>
      <c r="CY420">
        <f>Drivers!CY241</f>
        <v>0</v>
      </c>
      <c r="CZ420">
        <f>Drivers!CZ241</f>
        <v>0</v>
      </c>
      <c r="DA420">
        <f>Drivers!DA241</f>
        <v>0</v>
      </c>
      <c r="DB420">
        <f>Drivers!DB241</f>
        <v>0</v>
      </c>
      <c r="DC420">
        <f>Drivers!DC241</f>
        <v>0</v>
      </c>
      <c r="DD420">
        <f>Drivers!DD241</f>
        <v>0</v>
      </c>
      <c r="DE420">
        <f>Drivers!DE241</f>
        <v>0</v>
      </c>
      <c r="DF420">
        <f>Drivers!DF241</f>
        <v>0</v>
      </c>
      <c r="DG420">
        <f>Drivers!DG241</f>
        <v>0</v>
      </c>
      <c r="DH420">
        <f>Drivers!DH241</f>
        <v>0</v>
      </c>
      <c r="DI420">
        <f>Drivers!DI241</f>
        <v>0</v>
      </c>
      <c r="DJ420">
        <f>Drivers!DJ241</f>
        <v>0</v>
      </c>
      <c r="DK420">
        <f>Drivers!DK241</f>
        <v>0</v>
      </c>
      <c r="DL420">
        <f>Drivers!DL241</f>
        <v>0</v>
      </c>
      <c r="DM420">
        <f>Drivers!DM241</f>
        <v>0</v>
      </c>
      <c r="DN420">
        <f>Drivers!DN241</f>
        <v>0</v>
      </c>
      <c r="DO420">
        <f>Drivers!DO241</f>
        <v>0</v>
      </c>
      <c r="DP420">
        <f>Drivers!DP241</f>
        <v>0</v>
      </c>
      <c r="DQ420">
        <f>Drivers!DQ241</f>
        <v>0</v>
      </c>
      <c r="DR420">
        <f>Drivers!DR241</f>
        <v>0</v>
      </c>
      <c r="DS420">
        <f>Drivers!DS241</f>
        <v>0</v>
      </c>
      <c r="DT420">
        <f>Drivers!DT241</f>
        <v>0</v>
      </c>
      <c r="DU420">
        <f>Drivers!DU241</f>
        <v>0</v>
      </c>
      <c r="DV420">
        <f>Drivers!DV241</f>
        <v>0</v>
      </c>
      <c r="DW420">
        <f>Drivers!DW241</f>
        <v>0</v>
      </c>
      <c r="DX420">
        <f>Drivers!DX241</f>
        <v>0</v>
      </c>
      <c r="DY420">
        <f>Drivers!DY241</f>
        <v>0</v>
      </c>
      <c r="DZ420">
        <f>Drivers!DZ241</f>
        <v>0</v>
      </c>
      <c r="EA420">
        <f>Drivers!EA241</f>
        <v>0</v>
      </c>
      <c r="EB420">
        <f>Drivers!EB241</f>
        <v>0</v>
      </c>
      <c r="EC420">
        <f>Drivers!EC241</f>
        <v>0</v>
      </c>
      <c r="ED420">
        <f>Drivers!ED241</f>
        <v>0</v>
      </c>
      <c r="EE420">
        <f>Drivers!EE241</f>
        <v>0</v>
      </c>
      <c r="EF420">
        <f>Drivers!EF241</f>
        <v>0</v>
      </c>
      <c r="EG420">
        <f>Drivers!EG241</f>
        <v>0</v>
      </c>
      <c r="EH420">
        <f>Drivers!EH241</f>
        <v>0</v>
      </c>
      <c r="EI420">
        <f>Drivers!EI241</f>
        <v>0</v>
      </c>
      <c r="EJ420">
        <f>Drivers!EJ241</f>
        <v>0</v>
      </c>
      <c r="EK420">
        <f>Drivers!EK241</f>
        <v>0</v>
      </c>
      <c r="EL420">
        <f>Drivers!EL241</f>
        <v>0</v>
      </c>
      <c r="EM420">
        <f>Drivers!EM241</f>
        <v>0</v>
      </c>
      <c r="EN420">
        <f>Drivers!EN241</f>
        <v>0</v>
      </c>
    </row>
    <row r="421" spans="1:144" x14ac:dyDescent="0.2">
      <c r="A421">
        <f>Drivers!A242</f>
        <v>0</v>
      </c>
      <c r="B421">
        <f>Drivers!B242</f>
        <v>0</v>
      </c>
      <c r="C421">
        <f>Drivers!C242</f>
        <v>0</v>
      </c>
      <c r="D421">
        <f>Drivers!D242</f>
        <v>0</v>
      </c>
      <c r="E421">
        <f>Drivers!E242</f>
        <v>0</v>
      </c>
      <c r="F421">
        <f>Drivers!F242</f>
        <v>0</v>
      </c>
      <c r="G421">
        <f>Drivers!G242</f>
        <v>0</v>
      </c>
      <c r="H421">
        <f>Drivers!H242</f>
        <v>0</v>
      </c>
      <c r="I421">
        <f>Drivers!I242</f>
        <v>0</v>
      </c>
      <c r="J421">
        <f>Drivers!J242</f>
        <v>0</v>
      </c>
      <c r="K421">
        <f>Drivers!K242</f>
        <v>0</v>
      </c>
      <c r="L421">
        <f>Drivers!L242</f>
        <v>0</v>
      </c>
      <c r="M421">
        <f>Drivers!M242</f>
        <v>0</v>
      </c>
      <c r="N421">
        <f>Drivers!N242</f>
        <v>0</v>
      </c>
      <c r="O421">
        <f>Drivers!O242</f>
        <v>0</v>
      </c>
      <c r="P421">
        <f>Drivers!P242</f>
        <v>0</v>
      </c>
      <c r="Q421">
        <f>Drivers!Q242</f>
        <v>0</v>
      </c>
      <c r="R421">
        <f>Drivers!R242</f>
        <v>0</v>
      </c>
      <c r="S421">
        <f>Drivers!S242</f>
        <v>0</v>
      </c>
      <c r="T421">
        <f>Drivers!T242</f>
        <v>0</v>
      </c>
      <c r="U421">
        <f>Drivers!U242</f>
        <v>0</v>
      </c>
      <c r="V421">
        <f>Drivers!V242</f>
        <v>0</v>
      </c>
      <c r="W421">
        <f>Drivers!W242</f>
        <v>0</v>
      </c>
      <c r="X421">
        <f>Drivers!X242</f>
        <v>0</v>
      </c>
      <c r="Y421">
        <f>Drivers!Y242</f>
        <v>0</v>
      </c>
      <c r="Z421">
        <f>Drivers!Z242</f>
        <v>0</v>
      </c>
      <c r="AA421">
        <f>Drivers!AA242</f>
        <v>0</v>
      </c>
      <c r="AB421">
        <f>Drivers!AB242</f>
        <v>0</v>
      </c>
      <c r="AC421">
        <f>Drivers!AC242</f>
        <v>0</v>
      </c>
      <c r="AD421">
        <f>Drivers!AD242</f>
        <v>0</v>
      </c>
      <c r="AE421">
        <f>Drivers!AE242</f>
        <v>0</v>
      </c>
      <c r="AF421">
        <f>Drivers!AF242</f>
        <v>0</v>
      </c>
      <c r="AG421">
        <f>Drivers!AG242</f>
        <v>0</v>
      </c>
      <c r="AH421">
        <f>Drivers!AH242</f>
        <v>0</v>
      </c>
      <c r="AI421">
        <f>Drivers!AI242</f>
        <v>0</v>
      </c>
      <c r="AJ421">
        <f>Drivers!AJ242</f>
        <v>0</v>
      </c>
      <c r="AK421">
        <f>Drivers!AK242</f>
        <v>0</v>
      </c>
      <c r="AL421">
        <f>Drivers!AL242</f>
        <v>0</v>
      </c>
      <c r="AM421">
        <f>Drivers!AM242</f>
        <v>0</v>
      </c>
      <c r="AN421">
        <f>Drivers!AN242</f>
        <v>0</v>
      </c>
      <c r="AO421">
        <f>Drivers!AO242</f>
        <v>0</v>
      </c>
      <c r="AP421">
        <f>Drivers!AP242</f>
        <v>0</v>
      </c>
      <c r="AQ421">
        <f>Drivers!AQ242</f>
        <v>0</v>
      </c>
      <c r="AR421">
        <f>Drivers!AR242</f>
        <v>0</v>
      </c>
      <c r="AS421">
        <f>Drivers!AS242</f>
        <v>0</v>
      </c>
      <c r="AT421">
        <f>Drivers!AT242</f>
        <v>0</v>
      </c>
      <c r="AU421">
        <f>Drivers!AU242</f>
        <v>0</v>
      </c>
      <c r="AV421">
        <f>Drivers!AV242</f>
        <v>0</v>
      </c>
      <c r="AW421">
        <f>Drivers!AW242</f>
        <v>0</v>
      </c>
      <c r="AX421">
        <f>Drivers!AX242</f>
        <v>0</v>
      </c>
      <c r="AY421">
        <f>Drivers!AY242</f>
        <v>0</v>
      </c>
      <c r="AZ421">
        <f>Drivers!AZ242</f>
        <v>0</v>
      </c>
      <c r="BA421">
        <f>Drivers!BA242</f>
        <v>0</v>
      </c>
      <c r="BB421">
        <f>Drivers!BB242</f>
        <v>0</v>
      </c>
      <c r="BC421">
        <f>Drivers!BC242</f>
        <v>0</v>
      </c>
      <c r="BD421">
        <f>Drivers!BD242</f>
        <v>0</v>
      </c>
      <c r="BE421">
        <f>Drivers!BE242</f>
        <v>0</v>
      </c>
      <c r="BF421">
        <f>Drivers!BF242</f>
        <v>0</v>
      </c>
      <c r="BG421">
        <f>Drivers!BG242</f>
        <v>0</v>
      </c>
      <c r="BH421">
        <f>Drivers!BH242</f>
        <v>0</v>
      </c>
      <c r="BI421">
        <f>Drivers!BI242</f>
        <v>0</v>
      </c>
      <c r="BJ421">
        <f>Drivers!BJ242</f>
        <v>0</v>
      </c>
      <c r="BK421">
        <f>Drivers!BK242</f>
        <v>0</v>
      </c>
      <c r="BL421">
        <f>Drivers!BL242</f>
        <v>0</v>
      </c>
      <c r="BM421">
        <f>Drivers!BM242</f>
        <v>0</v>
      </c>
      <c r="BN421">
        <f>Drivers!BN242</f>
        <v>0</v>
      </c>
      <c r="BO421">
        <f>Drivers!BO242</f>
        <v>0</v>
      </c>
      <c r="BP421">
        <f>Drivers!BP242</f>
        <v>0</v>
      </c>
      <c r="BQ421">
        <f>Drivers!BQ242</f>
        <v>0</v>
      </c>
      <c r="BR421">
        <f>Drivers!BR242</f>
        <v>0</v>
      </c>
      <c r="BS421">
        <f>Drivers!BS242</f>
        <v>0</v>
      </c>
      <c r="BT421">
        <f>Drivers!BT242</f>
        <v>0</v>
      </c>
      <c r="BU421">
        <f>Drivers!BU242</f>
        <v>0</v>
      </c>
      <c r="BV421">
        <f>Drivers!BV242</f>
        <v>0</v>
      </c>
      <c r="BW421">
        <f>Drivers!BW242</f>
        <v>0</v>
      </c>
      <c r="BX421">
        <f>Drivers!BX242</f>
        <v>0</v>
      </c>
      <c r="BY421">
        <f>Drivers!BY242</f>
        <v>0</v>
      </c>
      <c r="BZ421">
        <f>Drivers!BZ242</f>
        <v>0</v>
      </c>
      <c r="CA421">
        <f>Drivers!CA242</f>
        <v>0</v>
      </c>
      <c r="CB421">
        <f>Drivers!CB242</f>
        <v>0</v>
      </c>
      <c r="CC421">
        <f>Drivers!CC242</f>
        <v>0</v>
      </c>
      <c r="CD421">
        <f>Drivers!CD242</f>
        <v>0</v>
      </c>
      <c r="CE421">
        <f>Drivers!CE242</f>
        <v>0</v>
      </c>
      <c r="CF421">
        <f>Drivers!CF242</f>
        <v>0</v>
      </c>
      <c r="CG421">
        <f>Drivers!CG242</f>
        <v>0</v>
      </c>
      <c r="CH421">
        <f>Drivers!CH242</f>
        <v>0</v>
      </c>
      <c r="CI421">
        <f>Drivers!CI242</f>
        <v>0</v>
      </c>
      <c r="CJ421">
        <f>Drivers!CJ242</f>
        <v>0</v>
      </c>
      <c r="CK421">
        <f>Drivers!CK242</f>
        <v>0</v>
      </c>
      <c r="CL421">
        <f>Drivers!CL242</f>
        <v>0</v>
      </c>
      <c r="CM421">
        <f>Drivers!CM242</f>
        <v>0</v>
      </c>
      <c r="CN421">
        <f>Drivers!CN242</f>
        <v>0</v>
      </c>
      <c r="CO421">
        <f>Drivers!CO242</f>
        <v>0</v>
      </c>
      <c r="CP421">
        <f>Drivers!CP242</f>
        <v>0</v>
      </c>
      <c r="CQ421">
        <f>Drivers!CQ242</f>
        <v>0</v>
      </c>
      <c r="CR421">
        <f>Drivers!CR242</f>
        <v>0</v>
      </c>
      <c r="CS421">
        <f>Drivers!CS242</f>
        <v>0</v>
      </c>
      <c r="CT421">
        <f>Drivers!CT242</f>
        <v>0</v>
      </c>
      <c r="CU421">
        <f>Drivers!CU242</f>
        <v>0</v>
      </c>
      <c r="CV421">
        <f>Drivers!CV242</f>
        <v>0</v>
      </c>
      <c r="CW421">
        <f>Drivers!CW242</f>
        <v>0</v>
      </c>
      <c r="CX421">
        <f>Drivers!CX242</f>
        <v>0</v>
      </c>
      <c r="CY421">
        <f>Drivers!CY242</f>
        <v>0</v>
      </c>
      <c r="CZ421">
        <f>Drivers!CZ242</f>
        <v>0</v>
      </c>
      <c r="DA421">
        <f>Drivers!DA242</f>
        <v>0</v>
      </c>
      <c r="DB421">
        <f>Drivers!DB242</f>
        <v>0</v>
      </c>
      <c r="DC421">
        <f>Drivers!DC242</f>
        <v>0</v>
      </c>
      <c r="DD421">
        <f>Drivers!DD242</f>
        <v>0</v>
      </c>
      <c r="DE421">
        <f>Drivers!DE242</f>
        <v>0</v>
      </c>
      <c r="DF421">
        <f>Drivers!DF242</f>
        <v>0</v>
      </c>
      <c r="DG421">
        <f>Drivers!DG242</f>
        <v>0</v>
      </c>
      <c r="DH421">
        <f>Drivers!DH242</f>
        <v>0</v>
      </c>
      <c r="DI421">
        <f>Drivers!DI242</f>
        <v>0</v>
      </c>
      <c r="DJ421">
        <f>Drivers!DJ242</f>
        <v>0</v>
      </c>
      <c r="DK421">
        <f>Drivers!DK242</f>
        <v>0</v>
      </c>
      <c r="DL421">
        <f>Drivers!DL242</f>
        <v>0</v>
      </c>
      <c r="DM421">
        <f>Drivers!DM242</f>
        <v>0</v>
      </c>
      <c r="DN421">
        <f>Drivers!DN242</f>
        <v>0</v>
      </c>
      <c r="DO421">
        <f>Drivers!DO242</f>
        <v>0</v>
      </c>
      <c r="DP421">
        <f>Drivers!DP242</f>
        <v>0</v>
      </c>
      <c r="DQ421">
        <f>Drivers!DQ242</f>
        <v>0</v>
      </c>
      <c r="DR421">
        <f>Drivers!DR242</f>
        <v>0</v>
      </c>
      <c r="DS421">
        <f>Drivers!DS242</f>
        <v>0</v>
      </c>
      <c r="DT421">
        <f>Drivers!DT242</f>
        <v>0</v>
      </c>
      <c r="DU421">
        <f>Drivers!DU242</f>
        <v>0</v>
      </c>
      <c r="DV421">
        <f>Drivers!DV242</f>
        <v>0</v>
      </c>
      <c r="DW421">
        <f>Drivers!DW242</f>
        <v>0</v>
      </c>
      <c r="DX421">
        <f>Drivers!DX242</f>
        <v>0</v>
      </c>
      <c r="DY421">
        <f>Drivers!DY242</f>
        <v>0</v>
      </c>
      <c r="DZ421">
        <f>Drivers!DZ242</f>
        <v>0</v>
      </c>
      <c r="EA421">
        <f>Drivers!EA242</f>
        <v>0</v>
      </c>
      <c r="EB421">
        <f>Drivers!EB242</f>
        <v>0</v>
      </c>
      <c r="EC421">
        <f>Drivers!EC242</f>
        <v>0</v>
      </c>
      <c r="ED421">
        <f>Drivers!ED242</f>
        <v>0</v>
      </c>
      <c r="EE421">
        <f>Drivers!EE242</f>
        <v>0</v>
      </c>
      <c r="EF421">
        <f>Drivers!EF242</f>
        <v>0</v>
      </c>
      <c r="EG421">
        <f>Drivers!EG242</f>
        <v>0</v>
      </c>
      <c r="EH421">
        <f>Drivers!EH242</f>
        <v>0</v>
      </c>
      <c r="EI421">
        <f>Drivers!EI242</f>
        <v>0</v>
      </c>
      <c r="EJ421">
        <f>Drivers!EJ242</f>
        <v>0</v>
      </c>
      <c r="EK421">
        <f>Drivers!EK242</f>
        <v>0</v>
      </c>
      <c r="EL421">
        <f>Drivers!EL242</f>
        <v>0</v>
      </c>
      <c r="EM421">
        <f>Drivers!EM242</f>
        <v>0</v>
      </c>
      <c r="EN421">
        <f>Drivers!EN242</f>
        <v>0</v>
      </c>
    </row>
    <row r="422" spans="1:144" x14ac:dyDescent="0.2">
      <c r="A422">
        <f>Drivers!A243</f>
        <v>0</v>
      </c>
      <c r="B422">
        <f>Drivers!B243</f>
        <v>0</v>
      </c>
      <c r="C422">
        <f>Drivers!C243</f>
        <v>0</v>
      </c>
      <c r="D422">
        <f>Drivers!D243</f>
        <v>0</v>
      </c>
      <c r="E422">
        <f>Drivers!E243</f>
        <v>0</v>
      </c>
      <c r="F422">
        <f>Drivers!F243</f>
        <v>0</v>
      </c>
      <c r="G422">
        <f>Drivers!G243</f>
        <v>0</v>
      </c>
      <c r="H422">
        <f>Drivers!H243</f>
        <v>0</v>
      </c>
      <c r="I422">
        <f>Drivers!I243</f>
        <v>0</v>
      </c>
      <c r="J422">
        <f>Drivers!J243</f>
        <v>0</v>
      </c>
      <c r="K422">
        <f>Drivers!K243</f>
        <v>0</v>
      </c>
      <c r="L422">
        <f>Drivers!L243</f>
        <v>0</v>
      </c>
      <c r="M422">
        <f>Drivers!M243</f>
        <v>0</v>
      </c>
      <c r="N422">
        <f>Drivers!N243</f>
        <v>0</v>
      </c>
      <c r="O422">
        <f>Drivers!O243</f>
        <v>0</v>
      </c>
      <c r="P422">
        <f>Drivers!P243</f>
        <v>0</v>
      </c>
      <c r="Q422">
        <f>Drivers!Q243</f>
        <v>0</v>
      </c>
      <c r="R422">
        <f>Drivers!R243</f>
        <v>0</v>
      </c>
      <c r="S422">
        <f>Drivers!S243</f>
        <v>0</v>
      </c>
      <c r="T422">
        <f>Drivers!T243</f>
        <v>0</v>
      </c>
      <c r="U422">
        <f>Drivers!U243</f>
        <v>0</v>
      </c>
      <c r="V422">
        <f>Drivers!V243</f>
        <v>0</v>
      </c>
      <c r="W422">
        <f>Drivers!W243</f>
        <v>0</v>
      </c>
      <c r="X422">
        <f>Drivers!X243</f>
        <v>0</v>
      </c>
      <c r="Y422">
        <f>Drivers!Y243</f>
        <v>0</v>
      </c>
      <c r="Z422">
        <f>Drivers!Z243</f>
        <v>0</v>
      </c>
      <c r="AA422">
        <f>Drivers!AA243</f>
        <v>0</v>
      </c>
      <c r="AB422">
        <f>Drivers!AB243</f>
        <v>0</v>
      </c>
      <c r="AC422">
        <f>Drivers!AC243</f>
        <v>0</v>
      </c>
      <c r="AD422">
        <f>Drivers!AD243</f>
        <v>0</v>
      </c>
      <c r="AE422">
        <f>Drivers!AE243</f>
        <v>0</v>
      </c>
      <c r="AF422">
        <f>Drivers!AF243</f>
        <v>0</v>
      </c>
      <c r="AG422">
        <f>Drivers!AG243</f>
        <v>0</v>
      </c>
      <c r="AH422">
        <f>Drivers!AH243</f>
        <v>0</v>
      </c>
      <c r="AI422">
        <f>Drivers!AI243</f>
        <v>0</v>
      </c>
      <c r="AJ422">
        <f>Drivers!AJ243</f>
        <v>0</v>
      </c>
      <c r="AK422">
        <f>Drivers!AK243</f>
        <v>0</v>
      </c>
      <c r="AL422">
        <f>Drivers!AL243</f>
        <v>0</v>
      </c>
      <c r="AM422">
        <f>Drivers!AM243</f>
        <v>0</v>
      </c>
      <c r="AN422">
        <f>Drivers!AN243</f>
        <v>0</v>
      </c>
      <c r="AO422">
        <f>Drivers!AO243</f>
        <v>0</v>
      </c>
      <c r="AP422">
        <f>Drivers!AP243</f>
        <v>0</v>
      </c>
      <c r="AQ422">
        <f>Drivers!AQ243</f>
        <v>0</v>
      </c>
      <c r="AR422">
        <f>Drivers!AR243</f>
        <v>0</v>
      </c>
      <c r="AS422">
        <f>Drivers!AS243</f>
        <v>0</v>
      </c>
      <c r="AT422">
        <f>Drivers!AT243</f>
        <v>0</v>
      </c>
      <c r="AU422">
        <f>Drivers!AU243</f>
        <v>0</v>
      </c>
      <c r="AV422">
        <f>Drivers!AV243</f>
        <v>0</v>
      </c>
      <c r="AW422">
        <f>Drivers!AW243</f>
        <v>0</v>
      </c>
      <c r="AX422">
        <f>Drivers!AX243</f>
        <v>0</v>
      </c>
      <c r="AY422">
        <f>Drivers!AY243</f>
        <v>0</v>
      </c>
      <c r="AZ422">
        <f>Drivers!AZ243</f>
        <v>0</v>
      </c>
      <c r="BA422">
        <f>Drivers!BA243</f>
        <v>0</v>
      </c>
      <c r="BB422">
        <f>Drivers!BB243</f>
        <v>0</v>
      </c>
      <c r="BC422">
        <f>Drivers!BC243</f>
        <v>0</v>
      </c>
      <c r="BD422">
        <f>Drivers!BD243</f>
        <v>0</v>
      </c>
      <c r="BE422">
        <f>Drivers!BE243</f>
        <v>0</v>
      </c>
      <c r="BF422">
        <f>Drivers!BF243</f>
        <v>0</v>
      </c>
      <c r="BG422">
        <f>Drivers!BG243</f>
        <v>0</v>
      </c>
      <c r="BH422">
        <f>Drivers!BH243</f>
        <v>0</v>
      </c>
      <c r="BI422">
        <f>Drivers!BI243</f>
        <v>0</v>
      </c>
      <c r="BJ422">
        <f>Drivers!BJ243</f>
        <v>0</v>
      </c>
      <c r="BK422">
        <f>Drivers!BK243</f>
        <v>0</v>
      </c>
      <c r="BL422">
        <f>Drivers!BL243</f>
        <v>0</v>
      </c>
      <c r="BM422">
        <f>Drivers!BM243</f>
        <v>0</v>
      </c>
      <c r="BN422">
        <f>Drivers!BN243</f>
        <v>0</v>
      </c>
      <c r="BO422">
        <f>Drivers!BO243</f>
        <v>0</v>
      </c>
      <c r="BP422">
        <f>Drivers!BP243</f>
        <v>0</v>
      </c>
      <c r="BQ422">
        <f>Drivers!BQ243</f>
        <v>0</v>
      </c>
      <c r="BR422">
        <f>Drivers!BR243</f>
        <v>0</v>
      </c>
      <c r="BS422">
        <f>Drivers!BS243</f>
        <v>0</v>
      </c>
      <c r="BT422">
        <f>Drivers!BT243</f>
        <v>0</v>
      </c>
      <c r="BU422">
        <f>Drivers!BU243</f>
        <v>0</v>
      </c>
      <c r="BV422">
        <f>Drivers!BV243</f>
        <v>0</v>
      </c>
      <c r="BW422">
        <f>Drivers!BW243</f>
        <v>0</v>
      </c>
      <c r="BX422">
        <f>Drivers!BX243</f>
        <v>0</v>
      </c>
      <c r="BY422">
        <f>Drivers!BY243</f>
        <v>0</v>
      </c>
      <c r="BZ422">
        <f>Drivers!BZ243</f>
        <v>0</v>
      </c>
      <c r="CA422">
        <f>Drivers!CA243</f>
        <v>0</v>
      </c>
      <c r="CB422">
        <f>Drivers!CB243</f>
        <v>0</v>
      </c>
      <c r="CC422">
        <f>Drivers!CC243</f>
        <v>0</v>
      </c>
      <c r="CD422">
        <f>Drivers!CD243</f>
        <v>0</v>
      </c>
      <c r="CE422">
        <f>Drivers!CE243</f>
        <v>0</v>
      </c>
      <c r="CF422">
        <f>Drivers!CF243</f>
        <v>0</v>
      </c>
      <c r="CG422">
        <f>Drivers!CG243</f>
        <v>0</v>
      </c>
      <c r="CH422">
        <f>Drivers!CH243</f>
        <v>0</v>
      </c>
      <c r="CI422">
        <f>Drivers!CI243</f>
        <v>0</v>
      </c>
      <c r="CJ422">
        <f>Drivers!CJ243</f>
        <v>0</v>
      </c>
      <c r="CK422">
        <f>Drivers!CK243</f>
        <v>0</v>
      </c>
      <c r="CL422">
        <f>Drivers!CL243</f>
        <v>0</v>
      </c>
      <c r="CM422">
        <f>Drivers!CM243</f>
        <v>0</v>
      </c>
      <c r="CN422">
        <f>Drivers!CN243</f>
        <v>0</v>
      </c>
      <c r="CO422">
        <f>Drivers!CO243</f>
        <v>0</v>
      </c>
      <c r="CP422">
        <f>Drivers!CP243</f>
        <v>0</v>
      </c>
      <c r="CQ422">
        <f>Drivers!CQ243</f>
        <v>0</v>
      </c>
      <c r="CR422">
        <f>Drivers!CR243</f>
        <v>0</v>
      </c>
      <c r="CS422">
        <f>Drivers!CS243</f>
        <v>0</v>
      </c>
      <c r="CT422">
        <f>Drivers!CT243</f>
        <v>0</v>
      </c>
      <c r="CU422">
        <f>Drivers!CU243</f>
        <v>0</v>
      </c>
      <c r="CV422">
        <f>Drivers!CV243</f>
        <v>0</v>
      </c>
      <c r="CW422">
        <f>Drivers!CW243</f>
        <v>0</v>
      </c>
      <c r="CX422">
        <f>Drivers!CX243</f>
        <v>0</v>
      </c>
      <c r="CY422">
        <f>Drivers!CY243</f>
        <v>0</v>
      </c>
      <c r="CZ422">
        <f>Drivers!CZ243</f>
        <v>0</v>
      </c>
      <c r="DA422">
        <f>Drivers!DA243</f>
        <v>0</v>
      </c>
      <c r="DB422">
        <f>Drivers!DB243</f>
        <v>0</v>
      </c>
      <c r="DC422">
        <f>Drivers!DC243</f>
        <v>0</v>
      </c>
      <c r="DD422">
        <f>Drivers!DD243</f>
        <v>0</v>
      </c>
      <c r="DE422">
        <f>Drivers!DE243</f>
        <v>0</v>
      </c>
      <c r="DF422">
        <f>Drivers!DF243</f>
        <v>0</v>
      </c>
      <c r="DG422">
        <f>Drivers!DG243</f>
        <v>0</v>
      </c>
      <c r="DH422">
        <f>Drivers!DH243</f>
        <v>0</v>
      </c>
      <c r="DI422">
        <f>Drivers!DI243</f>
        <v>0</v>
      </c>
      <c r="DJ422">
        <f>Drivers!DJ243</f>
        <v>0</v>
      </c>
      <c r="DK422">
        <f>Drivers!DK243</f>
        <v>0</v>
      </c>
      <c r="DL422">
        <f>Drivers!DL243</f>
        <v>0</v>
      </c>
      <c r="DM422">
        <f>Drivers!DM243</f>
        <v>0</v>
      </c>
      <c r="DN422">
        <f>Drivers!DN243</f>
        <v>0</v>
      </c>
      <c r="DO422">
        <f>Drivers!DO243</f>
        <v>0</v>
      </c>
      <c r="DP422">
        <f>Drivers!DP243</f>
        <v>0</v>
      </c>
      <c r="DQ422">
        <f>Drivers!DQ243</f>
        <v>0</v>
      </c>
      <c r="DR422">
        <f>Drivers!DR243</f>
        <v>0</v>
      </c>
      <c r="DS422">
        <f>Drivers!DS243</f>
        <v>0</v>
      </c>
      <c r="DT422">
        <f>Drivers!DT243</f>
        <v>0</v>
      </c>
      <c r="DU422">
        <f>Drivers!DU243</f>
        <v>0</v>
      </c>
      <c r="DV422">
        <f>Drivers!DV243</f>
        <v>0</v>
      </c>
      <c r="DW422">
        <f>Drivers!DW243</f>
        <v>0</v>
      </c>
      <c r="DX422">
        <f>Drivers!DX243</f>
        <v>0</v>
      </c>
      <c r="DY422">
        <f>Drivers!DY243</f>
        <v>0</v>
      </c>
      <c r="DZ422">
        <f>Drivers!DZ243</f>
        <v>0</v>
      </c>
      <c r="EA422">
        <f>Drivers!EA243</f>
        <v>0</v>
      </c>
      <c r="EB422">
        <f>Drivers!EB243</f>
        <v>0</v>
      </c>
      <c r="EC422">
        <f>Drivers!EC243</f>
        <v>0</v>
      </c>
      <c r="ED422">
        <f>Drivers!ED243</f>
        <v>0</v>
      </c>
      <c r="EE422">
        <f>Drivers!EE243</f>
        <v>0</v>
      </c>
      <c r="EF422">
        <f>Drivers!EF243</f>
        <v>0</v>
      </c>
      <c r="EG422">
        <f>Drivers!EG243</f>
        <v>0</v>
      </c>
      <c r="EH422">
        <f>Drivers!EH243</f>
        <v>0</v>
      </c>
      <c r="EI422">
        <f>Drivers!EI243</f>
        <v>0</v>
      </c>
      <c r="EJ422">
        <f>Drivers!EJ243</f>
        <v>0</v>
      </c>
      <c r="EK422">
        <f>Drivers!EK243</f>
        <v>0</v>
      </c>
      <c r="EL422">
        <f>Drivers!EL243</f>
        <v>0</v>
      </c>
      <c r="EM422">
        <f>Drivers!EM243</f>
        <v>0</v>
      </c>
      <c r="EN422">
        <f>Drivers!EN243</f>
        <v>0</v>
      </c>
    </row>
    <row r="423" spans="1:144" x14ac:dyDescent="0.2">
      <c r="A423">
        <f>Drivers!A244</f>
        <v>0</v>
      </c>
      <c r="B423">
        <f>Drivers!B244</f>
        <v>0</v>
      </c>
      <c r="C423">
        <f>Drivers!C244</f>
        <v>0</v>
      </c>
      <c r="D423">
        <f>Drivers!D244</f>
        <v>0</v>
      </c>
      <c r="E423">
        <f>Drivers!E244</f>
        <v>0</v>
      </c>
      <c r="F423">
        <f>Drivers!F244</f>
        <v>0</v>
      </c>
      <c r="G423">
        <f>Drivers!G244</f>
        <v>0</v>
      </c>
      <c r="H423">
        <f>Drivers!H244</f>
        <v>0</v>
      </c>
      <c r="I423" t="str">
        <f>Drivers!I244</f>
        <v>Customer Referral Program</v>
      </c>
      <c r="J423">
        <f>Drivers!J244</f>
        <v>0</v>
      </c>
      <c r="K423">
        <f>Drivers!K244</f>
        <v>0</v>
      </c>
      <c r="L423">
        <f>Drivers!L244</f>
        <v>0</v>
      </c>
      <c r="M423">
        <f>Drivers!M244</f>
        <v>0</v>
      </c>
      <c r="N423">
        <f>Drivers!N244</f>
        <v>0</v>
      </c>
      <c r="O423">
        <f>Drivers!O244</f>
        <v>0</v>
      </c>
      <c r="P423">
        <f>Drivers!P244</f>
        <v>0</v>
      </c>
      <c r="Q423">
        <f>Drivers!Q244</f>
        <v>0</v>
      </c>
      <c r="R423">
        <f>Drivers!R244</f>
        <v>0</v>
      </c>
      <c r="S423">
        <f>Drivers!S244</f>
        <v>0</v>
      </c>
      <c r="T423">
        <f>Drivers!T244</f>
        <v>0</v>
      </c>
      <c r="U423">
        <f>Drivers!U244</f>
        <v>0</v>
      </c>
      <c r="V423">
        <f>Drivers!V244</f>
        <v>0</v>
      </c>
      <c r="W423">
        <f>Drivers!W244</f>
        <v>0</v>
      </c>
      <c r="X423">
        <f>Drivers!X244</f>
        <v>0</v>
      </c>
      <c r="Y423">
        <f>Drivers!Y244</f>
        <v>0</v>
      </c>
      <c r="Z423">
        <f>Drivers!Z244</f>
        <v>0</v>
      </c>
      <c r="AA423">
        <f>Drivers!AA244</f>
        <v>0</v>
      </c>
      <c r="AB423">
        <f>Drivers!AB244</f>
        <v>0</v>
      </c>
      <c r="AC423">
        <f>Drivers!AC244</f>
        <v>0</v>
      </c>
      <c r="AD423">
        <f>Drivers!AD244</f>
        <v>0</v>
      </c>
      <c r="AE423">
        <f>Drivers!AE244</f>
        <v>0</v>
      </c>
      <c r="AF423">
        <f>Drivers!AF244</f>
        <v>0</v>
      </c>
      <c r="AG423">
        <f>Drivers!AG244</f>
        <v>0</v>
      </c>
      <c r="AH423">
        <f>Drivers!AH244</f>
        <v>0</v>
      </c>
      <c r="AI423">
        <f>Drivers!AI244</f>
        <v>0</v>
      </c>
      <c r="AJ423">
        <f>Drivers!AJ244</f>
        <v>0</v>
      </c>
      <c r="AK423">
        <f>Drivers!AK244</f>
        <v>0</v>
      </c>
      <c r="AL423">
        <f>Drivers!AL244</f>
        <v>0</v>
      </c>
      <c r="AM423">
        <f>Drivers!AM244</f>
        <v>0</v>
      </c>
      <c r="AN423">
        <f>Drivers!AN244</f>
        <v>0</v>
      </c>
      <c r="AO423">
        <f>Drivers!AO244</f>
        <v>0</v>
      </c>
      <c r="AP423">
        <f>Drivers!AP244</f>
        <v>0</v>
      </c>
      <c r="AQ423">
        <f>Drivers!AQ244</f>
        <v>0</v>
      </c>
      <c r="AR423">
        <f>Drivers!AR244</f>
        <v>0</v>
      </c>
      <c r="AS423">
        <f>Drivers!AS244</f>
        <v>0</v>
      </c>
      <c r="AT423">
        <f>Drivers!AT244</f>
        <v>0</v>
      </c>
      <c r="AU423">
        <f>Drivers!AU244</f>
        <v>0</v>
      </c>
      <c r="AV423">
        <f>Drivers!AV244</f>
        <v>0</v>
      </c>
      <c r="AW423">
        <f>Drivers!AW244</f>
        <v>0</v>
      </c>
      <c r="AX423">
        <f>Drivers!AX244</f>
        <v>0</v>
      </c>
      <c r="AY423">
        <f>Drivers!AY244</f>
        <v>0</v>
      </c>
      <c r="AZ423">
        <f>Drivers!AZ244</f>
        <v>0</v>
      </c>
      <c r="BA423">
        <f>Drivers!BA244</f>
        <v>0</v>
      </c>
      <c r="BB423">
        <f>Drivers!BB244</f>
        <v>0</v>
      </c>
      <c r="BC423">
        <f>Drivers!BC244</f>
        <v>0</v>
      </c>
      <c r="BD423">
        <f>Drivers!BD244</f>
        <v>0</v>
      </c>
      <c r="BE423">
        <f>Drivers!BE244</f>
        <v>0</v>
      </c>
      <c r="BF423">
        <f>Drivers!BF244</f>
        <v>0</v>
      </c>
      <c r="BG423">
        <f>Drivers!BG244</f>
        <v>0</v>
      </c>
      <c r="BH423">
        <f>Drivers!BH244</f>
        <v>0</v>
      </c>
      <c r="BI423">
        <f>Drivers!BI244</f>
        <v>0</v>
      </c>
      <c r="BJ423">
        <f>Drivers!BJ244</f>
        <v>0</v>
      </c>
      <c r="BK423">
        <f>Drivers!BK244</f>
        <v>0</v>
      </c>
      <c r="BL423">
        <f>Drivers!BL244</f>
        <v>0</v>
      </c>
      <c r="BM423">
        <f>Drivers!BM244</f>
        <v>0</v>
      </c>
      <c r="BN423">
        <f>Drivers!BN244</f>
        <v>0</v>
      </c>
      <c r="BO423">
        <f>Drivers!BO244</f>
        <v>0</v>
      </c>
      <c r="BP423">
        <f>Drivers!BP244</f>
        <v>0</v>
      </c>
      <c r="BQ423">
        <f>Drivers!BQ244</f>
        <v>0</v>
      </c>
      <c r="BR423">
        <f>Drivers!BR244</f>
        <v>0</v>
      </c>
      <c r="BS423">
        <f>Drivers!BS244</f>
        <v>0</v>
      </c>
      <c r="BT423">
        <f>Drivers!BT244</f>
        <v>0</v>
      </c>
      <c r="BU423">
        <f>Drivers!BU244</f>
        <v>0</v>
      </c>
      <c r="BV423">
        <f>Drivers!BV244</f>
        <v>8</v>
      </c>
      <c r="BW423">
        <f>Drivers!BW244</f>
        <v>9</v>
      </c>
      <c r="BX423">
        <f>Drivers!BX244</f>
        <v>9</v>
      </c>
      <c r="BY423">
        <f>Drivers!BY244</f>
        <v>9</v>
      </c>
      <c r="BZ423">
        <f>Drivers!BZ244</f>
        <v>9</v>
      </c>
      <c r="CA423">
        <f>Drivers!CA244</f>
        <v>9</v>
      </c>
      <c r="CB423">
        <f>Drivers!CB244</f>
        <v>9</v>
      </c>
      <c r="CC423">
        <f>Drivers!CC244</f>
        <v>9</v>
      </c>
      <c r="CD423">
        <f>Drivers!CD244</f>
        <v>9.5</v>
      </c>
      <c r="CE423">
        <f>Drivers!CE244</f>
        <v>9.5</v>
      </c>
      <c r="CF423">
        <f>Drivers!CF244</f>
        <v>9.5</v>
      </c>
      <c r="CG423">
        <f>Drivers!CG244</f>
        <v>10</v>
      </c>
      <c r="CH423">
        <f>Drivers!CH244</f>
        <v>10</v>
      </c>
      <c r="CI423">
        <f>Drivers!CI244</f>
        <v>10</v>
      </c>
      <c r="CJ423">
        <f>Drivers!CJ244</f>
        <v>10</v>
      </c>
      <c r="CK423">
        <f>Drivers!CK244</f>
        <v>10.5</v>
      </c>
      <c r="CL423">
        <f>Drivers!CL244</f>
        <v>10.5</v>
      </c>
      <c r="CM423">
        <f>Drivers!CM244</f>
        <v>10.5</v>
      </c>
      <c r="CN423">
        <f>Drivers!CN244</f>
        <v>10.5</v>
      </c>
      <c r="CO423">
        <f>Drivers!CO244</f>
        <v>11</v>
      </c>
      <c r="CP423">
        <f>Drivers!CP244</f>
        <v>0</v>
      </c>
      <c r="CQ423">
        <f>Drivers!CQ244</f>
        <v>0</v>
      </c>
      <c r="CR423">
        <f>Drivers!CR244</f>
        <v>0</v>
      </c>
      <c r="CS423">
        <f>Drivers!CS244</f>
        <v>0</v>
      </c>
      <c r="CT423">
        <f>Drivers!CT244</f>
        <v>0</v>
      </c>
      <c r="CU423">
        <f>Drivers!CU244</f>
        <v>0</v>
      </c>
      <c r="CV423">
        <f>Drivers!CV244</f>
        <v>0</v>
      </c>
      <c r="CW423">
        <f>Drivers!CW244</f>
        <v>0</v>
      </c>
      <c r="CX423">
        <f>Drivers!CX244</f>
        <v>0</v>
      </c>
      <c r="CY423">
        <f>Drivers!CY244</f>
        <v>0</v>
      </c>
      <c r="CZ423">
        <f>Drivers!CZ244</f>
        <v>0</v>
      </c>
      <c r="DA423">
        <f>Drivers!DA244</f>
        <v>0</v>
      </c>
      <c r="DB423">
        <f>Drivers!DB244</f>
        <v>0</v>
      </c>
      <c r="DC423">
        <f>Drivers!DC244</f>
        <v>0</v>
      </c>
      <c r="DD423">
        <f>Drivers!DD244</f>
        <v>0</v>
      </c>
      <c r="DE423">
        <f>Drivers!DE244</f>
        <v>0</v>
      </c>
      <c r="DF423">
        <f>Drivers!DF244</f>
        <v>0</v>
      </c>
      <c r="DG423">
        <f>Drivers!DG244</f>
        <v>0</v>
      </c>
      <c r="DH423">
        <f>Drivers!DH244</f>
        <v>0</v>
      </c>
      <c r="DI423">
        <f>Drivers!DI244</f>
        <v>0</v>
      </c>
      <c r="DJ423">
        <f>Drivers!DJ244</f>
        <v>0</v>
      </c>
      <c r="DK423">
        <f>Drivers!DK244</f>
        <v>0</v>
      </c>
      <c r="DL423">
        <f>Drivers!DL244</f>
        <v>0</v>
      </c>
      <c r="DM423">
        <f>Drivers!DM244</f>
        <v>0</v>
      </c>
      <c r="DN423">
        <f>Drivers!DN244</f>
        <v>0</v>
      </c>
      <c r="DO423">
        <f>Drivers!DO244</f>
        <v>0</v>
      </c>
      <c r="DP423">
        <f>Drivers!DP244</f>
        <v>0</v>
      </c>
      <c r="DQ423">
        <f>Drivers!DQ244</f>
        <v>0</v>
      </c>
      <c r="DR423">
        <f>Drivers!DR244</f>
        <v>0</v>
      </c>
      <c r="DS423">
        <f>Drivers!DS244</f>
        <v>0</v>
      </c>
      <c r="DT423">
        <f>Drivers!DT244</f>
        <v>0</v>
      </c>
      <c r="DU423">
        <f>Drivers!DU244</f>
        <v>0</v>
      </c>
      <c r="DV423">
        <f>Drivers!DV244</f>
        <v>0</v>
      </c>
      <c r="DW423">
        <f>Drivers!DW244</f>
        <v>0</v>
      </c>
      <c r="DX423">
        <f>Drivers!DX244</f>
        <v>0</v>
      </c>
      <c r="DY423">
        <f>Drivers!DY244</f>
        <v>7</v>
      </c>
      <c r="DZ423">
        <f>Drivers!DZ244</f>
        <v>18</v>
      </c>
      <c r="EA423">
        <f>Drivers!EA244</f>
        <v>35</v>
      </c>
      <c r="EB423">
        <f>Drivers!EB244</f>
        <v>36</v>
      </c>
      <c r="EC423">
        <f>Drivers!EC244</f>
        <v>38.5</v>
      </c>
      <c r="ED423">
        <f>Drivers!ED244</f>
        <v>40.5</v>
      </c>
      <c r="EE423">
        <f>Drivers!EE244</f>
        <v>42.5</v>
      </c>
      <c r="EF423">
        <f>Drivers!EF244</f>
        <v>43.5</v>
      </c>
      <c r="EG423">
        <f>Drivers!EG244</f>
        <v>44.5</v>
      </c>
      <c r="EH423">
        <f>Drivers!EH244</f>
        <v>45.5</v>
      </c>
      <c r="EI423">
        <f>Drivers!EI244</f>
        <v>46.5</v>
      </c>
      <c r="EJ423">
        <f>Drivers!EJ244</f>
        <v>47.5</v>
      </c>
      <c r="EK423">
        <f>Drivers!EK244</f>
        <v>48.5</v>
      </c>
      <c r="EL423">
        <f>Drivers!EL244</f>
        <v>49.5</v>
      </c>
      <c r="EM423">
        <f>Drivers!EM244</f>
        <v>0</v>
      </c>
      <c r="EN423">
        <f>Drivers!EN244</f>
        <v>0</v>
      </c>
    </row>
    <row r="424" spans="1:144" x14ac:dyDescent="0.2">
      <c r="A424">
        <f>Drivers!A245</f>
        <v>0</v>
      </c>
      <c r="B424">
        <f>Drivers!B245</f>
        <v>0</v>
      </c>
      <c r="C424">
        <f>Drivers!C245</f>
        <v>0</v>
      </c>
      <c r="D424">
        <f>Drivers!D245</f>
        <v>0</v>
      </c>
      <c r="E424">
        <f>Drivers!E245</f>
        <v>0</v>
      </c>
      <c r="F424">
        <f>Drivers!F245</f>
        <v>0</v>
      </c>
      <c r="G424">
        <f>Drivers!G245</f>
        <v>0</v>
      </c>
      <c r="H424">
        <f>Drivers!H245</f>
        <v>0</v>
      </c>
      <c r="I424" t="str">
        <f>Drivers!I245</f>
        <v>Y/Y Abs Growth</v>
      </c>
      <c r="J424">
        <f>Drivers!J245</f>
        <v>0</v>
      </c>
      <c r="K424">
        <f>Drivers!K245</f>
        <v>0</v>
      </c>
      <c r="L424">
        <f>Drivers!L245</f>
        <v>0</v>
      </c>
      <c r="M424">
        <f>Drivers!M245</f>
        <v>0</v>
      </c>
      <c r="N424">
        <f>Drivers!N245</f>
        <v>0</v>
      </c>
      <c r="O424">
        <f>Drivers!O245</f>
        <v>0</v>
      </c>
      <c r="P424">
        <f>Drivers!P245</f>
        <v>0</v>
      </c>
      <c r="Q424">
        <f>Drivers!Q245</f>
        <v>0</v>
      </c>
      <c r="R424">
        <f>Drivers!R245</f>
        <v>0</v>
      </c>
      <c r="S424">
        <f>Drivers!S245</f>
        <v>0</v>
      </c>
      <c r="T424">
        <f>Drivers!T245</f>
        <v>0</v>
      </c>
      <c r="U424">
        <f>Drivers!U245</f>
        <v>0</v>
      </c>
      <c r="V424">
        <f>Drivers!V245</f>
        <v>0</v>
      </c>
      <c r="W424">
        <f>Drivers!W245</f>
        <v>0</v>
      </c>
      <c r="X424">
        <f>Drivers!X245</f>
        <v>0</v>
      </c>
      <c r="Y424">
        <f>Drivers!Y245</f>
        <v>0</v>
      </c>
      <c r="Z424">
        <f>Drivers!Z245</f>
        <v>0</v>
      </c>
      <c r="AA424">
        <f>Drivers!AA245</f>
        <v>0</v>
      </c>
      <c r="AB424">
        <f>Drivers!AB245</f>
        <v>0</v>
      </c>
      <c r="AC424">
        <f>Drivers!AC245</f>
        <v>0</v>
      </c>
      <c r="AD424">
        <f>Drivers!AD245</f>
        <v>0</v>
      </c>
      <c r="AE424">
        <f>Drivers!AE245</f>
        <v>0</v>
      </c>
      <c r="AF424">
        <f>Drivers!AF245</f>
        <v>0</v>
      </c>
      <c r="AG424">
        <f>Drivers!AG245</f>
        <v>0</v>
      </c>
      <c r="AH424">
        <f>Drivers!AH245</f>
        <v>0</v>
      </c>
      <c r="AI424">
        <f>Drivers!AI245</f>
        <v>0</v>
      </c>
      <c r="AJ424">
        <f>Drivers!AJ245</f>
        <v>0</v>
      </c>
      <c r="AK424">
        <f>Drivers!AK245</f>
        <v>0</v>
      </c>
      <c r="AL424">
        <f>Drivers!AL245</f>
        <v>0</v>
      </c>
      <c r="AM424">
        <f>Drivers!AM245</f>
        <v>0</v>
      </c>
      <c r="AN424">
        <f>Drivers!AN245</f>
        <v>0</v>
      </c>
      <c r="AO424">
        <f>Drivers!AO245</f>
        <v>0</v>
      </c>
      <c r="AP424">
        <f>Drivers!AP245</f>
        <v>0</v>
      </c>
      <c r="AQ424">
        <f>Drivers!AQ245</f>
        <v>0</v>
      </c>
      <c r="AR424">
        <f>Drivers!AR245</f>
        <v>0</v>
      </c>
      <c r="AS424">
        <f>Drivers!AS245</f>
        <v>0</v>
      </c>
      <c r="AT424">
        <f>Drivers!AT245</f>
        <v>0</v>
      </c>
      <c r="AU424">
        <f>Drivers!AU245</f>
        <v>0</v>
      </c>
      <c r="AV424">
        <f>Drivers!AV245</f>
        <v>0</v>
      </c>
      <c r="AW424">
        <f>Drivers!AW245</f>
        <v>0</v>
      </c>
      <c r="AX424">
        <f>Drivers!AX245</f>
        <v>0</v>
      </c>
      <c r="AY424">
        <f>Drivers!AY245</f>
        <v>0</v>
      </c>
      <c r="AZ424">
        <f>Drivers!AZ245</f>
        <v>0</v>
      </c>
      <c r="BA424">
        <f>Drivers!BA245</f>
        <v>0</v>
      </c>
      <c r="BB424">
        <f>Drivers!BB245</f>
        <v>0</v>
      </c>
      <c r="BC424">
        <f>Drivers!BC245</f>
        <v>0</v>
      </c>
      <c r="BD424">
        <f>Drivers!BD245</f>
        <v>0</v>
      </c>
      <c r="BE424">
        <f>Drivers!BE245</f>
        <v>0</v>
      </c>
      <c r="BF424">
        <f>Drivers!BF245</f>
        <v>0</v>
      </c>
      <c r="BG424">
        <f>Drivers!BG245</f>
        <v>0</v>
      </c>
      <c r="BH424">
        <f>Drivers!BH245</f>
        <v>0</v>
      </c>
      <c r="BI424">
        <f>Drivers!BI245</f>
        <v>0</v>
      </c>
      <c r="BJ424">
        <f>Drivers!BJ245</f>
        <v>0</v>
      </c>
      <c r="BK424">
        <f>Drivers!BK245</f>
        <v>0</v>
      </c>
      <c r="BL424">
        <f>Drivers!BL245</f>
        <v>0</v>
      </c>
      <c r="BM424">
        <f>Drivers!BM245</f>
        <v>0</v>
      </c>
      <c r="BN424">
        <f>Drivers!BN245</f>
        <v>0</v>
      </c>
      <c r="BO424">
        <f>Drivers!BO245</f>
        <v>0</v>
      </c>
      <c r="BP424">
        <f>Drivers!BP245</f>
        <v>0</v>
      </c>
      <c r="BQ424">
        <f>Drivers!BQ245</f>
        <v>0</v>
      </c>
      <c r="BR424">
        <f>Drivers!BR245</f>
        <v>0</v>
      </c>
      <c r="BS424">
        <f>Drivers!BS245</f>
        <v>0</v>
      </c>
      <c r="BT424">
        <f>Drivers!BT245</f>
        <v>0</v>
      </c>
      <c r="BU424">
        <f>Drivers!BU245</f>
        <v>0</v>
      </c>
      <c r="BV424">
        <f>Drivers!BV245</f>
        <v>0</v>
      </c>
      <c r="BW424">
        <f>Drivers!BW245</f>
        <v>0</v>
      </c>
      <c r="BX424">
        <f>Drivers!BX245</f>
        <v>0</v>
      </c>
      <c r="BY424">
        <f>Drivers!BY245</f>
        <v>0</v>
      </c>
      <c r="BZ424">
        <f>Drivers!BZ245</f>
        <v>1</v>
      </c>
      <c r="CA424">
        <f>Drivers!CA245</f>
        <v>0</v>
      </c>
      <c r="CB424">
        <f>Drivers!CB245</f>
        <v>0</v>
      </c>
      <c r="CC424">
        <f>Drivers!CC245</f>
        <v>0</v>
      </c>
      <c r="CD424">
        <f>Drivers!CD245</f>
        <v>0.5</v>
      </c>
      <c r="CE424">
        <f>Drivers!CE245</f>
        <v>0.5</v>
      </c>
      <c r="CF424">
        <f>Drivers!CF245</f>
        <v>0.5</v>
      </c>
      <c r="CG424">
        <f>Drivers!CG245</f>
        <v>1</v>
      </c>
      <c r="CH424">
        <f>Drivers!CH245</f>
        <v>0.5</v>
      </c>
      <c r="CI424">
        <f>Drivers!CI245</f>
        <v>0.5</v>
      </c>
      <c r="CJ424">
        <f>Drivers!CJ245</f>
        <v>0.5</v>
      </c>
      <c r="CK424">
        <f>Drivers!CK245</f>
        <v>0.5</v>
      </c>
      <c r="CL424">
        <f>Drivers!CL245</f>
        <v>0.5</v>
      </c>
      <c r="CM424">
        <f>Drivers!CM245</f>
        <v>0.5</v>
      </c>
      <c r="CN424">
        <f>Drivers!CN245</f>
        <v>0.5</v>
      </c>
      <c r="CO424">
        <f>Drivers!CO245</f>
        <v>0.5</v>
      </c>
      <c r="CP424">
        <f>Drivers!CP245</f>
        <v>0</v>
      </c>
      <c r="CQ424">
        <f>Drivers!CQ245</f>
        <v>0</v>
      </c>
      <c r="CR424">
        <f>Drivers!CR245</f>
        <v>0</v>
      </c>
      <c r="CS424">
        <f>Drivers!CS245</f>
        <v>0</v>
      </c>
      <c r="CT424">
        <f>Drivers!CT245</f>
        <v>0</v>
      </c>
      <c r="CU424">
        <f>Drivers!CU245</f>
        <v>0</v>
      </c>
      <c r="CV424">
        <f>Drivers!CV245</f>
        <v>0</v>
      </c>
      <c r="CW424">
        <f>Drivers!CW245</f>
        <v>0</v>
      </c>
      <c r="CX424">
        <f>Drivers!CX245</f>
        <v>0</v>
      </c>
      <c r="CY424">
        <f>Drivers!CY245</f>
        <v>0</v>
      </c>
      <c r="CZ424">
        <f>Drivers!CZ245</f>
        <v>0</v>
      </c>
      <c r="DA424">
        <f>Drivers!DA245</f>
        <v>0</v>
      </c>
      <c r="DB424">
        <f>Drivers!DB245</f>
        <v>0</v>
      </c>
      <c r="DC424">
        <f>Drivers!DC245</f>
        <v>0</v>
      </c>
      <c r="DD424">
        <f>Drivers!DD245</f>
        <v>0</v>
      </c>
      <c r="DE424">
        <f>Drivers!DE245</f>
        <v>0</v>
      </c>
      <c r="DF424">
        <f>Drivers!DF245</f>
        <v>0</v>
      </c>
      <c r="DG424">
        <f>Drivers!DG245</f>
        <v>0</v>
      </c>
      <c r="DH424">
        <f>Drivers!DH245</f>
        <v>0</v>
      </c>
      <c r="DI424">
        <f>Drivers!DI245</f>
        <v>0</v>
      </c>
      <c r="DJ424">
        <f>Drivers!DJ245</f>
        <v>0</v>
      </c>
      <c r="DK424">
        <f>Drivers!DK245</f>
        <v>0</v>
      </c>
      <c r="DL424">
        <f>Drivers!DL245</f>
        <v>0</v>
      </c>
      <c r="DM424">
        <f>Drivers!DM245</f>
        <v>0</v>
      </c>
      <c r="DN424">
        <f>Drivers!DN245</f>
        <v>0</v>
      </c>
      <c r="DO424">
        <f>Drivers!DO245</f>
        <v>0</v>
      </c>
      <c r="DP424">
        <f>Drivers!DP245</f>
        <v>0</v>
      </c>
      <c r="DQ424">
        <f>Drivers!DQ245</f>
        <v>0</v>
      </c>
      <c r="DR424">
        <f>Drivers!DR245</f>
        <v>0</v>
      </c>
      <c r="DS424">
        <f>Drivers!DS245</f>
        <v>0</v>
      </c>
      <c r="DT424">
        <f>Drivers!DT245</f>
        <v>0</v>
      </c>
      <c r="DU424">
        <f>Drivers!DU245</f>
        <v>0</v>
      </c>
      <c r="DV424">
        <f>Drivers!DV245</f>
        <v>0</v>
      </c>
      <c r="DW424">
        <f>Drivers!DW245</f>
        <v>0</v>
      </c>
      <c r="DX424">
        <f>Drivers!DX245</f>
        <v>0</v>
      </c>
      <c r="DY424">
        <f>Drivers!DY245</f>
        <v>0</v>
      </c>
      <c r="DZ424">
        <f>Drivers!DZ245</f>
        <v>11</v>
      </c>
      <c r="EA424">
        <f>Drivers!EA245</f>
        <v>17</v>
      </c>
      <c r="EB424">
        <f>Drivers!EB245</f>
        <v>1</v>
      </c>
      <c r="EC424">
        <f>Drivers!EC245</f>
        <v>2.5</v>
      </c>
      <c r="ED424">
        <f>Drivers!ED245</f>
        <v>2</v>
      </c>
      <c r="EE424">
        <f>Drivers!EE245</f>
        <v>2</v>
      </c>
      <c r="EF424">
        <f>Drivers!EF245</f>
        <v>1</v>
      </c>
      <c r="EG424">
        <f>Drivers!EG245</f>
        <v>1</v>
      </c>
      <c r="EH424">
        <f>Drivers!EH245</f>
        <v>1</v>
      </c>
      <c r="EI424">
        <f>Drivers!EI245</f>
        <v>1</v>
      </c>
      <c r="EJ424">
        <f>Drivers!EJ245</f>
        <v>1</v>
      </c>
      <c r="EK424">
        <f>Drivers!EK245</f>
        <v>1</v>
      </c>
      <c r="EL424">
        <f>Drivers!EL245</f>
        <v>1</v>
      </c>
      <c r="EM424">
        <f>Drivers!EM245</f>
        <v>0</v>
      </c>
      <c r="EN424">
        <f>Drivers!EN245</f>
        <v>0</v>
      </c>
    </row>
    <row r="425" spans="1:144" x14ac:dyDescent="0.2">
      <c r="A425">
        <f>Drivers!A246</f>
        <v>0</v>
      </c>
      <c r="B425">
        <f>Drivers!B246</f>
        <v>0</v>
      </c>
      <c r="C425">
        <f>Drivers!C246</f>
        <v>0</v>
      </c>
      <c r="D425">
        <f>Drivers!D246</f>
        <v>0</v>
      </c>
      <c r="E425">
        <f>Drivers!E246</f>
        <v>0</v>
      </c>
      <c r="F425">
        <f>Drivers!F246</f>
        <v>0</v>
      </c>
      <c r="G425">
        <f>Drivers!G246</f>
        <v>0</v>
      </c>
      <c r="H425">
        <f>Drivers!H246</f>
        <v>0</v>
      </c>
      <c r="I425" t="str">
        <f>Drivers!I246</f>
        <v>Sequential Abs Growth</v>
      </c>
      <c r="J425">
        <f>Drivers!J246</f>
        <v>0</v>
      </c>
      <c r="K425">
        <f>Drivers!K246</f>
        <v>0</v>
      </c>
      <c r="L425">
        <f>Drivers!L246</f>
        <v>0</v>
      </c>
      <c r="M425">
        <f>Drivers!M246</f>
        <v>0</v>
      </c>
      <c r="N425">
        <f>Drivers!N246</f>
        <v>0</v>
      </c>
      <c r="O425">
        <f>Drivers!O246</f>
        <v>0</v>
      </c>
      <c r="P425">
        <f>Drivers!P246</f>
        <v>0</v>
      </c>
      <c r="Q425">
        <f>Drivers!Q246</f>
        <v>0</v>
      </c>
      <c r="R425">
        <f>Drivers!R246</f>
        <v>0</v>
      </c>
      <c r="S425">
        <f>Drivers!S246</f>
        <v>0</v>
      </c>
      <c r="T425">
        <f>Drivers!T246</f>
        <v>0</v>
      </c>
      <c r="U425">
        <f>Drivers!U246</f>
        <v>0</v>
      </c>
      <c r="V425">
        <f>Drivers!V246</f>
        <v>0</v>
      </c>
      <c r="W425">
        <f>Drivers!W246</f>
        <v>0</v>
      </c>
      <c r="X425">
        <f>Drivers!X246</f>
        <v>0</v>
      </c>
      <c r="Y425">
        <f>Drivers!Y246</f>
        <v>0</v>
      </c>
      <c r="Z425">
        <f>Drivers!Z246</f>
        <v>0</v>
      </c>
      <c r="AA425">
        <f>Drivers!AA246</f>
        <v>0</v>
      </c>
      <c r="AB425">
        <f>Drivers!AB246</f>
        <v>0</v>
      </c>
      <c r="AC425">
        <f>Drivers!AC246</f>
        <v>0</v>
      </c>
      <c r="AD425">
        <f>Drivers!AD246</f>
        <v>0</v>
      </c>
      <c r="AE425">
        <f>Drivers!AE246</f>
        <v>0</v>
      </c>
      <c r="AF425">
        <f>Drivers!AF246</f>
        <v>0</v>
      </c>
      <c r="AG425">
        <f>Drivers!AG246</f>
        <v>0</v>
      </c>
      <c r="AH425">
        <f>Drivers!AH246</f>
        <v>0</v>
      </c>
      <c r="AI425">
        <f>Drivers!AI246</f>
        <v>0</v>
      </c>
      <c r="AJ425">
        <f>Drivers!AJ246</f>
        <v>0</v>
      </c>
      <c r="AK425">
        <f>Drivers!AK246</f>
        <v>0</v>
      </c>
      <c r="AL425">
        <f>Drivers!AL246</f>
        <v>0</v>
      </c>
      <c r="AM425">
        <f>Drivers!AM246</f>
        <v>0</v>
      </c>
      <c r="AN425">
        <f>Drivers!AN246</f>
        <v>0</v>
      </c>
      <c r="AO425">
        <f>Drivers!AO246</f>
        <v>0</v>
      </c>
      <c r="AP425">
        <f>Drivers!AP246</f>
        <v>0</v>
      </c>
      <c r="AQ425">
        <f>Drivers!AQ246</f>
        <v>0</v>
      </c>
      <c r="AR425">
        <f>Drivers!AR246</f>
        <v>0</v>
      </c>
      <c r="AS425">
        <f>Drivers!AS246</f>
        <v>0</v>
      </c>
      <c r="AT425">
        <f>Drivers!AT246</f>
        <v>0</v>
      </c>
      <c r="AU425">
        <f>Drivers!AU246</f>
        <v>0</v>
      </c>
      <c r="AV425">
        <f>Drivers!AV246</f>
        <v>0</v>
      </c>
      <c r="AW425">
        <f>Drivers!AW246</f>
        <v>0</v>
      </c>
      <c r="AX425">
        <f>Drivers!AX246</f>
        <v>0</v>
      </c>
      <c r="AY425">
        <f>Drivers!AY246</f>
        <v>0</v>
      </c>
      <c r="AZ425">
        <f>Drivers!AZ246</f>
        <v>0</v>
      </c>
      <c r="BA425">
        <f>Drivers!BA246</f>
        <v>0</v>
      </c>
      <c r="BB425">
        <f>Drivers!BB246</f>
        <v>0</v>
      </c>
      <c r="BC425">
        <f>Drivers!BC246</f>
        <v>0</v>
      </c>
      <c r="BD425">
        <f>Drivers!BD246</f>
        <v>0</v>
      </c>
      <c r="BE425">
        <f>Drivers!BE246</f>
        <v>0</v>
      </c>
      <c r="BF425">
        <f>Drivers!BF246</f>
        <v>0</v>
      </c>
      <c r="BG425">
        <f>Drivers!BG246</f>
        <v>0</v>
      </c>
      <c r="BH425">
        <f>Drivers!BH246</f>
        <v>0</v>
      </c>
      <c r="BI425">
        <f>Drivers!BI246</f>
        <v>0</v>
      </c>
      <c r="BJ425">
        <f>Drivers!BJ246</f>
        <v>0</v>
      </c>
      <c r="BK425">
        <f>Drivers!BK246</f>
        <v>0</v>
      </c>
      <c r="BL425">
        <f>Drivers!BL246</f>
        <v>0</v>
      </c>
      <c r="BM425">
        <f>Drivers!BM246</f>
        <v>0</v>
      </c>
      <c r="BN425">
        <f>Drivers!BN246</f>
        <v>0</v>
      </c>
      <c r="BO425">
        <f>Drivers!BO246</f>
        <v>0</v>
      </c>
      <c r="BP425">
        <f>Drivers!BP246</f>
        <v>0</v>
      </c>
      <c r="BQ425">
        <f>Drivers!BQ246</f>
        <v>0</v>
      </c>
      <c r="BR425">
        <f>Drivers!BR246</f>
        <v>0</v>
      </c>
      <c r="BS425">
        <f>Drivers!BS246</f>
        <v>0</v>
      </c>
      <c r="BT425">
        <f>Drivers!BT246</f>
        <v>0</v>
      </c>
      <c r="BU425">
        <f>Drivers!BU246</f>
        <v>0</v>
      </c>
      <c r="BV425">
        <f>Drivers!BV246</f>
        <v>0</v>
      </c>
      <c r="BW425">
        <f>Drivers!BW246</f>
        <v>1</v>
      </c>
      <c r="BX425">
        <f>Drivers!BX246</f>
        <v>0</v>
      </c>
      <c r="BY425">
        <f>Drivers!BY246</f>
        <v>0</v>
      </c>
      <c r="BZ425">
        <f>Drivers!BZ246</f>
        <v>0</v>
      </c>
      <c r="CA425">
        <f>Drivers!CA246</f>
        <v>0</v>
      </c>
      <c r="CB425">
        <f>Drivers!CB246</f>
        <v>0</v>
      </c>
      <c r="CC425">
        <f>Drivers!CC246</f>
        <v>0</v>
      </c>
      <c r="CD425">
        <f>Drivers!CD246</f>
        <v>0.5</v>
      </c>
      <c r="CE425">
        <f>Drivers!CE246</f>
        <v>0</v>
      </c>
      <c r="CF425">
        <f>Drivers!CF246</f>
        <v>0</v>
      </c>
      <c r="CG425">
        <f>Drivers!CG246</f>
        <v>0.5</v>
      </c>
      <c r="CH425">
        <f>Drivers!CH246</f>
        <v>0</v>
      </c>
      <c r="CI425">
        <f>Drivers!CI246</f>
        <v>0</v>
      </c>
      <c r="CJ425">
        <f>Drivers!CJ246</f>
        <v>0</v>
      </c>
      <c r="CK425">
        <f>Drivers!CK246</f>
        <v>0.5</v>
      </c>
      <c r="CL425">
        <f>Drivers!CL246</f>
        <v>0</v>
      </c>
      <c r="CM425">
        <f>Drivers!CM246</f>
        <v>0</v>
      </c>
      <c r="CN425">
        <f>Drivers!CN246</f>
        <v>0</v>
      </c>
      <c r="CO425">
        <f>Drivers!CO246</f>
        <v>0.5</v>
      </c>
      <c r="CP425">
        <f>Drivers!CP246</f>
        <v>0</v>
      </c>
      <c r="CQ425">
        <f>Drivers!CQ246</f>
        <v>0</v>
      </c>
      <c r="CR425">
        <f>Drivers!CR246</f>
        <v>0</v>
      </c>
      <c r="CS425">
        <f>Drivers!CS246</f>
        <v>0</v>
      </c>
      <c r="CT425">
        <f>Drivers!CT246</f>
        <v>0</v>
      </c>
      <c r="CU425">
        <f>Drivers!CU246</f>
        <v>0</v>
      </c>
      <c r="CV425">
        <f>Drivers!CV246</f>
        <v>0</v>
      </c>
      <c r="CW425">
        <f>Drivers!CW246</f>
        <v>0</v>
      </c>
      <c r="CX425">
        <f>Drivers!CX246</f>
        <v>0</v>
      </c>
      <c r="CY425">
        <f>Drivers!CY246</f>
        <v>0</v>
      </c>
      <c r="CZ425">
        <f>Drivers!CZ246</f>
        <v>0</v>
      </c>
      <c r="DA425">
        <f>Drivers!DA246</f>
        <v>0</v>
      </c>
      <c r="DB425">
        <f>Drivers!DB246</f>
        <v>0</v>
      </c>
      <c r="DC425">
        <f>Drivers!DC246</f>
        <v>0</v>
      </c>
      <c r="DD425">
        <f>Drivers!DD246</f>
        <v>0</v>
      </c>
      <c r="DE425">
        <f>Drivers!DE246</f>
        <v>0</v>
      </c>
      <c r="DF425">
        <f>Drivers!DF246</f>
        <v>0</v>
      </c>
      <c r="DG425">
        <f>Drivers!DG246</f>
        <v>0</v>
      </c>
      <c r="DH425">
        <f>Drivers!DH246</f>
        <v>0</v>
      </c>
      <c r="DI425">
        <f>Drivers!DI246</f>
        <v>0</v>
      </c>
      <c r="DJ425">
        <f>Drivers!DJ246</f>
        <v>0</v>
      </c>
      <c r="DK425">
        <f>Drivers!DK246</f>
        <v>0</v>
      </c>
      <c r="DL425">
        <f>Drivers!DL246</f>
        <v>0</v>
      </c>
      <c r="DM425">
        <f>Drivers!DM246</f>
        <v>0</v>
      </c>
      <c r="DN425">
        <f>Drivers!DN246</f>
        <v>0</v>
      </c>
      <c r="DO425">
        <f>Drivers!DO246</f>
        <v>0</v>
      </c>
      <c r="DP425">
        <f>Drivers!DP246</f>
        <v>0</v>
      </c>
      <c r="DQ425">
        <f>Drivers!DQ246</f>
        <v>0</v>
      </c>
      <c r="DR425">
        <f>Drivers!DR246</f>
        <v>0</v>
      </c>
      <c r="DS425">
        <f>Drivers!DS246</f>
        <v>0</v>
      </c>
      <c r="DT425">
        <f>Drivers!DT246</f>
        <v>0</v>
      </c>
      <c r="DU425">
        <f>Drivers!DU246</f>
        <v>0</v>
      </c>
      <c r="DV425">
        <f>Drivers!DV246</f>
        <v>0</v>
      </c>
      <c r="DW425">
        <f>Drivers!DW246</f>
        <v>0</v>
      </c>
      <c r="DX425">
        <f>Drivers!DX246</f>
        <v>0</v>
      </c>
      <c r="DY425">
        <f>Drivers!DY246</f>
        <v>0</v>
      </c>
      <c r="DZ425">
        <f>Drivers!DZ246</f>
        <v>0</v>
      </c>
      <c r="EA425">
        <f>Drivers!EA246</f>
        <v>0</v>
      </c>
      <c r="EB425">
        <f>Drivers!EB246</f>
        <v>0</v>
      </c>
      <c r="EC425">
        <f>Drivers!EC246</f>
        <v>0</v>
      </c>
      <c r="ED425">
        <f>Drivers!ED246</f>
        <v>0</v>
      </c>
      <c r="EE425">
        <f>Drivers!EE246</f>
        <v>0</v>
      </c>
      <c r="EF425">
        <f>Drivers!EF246</f>
        <v>0</v>
      </c>
      <c r="EG425">
        <f>Drivers!EG246</f>
        <v>0</v>
      </c>
      <c r="EH425">
        <f>Drivers!EH246</f>
        <v>0</v>
      </c>
      <c r="EI425">
        <f>Drivers!EI246</f>
        <v>0</v>
      </c>
      <c r="EJ425">
        <f>Drivers!EJ246</f>
        <v>0</v>
      </c>
      <c r="EK425">
        <f>Drivers!EK246</f>
        <v>0</v>
      </c>
      <c r="EL425">
        <f>Drivers!EL246</f>
        <v>0</v>
      </c>
      <c r="EM425">
        <f>Drivers!EM246</f>
        <v>0</v>
      </c>
      <c r="EN425">
        <f>Drivers!EN246</f>
        <v>0</v>
      </c>
    </row>
    <row r="426" spans="1:144" x14ac:dyDescent="0.2">
      <c r="A426">
        <f>Drivers!A247</f>
        <v>0</v>
      </c>
      <c r="B426">
        <f>Drivers!B247</f>
        <v>0</v>
      </c>
      <c r="C426">
        <f>Drivers!C247</f>
        <v>0</v>
      </c>
      <c r="D426">
        <f>Drivers!D247</f>
        <v>0</v>
      </c>
      <c r="E426">
        <f>Drivers!E247</f>
        <v>0</v>
      </c>
      <c r="F426">
        <f>Drivers!F247</f>
        <v>0</v>
      </c>
      <c r="G426">
        <f>Drivers!G247</f>
        <v>0</v>
      </c>
      <c r="H426">
        <f>Drivers!H247</f>
        <v>0</v>
      </c>
      <c r="I426" t="str">
        <f>Drivers!I247</f>
        <v>Acquired Customers</v>
      </c>
      <c r="J426">
        <f>Drivers!J247</f>
        <v>0</v>
      </c>
      <c r="K426">
        <f>Drivers!K247</f>
        <v>0</v>
      </c>
      <c r="L426">
        <f>Drivers!L247</f>
        <v>0</v>
      </c>
      <c r="M426">
        <f>Drivers!M247</f>
        <v>0</v>
      </c>
      <c r="N426">
        <f>Drivers!N247</f>
        <v>0</v>
      </c>
      <c r="O426">
        <f>Drivers!O247</f>
        <v>0</v>
      </c>
      <c r="P426">
        <f>Drivers!P247</f>
        <v>0</v>
      </c>
      <c r="Q426">
        <f>Drivers!Q247</f>
        <v>0</v>
      </c>
      <c r="R426">
        <f>Drivers!R247</f>
        <v>0</v>
      </c>
      <c r="S426">
        <f>Drivers!S247</f>
        <v>0</v>
      </c>
      <c r="T426">
        <f>Drivers!T247</f>
        <v>0</v>
      </c>
      <c r="U426">
        <f>Drivers!U247</f>
        <v>0</v>
      </c>
      <c r="V426">
        <f>Drivers!V247</f>
        <v>0</v>
      </c>
      <c r="W426">
        <f>Drivers!W247</f>
        <v>0</v>
      </c>
      <c r="X426">
        <f>Drivers!X247</f>
        <v>0</v>
      </c>
      <c r="Y426">
        <f>Drivers!Y247</f>
        <v>0</v>
      </c>
      <c r="Z426">
        <f>Drivers!Z247</f>
        <v>0</v>
      </c>
      <c r="AA426">
        <f>Drivers!AA247</f>
        <v>0</v>
      </c>
      <c r="AB426">
        <f>Drivers!AB247</f>
        <v>0</v>
      </c>
      <c r="AC426">
        <f>Drivers!AC247</f>
        <v>0</v>
      </c>
      <c r="AD426">
        <f>Drivers!AD247</f>
        <v>0</v>
      </c>
      <c r="AE426">
        <f>Drivers!AE247</f>
        <v>0</v>
      </c>
      <c r="AF426">
        <f>Drivers!AF247</f>
        <v>0</v>
      </c>
      <c r="AG426">
        <f>Drivers!AG247</f>
        <v>0</v>
      </c>
      <c r="AH426">
        <f>Drivers!AH247</f>
        <v>0</v>
      </c>
      <c r="AI426">
        <f>Drivers!AI247</f>
        <v>0</v>
      </c>
      <c r="AJ426">
        <f>Drivers!AJ247</f>
        <v>0</v>
      </c>
      <c r="AK426">
        <f>Drivers!AK247</f>
        <v>0</v>
      </c>
      <c r="AL426">
        <f>Drivers!AL247</f>
        <v>0</v>
      </c>
      <c r="AM426">
        <f>Drivers!AM247</f>
        <v>0</v>
      </c>
      <c r="AN426">
        <f>Drivers!AN247</f>
        <v>0</v>
      </c>
      <c r="AO426">
        <f>Drivers!AO247</f>
        <v>0</v>
      </c>
      <c r="AP426">
        <f>Drivers!AP247</f>
        <v>0</v>
      </c>
      <c r="AQ426">
        <f>Drivers!AQ247</f>
        <v>0</v>
      </c>
      <c r="AR426">
        <f>Drivers!AR247</f>
        <v>0</v>
      </c>
      <c r="AS426">
        <f>Drivers!AS247</f>
        <v>0</v>
      </c>
      <c r="AT426">
        <f>Drivers!AT247</f>
        <v>0</v>
      </c>
      <c r="AU426">
        <f>Drivers!AU247</f>
        <v>0</v>
      </c>
      <c r="AV426">
        <f>Drivers!AV247</f>
        <v>0</v>
      </c>
      <c r="AW426">
        <f>Drivers!AW247</f>
        <v>0</v>
      </c>
      <c r="AX426">
        <f>Drivers!AX247</f>
        <v>0</v>
      </c>
      <c r="AY426">
        <f>Drivers!AY247</f>
        <v>0</v>
      </c>
      <c r="AZ426">
        <f>Drivers!AZ247</f>
        <v>0</v>
      </c>
      <c r="BA426">
        <f>Drivers!BA247</f>
        <v>0</v>
      </c>
      <c r="BB426">
        <f>Drivers!BB247</f>
        <v>0</v>
      </c>
      <c r="BC426">
        <f>Drivers!BC247</f>
        <v>0</v>
      </c>
      <c r="BD426">
        <f>Drivers!BD247</f>
        <v>0</v>
      </c>
      <c r="BE426">
        <f>Drivers!BE247</f>
        <v>0</v>
      </c>
      <c r="BF426">
        <f>Drivers!BF247</f>
        <v>0</v>
      </c>
      <c r="BG426">
        <f>Drivers!BG247</f>
        <v>0</v>
      </c>
      <c r="BH426">
        <f>Drivers!BH247</f>
        <v>0</v>
      </c>
      <c r="BI426">
        <f>Drivers!BI247</f>
        <v>0</v>
      </c>
      <c r="BJ426">
        <f>Drivers!BJ247</f>
        <v>0</v>
      </c>
      <c r="BK426">
        <f>Drivers!BK247</f>
        <v>0</v>
      </c>
      <c r="BL426">
        <f>Drivers!BL247</f>
        <v>0</v>
      </c>
      <c r="BM426">
        <f>Drivers!BM247</f>
        <v>0</v>
      </c>
      <c r="BN426">
        <f>Drivers!BN247</f>
        <v>0</v>
      </c>
      <c r="BO426">
        <f>Drivers!BO247</f>
        <v>0</v>
      </c>
      <c r="BP426">
        <f>Drivers!BP247</f>
        <v>0</v>
      </c>
      <c r="BQ426">
        <f>Drivers!BQ247</f>
        <v>0</v>
      </c>
      <c r="BR426">
        <f>Drivers!BR247</f>
        <v>0</v>
      </c>
      <c r="BS426">
        <f>Drivers!BS247</f>
        <v>0</v>
      </c>
      <c r="BT426">
        <f>Drivers!BT247</f>
        <v>0</v>
      </c>
      <c r="BU426">
        <f>Drivers!BU247</f>
        <v>0</v>
      </c>
      <c r="BV426">
        <f>Drivers!BV247</f>
        <v>0.11428571428571428</v>
      </c>
      <c r="BW426">
        <f>Drivers!BW247</f>
        <v>0.12857142857142856</v>
      </c>
      <c r="BX426">
        <f>Drivers!BX247</f>
        <v>0.12857142857142856</v>
      </c>
      <c r="BY426">
        <f>Drivers!BY247</f>
        <v>0.12857142857142856</v>
      </c>
      <c r="BZ426">
        <f>Drivers!BZ247</f>
        <v>0.12857142857142856</v>
      </c>
      <c r="CA426">
        <f>Drivers!CA247</f>
        <v>0.12857142857142856</v>
      </c>
      <c r="CB426">
        <f>Drivers!CB247</f>
        <v>0.12857142857142856</v>
      </c>
      <c r="CC426">
        <f>Drivers!CC247</f>
        <v>0.12857142857142856</v>
      </c>
      <c r="CD426">
        <f>Drivers!CD247</f>
        <v>0.1357142857142857</v>
      </c>
      <c r="CE426">
        <f>Drivers!CE247</f>
        <v>0.1357142857142857</v>
      </c>
      <c r="CF426">
        <f>Drivers!CF247</f>
        <v>0.1357142857142857</v>
      </c>
      <c r="CG426">
        <f>Drivers!CG247</f>
        <v>0.14285714285714285</v>
      </c>
      <c r="CH426">
        <f>Drivers!CH247</f>
        <v>0.14285714285714285</v>
      </c>
      <c r="CI426">
        <f>Drivers!CI247</f>
        <v>0.14285714285714285</v>
      </c>
      <c r="CJ426">
        <f>Drivers!CJ247</f>
        <v>0.14285714285714285</v>
      </c>
      <c r="CK426">
        <f>Drivers!CK247</f>
        <v>0.15</v>
      </c>
      <c r="CL426">
        <f>Drivers!CL247</f>
        <v>0.15</v>
      </c>
      <c r="CM426">
        <f>Drivers!CM247</f>
        <v>0.15</v>
      </c>
      <c r="CN426">
        <f>Drivers!CN247</f>
        <v>0.15</v>
      </c>
      <c r="CO426">
        <f>Drivers!CO247</f>
        <v>0.15714285714285714</v>
      </c>
      <c r="CP426">
        <f>Drivers!CP247</f>
        <v>0</v>
      </c>
      <c r="CQ426">
        <f>Drivers!CQ247</f>
        <v>0</v>
      </c>
      <c r="CR426">
        <f>Drivers!CR247</f>
        <v>0</v>
      </c>
      <c r="CS426">
        <f>Drivers!CS247</f>
        <v>0</v>
      </c>
      <c r="CT426">
        <f>Drivers!CT247</f>
        <v>0</v>
      </c>
      <c r="CU426">
        <f>Drivers!CU247</f>
        <v>0</v>
      </c>
      <c r="CV426">
        <f>Drivers!CV247</f>
        <v>0</v>
      </c>
      <c r="CW426">
        <f>Drivers!CW247</f>
        <v>0</v>
      </c>
      <c r="CX426">
        <f>Drivers!CX247</f>
        <v>0</v>
      </c>
      <c r="CY426">
        <f>Drivers!CY247</f>
        <v>0</v>
      </c>
      <c r="CZ426">
        <f>Drivers!CZ247</f>
        <v>0</v>
      </c>
      <c r="DA426">
        <f>Drivers!DA247</f>
        <v>0</v>
      </c>
      <c r="DB426">
        <f>Drivers!DB247</f>
        <v>0</v>
      </c>
      <c r="DC426">
        <f>Drivers!DC247</f>
        <v>0</v>
      </c>
      <c r="DD426">
        <f>Drivers!DD247</f>
        <v>0</v>
      </c>
      <c r="DE426">
        <f>Drivers!DE247</f>
        <v>0</v>
      </c>
      <c r="DF426">
        <f>Drivers!DF247</f>
        <v>0</v>
      </c>
      <c r="DG426">
        <f>Drivers!DG247</f>
        <v>0</v>
      </c>
      <c r="DH426">
        <f>Drivers!DH247</f>
        <v>0</v>
      </c>
      <c r="DI426">
        <f>Drivers!DI247</f>
        <v>0</v>
      </c>
      <c r="DJ426">
        <f>Drivers!DJ247</f>
        <v>0</v>
      </c>
      <c r="DK426">
        <f>Drivers!DK247</f>
        <v>0</v>
      </c>
      <c r="DL426">
        <f>Drivers!DL247</f>
        <v>0</v>
      </c>
      <c r="DM426">
        <f>Drivers!DM247</f>
        <v>0</v>
      </c>
      <c r="DN426">
        <f>Drivers!DN247</f>
        <v>0</v>
      </c>
      <c r="DO426">
        <f>Drivers!DO247</f>
        <v>0</v>
      </c>
      <c r="DP426">
        <f>Drivers!DP247</f>
        <v>0</v>
      </c>
      <c r="DQ426">
        <f>Drivers!DQ247</f>
        <v>0</v>
      </c>
      <c r="DR426">
        <f>Drivers!DR247</f>
        <v>0</v>
      </c>
      <c r="DS426">
        <f>Drivers!DS247</f>
        <v>0</v>
      </c>
      <c r="DT426">
        <f>Drivers!DT247</f>
        <v>0</v>
      </c>
      <c r="DU426">
        <f>Drivers!DU247</f>
        <v>0</v>
      </c>
      <c r="DV426">
        <f>Drivers!DV247</f>
        <v>0</v>
      </c>
      <c r="DW426">
        <f>Drivers!DW247</f>
        <v>0</v>
      </c>
      <c r="DX426">
        <f>Drivers!DX247</f>
        <v>0</v>
      </c>
      <c r="DY426">
        <f>Drivers!DY247</f>
        <v>0</v>
      </c>
      <c r="DZ426">
        <f>Drivers!DZ247</f>
        <v>0</v>
      </c>
      <c r="EA426">
        <f>Drivers!EA247</f>
        <v>0</v>
      </c>
      <c r="EB426">
        <f>Drivers!EB247</f>
        <v>0</v>
      </c>
      <c r="EC426">
        <f>Drivers!EC247</f>
        <v>0</v>
      </c>
      <c r="ED426">
        <f>Drivers!ED247</f>
        <v>0</v>
      </c>
      <c r="EE426">
        <f>Drivers!EE247</f>
        <v>0</v>
      </c>
      <c r="EF426">
        <f>Drivers!EF247</f>
        <v>0</v>
      </c>
      <c r="EG426">
        <f>Drivers!EG247</f>
        <v>0</v>
      </c>
      <c r="EH426">
        <f>Drivers!EH247</f>
        <v>0</v>
      </c>
      <c r="EI426">
        <f>Drivers!EI247</f>
        <v>0</v>
      </c>
      <c r="EJ426">
        <f>Drivers!EJ247</f>
        <v>0</v>
      </c>
      <c r="EK426">
        <f>Drivers!EK247</f>
        <v>0</v>
      </c>
      <c r="EL426">
        <f>Drivers!EL247</f>
        <v>0</v>
      </c>
      <c r="EM426">
        <f>Drivers!EM247</f>
        <v>0</v>
      </c>
      <c r="EN426">
        <f>Drivers!EN247</f>
        <v>0</v>
      </c>
    </row>
    <row r="427" spans="1:144" x14ac:dyDescent="0.2">
      <c r="A427">
        <f>Drivers!A248</f>
        <v>0</v>
      </c>
      <c r="B427">
        <f>Drivers!B248</f>
        <v>0</v>
      </c>
      <c r="C427">
        <f>Drivers!C248</f>
        <v>0</v>
      </c>
      <c r="D427">
        <f>Drivers!D248</f>
        <v>0</v>
      </c>
      <c r="E427">
        <f>Drivers!E248</f>
        <v>0</v>
      </c>
      <c r="F427">
        <f>Drivers!F248</f>
        <v>0</v>
      </c>
      <c r="G427">
        <f>Drivers!G248</f>
        <v>0</v>
      </c>
      <c r="H427">
        <f>Drivers!H248</f>
        <v>0</v>
      </c>
      <c r="I427" t="str">
        <f>Drivers!I248</f>
        <v>% of Acquired Customers</v>
      </c>
      <c r="J427">
        <f>Drivers!J248</f>
        <v>0</v>
      </c>
      <c r="K427">
        <f>Drivers!K248</f>
        <v>0</v>
      </c>
      <c r="L427">
        <f>Drivers!L248</f>
        <v>0</v>
      </c>
      <c r="M427">
        <f>Drivers!M248</f>
        <v>0</v>
      </c>
      <c r="N427">
        <f>Drivers!N248</f>
        <v>0</v>
      </c>
      <c r="O427">
        <f>Drivers!O248</f>
        <v>0</v>
      </c>
      <c r="P427">
        <f>Drivers!P248</f>
        <v>0</v>
      </c>
      <c r="Q427">
        <f>Drivers!Q248</f>
        <v>0</v>
      </c>
      <c r="R427">
        <f>Drivers!R248</f>
        <v>0</v>
      </c>
      <c r="S427">
        <f>Drivers!S248</f>
        <v>0</v>
      </c>
      <c r="T427">
        <f>Drivers!T248</f>
        <v>0</v>
      </c>
      <c r="U427">
        <f>Drivers!U248</f>
        <v>0</v>
      </c>
      <c r="V427">
        <f>Drivers!V248</f>
        <v>0</v>
      </c>
      <c r="W427">
        <f>Drivers!W248</f>
        <v>0</v>
      </c>
      <c r="X427">
        <f>Drivers!X248</f>
        <v>0</v>
      </c>
      <c r="Y427">
        <f>Drivers!Y248</f>
        <v>0</v>
      </c>
      <c r="Z427">
        <f>Drivers!Z248</f>
        <v>0</v>
      </c>
      <c r="AA427">
        <f>Drivers!AA248</f>
        <v>0</v>
      </c>
      <c r="AB427">
        <f>Drivers!AB248</f>
        <v>0</v>
      </c>
      <c r="AC427">
        <f>Drivers!AC248</f>
        <v>0</v>
      </c>
      <c r="AD427">
        <f>Drivers!AD248</f>
        <v>0</v>
      </c>
      <c r="AE427">
        <f>Drivers!AE248</f>
        <v>0</v>
      </c>
      <c r="AF427">
        <f>Drivers!AF248</f>
        <v>0</v>
      </c>
      <c r="AG427">
        <f>Drivers!AG248</f>
        <v>0</v>
      </c>
      <c r="AH427">
        <f>Drivers!AH248</f>
        <v>0</v>
      </c>
      <c r="AI427">
        <f>Drivers!AI248</f>
        <v>0</v>
      </c>
      <c r="AJ427">
        <f>Drivers!AJ248</f>
        <v>0</v>
      </c>
      <c r="AK427">
        <f>Drivers!AK248</f>
        <v>0</v>
      </c>
      <c r="AL427">
        <f>Drivers!AL248</f>
        <v>0</v>
      </c>
      <c r="AM427">
        <f>Drivers!AM248</f>
        <v>0</v>
      </c>
      <c r="AN427">
        <f>Drivers!AN248</f>
        <v>0</v>
      </c>
      <c r="AO427">
        <f>Drivers!AO248</f>
        <v>0</v>
      </c>
      <c r="AP427">
        <f>Drivers!AP248</f>
        <v>0</v>
      </c>
      <c r="AQ427">
        <f>Drivers!AQ248</f>
        <v>0</v>
      </c>
      <c r="AR427">
        <f>Drivers!AR248</f>
        <v>0</v>
      </c>
      <c r="AS427">
        <f>Drivers!AS248</f>
        <v>0</v>
      </c>
      <c r="AT427">
        <f>Drivers!AT248</f>
        <v>0</v>
      </c>
      <c r="AU427">
        <f>Drivers!AU248</f>
        <v>0</v>
      </c>
      <c r="AV427">
        <f>Drivers!AV248</f>
        <v>0</v>
      </c>
      <c r="AW427">
        <f>Drivers!AW248</f>
        <v>0</v>
      </c>
      <c r="AX427">
        <f>Drivers!AX248</f>
        <v>0</v>
      </c>
      <c r="AY427">
        <f>Drivers!AY248</f>
        <v>0</v>
      </c>
      <c r="AZ427">
        <f>Drivers!AZ248</f>
        <v>0</v>
      </c>
      <c r="BA427">
        <f>Drivers!BA248</f>
        <v>0</v>
      </c>
      <c r="BB427">
        <f>Drivers!BB248</f>
        <v>0</v>
      </c>
      <c r="BC427">
        <f>Drivers!BC248</f>
        <v>0</v>
      </c>
      <c r="BD427">
        <f>Drivers!BD248</f>
        <v>0</v>
      </c>
      <c r="BE427">
        <f>Drivers!BE248</f>
        <v>0</v>
      </c>
      <c r="BF427">
        <f>Drivers!BF248</f>
        <v>0</v>
      </c>
      <c r="BG427">
        <f>Drivers!BG248</f>
        <v>0</v>
      </c>
      <c r="BH427">
        <f>Drivers!BH248</f>
        <v>0</v>
      </c>
      <c r="BI427">
        <f>Drivers!BI248</f>
        <v>0</v>
      </c>
      <c r="BJ427">
        <f>Drivers!BJ248</f>
        <v>0</v>
      </c>
      <c r="BK427">
        <f>Drivers!BK248</f>
        <v>0</v>
      </c>
      <c r="BL427">
        <f>Drivers!BL248</f>
        <v>0</v>
      </c>
      <c r="BM427">
        <f>Drivers!BM248</f>
        <v>0</v>
      </c>
      <c r="BN427">
        <f>Drivers!BN248</f>
        <v>0</v>
      </c>
      <c r="BO427">
        <f>Drivers!BO248</f>
        <v>0</v>
      </c>
      <c r="BP427">
        <f>Drivers!BP248</f>
        <v>0</v>
      </c>
      <c r="BQ427">
        <f>Drivers!BQ248</f>
        <v>0</v>
      </c>
      <c r="BR427">
        <f>Drivers!BR248</f>
        <v>0</v>
      </c>
      <c r="BS427">
        <f>Drivers!BS248</f>
        <v>0</v>
      </c>
      <c r="BT427">
        <f>Drivers!BT248</f>
        <v>0</v>
      </c>
      <c r="BU427">
        <f>Drivers!BU248</f>
        <v>0</v>
      </c>
      <c r="BV427">
        <f>Drivers!BV248</f>
        <v>0</v>
      </c>
      <c r="BW427">
        <f>Drivers!BW248</f>
        <v>0</v>
      </c>
      <c r="BX427">
        <f>Drivers!BX248</f>
        <v>0</v>
      </c>
      <c r="BY427">
        <f>Drivers!BY248</f>
        <v>0</v>
      </c>
      <c r="BZ427">
        <f>Drivers!BZ248</f>
        <v>0</v>
      </c>
      <c r="CA427">
        <f>Drivers!CA248</f>
        <v>0</v>
      </c>
      <c r="CB427">
        <f>Drivers!CB248</f>
        <v>0</v>
      </c>
      <c r="CC427">
        <f>Drivers!CC248</f>
        <v>0</v>
      </c>
      <c r="CD427">
        <f>Drivers!CD248</f>
        <v>0</v>
      </c>
      <c r="CE427">
        <f>Drivers!CE248</f>
        <v>0</v>
      </c>
      <c r="CF427">
        <f>Drivers!CF248</f>
        <v>0</v>
      </c>
      <c r="CG427">
        <f>Drivers!CG248</f>
        <v>0</v>
      </c>
      <c r="CH427">
        <f>Drivers!CH248</f>
        <v>0</v>
      </c>
      <c r="CI427">
        <f>Drivers!CI248</f>
        <v>0</v>
      </c>
      <c r="CJ427">
        <f>Drivers!CJ248</f>
        <v>0</v>
      </c>
      <c r="CK427">
        <f>Drivers!CK248</f>
        <v>0</v>
      </c>
      <c r="CL427">
        <f>Drivers!CL248</f>
        <v>0</v>
      </c>
      <c r="CM427">
        <f>Drivers!CM248</f>
        <v>0</v>
      </c>
      <c r="CN427">
        <f>Drivers!CN248</f>
        <v>0</v>
      </c>
      <c r="CO427">
        <f>Drivers!CO248</f>
        <v>0</v>
      </c>
      <c r="CP427">
        <f>Drivers!CP248</f>
        <v>0</v>
      </c>
      <c r="CQ427">
        <f>Drivers!CQ248</f>
        <v>0</v>
      </c>
      <c r="CR427">
        <f>Drivers!CR248</f>
        <v>0</v>
      </c>
      <c r="CS427">
        <f>Drivers!CS248</f>
        <v>0</v>
      </c>
      <c r="CT427">
        <f>Drivers!CT248</f>
        <v>0</v>
      </c>
      <c r="CU427">
        <f>Drivers!CU248</f>
        <v>0</v>
      </c>
      <c r="CV427">
        <f>Drivers!CV248</f>
        <v>0</v>
      </c>
      <c r="CW427">
        <f>Drivers!CW248</f>
        <v>0</v>
      </c>
      <c r="CX427">
        <f>Drivers!CX248</f>
        <v>0</v>
      </c>
      <c r="CY427">
        <f>Drivers!CY248</f>
        <v>0</v>
      </c>
      <c r="CZ427">
        <f>Drivers!CZ248</f>
        <v>0</v>
      </c>
      <c r="DA427">
        <f>Drivers!DA248</f>
        <v>0</v>
      </c>
      <c r="DB427">
        <f>Drivers!DB248</f>
        <v>0</v>
      </c>
      <c r="DC427">
        <f>Drivers!DC248</f>
        <v>0</v>
      </c>
      <c r="DD427">
        <f>Drivers!DD248</f>
        <v>0</v>
      </c>
      <c r="DE427">
        <f>Drivers!DE248</f>
        <v>0</v>
      </c>
      <c r="DF427">
        <f>Drivers!DF248</f>
        <v>0</v>
      </c>
      <c r="DG427">
        <f>Drivers!DG248</f>
        <v>0</v>
      </c>
      <c r="DH427">
        <f>Drivers!DH248</f>
        <v>0</v>
      </c>
      <c r="DI427">
        <f>Drivers!DI248</f>
        <v>0</v>
      </c>
      <c r="DJ427">
        <f>Drivers!DJ248</f>
        <v>0</v>
      </c>
      <c r="DK427">
        <f>Drivers!DK248</f>
        <v>0</v>
      </c>
      <c r="DL427">
        <f>Drivers!DL248</f>
        <v>0</v>
      </c>
      <c r="DM427">
        <f>Drivers!DM248</f>
        <v>0</v>
      </c>
      <c r="DN427">
        <f>Drivers!DN248</f>
        <v>0</v>
      </c>
      <c r="DO427">
        <f>Drivers!DO248</f>
        <v>0</v>
      </c>
      <c r="DP427">
        <f>Drivers!DP248</f>
        <v>0</v>
      </c>
      <c r="DQ427">
        <f>Drivers!DQ248</f>
        <v>0</v>
      </c>
      <c r="DR427">
        <f>Drivers!DR248</f>
        <v>0</v>
      </c>
      <c r="DS427">
        <f>Drivers!DS248</f>
        <v>0</v>
      </c>
      <c r="DT427">
        <f>Drivers!DT248</f>
        <v>0</v>
      </c>
      <c r="DU427">
        <f>Drivers!DU248</f>
        <v>0</v>
      </c>
      <c r="DV427">
        <f>Drivers!DV248</f>
        <v>0</v>
      </c>
      <c r="DW427">
        <f>Drivers!DW248</f>
        <v>0</v>
      </c>
      <c r="DX427">
        <f>Drivers!DX248</f>
        <v>0</v>
      </c>
      <c r="DY427">
        <f>Drivers!DY248</f>
        <v>0</v>
      </c>
      <c r="DZ427">
        <f>Drivers!DZ248</f>
        <v>0</v>
      </c>
      <c r="EA427">
        <f>Drivers!EA248</f>
        <v>0</v>
      </c>
      <c r="EB427">
        <f>Drivers!EB248</f>
        <v>0</v>
      </c>
      <c r="EC427">
        <f>Drivers!EC248</f>
        <v>0</v>
      </c>
      <c r="ED427">
        <f>Drivers!ED248</f>
        <v>0</v>
      </c>
      <c r="EE427">
        <f>Drivers!EE248</f>
        <v>0</v>
      </c>
      <c r="EF427">
        <f>Drivers!EF248</f>
        <v>0</v>
      </c>
      <c r="EG427">
        <f>Drivers!EG248</f>
        <v>0</v>
      </c>
      <c r="EH427">
        <f>Drivers!EH248</f>
        <v>0</v>
      </c>
      <c r="EI427">
        <f>Drivers!EI248</f>
        <v>0</v>
      </c>
      <c r="EJ427">
        <f>Drivers!EJ248</f>
        <v>0</v>
      </c>
      <c r="EK427">
        <f>Drivers!EK248</f>
        <v>0</v>
      </c>
      <c r="EL427">
        <f>Drivers!EL248</f>
        <v>0</v>
      </c>
      <c r="EM427">
        <f>Drivers!EM248</f>
        <v>0</v>
      </c>
      <c r="EN427">
        <f>Drivers!EN248</f>
        <v>0</v>
      </c>
    </row>
    <row r="428" spans="1:144" x14ac:dyDescent="0.2">
      <c r="A428">
        <f>Drivers!A249</f>
        <v>0</v>
      </c>
      <c r="B428">
        <f>Drivers!B249</f>
        <v>0</v>
      </c>
      <c r="C428">
        <f>Drivers!C249</f>
        <v>0</v>
      </c>
      <c r="D428">
        <f>Drivers!D249</f>
        <v>0</v>
      </c>
      <c r="E428">
        <f>Drivers!E249</f>
        <v>0</v>
      </c>
      <c r="F428">
        <f>Drivers!F249</f>
        <v>0</v>
      </c>
      <c r="G428">
        <f>Drivers!G249</f>
        <v>0</v>
      </c>
      <c r="H428">
        <f>Drivers!H249</f>
        <v>0</v>
      </c>
      <c r="I428" t="str">
        <f>Drivers!I249</f>
        <v>% of Acquired Customers</v>
      </c>
      <c r="J428">
        <f>Drivers!J249</f>
        <v>0</v>
      </c>
      <c r="K428">
        <f>Drivers!K249</f>
        <v>0</v>
      </c>
      <c r="L428">
        <f>Drivers!L249</f>
        <v>0</v>
      </c>
      <c r="M428">
        <f>Drivers!M249</f>
        <v>0</v>
      </c>
      <c r="N428">
        <f>Drivers!N249</f>
        <v>0</v>
      </c>
      <c r="O428">
        <f>Drivers!O249</f>
        <v>0</v>
      </c>
      <c r="P428">
        <f>Drivers!P249</f>
        <v>0</v>
      </c>
      <c r="Q428">
        <f>Drivers!Q249</f>
        <v>0</v>
      </c>
      <c r="R428">
        <f>Drivers!R249</f>
        <v>0</v>
      </c>
      <c r="S428">
        <f>Drivers!S249</f>
        <v>0</v>
      </c>
      <c r="T428">
        <f>Drivers!T249</f>
        <v>0</v>
      </c>
      <c r="U428">
        <f>Drivers!U249</f>
        <v>0</v>
      </c>
      <c r="V428">
        <f>Drivers!V249</f>
        <v>0</v>
      </c>
      <c r="W428">
        <f>Drivers!W249</f>
        <v>0</v>
      </c>
      <c r="X428">
        <f>Drivers!X249</f>
        <v>0</v>
      </c>
      <c r="Y428">
        <f>Drivers!Y249</f>
        <v>0</v>
      </c>
      <c r="Z428">
        <f>Drivers!Z249</f>
        <v>0</v>
      </c>
      <c r="AA428">
        <f>Drivers!AA249</f>
        <v>0</v>
      </c>
      <c r="AB428">
        <f>Drivers!AB249</f>
        <v>0</v>
      </c>
      <c r="AC428">
        <f>Drivers!AC249</f>
        <v>0</v>
      </c>
      <c r="AD428">
        <f>Drivers!AD249</f>
        <v>0</v>
      </c>
      <c r="AE428">
        <f>Drivers!AE249</f>
        <v>0</v>
      </c>
      <c r="AF428">
        <f>Drivers!AF249</f>
        <v>0</v>
      </c>
      <c r="AG428">
        <f>Drivers!AG249</f>
        <v>0</v>
      </c>
      <c r="AH428">
        <f>Drivers!AH249</f>
        <v>0</v>
      </c>
      <c r="AI428">
        <f>Drivers!AI249</f>
        <v>0</v>
      </c>
      <c r="AJ428">
        <f>Drivers!AJ249</f>
        <v>0</v>
      </c>
      <c r="AK428">
        <f>Drivers!AK249</f>
        <v>0</v>
      </c>
      <c r="AL428">
        <f>Drivers!AL249</f>
        <v>0</v>
      </c>
      <c r="AM428">
        <f>Drivers!AM249</f>
        <v>0</v>
      </c>
      <c r="AN428">
        <f>Drivers!AN249</f>
        <v>0</v>
      </c>
      <c r="AO428">
        <f>Drivers!AO249</f>
        <v>0</v>
      </c>
      <c r="AP428">
        <f>Drivers!AP249</f>
        <v>0</v>
      </c>
      <c r="AQ428">
        <f>Drivers!AQ249</f>
        <v>0</v>
      </c>
      <c r="AR428">
        <f>Drivers!AR249</f>
        <v>0</v>
      </c>
      <c r="AS428">
        <f>Drivers!AS249</f>
        <v>0</v>
      </c>
      <c r="AT428">
        <f>Drivers!AT249</f>
        <v>0</v>
      </c>
      <c r="AU428">
        <f>Drivers!AU249</f>
        <v>0</v>
      </c>
      <c r="AV428">
        <f>Drivers!AV249</f>
        <v>0</v>
      </c>
      <c r="AW428">
        <f>Drivers!AW249</f>
        <v>0</v>
      </c>
      <c r="AX428">
        <f>Drivers!AX249</f>
        <v>0</v>
      </c>
      <c r="AY428">
        <f>Drivers!AY249</f>
        <v>0</v>
      </c>
      <c r="AZ428">
        <f>Drivers!AZ249</f>
        <v>0</v>
      </c>
      <c r="BA428">
        <f>Drivers!BA249</f>
        <v>0</v>
      </c>
      <c r="BB428">
        <f>Drivers!BB249</f>
        <v>0</v>
      </c>
      <c r="BC428">
        <f>Drivers!BC249</f>
        <v>0</v>
      </c>
      <c r="BD428">
        <f>Drivers!BD249</f>
        <v>0</v>
      </c>
      <c r="BE428">
        <f>Drivers!BE249</f>
        <v>0</v>
      </c>
      <c r="BF428">
        <f>Drivers!BF249</f>
        <v>0</v>
      </c>
      <c r="BG428">
        <f>Drivers!BG249</f>
        <v>0</v>
      </c>
      <c r="BH428">
        <f>Drivers!BH249</f>
        <v>0</v>
      </c>
      <c r="BI428">
        <f>Drivers!BI249</f>
        <v>0</v>
      </c>
      <c r="BJ428">
        <f>Drivers!BJ249</f>
        <v>0</v>
      </c>
      <c r="BK428">
        <f>Drivers!BK249</f>
        <v>0</v>
      </c>
      <c r="BL428">
        <f>Drivers!BL249</f>
        <v>0</v>
      </c>
      <c r="BM428">
        <f>Drivers!BM249</f>
        <v>0</v>
      </c>
      <c r="BN428">
        <f>Drivers!BN249</f>
        <v>0</v>
      </c>
      <c r="BO428">
        <f>Drivers!BO249</f>
        <v>0</v>
      </c>
      <c r="BP428">
        <f>Drivers!BP249</f>
        <v>0</v>
      </c>
      <c r="BQ428">
        <f>Drivers!BQ249</f>
        <v>0</v>
      </c>
      <c r="BR428">
        <f>Drivers!BR249</f>
        <v>0</v>
      </c>
      <c r="BS428">
        <f>Drivers!BS249</f>
        <v>0</v>
      </c>
      <c r="BT428">
        <f>Drivers!BT249</f>
        <v>0</v>
      </c>
      <c r="BU428">
        <f>Drivers!BU249</f>
        <v>0</v>
      </c>
      <c r="BV428">
        <f>Drivers!BV249</f>
        <v>0</v>
      </c>
      <c r="BW428">
        <f>Drivers!BW249</f>
        <v>0</v>
      </c>
      <c r="BX428">
        <f>Drivers!BX249</f>
        <v>0</v>
      </c>
      <c r="BY428">
        <f>Drivers!BY249</f>
        <v>0.39</v>
      </c>
      <c r="BZ428">
        <f>Drivers!BZ249</f>
        <v>0.34</v>
      </c>
      <c r="CA428">
        <f>Drivers!CA249</f>
        <v>0</v>
      </c>
      <c r="CB428">
        <f>Drivers!CB249</f>
        <v>0</v>
      </c>
      <c r="CC428">
        <f>Drivers!CC249</f>
        <v>0</v>
      </c>
      <c r="CD428">
        <f>Drivers!CD249</f>
        <v>0</v>
      </c>
      <c r="CE428">
        <f>Drivers!CE249</f>
        <v>0</v>
      </c>
      <c r="CF428">
        <f>Drivers!CF249</f>
        <v>0</v>
      </c>
      <c r="CG428">
        <f>Drivers!CG249</f>
        <v>0</v>
      </c>
      <c r="CH428">
        <f>Drivers!CH249</f>
        <v>0</v>
      </c>
      <c r="CI428">
        <f>Drivers!CI249</f>
        <v>0</v>
      </c>
      <c r="CJ428">
        <f>Drivers!CJ249</f>
        <v>0</v>
      </c>
      <c r="CK428">
        <f>Drivers!CK249</f>
        <v>0</v>
      </c>
      <c r="CL428">
        <f>Drivers!CL249</f>
        <v>0</v>
      </c>
      <c r="CM428">
        <f>Drivers!CM249</f>
        <v>0</v>
      </c>
      <c r="CN428">
        <f>Drivers!CN249</f>
        <v>0</v>
      </c>
      <c r="CO428">
        <f>Drivers!CO249</f>
        <v>0</v>
      </c>
      <c r="CP428">
        <f>Drivers!CP249</f>
        <v>0</v>
      </c>
      <c r="CQ428">
        <f>Drivers!CQ249</f>
        <v>0</v>
      </c>
      <c r="CR428">
        <f>Drivers!CR249</f>
        <v>0</v>
      </c>
      <c r="CS428">
        <f>Drivers!CS249</f>
        <v>0</v>
      </c>
      <c r="CT428">
        <f>Drivers!CT249</f>
        <v>0</v>
      </c>
      <c r="CU428">
        <f>Drivers!CU249</f>
        <v>0</v>
      </c>
      <c r="CV428">
        <f>Drivers!CV249</f>
        <v>0</v>
      </c>
      <c r="CW428">
        <f>Drivers!CW249</f>
        <v>0</v>
      </c>
      <c r="CX428">
        <f>Drivers!CX249</f>
        <v>0</v>
      </c>
      <c r="CY428">
        <f>Drivers!CY249</f>
        <v>0</v>
      </c>
      <c r="CZ428">
        <f>Drivers!CZ249</f>
        <v>0</v>
      </c>
      <c r="DA428">
        <f>Drivers!DA249</f>
        <v>0</v>
      </c>
      <c r="DB428">
        <f>Drivers!DB249</f>
        <v>0</v>
      </c>
      <c r="DC428">
        <f>Drivers!DC249</f>
        <v>0</v>
      </c>
      <c r="DD428">
        <f>Drivers!DD249</f>
        <v>0</v>
      </c>
      <c r="DE428">
        <f>Drivers!DE249</f>
        <v>0</v>
      </c>
      <c r="DF428">
        <f>Drivers!DF249</f>
        <v>0</v>
      </c>
      <c r="DG428">
        <f>Drivers!DG249</f>
        <v>0</v>
      </c>
      <c r="DH428">
        <f>Drivers!DH249</f>
        <v>0</v>
      </c>
      <c r="DI428">
        <f>Drivers!DI249</f>
        <v>0</v>
      </c>
      <c r="DJ428">
        <f>Drivers!DJ249</f>
        <v>0</v>
      </c>
      <c r="DK428">
        <f>Drivers!DK249</f>
        <v>0</v>
      </c>
      <c r="DL428">
        <f>Drivers!DL249</f>
        <v>0</v>
      </c>
      <c r="DM428">
        <f>Drivers!DM249</f>
        <v>0</v>
      </c>
      <c r="DN428">
        <f>Drivers!DN249</f>
        <v>0</v>
      </c>
      <c r="DO428">
        <f>Drivers!DO249</f>
        <v>0</v>
      </c>
      <c r="DP428">
        <f>Drivers!DP249</f>
        <v>0</v>
      </c>
      <c r="DQ428">
        <f>Drivers!DQ249</f>
        <v>0</v>
      </c>
      <c r="DR428">
        <f>Drivers!DR249</f>
        <v>0</v>
      </c>
      <c r="DS428">
        <f>Drivers!DS249</f>
        <v>0</v>
      </c>
      <c r="DT428">
        <f>Drivers!DT249</f>
        <v>0</v>
      </c>
      <c r="DU428">
        <f>Drivers!DU249</f>
        <v>0</v>
      </c>
      <c r="DV428">
        <f>Drivers!DV249</f>
        <v>0</v>
      </c>
      <c r="DW428">
        <f>Drivers!DW249</f>
        <v>0</v>
      </c>
      <c r="DX428">
        <f>Drivers!DX249</f>
        <v>0</v>
      </c>
      <c r="DY428">
        <f>Drivers!DY249</f>
        <v>0</v>
      </c>
      <c r="DZ428">
        <f>Drivers!DZ249</f>
        <v>0</v>
      </c>
      <c r="EA428">
        <f>Drivers!EA249</f>
        <v>0</v>
      </c>
      <c r="EB428">
        <f>Drivers!EB249</f>
        <v>0</v>
      </c>
      <c r="EC428">
        <f>Drivers!EC249</f>
        <v>0</v>
      </c>
      <c r="ED428">
        <f>Drivers!ED249</f>
        <v>0</v>
      </c>
      <c r="EE428">
        <f>Drivers!EE249</f>
        <v>0</v>
      </c>
      <c r="EF428">
        <f>Drivers!EF249</f>
        <v>0</v>
      </c>
      <c r="EG428">
        <f>Drivers!EG249</f>
        <v>0</v>
      </c>
      <c r="EH428">
        <f>Drivers!EH249</f>
        <v>0</v>
      </c>
      <c r="EI428">
        <f>Drivers!EI249</f>
        <v>0</v>
      </c>
      <c r="EJ428">
        <f>Drivers!EJ249</f>
        <v>0</v>
      </c>
      <c r="EK428">
        <f>Drivers!EK249</f>
        <v>0</v>
      </c>
      <c r="EL428">
        <f>Drivers!EL249</f>
        <v>0</v>
      </c>
      <c r="EM428">
        <f>Drivers!EM249</f>
        <v>0</v>
      </c>
      <c r="EN428">
        <f>Drivers!EN249</f>
        <v>0</v>
      </c>
    </row>
    <row r="429" spans="1:144" x14ac:dyDescent="0.2">
      <c r="A429">
        <f>Drivers!A250</f>
        <v>0</v>
      </c>
      <c r="B429">
        <f>Drivers!B250</f>
        <v>0</v>
      </c>
      <c r="C429">
        <f>Drivers!C250</f>
        <v>0</v>
      </c>
      <c r="D429">
        <f>Drivers!D250</f>
        <v>0</v>
      </c>
      <c r="E429">
        <f>Drivers!E250</f>
        <v>0</v>
      </c>
      <c r="F429">
        <f>Drivers!F250</f>
        <v>0</v>
      </c>
      <c r="G429">
        <f>Drivers!G250</f>
        <v>0</v>
      </c>
      <c r="H429">
        <f>Drivers!H250</f>
        <v>0</v>
      </c>
      <c r="I429" t="str">
        <f>Drivers!I250</f>
        <v>Cost of Referral per Customer</v>
      </c>
      <c r="J429">
        <f>Drivers!J250</f>
        <v>0</v>
      </c>
      <c r="K429">
        <f>Drivers!K250</f>
        <v>0</v>
      </c>
      <c r="L429">
        <f>Drivers!L250</f>
        <v>0</v>
      </c>
      <c r="M429">
        <f>Drivers!M250</f>
        <v>0</v>
      </c>
      <c r="N429">
        <f>Drivers!N250</f>
        <v>0</v>
      </c>
      <c r="O429">
        <f>Drivers!O250</f>
        <v>0</v>
      </c>
      <c r="P429">
        <f>Drivers!P250</f>
        <v>0</v>
      </c>
      <c r="Q429">
        <f>Drivers!Q250</f>
        <v>0</v>
      </c>
      <c r="R429">
        <f>Drivers!R250</f>
        <v>0</v>
      </c>
      <c r="S429">
        <f>Drivers!S250</f>
        <v>0</v>
      </c>
      <c r="T429">
        <f>Drivers!T250</f>
        <v>0</v>
      </c>
      <c r="U429">
        <f>Drivers!U250</f>
        <v>0</v>
      </c>
      <c r="V429">
        <f>Drivers!V250</f>
        <v>0</v>
      </c>
      <c r="W429">
        <f>Drivers!W250</f>
        <v>0</v>
      </c>
      <c r="X429">
        <f>Drivers!X250</f>
        <v>0</v>
      </c>
      <c r="Y429">
        <f>Drivers!Y250</f>
        <v>0</v>
      </c>
      <c r="Z429">
        <f>Drivers!Z250</f>
        <v>0</v>
      </c>
      <c r="AA429">
        <f>Drivers!AA250</f>
        <v>0</v>
      </c>
      <c r="AB429">
        <f>Drivers!AB250</f>
        <v>0</v>
      </c>
      <c r="AC429">
        <f>Drivers!AC250</f>
        <v>0</v>
      </c>
      <c r="AD429">
        <f>Drivers!AD250</f>
        <v>0</v>
      </c>
      <c r="AE429">
        <f>Drivers!AE250</f>
        <v>0</v>
      </c>
      <c r="AF429">
        <f>Drivers!AF250</f>
        <v>0</v>
      </c>
      <c r="AG429">
        <f>Drivers!AG250</f>
        <v>0</v>
      </c>
      <c r="AH429">
        <f>Drivers!AH250</f>
        <v>0</v>
      </c>
      <c r="AI429">
        <f>Drivers!AI250</f>
        <v>0</v>
      </c>
      <c r="AJ429">
        <f>Drivers!AJ250</f>
        <v>0</v>
      </c>
      <c r="AK429">
        <f>Drivers!AK250</f>
        <v>0</v>
      </c>
      <c r="AL429">
        <f>Drivers!AL250</f>
        <v>0</v>
      </c>
      <c r="AM429">
        <f>Drivers!AM250</f>
        <v>0</v>
      </c>
      <c r="AN429">
        <f>Drivers!AN250</f>
        <v>0</v>
      </c>
      <c r="AO429">
        <f>Drivers!AO250</f>
        <v>0</v>
      </c>
      <c r="AP429">
        <f>Drivers!AP250</f>
        <v>0</v>
      </c>
      <c r="AQ429">
        <f>Drivers!AQ250</f>
        <v>0</v>
      </c>
      <c r="AR429">
        <f>Drivers!AR250</f>
        <v>0</v>
      </c>
      <c r="AS429">
        <f>Drivers!AS250</f>
        <v>0</v>
      </c>
      <c r="AT429">
        <f>Drivers!AT250</f>
        <v>0</v>
      </c>
      <c r="AU429">
        <f>Drivers!AU250</f>
        <v>0</v>
      </c>
      <c r="AV429">
        <f>Drivers!AV250</f>
        <v>0</v>
      </c>
      <c r="AW429">
        <f>Drivers!AW250</f>
        <v>0</v>
      </c>
      <c r="AX429">
        <f>Drivers!AX250</f>
        <v>0</v>
      </c>
      <c r="AY429">
        <f>Drivers!AY250</f>
        <v>0</v>
      </c>
      <c r="AZ429">
        <f>Drivers!AZ250</f>
        <v>0</v>
      </c>
      <c r="BA429">
        <f>Drivers!BA250</f>
        <v>0</v>
      </c>
      <c r="BB429">
        <f>Drivers!BB250</f>
        <v>0</v>
      </c>
      <c r="BC429">
        <f>Drivers!BC250</f>
        <v>0</v>
      </c>
      <c r="BD429">
        <f>Drivers!BD250</f>
        <v>0</v>
      </c>
      <c r="BE429">
        <f>Drivers!BE250</f>
        <v>0</v>
      </c>
      <c r="BF429">
        <f>Drivers!BF250</f>
        <v>0</v>
      </c>
      <c r="BG429">
        <f>Drivers!BG250</f>
        <v>0</v>
      </c>
      <c r="BH429">
        <f>Drivers!BH250</f>
        <v>0</v>
      </c>
      <c r="BI429">
        <f>Drivers!BI250</f>
        <v>0</v>
      </c>
      <c r="BJ429">
        <f>Drivers!BJ250</f>
        <v>0</v>
      </c>
      <c r="BK429">
        <f>Drivers!BK250</f>
        <v>0</v>
      </c>
      <c r="BL429">
        <f>Drivers!BL250</f>
        <v>0</v>
      </c>
      <c r="BM429">
        <f>Drivers!BM250</f>
        <v>0</v>
      </c>
      <c r="BN429">
        <f>Drivers!BN250</f>
        <v>0</v>
      </c>
      <c r="BO429">
        <f>Drivers!BO250</f>
        <v>0</v>
      </c>
      <c r="BP429">
        <f>Drivers!BP250</f>
        <v>0</v>
      </c>
      <c r="BQ429">
        <f>Drivers!BQ250</f>
        <v>0</v>
      </c>
      <c r="BR429">
        <f>Drivers!BR250</f>
        <v>0</v>
      </c>
      <c r="BS429">
        <f>Drivers!BS250</f>
        <v>0</v>
      </c>
      <c r="BT429">
        <f>Drivers!BT250</f>
        <v>0</v>
      </c>
      <c r="BU429">
        <f>Drivers!BU250</f>
        <v>0</v>
      </c>
      <c r="BV429">
        <f>Drivers!BV250</f>
        <v>70</v>
      </c>
      <c r="BW429">
        <f>Drivers!BW250</f>
        <v>70</v>
      </c>
      <c r="BX429">
        <f>Drivers!BX250</f>
        <v>70</v>
      </c>
      <c r="BY429">
        <f>Drivers!BY250</f>
        <v>70</v>
      </c>
      <c r="BZ429">
        <f>Drivers!BZ250</f>
        <v>70</v>
      </c>
      <c r="CA429">
        <f>Drivers!CA250</f>
        <v>70</v>
      </c>
      <c r="CB429">
        <f>Drivers!CB250</f>
        <v>70</v>
      </c>
      <c r="CC429">
        <f>Drivers!CC250</f>
        <v>70</v>
      </c>
      <c r="CD429">
        <f>Drivers!CD250</f>
        <v>70</v>
      </c>
      <c r="CE429">
        <f>Drivers!CE250</f>
        <v>70</v>
      </c>
      <c r="CF429">
        <f>Drivers!CF250</f>
        <v>70</v>
      </c>
      <c r="CG429">
        <f>Drivers!CG250</f>
        <v>70</v>
      </c>
      <c r="CH429">
        <f>Drivers!CH250</f>
        <v>70</v>
      </c>
      <c r="CI429">
        <f>Drivers!CI250</f>
        <v>70</v>
      </c>
      <c r="CJ429">
        <f>Drivers!CJ250</f>
        <v>70</v>
      </c>
      <c r="CK429">
        <f>Drivers!CK250</f>
        <v>70</v>
      </c>
      <c r="CL429">
        <f>Drivers!CL250</f>
        <v>70</v>
      </c>
      <c r="CM429">
        <f>Drivers!CM250</f>
        <v>70</v>
      </c>
      <c r="CN429">
        <f>Drivers!CN250</f>
        <v>70</v>
      </c>
      <c r="CO429">
        <f>Drivers!CO250</f>
        <v>70</v>
      </c>
      <c r="CP429">
        <f>Drivers!CP250</f>
        <v>0</v>
      </c>
      <c r="CQ429">
        <f>Drivers!CQ250</f>
        <v>0</v>
      </c>
      <c r="CR429">
        <f>Drivers!CR250</f>
        <v>0</v>
      </c>
      <c r="CS429">
        <f>Drivers!CS250</f>
        <v>0</v>
      </c>
      <c r="CT429">
        <f>Drivers!CT250</f>
        <v>0</v>
      </c>
      <c r="CU429">
        <f>Drivers!CU250</f>
        <v>0</v>
      </c>
      <c r="CV429">
        <f>Drivers!CV250</f>
        <v>0</v>
      </c>
      <c r="CW429">
        <f>Drivers!CW250</f>
        <v>0</v>
      </c>
      <c r="CX429">
        <f>Drivers!CX250</f>
        <v>0</v>
      </c>
      <c r="CY429">
        <f>Drivers!CY250</f>
        <v>0</v>
      </c>
      <c r="CZ429">
        <f>Drivers!CZ250</f>
        <v>0</v>
      </c>
      <c r="DA429">
        <f>Drivers!DA250</f>
        <v>0</v>
      </c>
      <c r="DB429">
        <f>Drivers!DB250</f>
        <v>0</v>
      </c>
      <c r="DC429">
        <f>Drivers!DC250</f>
        <v>0</v>
      </c>
      <c r="DD429">
        <f>Drivers!DD250</f>
        <v>0</v>
      </c>
      <c r="DE429">
        <f>Drivers!DE250</f>
        <v>0</v>
      </c>
      <c r="DF429">
        <f>Drivers!DF250</f>
        <v>0</v>
      </c>
      <c r="DG429">
        <f>Drivers!DG250</f>
        <v>0</v>
      </c>
      <c r="DH429">
        <f>Drivers!DH250</f>
        <v>0</v>
      </c>
      <c r="DI429">
        <f>Drivers!DI250</f>
        <v>0</v>
      </c>
      <c r="DJ429">
        <f>Drivers!DJ250</f>
        <v>0</v>
      </c>
      <c r="DK429">
        <f>Drivers!DK250</f>
        <v>0</v>
      </c>
      <c r="DL429">
        <f>Drivers!DL250</f>
        <v>0</v>
      </c>
      <c r="DM429">
        <f>Drivers!DM250</f>
        <v>0</v>
      </c>
      <c r="DN429">
        <f>Drivers!DN250</f>
        <v>0</v>
      </c>
      <c r="DO429">
        <f>Drivers!DO250</f>
        <v>0</v>
      </c>
      <c r="DP429">
        <f>Drivers!DP250</f>
        <v>0</v>
      </c>
      <c r="DQ429">
        <f>Drivers!DQ250</f>
        <v>0</v>
      </c>
      <c r="DR429">
        <f>Drivers!DR250</f>
        <v>0</v>
      </c>
      <c r="DS429">
        <f>Drivers!DS250</f>
        <v>0</v>
      </c>
      <c r="DT429">
        <f>Drivers!DT250</f>
        <v>0</v>
      </c>
      <c r="DU429">
        <f>Drivers!DU250</f>
        <v>0</v>
      </c>
      <c r="DV429">
        <f>Drivers!DV250</f>
        <v>0</v>
      </c>
      <c r="DW429">
        <f>Drivers!DW250</f>
        <v>0</v>
      </c>
      <c r="DX429">
        <f>Drivers!DX250</f>
        <v>0</v>
      </c>
      <c r="DY429">
        <f>Drivers!DY250</f>
        <v>0</v>
      </c>
      <c r="DZ429">
        <f>Drivers!DZ250</f>
        <v>0</v>
      </c>
      <c r="EA429">
        <f>Drivers!EA250</f>
        <v>0</v>
      </c>
      <c r="EB429">
        <f>Drivers!EB250</f>
        <v>0</v>
      </c>
      <c r="EC429">
        <f>Drivers!EC250</f>
        <v>0</v>
      </c>
      <c r="ED429">
        <f>Drivers!ED250</f>
        <v>0</v>
      </c>
      <c r="EE429">
        <f>Drivers!EE250</f>
        <v>0</v>
      </c>
      <c r="EF429">
        <f>Drivers!EF250</f>
        <v>0</v>
      </c>
      <c r="EG429">
        <f>Drivers!EG250</f>
        <v>0</v>
      </c>
      <c r="EH429">
        <f>Drivers!EH250</f>
        <v>0</v>
      </c>
      <c r="EI429">
        <f>Drivers!EI250</f>
        <v>0</v>
      </c>
      <c r="EJ429">
        <f>Drivers!EJ250</f>
        <v>0</v>
      </c>
      <c r="EK429">
        <f>Drivers!EK250</f>
        <v>0</v>
      </c>
      <c r="EL429">
        <f>Drivers!EL250</f>
        <v>0</v>
      </c>
      <c r="EM429">
        <f>Drivers!EM250</f>
        <v>0</v>
      </c>
      <c r="EN429">
        <f>Drivers!EN250</f>
        <v>0</v>
      </c>
    </row>
    <row r="430" spans="1:144" x14ac:dyDescent="0.2">
      <c r="A430">
        <f>Drivers!A251</f>
        <v>0</v>
      </c>
      <c r="B430">
        <f>Drivers!B251</f>
        <v>0</v>
      </c>
      <c r="C430">
        <f>Drivers!C251</f>
        <v>0</v>
      </c>
      <c r="D430">
        <f>Drivers!D251</f>
        <v>0</v>
      </c>
      <c r="E430">
        <f>Drivers!E251</f>
        <v>0</v>
      </c>
      <c r="F430">
        <f>Drivers!F251</f>
        <v>0</v>
      </c>
      <c r="G430">
        <f>Drivers!G251</f>
        <v>0</v>
      </c>
      <c r="H430">
        <f>Drivers!H251</f>
        <v>0</v>
      </c>
      <c r="I430">
        <f>Drivers!I251</f>
        <v>0</v>
      </c>
      <c r="J430">
        <f>Drivers!J251</f>
        <v>0</v>
      </c>
      <c r="K430">
        <f>Drivers!K251</f>
        <v>0</v>
      </c>
      <c r="L430">
        <f>Drivers!L251</f>
        <v>0</v>
      </c>
      <c r="M430">
        <f>Drivers!M251</f>
        <v>0</v>
      </c>
      <c r="N430">
        <f>Drivers!N251</f>
        <v>0</v>
      </c>
      <c r="O430">
        <f>Drivers!O251</f>
        <v>0</v>
      </c>
      <c r="P430">
        <f>Drivers!P251</f>
        <v>0</v>
      </c>
      <c r="Q430">
        <f>Drivers!Q251</f>
        <v>0</v>
      </c>
      <c r="R430">
        <f>Drivers!R251</f>
        <v>0</v>
      </c>
      <c r="S430">
        <f>Drivers!S251</f>
        <v>0</v>
      </c>
      <c r="T430">
        <f>Drivers!T251</f>
        <v>0</v>
      </c>
      <c r="U430">
        <f>Drivers!U251</f>
        <v>0</v>
      </c>
      <c r="V430">
        <f>Drivers!V251</f>
        <v>0</v>
      </c>
      <c r="W430">
        <f>Drivers!W251</f>
        <v>0</v>
      </c>
      <c r="X430">
        <f>Drivers!X251</f>
        <v>0</v>
      </c>
      <c r="Y430">
        <f>Drivers!Y251</f>
        <v>0</v>
      </c>
      <c r="Z430">
        <f>Drivers!Z251</f>
        <v>0</v>
      </c>
      <c r="AA430">
        <f>Drivers!AA251</f>
        <v>0</v>
      </c>
      <c r="AB430">
        <f>Drivers!AB251</f>
        <v>0</v>
      </c>
      <c r="AC430">
        <f>Drivers!AC251</f>
        <v>0</v>
      </c>
      <c r="AD430">
        <f>Drivers!AD251</f>
        <v>0</v>
      </c>
      <c r="AE430">
        <f>Drivers!AE251</f>
        <v>0</v>
      </c>
      <c r="AF430">
        <f>Drivers!AF251</f>
        <v>0</v>
      </c>
      <c r="AG430">
        <f>Drivers!AG251</f>
        <v>0</v>
      </c>
      <c r="AH430">
        <f>Drivers!AH251</f>
        <v>0</v>
      </c>
      <c r="AI430">
        <f>Drivers!AI251</f>
        <v>0</v>
      </c>
      <c r="AJ430">
        <f>Drivers!AJ251</f>
        <v>0</v>
      </c>
      <c r="AK430">
        <f>Drivers!AK251</f>
        <v>0</v>
      </c>
      <c r="AL430">
        <f>Drivers!AL251</f>
        <v>0</v>
      </c>
      <c r="AM430">
        <f>Drivers!AM251</f>
        <v>0</v>
      </c>
      <c r="AN430">
        <f>Drivers!AN251</f>
        <v>0</v>
      </c>
      <c r="AO430">
        <f>Drivers!AO251</f>
        <v>0</v>
      </c>
      <c r="AP430">
        <f>Drivers!AP251</f>
        <v>0</v>
      </c>
      <c r="AQ430">
        <f>Drivers!AQ251</f>
        <v>0</v>
      </c>
      <c r="AR430">
        <f>Drivers!AR251</f>
        <v>0</v>
      </c>
      <c r="AS430">
        <f>Drivers!AS251</f>
        <v>0</v>
      </c>
      <c r="AT430">
        <f>Drivers!AT251</f>
        <v>0</v>
      </c>
      <c r="AU430">
        <f>Drivers!AU251</f>
        <v>0</v>
      </c>
      <c r="AV430">
        <f>Drivers!AV251</f>
        <v>0</v>
      </c>
      <c r="AW430">
        <f>Drivers!AW251</f>
        <v>0</v>
      </c>
      <c r="AX430">
        <f>Drivers!AX251</f>
        <v>0</v>
      </c>
      <c r="AY430">
        <f>Drivers!AY251</f>
        <v>0</v>
      </c>
      <c r="AZ430">
        <f>Drivers!AZ251</f>
        <v>0</v>
      </c>
      <c r="BA430">
        <f>Drivers!BA251</f>
        <v>0</v>
      </c>
      <c r="BB430">
        <f>Drivers!BB251</f>
        <v>0</v>
      </c>
      <c r="BC430">
        <f>Drivers!BC251</f>
        <v>0</v>
      </c>
      <c r="BD430">
        <f>Drivers!BD251</f>
        <v>0</v>
      </c>
      <c r="BE430">
        <f>Drivers!BE251</f>
        <v>0</v>
      </c>
      <c r="BF430">
        <f>Drivers!BF251</f>
        <v>0</v>
      </c>
      <c r="BG430">
        <f>Drivers!BG251</f>
        <v>0</v>
      </c>
      <c r="BH430">
        <f>Drivers!BH251</f>
        <v>0</v>
      </c>
      <c r="BI430">
        <f>Drivers!BI251</f>
        <v>0</v>
      </c>
      <c r="BJ430">
        <f>Drivers!BJ251</f>
        <v>0</v>
      </c>
      <c r="BK430">
        <f>Drivers!BK251</f>
        <v>0</v>
      </c>
      <c r="BL430">
        <f>Drivers!BL251</f>
        <v>0</v>
      </c>
      <c r="BM430">
        <f>Drivers!BM251</f>
        <v>0</v>
      </c>
      <c r="BN430">
        <f>Drivers!BN251</f>
        <v>0</v>
      </c>
      <c r="BO430">
        <f>Drivers!BO251</f>
        <v>0</v>
      </c>
      <c r="BP430">
        <f>Drivers!BP251</f>
        <v>0</v>
      </c>
      <c r="BQ430">
        <f>Drivers!BQ251</f>
        <v>0</v>
      </c>
      <c r="BR430">
        <f>Drivers!BR251</f>
        <v>0</v>
      </c>
      <c r="BS430">
        <f>Drivers!BS251</f>
        <v>0</v>
      </c>
      <c r="BT430">
        <f>Drivers!BT251</f>
        <v>0</v>
      </c>
      <c r="BU430">
        <f>Drivers!BU251</f>
        <v>0</v>
      </c>
      <c r="BV430">
        <f>Drivers!BV251</f>
        <v>0</v>
      </c>
      <c r="BW430">
        <f>Drivers!BW251</f>
        <v>0</v>
      </c>
      <c r="BX430">
        <f>Drivers!BX251</f>
        <v>0</v>
      </c>
      <c r="BY430">
        <f>Drivers!BY251</f>
        <v>0</v>
      </c>
      <c r="BZ430">
        <f>Drivers!BZ251</f>
        <v>0</v>
      </c>
      <c r="CA430">
        <f>Drivers!CA251</f>
        <v>0</v>
      </c>
      <c r="CB430">
        <f>Drivers!CB251</f>
        <v>0</v>
      </c>
      <c r="CC430">
        <f>Drivers!CC251</f>
        <v>0</v>
      </c>
      <c r="CD430">
        <f>Drivers!CD251</f>
        <v>0</v>
      </c>
      <c r="CE430">
        <f>Drivers!CE251</f>
        <v>0</v>
      </c>
      <c r="CF430">
        <f>Drivers!CF251</f>
        <v>0</v>
      </c>
      <c r="CG430">
        <f>Drivers!CG251</f>
        <v>0</v>
      </c>
      <c r="CH430">
        <f>Drivers!CH251</f>
        <v>0</v>
      </c>
      <c r="CI430">
        <f>Drivers!CI251</f>
        <v>0</v>
      </c>
      <c r="CJ430">
        <f>Drivers!CJ251</f>
        <v>0</v>
      </c>
      <c r="CK430">
        <f>Drivers!CK251</f>
        <v>0</v>
      </c>
      <c r="CL430">
        <f>Drivers!CL251</f>
        <v>0</v>
      </c>
      <c r="CM430">
        <f>Drivers!CM251</f>
        <v>0</v>
      </c>
      <c r="CN430">
        <f>Drivers!CN251</f>
        <v>0</v>
      </c>
      <c r="CO430">
        <f>Drivers!CO251</f>
        <v>0</v>
      </c>
      <c r="CP430">
        <f>Drivers!CP251</f>
        <v>0</v>
      </c>
      <c r="CQ430">
        <f>Drivers!CQ251</f>
        <v>0</v>
      </c>
      <c r="CR430">
        <f>Drivers!CR251</f>
        <v>0</v>
      </c>
      <c r="CS430">
        <f>Drivers!CS251</f>
        <v>0</v>
      </c>
      <c r="CT430">
        <f>Drivers!CT251</f>
        <v>0</v>
      </c>
      <c r="CU430">
        <f>Drivers!CU251</f>
        <v>0</v>
      </c>
      <c r="CV430">
        <f>Drivers!CV251</f>
        <v>0</v>
      </c>
      <c r="CW430">
        <f>Drivers!CW251</f>
        <v>0</v>
      </c>
      <c r="CX430">
        <f>Drivers!CX251</f>
        <v>0</v>
      </c>
      <c r="CY430">
        <f>Drivers!CY251</f>
        <v>0</v>
      </c>
      <c r="CZ430">
        <f>Drivers!CZ251</f>
        <v>0</v>
      </c>
      <c r="DA430">
        <f>Drivers!DA251</f>
        <v>0</v>
      </c>
      <c r="DB430">
        <f>Drivers!DB251</f>
        <v>0</v>
      </c>
      <c r="DC430">
        <f>Drivers!DC251</f>
        <v>0</v>
      </c>
      <c r="DD430">
        <f>Drivers!DD251</f>
        <v>0</v>
      </c>
      <c r="DE430">
        <f>Drivers!DE251</f>
        <v>0</v>
      </c>
      <c r="DF430">
        <f>Drivers!DF251</f>
        <v>0</v>
      </c>
      <c r="DG430">
        <f>Drivers!DG251</f>
        <v>0</v>
      </c>
      <c r="DH430">
        <f>Drivers!DH251</f>
        <v>0</v>
      </c>
      <c r="DI430">
        <f>Drivers!DI251</f>
        <v>0</v>
      </c>
      <c r="DJ430">
        <f>Drivers!DJ251</f>
        <v>0</v>
      </c>
      <c r="DK430">
        <f>Drivers!DK251</f>
        <v>0</v>
      </c>
      <c r="DL430">
        <f>Drivers!DL251</f>
        <v>0</v>
      </c>
      <c r="DM430">
        <f>Drivers!DM251</f>
        <v>0</v>
      </c>
      <c r="DN430">
        <f>Drivers!DN251</f>
        <v>0</v>
      </c>
      <c r="DO430">
        <f>Drivers!DO251</f>
        <v>0</v>
      </c>
      <c r="DP430">
        <f>Drivers!DP251</f>
        <v>0</v>
      </c>
      <c r="DQ430">
        <f>Drivers!DQ251</f>
        <v>0</v>
      </c>
      <c r="DR430">
        <f>Drivers!DR251</f>
        <v>0</v>
      </c>
      <c r="DS430">
        <f>Drivers!DS251</f>
        <v>0</v>
      </c>
      <c r="DT430">
        <f>Drivers!DT251</f>
        <v>0</v>
      </c>
      <c r="DU430">
        <f>Drivers!DU251</f>
        <v>0</v>
      </c>
      <c r="DV430">
        <f>Drivers!DV251</f>
        <v>0</v>
      </c>
      <c r="DW430">
        <f>Drivers!DW251</f>
        <v>0</v>
      </c>
      <c r="DX430">
        <f>Drivers!DX251</f>
        <v>0</v>
      </c>
      <c r="DY430">
        <f>Drivers!DY251</f>
        <v>0</v>
      </c>
      <c r="DZ430">
        <f>Drivers!DZ251</f>
        <v>0</v>
      </c>
      <c r="EA430">
        <f>Drivers!EA251</f>
        <v>0</v>
      </c>
      <c r="EB430">
        <f>Drivers!EB251</f>
        <v>0</v>
      </c>
      <c r="EC430">
        <f>Drivers!EC251</f>
        <v>0</v>
      </c>
      <c r="ED430">
        <f>Drivers!ED251</f>
        <v>0</v>
      </c>
      <c r="EE430">
        <f>Drivers!EE251</f>
        <v>0</v>
      </c>
      <c r="EF430">
        <f>Drivers!EF251</f>
        <v>0</v>
      </c>
      <c r="EG430">
        <f>Drivers!EG251</f>
        <v>0</v>
      </c>
      <c r="EH430">
        <f>Drivers!EH251</f>
        <v>0</v>
      </c>
      <c r="EI430">
        <f>Drivers!EI251</f>
        <v>0</v>
      </c>
      <c r="EJ430">
        <f>Drivers!EJ251</f>
        <v>0</v>
      </c>
      <c r="EK430">
        <f>Drivers!EK251</f>
        <v>0</v>
      </c>
      <c r="EL430">
        <f>Drivers!EL251</f>
        <v>0</v>
      </c>
      <c r="EM430">
        <f>Drivers!EM251</f>
        <v>0</v>
      </c>
      <c r="EN430">
        <f>Drivers!EN251</f>
        <v>0</v>
      </c>
    </row>
    <row r="431" spans="1:144" x14ac:dyDescent="0.2">
      <c r="A431">
        <f>Drivers!A252</f>
        <v>0</v>
      </c>
      <c r="B431">
        <f>Drivers!B252</f>
        <v>0</v>
      </c>
      <c r="C431">
        <f>Drivers!C252</f>
        <v>0</v>
      </c>
      <c r="D431">
        <f>Drivers!D252</f>
        <v>0</v>
      </c>
      <c r="E431">
        <f>Drivers!E252</f>
        <v>0</v>
      </c>
      <c r="F431">
        <f>Drivers!F252</f>
        <v>0</v>
      </c>
      <c r="G431">
        <f>Drivers!G252</f>
        <v>0</v>
      </c>
      <c r="H431">
        <f>Drivers!H252</f>
        <v>0</v>
      </c>
      <c r="I431">
        <f>Drivers!I252</f>
        <v>0</v>
      </c>
      <c r="J431">
        <f>Drivers!J252</f>
        <v>0</v>
      </c>
      <c r="K431">
        <f>Drivers!K252</f>
        <v>0</v>
      </c>
      <c r="L431">
        <f>Drivers!L252</f>
        <v>0</v>
      </c>
      <c r="M431">
        <f>Drivers!M252</f>
        <v>0</v>
      </c>
      <c r="N431">
        <f>Drivers!N252</f>
        <v>0</v>
      </c>
      <c r="O431">
        <f>Drivers!O252</f>
        <v>0</v>
      </c>
      <c r="P431">
        <f>Drivers!P252</f>
        <v>0</v>
      </c>
      <c r="Q431">
        <f>Drivers!Q252</f>
        <v>0</v>
      </c>
      <c r="R431">
        <f>Drivers!R252</f>
        <v>0</v>
      </c>
      <c r="S431">
        <f>Drivers!S252</f>
        <v>0</v>
      </c>
      <c r="T431">
        <f>Drivers!T252</f>
        <v>0</v>
      </c>
      <c r="U431">
        <f>Drivers!U252</f>
        <v>0</v>
      </c>
      <c r="V431">
        <f>Drivers!V252</f>
        <v>0</v>
      </c>
      <c r="W431">
        <f>Drivers!W252</f>
        <v>0</v>
      </c>
      <c r="X431">
        <f>Drivers!X252</f>
        <v>0</v>
      </c>
      <c r="Y431">
        <f>Drivers!Y252</f>
        <v>0</v>
      </c>
      <c r="Z431">
        <f>Drivers!Z252</f>
        <v>0</v>
      </c>
      <c r="AA431">
        <f>Drivers!AA252</f>
        <v>0</v>
      </c>
      <c r="AB431">
        <f>Drivers!AB252</f>
        <v>0</v>
      </c>
      <c r="AC431">
        <f>Drivers!AC252</f>
        <v>0</v>
      </c>
      <c r="AD431">
        <f>Drivers!AD252</f>
        <v>0</v>
      </c>
      <c r="AE431">
        <f>Drivers!AE252</f>
        <v>0</v>
      </c>
      <c r="AF431">
        <f>Drivers!AF252</f>
        <v>0</v>
      </c>
      <c r="AG431">
        <f>Drivers!AG252</f>
        <v>0</v>
      </c>
      <c r="AH431">
        <f>Drivers!AH252</f>
        <v>0</v>
      </c>
      <c r="AI431">
        <f>Drivers!AI252</f>
        <v>0</v>
      </c>
      <c r="AJ431">
        <f>Drivers!AJ252</f>
        <v>0</v>
      </c>
      <c r="AK431">
        <f>Drivers!AK252</f>
        <v>0</v>
      </c>
      <c r="AL431">
        <f>Drivers!AL252</f>
        <v>0</v>
      </c>
      <c r="AM431">
        <f>Drivers!AM252</f>
        <v>0</v>
      </c>
      <c r="AN431">
        <f>Drivers!AN252</f>
        <v>0</v>
      </c>
      <c r="AO431">
        <f>Drivers!AO252</f>
        <v>0</v>
      </c>
      <c r="AP431">
        <f>Drivers!AP252</f>
        <v>0</v>
      </c>
      <c r="AQ431">
        <f>Drivers!AQ252</f>
        <v>0</v>
      </c>
      <c r="AR431">
        <f>Drivers!AR252</f>
        <v>0</v>
      </c>
      <c r="AS431">
        <f>Drivers!AS252</f>
        <v>0</v>
      </c>
      <c r="AT431">
        <f>Drivers!AT252</f>
        <v>0</v>
      </c>
      <c r="AU431">
        <f>Drivers!AU252</f>
        <v>0</v>
      </c>
      <c r="AV431">
        <f>Drivers!AV252</f>
        <v>0</v>
      </c>
      <c r="AW431">
        <f>Drivers!AW252</f>
        <v>0</v>
      </c>
      <c r="AX431">
        <f>Drivers!AX252</f>
        <v>0</v>
      </c>
      <c r="AY431">
        <f>Drivers!AY252</f>
        <v>0</v>
      </c>
      <c r="AZ431">
        <f>Drivers!AZ252</f>
        <v>0</v>
      </c>
      <c r="BA431">
        <f>Drivers!BA252</f>
        <v>0</v>
      </c>
      <c r="BB431">
        <f>Drivers!BB252</f>
        <v>0</v>
      </c>
      <c r="BC431">
        <f>Drivers!BC252</f>
        <v>0</v>
      </c>
      <c r="BD431">
        <f>Drivers!BD252</f>
        <v>0</v>
      </c>
      <c r="BE431">
        <f>Drivers!BE252</f>
        <v>0</v>
      </c>
      <c r="BF431">
        <f>Drivers!BF252</f>
        <v>0</v>
      </c>
      <c r="BG431">
        <f>Drivers!BG252</f>
        <v>0</v>
      </c>
      <c r="BH431">
        <f>Drivers!BH252</f>
        <v>0</v>
      </c>
      <c r="BI431">
        <f>Drivers!BI252</f>
        <v>0</v>
      </c>
      <c r="BJ431">
        <f>Drivers!BJ252</f>
        <v>0</v>
      </c>
      <c r="BK431">
        <f>Drivers!BK252</f>
        <v>0</v>
      </c>
      <c r="BL431">
        <f>Drivers!BL252</f>
        <v>0</v>
      </c>
      <c r="BM431">
        <f>Drivers!BM252</f>
        <v>0</v>
      </c>
      <c r="BN431">
        <f>Drivers!BN252</f>
        <v>0</v>
      </c>
      <c r="BO431">
        <f>Drivers!BO252</f>
        <v>0</v>
      </c>
      <c r="BP431">
        <f>Drivers!BP252</f>
        <v>0</v>
      </c>
      <c r="BQ431">
        <f>Drivers!BQ252</f>
        <v>0</v>
      </c>
      <c r="BR431">
        <f>Drivers!BR252</f>
        <v>0</v>
      </c>
      <c r="BS431">
        <f>Drivers!BS252</f>
        <v>0</v>
      </c>
      <c r="BT431">
        <f>Drivers!BT252</f>
        <v>0</v>
      </c>
      <c r="BU431">
        <f>Drivers!BU252</f>
        <v>0</v>
      </c>
      <c r="BV431">
        <f>Drivers!BV252</f>
        <v>0</v>
      </c>
      <c r="BW431">
        <f>Drivers!BW252</f>
        <v>0</v>
      </c>
      <c r="BX431">
        <f>Drivers!BX252</f>
        <v>0</v>
      </c>
      <c r="BY431">
        <f>Drivers!BY252</f>
        <v>0</v>
      </c>
      <c r="BZ431">
        <f>Drivers!BZ252</f>
        <v>0</v>
      </c>
      <c r="CA431">
        <f>Drivers!CA252</f>
        <v>0</v>
      </c>
      <c r="CB431">
        <f>Drivers!CB252</f>
        <v>0</v>
      </c>
      <c r="CC431">
        <f>Drivers!CC252</f>
        <v>0</v>
      </c>
      <c r="CD431">
        <f>Drivers!CD252</f>
        <v>0</v>
      </c>
      <c r="CE431">
        <f>Drivers!CE252</f>
        <v>0</v>
      </c>
      <c r="CF431">
        <f>Drivers!CF252</f>
        <v>0</v>
      </c>
      <c r="CG431">
        <f>Drivers!CG252</f>
        <v>0</v>
      </c>
      <c r="CH431">
        <f>Drivers!CH252</f>
        <v>0</v>
      </c>
      <c r="CI431">
        <f>Drivers!CI252</f>
        <v>0</v>
      </c>
      <c r="CJ431">
        <f>Drivers!CJ252</f>
        <v>0</v>
      </c>
      <c r="CK431">
        <f>Drivers!CK252</f>
        <v>0</v>
      </c>
      <c r="CL431">
        <f>Drivers!CL252</f>
        <v>0</v>
      </c>
      <c r="CM431">
        <f>Drivers!CM252</f>
        <v>0</v>
      </c>
      <c r="CN431">
        <f>Drivers!CN252</f>
        <v>0</v>
      </c>
      <c r="CO431">
        <f>Drivers!CO252</f>
        <v>0</v>
      </c>
      <c r="CP431">
        <f>Drivers!CP252</f>
        <v>0</v>
      </c>
      <c r="CQ431">
        <f>Drivers!CQ252</f>
        <v>0</v>
      </c>
      <c r="CR431">
        <f>Drivers!CR252</f>
        <v>0</v>
      </c>
      <c r="CS431">
        <f>Drivers!CS252</f>
        <v>0</v>
      </c>
      <c r="CT431">
        <f>Drivers!CT252</f>
        <v>0</v>
      </c>
      <c r="CU431">
        <f>Drivers!CU252</f>
        <v>0</v>
      </c>
      <c r="CV431">
        <f>Drivers!CV252</f>
        <v>0</v>
      </c>
      <c r="CW431">
        <f>Drivers!CW252</f>
        <v>0</v>
      </c>
      <c r="CX431">
        <f>Drivers!CX252</f>
        <v>0</v>
      </c>
      <c r="CY431">
        <f>Drivers!CY252</f>
        <v>0</v>
      </c>
      <c r="CZ431">
        <f>Drivers!CZ252</f>
        <v>0</v>
      </c>
      <c r="DA431">
        <f>Drivers!DA252</f>
        <v>0</v>
      </c>
      <c r="DB431">
        <f>Drivers!DB252</f>
        <v>0</v>
      </c>
      <c r="DC431">
        <f>Drivers!DC252</f>
        <v>0</v>
      </c>
      <c r="DD431">
        <f>Drivers!DD252</f>
        <v>0</v>
      </c>
      <c r="DE431">
        <f>Drivers!DE252</f>
        <v>0</v>
      </c>
      <c r="DF431">
        <f>Drivers!DF252</f>
        <v>0</v>
      </c>
      <c r="DG431">
        <f>Drivers!DG252</f>
        <v>0</v>
      </c>
      <c r="DH431">
        <f>Drivers!DH252</f>
        <v>0</v>
      </c>
      <c r="DI431">
        <f>Drivers!DI252</f>
        <v>0</v>
      </c>
      <c r="DJ431">
        <f>Drivers!DJ252</f>
        <v>0</v>
      </c>
      <c r="DK431">
        <f>Drivers!DK252</f>
        <v>0</v>
      </c>
      <c r="DL431">
        <f>Drivers!DL252</f>
        <v>0</v>
      </c>
      <c r="DM431">
        <f>Drivers!DM252</f>
        <v>0</v>
      </c>
      <c r="DN431">
        <f>Drivers!DN252</f>
        <v>0</v>
      </c>
      <c r="DO431">
        <f>Drivers!DO252</f>
        <v>0</v>
      </c>
      <c r="DP431">
        <f>Drivers!DP252</f>
        <v>0</v>
      </c>
      <c r="DQ431">
        <f>Drivers!DQ252</f>
        <v>0</v>
      </c>
      <c r="DR431">
        <f>Drivers!DR252</f>
        <v>0</v>
      </c>
      <c r="DS431">
        <f>Drivers!DS252</f>
        <v>0</v>
      </c>
      <c r="DT431">
        <f>Drivers!DT252</f>
        <v>0</v>
      </c>
      <c r="DU431">
        <f>Drivers!DU252</f>
        <v>0</v>
      </c>
      <c r="DV431">
        <f>Drivers!DV252</f>
        <v>0</v>
      </c>
      <c r="DW431">
        <f>Drivers!DW252</f>
        <v>0</v>
      </c>
      <c r="DX431">
        <f>Drivers!DX252</f>
        <v>0</v>
      </c>
      <c r="DY431">
        <f>Drivers!DY252</f>
        <v>0</v>
      </c>
      <c r="DZ431">
        <f>Drivers!DZ252</f>
        <v>0</v>
      </c>
      <c r="EA431">
        <f>Drivers!EA252</f>
        <v>0</v>
      </c>
      <c r="EB431">
        <f>Drivers!EB252</f>
        <v>0</v>
      </c>
      <c r="EC431">
        <f>Drivers!EC252</f>
        <v>0</v>
      </c>
      <c r="ED431">
        <f>Drivers!ED252</f>
        <v>0</v>
      </c>
      <c r="EE431">
        <f>Drivers!EE252</f>
        <v>0</v>
      </c>
      <c r="EF431">
        <f>Drivers!EF252</f>
        <v>0</v>
      </c>
      <c r="EG431">
        <f>Drivers!EG252</f>
        <v>0</v>
      </c>
      <c r="EH431">
        <f>Drivers!EH252</f>
        <v>0</v>
      </c>
      <c r="EI431">
        <f>Drivers!EI252</f>
        <v>0</v>
      </c>
      <c r="EJ431">
        <f>Drivers!EJ252</f>
        <v>0</v>
      </c>
      <c r="EK431">
        <f>Drivers!EK252</f>
        <v>0</v>
      </c>
      <c r="EL431">
        <f>Drivers!EL252</f>
        <v>0</v>
      </c>
      <c r="EM431">
        <f>Drivers!EM252</f>
        <v>0</v>
      </c>
      <c r="EN431">
        <f>Drivers!EN252</f>
        <v>0</v>
      </c>
    </row>
    <row r="432" spans="1:144" x14ac:dyDescent="0.2">
      <c r="A432">
        <f>Drivers!A253</f>
        <v>0</v>
      </c>
      <c r="B432">
        <f>Drivers!B253</f>
        <v>0</v>
      </c>
      <c r="C432">
        <f>Drivers!C253</f>
        <v>0</v>
      </c>
      <c r="D432">
        <f>Drivers!D253</f>
        <v>0</v>
      </c>
      <c r="E432">
        <f>Drivers!E253</f>
        <v>0</v>
      </c>
      <c r="F432">
        <f>Drivers!F253</f>
        <v>0</v>
      </c>
      <c r="G432">
        <f>Drivers!G253</f>
        <v>0</v>
      </c>
      <c r="H432">
        <f>Drivers!H253</f>
        <v>0</v>
      </c>
      <c r="I432" t="str">
        <f>Drivers!I253</f>
        <v>Referral $s</v>
      </c>
      <c r="J432">
        <f>Drivers!J253</f>
        <v>0</v>
      </c>
      <c r="K432">
        <f>Drivers!K253</f>
        <v>0</v>
      </c>
      <c r="L432">
        <f>Drivers!L253</f>
        <v>0</v>
      </c>
      <c r="M432">
        <f>Drivers!M253</f>
        <v>0</v>
      </c>
      <c r="N432">
        <f>Drivers!N253</f>
        <v>0</v>
      </c>
      <c r="O432">
        <f>Drivers!O253</f>
        <v>0</v>
      </c>
      <c r="P432">
        <f>Drivers!P253</f>
        <v>0</v>
      </c>
      <c r="Q432">
        <f>Drivers!Q253</f>
        <v>0</v>
      </c>
      <c r="R432">
        <f>Drivers!R253</f>
        <v>0</v>
      </c>
      <c r="S432">
        <f>Drivers!S253</f>
        <v>0</v>
      </c>
      <c r="T432">
        <f>Drivers!T253</f>
        <v>0</v>
      </c>
      <c r="U432">
        <f>Drivers!U253</f>
        <v>0</v>
      </c>
      <c r="V432">
        <f>Drivers!V253</f>
        <v>0</v>
      </c>
      <c r="W432">
        <f>Drivers!W253</f>
        <v>0</v>
      </c>
      <c r="X432">
        <f>Drivers!X253</f>
        <v>0</v>
      </c>
      <c r="Y432">
        <f>Drivers!Y253</f>
        <v>0</v>
      </c>
      <c r="Z432">
        <f>Drivers!Z253</f>
        <v>0</v>
      </c>
      <c r="AA432">
        <f>Drivers!AA253</f>
        <v>0</v>
      </c>
      <c r="AB432">
        <f>Drivers!AB253</f>
        <v>0</v>
      </c>
      <c r="AC432">
        <f>Drivers!AC253</f>
        <v>0</v>
      </c>
      <c r="AD432">
        <f>Drivers!AD253</f>
        <v>0</v>
      </c>
      <c r="AE432">
        <f>Drivers!AE253</f>
        <v>0</v>
      </c>
      <c r="AF432">
        <f>Drivers!AF253</f>
        <v>0</v>
      </c>
      <c r="AG432">
        <f>Drivers!AG253</f>
        <v>0</v>
      </c>
      <c r="AH432">
        <f>Drivers!AH253</f>
        <v>0</v>
      </c>
      <c r="AI432">
        <f>Drivers!AI253</f>
        <v>0</v>
      </c>
      <c r="AJ432">
        <f>Drivers!AJ253</f>
        <v>0</v>
      </c>
      <c r="AK432">
        <f>Drivers!AK253</f>
        <v>0</v>
      </c>
      <c r="AL432">
        <f>Drivers!AL253</f>
        <v>0</v>
      </c>
      <c r="AM432">
        <f>Drivers!AM253</f>
        <v>0</v>
      </c>
      <c r="AN432">
        <f>Drivers!AN253</f>
        <v>0</v>
      </c>
      <c r="AO432">
        <f>Drivers!AO253</f>
        <v>0</v>
      </c>
      <c r="AP432">
        <f>Drivers!AP253</f>
        <v>0</v>
      </c>
      <c r="AQ432">
        <f>Drivers!AQ253</f>
        <v>0</v>
      </c>
      <c r="AR432">
        <f>Drivers!AR253</f>
        <v>0</v>
      </c>
      <c r="AS432">
        <f>Drivers!AS253</f>
        <v>0</v>
      </c>
      <c r="AT432">
        <f>Drivers!AT253</f>
        <v>0</v>
      </c>
      <c r="AU432">
        <f>Drivers!AU253</f>
        <v>0</v>
      </c>
      <c r="AV432">
        <f>Drivers!AV253</f>
        <v>0</v>
      </c>
      <c r="AW432">
        <f>Drivers!AW253</f>
        <v>0</v>
      </c>
      <c r="AX432">
        <f>Drivers!AX253</f>
        <v>0</v>
      </c>
      <c r="AY432">
        <f>Drivers!AY253</f>
        <v>0</v>
      </c>
      <c r="AZ432">
        <f>Drivers!AZ253</f>
        <v>0</v>
      </c>
      <c r="BA432">
        <f>Drivers!BA253</f>
        <v>0</v>
      </c>
      <c r="BB432">
        <f>Drivers!BB253</f>
        <v>0</v>
      </c>
      <c r="BC432">
        <f>Drivers!BC253</f>
        <v>0</v>
      </c>
      <c r="BD432">
        <f>Drivers!BD253</f>
        <v>0</v>
      </c>
      <c r="BE432">
        <f>Drivers!BE253</f>
        <v>0</v>
      </c>
      <c r="BF432">
        <f>Drivers!BF253</f>
        <v>0</v>
      </c>
      <c r="BG432">
        <f>Drivers!BG253</f>
        <v>0</v>
      </c>
      <c r="BH432">
        <f>Drivers!BH253</f>
        <v>0</v>
      </c>
      <c r="BI432">
        <f>Drivers!BI253</f>
        <v>0</v>
      </c>
      <c r="BJ432">
        <f>Drivers!BJ253</f>
        <v>0</v>
      </c>
      <c r="BK432">
        <f>Drivers!BK253</f>
        <v>0</v>
      </c>
      <c r="BL432">
        <f>Drivers!BL253</f>
        <v>0</v>
      </c>
      <c r="BM432">
        <f>Drivers!BM253</f>
        <v>0</v>
      </c>
      <c r="BN432">
        <f>Drivers!BN253</f>
        <v>0</v>
      </c>
      <c r="BO432">
        <f>Drivers!BO253</f>
        <v>0</v>
      </c>
      <c r="BP432">
        <f>Drivers!BP253</f>
        <v>0</v>
      </c>
      <c r="BQ432">
        <f>Drivers!BQ253</f>
        <v>0</v>
      </c>
      <c r="BR432">
        <f>Drivers!BR253</f>
        <v>0</v>
      </c>
      <c r="BS432">
        <f>Drivers!BS253</f>
        <v>0</v>
      </c>
      <c r="BT432">
        <f>Drivers!BT253</f>
        <v>0</v>
      </c>
      <c r="BU432">
        <f>Drivers!BU253</f>
        <v>0</v>
      </c>
      <c r="BV432">
        <f>Drivers!BV253</f>
        <v>8</v>
      </c>
      <c r="BW432">
        <f>Drivers!BW253</f>
        <v>9</v>
      </c>
      <c r="BX432">
        <f>Drivers!BX253</f>
        <v>9</v>
      </c>
      <c r="BY432">
        <f>Drivers!BY253</f>
        <v>9</v>
      </c>
      <c r="BZ432">
        <f>Drivers!BZ253</f>
        <v>9</v>
      </c>
      <c r="CA432">
        <f>Drivers!CA253</f>
        <v>9</v>
      </c>
      <c r="CB432">
        <f>Drivers!CB253</f>
        <v>9</v>
      </c>
      <c r="CC432">
        <f>Drivers!CC253</f>
        <v>9</v>
      </c>
      <c r="CD432">
        <f>Drivers!CD253</f>
        <v>9.5</v>
      </c>
      <c r="CE432">
        <f>Drivers!CE253</f>
        <v>9.5</v>
      </c>
      <c r="CF432">
        <f>Drivers!CF253</f>
        <v>9.5</v>
      </c>
      <c r="CG432">
        <f>Drivers!CG253</f>
        <v>10</v>
      </c>
      <c r="CH432">
        <f>Drivers!CH253</f>
        <v>10</v>
      </c>
      <c r="CI432">
        <f>Drivers!CI253</f>
        <v>10</v>
      </c>
      <c r="CJ432">
        <f>Drivers!CJ253</f>
        <v>10</v>
      </c>
      <c r="CK432">
        <f>Drivers!CK253</f>
        <v>10.5</v>
      </c>
      <c r="CL432">
        <f>Drivers!CL253</f>
        <v>10.5</v>
      </c>
      <c r="CM432">
        <f>Drivers!CM253</f>
        <v>10.5</v>
      </c>
      <c r="CN432">
        <f>Drivers!CN253</f>
        <v>10.5</v>
      </c>
      <c r="CO432">
        <f>Drivers!CO253</f>
        <v>11</v>
      </c>
      <c r="CP432">
        <f>Drivers!CP253</f>
        <v>0</v>
      </c>
      <c r="CQ432">
        <f>Drivers!CQ253</f>
        <v>0</v>
      </c>
      <c r="CR432">
        <f>Drivers!CR253</f>
        <v>0</v>
      </c>
      <c r="CS432">
        <f>Drivers!CS253</f>
        <v>0</v>
      </c>
      <c r="CT432">
        <f>Drivers!CT253</f>
        <v>0</v>
      </c>
      <c r="CU432">
        <f>Drivers!CU253</f>
        <v>0</v>
      </c>
      <c r="CV432">
        <f>Drivers!CV253</f>
        <v>0</v>
      </c>
      <c r="CW432">
        <f>Drivers!CW253</f>
        <v>0</v>
      </c>
      <c r="CX432">
        <f>Drivers!CX253</f>
        <v>0</v>
      </c>
      <c r="CY432">
        <f>Drivers!CY253</f>
        <v>0</v>
      </c>
      <c r="CZ432">
        <f>Drivers!CZ253</f>
        <v>0</v>
      </c>
      <c r="DA432">
        <f>Drivers!DA253</f>
        <v>0</v>
      </c>
      <c r="DB432">
        <f>Drivers!DB253</f>
        <v>0</v>
      </c>
      <c r="DC432">
        <f>Drivers!DC253</f>
        <v>0</v>
      </c>
      <c r="DD432">
        <f>Drivers!DD253</f>
        <v>0</v>
      </c>
      <c r="DE432">
        <f>Drivers!DE253</f>
        <v>0</v>
      </c>
      <c r="DF432">
        <f>Drivers!DF253</f>
        <v>0</v>
      </c>
      <c r="DG432">
        <f>Drivers!DG253</f>
        <v>0</v>
      </c>
      <c r="DH432">
        <f>Drivers!DH253</f>
        <v>0</v>
      </c>
      <c r="DI432">
        <f>Drivers!DI253</f>
        <v>0</v>
      </c>
      <c r="DJ432">
        <f>Drivers!DJ253</f>
        <v>0</v>
      </c>
      <c r="DK432">
        <f>Drivers!DK253</f>
        <v>0</v>
      </c>
      <c r="DL432">
        <f>Drivers!DL253</f>
        <v>0</v>
      </c>
      <c r="DM432">
        <f>Drivers!DM253</f>
        <v>0</v>
      </c>
      <c r="DN432">
        <f>Drivers!DN253</f>
        <v>0</v>
      </c>
      <c r="DO432">
        <f>Drivers!DO253</f>
        <v>0</v>
      </c>
      <c r="DP432">
        <f>Drivers!DP253</f>
        <v>0</v>
      </c>
      <c r="DQ432">
        <f>Drivers!DQ253</f>
        <v>0</v>
      </c>
      <c r="DR432">
        <f>Drivers!DR253</f>
        <v>0</v>
      </c>
      <c r="DS432">
        <f>Drivers!DS253</f>
        <v>0</v>
      </c>
      <c r="DT432">
        <f>Drivers!DT253</f>
        <v>0</v>
      </c>
      <c r="DU432">
        <f>Drivers!DU253</f>
        <v>0</v>
      </c>
      <c r="DV432">
        <f>Drivers!DV253</f>
        <v>0</v>
      </c>
      <c r="DW432">
        <f>Drivers!DW253</f>
        <v>0</v>
      </c>
      <c r="DX432">
        <f>Drivers!DX253</f>
        <v>0</v>
      </c>
      <c r="DY432">
        <f>Drivers!DY253</f>
        <v>7</v>
      </c>
      <c r="DZ432">
        <f>Drivers!DZ253</f>
        <v>18</v>
      </c>
      <c r="EA432">
        <f>Drivers!EA253</f>
        <v>35</v>
      </c>
      <c r="EB432">
        <f>Drivers!EB253</f>
        <v>36</v>
      </c>
      <c r="EC432">
        <f>Drivers!EC253</f>
        <v>38.5</v>
      </c>
      <c r="ED432">
        <f>Drivers!ED253</f>
        <v>40.5</v>
      </c>
      <c r="EE432">
        <f>Drivers!EE253</f>
        <v>42.5</v>
      </c>
      <c r="EF432">
        <f>Drivers!EF253</f>
        <v>43.5</v>
      </c>
      <c r="EG432">
        <f>Drivers!EG253</f>
        <v>44.5</v>
      </c>
      <c r="EH432">
        <f>Drivers!EH253</f>
        <v>45.5</v>
      </c>
      <c r="EI432">
        <f>Drivers!EI253</f>
        <v>46.5</v>
      </c>
      <c r="EJ432">
        <f>Drivers!EJ253</f>
        <v>47.5</v>
      </c>
      <c r="EK432">
        <f>Drivers!EK253</f>
        <v>48.5</v>
      </c>
      <c r="EL432">
        <f>Drivers!EL253</f>
        <v>49.5</v>
      </c>
      <c r="EM432">
        <f>Drivers!EM253</f>
        <v>0</v>
      </c>
      <c r="EN432">
        <f>Drivers!EN253</f>
        <v>0</v>
      </c>
    </row>
    <row r="433" spans="1:144" x14ac:dyDescent="0.2">
      <c r="A433">
        <f>Drivers!A254</f>
        <v>0</v>
      </c>
      <c r="B433">
        <f>Drivers!B254</f>
        <v>0</v>
      </c>
      <c r="C433">
        <f>Drivers!C254</f>
        <v>0</v>
      </c>
      <c r="D433">
        <f>Drivers!D254</f>
        <v>0</v>
      </c>
      <c r="E433">
        <f>Drivers!E254</f>
        <v>0</v>
      </c>
      <c r="F433">
        <f>Drivers!F254</f>
        <v>0</v>
      </c>
      <c r="G433">
        <f>Drivers!G254</f>
        <v>0</v>
      </c>
      <c r="H433">
        <f>Drivers!H254</f>
        <v>0</v>
      </c>
      <c r="I433" t="str">
        <f>Drivers!I254</f>
        <v>/ Cost per Box</v>
      </c>
      <c r="J433">
        <f>Drivers!J254</f>
        <v>0</v>
      </c>
      <c r="K433">
        <f>Drivers!K254</f>
        <v>0</v>
      </c>
      <c r="L433">
        <f>Drivers!L254</f>
        <v>0</v>
      </c>
      <c r="M433">
        <f>Drivers!M254</f>
        <v>0</v>
      </c>
      <c r="N433">
        <f>Drivers!N254</f>
        <v>0</v>
      </c>
      <c r="O433">
        <f>Drivers!O254</f>
        <v>0</v>
      </c>
      <c r="P433">
        <f>Drivers!P254</f>
        <v>0</v>
      </c>
      <c r="Q433">
        <f>Drivers!Q254</f>
        <v>0</v>
      </c>
      <c r="R433">
        <f>Drivers!R254</f>
        <v>0</v>
      </c>
      <c r="S433">
        <f>Drivers!S254</f>
        <v>0</v>
      </c>
      <c r="T433">
        <f>Drivers!T254</f>
        <v>0</v>
      </c>
      <c r="U433">
        <f>Drivers!U254</f>
        <v>0</v>
      </c>
      <c r="V433">
        <f>Drivers!V254</f>
        <v>0</v>
      </c>
      <c r="W433">
        <f>Drivers!W254</f>
        <v>0</v>
      </c>
      <c r="X433">
        <f>Drivers!X254</f>
        <v>0</v>
      </c>
      <c r="Y433">
        <f>Drivers!Y254</f>
        <v>0</v>
      </c>
      <c r="Z433">
        <f>Drivers!Z254</f>
        <v>0</v>
      </c>
      <c r="AA433">
        <f>Drivers!AA254</f>
        <v>0</v>
      </c>
      <c r="AB433">
        <f>Drivers!AB254</f>
        <v>0</v>
      </c>
      <c r="AC433">
        <f>Drivers!AC254</f>
        <v>0</v>
      </c>
      <c r="AD433">
        <f>Drivers!AD254</f>
        <v>0</v>
      </c>
      <c r="AE433">
        <f>Drivers!AE254</f>
        <v>0</v>
      </c>
      <c r="AF433">
        <f>Drivers!AF254</f>
        <v>0</v>
      </c>
      <c r="AG433">
        <f>Drivers!AG254</f>
        <v>0</v>
      </c>
      <c r="AH433">
        <f>Drivers!AH254</f>
        <v>0</v>
      </c>
      <c r="AI433">
        <f>Drivers!AI254</f>
        <v>0</v>
      </c>
      <c r="AJ433">
        <f>Drivers!AJ254</f>
        <v>0</v>
      </c>
      <c r="AK433">
        <f>Drivers!AK254</f>
        <v>0</v>
      </c>
      <c r="AL433">
        <f>Drivers!AL254</f>
        <v>0</v>
      </c>
      <c r="AM433">
        <f>Drivers!AM254</f>
        <v>0</v>
      </c>
      <c r="AN433">
        <f>Drivers!AN254</f>
        <v>0</v>
      </c>
      <c r="AO433">
        <f>Drivers!AO254</f>
        <v>0</v>
      </c>
      <c r="AP433">
        <f>Drivers!AP254</f>
        <v>0</v>
      </c>
      <c r="AQ433">
        <f>Drivers!AQ254</f>
        <v>0</v>
      </c>
      <c r="AR433">
        <f>Drivers!AR254</f>
        <v>0</v>
      </c>
      <c r="AS433">
        <f>Drivers!AS254</f>
        <v>0</v>
      </c>
      <c r="AT433">
        <f>Drivers!AT254</f>
        <v>0</v>
      </c>
      <c r="AU433">
        <f>Drivers!AU254</f>
        <v>0</v>
      </c>
      <c r="AV433">
        <f>Drivers!AV254</f>
        <v>0</v>
      </c>
      <c r="AW433">
        <f>Drivers!AW254</f>
        <v>0</v>
      </c>
      <c r="AX433">
        <f>Drivers!AX254</f>
        <v>0</v>
      </c>
      <c r="AY433">
        <f>Drivers!AY254</f>
        <v>0</v>
      </c>
      <c r="AZ433">
        <f>Drivers!AZ254</f>
        <v>0</v>
      </c>
      <c r="BA433">
        <f>Drivers!BA254</f>
        <v>0</v>
      </c>
      <c r="BB433">
        <f>Drivers!BB254</f>
        <v>0</v>
      </c>
      <c r="BC433">
        <f>Drivers!BC254</f>
        <v>0</v>
      </c>
      <c r="BD433">
        <f>Drivers!BD254</f>
        <v>0</v>
      </c>
      <c r="BE433">
        <f>Drivers!BE254</f>
        <v>0</v>
      </c>
      <c r="BF433">
        <f>Drivers!BF254</f>
        <v>0</v>
      </c>
      <c r="BG433">
        <f>Drivers!BG254</f>
        <v>0</v>
      </c>
      <c r="BH433">
        <f>Drivers!BH254</f>
        <v>0</v>
      </c>
      <c r="BI433">
        <f>Drivers!BI254</f>
        <v>0</v>
      </c>
      <c r="BJ433">
        <f>Drivers!BJ254</f>
        <v>0</v>
      </c>
      <c r="BK433">
        <f>Drivers!BK254</f>
        <v>0</v>
      </c>
      <c r="BL433">
        <f>Drivers!BL254</f>
        <v>0</v>
      </c>
      <c r="BM433">
        <f>Drivers!BM254</f>
        <v>0</v>
      </c>
      <c r="BN433">
        <f>Drivers!BN254</f>
        <v>0</v>
      </c>
      <c r="BO433">
        <f>Drivers!BO254</f>
        <v>0</v>
      </c>
      <c r="BP433">
        <f>Drivers!BP254</f>
        <v>0</v>
      </c>
      <c r="BQ433">
        <f>Drivers!BQ254</f>
        <v>0</v>
      </c>
      <c r="BR433">
        <f>Drivers!BR254</f>
        <v>0</v>
      </c>
      <c r="BS433">
        <f>Drivers!BS254</f>
        <v>0</v>
      </c>
      <c r="BT433">
        <f>Drivers!BT254</f>
        <v>0</v>
      </c>
      <c r="BU433">
        <f>Drivers!BU254</f>
        <v>0</v>
      </c>
      <c r="BV433">
        <f>Drivers!BV254</f>
        <v>38.76093696176369</v>
      </c>
      <c r="BW433">
        <f>Drivers!BW254</f>
        <v>37.458664313033246</v>
      </c>
      <c r="BX433">
        <f>Drivers!BX254</f>
        <v>40.490408673894912</v>
      </c>
      <c r="BY433">
        <f>Drivers!BY254</f>
        <v>40.063418617310838</v>
      </c>
      <c r="BZ433">
        <f>Drivers!BZ254</f>
        <v>39.440908027147209</v>
      </c>
      <c r="CA433">
        <f>Drivers!CA254</f>
        <v>40.545499628068434</v>
      </c>
      <c r="CB433">
        <f>Drivers!CB254</f>
        <v>45.615533980582519</v>
      </c>
      <c r="CC433">
        <f>Drivers!CC254</f>
        <v>41.135481852315387</v>
      </c>
      <c r="CD433">
        <f>Drivers!CD254</f>
        <v>38.053776041422893</v>
      </c>
      <c r="CE433">
        <f>Drivers!CE254</f>
        <v>39.11739709273494</v>
      </c>
      <c r="CF433">
        <f>Drivers!CF254</f>
        <v>39.51948045769764</v>
      </c>
      <c r="CG433">
        <f>Drivers!CG254</f>
        <v>38.399014768460567</v>
      </c>
      <c r="CH433">
        <f>Drivers!CH254</f>
        <v>36.830841986952962</v>
      </c>
      <c r="CI433">
        <f>Drivers!CI254</f>
        <v>37.85843363866848</v>
      </c>
      <c r="CJ433">
        <f>Drivers!CJ254</f>
        <v>38.265285776005548</v>
      </c>
      <c r="CK433">
        <f>Drivers!CK254</f>
        <v>37.439559335106374</v>
      </c>
      <c r="CL433">
        <f>Drivers!CL254</f>
        <v>35.767556624487483</v>
      </c>
      <c r="CM433">
        <f>Drivers!CM254</f>
        <v>36.763922978692044</v>
      </c>
      <c r="CN433">
        <f>Drivers!CN254</f>
        <v>37.315692999349515</v>
      </c>
      <c r="CO433">
        <f>Drivers!CO254</f>
        <v>36.495453108942421</v>
      </c>
      <c r="CP433">
        <f>Drivers!CP254</f>
        <v>0</v>
      </c>
      <c r="CQ433">
        <f>Drivers!CQ254</f>
        <v>0</v>
      </c>
      <c r="CR433">
        <f>Drivers!CR254</f>
        <v>0</v>
      </c>
      <c r="CS433">
        <f>Drivers!CS254</f>
        <v>0</v>
      </c>
      <c r="CT433">
        <f>Drivers!CT254</f>
        <v>0</v>
      </c>
      <c r="CU433">
        <f>Drivers!CU254</f>
        <v>0</v>
      </c>
      <c r="CV433">
        <f>Drivers!CV254</f>
        <v>0</v>
      </c>
      <c r="CW433">
        <f>Drivers!CW254</f>
        <v>0</v>
      </c>
      <c r="CX433">
        <f>Drivers!CX254</f>
        <v>0</v>
      </c>
      <c r="CY433">
        <f>Drivers!CY254</f>
        <v>0</v>
      </c>
      <c r="CZ433">
        <f>Drivers!CZ254</f>
        <v>0</v>
      </c>
      <c r="DA433">
        <f>Drivers!DA254</f>
        <v>0</v>
      </c>
      <c r="DB433">
        <f>Drivers!DB254</f>
        <v>0</v>
      </c>
      <c r="DC433">
        <f>Drivers!DC254</f>
        <v>0</v>
      </c>
      <c r="DD433">
        <f>Drivers!DD254</f>
        <v>0</v>
      </c>
      <c r="DE433">
        <f>Drivers!DE254</f>
        <v>0</v>
      </c>
      <c r="DF433">
        <f>Drivers!DF254</f>
        <v>0</v>
      </c>
      <c r="DG433">
        <f>Drivers!DG254</f>
        <v>0</v>
      </c>
      <c r="DH433">
        <f>Drivers!DH254</f>
        <v>0</v>
      </c>
      <c r="DI433">
        <f>Drivers!DI254</f>
        <v>0</v>
      </c>
      <c r="DJ433">
        <f>Drivers!DJ254</f>
        <v>0</v>
      </c>
      <c r="DK433">
        <f>Drivers!DK254</f>
        <v>0</v>
      </c>
      <c r="DL433">
        <f>Drivers!DL254</f>
        <v>0</v>
      </c>
      <c r="DM433">
        <f>Drivers!DM254</f>
        <v>0</v>
      </c>
      <c r="DN433">
        <f>Drivers!DN254</f>
        <v>0</v>
      </c>
      <c r="DO433">
        <f>Drivers!DO254</f>
        <v>0</v>
      </c>
      <c r="DP433">
        <f>Drivers!DP254</f>
        <v>0</v>
      </c>
      <c r="DQ433">
        <f>Drivers!DQ254</f>
        <v>0</v>
      </c>
      <c r="DR433">
        <f>Drivers!DR254</f>
        <v>0</v>
      </c>
      <c r="DS433">
        <f>Drivers!DS254</f>
        <v>0</v>
      </c>
      <c r="DT433">
        <f>Drivers!DT254</f>
        <v>0</v>
      </c>
      <c r="DU433">
        <f>Drivers!DU254</f>
        <v>0</v>
      </c>
      <c r="DV433">
        <f>Drivers!DV254</f>
        <v>0</v>
      </c>
      <c r="DW433">
        <f>Drivers!DW254</f>
        <v>0</v>
      </c>
      <c r="DX433">
        <f>Drivers!DX254</f>
        <v>0</v>
      </c>
      <c r="DY433">
        <f>Drivers!DY254</f>
        <v>54.3460826784777</v>
      </c>
      <c r="DZ433">
        <f>Drivers!DZ254</f>
        <v>45.227795911355443</v>
      </c>
      <c r="EA433">
        <f>Drivers!EA254</f>
        <v>39.245708391659917</v>
      </c>
      <c r="EB433">
        <f>Drivers!EB254</f>
        <v>41.567750049645852</v>
      </c>
      <c r="EC433">
        <f>Drivers!EC254</f>
        <v>38.775022366834186</v>
      </c>
      <c r="ED433">
        <f>Drivers!ED254</f>
        <v>37.601027483950432</v>
      </c>
      <c r="EE433">
        <f>Drivers!EE254</f>
        <v>36.588061493191191</v>
      </c>
      <c r="EF433">
        <f>Drivers!EF254</f>
        <v>35.988119830750726</v>
      </c>
      <c r="EG433">
        <f>Drivers!EG254</f>
        <v>35.531838181775839</v>
      </c>
      <c r="EH433">
        <f>Drivers!EH254</f>
        <v>35.105720366914149</v>
      </c>
      <c r="EI433">
        <f>Drivers!EI254</f>
        <v>34.681511067138125</v>
      </c>
      <c r="EJ433">
        <f>Drivers!EJ254</f>
        <v>34.315137384168956</v>
      </c>
      <c r="EK433">
        <f>Drivers!EK254</f>
        <v>33.95037881017047</v>
      </c>
      <c r="EL433">
        <f>Drivers!EL254</f>
        <v>33.587229559433318</v>
      </c>
      <c r="EM433">
        <f>Drivers!EM254</f>
        <v>0</v>
      </c>
      <c r="EN433">
        <f>Drivers!EN254</f>
        <v>0</v>
      </c>
    </row>
    <row r="434" spans="1:144" x14ac:dyDescent="0.2">
      <c r="A434">
        <f>Drivers!A255</f>
        <v>0</v>
      </c>
      <c r="B434">
        <f>Drivers!B255</f>
        <v>0</v>
      </c>
      <c r="C434">
        <f>Drivers!C255</f>
        <v>0</v>
      </c>
      <c r="D434">
        <f>Drivers!D255</f>
        <v>0</v>
      </c>
      <c r="E434">
        <f>Drivers!E255</f>
        <v>0</v>
      </c>
      <c r="F434">
        <f>Drivers!F255</f>
        <v>0</v>
      </c>
      <c r="G434">
        <f>Drivers!G255</f>
        <v>0</v>
      </c>
      <c r="H434">
        <f>Drivers!H255</f>
        <v>0</v>
      </c>
      <c r="I434" t="str">
        <f>Drivers!I255</f>
        <v>= Referral Boxes in the Period</v>
      </c>
      <c r="J434">
        <f>Drivers!J255</f>
        <v>0</v>
      </c>
      <c r="K434">
        <f>Drivers!K255</f>
        <v>0</v>
      </c>
      <c r="L434">
        <f>Drivers!L255</f>
        <v>0</v>
      </c>
      <c r="M434">
        <f>Drivers!M255</f>
        <v>0</v>
      </c>
      <c r="N434">
        <f>Drivers!N255</f>
        <v>0</v>
      </c>
      <c r="O434">
        <f>Drivers!O255</f>
        <v>0</v>
      </c>
      <c r="P434">
        <f>Drivers!P255</f>
        <v>0</v>
      </c>
      <c r="Q434">
        <f>Drivers!Q255</f>
        <v>0</v>
      </c>
      <c r="R434">
        <f>Drivers!R255</f>
        <v>0</v>
      </c>
      <c r="S434">
        <f>Drivers!S255</f>
        <v>0</v>
      </c>
      <c r="T434">
        <f>Drivers!T255</f>
        <v>0</v>
      </c>
      <c r="U434">
        <f>Drivers!U255</f>
        <v>0</v>
      </c>
      <c r="V434">
        <f>Drivers!V255</f>
        <v>0</v>
      </c>
      <c r="W434">
        <f>Drivers!W255</f>
        <v>0</v>
      </c>
      <c r="X434">
        <f>Drivers!X255</f>
        <v>0</v>
      </c>
      <c r="Y434">
        <f>Drivers!Y255</f>
        <v>0</v>
      </c>
      <c r="Z434">
        <f>Drivers!Z255</f>
        <v>0</v>
      </c>
      <c r="AA434">
        <f>Drivers!AA255</f>
        <v>0</v>
      </c>
      <c r="AB434">
        <f>Drivers!AB255</f>
        <v>0</v>
      </c>
      <c r="AC434">
        <f>Drivers!AC255</f>
        <v>0</v>
      </c>
      <c r="AD434">
        <f>Drivers!AD255</f>
        <v>0</v>
      </c>
      <c r="AE434">
        <f>Drivers!AE255</f>
        <v>0</v>
      </c>
      <c r="AF434">
        <f>Drivers!AF255</f>
        <v>0</v>
      </c>
      <c r="AG434">
        <f>Drivers!AG255</f>
        <v>0</v>
      </c>
      <c r="AH434">
        <f>Drivers!AH255</f>
        <v>0</v>
      </c>
      <c r="AI434">
        <f>Drivers!AI255</f>
        <v>0</v>
      </c>
      <c r="AJ434">
        <f>Drivers!AJ255</f>
        <v>0</v>
      </c>
      <c r="AK434">
        <f>Drivers!AK255</f>
        <v>0</v>
      </c>
      <c r="AL434">
        <f>Drivers!AL255</f>
        <v>0</v>
      </c>
      <c r="AM434">
        <f>Drivers!AM255</f>
        <v>0</v>
      </c>
      <c r="AN434">
        <f>Drivers!AN255</f>
        <v>0</v>
      </c>
      <c r="AO434">
        <f>Drivers!AO255</f>
        <v>0</v>
      </c>
      <c r="AP434">
        <f>Drivers!AP255</f>
        <v>0</v>
      </c>
      <c r="AQ434">
        <f>Drivers!AQ255</f>
        <v>0</v>
      </c>
      <c r="AR434">
        <f>Drivers!AR255</f>
        <v>0</v>
      </c>
      <c r="AS434">
        <f>Drivers!AS255</f>
        <v>0</v>
      </c>
      <c r="AT434">
        <f>Drivers!AT255</f>
        <v>0</v>
      </c>
      <c r="AU434">
        <f>Drivers!AU255</f>
        <v>0</v>
      </c>
      <c r="AV434">
        <f>Drivers!AV255</f>
        <v>0</v>
      </c>
      <c r="AW434">
        <f>Drivers!AW255</f>
        <v>0</v>
      </c>
      <c r="AX434">
        <f>Drivers!AX255</f>
        <v>0</v>
      </c>
      <c r="AY434">
        <f>Drivers!AY255</f>
        <v>0</v>
      </c>
      <c r="AZ434">
        <f>Drivers!AZ255</f>
        <v>0</v>
      </c>
      <c r="BA434">
        <f>Drivers!BA255</f>
        <v>0</v>
      </c>
      <c r="BB434">
        <f>Drivers!BB255</f>
        <v>0</v>
      </c>
      <c r="BC434">
        <f>Drivers!BC255</f>
        <v>0</v>
      </c>
      <c r="BD434">
        <f>Drivers!BD255</f>
        <v>0</v>
      </c>
      <c r="BE434">
        <f>Drivers!BE255</f>
        <v>0</v>
      </c>
      <c r="BF434">
        <f>Drivers!BF255</f>
        <v>0</v>
      </c>
      <c r="BG434">
        <f>Drivers!BG255</f>
        <v>0</v>
      </c>
      <c r="BH434">
        <f>Drivers!BH255</f>
        <v>0</v>
      </c>
      <c r="BI434">
        <f>Drivers!BI255</f>
        <v>0</v>
      </c>
      <c r="BJ434">
        <f>Drivers!BJ255</f>
        <v>0</v>
      </c>
      <c r="BK434">
        <f>Drivers!BK255</f>
        <v>0</v>
      </c>
      <c r="BL434">
        <f>Drivers!BL255</f>
        <v>0</v>
      </c>
      <c r="BM434">
        <f>Drivers!BM255</f>
        <v>0</v>
      </c>
      <c r="BN434">
        <f>Drivers!BN255</f>
        <v>0</v>
      </c>
      <c r="BO434">
        <f>Drivers!BO255</f>
        <v>0</v>
      </c>
      <c r="BP434">
        <f>Drivers!BP255</f>
        <v>0</v>
      </c>
      <c r="BQ434">
        <f>Drivers!BQ255</f>
        <v>0</v>
      </c>
      <c r="BR434">
        <f>Drivers!BR255</f>
        <v>0</v>
      </c>
      <c r="BS434">
        <f>Drivers!BS255</f>
        <v>0</v>
      </c>
      <c r="BT434">
        <f>Drivers!BT255</f>
        <v>0</v>
      </c>
      <c r="BU434">
        <f>Drivers!BU255</f>
        <v>0</v>
      </c>
      <c r="BV434">
        <f>Drivers!BV255</f>
        <v>0.20639335957981925</v>
      </c>
      <c r="BW434">
        <f>Drivers!BW255</f>
        <v>0.24026484032610232</v>
      </c>
      <c r="BX434">
        <f>Drivers!BX255</f>
        <v>0.2222748619922551</v>
      </c>
      <c r="BY434">
        <f>Drivers!BY255</f>
        <v>0.22464383496497792</v>
      </c>
      <c r="BZ434">
        <f>Drivers!BZ255</f>
        <v>0.22818947255994443</v>
      </c>
      <c r="CA434">
        <f>Drivers!CA255</f>
        <v>0.22197284735812134</v>
      </c>
      <c r="CB434">
        <f>Drivers!CB255</f>
        <v>0.19730120892218631</v>
      </c>
      <c r="CC434">
        <f>Drivers!CC255</f>
        <v>0.2187892202724597</v>
      </c>
      <c r="CD434">
        <f>Drivers!CD255</f>
        <v>0.24964671021501023</v>
      </c>
      <c r="CE434">
        <f>Drivers!CE255</f>
        <v>0.24285869475104679</v>
      </c>
      <c r="CF434">
        <f>Drivers!CF255</f>
        <v>0.24038777559763141</v>
      </c>
      <c r="CG434">
        <f>Drivers!CG255</f>
        <v>0.26042334836709419</v>
      </c>
      <c r="CH434">
        <f>Drivers!CH255</f>
        <v>0.27151157726837799</v>
      </c>
      <c r="CI434">
        <f>Drivers!CI255</f>
        <v>0.26414193718215623</v>
      </c>
      <c r="CJ434">
        <f>Drivers!CJ255</f>
        <v>0.26133347228966869</v>
      </c>
      <c r="CK434">
        <f>Drivers!CK255</f>
        <v>0.28045201883971821</v>
      </c>
      <c r="CL434">
        <f>Drivers!CL255</f>
        <v>0.29356212699224199</v>
      </c>
      <c r="CM434">
        <f>Drivers!CM255</f>
        <v>0.28560608197568255</v>
      </c>
      <c r="CN434">
        <f>Drivers!CN255</f>
        <v>0.28138295596394353</v>
      </c>
      <c r="CO434">
        <f>Drivers!CO255</f>
        <v>0.30140741004540889</v>
      </c>
      <c r="CP434">
        <f>Drivers!CP255</f>
        <v>0</v>
      </c>
      <c r="CQ434">
        <f>Drivers!CQ255</f>
        <v>0</v>
      </c>
      <c r="CR434">
        <f>Drivers!CR255</f>
        <v>0</v>
      </c>
      <c r="CS434">
        <f>Drivers!CS255</f>
        <v>0</v>
      </c>
      <c r="CT434">
        <f>Drivers!CT255</f>
        <v>0</v>
      </c>
      <c r="CU434">
        <f>Drivers!CU255</f>
        <v>0</v>
      </c>
      <c r="CV434">
        <f>Drivers!CV255</f>
        <v>0</v>
      </c>
      <c r="CW434">
        <f>Drivers!CW255</f>
        <v>0</v>
      </c>
      <c r="CX434">
        <f>Drivers!CX255</f>
        <v>0</v>
      </c>
      <c r="CY434">
        <f>Drivers!CY255</f>
        <v>0</v>
      </c>
      <c r="CZ434">
        <f>Drivers!CZ255</f>
        <v>0</v>
      </c>
      <c r="DA434">
        <f>Drivers!DA255</f>
        <v>0</v>
      </c>
      <c r="DB434">
        <f>Drivers!DB255</f>
        <v>0</v>
      </c>
      <c r="DC434">
        <f>Drivers!DC255</f>
        <v>0</v>
      </c>
      <c r="DD434">
        <f>Drivers!DD255</f>
        <v>0</v>
      </c>
      <c r="DE434">
        <f>Drivers!DE255</f>
        <v>0</v>
      </c>
      <c r="DF434">
        <f>Drivers!DF255</f>
        <v>0</v>
      </c>
      <c r="DG434">
        <f>Drivers!DG255</f>
        <v>0</v>
      </c>
      <c r="DH434">
        <f>Drivers!DH255</f>
        <v>0</v>
      </c>
      <c r="DI434">
        <f>Drivers!DI255</f>
        <v>0</v>
      </c>
      <c r="DJ434">
        <f>Drivers!DJ255</f>
        <v>0</v>
      </c>
      <c r="DK434">
        <f>Drivers!DK255</f>
        <v>0</v>
      </c>
      <c r="DL434">
        <f>Drivers!DL255</f>
        <v>0</v>
      </c>
      <c r="DM434">
        <f>Drivers!DM255</f>
        <v>0</v>
      </c>
      <c r="DN434">
        <f>Drivers!DN255</f>
        <v>0</v>
      </c>
      <c r="DO434">
        <f>Drivers!DO255</f>
        <v>0</v>
      </c>
      <c r="DP434">
        <f>Drivers!DP255</f>
        <v>0</v>
      </c>
      <c r="DQ434">
        <f>Drivers!DQ255</f>
        <v>0</v>
      </c>
      <c r="DR434">
        <f>Drivers!DR255</f>
        <v>0</v>
      </c>
      <c r="DS434">
        <f>Drivers!DS255</f>
        <v>0</v>
      </c>
      <c r="DT434">
        <f>Drivers!DT255</f>
        <v>0</v>
      </c>
      <c r="DU434">
        <f>Drivers!DU255</f>
        <v>0</v>
      </c>
      <c r="DV434">
        <f>Drivers!DV255</f>
        <v>0</v>
      </c>
      <c r="DW434">
        <f>Drivers!DW255</f>
        <v>0</v>
      </c>
      <c r="DX434">
        <f>Drivers!DX255</f>
        <v>0</v>
      </c>
      <c r="DY434">
        <f>Drivers!DY255</f>
        <v>0.12880413187116724</v>
      </c>
      <c r="DZ434">
        <f>Drivers!DZ255</f>
        <v>0.39798534589833284</v>
      </c>
      <c r="EA434">
        <f>Drivers!EA255</f>
        <v>0.89181725682489732</v>
      </c>
      <c r="EB434">
        <f>Drivers!EB255</f>
        <v>0.86605601594995907</v>
      </c>
      <c r="EC434">
        <f>Drivers!EC255</f>
        <v>0.99290722867333736</v>
      </c>
      <c r="ED434">
        <f>Drivers!ED255</f>
        <v>1.0770982260335029</v>
      </c>
      <c r="EE434">
        <f>Drivers!EE255</f>
        <v>1.1615810804272586</v>
      </c>
      <c r="EF434">
        <f>Drivers!EF255</f>
        <v>1.2087322206488433</v>
      </c>
      <c r="EG434">
        <f>Drivers!EG255</f>
        <v>1.2523979134528396</v>
      </c>
      <c r="EH434">
        <f>Drivers!EH255</f>
        <v>1.2960850688847303</v>
      </c>
      <c r="EI434">
        <f>Drivers!EI255</f>
        <v>1.3407720300878205</v>
      </c>
      <c r="EJ434">
        <f>Drivers!EJ255</f>
        <v>1.3842287579449932</v>
      </c>
      <c r="EK434">
        <f>Drivers!EK255</f>
        <v>1.4285554889146308</v>
      </c>
      <c r="EL434">
        <f>Drivers!EL255</f>
        <v>1.4737744270455142</v>
      </c>
      <c r="EM434">
        <f>Drivers!EM255</f>
        <v>0</v>
      </c>
      <c r="EN434">
        <f>Drivers!EN255</f>
        <v>0</v>
      </c>
    </row>
    <row r="435" spans="1:144" x14ac:dyDescent="0.2">
      <c r="A435">
        <f>Drivers!A256</f>
        <v>0</v>
      </c>
      <c r="B435">
        <f>Drivers!B256</f>
        <v>0</v>
      </c>
      <c r="C435">
        <f>Drivers!C256</f>
        <v>0</v>
      </c>
      <c r="D435">
        <f>Drivers!D256</f>
        <v>0</v>
      </c>
      <c r="E435">
        <f>Drivers!E256</f>
        <v>0</v>
      </c>
      <c r="F435">
        <f>Drivers!F256</f>
        <v>0</v>
      </c>
      <c r="G435">
        <f>Drivers!G256</f>
        <v>0</v>
      </c>
      <c r="H435">
        <f>Drivers!H256</f>
        <v>0</v>
      </c>
      <c r="I435" t="str">
        <f>Drivers!I256</f>
        <v>/ Total Boxes in Period</v>
      </c>
      <c r="J435">
        <f>Drivers!J256</f>
        <v>0</v>
      </c>
      <c r="K435">
        <f>Drivers!K256</f>
        <v>0</v>
      </c>
      <c r="L435">
        <f>Drivers!L256</f>
        <v>0</v>
      </c>
      <c r="M435">
        <f>Drivers!M256</f>
        <v>0</v>
      </c>
      <c r="N435">
        <f>Drivers!N256</f>
        <v>0</v>
      </c>
      <c r="O435">
        <f>Drivers!O256</f>
        <v>0</v>
      </c>
      <c r="P435">
        <f>Drivers!P256</f>
        <v>0</v>
      </c>
      <c r="Q435">
        <f>Drivers!Q256</f>
        <v>0</v>
      </c>
      <c r="R435">
        <f>Drivers!R256</f>
        <v>0</v>
      </c>
      <c r="S435">
        <f>Drivers!S256</f>
        <v>0</v>
      </c>
      <c r="T435">
        <f>Drivers!T256</f>
        <v>0</v>
      </c>
      <c r="U435">
        <f>Drivers!U256</f>
        <v>0</v>
      </c>
      <c r="V435">
        <f>Drivers!V256</f>
        <v>0</v>
      </c>
      <c r="W435">
        <f>Drivers!W256</f>
        <v>0</v>
      </c>
      <c r="X435">
        <f>Drivers!X256</f>
        <v>0</v>
      </c>
      <c r="Y435">
        <f>Drivers!Y256</f>
        <v>0</v>
      </c>
      <c r="Z435">
        <f>Drivers!Z256</f>
        <v>0</v>
      </c>
      <c r="AA435">
        <f>Drivers!AA256</f>
        <v>0</v>
      </c>
      <c r="AB435">
        <f>Drivers!AB256</f>
        <v>0</v>
      </c>
      <c r="AC435">
        <f>Drivers!AC256</f>
        <v>0</v>
      </c>
      <c r="AD435">
        <f>Drivers!AD256</f>
        <v>0</v>
      </c>
      <c r="AE435">
        <f>Drivers!AE256</f>
        <v>0</v>
      </c>
      <c r="AF435">
        <f>Drivers!AF256</f>
        <v>0</v>
      </c>
      <c r="AG435">
        <f>Drivers!AG256</f>
        <v>0</v>
      </c>
      <c r="AH435">
        <f>Drivers!AH256</f>
        <v>0</v>
      </c>
      <c r="AI435">
        <f>Drivers!AI256</f>
        <v>0</v>
      </c>
      <c r="AJ435">
        <f>Drivers!AJ256</f>
        <v>0</v>
      </c>
      <c r="AK435">
        <f>Drivers!AK256</f>
        <v>0</v>
      </c>
      <c r="AL435">
        <f>Drivers!AL256</f>
        <v>0</v>
      </c>
      <c r="AM435">
        <f>Drivers!AM256</f>
        <v>0</v>
      </c>
      <c r="AN435">
        <f>Drivers!AN256</f>
        <v>0</v>
      </c>
      <c r="AO435">
        <f>Drivers!AO256</f>
        <v>0</v>
      </c>
      <c r="AP435">
        <f>Drivers!AP256</f>
        <v>0</v>
      </c>
      <c r="AQ435">
        <f>Drivers!AQ256</f>
        <v>0</v>
      </c>
      <c r="AR435">
        <f>Drivers!AR256</f>
        <v>0</v>
      </c>
      <c r="AS435">
        <f>Drivers!AS256</f>
        <v>0</v>
      </c>
      <c r="AT435">
        <f>Drivers!AT256</f>
        <v>0</v>
      </c>
      <c r="AU435">
        <f>Drivers!AU256</f>
        <v>0</v>
      </c>
      <c r="AV435">
        <f>Drivers!AV256</f>
        <v>0</v>
      </c>
      <c r="AW435">
        <f>Drivers!AW256</f>
        <v>0</v>
      </c>
      <c r="AX435">
        <f>Drivers!AX256</f>
        <v>0</v>
      </c>
      <c r="AY435">
        <f>Drivers!AY256</f>
        <v>0</v>
      </c>
      <c r="AZ435">
        <f>Drivers!AZ256</f>
        <v>0</v>
      </c>
      <c r="BA435">
        <f>Drivers!BA256</f>
        <v>0</v>
      </c>
      <c r="BB435">
        <f>Drivers!BB256</f>
        <v>0</v>
      </c>
      <c r="BC435">
        <f>Drivers!BC256</f>
        <v>0</v>
      </c>
      <c r="BD435">
        <f>Drivers!BD256</f>
        <v>0</v>
      </c>
      <c r="BE435">
        <f>Drivers!BE256</f>
        <v>0</v>
      </c>
      <c r="BF435">
        <f>Drivers!BF256</f>
        <v>0</v>
      </c>
      <c r="BG435">
        <f>Drivers!BG256</f>
        <v>0</v>
      </c>
      <c r="BH435">
        <f>Drivers!BH256</f>
        <v>0</v>
      </c>
      <c r="BI435">
        <f>Drivers!BI256</f>
        <v>0</v>
      </c>
      <c r="BJ435">
        <f>Drivers!BJ256</f>
        <v>0</v>
      </c>
      <c r="BK435">
        <f>Drivers!BK256</f>
        <v>0</v>
      </c>
      <c r="BL435">
        <f>Drivers!BL256</f>
        <v>0</v>
      </c>
      <c r="BM435">
        <f>Drivers!BM256</f>
        <v>0</v>
      </c>
      <c r="BN435">
        <f>Drivers!BN256</f>
        <v>0</v>
      </c>
      <c r="BO435">
        <f>Drivers!BO256</f>
        <v>0</v>
      </c>
      <c r="BP435">
        <f>Drivers!BP256</f>
        <v>0</v>
      </c>
      <c r="BQ435">
        <f>Drivers!BQ256</f>
        <v>0</v>
      </c>
      <c r="BR435">
        <f>Drivers!BR256</f>
        <v>0</v>
      </c>
      <c r="BS435">
        <f>Drivers!BS256</f>
        <v>0</v>
      </c>
      <c r="BT435">
        <f>Drivers!BT256</f>
        <v>0</v>
      </c>
      <c r="BU435">
        <f>Drivers!BU256</f>
        <v>0</v>
      </c>
      <c r="BV435">
        <f>Drivers!BV256</f>
        <v>2.903</v>
      </c>
      <c r="BW435">
        <f>Drivers!BW256</f>
        <v>3.399</v>
      </c>
      <c r="BX435">
        <f>Drivers!BX256</f>
        <v>3.597</v>
      </c>
      <c r="BY435">
        <f>Drivers!BY256</f>
        <v>3.6739999999999999</v>
      </c>
      <c r="BZ435">
        <f>Drivers!BZ256</f>
        <v>4.2729999999999997</v>
      </c>
      <c r="CA435">
        <f>Drivers!CA256</f>
        <v>4.0330000000000004</v>
      </c>
      <c r="CB435">
        <f>Drivers!CB256</f>
        <v>3.605</v>
      </c>
      <c r="CC435">
        <f>Drivers!CC256</f>
        <v>3.1960000000000002</v>
      </c>
      <c r="CD435">
        <f>Drivers!CD256</f>
        <v>3.5156000000000009</v>
      </c>
      <c r="CE435">
        <f>Drivers!CE256</f>
        <v>3.5859120000000009</v>
      </c>
      <c r="CF435">
        <f>Drivers!CF256</f>
        <v>3.5493356976000006</v>
      </c>
      <c r="CG435">
        <f>Drivers!CG256</f>
        <v>3.5489807640302402</v>
      </c>
      <c r="CH435">
        <f>Drivers!CH256</f>
        <v>3.9251674000000016</v>
      </c>
      <c r="CI435">
        <f>Drivers!CI256</f>
        <v>4.0036707480000011</v>
      </c>
      <c r="CJ435">
        <f>Drivers!CJ256</f>
        <v>3.9628333063704009</v>
      </c>
      <c r="CK435">
        <f>Drivers!CK256</f>
        <v>3.962437023039763</v>
      </c>
      <c r="CL435">
        <f>Drivers!CL256</f>
        <v>4.3212167906600021</v>
      </c>
      <c r="CM435">
        <f>Drivers!CM256</f>
        <v>4.4076411264732007</v>
      </c>
      <c r="CN435">
        <f>Drivers!CN256</f>
        <v>4.3626831869831744</v>
      </c>
      <c r="CO435">
        <f>Drivers!CO256</f>
        <v>4.3622469186644759</v>
      </c>
      <c r="CP435">
        <f>Drivers!CP256</f>
        <v>0</v>
      </c>
      <c r="CQ435">
        <f>Drivers!CQ256</f>
        <v>0</v>
      </c>
      <c r="CR435">
        <f>Drivers!CR256</f>
        <v>0</v>
      </c>
      <c r="CS435">
        <f>Drivers!CS256</f>
        <v>0</v>
      </c>
      <c r="CT435">
        <f>Drivers!CT256</f>
        <v>0</v>
      </c>
      <c r="CU435">
        <f>Drivers!CU256</f>
        <v>0</v>
      </c>
      <c r="CV435">
        <f>Drivers!CV256</f>
        <v>0</v>
      </c>
      <c r="CW435">
        <f>Drivers!CW256</f>
        <v>0</v>
      </c>
      <c r="CX435">
        <f>Drivers!CX256</f>
        <v>0</v>
      </c>
      <c r="CY435">
        <f>Drivers!CY256</f>
        <v>0</v>
      </c>
      <c r="CZ435">
        <f>Drivers!CZ256</f>
        <v>0</v>
      </c>
      <c r="DA435">
        <f>Drivers!DA256</f>
        <v>0</v>
      </c>
      <c r="DB435">
        <f>Drivers!DB256</f>
        <v>0</v>
      </c>
      <c r="DC435">
        <f>Drivers!DC256</f>
        <v>0</v>
      </c>
      <c r="DD435">
        <f>Drivers!DD256</f>
        <v>0</v>
      </c>
      <c r="DE435">
        <f>Drivers!DE256</f>
        <v>0</v>
      </c>
      <c r="DF435">
        <f>Drivers!DF256</f>
        <v>0</v>
      </c>
      <c r="DG435">
        <f>Drivers!DG256</f>
        <v>0</v>
      </c>
      <c r="DH435">
        <f>Drivers!DH256</f>
        <v>0</v>
      </c>
      <c r="DI435">
        <f>Drivers!DI256</f>
        <v>0</v>
      </c>
      <c r="DJ435">
        <f>Drivers!DJ256</f>
        <v>0</v>
      </c>
      <c r="DK435">
        <f>Drivers!DK256</f>
        <v>0</v>
      </c>
      <c r="DL435">
        <f>Drivers!DL256</f>
        <v>0</v>
      </c>
      <c r="DM435">
        <f>Drivers!DM256</f>
        <v>0</v>
      </c>
      <c r="DN435">
        <f>Drivers!DN256</f>
        <v>0</v>
      </c>
      <c r="DO435">
        <f>Drivers!DO256</f>
        <v>0</v>
      </c>
      <c r="DP435">
        <f>Drivers!DP256</f>
        <v>0</v>
      </c>
      <c r="DQ435">
        <f>Drivers!DQ256</f>
        <v>0</v>
      </c>
      <c r="DR435">
        <f>Drivers!DR256</f>
        <v>0</v>
      </c>
      <c r="DS435">
        <f>Drivers!DS256</f>
        <v>0</v>
      </c>
      <c r="DT435">
        <f>Drivers!DT256</f>
        <v>0</v>
      </c>
      <c r="DU435">
        <f>Drivers!DU256</f>
        <v>0</v>
      </c>
      <c r="DV435">
        <f>Drivers!DV256</f>
        <v>0</v>
      </c>
      <c r="DW435">
        <f>Drivers!DW256</f>
        <v>0</v>
      </c>
      <c r="DX435">
        <f>Drivers!DX256</f>
        <v>0</v>
      </c>
      <c r="DY435">
        <f>Drivers!DY256</f>
        <v>1.3289458308759017</v>
      </c>
      <c r="DZ435">
        <f>Drivers!DZ256</f>
        <v>5.8209999999999997</v>
      </c>
      <c r="EA435">
        <f>Drivers!EA256</f>
        <v>13.572999999999999</v>
      </c>
      <c r="EB435">
        <f>Drivers!EB256</f>
        <v>15.107000000000001</v>
      </c>
      <c r="EC435">
        <f>Drivers!EC256</f>
        <v>14.199828461630242</v>
      </c>
      <c r="ED435">
        <f>Drivers!ED256</f>
        <v>15.854108477410167</v>
      </c>
      <c r="EE435">
        <f>Drivers!EE256</f>
        <v>17.453788022780852</v>
      </c>
      <c r="EF435">
        <f>Drivers!EF256</f>
        <v>19.03859197524935</v>
      </c>
      <c r="EG435">
        <f>Drivers!EG256</f>
        <v>20.671151237126988</v>
      </c>
      <c r="EH435">
        <f>Drivers!EH256</f>
        <v>22.339313141963139</v>
      </c>
      <c r="EI435">
        <f>Drivers!EI256</f>
        <v>24.029282181152652</v>
      </c>
      <c r="EJ435">
        <f>Drivers!EJ256</f>
        <v>25.725749503142033</v>
      </c>
      <c r="EK435">
        <f>Drivers!EK256</f>
        <v>27.412072383072996</v>
      </c>
      <c r="EL435">
        <f>Drivers!EL256</f>
        <v>29.070502762248918</v>
      </c>
      <c r="EM435">
        <f>Drivers!EM256</f>
        <v>0</v>
      </c>
      <c r="EN435">
        <f>Drivers!EN256</f>
        <v>0</v>
      </c>
    </row>
    <row r="436" spans="1:144" x14ac:dyDescent="0.2">
      <c r="A436">
        <f>Drivers!A257</f>
        <v>0</v>
      </c>
      <c r="B436">
        <f>Drivers!B257</f>
        <v>0</v>
      </c>
      <c r="C436">
        <f>Drivers!C257</f>
        <v>0</v>
      </c>
      <c r="D436">
        <f>Drivers!D257</f>
        <v>0</v>
      </c>
      <c r="E436">
        <f>Drivers!E257</f>
        <v>0</v>
      </c>
      <c r="F436">
        <f>Drivers!F257</f>
        <v>0</v>
      </c>
      <c r="G436">
        <f>Drivers!G257</f>
        <v>0</v>
      </c>
      <c r="H436">
        <f>Drivers!H257</f>
        <v>0</v>
      </c>
      <c r="I436" t="str">
        <f>Drivers!I257</f>
        <v>= % of Boxes that are from Referrals</v>
      </c>
      <c r="J436">
        <f>Drivers!J257</f>
        <v>0</v>
      </c>
      <c r="K436">
        <f>Drivers!K257</f>
        <v>0</v>
      </c>
      <c r="L436">
        <f>Drivers!L257</f>
        <v>0</v>
      </c>
      <c r="M436">
        <f>Drivers!M257</f>
        <v>0</v>
      </c>
      <c r="N436">
        <f>Drivers!N257</f>
        <v>0</v>
      </c>
      <c r="O436">
        <f>Drivers!O257</f>
        <v>0</v>
      </c>
      <c r="P436">
        <f>Drivers!P257</f>
        <v>0</v>
      </c>
      <c r="Q436">
        <f>Drivers!Q257</f>
        <v>0</v>
      </c>
      <c r="R436">
        <f>Drivers!R257</f>
        <v>0</v>
      </c>
      <c r="S436">
        <f>Drivers!S257</f>
        <v>0</v>
      </c>
      <c r="T436">
        <f>Drivers!T257</f>
        <v>0</v>
      </c>
      <c r="U436">
        <f>Drivers!U257</f>
        <v>0</v>
      </c>
      <c r="V436">
        <f>Drivers!V257</f>
        <v>0</v>
      </c>
      <c r="W436">
        <f>Drivers!W257</f>
        <v>0</v>
      </c>
      <c r="X436">
        <f>Drivers!X257</f>
        <v>0</v>
      </c>
      <c r="Y436">
        <f>Drivers!Y257</f>
        <v>0</v>
      </c>
      <c r="Z436">
        <f>Drivers!Z257</f>
        <v>0</v>
      </c>
      <c r="AA436">
        <f>Drivers!AA257</f>
        <v>0</v>
      </c>
      <c r="AB436">
        <f>Drivers!AB257</f>
        <v>0</v>
      </c>
      <c r="AC436">
        <f>Drivers!AC257</f>
        <v>0</v>
      </c>
      <c r="AD436">
        <f>Drivers!AD257</f>
        <v>0</v>
      </c>
      <c r="AE436">
        <f>Drivers!AE257</f>
        <v>0</v>
      </c>
      <c r="AF436">
        <f>Drivers!AF257</f>
        <v>0</v>
      </c>
      <c r="AG436">
        <f>Drivers!AG257</f>
        <v>0</v>
      </c>
      <c r="AH436">
        <f>Drivers!AH257</f>
        <v>0</v>
      </c>
      <c r="AI436">
        <f>Drivers!AI257</f>
        <v>0</v>
      </c>
      <c r="AJ436">
        <f>Drivers!AJ257</f>
        <v>0</v>
      </c>
      <c r="AK436">
        <f>Drivers!AK257</f>
        <v>0</v>
      </c>
      <c r="AL436">
        <f>Drivers!AL257</f>
        <v>0</v>
      </c>
      <c r="AM436">
        <f>Drivers!AM257</f>
        <v>0</v>
      </c>
      <c r="AN436">
        <f>Drivers!AN257</f>
        <v>0</v>
      </c>
      <c r="AO436">
        <f>Drivers!AO257</f>
        <v>0</v>
      </c>
      <c r="AP436">
        <f>Drivers!AP257</f>
        <v>0</v>
      </c>
      <c r="AQ436">
        <f>Drivers!AQ257</f>
        <v>0</v>
      </c>
      <c r="AR436">
        <f>Drivers!AR257</f>
        <v>0</v>
      </c>
      <c r="AS436">
        <f>Drivers!AS257</f>
        <v>0</v>
      </c>
      <c r="AT436">
        <f>Drivers!AT257</f>
        <v>0</v>
      </c>
      <c r="AU436">
        <f>Drivers!AU257</f>
        <v>0</v>
      </c>
      <c r="AV436">
        <f>Drivers!AV257</f>
        <v>0</v>
      </c>
      <c r="AW436">
        <f>Drivers!AW257</f>
        <v>0</v>
      </c>
      <c r="AX436">
        <f>Drivers!AX257</f>
        <v>0</v>
      </c>
      <c r="AY436">
        <f>Drivers!AY257</f>
        <v>0</v>
      </c>
      <c r="AZ436">
        <f>Drivers!AZ257</f>
        <v>0</v>
      </c>
      <c r="BA436">
        <f>Drivers!BA257</f>
        <v>0</v>
      </c>
      <c r="BB436">
        <f>Drivers!BB257</f>
        <v>0</v>
      </c>
      <c r="BC436">
        <f>Drivers!BC257</f>
        <v>0</v>
      </c>
      <c r="BD436">
        <f>Drivers!BD257</f>
        <v>0</v>
      </c>
      <c r="BE436">
        <f>Drivers!BE257</f>
        <v>0</v>
      </c>
      <c r="BF436">
        <f>Drivers!BF257</f>
        <v>0</v>
      </c>
      <c r="BG436">
        <f>Drivers!BG257</f>
        <v>0</v>
      </c>
      <c r="BH436">
        <f>Drivers!BH257</f>
        <v>0</v>
      </c>
      <c r="BI436">
        <f>Drivers!BI257</f>
        <v>0</v>
      </c>
      <c r="BJ436">
        <f>Drivers!BJ257</f>
        <v>0</v>
      </c>
      <c r="BK436">
        <f>Drivers!BK257</f>
        <v>0</v>
      </c>
      <c r="BL436">
        <f>Drivers!BL257</f>
        <v>0</v>
      </c>
      <c r="BM436">
        <f>Drivers!BM257</f>
        <v>0</v>
      </c>
      <c r="BN436">
        <f>Drivers!BN257</f>
        <v>0</v>
      </c>
      <c r="BO436">
        <f>Drivers!BO257</f>
        <v>0</v>
      </c>
      <c r="BP436">
        <f>Drivers!BP257</f>
        <v>0</v>
      </c>
      <c r="BQ436">
        <f>Drivers!BQ257</f>
        <v>0</v>
      </c>
      <c r="BR436">
        <f>Drivers!BR257</f>
        <v>0</v>
      </c>
      <c r="BS436">
        <f>Drivers!BS257</f>
        <v>0</v>
      </c>
      <c r="BT436">
        <f>Drivers!BT257</f>
        <v>0</v>
      </c>
      <c r="BU436">
        <f>Drivers!BU257</f>
        <v>0</v>
      </c>
      <c r="BV436">
        <f>Drivers!BV257</f>
        <v>7.1096575811167503E-2</v>
      </c>
      <c r="BW436">
        <f>Drivers!BW257</f>
        <v>7.0686919778200158E-2</v>
      </c>
      <c r="BX436">
        <f>Drivers!BX257</f>
        <v>6.1794512647276929E-2</v>
      </c>
      <c r="BY436">
        <f>Drivers!BY257</f>
        <v>6.1144212020952077E-2</v>
      </c>
      <c r="BZ436">
        <f>Drivers!BZ257</f>
        <v>5.3402638090321655E-2</v>
      </c>
      <c r="CA436">
        <f>Drivers!CA257</f>
        <v>5.5039138943248529E-2</v>
      </c>
      <c r="CB436">
        <f>Drivers!CB257</f>
        <v>5.4729877648317979E-2</v>
      </c>
      <c r="CC436">
        <f>Drivers!CC257</f>
        <v>6.8457202838692013E-2</v>
      </c>
      <c r="CD436">
        <f>Drivers!CD257</f>
        <v>7.1011124762490094E-2</v>
      </c>
      <c r="CE436">
        <f>Drivers!CE257</f>
        <v>6.7725782102585549E-2</v>
      </c>
      <c r="CF436">
        <f>Drivers!CF257</f>
        <v>6.7727540046487428E-2</v>
      </c>
      <c r="CG436">
        <f>Drivers!CG257</f>
        <v>7.3379757649448665E-2</v>
      </c>
      <c r="CH436">
        <f>Drivers!CH257</f>
        <v>6.9171973982148596E-2</v>
      </c>
      <c r="CI436">
        <f>Drivers!CI257</f>
        <v>6.5974939950820391E-2</v>
      </c>
      <c r="CJ436">
        <f>Drivers!CJ257</f>
        <v>6.5946117862077491E-2</v>
      </c>
      <c r="CK436">
        <f>Drivers!CK257</f>
        <v>7.0777659609229798E-2</v>
      </c>
      <c r="CL436">
        <f>Drivers!CL257</f>
        <v>6.7935061167668176E-2</v>
      </c>
      <c r="CM436">
        <f>Drivers!CM257</f>
        <v>6.4797943793625482E-2</v>
      </c>
      <c r="CN436">
        <f>Drivers!CN257</f>
        <v>6.4497682711295343E-2</v>
      </c>
      <c r="CO436">
        <f>Drivers!CO257</f>
        <v>6.9094532167767869E-2</v>
      </c>
      <c r="CP436">
        <f>Drivers!CP257</f>
        <v>0</v>
      </c>
      <c r="CQ436">
        <f>Drivers!CQ257</f>
        <v>0</v>
      </c>
      <c r="CR436">
        <f>Drivers!CR257</f>
        <v>0</v>
      </c>
      <c r="CS436">
        <f>Drivers!CS257</f>
        <v>0</v>
      </c>
      <c r="CT436">
        <f>Drivers!CT257</f>
        <v>0</v>
      </c>
      <c r="CU436">
        <f>Drivers!CU257</f>
        <v>0</v>
      </c>
      <c r="CV436">
        <f>Drivers!CV257</f>
        <v>0</v>
      </c>
      <c r="CW436">
        <f>Drivers!CW257</f>
        <v>0</v>
      </c>
      <c r="CX436">
        <f>Drivers!CX257</f>
        <v>0</v>
      </c>
      <c r="CY436">
        <f>Drivers!CY257</f>
        <v>0</v>
      </c>
      <c r="CZ436">
        <f>Drivers!CZ257</f>
        <v>0</v>
      </c>
      <c r="DA436">
        <f>Drivers!DA257</f>
        <v>0</v>
      </c>
      <c r="DB436">
        <f>Drivers!DB257</f>
        <v>0</v>
      </c>
      <c r="DC436">
        <f>Drivers!DC257</f>
        <v>0</v>
      </c>
      <c r="DD436">
        <f>Drivers!DD257</f>
        <v>0</v>
      </c>
      <c r="DE436">
        <f>Drivers!DE257</f>
        <v>0</v>
      </c>
      <c r="DF436">
        <f>Drivers!DF257</f>
        <v>0</v>
      </c>
      <c r="DG436">
        <f>Drivers!DG257</f>
        <v>0</v>
      </c>
      <c r="DH436">
        <f>Drivers!DH257</f>
        <v>0</v>
      </c>
      <c r="DI436">
        <f>Drivers!DI257</f>
        <v>0</v>
      </c>
      <c r="DJ436">
        <f>Drivers!DJ257</f>
        <v>0</v>
      </c>
      <c r="DK436">
        <f>Drivers!DK257</f>
        <v>0</v>
      </c>
      <c r="DL436">
        <f>Drivers!DL257</f>
        <v>0</v>
      </c>
      <c r="DM436">
        <f>Drivers!DM257</f>
        <v>0</v>
      </c>
      <c r="DN436">
        <f>Drivers!DN257</f>
        <v>0</v>
      </c>
      <c r="DO436">
        <f>Drivers!DO257</f>
        <v>0</v>
      </c>
      <c r="DP436">
        <f>Drivers!DP257</f>
        <v>0</v>
      </c>
      <c r="DQ436">
        <f>Drivers!DQ257</f>
        <v>0</v>
      </c>
      <c r="DR436">
        <f>Drivers!DR257</f>
        <v>0</v>
      </c>
      <c r="DS436">
        <f>Drivers!DS257</f>
        <v>0</v>
      </c>
      <c r="DT436">
        <f>Drivers!DT257</f>
        <v>0</v>
      </c>
      <c r="DU436">
        <f>Drivers!DU257</f>
        <v>0</v>
      </c>
      <c r="DV436">
        <f>Drivers!DV257</f>
        <v>0</v>
      </c>
      <c r="DW436">
        <f>Drivers!DW257</f>
        <v>0</v>
      </c>
      <c r="DX436">
        <f>Drivers!DX257</f>
        <v>0</v>
      </c>
      <c r="DY436">
        <f>Drivers!DY257</f>
        <v>9.6922033147335329E-2</v>
      </c>
      <c r="DZ436">
        <f>Drivers!DZ257</f>
        <v>6.8370614309969574E-2</v>
      </c>
      <c r="EA436">
        <f>Drivers!EA257</f>
        <v>6.5705242527436633E-2</v>
      </c>
      <c r="EB436">
        <f>Drivers!EB257</f>
        <v>5.7328127090087971E-2</v>
      </c>
      <c r="EC436">
        <f>Drivers!EC257</f>
        <v>6.9923888965018138E-2</v>
      </c>
      <c r="ED436">
        <f>Drivers!ED257</f>
        <v>6.7938113806160313E-2</v>
      </c>
      <c r="EE436">
        <f>Drivers!EE257</f>
        <v>6.6551804050281341E-2</v>
      </c>
      <c r="EF436">
        <f>Drivers!EF257</f>
        <v>6.3488530150770897E-2</v>
      </c>
      <c r="EG436">
        <f>Drivers!EG257</f>
        <v>6.0586751994897894E-2</v>
      </c>
      <c r="EH436">
        <f>Drivers!EH257</f>
        <v>5.8018125295450897E-2</v>
      </c>
      <c r="EI436">
        <f>Drivers!EI257</f>
        <v>5.579742332625541E-2</v>
      </c>
      <c r="EJ436">
        <f>Drivers!EJ257</f>
        <v>5.3807130391902845E-2</v>
      </c>
      <c r="EK436">
        <f>Drivers!EK257</f>
        <v>5.2114100274912686E-2</v>
      </c>
      <c r="EL436">
        <f>Drivers!EL257</f>
        <v>5.0696557919850088E-2</v>
      </c>
      <c r="EM436">
        <f>Drivers!EM257</f>
        <v>0</v>
      </c>
      <c r="EN436">
        <f>Drivers!EN257</f>
        <v>0</v>
      </c>
    </row>
    <row r="437" spans="1:144" x14ac:dyDescent="0.2">
      <c r="A437">
        <f>Drivers!A258</f>
        <v>0</v>
      </c>
      <c r="B437">
        <f>Drivers!B258</f>
        <v>0</v>
      </c>
      <c r="C437">
        <f>Drivers!C258</f>
        <v>0</v>
      </c>
      <c r="D437">
        <f>Drivers!D258</f>
        <v>0</v>
      </c>
      <c r="E437">
        <f>Drivers!E258</f>
        <v>0</v>
      </c>
      <c r="F437">
        <f>Drivers!F258</f>
        <v>0</v>
      </c>
      <c r="G437">
        <f>Drivers!G258</f>
        <v>0</v>
      </c>
      <c r="H437">
        <f>Drivers!H258</f>
        <v>0</v>
      </c>
      <c r="I437">
        <f>Drivers!I258</f>
        <v>0</v>
      </c>
      <c r="J437">
        <f>Drivers!J258</f>
        <v>0</v>
      </c>
      <c r="K437">
        <f>Drivers!K258</f>
        <v>0</v>
      </c>
      <c r="L437">
        <f>Drivers!L258</f>
        <v>0</v>
      </c>
      <c r="M437">
        <f>Drivers!M258</f>
        <v>0</v>
      </c>
      <c r="N437">
        <f>Drivers!N258</f>
        <v>0</v>
      </c>
      <c r="O437">
        <f>Drivers!O258</f>
        <v>0</v>
      </c>
      <c r="P437">
        <f>Drivers!P258</f>
        <v>0</v>
      </c>
      <c r="Q437">
        <f>Drivers!Q258</f>
        <v>0</v>
      </c>
      <c r="R437">
        <f>Drivers!R258</f>
        <v>0</v>
      </c>
      <c r="S437">
        <f>Drivers!S258</f>
        <v>0</v>
      </c>
      <c r="T437">
        <f>Drivers!T258</f>
        <v>0</v>
      </c>
      <c r="U437">
        <f>Drivers!U258</f>
        <v>0</v>
      </c>
      <c r="V437">
        <f>Drivers!V258</f>
        <v>0</v>
      </c>
      <c r="W437">
        <f>Drivers!W258</f>
        <v>0</v>
      </c>
      <c r="X437">
        <f>Drivers!X258</f>
        <v>0</v>
      </c>
      <c r="Y437">
        <f>Drivers!Y258</f>
        <v>0</v>
      </c>
      <c r="Z437">
        <f>Drivers!Z258</f>
        <v>0</v>
      </c>
      <c r="AA437">
        <f>Drivers!AA258</f>
        <v>0</v>
      </c>
      <c r="AB437">
        <f>Drivers!AB258</f>
        <v>0</v>
      </c>
      <c r="AC437">
        <f>Drivers!AC258</f>
        <v>0</v>
      </c>
      <c r="AD437">
        <f>Drivers!AD258</f>
        <v>0</v>
      </c>
      <c r="AE437">
        <f>Drivers!AE258</f>
        <v>0</v>
      </c>
      <c r="AF437">
        <f>Drivers!AF258</f>
        <v>0</v>
      </c>
      <c r="AG437">
        <f>Drivers!AG258</f>
        <v>0</v>
      </c>
      <c r="AH437">
        <f>Drivers!AH258</f>
        <v>0</v>
      </c>
      <c r="AI437">
        <f>Drivers!AI258</f>
        <v>0</v>
      </c>
      <c r="AJ437">
        <f>Drivers!AJ258</f>
        <v>0</v>
      </c>
      <c r="AK437">
        <f>Drivers!AK258</f>
        <v>0</v>
      </c>
      <c r="AL437">
        <f>Drivers!AL258</f>
        <v>0</v>
      </c>
      <c r="AM437">
        <f>Drivers!AM258</f>
        <v>0</v>
      </c>
      <c r="AN437">
        <f>Drivers!AN258</f>
        <v>0</v>
      </c>
      <c r="AO437">
        <f>Drivers!AO258</f>
        <v>0</v>
      </c>
      <c r="AP437">
        <f>Drivers!AP258</f>
        <v>0</v>
      </c>
      <c r="AQ437">
        <f>Drivers!AQ258</f>
        <v>0</v>
      </c>
      <c r="AR437">
        <f>Drivers!AR258</f>
        <v>0</v>
      </c>
      <c r="AS437">
        <f>Drivers!AS258</f>
        <v>0</v>
      </c>
      <c r="AT437">
        <f>Drivers!AT258</f>
        <v>0</v>
      </c>
      <c r="AU437">
        <f>Drivers!AU258</f>
        <v>0</v>
      </c>
      <c r="AV437">
        <f>Drivers!AV258</f>
        <v>0</v>
      </c>
      <c r="AW437">
        <f>Drivers!AW258</f>
        <v>0</v>
      </c>
      <c r="AX437">
        <f>Drivers!AX258</f>
        <v>0</v>
      </c>
      <c r="AY437">
        <f>Drivers!AY258</f>
        <v>0</v>
      </c>
      <c r="AZ437">
        <f>Drivers!AZ258</f>
        <v>0</v>
      </c>
      <c r="BA437">
        <f>Drivers!BA258</f>
        <v>0</v>
      </c>
      <c r="BB437">
        <f>Drivers!BB258</f>
        <v>0</v>
      </c>
      <c r="BC437">
        <f>Drivers!BC258</f>
        <v>0</v>
      </c>
      <c r="BD437">
        <f>Drivers!BD258</f>
        <v>0</v>
      </c>
      <c r="BE437">
        <f>Drivers!BE258</f>
        <v>0</v>
      </c>
      <c r="BF437">
        <f>Drivers!BF258</f>
        <v>0</v>
      </c>
      <c r="BG437">
        <f>Drivers!BG258</f>
        <v>0</v>
      </c>
      <c r="BH437">
        <f>Drivers!BH258</f>
        <v>0</v>
      </c>
      <c r="BI437">
        <f>Drivers!BI258</f>
        <v>0</v>
      </c>
      <c r="BJ437">
        <f>Drivers!BJ258</f>
        <v>0</v>
      </c>
      <c r="BK437">
        <f>Drivers!BK258</f>
        <v>0</v>
      </c>
      <c r="BL437">
        <f>Drivers!BL258</f>
        <v>0</v>
      </c>
      <c r="BM437">
        <f>Drivers!BM258</f>
        <v>0</v>
      </c>
      <c r="BN437">
        <f>Drivers!BN258</f>
        <v>0</v>
      </c>
      <c r="BO437">
        <f>Drivers!BO258</f>
        <v>0</v>
      </c>
      <c r="BP437">
        <f>Drivers!BP258</f>
        <v>0</v>
      </c>
      <c r="BQ437">
        <f>Drivers!BQ258</f>
        <v>0</v>
      </c>
      <c r="BR437">
        <f>Drivers!BR258</f>
        <v>0</v>
      </c>
      <c r="BS437">
        <f>Drivers!BS258</f>
        <v>0</v>
      </c>
      <c r="BT437">
        <f>Drivers!BT258</f>
        <v>0</v>
      </c>
      <c r="BU437">
        <f>Drivers!BU258</f>
        <v>0</v>
      </c>
      <c r="BV437">
        <f>Drivers!BV258</f>
        <v>0</v>
      </c>
      <c r="BW437">
        <f>Drivers!BW258</f>
        <v>0</v>
      </c>
      <c r="BX437">
        <f>Drivers!BX258</f>
        <v>0</v>
      </c>
      <c r="BY437">
        <f>Drivers!BY258</f>
        <v>0</v>
      </c>
      <c r="BZ437">
        <f>Drivers!BZ258</f>
        <v>0</v>
      </c>
      <c r="CA437">
        <f>Drivers!CA258</f>
        <v>0</v>
      </c>
      <c r="CB437">
        <f>Drivers!CB258</f>
        <v>0</v>
      </c>
      <c r="CC437">
        <f>Drivers!CC258</f>
        <v>0</v>
      </c>
      <c r="CD437">
        <f>Drivers!CD258</f>
        <v>0</v>
      </c>
      <c r="CE437">
        <f>Drivers!CE258</f>
        <v>0</v>
      </c>
      <c r="CF437">
        <f>Drivers!CF258</f>
        <v>0</v>
      </c>
      <c r="CG437">
        <f>Drivers!CG258</f>
        <v>0</v>
      </c>
      <c r="CH437">
        <f>Drivers!CH258</f>
        <v>0</v>
      </c>
      <c r="CI437">
        <f>Drivers!CI258</f>
        <v>0</v>
      </c>
      <c r="CJ437">
        <f>Drivers!CJ258</f>
        <v>0</v>
      </c>
      <c r="CK437">
        <f>Drivers!CK258</f>
        <v>0</v>
      </c>
      <c r="CL437">
        <f>Drivers!CL258</f>
        <v>0</v>
      </c>
      <c r="CM437">
        <f>Drivers!CM258</f>
        <v>0</v>
      </c>
      <c r="CN437">
        <f>Drivers!CN258</f>
        <v>0</v>
      </c>
      <c r="CO437">
        <f>Drivers!CO258</f>
        <v>0</v>
      </c>
      <c r="CP437">
        <f>Drivers!CP258</f>
        <v>0</v>
      </c>
      <c r="CQ437">
        <f>Drivers!CQ258</f>
        <v>0</v>
      </c>
      <c r="CR437">
        <f>Drivers!CR258</f>
        <v>0</v>
      </c>
      <c r="CS437">
        <f>Drivers!CS258</f>
        <v>0</v>
      </c>
      <c r="CT437">
        <f>Drivers!CT258</f>
        <v>0</v>
      </c>
      <c r="CU437">
        <f>Drivers!CU258</f>
        <v>0</v>
      </c>
      <c r="CV437">
        <f>Drivers!CV258</f>
        <v>0</v>
      </c>
      <c r="CW437">
        <f>Drivers!CW258</f>
        <v>0</v>
      </c>
      <c r="CX437">
        <f>Drivers!CX258</f>
        <v>0</v>
      </c>
      <c r="CY437">
        <f>Drivers!CY258</f>
        <v>0</v>
      </c>
      <c r="CZ437">
        <f>Drivers!CZ258</f>
        <v>0</v>
      </c>
      <c r="DA437">
        <f>Drivers!DA258</f>
        <v>0</v>
      </c>
      <c r="DB437">
        <f>Drivers!DB258</f>
        <v>0</v>
      </c>
      <c r="DC437">
        <f>Drivers!DC258</f>
        <v>0</v>
      </c>
      <c r="DD437">
        <f>Drivers!DD258</f>
        <v>0</v>
      </c>
      <c r="DE437">
        <f>Drivers!DE258</f>
        <v>0</v>
      </c>
      <c r="DF437">
        <f>Drivers!DF258</f>
        <v>0</v>
      </c>
      <c r="DG437">
        <f>Drivers!DG258</f>
        <v>0</v>
      </c>
      <c r="DH437">
        <f>Drivers!DH258</f>
        <v>0</v>
      </c>
      <c r="DI437">
        <f>Drivers!DI258</f>
        <v>0</v>
      </c>
      <c r="DJ437">
        <f>Drivers!DJ258</f>
        <v>0</v>
      </c>
      <c r="DK437">
        <f>Drivers!DK258</f>
        <v>0</v>
      </c>
      <c r="DL437">
        <f>Drivers!DL258</f>
        <v>0</v>
      </c>
      <c r="DM437">
        <f>Drivers!DM258</f>
        <v>0</v>
      </c>
      <c r="DN437">
        <f>Drivers!DN258</f>
        <v>0</v>
      </c>
      <c r="DO437">
        <f>Drivers!DO258</f>
        <v>0</v>
      </c>
      <c r="DP437">
        <f>Drivers!DP258</f>
        <v>0</v>
      </c>
      <c r="DQ437">
        <f>Drivers!DQ258</f>
        <v>0</v>
      </c>
      <c r="DR437">
        <f>Drivers!DR258</f>
        <v>0</v>
      </c>
      <c r="DS437">
        <f>Drivers!DS258</f>
        <v>0</v>
      </c>
      <c r="DT437">
        <f>Drivers!DT258</f>
        <v>0</v>
      </c>
      <c r="DU437">
        <f>Drivers!DU258</f>
        <v>0</v>
      </c>
      <c r="DV437">
        <f>Drivers!DV258</f>
        <v>0</v>
      </c>
      <c r="DW437">
        <f>Drivers!DW258</f>
        <v>0</v>
      </c>
      <c r="DX437">
        <f>Drivers!DX258</f>
        <v>0</v>
      </c>
      <c r="DY437">
        <f>Drivers!DY258</f>
        <v>0</v>
      </c>
      <c r="DZ437">
        <f>Drivers!DZ258</f>
        <v>0</v>
      </c>
      <c r="EA437">
        <f>Drivers!EA258</f>
        <v>0</v>
      </c>
      <c r="EB437">
        <f>Drivers!EB258</f>
        <v>0</v>
      </c>
      <c r="EC437">
        <f>Drivers!EC258</f>
        <v>0</v>
      </c>
      <c r="ED437">
        <f>Drivers!ED258</f>
        <v>0</v>
      </c>
      <c r="EE437">
        <f>Drivers!EE258</f>
        <v>0</v>
      </c>
      <c r="EF437">
        <f>Drivers!EF258</f>
        <v>0</v>
      </c>
      <c r="EG437">
        <f>Drivers!EG258</f>
        <v>0</v>
      </c>
      <c r="EH437">
        <f>Drivers!EH258</f>
        <v>0</v>
      </c>
      <c r="EI437">
        <f>Drivers!EI258</f>
        <v>0</v>
      </c>
      <c r="EJ437">
        <f>Drivers!EJ258</f>
        <v>0</v>
      </c>
      <c r="EK437">
        <f>Drivers!EK258</f>
        <v>0</v>
      </c>
      <c r="EL437">
        <f>Drivers!EL258</f>
        <v>0</v>
      </c>
      <c r="EM437">
        <f>Drivers!EM258</f>
        <v>0</v>
      </c>
      <c r="EN437">
        <f>Drivers!EN258</f>
        <v>0</v>
      </c>
    </row>
    <row r="438" spans="1:144" x14ac:dyDescent="0.2">
      <c r="A438">
        <f>Drivers!A259</f>
        <v>0</v>
      </c>
      <c r="B438">
        <f>Drivers!B259</f>
        <v>0</v>
      </c>
      <c r="C438">
        <f>Drivers!C259</f>
        <v>0</v>
      </c>
      <c r="D438">
        <f>Drivers!D259</f>
        <v>0</v>
      </c>
      <c r="E438">
        <f>Drivers!E259</f>
        <v>0</v>
      </c>
      <c r="F438">
        <f>Drivers!F259</f>
        <v>0</v>
      </c>
      <c r="G438">
        <f>Drivers!G259</f>
        <v>0</v>
      </c>
      <c r="H438">
        <f>Drivers!H259</f>
        <v>0</v>
      </c>
      <c r="I438" t="str">
        <f>Drivers!I259</f>
        <v>/ Total Net Customers in the Period</v>
      </c>
      <c r="J438">
        <f>Drivers!J259</f>
        <v>0</v>
      </c>
      <c r="K438">
        <f>Drivers!K259</f>
        <v>0</v>
      </c>
      <c r="L438">
        <f>Drivers!L259</f>
        <v>0</v>
      </c>
      <c r="M438">
        <f>Drivers!M259</f>
        <v>0</v>
      </c>
      <c r="N438">
        <f>Drivers!N259</f>
        <v>0</v>
      </c>
      <c r="O438">
        <f>Drivers!O259</f>
        <v>0</v>
      </c>
      <c r="P438">
        <f>Drivers!P259</f>
        <v>0</v>
      </c>
      <c r="Q438">
        <f>Drivers!Q259</f>
        <v>0</v>
      </c>
      <c r="R438">
        <f>Drivers!R259</f>
        <v>0</v>
      </c>
      <c r="S438">
        <f>Drivers!S259</f>
        <v>0</v>
      </c>
      <c r="T438">
        <f>Drivers!T259</f>
        <v>0</v>
      </c>
      <c r="U438">
        <f>Drivers!U259</f>
        <v>0</v>
      </c>
      <c r="V438">
        <f>Drivers!V259</f>
        <v>0</v>
      </c>
      <c r="W438">
        <f>Drivers!W259</f>
        <v>0</v>
      </c>
      <c r="X438">
        <f>Drivers!X259</f>
        <v>0</v>
      </c>
      <c r="Y438">
        <f>Drivers!Y259</f>
        <v>0</v>
      </c>
      <c r="Z438">
        <f>Drivers!Z259</f>
        <v>0</v>
      </c>
      <c r="AA438">
        <f>Drivers!AA259</f>
        <v>0</v>
      </c>
      <c r="AB438">
        <f>Drivers!AB259</f>
        <v>0</v>
      </c>
      <c r="AC438">
        <f>Drivers!AC259</f>
        <v>0</v>
      </c>
      <c r="AD438">
        <f>Drivers!AD259</f>
        <v>0</v>
      </c>
      <c r="AE438">
        <f>Drivers!AE259</f>
        <v>0</v>
      </c>
      <c r="AF438">
        <f>Drivers!AF259</f>
        <v>0</v>
      </c>
      <c r="AG438">
        <f>Drivers!AG259</f>
        <v>0</v>
      </c>
      <c r="AH438">
        <f>Drivers!AH259</f>
        <v>0</v>
      </c>
      <c r="AI438">
        <f>Drivers!AI259</f>
        <v>0</v>
      </c>
      <c r="AJ438">
        <f>Drivers!AJ259</f>
        <v>0</v>
      </c>
      <c r="AK438">
        <f>Drivers!AK259</f>
        <v>0</v>
      </c>
      <c r="AL438">
        <f>Drivers!AL259</f>
        <v>0</v>
      </c>
      <c r="AM438">
        <f>Drivers!AM259</f>
        <v>0</v>
      </c>
      <c r="AN438">
        <f>Drivers!AN259</f>
        <v>0</v>
      </c>
      <c r="AO438">
        <f>Drivers!AO259</f>
        <v>0</v>
      </c>
      <c r="AP438">
        <f>Drivers!AP259</f>
        <v>0</v>
      </c>
      <c r="AQ438">
        <f>Drivers!AQ259</f>
        <v>0</v>
      </c>
      <c r="AR438">
        <f>Drivers!AR259</f>
        <v>0</v>
      </c>
      <c r="AS438">
        <f>Drivers!AS259</f>
        <v>0</v>
      </c>
      <c r="AT438">
        <f>Drivers!AT259</f>
        <v>0</v>
      </c>
      <c r="AU438">
        <f>Drivers!AU259</f>
        <v>0</v>
      </c>
      <c r="AV438">
        <f>Drivers!AV259</f>
        <v>0</v>
      </c>
      <c r="AW438">
        <f>Drivers!AW259</f>
        <v>0</v>
      </c>
      <c r="AX438">
        <f>Drivers!AX259</f>
        <v>0</v>
      </c>
      <c r="AY438">
        <f>Drivers!AY259</f>
        <v>0</v>
      </c>
      <c r="AZ438">
        <f>Drivers!AZ259</f>
        <v>0</v>
      </c>
      <c r="BA438">
        <f>Drivers!BA259</f>
        <v>0</v>
      </c>
      <c r="BB438">
        <f>Drivers!BB259</f>
        <v>0</v>
      </c>
      <c r="BC438">
        <f>Drivers!BC259</f>
        <v>0</v>
      </c>
      <c r="BD438">
        <f>Drivers!BD259</f>
        <v>0</v>
      </c>
      <c r="BE438">
        <f>Drivers!BE259</f>
        <v>0</v>
      </c>
      <c r="BF438">
        <f>Drivers!BF259</f>
        <v>0</v>
      </c>
      <c r="BG438">
        <f>Drivers!BG259</f>
        <v>0</v>
      </c>
      <c r="BH438">
        <f>Drivers!BH259</f>
        <v>0</v>
      </c>
      <c r="BI438">
        <f>Drivers!BI259</f>
        <v>0</v>
      </c>
      <c r="BJ438">
        <f>Drivers!BJ259</f>
        <v>0</v>
      </c>
      <c r="BK438">
        <f>Drivers!BK259</f>
        <v>0</v>
      </c>
      <c r="BL438">
        <f>Drivers!BL259</f>
        <v>0</v>
      </c>
      <c r="BM438">
        <f>Drivers!BM259</f>
        <v>0</v>
      </c>
      <c r="BN438">
        <f>Drivers!BN259</f>
        <v>0</v>
      </c>
      <c r="BO438">
        <f>Drivers!BO259</f>
        <v>0</v>
      </c>
      <c r="BP438">
        <f>Drivers!BP259</f>
        <v>0</v>
      </c>
      <c r="BQ438">
        <f>Drivers!BQ259</f>
        <v>0</v>
      </c>
      <c r="BR438">
        <f>Drivers!BR259</f>
        <v>0</v>
      </c>
      <c r="BS438">
        <f>Drivers!BS259</f>
        <v>0</v>
      </c>
      <c r="BT438">
        <f>Drivers!BT259</f>
        <v>0</v>
      </c>
      <c r="BU438">
        <f>Drivers!BU259</f>
        <v>0</v>
      </c>
      <c r="BV438">
        <f>Drivers!BV259</f>
        <v>0.22000000000000003</v>
      </c>
      <c r="BW438">
        <f>Drivers!BW259</f>
        <v>0.11699999999999999</v>
      </c>
      <c r="BX438">
        <f>Drivers!BX259</f>
        <v>0.14100000000000001</v>
      </c>
      <c r="BY438">
        <f>Drivers!BY259</f>
        <v>-2.8000000000000025E-2</v>
      </c>
      <c r="BZ438">
        <f>Drivers!BZ259</f>
        <v>0.15700000000000003</v>
      </c>
      <c r="CA438">
        <f>Drivers!CA259</f>
        <v>-9.3000000000000083E-2</v>
      </c>
      <c r="CB438">
        <f>Drivers!CB259</f>
        <v>-8.6999999999999966E-2</v>
      </c>
      <c r="CC438">
        <f>Drivers!CC259</f>
        <v>-0.10999999999999999</v>
      </c>
      <c r="CD438">
        <f>Drivers!CD259</f>
        <v>7.4600000000000111E-2</v>
      </c>
      <c r="CE438">
        <f>Drivers!CE259</f>
        <v>0</v>
      </c>
      <c r="CF438">
        <f>Drivers!CF259</f>
        <v>8.2060000000000466E-3</v>
      </c>
      <c r="CG438">
        <f>Drivers!CG259</f>
        <v>-8.2880600000000415E-3</v>
      </c>
      <c r="CH438">
        <f>Drivers!CH259</f>
        <v>8.2142060000000128E-2</v>
      </c>
      <c r="CI438">
        <f>Drivers!CI259</f>
        <v>0</v>
      </c>
      <c r="CJ438">
        <f>Drivers!CJ259</f>
        <v>9.0265999999999957E-3</v>
      </c>
      <c r="CK438">
        <f>Drivers!CK259</f>
        <v>-9.1168660000000568E-3</v>
      </c>
      <c r="CL438">
        <f>Drivers!CL259</f>
        <v>8.1329666000000134E-2</v>
      </c>
      <c r="CM438">
        <f>Drivers!CM259</f>
        <v>0</v>
      </c>
      <c r="CN438">
        <f>Drivers!CN259</f>
        <v>9.8389939999999898E-3</v>
      </c>
      <c r="CO438">
        <f>Drivers!CO259</f>
        <v>-9.9373839399999886E-3</v>
      </c>
      <c r="CP438">
        <f>Drivers!CP259</f>
        <v>0</v>
      </c>
      <c r="CQ438">
        <f>Drivers!CQ259</f>
        <v>0</v>
      </c>
      <c r="CR438">
        <f>Drivers!CR259</f>
        <v>0</v>
      </c>
      <c r="CS438">
        <f>Drivers!CS259</f>
        <v>0</v>
      </c>
      <c r="CT438">
        <f>Drivers!CT259</f>
        <v>0</v>
      </c>
      <c r="CU438">
        <f>Drivers!CU259</f>
        <v>0</v>
      </c>
      <c r="CV438">
        <f>Drivers!CV259</f>
        <v>0</v>
      </c>
      <c r="CW438">
        <f>Drivers!CW259</f>
        <v>0</v>
      </c>
      <c r="CX438">
        <f>Drivers!CX259</f>
        <v>0</v>
      </c>
      <c r="CY438">
        <f>Drivers!CY259</f>
        <v>0</v>
      </c>
      <c r="CZ438">
        <f>Drivers!CZ259</f>
        <v>0</v>
      </c>
      <c r="DA438">
        <f>Drivers!DA259</f>
        <v>0</v>
      </c>
      <c r="DB438">
        <f>Drivers!DB259</f>
        <v>0</v>
      </c>
      <c r="DC438">
        <f>Drivers!DC259</f>
        <v>0</v>
      </c>
      <c r="DD438">
        <f>Drivers!DD259</f>
        <v>0</v>
      </c>
      <c r="DE438">
        <f>Drivers!DE259</f>
        <v>0</v>
      </c>
      <c r="DF438">
        <f>Drivers!DF259</f>
        <v>0</v>
      </c>
      <c r="DG438">
        <f>Drivers!DG259</f>
        <v>0</v>
      </c>
      <c r="DH438">
        <f>Drivers!DH259</f>
        <v>0</v>
      </c>
      <c r="DI438">
        <f>Drivers!DI259</f>
        <v>0</v>
      </c>
      <c r="DJ438">
        <f>Drivers!DJ259</f>
        <v>0</v>
      </c>
      <c r="DK438">
        <f>Drivers!DK259</f>
        <v>0</v>
      </c>
      <c r="DL438">
        <f>Drivers!DL259</f>
        <v>0</v>
      </c>
      <c r="DM438">
        <f>Drivers!DM259</f>
        <v>0</v>
      </c>
      <c r="DN438">
        <f>Drivers!DN259</f>
        <v>0</v>
      </c>
      <c r="DO438">
        <f>Drivers!DO259</f>
        <v>0</v>
      </c>
      <c r="DP438">
        <f>Drivers!DP259</f>
        <v>0</v>
      </c>
      <c r="DQ438">
        <f>Drivers!DQ259</f>
        <v>0</v>
      </c>
      <c r="DR438">
        <f>Drivers!DR259</f>
        <v>0</v>
      </c>
      <c r="DS438">
        <f>Drivers!DS259</f>
        <v>0</v>
      </c>
      <c r="DT438">
        <f>Drivers!DT259</f>
        <v>0</v>
      </c>
      <c r="DU438">
        <f>Drivers!DU259</f>
        <v>0</v>
      </c>
      <c r="DV438">
        <f>Drivers!DV259</f>
        <v>0</v>
      </c>
      <c r="DW438">
        <f>Drivers!DW259</f>
        <v>0</v>
      </c>
      <c r="DX438">
        <f>Drivers!DX259</f>
        <v>0</v>
      </c>
      <c r="DY438">
        <f>Drivers!DY259</f>
        <v>0</v>
      </c>
      <c r="DZ438">
        <f>Drivers!DZ259</f>
        <v>0.26218440198589804</v>
      </c>
      <c r="EA438">
        <f>Drivers!EA259</f>
        <v>0.46050000000000002</v>
      </c>
      <c r="EB438">
        <f>Drivers!EB259</f>
        <v>9.4999999999999973E-2</v>
      </c>
      <c r="EC438">
        <f>Drivers!EC259</f>
        <v>-7.2619014999999787E-2</v>
      </c>
      <c r="ED438">
        <f>Drivers!ED259</f>
        <v>8.226309850000002E-2</v>
      </c>
      <c r="EE438">
        <f>Drivers!EE259</f>
        <v>8.1440467515000114E-2</v>
      </c>
      <c r="EF438">
        <f>Drivers!EF259</f>
        <v>7.8906764081200009E-2</v>
      </c>
      <c r="EG438">
        <f>Drivers!EG259</f>
        <v>7.9893098632215276E-2</v>
      </c>
      <c r="EH438">
        <f>Drivers!EH259</f>
        <v>8.0159408960989165E-2</v>
      </c>
      <c r="EI438">
        <f>Drivers!EI259</f>
        <v>7.9644098474811464E-2</v>
      </c>
      <c r="EJ438">
        <f>Drivers!EJ259</f>
        <v>7.8296275269853055E-2</v>
      </c>
      <c r="EK438">
        <f>Drivers!EK259</f>
        <v>7.607788080387401E-2</v>
      </c>
      <c r="EL438">
        <f>Drivers!EL259</f>
        <v>7.2965603861897321E-2</v>
      </c>
      <c r="EM438">
        <f>Drivers!EM259</f>
        <v>0</v>
      </c>
      <c r="EN438">
        <f>Drivers!EN259</f>
        <v>0</v>
      </c>
    </row>
    <row r="439" spans="1:144" x14ac:dyDescent="0.2">
      <c r="A439">
        <f>Drivers!A260</f>
        <v>0</v>
      </c>
      <c r="B439">
        <f>Drivers!B260</f>
        <v>0</v>
      </c>
      <c r="C439">
        <f>Drivers!C260</f>
        <v>0</v>
      </c>
      <c r="D439">
        <f>Drivers!D260</f>
        <v>0</v>
      </c>
      <c r="E439">
        <f>Drivers!E260</f>
        <v>0</v>
      </c>
      <c r="F439">
        <f>Drivers!F260</f>
        <v>0</v>
      </c>
      <c r="G439">
        <f>Drivers!G260</f>
        <v>0</v>
      </c>
      <c r="H439">
        <f>Drivers!H260</f>
        <v>0</v>
      </c>
      <c r="I439" t="str">
        <f>Drivers!I260</f>
        <v>= % of New Boxes that are from Referrals</v>
      </c>
      <c r="J439">
        <f>Drivers!J260</f>
        <v>0</v>
      </c>
      <c r="K439">
        <f>Drivers!K260</f>
        <v>0</v>
      </c>
      <c r="L439">
        <f>Drivers!L260</f>
        <v>0</v>
      </c>
      <c r="M439">
        <f>Drivers!M260</f>
        <v>0</v>
      </c>
      <c r="N439">
        <f>Drivers!N260</f>
        <v>0</v>
      </c>
      <c r="O439">
        <f>Drivers!O260</f>
        <v>0</v>
      </c>
      <c r="P439">
        <f>Drivers!P260</f>
        <v>0</v>
      </c>
      <c r="Q439">
        <f>Drivers!Q260</f>
        <v>0</v>
      </c>
      <c r="R439">
        <f>Drivers!R260</f>
        <v>0</v>
      </c>
      <c r="S439">
        <f>Drivers!S260</f>
        <v>0</v>
      </c>
      <c r="T439">
        <f>Drivers!T260</f>
        <v>0</v>
      </c>
      <c r="U439">
        <f>Drivers!U260</f>
        <v>0</v>
      </c>
      <c r="V439">
        <f>Drivers!V260</f>
        <v>0</v>
      </c>
      <c r="W439">
        <f>Drivers!W260</f>
        <v>0</v>
      </c>
      <c r="X439">
        <f>Drivers!X260</f>
        <v>0</v>
      </c>
      <c r="Y439">
        <f>Drivers!Y260</f>
        <v>0</v>
      </c>
      <c r="Z439">
        <f>Drivers!Z260</f>
        <v>0</v>
      </c>
      <c r="AA439">
        <f>Drivers!AA260</f>
        <v>0</v>
      </c>
      <c r="AB439">
        <f>Drivers!AB260</f>
        <v>0</v>
      </c>
      <c r="AC439">
        <f>Drivers!AC260</f>
        <v>0</v>
      </c>
      <c r="AD439">
        <f>Drivers!AD260</f>
        <v>0</v>
      </c>
      <c r="AE439">
        <f>Drivers!AE260</f>
        <v>0</v>
      </c>
      <c r="AF439">
        <f>Drivers!AF260</f>
        <v>0</v>
      </c>
      <c r="AG439">
        <f>Drivers!AG260</f>
        <v>0</v>
      </c>
      <c r="AH439">
        <f>Drivers!AH260</f>
        <v>0</v>
      </c>
      <c r="AI439">
        <f>Drivers!AI260</f>
        <v>0</v>
      </c>
      <c r="AJ439">
        <f>Drivers!AJ260</f>
        <v>0</v>
      </c>
      <c r="AK439">
        <f>Drivers!AK260</f>
        <v>0</v>
      </c>
      <c r="AL439">
        <f>Drivers!AL260</f>
        <v>0</v>
      </c>
      <c r="AM439">
        <f>Drivers!AM260</f>
        <v>0</v>
      </c>
      <c r="AN439">
        <f>Drivers!AN260</f>
        <v>0</v>
      </c>
      <c r="AO439">
        <f>Drivers!AO260</f>
        <v>0</v>
      </c>
      <c r="AP439">
        <f>Drivers!AP260</f>
        <v>0</v>
      </c>
      <c r="AQ439">
        <f>Drivers!AQ260</f>
        <v>0</v>
      </c>
      <c r="AR439">
        <f>Drivers!AR260</f>
        <v>0</v>
      </c>
      <c r="AS439">
        <f>Drivers!AS260</f>
        <v>0</v>
      </c>
      <c r="AT439">
        <f>Drivers!AT260</f>
        <v>0</v>
      </c>
      <c r="AU439">
        <f>Drivers!AU260</f>
        <v>0</v>
      </c>
      <c r="AV439">
        <f>Drivers!AV260</f>
        <v>0</v>
      </c>
      <c r="AW439">
        <f>Drivers!AW260</f>
        <v>0</v>
      </c>
      <c r="AX439">
        <f>Drivers!AX260</f>
        <v>0</v>
      </c>
      <c r="AY439">
        <f>Drivers!AY260</f>
        <v>0</v>
      </c>
      <c r="AZ439">
        <f>Drivers!AZ260</f>
        <v>0</v>
      </c>
      <c r="BA439">
        <f>Drivers!BA260</f>
        <v>0</v>
      </c>
      <c r="BB439">
        <f>Drivers!BB260</f>
        <v>0</v>
      </c>
      <c r="BC439">
        <f>Drivers!BC260</f>
        <v>0</v>
      </c>
      <c r="BD439">
        <f>Drivers!BD260</f>
        <v>0</v>
      </c>
      <c r="BE439">
        <f>Drivers!BE260</f>
        <v>0</v>
      </c>
      <c r="BF439">
        <f>Drivers!BF260</f>
        <v>0</v>
      </c>
      <c r="BG439">
        <f>Drivers!BG260</f>
        <v>0</v>
      </c>
      <c r="BH439">
        <f>Drivers!BH260</f>
        <v>0</v>
      </c>
      <c r="BI439">
        <f>Drivers!BI260</f>
        <v>0</v>
      </c>
      <c r="BJ439">
        <f>Drivers!BJ260</f>
        <v>0</v>
      </c>
      <c r="BK439">
        <f>Drivers!BK260</f>
        <v>0</v>
      </c>
      <c r="BL439">
        <f>Drivers!BL260</f>
        <v>0</v>
      </c>
      <c r="BM439">
        <f>Drivers!BM260</f>
        <v>0</v>
      </c>
      <c r="BN439">
        <f>Drivers!BN260</f>
        <v>0</v>
      </c>
      <c r="BO439">
        <f>Drivers!BO260</f>
        <v>0</v>
      </c>
      <c r="BP439">
        <f>Drivers!BP260</f>
        <v>0</v>
      </c>
      <c r="BQ439">
        <f>Drivers!BQ260</f>
        <v>0</v>
      </c>
      <c r="BR439">
        <f>Drivers!BR260</f>
        <v>0</v>
      </c>
      <c r="BS439">
        <f>Drivers!BS260</f>
        <v>0</v>
      </c>
      <c r="BT439">
        <f>Drivers!BT260</f>
        <v>0</v>
      </c>
      <c r="BU439">
        <f>Drivers!BU260</f>
        <v>0</v>
      </c>
      <c r="BV439">
        <f>Drivers!BV260</f>
        <v>0.93815163445372374</v>
      </c>
      <c r="BW439">
        <f>Drivers!BW260</f>
        <v>2.0535456438128405</v>
      </c>
      <c r="BX439">
        <f>Drivers!BX260</f>
        <v>1.5764174609379793</v>
      </c>
      <c r="BY439">
        <f>Drivers!BY260</f>
        <v>-8.022994105892062</v>
      </c>
      <c r="BZ439">
        <f>Drivers!BZ260</f>
        <v>1.4534361309550599</v>
      </c>
      <c r="CA439">
        <f>Drivers!CA260</f>
        <v>-2.3868048103023778</v>
      </c>
      <c r="CB439">
        <f>Drivers!CB260</f>
        <v>-2.2678299876113379</v>
      </c>
      <c r="CC439">
        <f>Drivers!CC260</f>
        <v>-1.9889929115678158</v>
      </c>
      <c r="CD439">
        <f>Drivers!CD260</f>
        <v>3.3464706463138052</v>
      </c>
      <c r="CF439">
        <f>Drivers!CF260</f>
        <v>29.294147647773585</v>
      </c>
      <c r="CG439">
        <f>Drivers!CG260</f>
        <v>-31.42150857584198</v>
      </c>
      <c r="CH439">
        <f>Drivers!CH260</f>
        <v>3.3053904086210837</v>
      </c>
      <c r="CJ439">
        <f>Drivers!CJ260</f>
        <v>28.951484755020584</v>
      </c>
      <c r="CK439">
        <f>Drivers!CK260</f>
        <v>-30.76188888152096</v>
      </c>
      <c r="CL439">
        <f>Drivers!CL260</f>
        <v>3.6095331682813194</v>
      </c>
      <c r="CN439">
        <f>Drivers!CN260</f>
        <v>28.598752673692434</v>
      </c>
      <c r="CO439">
        <f>Drivers!CO260</f>
        <v>-30.330659644957748</v>
      </c>
      <c r="CP439">
        <f>Drivers!CP260</f>
        <v>0</v>
      </c>
      <c r="CQ439">
        <f>Drivers!CQ260</f>
        <v>0</v>
      </c>
      <c r="CR439">
        <f>Drivers!CR260</f>
        <v>0</v>
      </c>
      <c r="CS439">
        <f>Drivers!CS260</f>
        <v>0</v>
      </c>
      <c r="CT439">
        <f>Drivers!CT260</f>
        <v>0</v>
      </c>
      <c r="CU439">
        <f>Drivers!CU260</f>
        <v>0</v>
      </c>
      <c r="CV439">
        <f>Drivers!CV260</f>
        <v>0</v>
      </c>
      <c r="CW439">
        <f>Drivers!CW260</f>
        <v>0</v>
      </c>
      <c r="CX439">
        <f>Drivers!CX260</f>
        <v>0</v>
      </c>
      <c r="CY439">
        <f>Drivers!CY260</f>
        <v>0</v>
      </c>
      <c r="CZ439">
        <f>Drivers!CZ260</f>
        <v>0</v>
      </c>
      <c r="DA439">
        <f>Drivers!DA260</f>
        <v>0</v>
      </c>
      <c r="DB439">
        <f>Drivers!DB260</f>
        <v>0</v>
      </c>
      <c r="DC439">
        <f>Drivers!DC260</f>
        <v>0</v>
      </c>
      <c r="DD439">
        <f>Drivers!DD260</f>
        <v>0</v>
      </c>
      <c r="DE439">
        <f>Drivers!DE260</f>
        <v>0</v>
      </c>
      <c r="DF439">
        <f>Drivers!DF260</f>
        <v>0</v>
      </c>
      <c r="DG439">
        <f>Drivers!DG260</f>
        <v>0</v>
      </c>
      <c r="DH439">
        <f>Drivers!DH260</f>
        <v>0</v>
      </c>
      <c r="DI439">
        <f>Drivers!DI260</f>
        <v>0</v>
      </c>
      <c r="DJ439">
        <f>Drivers!DJ260</f>
        <v>0</v>
      </c>
      <c r="DK439">
        <f>Drivers!DK260</f>
        <v>0</v>
      </c>
      <c r="DL439">
        <f>Drivers!DL260</f>
        <v>0</v>
      </c>
      <c r="DM439">
        <f>Drivers!DM260</f>
        <v>0</v>
      </c>
      <c r="DN439">
        <f>Drivers!DN260</f>
        <v>0</v>
      </c>
      <c r="DO439">
        <f>Drivers!DO260</f>
        <v>0</v>
      </c>
      <c r="DP439">
        <f>Drivers!DP260</f>
        <v>0</v>
      </c>
      <c r="DQ439">
        <f>Drivers!DQ260</f>
        <v>0</v>
      </c>
      <c r="DR439">
        <f>Drivers!DR260</f>
        <v>0</v>
      </c>
      <c r="DS439">
        <f>Drivers!DS260</f>
        <v>0</v>
      </c>
      <c r="DT439">
        <f>Drivers!DT260</f>
        <v>0</v>
      </c>
      <c r="DU439">
        <f>Drivers!DU260</f>
        <v>0</v>
      </c>
      <c r="DV439">
        <f>Drivers!DV260</f>
        <v>0</v>
      </c>
      <c r="DW439">
        <f>Drivers!DW260</f>
        <v>0</v>
      </c>
      <c r="DX439">
        <f>Drivers!DX260</f>
        <v>0</v>
      </c>
      <c r="DY439">
        <f>Drivers!DY260</f>
        <v>0</v>
      </c>
      <c r="DZ439">
        <f>Drivers!DZ260</f>
        <v>1.5179596607724171</v>
      </c>
      <c r="EA439">
        <f>Drivers!EA260</f>
        <v>1.9366281364275728</v>
      </c>
      <c r="EB439">
        <f>Drivers!EB260</f>
        <v>9.1163791152627294</v>
      </c>
      <c r="EC439">
        <f>Drivers!EC260</f>
        <v>-13.672826995427304</v>
      </c>
      <c r="ED439">
        <f>Drivers!ED260</f>
        <v>13.093334018211126</v>
      </c>
      <c r="EE439">
        <f>Drivers!EE260</f>
        <v>14.26294710566725</v>
      </c>
      <c r="EF439">
        <f>Drivers!EF260</f>
        <v>15.318486757421482</v>
      </c>
      <c r="EG439">
        <f>Drivers!EG260</f>
        <v>15.675921135794269</v>
      </c>
      <c r="EH439">
        <f>Drivers!EH260</f>
        <v>16.168845126034931</v>
      </c>
      <c r="EI439">
        <f>Drivers!EI260</f>
        <v>16.834543371871526</v>
      </c>
      <c r="EJ439">
        <f>Drivers!EJ260</f>
        <v>17.679369205931717</v>
      </c>
      <c r="EK439">
        <f>Drivers!EK260</f>
        <v>18.777540512693754</v>
      </c>
      <c r="EL439">
        <f>Drivers!EL260</f>
        <v>20.198207772458662</v>
      </c>
      <c r="EM439">
        <f>Drivers!EM260</f>
        <v>0</v>
      </c>
      <c r="EN439">
        <f>Drivers!EN260</f>
        <v>0</v>
      </c>
    </row>
    <row r="440" spans="1:144" x14ac:dyDescent="0.2">
      <c r="A440">
        <f>Drivers!A261</f>
        <v>0</v>
      </c>
      <c r="B440">
        <f>Drivers!B261</f>
        <v>0</v>
      </c>
      <c r="C440">
        <f>Drivers!C261</f>
        <v>0</v>
      </c>
      <c r="D440">
        <f>Drivers!D261</f>
        <v>0</v>
      </c>
      <c r="E440">
        <f>Drivers!E261</f>
        <v>0</v>
      </c>
      <c r="F440">
        <f>Drivers!F261</f>
        <v>0</v>
      </c>
      <c r="G440">
        <f>Drivers!G261</f>
        <v>0</v>
      </c>
      <c r="H440">
        <f>Drivers!H261</f>
        <v>0</v>
      </c>
      <c r="I440">
        <f>Drivers!I261</f>
        <v>0</v>
      </c>
      <c r="J440">
        <f>Drivers!J261</f>
        <v>0</v>
      </c>
      <c r="K440">
        <f>Drivers!K261</f>
        <v>0</v>
      </c>
      <c r="L440">
        <f>Drivers!L261</f>
        <v>0</v>
      </c>
      <c r="M440">
        <f>Drivers!M261</f>
        <v>0</v>
      </c>
      <c r="N440">
        <f>Drivers!N261</f>
        <v>0</v>
      </c>
      <c r="O440">
        <f>Drivers!O261</f>
        <v>0</v>
      </c>
      <c r="P440">
        <f>Drivers!P261</f>
        <v>0</v>
      </c>
      <c r="Q440">
        <f>Drivers!Q261</f>
        <v>0</v>
      </c>
      <c r="R440">
        <f>Drivers!R261</f>
        <v>0</v>
      </c>
      <c r="S440">
        <f>Drivers!S261</f>
        <v>0</v>
      </c>
      <c r="T440">
        <f>Drivers!T261</f>
        <v>0</v>
      </c>
      <c r="U440">
        <f>Drivers!U261</f>
        <v>0</v>
      </c>
      <c r="V440">
        <f>Drivers!V261</f>
        <v>0</v>
      </c>
      <c r="W440">
        <f>Drivers!W261</f>
        <v>0</v>
      </c>
      <c r="X440">
        <f>Drivers!X261</f>
        <v>0</v>
      </c>
      <c r="Y440">
        <f>Drivers!Y261</f>
        <v>0</v>
      </c>
      <c r="Z440">
        <f>Drivers!Z261</f>
        <v>0</v>
      </c>
      <c r="AA440">
        <f>Drivers!AA261</f>
        <v>0</v>
      </c>
      <c r="AB440">
        <f>Drivers!AB261</f>
        <v>0</v>
      </c>
      <c r="AC440">
        <f>Drivers!AC261</f>
        <v>0</v>
      </c>
      <c r="AD440">
        <f>Drivers!AD261</f>
        <v>0</v>
      </c>
      <c r="AE440">
        <f>Drivers!AE261</f>
        <v>0</v>
      </c>
      <c r="AF440">
        <f>Drivers!AF261</f>
        <v>0</v>
      </c>
      <c r="AG440">
        <f>Drivers!AG261</f>
        <v>0</v>
      </c>
      <c r="AH440">
        <f>Drivers!AH261</f>
        <v>0</v>
      </c>
      <c r="AI440">
        <f>Drivers!AI261</f>
        <v>0</v>
      </c>
      <c r="AJ440">
        <f>Drivers!AJ261</f>
        <v>0</v>
      </c>
      <c r="AK440">
        <f>Drivers!AK261</f>
        <v>0</v>
      </c>
      <c r="AL440">
        <f>Drivers!AL261</f>
        <v>0</v>
      </c>
      <c r="AM440">
        <f>Drivers!AM261</f>
        <v>0</v>
      </c>
      <c r="AN440">
        <f>Drivers!AN261</f>
        <v>0</v>
      </c>
      <c r="AO440">
        <f>Drivers!AO261</f>
        <v>0</v>
      </c>
      <c r="AP440">
        <f>Drivers!AP261</f>
        <v>0</v>
      </c>
      <c r="AQ440">
        <f>Drivers!AQ261</f>
        <v>0</v>
      </c>
      <c r="AR440">
        <f>Drivers!AR261</f>
        <v>0</v>
      </c>
      <c r="AS440">
        <f>Drivers!AS261</f>
        <v>0</v>
      </c>
      <c r="AT440">
        <f>Drivers!AT261</f>
        <v>0</v>
      </c>
      <c r="AU440">
        <f>Drivers!AU261</f>
        <v>0</v>
      </c>
      <c r="AV440">
        <f>Drivers!AV261</f>
        <v>0</v>
      </c>
      <c r="AW440">
        <f>Drivers!AW261</f>
        <v>0</v>
      </c>
      <c r="AX440">
        <f>Drivers!AX261</f>
        <v>0</v>
      </c>
      <c r="AY440">
        <f>Drivers!AY261</f>
        <v>0</v>
      </c>
      <c r="AZ440">
        <f>Drivers!AZ261</f>
        <v>0</v>
      </c>
      <c r="BA440">
        <f>Drivers!BA261</f>
        <v>0</v>
      </c>
      <c r="BB440">
        <f>Drivers!BB261</f>
        <v>0</v>
      </c>
      <c r="BC440">
        <f>Drivers!BC261</f>
        <v>0</v>
      </c>
      <c r="BD440">
        <f>Drivers!BD261</f>
        <v>0</v>
      </c>
      <c r="BE440">
        <f>Drivers!BE261</f>
        <v>0</v>
      </c>
      <c r="BF440">
        <f>Drivers!BF261</f>
        <v>0</v>
      </c>
      <c r="BG440">
        <f>Drivers!BG261</f>
        <v>0</v>
      </c>
      <c r="BH440">
        <f>Drivers!BH261</f>
        <v>0</v>
      </c>
      <c r="BI440">
        <f>Drivers!BI261</f>
        <v>0</v>
      </c>
      <c r="BJ440">
        <f>Drivers!BJ261</f>
        <v>0</v>
      </c>
      <c r="BK440">
        <f>Drivers!BK261</f>
        <v>0</v>
      </c>
      <c r="BL440">
        <f>Drivers!BL261</f>
        <v>0</v>
      </c>
      <c r="BM440">
        <f>Drivers!BM261</f>
        <v>0</v>
      </c>
      <c r="BN440">
        <f>Drivers!BN261</f>
        <v>0</v>
      </c>
      <c r="BO440">
        <f>Drivers!BO261</f>
        <v>0</v>
      </c>
      <c r="BP440">
        <f>Drivers!BP261</f>
        <v>0</v>
      </c>
      <c r="BQ440">
        <f>Drivers!BQ261</f>
        <v>0</v>
      </c>
      <c r="BR440">
        <f>Drivers!BR261</f>
        <v>0</v>
      </c>
      <c r="BS440">
        <f>Drivers!BS261</f>
        <v>0</v>
      </c>
      <c r="BT440">
        <f>Drivers!BT261</f>
        <v>0</v>
      </c>
      <c r="BU440">
        <f>Drivers!BU261</f>
        <v>0</v>
      </c>
      <c r="BV440">
        <f>Drivers!BV261</f>
        <v>0</v>
      </c>
      <c r="BW440">
        <f>Drivers!BW261</f>
        <v>0</v>
      </c>
      <c r="BX440">
        <f>Drivers!BX261</f>
        <v>0</v>
      </c>
      <c r="BY440">
        <f>Drivers!BY261</f>
        <v>0</v>
      </c>
      <c r="BZ440">
        <f>Drivers!BZ261</f>
        <v>0</v>
      </c>
      <c r="CA440">
        <f>Drivers!CA261</f>
        <v>0</v>
      </c>
      <c r="CB440">
        <f>Drivers!CB261</f>
        <v>0</v>
      </c>
      <c r="CC440">
        <f>Drivers!CC261</f>
        <v>0</v>
      </c>
      <c r="CD440">
        <f>Drivers!CD261</f>
        <v>0</v>
      </c>
      <c r="CE440">
        <f>Drivers!CE261</f>
        <v>0</v>
      </c>
      <c r="CF440">
        <f>Drivers!CF261</f>
        <v>0</v>
      </c>
      <c r="CG440">
        <f>Drivers!CG261</f>
        <v>0</v>
      </c>
      <c r="CH440">
        <f>Drivers!CH261</f>
        <v>0</v>
      </c>
      <c r="CI440">
        <f>Drivers!CI261</f>
        <v>0</v>
      </c>
      <c r="CJ440">
        <f>Drivers!CJ261</f>
        <v>0</v>
      </c>
      <c r="CK440">
        <f>Drivers!CK261</f>
        <v>0</v>
      </c>
      <c r="CL440">
        <f>Drivers!CL261</f>
        <v>0</v>
      </c>
      <c r="CM440">
        <f>Drivers!CM261</f>
        <v>0</v>
      </c>
      <c r="CN440">
        <f>Drivers!CN261</f>
        <v>0</v>
      </c>
      <c r="CO440">
        <f>Drivers!CO261</f>
        <v>0</v>
      </c>
      <c r="CP440">
        <f>Drivers!CP261</f>
        <v>0</v>
      </c>
      <c r="CQ440">
        <f>Drivers!CQ261</f>
        <v>0</v>
      </c>
      <c r="CR440">
        <f>Drivers!CR261</f>
        <v>0</v>
      </c>
      <c r="CS440">
        <f>Drivers!CS261</f>
        <v>0</v>
      </c>
      <c r="CT440">
        <f>Drivers!CT261</f>
        <v>0</v>
      </c>
      <c r="CU440">
        <f>Drivers!CU261</f>
        <v>0</v>
      </c>
      <c r="CV440">
        <f>Drivers!CV261</f>
        <v>0</v>
      </c>
      <c r="CW440">
        <f>Drivers!CW261</f>
        <v>0</v>
      </c>
      <c r="CX440">
        <f>Drivers!CX261</f>
        <v>0</v>
      </c>
      <c r="CY440">
        <f>Drivers!CY261</f>
        <v>0</v>
      </c>
      <c r="CZ440">
        <f>Drivers!CZ261</f>
        <v>0</v>
      </c>
      <c r="DA440">
        <f>Drivers!DA261</f>
        <v>0</v>
      </c>
      <c r="DB440">
        <f>Drivers!DB261</f>
        <v>0</v>
      </c>
      <c r="DC440">
        <f>Drivers!DC261</f>
        <v>0</v>
      </c>
      <c r="DD440">
        <f>Drivers!DD261</f>
        <v>0</v>
      </c>
      <c r="DE440">
        <f>Drivers!DE261</f>
        <v>0</v>
      </c>
      <c r="DF440">
        <f>Drivers!DF261</f>
        <v>0</v>
      </c>
      <c r="DG440">
        <f>Drivers!DG261</f>
        <v>0</v>
      </c>
      <c r="DH440">
        <f>Drivers!DH261</f>
        <v>0</v>
      </c>
      <c r="DI440">
        <f>Drivers!DI261</f>
        <v>0</v>
      </c>
      <c r="DJ440">
        <f>Drivers!DJ261</f>
        <v>0</v>
      </c>
      <c r="DK440">
        <f>Drivers!DK261</f>
        <v>0</v>
      </c>
      <c r="DL440">
        <f>Drivers!DL261</f>
        <v>0</v>
      </c>
      <c r="DM440">
        <f>Drivers!DM261</f>
        <v>0</v>
      </c>
      <c r="DN440">
        <f>Drivers!DN261</f>
        <v>0</v>
      </c>
      <c r="DO440">
        <f>Drivers!DO261</f>
        <v>0</v>
      </c>
      <c r="DP440">
        <f>Drivers!DP261</f>
        <v>0</v>
      </c>
      <c r="DQ440">
        <f>Drivers!DQ261</f>
        <v>0</v>
      </c>
      <c r="DR440">
        <f>Drivers!DR261</f>
        <v>0</v>
      </c>
      <c r="DS440">
        <f>Drivers!DS261</f>
        <v>0</v>
      </c>
      <c r="DT440">
        <f>Drivers!DT261</f>
        <v>0</v>
      </c>
      <c r="DU440">
        <f>Drivers!DU261</f>
        <v>0</v>
      </c>
      <c r="DV440">
        <f>Drivers!DV261</f>
        <v>0</v>
      </c>
      <c r="DW440">
        <f>Drivers!DW261</f>
        <v>0</v>
      </c>
      <c r="DX440">
        <f>Drivers!DX261</f>
        <v>0</v>
      </c>
      <c r="DY440">
        <f>Drivers!DY261</f>
        <v>0</v>
      </c>
      <c r="DZ440">
        <f>Drivers!DZ261</f>
        <v>0</v>
      </c>
      <c r="EA440">
        <f>Drivers!EA261</f>
        <v>0</v>
      </c>
      <c r="EB440">
        <f>Drivers!EB261</f>
        <v>0</v>
      </c>
      <c r="EC440">
        <f>Drivers!EC261</f>
        <v>0</v>
      </c>
      <c r="ED440">
        <f>Drivers!ED261</f>
        <v>0</v>
      </c>
      <c r="EE440">
        <f>Drivers!EE261</f>
        <v>0</v>
      </c>
      <c r="EF440">
        <f>Drivers!EF261</f>
        <v>0</v>
      </c>
      <c r="EG440">
        <f>Drivers!EG261</f>
        <v>0</v>
      </c>
      <c r="EH440">
        <f>Drivers!EH261</f>
        <v>0</v>
      </c>
      <c r="EI440">
        <f>Drivers!EI261</f>
        <v>0</v>
      </c>
      <c r="EJ440">
        <f>Drivers!EJ261</f>
        <v>0</v>
      </c>
      <c r="EK440">
        <f>Drivers!EK261</f>
        <v>0</v>
      </c>
      <c r="EL440">
        <f>Drivers!EL261</f>
        <v>0</v>
      </c>
      <c r="EM440">
        <f>Drivers!EM261</f>
        <v>0</v>
      </c>
      <c r="EN440">
        <f>Drivers!EN261</f>
        <v>0</v>
      </c>
    </row>
    <row r="441" spans="1:144" x14ac:dyDescent="0.2">
      <c r="A441">
        <f>Drivers!A262</f>
        <v>0</v>
      </c>
      <c r="B441">
        <f>Drivers!B262</f>
        <v>0</v>
      </c>
      <c r="C441">
        <f>Drivers!C262</f>
        <v>0</v>
      </c>
      <c r="D441">
        <f>Drivers!D262</f>
        <v>0</v>
      </c>
      <c r="E441">
        <f>Drivers!E262</f>
        <v>0</v>
      </c>
      <c r="F441">
        <f>Drivers!F262</f>
        <v>0</v>
      </c>
      <c r="G441">
        <f>Drivers!G262</f>
        <v>0</v>
      </c>
      <c r="H441">
        <f>Drivers!H262</f>
        <v>0</v>
      </c>
      <c r="I441" t="str">
        <f>Drivers!I262</f>
        <v>% of customers from Referral</v>
      </c>
      <c r="J441">
        <f>Drivers!J262</f>
        <v>0</v>
      </c>
      <c r="K441">
        <f>Drivers!K262</f>
        <v>0</v>
      </c>
      <c r="L441">
        <f>Drivers!L262</f>
        <v>0</v>
      </c>
      <c r="M441">
        <f>Drivers!M262</f>
        <v>0</v>
      </c>
      <c r="N441">
        <f>Drivers!N262</f>
        <v>0</v>
      </c>
      <c r="O441">
        <f>Drivers!O262</f>
        <v>0</v>
      </c>
      <c r="P441">
        <f>Drivers!P262</f>
        <v>0</v>
      </c>
      <c r="Q441">
        <f>Drivers!Q262</f>
        <v>0</v>
      </c>
      <c r="R441">
        <f>Drivers!R262</f>
        <v>0</v>
      </c>
      <c r="S441">
        <f>Drivers!S262</f>
        <v>0</v>
      </c>
      <c r="T441">
        <f>Drivers!T262</f>
        <v>0</v>
      </c>
      <c r="U441">
        <f>Drivers!U262</f>
        <v>0</v>
      </c>
      <c r="V441">
        <f>Drivers!V262</f>
        <v>0</v>
      </c>
      <c r="W441">
        <f>Drivers!W262</f>
        <v>0</v>
      </c>
      <c r="X441">
        <f>Drivers!X262</f>
        <v>0</v>
      </c>
      <c r="Y441">
        <f>Drivers!Y262</f>
        <v>0</v>
      </c>
      <c r="Z441">
        <f>Drivers!Z262</f>
        <v>0</v>
      </c>
      <c r="AA441">
        <f>Drivers!AA262</f>
        <v>0</v>
      </c>
      <c r="AB441">
        <f>Drivers!AB262</f>
        <v>0</v>
      </c>
      <c r="AC441">
        <f>Drivers!AC262</f>
        <v>0</v>
      </c>
      <c r="AD441">
        <f>Drivers!AD262</f>
        <v>0</v>
      </c>
      <c r="AE441">
        <f>Drivers!AE262</f>
        <v>0</v>
      </c>
      <c r="AF441">
        <f>Drivers!AF262</f>
        <v>0</v>
      </c>
      <c r="AG441">
        <f>Drivers!AG262</f>
        <v>0</v>
      </c>
      <c r="AH441">
        <f>Drivers!AH262</f>
        <v>0</v>
      </c>
      <c r="AI441">
        <f>Drivers!AI262</f>
        <v>0</v>
      </c>
      <c r="AJ441">
        <f>Drivers!AJ262</f>
        <v>0</v>
      </c>
      <c r="AK441">
        <f>Drivers!AK262</f>
        <v>0</v>
      </c>
      <c r="AL441">
        <f>Drivers!AL262</f>
        <v>0</v>
      </c>
      <c r="AM441">
        <f>Drivers!AM262</f>
        <v>0</v>
      </c>
      <c r="AN441">
        <f>Drivers!AN262</f>
        <v>0</v>
      </c>
      <c r="AO441">
        <f>Drivers!AO262</f>
        <v>0</v>
      </c>
      <c r="AP441">
        <f>Drivers!AP262</f>
        <v>0</v>
      </c>
      <c r="AQ441">
        <f>Drivers!AQ262</f>
        <v>0</v>
      </c>
      <c r="AR441">
        <f>Drivers!AR262</f>
        <v>0</v>
      </c>
      <c r="AS441">
        <f>Drivers!AS262</f>
        <v>0</v>
      </c>
      <c r="AT441">
        <f>Drivers!AT262</f>
        <v>0</v>
      </c>
      <c r="AU441">
        <f>Drivers!AU262</f>
        <v>0</v>
      </c>
      <c r="AV441">
        <f>Drivers!AV262</f>
        <v>0</v>
      </c>
      <c r="AW441">
        <f>Drivers!AW262</f>
        <v>0</v>
      </c>
      <c r="AX441">
        <f>Drivers!AX262</f>
        <v>0</v>
      </c>
      <c r="AY441">
        <f>Drivers!AY262</f>
        <v>0</v>
      </c>
      <c r="AZ441">
        <f>Drivers!AZ262</f>
        <v>0</v>
      </c>
      <c r="BA441">
        <f>Drivers!BA262</f>
        <v>0</v>
      </c>
      <c r="BB441">
        <f>Drivers!BB262</f>
        <v>0</v>
      </c>
      <c r="BC441">
        <f>Drivers!BC262</f>
        <v>0</v>
      </c>
      <c r="BD441">
        <f>Drivers!BD262</f>
        <v>0</v>
      </c>
      <c r="BE441">
        <f>Drivers!BE262</f>
        <v>0</v>
      </c>
      <c r="BF441">
        <f>Drivers!BF262</f>
        <v>0</v>
      </c>
      <c r="BG441">
        <f>Drivers!BG262</f>
        <v>0</v>
      </c>
      <c r="BH441">
        <f>Drivers!BH262</f>
        <v>0</v>
      </c>
      <c r="BI441">
        <f>Drivers!BI262</f>
        <v>0</v>
      </c>
      <c r="BJ441">
        <f>Drivers!BJ262</f>
        <v>0</v>
      </c>
      <c r="BK441">
        <f>Drivers!BK262</f>
        <v>0</v>
      </c>
      <c r="BL441">
        <f>Drivers!BL262</f>
        <v>0</v>
      </c>
      <c r="BM441">
        <f>Drivers!BM262</f>
        <v>0</v>
      </c>
      <c r="BN441">
        <f>Drivers!BN262</f>
        <v>0</v>
      </c>
      <c r="BO441">
        <f>Drivers!BO262</f>
        <v>0</v>
      </c>
      <c r="BP441">
        <f>Drivers!BP262</f>
        <v>0</v>
      </c>
      <c r="BQ441">
        <f>Drivers!BQ262</f>
        <v>0</v>
      </c>
      <c r="BR441">
        <f>Drivers!BR262</f>
        <v>0</v>
      </c>
      <c r="BS441">
        <f>Drivers!BS262</f>
        <v>0</v>
      </c>
      <c r="BT441">
        <f>Drivers!BT262</f>
        <v>0</v>
      </c>
      <c r="BU441">
        <f>Drivers!BU262</f>
        <v>0</v>
      </c>
      <c r="BV441">
        <f>Drivers!BV262</f>
        <v>0</v>
      </c>
      <c r="BW441">
        <f>Drivers!BW262</f>
        <v>0</v>
      </c>
      <c r="BX441">
        <f>Drivers!BX262</f>
        <v>0</v>
      </c>
      <c r="BY441">
        <f>Drivers!BY262</f>
        <v>0.39</v>
      </c>
      <c r="BZ441">
        <f>Drivers!BZ262</f>
        <v>0</v>
      </c>
      <c r="CA441">
        <f>Drivers!CA262</f>
        <v>0</v>
      </c>
      <c r="CB441">
        <f>Drivers!CB262</f>
        <v>0</v>
      </c>
      <c r="CC441">
        <f>Drivers!CC262</f>
        <v>0</v>
      </c>
      <c r="CD441">
        <f>Drivers!CD262</f>
        <v>0</v>
      </c>
      <c r="CE441">
        <f>Drivers!CE262</f>
        <v>0</v>
      </c>
      <c r="CF441">
        <f>Drivers!CF262</f>
        <v>0</v>
      </c>
      <c r="CG441">
        <f>Drivers!CG262</f>
        <v>0</v>
      </c>
      <c r="CH441">
        <f>Drivers!CH262</f>
        <v>0</v>
      </c>
      <c r="CI441">
        <f>Drivers!CI262</f>
        <v>0</v>
      </c>
      <c r="CJ441">
        <f>Drivers!CJ262</f>
        <v>0</v>
      </c>
      <c r="CK441">
        <f>Drivers!CK262</f>
        <v>0</v>
      </c>
      <c r="CL441">
        <f>Drivers!CL262</f>
        <v>0</v>
      </c>
      <c r="CM441">
        <f>Drivers!CM262</f>
        <v>0</v>
      </c>
      <c r="CN441">
        <f>Drivers!CN262</f>
        <v>0</v>
      </c>
      <c r="CO441">
        <f>Drivers!CO262</f>
        <v>0</v>
      </c>
      <c r="CP441">
        <f>Drivers!CP262</f>
        <v>0</v>
      </c>
      <c r="CQ441">
        <f>Drivers!CQ262</f>
        <v>0</v>
      </c>
      <c r="CR441">
        <f>Drivers!CR262</f>
        <v>0</v>
      </c>
      <c r="CS441">
        <f>Drivers!CS262</f>
        <v>0</v>
      </c>
      <c r="CT441">
        <f>Drivers!CT262</f>
        <v>0</v>
      </c>
      <c r="CU441">
        <f>Drivers!CU262</f>
        <v>0</v>
      </c>
      <c r="CV441">
        <f>Drivers!CV262</f>
        <v>0</v>
      </c>
      <c r="CW441">
        <f>Drivers!CW262</f>
        <v>0</v>
      </c>
      <c r="CX441">
        <f>Drivers!CX262</f>
        <v>0</v>
      </c>
      <c r="CY441">
        <f>Drivers!CY262</f>
        <v>0</v>
      </c>
      <c r="CZ441">
        <f>Drivers!CZ262</f>
        <v>0</v>
      </c>
      <c r="DA441">
        <f>Drivers!DA262</f>
        <v>0</v>
      </c>
      <c r="DB441">
        <f>Drivers!DB262</f>
        <v>0</v>
      </c>
      <c r="DC441">
        <f>Drivers!DC262</f>
        <v>0</v>
      </c>
      <c r="DD441">
        <f>Drivers!DD262</f>
        <v>0</v>
      </c>
      <c r="DE441">
        <f>Drivers!DE262</f>
        <v>0</v>
      </c>
      <c r="DF441">
        <f>Drivers!DF262</f>
        <v>0</v>
      </c>
      <c r="DG441">
        <f>Drivers!DG262</f>
        <v>0</v>
      </c>
      <c r="DH441">
        <f>Drivers!DH262</f>
        <v>0</v>
      </c>
      <c r="DI441">
        <f>Drivers!DI262</f>
        <v>0</v>
      </c>
      <c r="DJ441">
        <f>Drivers!DJ262</f>
        <v>0</v>
      </c>
      <c r="DK441">
        <f>Drivers!DK262</f>
        <v>0</v>
      </c>
      <c r="DL441">
        <f>Drivers!DL262</f>
        <v>0</v>
      </c>
      <c r="DM441">
        <f>Drivers!DM262</f>
        <v>0</v>
      </c>
      <c r="DN441">
        <f>Drivers!DN262</f>
        <v>0</v>
      </c>
      <c r="DO441">
        <f>Drivers!DO262</f>
        <v>0</v>
      </c>
      <c r="DP441">
        <f>Drivers!DP262</f>
        <v>0</v>
      </c>
      <c r="DQ441">
        <f>Drivers!DQ262</f>
        <v>0</v>
      </c>
      <c r="DR441">
        <f>Drivers!DR262</f>
        <v>0</v>
      </c>
      <c r="DS441">
        <f>Drivers!DS262</f>
        <v>0</v>
      </c>
      <c r="DT441">
        <f>Drivers!DT262</f>
        <v>0</v>
      </c>
      <c r="DU441">
        <f>Drivers!DU262</f>
        <v>0</v>
      </c>
      <c r="DV441">
        <f>Drivers!DV262</f>
        <v>0</v>
      </c>
      <c r="DW441">
        <f>Drivers!DW262</f>
        <v>0</v>
      </c>
      <c r="DX441">
        <f>Drivers!DX262</f>
        <v>0</v>
      </c>
      <c r="DY441">
        <f>Drivers!DY262</f>
        <v>0</v>
      </c>
      <c r="DZ441">
        <f>Drivers!DZ262</f>
        <v>0</v>
      </c>
      <c r="EA441">
        <f>Drivers!EA262</f>
        <v>0</v>
      </c>
      <c r="EB441">
        <f>Drivers!EB262</f>
        <v>0</v>
      </c>
      <c r="EC441">
        <f>Drivers!EC262</f>
        <v>0</v>
      </c>
      <c r="ED441">
        <f>Drivers!ED262</f>
        <v>0</v>
      </c>
      <c r="EE441">
        <f>Drivers!EE262</f>
        <v>0</v>
      </c>
      <c r="EF441">
        <f>Drivers!EF262</f>
        <v>0</v>
      </c>
      <c r="EG441">
        <f>Drivers!EG262</f>
        <v>0</v>
      </c>
      <c r="EH441">
        <f>Drivers!EH262</f>
        <v>0</v>
      </c>
      <c r="EI441">
        <f>Drivers!EI262</f>
        <v>0</v>
      </c>
      <c r="EJ441">
        <f>Drivers!EJ262</f>
        <v>0</v>
      </c>
      <c r="EK441">
        <f>Drivers!EK262</f>
        <v>0</v>
      </c>
      <c r="EL441">
        <f>Drivers!EL262</f>
        <v>0</v>
      </c>
      <c r="EM441">
        <f>Drivers!EM262</f>
        <v>0</v>
      </c>
      <c r="EN441">
        <f>Drivers!EN262</f>
        <v>0</v>
      </c>
    </row>
    <row r="442" spans="1:144" x14ac:dyDescent="0.2">
      <c r="A442">
        <f>Drivers!A263</f>
        <v>0</v>
      </c>
      <c r="B442">
        <f>Drivers!B263</f>
        <v>0</v>
      </c>
      <c r="C442">
        <f>Drivers!C263</f>
        <v>0</v>
      </c>
      <c r="D442">
        <f>Drivers!D263</f>
        <v>0</v>
      </c>
      <c r="E442">
        <f>Drivers!E263</f>
        <v>0</v>
      </c>
      <c r="F442">
        <f>Drivers!F263</f>
        <v>0</v>
      </c>
      <c r="G442">
        <f>Drivers!G263</f>
        <v>0</v>
      </c>
      <c r="H442">
        <f>Drivers!H263</f>
        <v>0</v>
      </c>
      <c r="I442" t="str">
        <f>Drivers!I263</f>
        <v>% of customers from non-Referral</v>
      </c>
      <c r="J442">
        <f>Drivers!J263</f>
        <v>0</v>
      </c>
      <c r="K442">
        <f>Drivers!K263</f>
        <v>0</v>
      </c>
      <c r="L442">
        <f>Drivers!L263</f>
        <v>0</v>
      </c>
      <c r="M442">
        <f>Drivers!M263</f>
        <v>0</v>
      </c>
      <c r="N442">
        <f>Drivers!N263</f>
        <v>0</v>
      </c>
      <c r="O442">
        <f>Drivers!O263</f>
        <v>0</v>
      </c>
      <c r="P442">
        <f>Drivers!P263</f>
        <v>0</v>
      </c>
      <c r="Q442">
        <f>Drivers!Q263</f>
        <v>0</v>
      </c>
      <c r="R442">
        <f>Drivers!R263</f>
        <v>0</v>
      </c>
      <c r="S442">
        <f>Drivers!S263</f>
        <v>0</v>
      </c>
      <c r="T442">
        <f>Drivers!T263</f>
        <v>0</v>
      </c>
      <c r="U442">
        <f>Drivers!U263</f>
        <v>0</v>
      </c>
      <c r="V442">
        <f>Drivers!V263</f>
        <v>0</v>
      </c>
      <c r="W442">
        <f>Drivers!W263</f>
        <v>0</v>
      </c>
      <c r="X442">
        <f>Drivers!X263</f>
        <v>0</v>
      </c>
      <c r="Y442">
        <f>Drivers!Y263</f>
        <v>0</v>
      </c>
      <c r="Z442">
        <f>Drivers!Z263</f>
        <v>0</v>
      </c>
      <c r="AA442">
        <f>Drivers!AA263</f>
        <v>0</v>
      </c>
      <c r="AB442">
        <f>Drivers!AB263</f>
        <v>0</v>
      </c>
      <c r="AC442">
        <f>Drivers!AC263</f>
        <v>0</v>
      </c>
      <c r="AD442">
        <f>Drivers!AD263</f>
        <v>0</v>
      </c>
      <c r="AE442">
        <f>Drivers!AE263</f>
        <v>0</v>
      </c>
      <c r="AF442">
        <f>Drivers!AF263</f>
        <v>0</v>
      </c>
      <c r="AG442">
        <f>Drivers!AG263</f>
        <v>0</v>
      </c>
      <c r="AH442">
        <f>Drivers!AH263</f>
        <v>0</v>
      </c>
      <c r="AI442">
        <f>Drivers!AI263</f>
        <v>0</v>
      </c>
      <c r="AJ442">
        <f>Drivers!AJ263</f>
        <v>0</v>
      </c>
      <c r="AK442">
        <f>Drivers!AK263</f>
        <v>0</v>
      </c>
      <c r="AL442">
        <f>Drivers!AL263</f>
        <v>0</v>
      </c>
      <c r="AM442">
        <f>Drivers!AM263</f>
        <v>0</v>
      </c>
      <c r="AN442">
        <f>Drivers!AN263</f>
        <v>0</v>
      </c>
      <c r="AO442">
        <f>Drivers!AO263</f>
        <v>0</v>
      </c>
      <c r="AP442">
        <f>Drivers!AP263</f>
        <v>0</v>
      </c>
      <c r="AQ442">
        <f>Drivers!AQ263</f>
        <v>0</v>
      </c>
      <c r="AR442">
        <f>Drivers!AR263</f>
        <v>0</v>
      </c>
      <c r="AS442">
        <f>Drivers!AS263</f>
        <v>0</v>
      </c>
      <c r="AT442">
        <f>Drivers!AT263</f>
        <v>0</v>
      </c>
      <c r="AU442">
        <f>Drivers!AU263</f>
        <v>0</v>
      </c>
      <c r="AV442">
        <f>Drivers!AV263</f>
        <v>0</v>
      </c>
      <c r="AW442">
        <f>Drivers!AW263</f>
        <v>0</v>
      </c>
      <c r="AX442">
        <f>Drivers!AX263</f>
        <v>0</v>
      </c>
      <c r="AY442">
        <f>Drivers!AY263</f>
        <v>0</v>
      </c>
      <c r="AZ442">
        <f>Drivers!AZ263</f>
        <v>0</v>
      </c>
      <c r="BA442">
        <f>Drivers!BA263</f>
        <v>0</v>
      </c>
      <c r="BB442">
        <f>Drivers!BB263</f>
        <v>0</v>
      </c>
      <c r="BC442">
        <f>Drivers!BC263</f>
        <v>0</v>
      </c>
      <c r="BD442">
        <f>Drivers!BD263</f>
        <v>0</v>
      </c>
      <c r="BE442">
        <f>Drivers!BE263</f>
        <v>0</v>
      </c>
      <c r="BF442">
        <f>Drivers!BF263</f>
        <v>0</v>
      </c>
      <c r="BG442">
        <f>Drivers!BG263</f>
        <v>0</v>
      </c>
      <c r="BH442">
        <f>Drivers!BH263</f>
        <v>0</v>
      </c>
      <c r="BI442">
        <f>Drivers!BI263</f>
        <v>0</v>
      </c>
      <c r="BJ442">
        <f>Drivers!BJ263</f>
        <v>0</v>
      </c>
      <c r="BK442">
        <f>Drivers!BK263</f>
        <v>0</v>
      </c>
      <c r="BL442">
        <f>Drivers!BL263</f>
        <v>0</v>
      </c>
      <c r="BM442">
        <f>Drivers!BM263</f>
        <v>0</v>
      </c>
      <c r="BN442">
        <f>Drivers!BN263</f>
        <v>0</v>
      </c>
      <c r="BO442">
        <f>Drivers!BO263</f>
        <v>0</v>
      </c>
      <c r="BP442">
        <f>Drivers!BP263</f>
        <v>0</v>
      </c>
      <c r="BQ442">
        <f>Drivers!BQ263</f>
        <v>0</v>
      </c>
      <c r="BR442">
        <f>Drivers!BR263</f>
        <v>0</v>
      </c>
      <c r="BS442">
        <f>Drivers!BS263</f>
        <v>0</v>
      </c>
      <c r="BT442">
        <f>Drivers!BT263</f>
        <v>0</v>
      </c>
      <c r="BU442">
        <f>Drivers!BU263</f>
        <v>0</v>
      </c>
      <c r="BV442">
        <f>Drivers!BV263</f>
        <v>0</v>
      </c>
      <c r="BW442">
        <f>Drivers!BW263</f>
        <v>0</v>
      </c>
      <c r="BX442">
        <f>Drivers!BX263</f>
        <v>0</v>
      </c>
      <c r="BY442">
        <f>Drivers!BY263</f>
        <v>0.61</v>
      </c>
      <c r="BZ442">
        <f>Drivers!BZ263</f>
        <v>0</v>
      </c>
      <c r="CA442">
        <f>Drivers!CA263</f>
        <v>0</v>
      </c>
      <c r="CB442">
        <f>Drivers!CB263</f>
        <v>0</v>
      </c>
      <c r="CC442">
        <f>Drivers!CC263</f>
        <v>0</v>
      </c>
      <c r="CD442">
        <f>Drivers!CD263</f>
        <v>0</v>
      </c>
      <c r="CE442">
        <f>Drivers!CE263</f>
        <v>0</v>
      </c>
      <c r="CF442">
        <f>Drivers!CF263</f>
        <v>0</v>
      </c>
      <c r="CG442">
        <f>Drivers!CG263</f>
        <v>0</v>
      </c>
      <c r="CH442">
        <f>Drivers!CH263</f>
        <v>0</v>
      </c>
      <c r="CI442">
        <f>Drivers!CI263</f>
        <v>0</v>
      </c>
      <c r="CJ442">
        <f>Drivers!CJ263</f>
        <v>0</v>
      </c>
      <c r="CK442">
        <f>Drivers!CK263</f>
        <v>0</v>
      </c>
      <c r="CL442">
        <f>Drivers!CL263</f>
        <v>0</v>
      </c>
      <c r="CM442">
        <f>Drivers!CM263</f>
        <v>0</v>
      </c>
      <c r="CN442">
        <f>Drivers!CN263</f>
        <v>0</v>
      </c>
      <c r="CO442">
        <f>Drivers!CO263</f>
        <v>0</v>
      </c>
      <c r="CP442">
        <f>Drivers!CP263</f>
        <v>0</v>
      </c>
      <c r="CQ442">
        <f>Drivers!CQ263</f>
        <v>0</v>
      </c>
      <c r="CR442">
        <f>Drivers!CR263</f>
        <v>0</v>
      </c>
      <c r="CS442">
        <f>Drivers!CS263</f>
        <v>0</v>
      </c>
      <c r="CT442">
        <f>Drivers!CT263</f>
        <v>0</v>
      </c>
      <c r="CU442">
        <f>Drivers!CU263</f>
        <v>0</v>
      </c>
      <c r="CV442">
        <f>Drivers!CV263</f>
        <v>0</v>
      </c>
      <c r="CW442">
        <f>Drivers!CW263</f>
        <v>0</v>
      </c>
      <c r="CX442">
        <f>Drivers!CX263</f>
        <v>0</v>
      </c>
      <c r="CY442">
        <f>Drivers!CY263</f>
        <v>0</v>
      </c>
      <c r="CZ442">
        <f>Drivers!CZ263</f>
        <v>0</v>
      </c>
      <c r="DA442">
        <f>Drivers!DA263</f>
        <v>0</v>
      </c>
      <c r="DB442">
        <f>Drivers!DB263</f>
        <v>0</v>
      </c>
      <c r="DC442">
        <f>Drivers!DC263</f>
        <v>0</v>
      </c>
      <c r="DD442">
        <f>Drivers!DD263</f>
        <v>0</v>
      </c>
      <c r="DE442">
        <f>Drivers!DE263</f>
        <v>0</v>
      </c>
      <c r="DF442">
        <f>Drivers!DF263</f>
        <v>0</v>
      </c>
      <c r="DG442">
        <f>Drivers!DG263</f>
        <v>0</v>
      </c>
      <c r="DH442">
        <f>Drivers!DH263</f>
        <v>0</v>
      </c>
      <c r="DI442">
        <f>Drivers!DI263</f>
        <v>0</v>
      </c>
      <c r="DJ442">
        <f>Drivers!DJ263</f>
        <v>0</v>
      </c>
      <c r="DK442">
        <f>Drivers!DK263</f>
        <v>0</v>
      </c>
      <c r="DL442">
        <f>Drivers!DL263</f>
        <v>0</v>
      </c>
      <c r="DM442">
        <f>Drivers!DM263</f>
        <v>0</v>
      </c>
      <c r="DN442">
        <f>Drivers!DN263</f>
        <v>0</v>
      </c>
      <c r="DO442">
        <f>Drivers!DO263</f>
        <v>0</v>
      </c>
      <c r="DP442">
        <f>Drivers!DP263</f>
        <v>0</v>
      </c>
      <c r="DQ442">
        <f>Drivers!DQ263</f>
        <v>0</v>
      </c>
      <c r="DR442">
        <f>Drivers!DR263</f>
        <v>0</v>
      </c>
      <c r="DS442">
        <f>Drivers!DS263</f>
        <v>0</v>
      </c>
      <c r="DT442">
        <f>Drivers!DT263</f>
        <v>0</v>
      </c>
      <c r="DU442">
        <f>Drivers!DU263</f>
        <v>0</v>
      </c>
      <c r="DV442">
        <f>Drivers!DV263</f>
        <v>0</v>
      </c>
      <c r="DW442">
        <f>Drivers!DW263</f>
        <v>0</v>
      </c>
      <c r="DX442">
        <f>Drivers!DX263</f>
        <v>0</v>
      </c>
      <c r="DY442">
        <f>Drivers!DY263</f>
        <v>0</v>
      </c>
      <c r="DZ442">
        <f>Drivers!DZ263</f>
        <v>0</v>
      </c>
      <c r="EA442">
        <f>Drivers!EA263</f>
        <v>0</v>
      </c>
      <c r="EB442">
        <f>Drivers!EB263</f>
        <v>0</v>
      </c>
      <c r="EC442">
        <f>Drivers!EC263</f>
        <v>0</v>
      </c>
      <c r="ED442">
        <f>Drivers!ED263</f>
        <v>0</v>
      </c>
      <c r="EE442">
        <f>Drivers!EE263</f>
        <v>0</v>
      </c>
      <c r="EF442">
        <f>Drivers!EF263</f>
        <v>0</v>
      </c>
      <c r="EG442">
        <f>Drivers!EG263</f>
        <v>0</v>
      </c>
      <c r="EH442">
        <f>Drivers!EH263</f>
        <v>0</v>
      </c>
      <c r="EI442">
        <f>Drivers!EI263</f>
        <v>0</v>
      </c>
      <c r="EJ442">
        <f>Drivers!EJ263</f>
        <v>0</v>
      </c>
      <c r="EK442">
        <f>Drivers!EK263</f>
        <v>0</v>
      </c>
      <c r="EL442">
        <f>Drivers!EL263</f>
        <v>0</v>
      </c>
      <c r="EM442">
        <f>Drivers!EM263</f>
        <v>0</v>
      </c>
      <c r="EN442">
        <f>Drivers!EN263</f>
        <v>0</v>
      </c>
    </row>
    <row r="443" spans="1:144" x14ac:dyDescent="0.2">
      <c r="A443">
        <f>Drivers!A264</f>
        <v>0</v>
      </c>
      <c r="B443">
        <f>Drivers!B264</f>
        <v>0</v>
      </c>
      <c r="C443">
        <f>Drivers!C264</f>
        <v>0</v>
      </c>
      <c r="D443">
        <f>Drivers!D264</f>
        <v>0</v>
      </c>
      <c r="E443">
        <f>Drivers!E264</f>
        <v>0</v>
      </c>
      <c r="F443">
        <f>Drivers!F264</f>
        <v>0</v>
      </c>
      <c r="G443">
        <f>Drivers!G264</f>
        <v>0</v>
      </c>
      <c r="H443">
        <f>Drivers!H264</f>
        <v>0</v>
      </c>
      <c r="I443">
        <f>Drivers!I264</f>
        <v>0</v>
      </c>
      <c r="J443">
        <f>Drivers!J264</f>
        <v>0</v>
      </c>
      <c r="K443">
        <f>Drivers!K264</f>
        <v>0</v>
      </c>
      <c r="L443">
        <f>Drivers!L264</f>
        <v>0</v>
      </c>
      <c r="M443">
        <f>Drivers!M264</f>
        <v>0</v>
      </c>
      <c r="N443">
        <f>Drivers!N264</f>
        <v>0</v>
      </c>
      <c r="O443">
        <f>Drivers!O264</f>
        <v>0</v>
      </c>
      <c r="P443">
        <f>Drivers!P264</f>
        <v>0</v>
      </c>
      <c r="Q443">
        <f>Drivers!Q264</f>
        <v>0</v>
      </c>
      <c r="R443">
        <f>Drivers!R264</f>
        <v>0</v>
      </c>
      <c r="S443">
        <f>Drivers!S264</f>
        <v>0</v>
      </c>
      <c r="T443">
        <f>Drivers!T264</f>
        <v>0</v>
      </c>
      <c r="U443">
        <f>Drivers!U264</f>
        <v>0</v>
      </c>
      <c r="V443">
        <f>Drivers!V264</f>
        <v>0</v>
      </c>
      <c r="W443">
        <f>Drivers!W264</f>
        <v>0</v>
      </c>
      <c r="X443">
        <f>Drivers!X264</f>
        <v>0</v>
      </c>
      <c r="Y443">
        <f>Drivers!Y264</f>
        <v>0</v>
      </c>
      <c r="Z443">
        <f>Drivers!Z264</f>
        <v>0</v>
      </c>
      <c r="AA443">
        <f>Drivers!AA264</f>
        <v>0</v>
      </c>
      <c r="AB443">
        <f>Drivers!AB264</f>
        <v>0</v>
      </c>
      <c r="AC443">
        <f>Drivers!AC264</f>
        <v>0</v>
      </c>
      <c r="AD443">
        <f>Drivers!AD264</f>
        <v>0</v>
      </c>
      <c r="AE443">
        <f>Drivers!AE264</f>
        <v>0</v>
      </c>
      <c r="AF443">
        <f>Drivers!AF264</f>
        <v>0</v>
      </c>
      <c r="AG443">
        <f>Drivers!AG264</f>
        <v>0</v>
      </c>
      <c r="AH443">
        <f>Drivers!AH264</f>
        <v>0</v>
      </c>
      <c r="AI443">
        <f>Drivers!AI264</f>
        <v>0</v>
      </c>
      <c r="AJ443">
        <f>Drivers!AJ264</f>
        <v>0</v>
      </c>
      <c r="AK443">
        <f>Drivers!AK264</f>
        <v>0</v>
      </c>
      <c r="AL443">
        <f>Drivers!AL264</f>
        <v>0</v>
      </c>
      <c r="AM443">
        <f>Drivers!AM264</f>
        <v>0</v>
      </c>
      <c r="AN443">
        <f>Drivers!AN264</f>
        <v>0</v>
      </c>
      <c r="AO443">
        <f>Drivers!AO264</f>
        <v>0</v>
      </c>
      <c r="AP443">
        <f>Drivers!AP264</f>
        <v>0</v>
      </c>
      <c r="AQ443">
        <f>Drivers!AQ264</f>
        <v>0</v>
      </c>
      <c r="AR443">
        <f>Drivers!AR264</f>
        <v>0</v>
      </c>
      <c r="AS443">
        <f>Drivers!AS264</f>
        <v>0</v>
      </c>
      <c r="AT443">
        <f>Drivers!AT264</f>
        <v>0</v>
      </c>
      <c r="AU443">
        <f>Drivers!AU264</f>
        <v>0</v>
      </c>
      <c r="AV443">
        <f>Drivers!AV264</f>
        <v>0</v>
      </c>
      <c r="AW443">
        <f>Drivers!AW264</f>
        <v>0</v>
      </c>
      <c r="AX443">
        <f>Drivers!AX264</f>
        <v>0</v>
      </c>
      <c r="AY443">
        <f>Drivers!AY264</f>
        <v>0</v>
      </c>
      <c r="AZ443">
        <f>Drivers!AZ264</f>
        <v>0</v>
      </c>
      <c r="BA443">
        <f>Drivers!BA264</f>
        <v>0</v>
      </c>
      <c r="BB443">
        <f>Drivers!BB264</f>
        <v>0</v>
      </c>
      <c r="BC443">
        <f>Drivers!BC264</f>
        <v>0</v>
      </c>
      <c r="BD443">
        <f>Drivers!BD264</f>
        <v>0</v>
      </c>
      <c r="BE443">
        <f>Drivers!BE264</f>
        <v>0</v>
      </c>
      <c r="BF443">
        <f>Drivers!BF264</f>
        <v>0</v>
      </c>
      <c r="BG443">
        <f>Drivers!BG264</f>
        <v>0</v>
      </c>
      <c r="BH443">
        <f>Drivers!BH264</f>
        <v>0</v>
      </c>
      <c r="BI443">
        <f>Drivers!BI264</f>
        <v>0</v>
      </c>
      <c r="BJ443">
        <f>Drivers!BJ264</f>
        <v>0</v>
      </c>
      <c r="BK443">
        <f>Drivers!BK264</f>
        <v>0</v>
      </c>
      <c r="BL443">
        <f>Drivers!BL264</f>
        <v>0</v>
      </c>
      <c r="BM443">
        <f>Drivers!BM264</f>
        <v>0</v>
      </c>
      <c r="BN443">
        <f>Drivers!BN264</f>
        <v>0</v>
      </c>
      <c r="BO443">
        <f>Drivers!BO264</f>
        <v>0</v>
      </c>
      <c r="BP443">
        <f>Drivers!BP264</f>
        <v>0</v>
      </c>
      <c r="BQ443">
        <f>Drivers!BQ264</f>
        <v>0</v>
      </c>
      <c r="BR443">
        <f>Drivers!BR264</f>
        <v>0</v>
      </c>
      <c r="BS443">
        <f>Drivers!BS264</f>
        <v>0</v>
      </c>
      <c r="BT443">
        <f>Drivers!BT264</f>
        <v>0</v>
      </c>
      <c r="BU443">
        <f>Drivers!BU264</f>
        <v>0</v>
      </c>
      <c r="BV443">
        <f>Drivers!BV264</f>
        <v>0</v>
      </c>
      <c r="BW443">
        <f>Drivers!BW264</f>
        <v>0</v>
      </c>
      <c r="BX443">
        <f>Drivers!BX264</f>
        <v>0</v>
      </c>
      <c r="BY443">
        <f>Drivers!BY264</f>
        <v>0</v>
      </c>
      <c r="BZ443">
        <f>Drivers!BZ264</f>
        <v>0</v>
      </c>
      <c r="CA443">
        <f>Drivers!CA264</f>
        <v>0</v>
      </c>
      <c r="CB443">
        <f>Drivers!CB264</f>
        <v>0</v>
      </c>
      <c r="CC443">
        <f>Drivers!CC264</f>
        <v>0</v>
      </c>
      <c r="CD443">
        <f>Drivers!CD264</f>
        <v>0</v>
      </c>
      <c r="CE443">
        <f>Drivers!CE264</f>
        <v>0</v>
      </c>
      <c r="CF443">
        <f>Drivers!CF264</f>
        <v>0</v>
      </c>
      <c r="CG443">
        <f>Drivers!CG264</f>
        <v>0</v>
      </c>
      <c r="CH443">
        <f>Drivers!CH264</f>
        <v>0</v>
      </c>
      <c r="CI443">
        <f>Drivers!CI264</f>
        <v>0</v>
      </c>
      <c r="CJ443">
        <f>Drivers!CJ264</f>
        <v>0</v>
      </c>
      <c r="CK443">
        <f>Drivers!CK264</f>
        <v>0</v>
      </c>
      <c r="CL443">
        <f>Drivers!CL264</f>
        <v>0</v>
      </c>
      <c r="CM443">
        <f>Drivers!CM264</f>
        <v>0</v>
      </c>
      <c r="CN443">
        <f>Drivers!CN264</f>
        <v>0</v>
      </c>
      <c r="CO443">
        <f>Drivers!CO264</f>
        <v>0</v>
      </c>
      <c r="CP443">
        <f>Drivers!CP264</f>
        <v>0</v>
      </c>
      <c r="CQ443">
        <f>Drivers!CQ264</f>
        <v>0</v>
      </c>
      <c r="CR443">
        <f>Drivers!CR264</f>
        <v>0</v>
      </c>
      <c r="CS443">
        <f>Drivers!CS264</f>
        <v>0</v>
      </c>
      <c r="CT443">
        <f>Drivers!CT264</f>
        <v>0</v>
      </c>
      <c r="CU443">
        <f>Drivers!CU264</f>
        <v>0</v>
      </c>
      <c r="CV443">
        <f>Drivers!CV264</f>
        <v>0</v>
      </c>
      <c r="CW443">
        <f>Drivers!CW264</f>
        <v>0</v>
      </c>
      <c r="CX443">
        <f>Drivers!CX264</f>
        <v>0</v>
      </c>
      <c r="CY443">
        <f>Drivers!CY264</f>
        <v>0</v>
      </c>
      <c r="CZ443">
        <f>Drivers!CZ264</f>
        <v>0</v>
      </c>
      <c r="DA443">
        <f>Drivers!DA264</f>
        <v>0</v>
      </c>
      <c r="DB443">
        <f>Drivers!DB264</f>
        <v>0</v>
      </c>
      <c r="DC443">
        <f>Drivers!DC264</f>
        <v>0</v>
      </c>
      <c r="DD443">
        <f>Drivers!DD264</f>
        <v>0</v>
      </c>
      <c r="DE443">
        <f>Drivers!DE264</f>
        <v>0</v>
      </c>
      <c r="DF443">
        <f>Drivers!DF264</f>
        <v>0</v>
      </c>
      <c r="DG443">
        <f>Drivers!DG264</f>
        <v>0</v>
      </c>
      <c r="DH443">
        <f>Drivers!DH264</f>
        <v>0</v>
      </c>
      <c r="DI443">
        <f>Drivers!DI264</f>
        <v>0</v>
      </c>
      <c r="DJ443">
        <f>Drivers!DJ264</f>
        <v>0</v>
      </c>
      <c r="DK443">
        <f>Drivers!DK264</f>
        <v>0</v>
      </c>
      <c r="DL443">
        <f>Drivers!DL264</f>
        <v>0</v>
      </c>
      <c r="DM443">
        <f>Drivers!DM264</f>
        <v>0</v>
      </c>
      <c r="DN443">
        <f>Drivers!DN264</f>
        <v>0</v>
      </c>
      <c r="DO443">
        <f>Drivers!DO264</f>
        <v>0</v>
      </c>
      <c r="DP443">
        <f>Drivers!DP264</f>
        <v>0</v>
      </c>
      <c r="DQ443">
        <f>Drivers!DQ264</f>
        <v>0</v>
      </c>
      <c r="DR443">
        <f>Drivers!DR264</f>
        <v>0</v>
      </c>
      <c r="DS443">
        <f>Drivers!DS264</f>
        <v>0</v>
      </c>
      <c r="DT443">
        <f>Drivers!DT264</f>
        <v>0</v>
      </c>
      <c r="DU443">
        <f>Drivers!DU264</f>
        <v>0</v>
      </c>
      <c r="DV443">
        <f>Drivers!DV264</f>
        <v>0</v>
      </c>
      <c r="DW443">
        <f>Drivers!DW264</f>
        <v>0</v>
      </c>
      <c r="DX443">
        <f>Drivers!DX264</f>
        <v>0</v>
      </c>
      <c r="DY443">
        <f>Drivers!DY264</f>
        <v>0</v>
      </c>
      <c r="DZ443">
        <f>Drivers!DZ264</f>
        <v>0</v>
      </c>
      <c r="EA443">
        <f>Drivers!EA264</f>
        <v>0</v>
      </c>
      <c r="EB443">
        <f>Drivers!EB264</f>
        <v>0</v>
      </c>
      <c r="EC443">
        <f>Drivers!EC264</f>
        <v>0</v>
      </c>
      <c r="ED443">
        <f>Drivers!ED264</f>
        <v>0</v>
      </c>
      <c r="EE443">
        <f>Drivers!EE264</f>
        <v>0</v>
      </c>
      <c r="EF443">
        <f>Drivers!EF264</f>
        <v>0</v>
      </c>
      <c r="EG443">
        <f>Drivers!EG264</f>
        <v>0</v>
      </c>
      <c r="EH443">
        <f>Drivers!EH264</f>
        <v>0</v>
      </c>
      <c r="EI443">
        <f>Drivers!EI264</f>
        <v>0</v>
      </c>
      <c r="EJ443">
        <f>Drivers!EJ264</f>
        <v>0</v>
      </c>
      <c r="EK443">
        <f>Drivers!EK264</f>
        <v>0</v>
      </c>
      <c r="EL443">
        <f>Drivers!EL264</f>
        <v>0</v>
      </c>
      <c r="EM443">
        <f>Drivers!EM264</f>
        <v>0</v>
      </c>
      <c r="EN443">
        <f>Drivers!EN264</f>
        <v>0</v>
      </c>
    </row>
    <row r="444" spans="1:144" x14ac:dyDescent="0.2">
      <c r="A444">
        <f>Drivers!A265</f>
        <v>0</v>
      </c>
      <c r="B444">
        <f>Drivers!B265</f>
        <v>0</v>
      </c>
      <c r="C444">
        <f>Drivers!C265</f>
        <v>0</v>
      </c>
      <c r="D444">
        <f>Drivers!D265</f>
        <v>0</v>
      </c>
      <c r="E444">
        <f>Drivers!E265</f>
        <v>0</v>
      </c>
      <c r="F444">
        <f>Drivers!F265</f>
        <v>0</v>
      </c>
      <c r="G444">
        <f>Drivers!G265</f>
        <v>0</v>
      </c>
      <c r="H444">
        <f>Drivers!H265</f>
        <v>0</v>
      </c>
      <c r="I444" t="str">
        <f>Drivers!I265</f>
        <v>Cost per Acquired Customer</v>
      </c>
      <c r="J444">
        <f>Drivers!J265</f>
        <v>0</v>
      </c>
      <c r="K444">
        <f>Drivers!K265</f>
        <v>0</v>
      </c>
      <c r="L444">
        <f>Drivers!L265</f>
        <v>0</v>
      </c>
      <c r="M444">
        <f>Drivers!M265</f>
        <v>0</v>
      </c>
      <c r="N444">
        <f>Drivers!N265</f>
        <v>0</v>
      </c>
      <c r="O444">
        <f>Drivers!O265</f>
        <v>0</v>
      </c>
      <c r="P444">
        <f>Drivers!P265</f>
        <v>0</v>
      </c>
      <c r="Q444">
        <f>Drivers!Q265</f>
        <v>0</v>
      </c>
      <c r="R444">
        <f>Drivers!R265</f>
        <v>0</v>
      </c>
      <c r="S444">
        <f>Drivers!S265</f>
        <v>0</v>
      </c>
      <c r="T444">
        <f>Drivers!T265</f>
        <v>0</v>
      </c>
      <c r="U444">
        <f>Drivers!U265</f>
        <v>0</v>
      </c>
      <c r="V444">
        <f>Drivers!V265</f>
        <v>0</v>
      </c>
      <c r="W444">
        <f>Drivers!W265</f>
        <v>0</v>
      </c>
      <c r="X444">
        <f>Drivers!X265</f>
        <v>0</v>
      </c>
      <c r="Y444">
        <f>Drivers!Y265</f>
        <v>0</v>
      </c>
      <c r="Z444">
        <f>Drivers!Z265</f>
        <v>0</v>
      </c>
      <c r="AA444">
        <f>Drivers!AA265</f>
        <v>0</v>
      </c>
      <c r="AB444">
        <f>Drivers!AB265</f>
        <v>0</v>
      </c>
      <c r="AC444">
        <f>Drivers!AC265</f>
        <v>0</v>
      </c>
      <c r="AD444">
        <f>Drivers!AD265</f>
        <v>0</v>
      </c>
      <c r="AE444">
        <f>Drivers!AE265</f>
        <v>0</v>
      </c>
      <c r="AF444">
        <f>Drivers!AF265</f>
        <v>0</v>
      </c>
      <c r="AG444">
        <f>Drivers!AG265</f>
        <v>0</v>
      </c>
      <c r="AH444">
        <f>Drivers!AH265</f>
        <v>0</v>
      </c>
      <c r="AI444">
        <f>Drivers!AI265</f>
        <v>0</v>
      </c>
      <c r="AJ444">
        <f>Drivers!AJ265</f>
        <v>0</v>
      </c>
      <c r="AK444">
        <f>Drivers!AK265</f>
        <v>0</v>
      </c>
      <c r="AL444">
        <f>Drivers!AL265</f>
        <v>0</v>
      </c>
      <c r="AM444">
        <f>Drivers!AM265</f>
        <v>0</v>
      </c>
      <c r="AN444">
        <f>Drivers!AN265</f>
        <v>0</v>
      </c>
      <c r="AO444">
        <f>Drivers!AO265</f>
        <v>0</v>
      </c>
      <c r="AP444">
        <f>Drivers!AP265</f>
        <v>0</v>
      </c>
      <c r="AQ444">
        <f>Drivers!AQ265</f>
        <v>0</v>
      </c>
      <c r="AR444">
        <f>Drivers!AR265</f>
        <v>0</v>
      </c>
      <c r="AS444">
        <f>Drivers!AS265</f>
        <v>0</v>
      </c>
      <c r="AT444">
        <f>Drivers!AT265</f>
        <v>0</v>
      </c>
      <c r="AU444">
        <f>Drivers!AU265</f>
        <v>0</v>
      </c>
      <c r="AV444">
        <f>Drivers!AV265</f>
        <v>0</v>
      </c>
      <c r="AW444">
        <f>Drivers!AW265</f>
        <v>0</v>
      </c>
      <c r="AX444">
        <f>Drivers!AX265</f>
        <v>0</v>
      </c>
      <c r="AY444">
        <f>Drivers!AY265</f>
        <v>0</v>
      </c>
      <c r="AZ444">
        <f>Drivers!AZ265</f>
        <v>0</v>
      </c>
      <c r="BA444">
        <f>Drivers!BA265</f>
        <v>0</v>
      </c>
      <c r="BB444">
        <f>Drivers!BB265</f>
        <v>0</v>
      </c>
      <c r="BC444">
        <f>Drivers!BC265</f>
        <v>0</v>
      </c>
      <c r="BD444">
        <f>Drivers!BD265</f>
        <v>0</v>
      </c>
      <c r="BE444">
        <f>Drivers!BE265</f>
        <v>0</v>
      </c>
      <c r="BF444">
        <f>Drivers!BF265</f>
        <v>0</v>
      </c>
      <c r="BG444">
        <f>Drivers!BG265</f>
        <v>0</v>
      </c>
      <c r="BH444">
        <f>Drivers!BH265</f>
        <v>0</v>
      </c>
      <c r="BI444">
        <f>Drivers!BI265</f>
        <v>0</v>
      </c>
      <c r="BJ444">
        <f>Drivers!BJ265</f>
        <v>0</v>
      </c>
      <c r="BK444">
        <f>Drivers!BK265</f>
        <v>0</v>
      </c>
      <c r="BL444">
        <f>Drivers!BL265</f>
        <v>0</v>
      </c>
      <c r="BM444">
        <f>Drivers!BM265</f>
        <v>0</v>
      </c>
      <c r="BN444">
        <f>Drivers!BN265</f>
        <v>0</v>
      </c>
      <c r="BO444">
        <f>Drivers!BO265</f>
        <v>0</v>
      </c>
      <c r="BP444">
        <f>Drivers!BP265</f>
        <v>0</v>
      </c>
      <c r="BQ444">
        <f>Drivers!BQ265</f>
        <v>0</v>
      </c>
      <c r="BR444">
        <f>Drivers!BR265</f>
        <v>0</v>
      </c>
      <c r="BS444">
        <f>Drivers!BS265</f>
        <v>0</v>
      </c>
      <c r="BT444">
        <f>Drivers!BT265</f>
        <v>0</v>
      </c>
      <c r="BU444">
        <f>Drivers!BU265</f>
        <v>0</v>
      </c>
      <c r="BV444">
        <f>Drivers!BV265</f>
        <v>0</v>
      </c>
      <c r="BW444">
        <f>Drivers!BW265</f>
        <v>0</v>
      </c>
      <c r="BX444">
        <f>Drivers!BX265</f>
        <v>0</v>
      </c>
      <c r="BY444">
        <f>Drivers!BY265</f>
        <v>0</v>
      </c>
      <c r="BZ444">
        <f>Drivers!BZ265</f>
        <v>0</v>
      </c>
      <c r="CA444">
        <f>Drivers!CA265</f>
        <v>0</v>
      </c>
      <c r="CB444">
        <f>Drivers!CB265</f>
        <v>0</v>
      </c>
      <c r="CC444">
        <f>Drivers!CC265</f>
        <v>0</v>
      </c>
      <c r="CD444">
        <f>Drivers!CD265</f>
        <v>0</v>
      </c>
      <c r="CE444">
        <f>Drivers!CE265</f>
        <v>0</v>
      </c>
      <c r="CF444">
        <f>Drivers!CF265</f>
        <v>0</v>
      </c>
      <c r="CG444">
        <f>Drivers!CG265</f>
        <v>0</v>
      </c>
      <c r="CH444">
        <f>Drivers!CH265</f>
        <v>0</v>
      </c>
      <c r="CI444">
        <f>Drivers!CI265</f>
        <v>0</v>
      </c>
      <c r="CJ444">
        <f>Drivers!CJ265</f>
        <v>0</v>
      </c>
      <c r="CK444">
        <f>Drivers!CK265</f>
        <v>0</v>
      </c>
      <c r="CL444">
        <f>Drivers!CL265</f>
        <v>0</v>
      </c>
      <c r="CM444">
        <f>Drivers!CM265</f>
        <v>0</v>
      </c>
      <c r="CN444">
        <f>Drivers!CN265</f>
        <v>0</v>
      </c>
      <c r="CO444">
        <f>Drivers!CO265</f>
        <v>0</v>
      </c>
      <c r="CP444">
        <f>Drivers!CP265</f>
        <v>0</v>
      </c>
      <c r="CQ444">
        <f>Drivers!CQ265</f>
        <v>0</v>
      </c>
      <c r="CR444">
        <f>Drivers!CR265</f>
        <v>0</v>
      </c>
      <c r="CS444">
        <f>Drivers!CS265</f>
        <v>0</v>
      </c>
      <c r="CT444">
        <f>Drivers!CT265</f>
        <v>0</v>
      </c>
      <c r="CU444">
        <f>Drivers!CU265</f>
        <v>0</v>
      </c>
      <c r="CV444">
        <f>Drivers!CV265</f>
        <v>0</v>
      </c>
      <c r="CW444">
        <f>Drivers!CW265</f>
        <v>0</v>
      </c>
      <c r="CX444">
        <f>Drivers!CX265</f>
        <v>0</v>
      </c>
      <c r="CY444">
        <f>Drivers!CY265</f>
        <v>0</v>
      </c>
      <c r="CZ444">
        <f>Drivers!CZ265</f>
        <v>0</v>
      </c>
      <c r="DA444">
        <f>Drivers!DA265</f>
        <v>0</v>
      </c>
      <c r="DB444">
        <f>Drivers!DB265</f>
        <v>0</v>
      </c>
      <c r="DC444">
        <f>Drivers!DC265</f>
        <v>0</v>
      </c>
      <c r="DD444">
        <f>Drivers!DD265</f>
        <v>0</v>
      </c>
      <c r="DE444">
        <f>Drivers!DE265</f>
        <v>0</v>
      </c>
      <c r="DF444">
        <f>Drivers!DF265</f>
        <v>0</v>
      </c>
      <c r="DG444">
        <f>Drivers!DG265</f>
        <v>0</v>
      </c>
      <c r="DH444">
        <f>Drivers!DH265</f>
        <v>0</v>
      </c>
      <c r="DI444">
        <f>Drivers!DI265</f>
        <v>0</v>
      </c>
      <c r="DJ444">
        <f>Drivers!DJ265</f>
        <v>0</v>
      </c>
      <c r="DK444">
        <f>Drivers!DK265</f>
        <v>0</v>
      </c>
      <c r="DL444">
        <f>Drivers!DL265</f>
        <v>0</v>
      </c>
      <c r="DM444">
        <f>Drivers!DM265</f>
        <v>0</v>
      </c>
      <c r="DN444">
        <f>Drivers!DN265</f>
        <v>0</v>
      </c>
      <c r="DO444">
        <f>Drivers!DO265</f>
        <v>0</v>
      </c>
      <c r="DP444">
        <f>Drivers!DP265</f>
        <v>0</v>
      </c>
      <c r="DQ444">
        <f>Drivers!DQ265</f>
        <v>0</v>
      </c>
      <c r="DR444">
        <f>Drivers!DR265</f>
        <v>0</v>
      </c>
      <c r="DS444">
        <f>Drivers!DS265</f>
        <v>0</v>
      </c>
      <c r="DT444">
        <f>Drivers!DT265</f>
        <v>0</v>
      </c>
      <c r="DU444">
        <f>Drivers!DU265</f>
        <v>0</v>
      </c>
      <c r="DV444">
        <f>Drivers!DV265</f>
        <v>0</v>
      </c>
      <c r="DW444">
        <f>Drivers!DW265</f>
        <v>0</v>
      </c>
      <c r="DX444">
        <f>Drivers!DX265</f>
        <v>0</v>
      </c>
      <c r="DY444">
        <f>Drivers!DY265</f>
        <v>0</v>
      </c>
      <c r="DZ444">
        <f>Drivers!DZ265</f>
        <v>0</v>
      </c>
      <c r="EA444">
        <f>Drivers!EA265</f>
        <v>0</v>
      </c>
      <c r="EB444">
        <f>Drivers!EB265</f>
        <v>0</v>
      </c>
      <c r="EC444">
        <f>Drivers!EC265</f>
        <v>0</v>
      </c>
      <c r="ED444">
        <f>Drivers!ED265</f>
        <v>0</v>
      </c>
      <c r="EE444">
        <f>Drivers!EE265</f>
        <v>0</v>
      </c>
      <c r="EF444">
        <f>Drivers!EF265</f>
        <v>0</v>
      </c>
      <c r="EG444">
        <f>Drivers!EG265</f>
        <v>0</v>
      </c>
      <c r="EH444">
        <f>Drivers!EH265</f>
        <v>0</v>
      </c>
      <c r="EI444">
        <f>Drivers!EI265</f>
        <v>0</v>
      </c>
      <c r="EJ444">
        <f>Drivers!EJ265</f>
        <v>0</v>
      </c>
      <c r="EK444">
        <f>Drivers!EK265</f>
        <v>0</v>
      </c>
      <c r="EL444">
        <f>Drivers!EL265</f>
        <v>0</v>
      </c>
      <c r="EM444">
        <f>Drivers!EM265</f>
        <v>0</v>
      </c>
      <c r="EN444">
        <f>Drivers!EN265</f>
        <v>0</v>
      </c>
    </row>
    <row r="445" spans="1:144" x14ac:dyDescent="0.2">
      <c r="A445">
        <f>Drivers!A266</f>
        <v>0</v>
      </c>
      <c r="B445">
        <f>Drivers!B266</f>
        <v>0</v>
      </c>
      <c r="C445">
        <f>Drivers!C266</f>
        <v>0</v>
      </c>
      <c r="D445">
        <f>Drivers!D266</f>
        <v>0</v>
      </c>
      <c r="E445">
        <f>Drivers!E266</f>
        <v>0</v>
      </c>
      <c r="F445">
        <f>Drivers!F266</f>
        <v>0</v>
      </c>
      <c r="G445">
        <f>Drivers!G266</f>
        <v>0</v>
      </c>
      <c r="H445">
        <f>Drivers!H266</f>
        <v>0</v>
      </c>
      <c r="I445" t="str">
        <f>Drivers!I266</f>
        <v>Cost of Referral</v>
      </c>
      <c r="J445">
        <f>Drivers!J266</f>
        <v>0</v>
      </c>
      <c r="K445">
        <f>Drivers!K266</f>
        <v>0</v>
      </c>
      <c r="L445">
        <f>Drivers!L266</f>
        <v>0</v>
      </c>
      <c r="M445">
        <f>Drivers!M266</f>
        <v>0</v>
      </c>
      <c r="N445">
        <f>Drivers!N266</f>
        <v>0</v>
      </c>
      <c r="O445">
        <f>Drivers!O266</f>
        <v>0</v>
      </c>
      <c r="P445">
        <f>Drivers!P266</f>
        <v>0</v>
      </c>
      <c r="Q445">
        <f>Drivers!Q266</f>
        <v>0</v>
      </c>
      <c r="R445">
        <f>Drivers!R266</f>
        <v>0</v>
      </c>
      <c r="S445">
        <f>Drivers!S266</f>
        <v>0</v>
      </c>
      <c r="T445">
        <f>Drivers!T266</f>
        <v>0</v>
      </c>
      <c r="U445">
        <f>Drivers!U266</f>
        <v>0</v>
      </c>
      <c r="V445">
        <f>Drivers!V266</f>
        <v>0</v>
      </c>
      <c r="W445">
        <f>Drivers!W266</f>
        <v>0</v>
      </c>
      <c r="X445">
        <f>Drivers!X266</f>
        <v>0</v>
      </c>
      <c r="Y445">
        <f>Drivers!Y266</f>
        <v>0</v>
      </c>
      <c r="Z445">
        <f>Drivers!Z266</f>
        <v>0</v>
      </c>
      <c r="AA445">
        <f>Drivers!AA266</f>
        <v>0</v>
      </c>
      <c r="AB445">
        <f>Drivers!AB266</f>
        <v>0</v>
      </c>
      <c r="AC445">
        <f>Drivers!AC266</f>
        <v>0</v>
      </c>
      <c r="AD445">
        <f>Drivers!AD266</f>
        <v>0</v>
      </c>
      <c r="AE445">
        <f>Drivers!AE266</f>
        <v>0</v>
      </c>
      <c r="AF445">
        <f>Drivers!AF266</f>
        <v>0</v>
      </c>
      <c r="AG445">
        <f>Drivers!AG266</f>
        <v>0</v>
      </c>
      <c r="AH445">
        <f>Drivers!AH266</f>
        <v>0</v>
      </c>
      <c r="AI445">
        <f>Drivers!AI266</f>
        <v>0</v>
      </c>
      <c r="AJ445">
        <f>Drivers!AJ266</f>
        <v>0</v>
      </c>
      <c r="AK445">
        <f>Drivers!AK266</f>
        <v>0</v>
      </c>
      <c r="AL445">
        <f>Drivers!AL266</f>
        <v>0</v>
      </c>
      <c r="AM445">
        <f>Drivers!AM266</f>
        <v>0</v>
      </c>
      <c r="AN445">
        <f>Drivers!AN266</f>
        <v>0</v>
      </c>
      <c r="AO445">
        <f>Drivers!AO266</f>
        <v>0</v>
      </c>
      <c r="AP445">
        <f>Drivers!AP266</f>
        <v>0</v>
      </c>
      <c r="AQ445">
        <f>Drivers!AQ266</f>
        <v>0</v>
      </c>
      <c r="AR445">
        <f>Drivers!AR266</f>
        <v>0</v>
      </c>
      <c r="AS445">
        <f>Drivers!AS266</f>
        <v>0</v>
      </c>
      <c r="AT445">
        <f>Drivers!AT266</f>
        <v>0</v>
      </c>
      <c r="AU445">
        <f>Drivers!AU266</f>
        <v>0</v>
      </c>
      <c r="AV445">
        <f>Drivers!AV266</f>
        <v>0</v>
      </c>
      <c r="AW445">
        <f>Drivers!AW266</f>
        <v>0</v>
      </c>
      <c r="AX445">
        <f>Drivers!AX266</f>
        <v>0</v>
      </c>
      <c r="AY445">
        <f>Drivers!AY266</f>
        <v>0</v>
      </c>
      <c r="AZ445">
        <f>Drivers!AZ266</f>
        <v>0</v>
      </c>
      <c r="BA445">
        <f>Drivers!BA266</f>
        <v>0</v>
      </c>
      <c r="BB445">
        <f>Drivers!BB266</f>
        <v>0</v>
      </c>
      <c r="BC445">
        <f>Drivers!BC266</f>
        <v>0</v>
      </c>
      <c r="BD445">
        <f>Drivers!BD266</f>
        <v>0</v>
      </c>
      <c r="BE445">
        <f>Drivers!BE266</f>
        <v>0</v>
      </c>
      <c r="BF445">
        <f>Drivers!BF266</f>
        <v>0</v>
      </c>
      <c r="BG445">
        <f>Drivers!BG266</f>
        <v>0</v>
      </c>
      <c r="BH445">
        <f>Drivers!BH266</f>
        <v>0</v>
      </c>
      <c r="BI445">
        <f>Drivers!BI266</f>
        <v>0</v>
      </c>
      <c r="BJ445">
        <f>Drivers!BJ266</f>
        <v>0</v>
      </c>
      <c r="BK445">
        <f>Drivers!BK266</f>
        <v>0</v>
      </c>
      <c r="BL445">
        <f>Drivers!BL266</f>
        <v>0</v>
      </c>
      <c r="BM445">
        <f>Drivers!BM266</f>
        <v>0</v>
      </c>
      <c r="BN445">
        <f>Drivers!BN266</f>
        <v>0</v>
      </c>
      <c r="BO445">
        <f>Drivers!BO266</f>
        <v>0</v>
      </c>
      <c r="BP445">
        <f>Drivers!BP266</f>
        <v>0</v>
      </c>
      <c r="BQ445">
        <f>Drivers!BQ266</f>
        <v>0</v>
      </c>
      <c r="BR445">
        <f>Drivers!BR266</f>
        <v>0</v>
      </c>
      <c r="BS445">
        <f>Drivers!BS266</f>
        <v>0</v>
      </c>
      <c r="BT445">
        <f>Drivers!BT266</f>
        <v>0</v>
      </c>
      <c r="BU445">
        <f>Drivers!BU266</f>
        <v>0</v>
      </c>
      <c r="BV445">
        <f>Drivers!BV266</f>
        <v>0</v>
      </c>
      <c r="BW445">
        <f>Drivers!BW266</f>
        <v>0</v>
      </c>
      <c r="BX445">
        <f>Drivers!BX266</f>
        <v>0</v>
      </c>
      <c r="BY445">
        <f>Drivers!BY266</f>
        <v>0</v>
      </c>
      <c r="BZ445">
        <f>Drivers!BZ266</f>
        <v>0</v>
      </c>
      <c r="CA445">
        <f>Drivers!CA266</f>
        <v>0</v>
      </c>
      <c r="CB445">
        <f>Drivers!CB266</f>
        <v>0</v>
      </c>
      <c r="CC445">
        <f>Drivers!CC266</f>
        <v>0</v>
      </c>
      <c r="CD445">
        <f>Drivers!CD266</f>
        <v>0</v>
      </c>
      <c r="CE445">
        <f>Drivers!CE266</f>
        <v>0</v>
      </c>
      <c r="CF445">
        <f>Drivers!CF266</f>
        <v>0</v>
      </c>
      <c r="CG445">
        <f>Drivers!CG266</f>
        <v>0</v>
      </c>
      <c r="CH445">
        <f>Drivers!CH266</f>
        <v>0</v>
      </c>
      <c r="CI445">
        <f>Drivers!CI266</f>
        <v>0</v>
      </c>
      <c r="CJ445">
        <f>Drivers!CJ266</f>
        <v>0</v>
      </c>
      <c r="CK445">
        <f>Drivers!CK266</f>
        <v>0</v>
      </c>
      <c r="CL445">
        <f>Drivers!CL266</f>
        <v>0</v>
      </c>
      <c r="CM445">
        <f>Drivers!CM266</f>
        <v>0</v>
      </c>
      <c r="CN445">
        <f>Drivers!CN266</f>
        <v>0</v>
      </c>
      <c r="CO445">
        <f>Drivers!CO266</f>
        <v>0</v>
      </c>
      <c r="CP445">
        <f>Drivers!CP266</f>
        <v>0</v>
      </c>
      <c r="CQ445">
        <f>Drivers!CQ266</f>
        <v>0</v>
      </c>
      <c r="CR445">
        <f>Drivers!CR266</f>
        <v>0</v>
      </c>
      <c r="CS445">
        <f>Drivers!CS266</f>
        <v>0</v>
      </c>
      <c r="CT445">
        <f>Drivers!CT266</f>
        <v>0</v>
      </c>
      <c r="CU445">
        <f>Drivers!CU266</f>
        <v>0</v>
      </c>
      <c r="CV445">
        <f>Drivers!CV266</f>
        <v>0</v>
      </c>
      <c r="CW445">
        <f>Drivers!CW266</f>
        <v>0</v>
      </c>
      <c r="CX445">
        <f>Drivers!CX266</f>
        <v>0</v>
      </c>
      <c r="CY445">
        <f>Drivers!CY266</f>
        <v>0</v>
      </c>
      <c r="CZ445">
        <f>Drivers!CZ266</f>
        <v>0</v>
      </c>
      <c r="DA445">
        <f>Drivers!DA266</f>
        <v>0</v>
      </c>
      <c r="DB445">
        <f>Drivers!DB266</f>
        <v>0</v>
      </c>
      <c r="DC445">
        <f>Drivers!DC266</f>
        <v>0</v>
      </c>
      <c r="DD445">
        <f>Drivers!DD266</f>
        <v>0</v>
      </c>
      <c r="DE445">
        <f>Drivers!DE266</f>
        <v>0</v>
      </c>
      <c r="DF445">
        <f>Drivers!DF266</f>
        <v>0</v>
      </c>
      <c r="DG445">
        <f>Drivers!DG266</f>
        <v>0</v>
      </c>
      <c r="DH445">
        <f>Drivers!DH266</f>
        <v>0</v>
      </c>
      <c r="DI445">
        <f>Drivers!DI266</f>
        <v>0</v>
      </c>
      <c r="DJ445">
        <f>Drivers!DJ266</f>
        <v>0</v>
      </c>
      <c r="DK445">
        <f>Drivers!DK266</f>
        <v>0</v>
      </c>
      <c r="DL445">
        <f>Drivers!DL266</f>
        <v>0</v>
      </c>
      <c r="DM445">
        <f>Drivers!DM266</f>
        <v>0</v>
      </c>
      <c r="DN445">
        <f>Drivers!DN266</f>
        <v>0</v>
      </c>
      <c r="DO445">
        <f>Drivers!DO266</f>
        <v>0</v>
      </c>
      <c r="DP445">
        <f>Drivers!DP266</f>
        <v>0</v>
      </c>
      <c r="DQ445">
        <f>Drivers!DQ266</f>
        <v>0</v>
      </c>
      <c r="DR445">
        <f>Drivers!DR266</f>
        <v>0</v>
      </c>
      <c r="DS445">
        <f>Drivers!DS266</f>
        <v>0</v>
      </c>
      <c r="DT445">
        <f>Drivers!DT266</f>
        <v>0</v>
      </c>
      <c r="DU445">
        <f>Drivers!DU266</f>
        <v>0</v>
      </c>
      <c r="DV445">
        <f>Drivers!DV266</f>
        <v>0</v>
      </c>
      <c r="DW445">
        <f>Drivers!DW266</f>
        <v>0</v>
      </c>
      <c r="DX445">
        <f>Drivers!DX266</f>
        <v>0</v>
      </c>
      <c r="DY445">
        <f>Drivers!DY266</f>
        <v>0</v>
      </c>
      <c r="DZ445">
        <f>Drivers!DZ266</f>
        <v>0</v>
      </c>
      <c r="EA445">
        <f>Drivers!EA266</f>
        <v>0</v>
      </c>
      <c r="EB445">
        <f>Drivers!EB266</f>
        <v>0</v>
      </c>
      <c r="EC445">
        <f>Drivers!EC266</f>
        <v>0</v>
      </c>
      <c r="ED445">
        <f>Drivers!ED266</f>
        <v>0</v>
      </c>
      <c r="EE445">
        <f>Drivers!EE266</f>
        <v>0</v>
      </c>
      <c r="EF445">
        <f>Drivers!EF266</f>
        <v>0</v>
      </c>
      <c r="EG445">
        <f>Drivers!EG266</f>
        <v>0</v>
      </c>
      <c r="EH445">
        <f>Drivers!EH266</f>
        <v>0</v>
      </c>
      <c r="EI445">
        <f>Drivers!EI266</f>
        <v>0</v>
      </c>
      <c r="EJ445">
        <f>Drivers!EJ266</f>
        <v>0</v>
      </c>
      <c r="EK445">
        <f>Drivers!EK266</f>
        <v>0</v>
      </c>
      <c r="EL445">
        <f>Drivers!EL266</f>
        <v>0</v>
      </c>
      <c r="EM445">
        <f>Drivers!EM266</f>
        <v>0</v>
      </c>
      <c r="EN445">
        <f>Drivers!EN266</f>
        <v>0</v>
      </c>
    </row>
    <row r="446" spans="1:144" x14ac:dyDescent="0.2">
      <c r="A446">
        <f>Drivers!A267</f>
        <v>0</v>
      </c>
      <c r="B446">
        <f>Drivers!B267</f>
        <v>0</v>
      </c>
      <c r="C446">
        <f>Drivers!C267</f>
        <v>0</v>
      </c>
      <c r="D446">
        <f>Drivers!D267</f>
        <v>0</v>
      </c>
      <c r="E446">
        <f>Drivers!E267</f>
        <v>0</v>
      </c>
      <c r="F446">
        <f>Drivers!F267</f>
        <v>0</v>
      </c>
      <c r="G446">
        <f>Drivers!G267</f>
        <v>0</v>
      </c>
      <c r="H446">
        <f>Drivers!H267</f>
        <v>0</v>
      </c>
      <c r="I446" t="str">
        <f>Drivers!I267</f>
        <v>Average Cost of Non-Referral</v>
      </c>
      <c r="J446">
        <f>Drivers!J267</f>
        <v>0</v>
      </c>
      <c r="K446">
        <f>Drivers!K267</f>
        <v>0</v>
      </c>
      <c r="L446">
        <f>Drivers!L267</f>
        <v>0</v>
      </c>
      <c r="M446">
        <f>Drivers!M267</f>
        <v>0</v>
      </c>
      <c r="N446">
        <f>Drivers!N267</f>
        <v>0</v>
      </c>
      <c r="O446">
        <f>Drivers!O267</f>
        <v>0</v>
      </c>
      <c r="P446">
        <f>Drivers!P267</f>
        <v>0</v>
      </c>
      <c r="Q446">
        <f>Drivers!Q267</f>
        <v>0</v>
      </c>
      <c r="R446">
        <f>Drivers!R267</f>
        <v>0</v>
      </c>
      <c r="S446">
        <f>Drivers!S267</f>
        <v>0</v>
      </c>
      <c r="T446">
        <f>Drivers!T267</f>
        <v>0</v>
      </c>
      <c r="U446">
        <f>Drivers!U267</f>
        <v>0</v>
      </c>
      <c r="V446">
        <f>Drivers!V267</f>
        <v>0</v>
      </c>
      <c r="W446">
        <f>Drivers!W267</f>
        <v>0</v>
      </c>
      <c r="X446">
        <f>Drivers!X267</f>
        <v>0</v>
      </c>
      <c r="Y446">
        <f>Drivers!Y267</f>
        <v>0</v>
      </c>
      <c r="Z446">
        <f>Drivers!Z267</f>
        <v>0</v>
      </c>
      <c r="AA446">
        <f>Drivers!AA267</f>
        <v>0</v>
      </c>
      <c r="AB446">
        <f>Drivers!AB267</f>
        <v>0</v>
      </c>
      <c r="AC446">
        <f>Drivers!AC267</f>
        <v>0</v>
      </c>
      <c r="AD446">
        <f>Drivers!AD267</f>
        <v>0</v>
      </c>
      <c r="AE446">
        <f>Drivers!AE267</f>
        <v>0</v>
      </c>
      <c r="AF446">
        <f>Drivers!AF267</f>
        <v>0</v>
      </c>
      <c r="AG446">
        <f>Drivers!AG267</f>
        <v>0</v>
      </c>
      <c r="AH446">
        <f>Drivers!AH267</f>
        <v>0</v>
      </c>
      <c r="AI446">
        <f>Drivers!AI267</f>
        <v>0</v>
      </c>
      <c r="AJ446">
        <f>Drivers!AJ267</f>
        <v>0</v>
      </c>
      <c r="AK446">
        <f>Drivers!AK267</f>
        <v>0</v>
      </c>
      <c r="AL446">
        <f>Drivers!AL267</f>
        <v>0</v>
      </c>
      <c r="AM446">
        <f>Drivers!AM267</f>
        <v>0</v>
      </c>
      <c r="AN446">
        <f>Drivers!AN267</f>
        <v>0</v>
      </c>
      <c r="AO446">
        <f>Drivers!AO267</f>
        <v>0</v>
      </c>
      <c r="AP446">
        <f>Drivers!AP267</f>
        <v>0</v>
      </c>
      <c r="AQ446">
        <f>Drivers!AQ267</f>
        <v>0</v>
      </c>
      <c r="AR446">
        <f>Drivers!AR267</f>
        <v>0</v>
      </c>
      <c r="AS446">
        <f>Drivers!AS267</f>
        <v>0</v>
      </c>
      <c r="AT446">
        <f>Drivers!AT267</f>
        <v>0</v>
      </c>
      <c r="AU446">
        <f>Drivers!AU267</f>
        <v>0</v>
      </c>
      <c r="AV446">
        <f>Drivers!AV267</f>
        <v>0</v>
      </c>
      <c r="AW446">
        <f>Drivers!AW267</f>
        <v>0</v>
      </c>
      <c r="AX446">
        <f>Drivers!AX267</f>
        <v>0</v>
      </c>
      <c r="AY446">
        <f>Drivers!AY267</f>
        <v>0</v>
      </c>
      <c r="AZ446">
        <f>Drivers!AZ267</f>
        <v>0</v>
      </c>
      <c r="BA446">
        <f>Drivers!BA267</f>
        <v>0</v>
      </c>
      <c r="BB446">
        <f>Drivers!BB267</f>
        <v>0</v>
      </c>
      <c r="BC446">
        <f>Drivers!BC267</f>
        <v>0</v>
      </c>
      <c r="BD446">
        <f>Drivers!BD267</f>
        <v>0</v>
      </c>
      <c r="BE446">
        <f>Drivers!BE267</f>
        <v>0</v>
      </c>
      <c r="BF446">
        <f>Drivers!BF267</f>
        <v>0</v>
      </c>
      <c r="BG446">
        <f>Drivers!BG267</f>
        <v>0</v>
      </c>
      <c r="BH446">
        <f>Drivers!BH267</f>
        <v>0</v>
      </c>
      <c r="BI446">
        <f>Drivers!BI267</f>
        <v>0</v>
      </c>
      <c r="BJ446">
        <f>Drivers!BJ267</f>
        <v>0</v>
      </c>
      <c r="BK446">
        <f>Drivers!BK267</f>
        <v>0</v>
      </c>
      <c r="BL446">
        <f>Drivers!BL267</f>
        <v>0</v>
      </c>
      <c r="BM446">
        <f>Drivers!BM267</f>
        <v>0</v>
      </c>
      <c r="BN446">
        <f>Drivers!BN267</f>
        <v>0</v>
      </c>
      <c r="BO446">
        <f>Drivers!BO267</f>
        <v>0</v>
      </c>
      <c r="BP446">
        <f>Drivers!BP267</f>
        <v>0</v>
      </c>
      <c r="BQ446">
        <f>Drivers!BQ267</f>
        <v>0</v>
      </c>
      <c r="BR446">
        <f>Drivers!BR267</f>
        <v>0</v>
      </c>
      <c r="BS446">
        <f>Drivers!BS267</f>
        <v>0</v>
      </c>
      <c r="BT446">
        <f>Drivers!BT267</f>
        <v>0</v>
      </c>
      <c r="BU446">
        <f>Drivers!BU267</f>
        <v>0</v>
      </c>
      <c r="BV446">
        <f>Drivers!BV267</f>
        <v>0</v>
      </c>
      <c r="BW446">
        <f>Drivers!BW267</f>
        <v>0</v>
      </c>
      <c r="BX446">
        <f>Drivers!BX267</f>
        <v>0</v>
      </c>
      <c r="BY446">
        <f>Drivers!BY267</f>
        <v>0</v>
      </c>
      <c r="BZ446">
        <f>Drivers!BZ267</f>
        <v>0</v>
      </c>
      <c r="CA446">
        <f>Drivers!CA267</f>
        <v>0</v>
      </c>
      <c r="CB446">
        <f>Drivers!CB267</f>
        <v>0</v>
      </c>
      <c r="CC446">
        <f>Drivers!CC267</f>
        <v>0</v>
      </c>
      <c r="CD446">
        <f>Drivers!CD267</f>
        <v>0</v>
      </c>
      <c r="CE446">
        <f>Drivers!CE267</f>
        <v>0</v>
      </c>
      <c r="CF446">
        <f>Drivers!CF267</f>
        <v>0</v>
      </c>
      <c r="CG446">
        <f>Drivers!CG267</f>
        <v>0</v>
      </c>
      <c r="CH446">
        <f>Drivers!CH267</f>
        <v>0</v>
      </c>
      <c r="CI446">
        <f>Drivers!CI267</f>
        <v>0</v>
      </c>
      <c r="CJ446">
        <f>Drivers!CJ267</f>
        <v>0</v>
      </c>
      <c r="CK446">
        <f>Drivers!CK267</f>
        <v>0</v>
      </c>
      <c r="CL446">
        <f>Drivers!CL267</f>
        <v>0</v>
      </c>
      <c r="CM446">
        <f>Drivers!CM267</f>
        <v>0</v>
      </c>
      <c r="CN446">
        <f>Drivers!CN267</f>
        <v>0</v>
      </c>
      <c r="CO446">
        <f>Drivers!CO267</f>
        <v>0</v>
      </c>
      <c r="CP446">
        <f>Drivers!CP267</f>
        <v>0</v>
      </c>
      <c r="CQ446">
        <f>Drivers!CQ267</f>
        <v>0</v>
      </c>
      <c r="CR446">
        <f>Drivers!CR267</f>
        <v>0</v>
      </c>
      <c r="CS446">
        <f>Drivers!CS267</f>
        <v>0</v>
      </c>
      <c r="CT446">
        <f>Drivers!CT267</f>
        <v>0</v>
      </c>
      <c r="CU446">
        <f>Drivers!CU267</f>
        <v>0</v>
      </c>
      <c r="CV446">
        <f>Drivers!CV267</f>
        <v>0</v>
      </c>
      <c r="CW446">
        <f>Drivers!CW267</f>
        <v>0</v>
      </c>
      <c r="CX446">
        <f>Drivers!CX267</f>
        <v>0</v>
      </c>
      <c r="CY446">
        <f>Drivers!CY267</f>
        <v>0</v>
      </c>
      <c r="CZ446">
        <f>Drivers!CZ267</f>
        <v>0</v>
      </c>
      <c r="DA446">
        <f>Drivers!DA267</f>
        <v>0</v>
      </c>
      <c r="DB446">
        <f>Drivers!DB267</f>
        <v>0</v>
      </c>
      <c r="DC446">
        <f>Drivers!DC267</f>
        <v>0</v>
      </c>
      <c r="DD446">
        <f>Drivers!DD267</f>
        <v>0</v>
      </c>
      <c r="DE446">
        <f>Drivers!DE267</f>
        <v>0</v>
      </c>
      <c r="DF446">
        <f>Drivers!DF267</f>
        <v>0</v>
      </c>
      <c r="DG446">
        <f>Drivers!DG267</f>
        <v>0</v>
      </c>
      <c r="DH446">
        <f>Drivers!DH267</f>
        <v>0</v>
      </c>
      <c r="DI446">
        <f>Drivers!DI267</f>
        <v>0</v>
      </c>
      <c r="DJ446">
        <f>Drivers!DJ267</f>
        <v>0</v>
      </c>
      <c r="DK446">
        <f>Drivers!DK267</f>
        <v>0</v>
      </c>
      <c r="DL446">
        <f>Drivers!DL267</f>
        <v>0</v>
      </c>
      <c r="DM446">
        <f>Drivers!DM267</f>
        <v>0</v>
      </c>
      <c r="DN446">
        <f>Drivers!DN267</f>
        <v>0</v>
      </c>
      <c r="DO446">
        <f>Drivers!DO267</f>
        <v>0</v>
      </c>
      <c r="DP446">
        <f>Drivers!DP267</f>
        <v>0</v>
      </c>
      <c r="DQ446">
        <f>Drivers!DQ267</f>
        <v>0</v>
      </c>
      <c r="DR446">
        <f>Drivers!DR267</f>
        <v>0</v>
      </c>
      <c r="DS446">
        <f>Drivers!DS267</f>
        <v>0</v>
      </c>
      <c r="DT446">
        <f>Drivers!DT267</f>
        <v>0</v>
      </c>
      <c r="DU446">
        <f>Drivers!DU267</f>
        <v>0</v>
      </c>
      <c r="DV446">
        <f>Drivers!DV267</f>
        <v>0</v>
      </c>
      <c r="DW446">
        <f>Drivers!DW267</f>
        <v>0</v>
      </c>
      <c r="DX446">
        <f>Drivers!DX267</f>
        <v>0</v>
      </c>
      <c r="DY446">
        <f>Drivers!DY267</f>
        <v>0</v>
      </c>
      <c r="DZ446">
        <f>Drivers!DZ267</f>
        <v>0</v>
      </c>
      <c r="EA446">
        <f>Drivers!EA267</f>
        <v>0</v>
      </c>
      <c r="EB446">
        <f>Drivers!EB267</f>
        <v>0</v>
      </c>
      <c r="EC446">
        <f>Drivers!EC267</f>
        <v>0</v>
      </c>
      <c r="ED446">
        <f>Drivers!ED267</f>
        <v>0</v>
      </c>
      <c r="EE446">
        <f>Drivers!EE267</f>
        <v>0</v>
      </c>
      <c r="EF446">
        <f>Drivers!EF267</f>
        <v>0</v>
      </c>
      <c r="EG446">
        <f>Drivers!EG267</f>
        <v>0</v>
      </c>
      <c r="EH446">
        <f>Drivers!EH267</f>
        <v>0</v>
      </c>
      <c r="EI446">
        <f>Drivers!EI267</f>
        <v>0</v>
      </c>
      <c r="EJ446">
        <f>Drivers!EJ267</f>
        <v>0</v>
      </c>
      <c r="EK446">
        <f>Drivers!EK267</f>
        <v>0</v>
      </c>
      <c r="EL446">
        <f>Drivers!EL267</f>
        <v>0</v>
      </c>
      <c r="EM446">
        <f>Drivers!EM267</f>
        <v>0</v>
      </c>
      <c r="EN446">
        <f>Drivers!EN267</f>
        <v>0</v>
      </c>
    </row>
    <row r="447" spans="1:144" x14ac:dyDescent="0.2">
      <c r="A447">
        <f>Drivers!A268</f>
        <v>0</v>
      </c>
      <c r="B447">
        <f>Drivers!B268</f>
        <v>0</v>
      </c>
      <c r="C447">
        <f>Drivers!C268</f>
        <v>0</v>
      </c>
      <c r="D447">
        <f>Drivers!D268</f>
        <v>0</v>
      </c>
      <c r="E447">
        <f>Drivers!E268</f>
        <v>0</v>
      </c>
      <c r="F447">
        <f>Drivers!F268</f>
        <v>0</v>
      </c>
      <c r="G447">
        <f>Drivers!G268</f>
        <v>0</v>
      </c>
      <c r="H447">
        <f>Drivers!H268</f>
        <v>0</v>
      </c>
      <c r="I447">
        <f>Drivers!I268</f>
        <v>0</v>
      </c>
      <c r="J447">
        <f>Drivers!J268</f>
        <v>0</v>
      </c>
      <c r="K447">
        <f>Drivers!K268</f>
        <v>0</v>
      </c>
      <c r="L447">
        <f>Drivers!L268</f>
        <v>0</v>
      </c>
      <c r="M447">
        <f>Drivers!M268</f>
        <v>0</v>
      </c>
      <c r="N447">
        <f>Drivers!N268</f>
        <v>0</v>
      </c>
      <c r="O447">
        <f>Drivers!O268</f>
        <v>0</v>
      </c>
      <c r="P447">
        <f>Drivers!P268</f>
        <v>0</v>
      </c>
      <c r="Q447">
        <f>Drivers!Q268</f>
        <v>0</v>
      </c>
      <c r="R447">
        <f>Drivers!R268</f>
        <v>0</v>
      </c>
      <c r="S447">
        <f>Drivers!S268</f>
        <v>0</v>
      </c>
      <c r="T447">
        <f>Drivers!T268</f>
        <v>0</v>
      </c>
      <c r="U447">
        <f>Drivers!U268</f>
        <v>0</v>
      </c>
      <c r="V447">
        <f>Drivers!V268</f>
        <v>0</v>
      </c>
      <c r="W447">
        <f>Drivers!W268</f>
        <v>0</v>
      </c>
      <c r="X447">
        <f>Drivers!X268</f>
        <v>0</v>
      </c>
      <c r="Y447">
        <f>Drivers!Y268</f>
        <v>0</v>
      </c>
      <c r="Z447">
        <f>Drivers!Z268</f>
        <v>0</v>
      </c>
      <c r="AA447">
        <f>Drivers!AA268</f>
        <v>0</v>
      </c>
      <c r="AB447">
        <f>Drivers!AB268</f>
        <v>0</v>
      </c>
      <c r="AC447">
        <f>Drivers!AC268</f>
        <v>0</v>
      </c>
      <c r="AD447">
        <f>Drivers!AD268</f>
        <v>0</v>
      </c>
      <c r="AE447">
        <f>Drivers!AE268</f>
        <v>0</v>
      </c>
      <c r="AF447">
        <f>Drivers!AF268</f>
        <v>0</v>
      </c>
      <c r="AG447">
        <f>Drivers!AG268</f>
        <v>0</v>
      </c>
      <c r="AH447">
        <f>Drivers!AH268</f>
        <v>0</v>
      </c>
      <c r="AI447">
        <f>Drivers!AI268</f>
        <v>0</v>
      </c>
      <c r="AJ447">
        <f>Drivers!AJ268</f>
        <v>0</v>
      </c>
      <c r="AK447">
        <f>Drivers!AK268</f>
        <v>0</v>
      </c>
      <c r="AL447">
        <f>Drivers!AL268</f>
        <v>0</v>
      </c>
      <c r="AM447">
        <f>Drivers!AM268</f>
        <v>0</v>
      </c>
      <c r="AN447">
        <f>Drivers!AN268</f>
        <v>0</v>
      </c>
      <c r="AO447">
        <f>Drivers!AO268</f>
        <v>0</v>
      </c>
      <c r="AP447">
        <f>Drivers!AP268</f>
        <v>0</v>
      </c>
      <c r="AQ447">
        <f>Drivers!AQ268</f>
        <v>0</v>
      </c>
      <c r="AR447">
        <f>Drivers!AR268</f>
        <v>0</v>
      </c>
      <c r="AS447">
        <f>Drivers!AS268</f>
        <v>0</v>
      </c>
      <c r="AT447">
        <f>Drivers!AT268</f>
        <v>0</v>
      </c>
      <c r="AU447">
        <f>Drivers!AU268</f>
        <v>0</v>
      </c>
      <c r="AV447">
        <f>Drivers!AV268</f>
        <v>0</v>
      </c>
      <c r="AW447">
        <f>Drivers!AW268</f>
        <v>0</v>
      </c>
      <c r="AX447">
        <f>Drivers!AX268</f>
        <v>0</v>
      </c>
      <c r="AY447">
        <f>Drivers!AY268</f>
        <v>0</v>
      </c>
      <c r="AZ447">
        <f>Drivers!AZ268</f>
        <v>0</v>
      </c>
      <c r="BA447">
        <f>Drivers!BA268</f>
        <v>0</v>
      </c>
      <c r="BB447">
        <f>Drivers!BB268</f>
        <v>0</v>
      </c>
      <c r="BC447">
        <f>Drivers!BC268</f>
        <v>0</v>
      </c>
      <c r="BD447">
        <f>Drivers!BD268</f>
        <v>0</v>
      </c>
      <c r="BE447">
        <f>Drivers!BE268</f>
        <v>0</v>
      </c>
      <c r="BF447">
        <f>Drivers!BF268</f>
        <v>0</v>
      </c>
      <c r="BG447">
        <f>Drivers!BG268</f>
        <v>0</v>
      </c>
      <c r="BH447">
        <f>Drivers!BH268</f>
        <v>0</v>
      </c>
      <c r="BI447">
        <f>Drivers!BI268</f>
        <v>0</v>
      </c>
      <c r="BJ447">
        <f>Drivers!BJ268</f>
        <v>0</v>
      </c>
      <c r="BK447">
        <f>Drivers!BK268</f>
        <v>0</v>
      </c>
      <c r="BL447">
        <f>Drivers!BL268</f>
        <v>0</v>
      </c>
      <c r="BM447">
        <f>Drivers!BM268</f>
        <v>0</v>
      </c>
      <c r="BN447">
        <f>Drivers!BN268</f>
        <v>0</v>
      </c>
      <c r="BO447">
        <f>Drivers!BO268</f>
        <v>0</v>
      </c>
      <c r="BP447">
        <f>Drivers!BP268</f>
        <v>0</v>
      </c>
      <c r="BQ447">
        <f>Drivers!BQ268</f>
        <v>0</v>
      </c>
      <c r="BR447">
        <f>Drivers!BR268</f>
        <v>0</v>
      </c>
      <c r="BS447">
        <f>Drivers!BS268</f>
        <v>0</v>
      </c>
      <c r="BT447">
        <f>Drivers!BT268</f>
        <v>0</v>
      </c>
      <c r="BU447">
        <f>Drivers!BU268</f>
        <v>0</v>
      </c>
      <c r="BV447">
        <f>Drivers!BV268</f>
        <v>0</v>
      </c>
      <c r="BW447">
        <f>Drivers!BW268</f>
        <v>0</v>
      </c>
      <c r="BX447">
        <f>Drivers!BX268</f>
        <v>0</v>
      </c>
      <c r="BY447">
        <f>Drivers!BY268</f>
        <v>0</v>
      </c>
      <c r="BZ447">
        <f>Drivers!BZ268</f>
        <v>0</v>
      </c>
      <c r="CA447">
        <f>Drivers!CA268</f>
        <v>0</v>
      </c>
      <c r="CB447">
        <f>Drivers!CB268</f>
        <v>0</v>
      </c>
      <c r="CC447">
        <f>Drivers!CC268</f>
        <v>0</v>
      </c>
      <c r="CD447">
        <f>Drivers!CD268</f>
        <v>0</v>
      </c>
      <c r="CE447">
        <f>Drivers!CE268</f>
        <v>0</v>
      </c>
      <c r="CF447">
        <f>Drivers!CF268</f>
        <v>0</v>
      </c>
      <c r="CG447">
        <f>Drivers!CG268</f>
        <v>0</v>
      </c>
      <c r="CH447">
        <f>Drivers!CH268</f>
        <v>0</v>
      </c>
      <c r="CI447">
        <f>Drivers!CI268</f>
        <v>0</v>
      </c>
      <c r="CJ447">
        <f>Drivers!CJ268</f>
        <v>0</v>
      </c>
      <c r="CK447">
        <f>Drivers!CK268</f>
        <v>0</v>
      </c>
      <c r="CL447">
        <f>Drivers!CL268</f>
        <v>0</v>
      </c>
      <c r="CM447">
        <f>Drivers!CM268</f>
        <v>0</v>
      </c>
      <c r="CN447">
        <f>Drivers!CN268</f>
        <v>0</v>
      </c>
      <c r="CO447">
        <f>Drivers!CO268</f>
        <v>0</v>
      </c>
      <c r="CP447">
        <f>Drivers!CP268</f>
        <v>0</v>
      </c>
      <c r="CQ447">
        <f>Drivers!CQ268</f>
        <v>0</v>
      </c>
      <c r="CR447">
        <f>Drivers!CR268</f>
        <v>0</v>
      </c>
      <c r="CS447">
        <f>Drivers!CS268</f>
        <v>0</v>
      </c>
      <c r="CT447">
        <f>Drivers!CT268</f>
        <v>0</v>
      </c>
      <c r="CU447">
        <f>Drivers!CU268</f>
        <v>0</v>
      </c>
      <c r="CV447">
        <f>Drivers!CV268</f>
        <v>0</v>
      </c>
      <c r="CW447">
        <f>Drivers!CW268</f>
        <v>0</v>
      </c>
      <c r="CX447">
        <f>Drivers!CX268</f>
        <v>0</v>
      </c>
      <c r="CY447">
        <f>Drivers!CY268</f>
        <v>0</v>
      </c>
      <c r="CZ447">
        <f>Drivers!CZ268</f>
        <v>0</v>
      </c>
      <c r="DA447">
        <f>Drivers!DA268</f>
        <v>0</v>
      </c>
      <c r="DB447">
        <f>Drivers!DB268</f>
        <v>0</v>
      </c>
      <c r="DC447">
        <f>Drivers!DC268</f>
        <v>0</v>
      </c>
      <c r="DD447">
        <f>Drivers!DD268</f>
        <v>0</v>
      </c>
      <c r="DE447">
        <f>Drivers!DE268</f>
        <v>0</v>
      </c>
      <c r="DF447">
        <f>Drivers!DF268</f>
        <v>0</v>
      </c>
      <c r="DG447">
        <f>Drivers!DG268</f>
        <v>0</v>
      </c>
      <c r="DH447">
        <f>Drivers!DH268</f>
        <v>0</v>
      </c>
      <c r="DI447">
        <f>Drivers!DI268</f>
        <v>0</v>
      </c>
      <c r="DJ447">
        <f>Drivers!DJ268</f>
        <v>0</v>
      </c>
      <c r="DK447">
        <f>Drivers!DK268</f>
        <v>0</v>
      </c>
      <c r="DL447">
        <f>Drivers!DL268</f>
        <v>0</v>
      </c>
      <c r="DM447">
        <f>Drivers!DM268</f>
        <v>0</v>
      </c>
      <c r="DN447">
        <f>Drivers!DN268</f>
        <v>0</v>
      </c>
      <c r="DO447">
        <f>Drivers!DO268</f>
        <v>0</v>
      </c>
      <c r="DP447">
        <f>Drivers!DP268</f>
        <v>0</v>
      </c>
      <c r="DQ447">
        <f>Drivers!DQ268</f>
        <v>0</v>
      </c>
      <c r="DR447">
        <f>Drivers!DR268</f>
        <v>0</v>
      </c>
      <c r="DS447">
        <f>Drivers!DS268</f>
        <v>0</v>
      </c>
      <c r="DT447">
        <f>Drivers!DT268</f>
        <v>0</v>
      </c>
      <c r="DU447">
        <f>Drivers!DU268</f>
        <v>0</v>
      </c>
      <c r="DV447">
        <f>Drivers!DV268</f>
        <v>0</v>
      </c>
      <c r="DW447">
        <f>Drivers!DW268</f>
        <v>0</v>
      </c>
      <c r="DX447">
        <f>Drivers!DX268</f>
        <v>0</v>
      </c>
      <c r="DY447">
        <f>Drivers!DY268</f>
        <v>0</v>
      </c>
      <c r="DZ447">
        <f>Drivers!DZ268</f>
        <v>0</v>
      </c>
      <c r="EA447">
        <f>Drivers!EA268</f>
        <v>0</v>
      </c>
      <c r="EB447">
        <f>Drivers!EB268</f>
        <v>0</v>
      </c>
      <c r="EC447">
        <f>Drivers!EC268</f>
        <v>0</v>
      </c>
      <c r="ED447">
        <f>Drivers!ED268</f>
        <v>0</v>
      </c>
      <c r="EE447">
        <f>Drivers!EE268</f>
        <v>0</v>
      </c>
      <c r="EF447">
        <f>Drivers!EF268</f>
        <v>0</v>
      </c>
      <c r="EG447">
        <f>Drivers!EG268</f>
        <v>0</v>
      </c>
      <c r="EH447">
        <f>Drivers!EH268</f>
        <v>0</v>
      </c>
      <c r="EI447">
        <f>Drivers!EI268</f>
        <v>0</v>
      </c>
      <c r="EJ447">
        <f>Drivers!EJ268</f>
        <v>0</v>
      </c>
      <c r="EK447">
        <f>Drivers!EK268</f>
        <v>0</v>
      </c>
      <c r="EL447">
        <f>Drivers!EL268</f>
        <v>0</v>
      </c>
      <c r="EM447">
        <f>Drivers!EM268</f>
        <v>0</v>
      </c>
      <c r="EN447">
        <f>Drivers!EN268</f>
        <v>0</v>
      </c>
    </row>
    <row r="448" spans="1:144" x14ac:dyDescent="0.2">
      <c r="A448">
        <f>Drivers!A269</f>
        <v>0</v>
      </c>
      <c r="B448">
        <f>Drivers!B269</f>
        <v>0</v>
      </c>
      <c r="C448">
        <f>Drivers!C269</f>
        <v>0</v>
      </c>
      <c r="D448">
        <f>Drivers!D269</f>
        <v>0</v>
      </c>
      <c r="E448">
        <f>Drivers!E269</f>
        <v>0</v>
      </c>
      <c r="F448">
        <f>Drivers!F269</f>
        <v>0</v>
      </c>
      <c r="G448">
        <f>Drivers!G269</f>
        <v>0</v>
      </c>
      <c r="H448">
        <f>Drivers!H269</f>
        <v>0</v>
      </c>
      <c r="I448" t="str">
        <f>Drivers!I269</f>
        <v>Cost per to Acquire</v>
      </c>
      <c r="J448">
        <f>Drivers!J269</f>
        <v>0</v>
      </c>
      <c r="K448">
        <f>Drivers!K269</f>
        <v>0</v>
      </c>
      <c r="L448">
        <f>Drivers!L269</f>
        <v>0</v>
      </c>
      <c r="M448">
        <f>Drivers!M269</f>
        <v>0</v>
      </c>
      <c r="N448">
        <f>Drivers!N269</f>
        <v>0</v>
      </c>
      <c r="O448">
        <f>Drivers!O269</f>
        <v>0</v>
      </c>
      <c r="P448">
        <f>Drivers!P269</f>
        <v>0</v>
      </c>
      <c r="Q448">
        <f>Drivers!Q269</f>
        <v>0</v>
      </c>
      <c r="R448">
        <f>Drivers!R269</f>
        <v>0</v>
      </c>
      <c r="S448">
        <f>Drivers!S269</f>
        <v>0</v>
      </c>
      <c r="T448">
        <f>Drivers!T269</f>
        <v>0</v>
      </c>
      <c r="U448">
        <f>Drivers!U269</f>
        <v>0</v>
      </c>
      <c r="V448">
        <f>Drivers!V269</f>
        <v>0</v>
      </c>
      <c r="W448">
        <f>Drivers!W269</f>
        <v>0</v>
      </c>
      <c r="X448">
        <f>Drivers!X269</f>
        <v>0</v>
      </c>
      <c r="Y448">
        <f>Drivers!Y269</f>
        <v>0</v>
      </c>
      <c r="Z448">
        <f>Drivers!Z269</f>
        <v>0</v>
      </c>
      <c r="AA448">
        <f>Drivers!AA269</f>
        <v>0</v>
      </c>
      <c r="AB448">
        <f>Drivers!AB269</f>
        <v>0</v>
      </c>
      <c r="AC448">
        <f>Drivers!AC269</f>
        <v>0</v>
      </c>
      <c r="AD448">
        <f>Drivers!AD269</f>
        <v>0</v>
      </c>
      <c r="AE448">
        <f>Drivers!AE269</f>
        <v>0</v>
      </c>
      <c r="AF448">
        <f>Drivers!AF269</f>
        <v>0</v>
      </c>
      <c r="AG448">
        <f>Drivers!AG269</f>
        <v>0</v>
      </c>
      <c r="AH448">
        <f>Drivers!AH269</f>
        <v>0</v>
      </c>
      <c r="AI448">
        <f>Drivers!AI269</f>
        <v>0</v>
      </c>
      <c r="AJ448">
        <f>Drivers!AJ269</f>
        <v>0</v>
      </c>
      <c r="AK448">
        <f>Drivers!AK269</f>
        <v>0</v>
      </c>
      <c r="AL448">
        <f>Drivers!AL269</f>
        <v>0</v>
      </c>
      <c r="AM448">
        <f>Drivers!AM269</f>
        <v>0</v>
      </c>
      <c r="AN448">
        <f>Drivers!AN269</f>
        <v>0</v>
      </c>
      <c r="AO448">
        <f>Drivers!AO269</f>
        <v>0</v>
      </c>
      <c r="AP448">
        <f>Drivers!AP269</f>
        <v>0</v>
      </c>
      <c r="AQ448">
        <f>Drivers!AQ269</f>
        <v>0</v>
      </c>
      <c r="AR448">
        <f>Drivers!AR269</f>
        <v>0</v>
      </c>
      <c r="AS448">
        <f>Drivers!AS269</f>
        <v>0</v>
      </c>
      <c r="AT448">
        <f>Drivers!AT269</f>
        <v>0</v>
      </c>
      <c r="AU448">
        <f>Drivers!AU269</f>
        <v>0</v>
      </c>
      <c r="AV448">
        <f>Drivers!AV269</f>
        <v>0</v>
      </c>
      <c r="AW448">
        <f>Drivers!AW269</f>
        <v>0</v>
      </c>
      <c r="AX448">
        <f>Drivers!AX269</f>
        <v>0</v>
      </c>
      <c r="AY448">
        <f>Drivers!AY269</f>
        <v>0</v>
      </c>
      <c r="AZ448">
        <f>Drivers!AZ269</f>
        <v>0</v>
      </c>
      <c r="BA448">
        <f>Drivers!BA269</f>
        <v>0</v>
      </c>
      <c r="BB448">
        <f>Drivers!BB269</f>
        <v>0</v>
      </c>
      <c r="BC448">
        <f>Drivers!BC269</f>
        <v>0</v>
      </c>
      <c r="BD448">
        <f>Drivers!BD269</f>
        <v>0</v>
      </c>
      <c r="BE448">
        <f>Drivers!BE269</f>
        <v>0</v>
      </c>
      <c r="BF448">
        <f>Drivers!BF269</f>
        <v>0</v>
      </c>
      <c r="BG448">
        <f>Drivers!BG269</f>
        <v>0</v>
      </c>
      <c r="BH448">
        <f>Drivers!BH269</f>
        <v>0</v>
      </c>
      <c r="BI448">
        <f>Drivers!BI269</f>
        <v>0</v>
      </c>
      <c r="BJ448">
        <f>Drivers!BJ269</f>
        <v>0</v>
      </c>
      <c r="BK448">
        <f>Drivers!BK269</f>
        <v>0</v>
      </c>
      <c r="BL448">
        <f>Drivers!BL269</f>
        <v>0</v>
      </c>
      <c r="BM448">
        <f>Drivers!BM269</f>
        <v>0</v>
      </c>
      <c r="BN448">
        <f>Drivers!BN269</f>
        <v>0</v>
      </c>
      <c r="BO448">
        <f>Drivers!BO269</f>
        <v>0</v>
      </c>
      <c r="BP448">
        <f>Drivers!BP269</f>
        <v>0</v>
      </c>
      <c r="BQ448">
        <f>Drivers!BQ269</f>
        <v>0</v>
      </c>
      <c r="BR448">
        <f>Drivers!BR269</f>
        <v>0</v>
      </c>
      <c r="BS448">
        <f>Drivers!BS269</f>
        <v>0</v>
      </c>
      <c r="BT448">
        <f>Drivers!BT269</f>
        <v>0</v>
      </c>
      <c r="BU448">
        <f>Drivers!BU269</f>
        <v>0</v>
      </c>
      <c r="BV448">
        <f>Drivers!BV269</f>
        <v>0</v>
      </c>
      <c r="BW448">
        <f>Drivers!BW269</f>
        <v>0</v>
      </c>
      <c r="BX448">
        <f>Drivers!BX269</f>
        <v>0</v>
      </c>
      <c r="BY448">
        <f>Drivers!BY269</f>
        <v>0</v>
      </c>
      <c r="BZ448">
        <f>Drivers!BZ269</f>
        <v>0</v>
      </c>
      <c r="CA448">
        <f>Drivers!CA269</f>
        <v>0</v>
      </c>
      <c r="CB448">
        <f>Drivers!CB269</f>
        <v>0</v>
      </c>
      <c r="CC448">
        <f>Drivers!CC269</f>
        <v>0</v>
      </c>
      <c r="CD448">
        <f>Drivers!CD269</f>
        <v>0</v>
      </c>
      <c r="CE448">
        <f>Drivers!CE269</f>
        <v>0</v>
      </c>
      <c r="CF448">
        <f>Drivers!CF269</f>
        <v>0</v>
      </c>
      <c r="CG448">
        <f>Drivers!CG269</f>
        <v>0</v>
      </c>
      <c r="CH448">
        <f>Drivers!CH269</f>
        <v>0</v>
      </c>
      <c r="CI448">
        <f>Drivers!CI269</f>
        <v>0</v>
      </c>
      <c r="CJ448">
        <f>Drivers!CJ269</f>
        <v>0</v>
      </c>
      <c r="CK448">
        <f>Drivers!CK269</f>
        <v>0</v>
      </c>
      <c r="CL448">
        <f>Drivers!CL269</f>
        <v>0</v>
      </c>
      <c r="CM448">
        <f>Drivers!CM269</f>
        <v>0</v>
      </c>
      <c r="CN448">
        <f>Drivers!CN269</f>
        <v>0</v>
      </c>
      <c r="CO448">
        <f>Drivers!CO269</f>
        <v>0</v>
      </c>
      <c r="CP448">
        <f>Drivers!CP269</f>
        <v>0</v>
      </c>
      <c r="CQ448">
        <f>Drivers!CQ269</f>
        <v>0</v>
      </c>
      <c r="CR448">
        <f>Drivers!CR269</f>
        <v>0</v>
      </c>
      <c r="CS448">
        <f>Drivers!CS269</f>
        <v>0</v>
      </c>
      <c r="CT448">
        <f>Drivers!CT269</f>
        <v>0</v>
      </c>
      <c r="CU448">
        <f>Drivers!CU269</f>
        <v>0</v>
      </c>
      <c r="CV448">
        <f>Drivers!CV269</f>
        <v>0</v>
      </c>
      <c r="CW448">
        <f>Drivers!CW269</f>
        <v>0</v>
      </c>
      <c r="CX448">
        <f>Drivers!CX269</f>
        <v>0</v>
      </c>
      <c r="CY448">
        <f>Drivers!CY269</f>
        <v>0</v>
      </c>
      <c r="CZ448">
        <f>Drivers!CZ269</f>
        <v>0</v>
      </c>
      <c r="DA448">
        <f>Drivers!DA269</f>
        <v>0</v>
      </c>
      <c r="DB448">
        <f>Drivers!DB269</f>
        <v>0</v>
      </c>
      <c r="DC448">
        <f>Drivers!DC269</f>
        <v>0</v>
      </c>
      <c r="DD448">
        <f>Drivers!DD269</f>
        <v>0</v>
      </c>
      <c r="DE448">
        <f>Drivers!DE269</f>
        <v>0</v>
      </c>
      <c r="DF448">
        <f>Drivers!DF269</f>
        <v>0</v>
      </c>
      <c r="DG448">
        <f>Drivers!DG269</f>
        <v>0</v>
      </c>
      <c r="DH448">
        <f>Drivers!DH269</f>
        <v>0</v>
      </c>
      <c r="DI448">
        <f>Drivers!DI269</f>
        <v>0</v>
      </c>
      <c r="DJ448">
        <f>Drivers!DJ269</f>
        <v>0</v>
      </c>
      <c r="DK448">
        <f>Drivers!DK269</f>
        <v>0</v>
      </c>
      <c r="DL448">
        <f>Drivers!DL269</f>
        <v>0</v>
      </c>
      <c r="DM448">
        <f>Drivers!DM269</f>
        <v>0</v>
      </c>
      <c r="DN448">
        <f>Drivers!DN269</f>
        <v>0</v>
      </c>
      <c r="DO448">
        <f>Drivers!DO269</f>
        <v>0</v>
      </c>
      <c r="DP448">
        <f>Drivers!DP269</f>
        <v>0</v>
      </c>
      <c r="DQ448">
        <f>Drivers!DQ269</f>
        <v>0</v>
      </c>
      <c r="DR448">
        <f>Drivers!DR269</f>
        <v>0</v>
      </c>
      <c r="DS448">
        <f>Drivers!DS269</f>
        <v>0</v>
      </c>
      <c r="DT448">
        <f>Drivers!DT269</f>
        <v>0</v>
      </c>
      <c r="DU448">
        <f>Drivers!DU269</f>
        <v>0</v>
      </c>
      <c r="DV448">
        <f>Drivers!DV269</f>
        <v>0</v>
      </c>
      <c r="DW448">
        <f>Drivers!DW269</f>
        <v>0</v>
      </c>
      <c r="DX448">
        <f>Drivers!DX269</f>
        <v>0</v>
      </c>
      <c r="DY448">
        <f>Drivers!DY269</f>
        <v>0</v>
      </c>
      <c r="DZ448">
        <f>Drivers!DZ269</f>
        <v>0</v>
      </c>
      <c r="EA448">
        <f>Drivers!EA269</f>
        <v>0</v>
      </c>
      <c r="EB448">
        <f>Drivers!EB269</f>
        <v>0</v>
      </c>
      <c r="EC448">
        <f>Drivers!EC269</f>
        <v>0</v>
      </c>
      <c r="ED448">
        <f>Drivers!ED269</f>
        <v>0</v>
      </c>
      <c r="EE448">
        <f>Drivers!EE269</f>
        <v>0</v>
      </c>
      <c r="EF448">
        <f>Drivers!EF269</f>
        <v>0</v>
      </c>
      <c r="EG448">
        <f>Drivers!EG269</f>
        <v>0</v>
      </c>
      <c r="EH448">
        <f>Drivers!EH269</f>
        <v>0</v>
      </c>
      <c r="EI448">
        <f>Drivers!EI269</f>
        <v>0</v>
      </c>
      <c r="EJ448">
        <f>Drivers!EJ269</f>
        <v>0</v>
      </c>
      <c r="EK448">
        <f>Drivers!EK269</f>
        <v>0</v>
      </c>
      <c r="EL448">
        <f>Drivers!EL269</f>
        <v>0</v>
      </c>
      <c r="EM448">
        <f>Drivers!EM269</f>
        <v>0</v>
      </c>
      <c r="EN448">
        <f>Drivers!EN269</f>
        <v>0</v>
      </c>
    </row>
    <row r="449" spans="1:144" x14ac:dyDescent="0.2">
      <c r="A449">
        <f>Drivers!A270</f>
        <v>0</v>
      </c>
      <c r="B449">
        <f>Drivers!B270</f>
        <v>0</v>
      </c>
      <c r="C449">
        <f>Drivers!C270</f>
        <v>0</v>
      </c>
      <c r="D449">
        <f>Drivers!D270</f>
        <v>0</v>
      </c>
      <c r="E449">
        <f>Drivers!E270</f>
        <v>0</v>
      </c>
      <c r="F449">
        <f>Drivers!F270</f>
        <v>0</v>
      </c>
      <c r="G449">
        <f>Drivers!G270</f>
        <v>0</v>
      </c>
      <c r="H449">
        <f>Drivers!H270</f>
        <v>0</v>
      </c>
      <c r="I449" t="str">
        <f>Drivers!I270</f>
        <v>Cost of Referral</v>
      </c>
      <c r="J449">
        <f>Drivers!J270</f>
        <v>0</v>
      </c>
      <c r="K449">
        <f>Drivers!K270</f>
        <v>0</v>
      </c>
      <c r="L449">
        <f>Drivers!L270</f>
        <v>0</v>
      </c>
      <c r="M449">
        <f>Drivers!M270</f>
        <v>0</v>
      </c>
      <c r="N449">
        <f>Drivers!N270</f>
        <v>0</v>
      </c>
      <c r="O449">
        <f>Drivers!O270</f>
        <v>0</v>
      </c>
      <c r="P449">
        <f>Drivers!P270</f>
        <v>0</v>
      </c>
      <c r="Q449">
        <f>Drivers!Q270</f>
        <v>0</v>
      </c>
      <c r="R449">
        <f>Drivers!R270</f>
        <v>0</v>
      </c>
      <c r="S449">
        <f>Drivers!S270</f>
        <v>0</v>
      </c>
      <c r="T449">
        <f>Drivers!T270</f>
        <v>0</v>
      </c>
      <c r="U449">
        <f>Drivers!U270</f>
        <v>0</v>
      </c>
      <c r="V449">
        <f>Drivers!V270</f>
        <v>0</v>
      </c>
      <c r="W449">
        <f>Drivers!W270</f>
        <v>0</v>
      </c>
      <c r="X449">
        <f>Drivers!X270</f>
        <v>0</v>
      </c>
      <c r="Y449">
        <f>Drivers!Y270</f>
        <v>0</v>
      </c>
      <c r="Z449">
        <f>Drivers!Z270</f>
        <v>0</v>
      </c>
      <c r="AA449">
        <f>Drivers!AA270</f>
        <v>0</v>
      </c>
      <c r="AB449">
        <f>Drivers!AB270</f>
        <v>0</v>
      </c>
      <c r="AC449">
        <f>Drivers!AC270</f>
        <v>0</v>
      </c>
      <c r="AD449">
        <f>Drivers!AD270</f>
        <v>0</v>
      </c>
      <c r="AE449">
        <f>Drivers!AE270</f>
        <v>0</v>
      </c>
      <c r="AF449">
        <f>Drivers!AF270</f>
        <v>0</v>
      </c>
      <c r="AG449">
        <f>Drivers!AG270</f>
        <v>0</v>
      </c>
      <c r="AH449">
        <f>Drivers!AH270</f>
        <v>0</v>
      </c>
      <c r="AI449">
        <f>Drivers!AI270</f>
        <v>0</v>
      </c>
      <c r="AJ449">
        <f>Drivers!AJ270</f>
        <v>0</v>
      </c>
      <c r="AK449">
        <f>Drivers!AK270</f>
        <v>0</v>
      </c>
      <c r="AL449">
        <f>Drivers!AL270</f>
        <v>0</v>
      </c>
      <c r="AM449">
        <f>Drivers!AM270</f>
        <v>0</v>
      </c>
      <c r="AN449">
        <f>Drivers!AN270</f>
        <v>0</v>
      </c>
      <c r="AO449">
        <f>Drivers!AO270</f>
        <v>0</v>
      </c>
      <c r="AP449">
        <f>Drivers!AP270</f>
        <v>0</v>
      </c>
      <c r="AQ449">
        <f>Drivers!AQ270</f>
        <v>0</v>
      </c>
      <c r="AR449">
        <f>Drivers!AR270</f>
        <v>0</v>
      </c>
      <c r="AS449">
        <f>Drivers!AS270</f>
        <v>0</v>
      </c>
      <c r="AT449">
        <f>Drivers!AT270</f>
        <v>0</v>
      </c>
      <c r="AU449">
        <f>Drivers!AU270</f>
        <v>0</v>
      </c>
      <c r="AV449">
        <f>Drivers!AV270</f>
        <v>0</v>
      </c>
      <c r="AW449">
        <f>Drivers!AW270</f>
        <v>0</v>
      </c>
      <c r="AX449">
        <f>Drivers!AX270</f>
        <v>0</v>
      </c>
      <c r="AY449">
        <f>Drivers!AY270</f>
        <v>0</v>
      </c>
      <c r="AZ449">
        <f>Drivers!AZ270</f>
        <v>0</v>
      </c>
      <c r="BA449">
        <f>Drivers!BA270</f>
        <v>0</v>
      </c>
      <c r="BB449">
        <f>Drivers!BB270</f>
        <v>0</v>
      </c>
      <c r="BC449">
        <f>Drivers!BC270</f>
        <v>0</v>
      </c>
      <c r="BD449">
        <f>Drivers!BD270</f>
        <v>0</v>
      </c>
      <c r="BE449">
        <f>Drivers!BE270</f>
        <v>0</v>
      </c>
      <c r="BF449">
        <f>Drivers!BF270</f>
        <v>0</v>
      </c>
      <c r="BG449">
        <f>Drivers!BG270</f>
        <v>0</v>
      </c>
      <c r="BH449">
        <f>Drivers!BH270</f>
        <v>0</v>
      </c>
      <c r="BI449">
        <f>Drivers!BI270</f>
        <v>0</v>
      </c>
      <c r="BJ449">
        <f>Drivers!BJ270</f>
        <v>0</v>
      </c>
      <c r="BK449">
        <f>Drivers!BK270</f>
        <v>0</v>
      </c>
      <c r="BL449">
        <f>Drivers!BL270</f>
        <v>0</v>
      </c>
      <c r="BM449">
        <f>Drivers!BM270</f>
        <v>0</v>
      </c>
      <c r="BN449">
        <f>Drivers!BN270</f>
        <v>0</v>
      </c>
      <c r="BO449">
        <f>Drivers!BO270</f>
        <v>0</v>
      </c>
      <c r="BP449">
        <f>Drivers!BP270</f>
        <v>0</v>
      </c>
      <c r="BQ449">
        <f>Drivers!BQ270</f>
        <v>0</v>
      </c>
      <c r="BR449">
        <f>Drivers!BR270</f>
        <v>0</v>
      </c>
      <c r="BS449">
        <f>Drivers!BS270</f>
        <v>0</v>
      </c>
      <c r="BT449">
        <f>Drivers!BT270</f>
        <v>0</v>
      </c>
      <c r="BU449">
        <f>Drivers!BU270</f>
        <v>0</v>
      </c>
      <c r="BV449">
        <f>Drivers!BV270</f>
        <v>0</v>
      </c>
      <c r="BW449">
        <f>Drivers!BW270</f>
        <v>0</v>
      </c>
      <c r="BX449">
        <f>Drivers!BX270</f>
        <v>0</v>
      </c>
      <c r="BY449">
        <f>Drivers!BY270</f>
        <v>0</v>
      </c>
      <c r="BZ449">
        <f>Drivers!BZ270</f>
        <v>0</v>
      </c>
      <c r="CA449">
        <f>Drivers!CA270</f>
        <v>0</v>
      </c>
      <c r="CB449">
        <f>Drivers!CB270</f>
        <v>0</v>
      </c>
      <c r="CC449">
        <f>Drivers!CC270</f>
        <v>0</v>
      </c>
      <c r="CD449">
        <f>Drivers!CD270</f>
        <v>0</v>
      </c>
      <c r="CE449">
        <f>Drivers!CE270</f>
        <v>0</v>
      </c>
      <c r="CF449">
        <f>Drivers!CF270</f>
        <v>0</v>
      </c>
      <c r="CG449">
        <f>Drivers!CG270</f>
        <v>0</v>
      </c>
      <c r="CH449">
        <f>Drivers!CH270</f>
        <v>0</v>
      </c>
      <c r="CI449">
        <f>Drivers!CI270</f>
        <v>0</v>
      </c>
      <c r="CJ449">
        <f>Drivers!CJ270</f>
        <v>0</v>
      </c>
      <c r="CK449">
        <f>Drivers!CK270</f>
        <v>0</v>
      </c>
      <c r="CL449">
        <f>Drivers!CL270</f>
        <v>0</v>
      </c>
      <c r="CM449">
        <f>Drivers!CM270</f>
        <v>0</v>
      </c>
      <c r="CN449">
        <f>Drivers!CN270</f>
        <v>0</v>
      </c>
      <c r="CO449">
        <f>Drivers!CO270</f>
        <v>0</v>
      </c>
      <c r="CP449">
        <f>Drivers!CP270</f>
        <v>0</v>
      </c>
      <c r="CQ449">
        <f>Drivers!CQ270</f>
        <v>0</v>
      </c>
      <c r="CR449">
        <f>Drivers!CR270</f>
        <v>0</v>
      </c>
      <c r="CS449">
        <f>Drivers!CS270</f>
        <v>0</v>
      </c>
      <c r="CT449">
        <f>Drivers!CT270</f>
        <v>0</v>
      </c>
      <c r="CU449">
        <f>Drivers!CU270</f>
        <v>0</v>
      </c>
      <c r="CV449">
        <f>Drivers!CV270</f>
        <v>0</v>
      </c>
      <c r="CW449">
        <f>Drivers!CW270</f>
        <v>0</v>
      </c>
      <c r="CX449">
        <f>Drivers!CX270</f>
        <v>0</v>
      </c>
      <c r="CY449">
        <f>Drivers!CY270</f>
        <v>0</v>
      </c>
      <c r="CZ449">
        <f>Drivers!CZ270</f>
        <v>0</v>
      </c>
      <c r="DA449">
        <f>Drivers!DA270</f>
        <v>0</v>
      </c>
      <c r="DB449">
        <f>Drivers!DB270</f>
        <v>0</v>
      </c>
      <c r="DC449">
        <f>Drivers!DC270</f>
        <v>0</v>
      </c>
      <c r="DD449">
        <f>Drivers!DD270</f>
        <v>0</v>
      </c>
      <c r="DE449">
        <f>Drivers!DE270</f>
        <v>0</v>
      </c>
      <c r="DF449">
        <f>Drivers!DF270</f>
        <v>0</v>
      </c>
      <c r="DG449">
        <f>Drivers!DG270</f>
        <v>0</v>
      </c>
      <c r="DH449">
        <f>Drivers!DH270</f>
        <v>0</v>
      </c>
      <c r="DI449">
        <f>Drivers!DI270</f>
        <v>0</v>
      </c>
      <c r="DJ449">
        <f>Drivers!DJ270</f>
        <v>0</v>
      </c>
      <c r="DK449">
        <f>Drivers!DK270</f>
        <v>0</v>
      </c>
      <c r="DL449">
        <f>Drivers!DL270</f>
        <v>0</v>
      </c>
      <c r="DM449">
        <f>Drivers!DM270</f>
        <v>0</v>
      </c>
      <c r="DN449">
        <f>Drivers!DN270</f>
        <v>0</v>
      </c>
      <c r="DO449">
        <f>Drivers!DO270</f>
        <v>0</v>
      </c>
      <c r="DP449">
        <f>Drivers!DP270</f>
        <v>0</v>
      </c>
      <c r="DQ449">
        <f>Drivers!DQ270</f>
        <v>0</v>
      </c>
      <c r="DR449">
        <f>Drivers!DR270</f>
        <v>0</v>
      </c>
      <c r="DS449">
        <f>Drivers!DS270</f>
        <v>0</v>
      </c>
      <c r="DT449">
        <f>Drivers!DT270</f>
        <v>0</v>
      </c>
      <c r="DU449">
        <f>Drivers!DU270</f>
        <v>0</v>
      </c>
      <c r="DV449">
        <f>Drivers!DV270</f>
        <v>0</v>
      </c>
      <c r="DW449">
        <f>Drivers!DW270</f>
        <v>0</v>
      </c>
      <c r="DX449">
        <f>Drivers!DX270</f>
        <v>0</v>
      </c>
      <c r="DY449">
        <f>Drivers!DY270</f>
        <v>0</v>
      </c>
      <c r="DZ449">
        <f>Drivers!DZ270</f>
        <v>0</v>
      </c>
      <c r="EA449">
        <f>Drivers!EA270</f>
        <v>0</v>
      </c>
      <c r="EB449">
        <f>Drivers!EB270</f>
        <v>0</v>
      </c>
      <c r="EC449">
        <f>Drivers!EC270</f>
        <v>0</v>
      </c>
      <c r="ED449">
        <f>Drivers!ED270</f>
        <v>0</v>
      </c>
      <c r="EE449">
        <f>Drivers!EE270</f>
        <v>0</v>
      </c>
      <c r="EF449">
        <f>Drivers!EF270</f>
        <v>0</v>
      </c>
      <c r="EG449">
        <f>Drivers!EG270</f>
        <v>0</v>
      </c>
      <c r="EH449">
        <f>Drivers!EH270</f>
        <v>0</v>
      </c>
      <c r="EI449">
        <f>Drivers!EI270</f>
        <v>0</v>
      </c>
      <c r="EJ449">
        <f>Drivers!EJ270</f>
        <v>0</v>
      </c>
      <c r="EK449">
        <f>Drivers!EK270</f>
        <v>0</v>
      </c>
      <c r="EL449">
        <f>Drivers!EL270</f>
        <v>0</v>
      </c>
      <c r="EM449">
        <f>Drivers!EM270</f>
        <v>0</v>
      </c>
      <c r="EN449">
        <f>Drivers!EN270</f>
        <v>0</v>
      </c>
    </row>
    <row r="450" spans="1:144" x14ac:dyDescent="0.2">
      <c r="A450">
        <f>Drivers!A271</f>
        <v>0</v>
      </c>
      <c r="B450">
        <f>Drivers!B271</f>
        <v>0</v>
      </c>
      <c r="C450">
        <f>Drivers!C271</f>
        <v>0</v>
      </c>
      <c r="D450">
        <f>Drivers!D271</f>
        <v>0</v>
      </c>
      <c r="E450">
        <f>Drivers!E271</f>
        <v>0</v>
      </c>
      <c r="F450">
        <f>Drivers!F271</f>
        <v>0</v>
      </c>
      <c r="G450">
        <f>Drivers!G271</f>
        <v>0</v>
      </c>
      <c r="H450">
        <f>Drivers!H271</f>
        <v>0</v>
      </c>
      <c r="I450" t="str">
        <f>Drivers!I271</f>
        <v>Average Cost of Non-Referral</v>
      </c>
      <c r="J450">
        <f>Drivers!J271</f>
        <v>0</v>
      </c>
      <c r="K450">
        <f>Drivers!K271</f>
        <v>0</v>
      </c>
      <c r="L450">
        <f>Drivers!L271</f>
        <v>0</v>
      </c>
      <c r="M450">
        <f>Drivers!M271</f>
        <v>0</v>
      </c>
      <c r="N450">
        <f>Drivers!N271</f>
        <v>0</v>
      </c>
      <c r="O450">
        <f>Drivers!O271</f>
        <v>0</v>
      </c>
      <c r="P450">
        <f>Drivers!P271</f>
        <v>0</v>
      </c>
      <c r="Q450">
        <f>Drivers!Q271</f>
        <v>0</v>
      </c>
      <c r="R450">
        <f>Drivers!R271</f>
        <v>0</v>
      </c>
      <c r="S450">
        <f>Drivers!S271</f>
        <v>0</v>
      </c>
      <c r="T450">
        <f>Drivers!T271</f>
        <v>0</v>
      </c>
      <c r="U450">
        <f>Drivers!U271</f>
        <v>0</v>
      </c>
      <c r="V450">
        <f>Drivers!V271</f>
        <v>0</v>
      </c>
      <c r="W450">
        <f>Drivers!W271</f>
        <v>0</v>
      </c>
      <c r="X450">
        <f>Drivers!X271</f>
        <v>0</v>
      </c>
      <c r="Y450">
        <f>Drivers!Y271</f>
        <v>0</v>
      </c>
      <c r="Z450">
        <f>Drivers!Z271</f>
        <v>0</v>
      </c>
      <c r="AA450">
        <f>Drivers!AA271</f>
        <v>0</v>
      </c>
      <c r="AB450">
        <f>Drivers!AB271</f>
        <v>0</v>
      </c>
      <c r="AC450">
        <f>Drivers!AC271</f>
        <v>0</v>
      </c>
      <c r="AD450">
        <f>Drivers!AD271</f>
        <v>0</v>
      </c>
      <c r="AE450">
        <f>Drivers!AE271</f>
        <v>0</v>
      </c>
      <c r="AF450">
        <f>Drivers!AF271</f>
        <v>0</v>
      </c>
      <c r="AG450">
        <f>Drivers!AG271</f>
        <v>0</v>
      </c>
      <c r="AH450">
        <f>Drivers!AH271</f>
        <v>0</v>
      </c>
      <c r="AI450">
        <f>Drivers!AI271</f>
        <v>0</v>
      </c>
      <c r="AJ450">
        <f>Drivers!AJ271</f>
        <v>0</v>
      </c>
      <c r="AK450">
        <f>Drivers!AK271</f>
        <v>0</v>
      </c>
      <c r="AL450">
        <f>Drivers!AL271</f>
        <v>0</v>
      </c>
      <c r="AM450">
        <f>Drivers!AM271</f>
        <v>0</v>
      </c>
      <c r="AN450">
        <f>Drivers!AN271</f>
        <v>0</v>
      </c>
      <c r="AO450">
        <f>Drivers!AO271</f>
        <v>0</v>
      </c>
      <c r="AP450">
        <f>Drivers!AP271</f>
        <v>0</v>
      </c>
      <c r="AQ450">
        <f>Drivers!AQ271</f>
        <v>0</v>
      </c>
      <c r="AR450">
        <f>Drivers!AR271</f>
        <v>0</v>
      </c>
      <c r="AS450">
        <f>Drivers!AS271</f>
        <v>0</v>
      </c>
      <c r="AT450">
        <f>Drivers!AT271</f>
        <v>0</v>
      </c>
      <c r="AU450">
        <f>Drivers!AU271</f>
        <v>0</v>
      </c>
      <c r="AV450">
        <f>Drivers!AV271</f>
        <v>0</v>
      </c>
      <c r="AW450">
        <f>Drivers!AW271</f>
        <v>0</v>
      </c>
      <c r="AX450">
        <f>Drivers!AX271</f>
        <v>0</v>
      </c>
      <c r="AY450">
        <f>Drivers!AY271</f>
        <v>0</v>
      </c>
      <c r="AZ450">
        <f>Drivers!AZ271</f>
        <v>0</v>
      </c>
      <c r="BA450">
        <f>Drivers!BA271</f>
        <v>0</v>
      </c>
      <c r="BB450">
        <f>Drivers!BB271</f>
        <v>0</v>
      </c>
      <c r="BC450">
        <f>Drivers!BC271</f>
        <v>0</v>
      </c>
      <c r="BD450">
        <f>Drivers!BD271</f>
        <v>0</v>
      </c>
      <c r="BE450">
        <f>Drivers!BE271</f>
        <v>0</v>
      </c>
      <c r="BF450">
        <f>Drivers!BF271</f>
        <v>0</v>
      </c>
      <c r="BG450">
        <f>Drivers!BG271</f>
        <v>0</v>
      </c>
      <c r="BH450">
        <f>Drivers!BH271</f>
        <v>0</v>
      </c>
      <c r="BI450">
        <f>Drivers!BI271</f>
        <v>0</v>
      </c>
      <c r="BJ450">
        <f>Drivers!BJ271</f>
        <v>0</v>
      </c>
      <c r="BK450">
        <f>Drivers!BK271</f>
        <v>0</v>
      </c>
      <c r="BL450">
        <f>Drivers!BL271</f>
        <v>0</v>
      </c>
      <c r="BM450">
        <f>Drivers!BM271</f>
        <v>0</v>
      </c>
      <c r="BN450">
        <f>Drivers!BN271</f>
        <v>0</v>
      </c>
      <c r="BO450">
        <f>Drivers!BO271</f>
        <v>0</v>
      </c>
      <c r="BP450">
        <f>Drivers!BP271</f>
        <v>0</v>
      </c>
      <c r="BQ450">
        <f>Drivers!BQ271</f>
        <v>0</v>
      </c>
      <c r="BR450">
        <f>Drivers!BR271</f>
        <v>0</v>
      </c>
      <c r="BS450">
        <f>Drivers!BS271</f>
        <v>0</v>
      </c>
      <c r="BT450">
        <f>Drivers!BT271</f>
        <v>0</v>
      </c>
      <c r="BU450">
        <f>Drivers!BU271</f>
        <v>0</v>
      </c>
      <c r="BV450">
        <f>Drivers!BV271</f>
        <v>0</v>
      </c>
      <c r="BW450">
        <f>Drivers!BW271</f>
        <v>0</v>
      </c>
      <c r="BX450">
        <f>Drivers!BX271</f>
        <v>0</v>
      </c>
      <c r="BY450">
        <f>Drivers!BY271</f>
        <v>0</v>
      </c>
      <c r="BZ450">
        <f>Drivers!BZ271</f>
        <v>0</v>
      </c>
      <c r="CA450">
        <f>Drivers!CA271</f>
        <v>0</v>
      </c>
      <c r="CB450">
        <f>Drivers!CB271</f>
        <v>0</v>
      </c>
      <c r="CC450">
        <f>Drivers!CC271</f>
        <v>0</v>
      </c>
      <c r="CD450">
        <f>Drivers!CD271</f>
        <v>0</v>
      </c>
      <c r="CE450">
        <f>Drivers!CE271</f>
        <v>0</v>
      </c>
      <c r="CF450">
        <f>Drivers!CF271</f>
        <v>0</v>
      </c>
      <c r="CG450">
        <f>Drivers!CG271</f>
        <v>0</v>
      </c>
      <c r="CH450">
        <f>Drivers!CH271</f>
        <v>0</v>
      </c>
      <c r="CI450">
        <f>Drivers!CI271</f>
        <v>0</v>
      </c>
      <c r="CJ450">
        <f>Drivers!CJ271</f>
        <v>0</v>
      </c>
      <c r="CK450">
        <f>Drivers!CK271</f>
        <v>0</v>
      </c>
      <c r="CL450">
        <f>Drivers!CL271</f>
        <v>0</v>
      </c>
      <c r="CM450">
        <f>Drivers!CM271</f>
        <v>0</v>
      </c>
      <c r="CN450">
        <f>Drivers!CN271</f>
        <v>0</v>
      </c>
      <c r="CO450">
        <f>Drivers!CO271</f>
        <v>0</v>
      </c>
      <c r="CP450">
        <f>Drivers!CP271</f>
        <v>0</v>
      </c>
      <c r="CQ450">
        <f>Drivers!CQ271</f>
        <v>0</v>
      </c>
      <c r="CR450">
        <f>Drivers!CR271</f>
        <v>0</v>
      </c>
      <c r="CS450">
        <f>Drivers!CS271</f>
        <v>0</v>
      </c>
      <c r="CT450">
        <f>Drivers!CT271</f>
        <v>0</v>
      </c>
      <c r="CU450">
        <f>Drivers!CU271</f>
        <v>0</v>
      </c>
      <c r="CV450">
        <f>Drivers!CV271</f>
        <v>0</v>
      </c>
      <c r="CW450">
        <f>Drivers!CW271</f>
        <v>0</v>
      </c>
      <c r="CX450">
        <f>Drivers!CX271</f>
        <v>0</v>
      </c>
      <c r="CY450">
        <f>Drivers!CY271</f>
        <v>0</v>
      </c>
      <c r="CZ450">
        <f>Drivers!CZ271</f>
        <v>0</v>
      </c>
      <c r="DA450">
        <f>Drivers!DA271</f>
        <v>0</v>
      </c>
      <c r="DB450">
        <f>Drivers!DB271</f>
        <v>0</v>
      </c>
      <c r="DC450">
        <f>Drivers!DC271</f>
        <v>0</v>
      </c>
      <c r="DD450">
        <f>Drivers!DD271</f>
        <v>0</v>
      </c>
      <c r="DE450">
        <f>Drivers!DE271</f>
        <v>0</v>
      </c>
      <c r="DF450">
        <f>Drivers!DF271</f>
        <v>0</v>
      </c>
      <c r="DG450">
        <f>Drivers!DG271</f>
        <v>0</v>
      </c>
      <c r="DH450">
        <f>Drivers!DH271</f>
        <v>0</v>
      </c>
      <c r="DI450">
        <f>Drivers!DI271</f>
        <v>0</v>
      </c>
      <c r="DJ450">
        <f>Drivers!DJ271</f>
        <v>0</v>
      </c>
      <c r="DK450">
        <f>Drivers!DK271</f>
        <v>0</v>
      </c>
      <c r="DL450">
        <f>Drivers!DL271</f>
        <v>0</v>
      </c>
      <c r="DM450">
        <f>Drivers!DM271</f>
        <v>0</v>
      </c>
      <c r="DN450">
        <f>Drivers!DN271</f>
        <v>0</v>
      </c>
      <c r="DO450">
        <f>Drivers!DO271</f>
        <v>0</v>
      </c>
      <c r="DP450">
        <f>Drivers!DP271</f>
        <v>0</v>
      </c>
      <c r="DQ450">
        <f>Drivers!DQ271</f>
        <v>0</v>
      </c>
      <c r="DR450">
        <f>Drivers!DR271</f>
        <v>0</v>
      </c>
      <c r="DS450">
        <f>Drivers!DS271</f>
        <v>0</v>
      </c>
      <c r="DT450">
        <f>Drivers!DT271</f>
        <v>0</v>
      </c>
      <c r="DU450">
        <f>Drivers!DU271</f>
        <v>0</v>
      </c>
      <c r="DV450">
        <f>Drivers!DV271</f>
        <v>0</v>
      </c>
      <c r="DW450">
        <f>Drivers!DW271</f>
        <v>0</v>
      </c>
      <c r="DX450">
        <f>Drivers!DX271</f>
        <v>0</v>
      </c>
      <c r="DY450">
        <f>Drivers!DY271</f>
        <v>0</v>
      </c>
      <c r="DZ450">
        <f>Drivers!DZ271</f>
        <v>0</v>
      </c>
      <c r="EA450">
        <f>Drivers!EA271</f>
        <v>0</v>
      </c>
      <c r="EB450">
        <f>Drivers!EB271</f>
        <v>0</v>
      </c>
      <c r="EC450">
        <f>Drivers!EC271</f>
        <v>0</v>
      </c>
      <c r="ED450">
        <f>Drivers!ED271</f>
        <v>0</v>
      </c>
      <c r="EE450">
        <f>Drivers!EE271</f>
        <v>0</v>
      </c>
      <c r="EF450">
        <f>Drivers!EF271</f>
        <v>0</v>
      </c>
      <c r="EG450">
        <f>Drivers!EG271</f>
        <v>0</v>
      </c>
      <c r="EH450">
        <f>Drivers!EH271</f>
        <v>0</v>
      </c>
      <c r="EI450">
        <f>Drivers!EI271</f>
        <v>0</v>
      </c>
      <c r="EJ450">
        <f>Drivers!EJ271</f>
        <v>0</v>
      </c>
      <c r="EK450">
        <f>Drivers!EK271</f>
        <v>0</v>
      </c>
      <c r="EL450">
        <f>Drivers!EL271</f>
        <v>0</v>
      </c>
      <c r="EM450">
        <f>Drivers!EM271</f>
        <v>0</v>
      </c>
      <c r="EN450">
        <f>Drivers!EN271</f>
        <v>0</v>
      </c>
    </row>
    <row r="451" spans="1:144" x14ac:dyDescent="0.2">
      <c r="A451">
        <f>Drivers!A272</f>
        <v>0</v>
      </c>
      <c r="B451">
        <f>Drivers!B272</f>
        <v>0</v>
      </c>
      <c r="C451">
        <f>Drivers!C272</f>
        <v>0</v>
      </c>
      <c r="D451">
        <f>Drivers!D272</f>
        <v>0</v>
      </c>
      <c r="E451">
        <f>Drivers!E272</f>
        <v>0</v>
      </c>
      <c r="F451">
        <f>Drivers!F272</f>
        <v>0</v>
      </c>
      <c r="G451">
        <f>Drivers!G272</f>
        <v>0</v>
      </c>
      <c r="H451">
        <f>Drivers!H272</f>
        <v>0</v>
      </c>
      <c r="I451">
        <f>Drivers!I272</f>
        <v>0</v>
      </c>
      <c r="J451">
        <f>Drivers!J272</f>
        <v>0</v>
      </c>
      <c r="K451">
        <f>Drivers!K272</f>
        <v>0</v>
      </c>
      <c r="L451">
        <f>Drivers!L272</f>
        <v>0</v>
      </c>
      <c r="M451">
        <f>Drivers!M272</f>
        <v>0</v>
      </c>
      <c r="N451">
        <f>Drivers!N272</f>
        <v>0</v>
      </c>
      <c r="O451">
        <f>Drivers!O272</f>
        <v>0</v>
      </c>
      <c r="P451">
        <f>Drivers!P272</f>
        <v>0</v>
      </c>
      <c r="Q451">
        <f>Drivers!Q272</f>
        <v>0</v>
      </c>
      <c r="R451">
        <f>Drivers!R272</f>
        <v>0</v>
      </c>
      <c r="S451">
        <f>Drivers!S272</f>
        <v>0</v>
      </c>
      <c r="T451">
        <f>Drivers!T272</f>
        <v>0</v>
      </c>
      <c r="U451">
        <f>Drivers!U272</f>
        <v>0</v>
      </c>
      <c r="V451">
        <f>Drivers!V272</f>
        <v>0</v>
      </c>
      <c r="W451">
        <f>Drivers!W272</f>
        <v>0</v>
      </c>
      <c r="X451">
        <f>Drivers!X272</f>
        <v>0</v>
      </c>
      <c r="Y451">
        <f>Drivers!Y272</f>
        <v>0</v>
      </c>
      <c r="Z451">
        <f>Drivers!Z272</f>
        <v>0</v>
      </c>
      <c r="AA451">
        <f>Drivers!AA272</f>
        <v>0</v>
      </c>
      <c r="AB451">
        <f>Drivers!AB272</f>
        <v>0</v>
      </c>
      <c r="AC451">
        <f>Drivers!AC272</f>
        <v>0</v>
      </c>
      <c r="AD451">
        <f>Drivers!AD272</f>
        <v>0</v>
      </c>
      <c r="AE451">
        <f>Drivers!AE272</f>
        <v>0</v>
      </c>
      <c r="AF451">
        <f>Drivers!AF272</f>
        <v>0</v>
      </c>
      <c r="AG451">
        <f>Drivers!AG272</f>
        <v>0</v>
      </c>
      <c r="AH451">
        <f>Drivers!AH272</f>
        <v>0</v>
      </c>
      <c r="AI451">
        <f>Drivers!AI272</f>
        <v>0</v>
      </c>
      <c r="AJ451">
        <f>Drivers!AJ272</f>
        <v>0</v>
      </c>
      <c r="AK451">
        <f>Drivers!AK272</f>
        <v>0</v>
      </c>
      <c r="AL451">
        <f>Drivers!AL272</f>
        <v>0</v>
      </c>
      <c r="AM451">
        <f>Drivers!AM272</f>
        <v>0</v>
      </c>
      <c r="AN451">
        <f>Drivers!AN272</f>
        <v>0</v>
      </c>
      <c r="AO451">
        <f>Drivers!AO272</f>
        <v>0</v>
      </c>
      <c r="AP451">
        <f>Drivers!AP272</f>
        <v>0</v>
      </c>
      <c r="AQ451">
        <f>Drivers!AQ272</f>
        <v>0</v>
      </c>
      <c r="AR451">
        <f>Drivers!AR272</f>
        <v>0</v>
      </c>
      <c r="AS451">
        <f>Drivers!AS272</f>
        <v>0</v>
      </c>
      <c r="AT451">
        <f>Drivers!AT272</f>
        <v>0</v>
      </c>
      <c r="AU451">
        <f>Drivers!AU272</f>
        <v>0</v>
      </c>
      <c r="AV451">
        <f>Drivers!AV272</f>
        <v>0</v>
      </c>
      <c r="AW451">
        <f>Drivers!AW272</f>
        <v>0</v>
      </c>
      <c r="AX451">
        <f>Drivers!AX272</f>
        <v>0</v>
      </c>
      <c r="AY451">
        <f>Drivers!AY272</f>
        <v>0</v>
      </c>
      <c r="AZ451">
        <f>Drivers!AZ272</f>
        <v>0</v>
      </c>
      <c r="BA451">
        <f>Drivers!BA272</f>
        <v>0</v>
      </c>
      <c r="BB451">
        <f>Drivers!BB272</f>
        <v>0</v>
      </c>
      <c r="BC451">
        <f>Drivers!BC272</f>
        <v>0</v>
      </c>
      <c r="BD451">
        <f>Drivers!BD272</f>
        <v>0</v>
      </c>
      <c r="BE451">
        <f>Drivers!BE272</f>
        <v>0</v>
      </c>
      <c r="BF451">
        <f>Drivers!BF272</f>
        <v>0</v>
      </c>
      <c r="BG451">
        <f>Drivers!BG272</f>
        <v>0</v>
      </c>
      <c r="BH451">
        <f>Drivers!BH272</f>
        <v>0</v>
      </c>
      <c r="BI451">
        <f>Drivers!BI272</f>
        <v>0</v>
      </c>
      <c r="BJ451">
        <f>Drivers!BJ272</f>
        <v>0</v>
      </c>
      <c r="BK451">
        <f>Drivers!BK272</f>
        <v>0</v>
      </c>
      <c r="BL451">
        <f>Drivers!BL272</f>
        <v>0</v>
      </c>
      <c r="BM451">
        <f>Drivers!BM272</f>
        <v>0</v>
      </c>
      <c r="BN451">
        <f>Drivers!BN272</f>
        <v>0</v>
      </c>
      <c r="BO451">
        <f>Drivers!BO272</f>
        <v>0</v>
      </c>
      <c r="BP451">
        <f>Drivers!BP272</f>
        <v>0</v>
      </c>
      <c r="BQ451">
        <f>Drivers!BQ272</f>
        <v>0</v>
      </c>
      <c r="BR451">
        <f>Drivers!BR272</f>
        <v>0</v>
      </c>
      <c r="BS451">
        <f>Drivers!BS272</f>
        <v>0</v>
      </c>
      <c r="BT451">
        <f>Drivers!BT272</f>
        <v>0</v>
      </c>
      <c r="BU451">
        <f>Drivers!BU272</f>
        <v>0</v>
      </c>
      <c r="BV451">
        <f>Drivers!BV272</f>
        <v>0</v>
      </c>
      <c r="BW451">
        <f>Drivers!BW272</f>
        <v>0</v>
      </c>
      <c r="BX451">
        <f>Drivers!BX272</f>
        <v>0</v>
      </c>
      <c r="BY451">
        <f>Drivers!BY272</f>
        <v>0</v>
      </c>
      <c r="BZ451">
        <f>Drivers!BZ272</f>
        <v>0</v>
      </c>
      <c r="CA451">
        <f>Drivers!CA272</f>
        <v>0</v>
      </c>
      <c r="CB451">
        <f>Drivers!CB272</f>
        <v>0</v>
      </c>
      <c r="CC451">
        <f>Drivers!CC272</f>
        <v>0</v>
      </c>
      <c r="CD451">
        <f>Drivers!CD272</f>
        <v>0</v>
      </c>
      <c r="CE451">
        <f>Drivers!CE272</f>
        <v>0</v>
      </c>
      <c r="CF451">
        <f>Drivers!CF272</f>
        <v>0</v>
      </c>
      <c r="CG451">
        <f>Drivers!CG272</f>
        <v>0</v>
      </c>
      <c r="CH451">
        <f>Drivers!CH272</f>
        <v>0</v>
      </c>
      <c r="CI451">
        <f>Drivers!CI272</f>
        <v>0</v>
      </c>
      <c r="CJ451">
        <f>Drivers!CJ272</f>
        <v>0</v>
      </c>
      <c r="CK451">
        <f>Drivers!CK272</f>
        <v>0</v>
      </c>
      <c r="CL451">
        <f>Drivers!CL272</f>
        <v>0</v>
      </c>
      <c r="CM451">
        <f>Drivers!CM272</f>
        <v>0</v>
      </c>
      <c r="CN451">
        <f>Drivers!CN272</f>
        <v>0</v>
      </c>
      <c r="CO451">
        <f>Drivers!CO272</f>
        <v>0</v>
      </c>
      <c r="CP451">
        <f>Drivers!CP272</f>
        <v>0</v>
      </c>
      <c r="CQ451">
        <f>Drivers!CQ272</f>
        <v>0</v>
      </c>
      <c r="CR451">
        <f>Drivers!CR272</f>
        <v>0</v>
      </c>
      <c r="CS451">
        <f>Drivers!CS272</f>
        <v>0</v>
      </c>
      <c r="CT451">
        <f>Drivers!CT272</f>
        <v>0</v>
      </c>
      <c r="CU451">
        <f>Drivers!CU272</f>
        <v>0</v>
      </c>
      <c r="CV451">
        <f>Drivers!CV272</f>
        <v>0</v>
      </c>
      <c r="CW451">
        <f>Drivers!CW272</f>
        <v>0</v>
      </c>
      <c r="CX451">
        <f>Drivers!CX272</f>
        <v>0</v>
      </c>
      <c r="CY451">
        <f>Drivers!CY272</f>
        <v>0</v>
      </c>
      <c r="CZ451">
        <f>Drivers!CZ272</f>
        <v>0</v>
      </c>
      <c r="DA451">
        <f>Drivers!DA272</f>
        <v>0</v>
      </c>
      <c r="DB451">
        <f>Drivers!DB272</f>
        <v>0</v>
      </c>
      <c r="DC451">
        <f>Drivers!DC272</f>
        <v>0</v>
      </c>
      <c r="DD451">
        <f>Drivers!DD272</f>
        <v>0</v>
      </c>
      <c r="DE451">
        <f>Drivers!DE272</f>
        <v>0</v>
      </c>
      <c r="DF451">
        <f>Drivers!DF272</f>
        <v>0</v>
      </c>
      <c r="DG451">
        <f>Drivers!DG272</f>
        <v>0</v>
      </c>
      <c r="DH451">
        <f>Drivers!DH272</f>
        <v>0</v>
      </c>
      <c r="DI451">
        <f>Drivers!DI272</f>
        <v>0</v>
      </c>
      <c r="DJ451">
        <f>Drivers!DJ272</f>
        <v>0</v>
      </c>
      <c r="DK451">
        <f>Drivers!DK272</f>
        <v>0</v>
      </c>
      <c r="DL451">
        <f>Drivers!DL272</f>
        <v>0</v>
      </c>
      <c r="DM451">
        <f>Drivers!DM272</f>
        <v>0</v>
      </c>
      <c r="DN451">
        <f>Drivers!DN272</f>
        <v>0</v>
      </c>
      <c r="DO451">
        <f>Drivers!DO272</f>
        <v>0</v>
      </c>
      <c r="DP451">
        <f>Drivers!DP272</f>
        <v>0</v>
      </c>
      <c r="DQ451">
        <f>Drivers!DQ272</f>
        <v>0</v>
      </c>
      <c r="DR451">
        <f>Drivers!DR272</f>
        <v>0</v>
      </c>
      <c r="DS451">
        <f>Drivers!DS272</f>
        <v>0</v>
      </c>
      <c r="DT451">
        <f>Drivers!DT272</f>
        <v>0</v>
      </c>
      <c r="DU451">
        <f>Drivers!DU272</f>
        <v>0</v>
      </c>
      <c r="DV451">
        <f>Drivers!DV272</f>
        <v>0</v>
      </c>
      <c r="DW451">
        <f>Drivers!DW272</f>
        <v>0</v>
      </c>
      <c r="DX451">
        <f>Drivers!DX272</f>
        <v>0</v>
      </c>
      <c r="DY451">
        <f>Drivers!DY272</f>
        <v>0</v>
      </c>
      <c r="DZ451">
        <f>Drivers!DZ272</f>
        <v>0</v>
      </c>
      <c r="EA451">
        <f>Drivers!EA272</f>
        <v>0</v>
      </c>
      <c r="EB451">
        <f>Drivers!EB272</f>
        <v>0</v>
      </c>
      <c r="EC451">
        <f>Drivers!EC272</f>
        <v>0</v>
      </c>
      <c r="ED451">
        <f>Drivers!ED272</f>
        <v>0</v>
      </c>
      <c r="EE451">
        <f>Drivers!EE272</f>
        <v>0</v>
      </c>
      <c r="EF451">
        <f>Drivers!EF272</f>
        <v>0</v>
      </c>
      <c r="EG451">
        <f>Drivers!EG272</f>
        <v>0</v>
      </c>
      <c r="EH451">
        <f>Drivers!EH272</f>
        <v>0</v>
      </c>
      <c r="EI451">
        <f>Drivers!EI272</f>
        <v>0</v>
      </c>
      <c r="EJ451">
        <f>Drivers!EJ272</f>
        <v>0</v>
      </c>
      <c r="EK451">
        <f>Drivers!EK272</f>
        <v>0</v>
      </c>
      <c r="EL451">
        <f>Drivers!EL272</f>
        <v>0</v>
      </c>
      <c r="EM451">
        <f>Drivers!EM272</f>
        <v>0</v>
      </c>
      <c r="EN451">
        <f>Drivers!EN272</f>
        <v>0</v>
      </c>
    </row>
    <row r="452" spans="1:144" x14ac:dyDescent="0.2">
      <c r="A452">
        <f>Drivers!A273</f>
        <v>0</v>
      </c>
      <c r="B452">
        <f>Drivers!B273</f>
        <v>0</v>
      </c>
      <c r="C452">
        <f>Drivers!C273</f>
        <v>0</v>
      </c>
      <c r="D452">
        <f>Drivers!D273</f>
        <v>0</v>
      </c>
      <c r="E452">
        <f>Drivers!E273</f>
        <v>0</v>
      </c>
      <c r="F452">
        <f>Drivers!F273</f>
        <v>0</v>
      </c>
      <c r="G452">
        <f>Drivers!G273</f>
        <v>0</v>
      </c>
      <c r="H452">
        <f>Drivers!H273</f>
        <v>0</v>
      </c>
      <c r="I452" t="str">
        <f>Drivers!I273</f>
        <v>Churn Guardrails - 2 Checks</v>
      </c>
      <c r="J452">
        <f>Drivers!J273</f>
        <v>0</v>
      </c>
      <c r="K452">
        <f>Drivers!K273</f>
        <v>0</v>
      </c>
      <c r="L452">
        <f>Drivers!L273</f>
        <v>0</v>
      </c>
      <c r="M452">
        <f>Drivers!M273</f>
        <v>0</v>
      </c>
      <c r="N452">
        <f>Drivers!N273</f>
        <v>0</v>
      </c>
      <c r="O452">
        <f>Drivers!O273</f>
        <v>0</v>
      </c>
      <c r="P452">
        <f>Drivers!P273</f>
        <v>0</v>
      </c>
      <c r="Q452">
        <f>Drivers!Q273</f>
        <v>0</v>
      </c>
      <c r="R452">
        <f>Drivers!R273</f>
        <v>0</v>
      </c>
      <c r="S452">
        <f>Drivers!S273</f>
        <v>0</v>
      </c>
      <c r="T452">
        <f>Drivers!T273</f>
        <v>0</v>
      </c>
      <c r="U452">
        <f>Drivers!U273</f>
        <v>0</v>
      </c>
      <c r="V452">
        <f>Drivers!V273</f>
        <v>0</v>
      </c>
      <c r="W452">
        <f>Drivers!W273</f>
        <v>0</v>
      </c>
      <c r="X452">
        <f>Drivers!X273</f>
        <v>0</v>
      </c>
      <c r="Y452">
        <f>Drivers!Y273</f>
        <v>0</v>
      </c>
      <c r="Z452">
        <f>Drivers!Z273</f>
        <v>0</v>
      </c>
      <c r="AA452">
        <f>Drivers!AA273</f>
        <v>0</v>
      </c>
      <c r="AB452">
        <f>Drivers!AB273</f>
        <v>0</v>
      </c>
      <c r="AC452">
        <f>Drivers!AC273</f>
        <v>0</v>
      </c>
      <c r="AD452">
        <f>Drivers!AD273</f>
        <v>0</v>
      </c>
      <c r="AE452">
        <f>Drivers!AE273</f>
        <v>0</v>
      </c>
      <c r="AF452">
        <f>Drivers!AF273</f>
        <v>0</v>
      </c>
      <c r="AG452">
        <f>Drivers!AG273</f>
        <v>0</v>
      </c>
      <c r="AH452">
        <f>Drivers!AH273</f>
        <v>0</v>
      </c>
      <c r="AI452">
        <f>Drivers!AI273</f>
        <v>0</v>
      </c>
      <c r="AJ452">
        <f>Drivers!AJ273</f>
        <v>0</v>
      </c>
      <c r="AK452">
        <f>Drivers!AK273</f>
        <v>0</v>
      </c>
      <c r="AL452">
        <f>Drivers!AL273</f>
        <v>0</v>
      </c>
      <c r="AM452">
        <f>Drivers!AM273</f>
        <v>0</v>
      </c>
      <c r="AN452">
        <f>Drivers!AN273</f>
        <v>0</v>
      </c>
      <c r="AO452">
        <f>Drivers!AO273</f>
        <v>0</v>
      </c>
      <c r="AP452">
        <f>Drivers!AP273</f>
        <v>0</v>
      </c>
      <c r="AQ452">
        <f>Drivers!AQ273</f>
        <v>0</v>
      </c>
      <c r="AR452">
        <f>Drivers!AR273</f>
        <v>0</v>
      </c>
      <c r="AS452">
        <f>Drivers!AS273</f>
        <v>0</v>
      </c>
      <c r="AT452">
        <f>Drivers!AT273</f>
        <v>0</v>
      </c>
      <c r="AU452">
        <f>Drivers!AU273</f>
        <v>0</v>
      </c>
      <c r="AV452">
        <f>Drivers!AV273</f>
        <v>0</v>
      </c>
      <c r="AW452">
        <f>Drivers!AW273</f>
        <v>0</v>
      </c>
      <c r="AX452">
        <f>Drivers!AX273</f>
        <v>0</v>
      </c>
      <c r="AY452">
        <f>Drivers!AY273</f>
        <v>0</v>
      </c>
      <c r="AZ452">
        <f>Drivers!AZ273</f>
        <v>0</v>
      </c>
      <c r="BA452">
        <f>Drivers!BA273</f>
        <v>0</v>
      </c>
      <c r="BB452">
        <f>Drivers!BB273</f>
        <v>0</v>
      </c>
      <c r="BC452">
        <f>Drivers!BC273</f>
        <v>0</v>
      </c>
      <c r="BD452">
        <f>Drivers!BD273</f>
        <v>0</v>
      </c>
      <c r="BE452">
        <f>Drivers!BE273</f>
        <v>0</v>
      </c>
      <c r="BF452">
        <f>Drivers!BF273</f>
        <v>0</v>
      </c>
      <c r="BG452">
        <f>Drivers!BG273</f>
        <v>0</v>
      </c>
      <c r="BH452">
        <f>Drivers!BH273</f>
        <v>0</v>
      </c>
      <c r="BI452">
        <f>Drivers!BI273</f>
        <v>0</v>
      </c>
      <c r="BJ452">
        <f>Drivers!BJ273</f>
        <v>0</v>
      </c>
      <c r="BK452">
        <f>Drivers!BK273</f>
        <v>0</v>
      </c>
      <c r="BL452">
        <f>Drivers!BL273</f>
        <v>0</v>
      </c>
      <c r="BM452">
        <f>Drivers!BM273</f>
        <v>0</v>
      </c>
      <c r="BN452">
        <f>Drivers!BN273</f>
        <v>0</v>
      </c>
      <c r="BO452">
        <f>Drivers!BO273</f>
        <v>0</v>
      </c>
      <c r="BP452">
        <f>Drivers!BP273</f>
        <v>0</v>
      </c>
      <c r="BQ452">
        <f>Drivers!BQ273</f>
        <v>0</v>
      </c>
      <c r="BR452">
        <f>Drivers!BR273</f>
        <v>0</v>
      </c>
      <c r="BS452">
        <f>Drivers!BS273</f>
        <v>0</v>
      </c>
      <c r="BT452">
        <f>Drivers!BT273</f>
        <v>0</v>
      </c>
      <c r="BU452">
        <f>Drivers!BU273</f>
        <v>0</v>
      </c>
      <c r="BV452">
        <f>Drivers!BV273</f>
        <v>0</v>
      </c>
      <c r="BW452">
        <f>Drivers!BW273</f>
        <v>0</v>
      </c>
      <c r="BX452">
        <f>Drivers!BX273</f>
        <v>0</v>
      </c>
      <c r="BY452">
        <f>Drivers!BY273</f>
        <v>0</v>
      </c>
      <c r="BZ452">
        <f>Drivers!BZ273</f>
        <v>0</v>
      </c>
      <c r="CA452">
        <f>Drivers!CA273</f>
        <v>0</v>
      </c>
      <c r="CB452">
        <f>Drivers!CB273</f>
        <v>0</v>
      </c>
      <c r="CC452">
        <f>Drivers!CC273</f>
        <v>0</v>
      </c>
      <c r="CD452">
        <f>Drivers!CD273</f>
        <v>0</v>
      </c>
      <c r="CE452">
        <f>Drivers!CE273</f>
        <v>0</v>
      </c>
      <c r="CF452">
        <f>Drivers!CF273</f>
        <v>0</v>
      </c>
      <c r="CG452">
        <f>Drivers!CG273</f>
        <v>0</v>
      </c>
      <c r="CH452">
        <f>Drivers!CH273</f>
        <v>0</v>
      </c>
      <c r="CI452">
        <f>Drivers!CI273</f>
        <v>0</v>
      </c>
      <c r="CJ452">
        <f>Drivers!CJ273</f>
        <v>0</v>
      </c>
      <c r="CK452">
        <f>Drivers!CK273</f>
        <v>0</v>
      </c>
      <c r="CL452">
        <f>Drivers!CL273</f>
        <v>0</v>
      </c>
      <c r="CM452">
        <f>Drivers!CM273</f>
        <v>0</v>
      </c>
      <c r="CN452">
        <f>Drivers!CN273</f>
        <v>0</v>
      </c>
      <c r="CO452">
        <f>Drivers!CO273</f>
        <v>0</v>
      </c>
      <c r="CP452">
        <f>Drivers!CP273</f>
        <v>0</v>
      </c>
      <c r="CQ452">
        <f>Drivers!CQ273</f>
        <v>0</v>
      </c>
      <c r="CR452">
        <f>Drivers!CR273</f>
        <v>0</v>
      </c>
      <c r="CS452">
        <f>Drivers!CS273</f>
        <v>0</v>
      </c>
      <c r="CT452">
        <f>Drivers!CT273</f>
        <v>0</v>
      </c>
      <c r="CU452">
        <f>Drivers!CU273</f>
        <v>0</v>
      </c>
      <c r="CV452">
        <f>Drivers!CV273</f>
        <v>0</v>
      </c>
      <c r="CW452">
        <f>Drivers!CW273</f>
        <v>0</v>
      </c>
      <c r="CX452">
        <f>Drivers!CX273</f>
        <v>0</v>
      </c>
      <c r="CY452">
        <f>Drivers!CY273</f>
        <v>0</v>
      </c>
      <c r="CZ452">
        <f>Drivers!CZ273</f>
        <v>0</v>
      </c>
      <c r="DA452">
        <f>Drivers!DA273</f>
        <v>0</v>
      </c>
      <c r="DB452">
        <f>Drivers!DB273</f>
        <v>0</v>
      </c>
      <c r="DC452">
        <f>Drivers!DC273</f>
        <v>0</v>
      </c>
      <c r="DD452">
        <f>Drivers!DD273</f>
        <v>0</v>
      </c>
      <c r="DE452">
        <f>Drivers!DE273</f>
        <v>0</v>
      </c>
      <c r="DF452">
        <f>Drivers!DF273</f>
        <v>0</v>
      </c>
      <c r="DG452">
        <f>Drivers!DG273</f>
        <v>0</v>
      </c>
      <c r="DH452">
        <f>Drivers!DH273</f>
        <v>0</v>
      </c>
      <c r="DI452">
        <f>Drivers!DI273</f>
        <v>0</v>
      </c>
      <c r="DJ452">
        <f>Drivers!DJ273</f>
        <v>0</v>
      </c>
      <c r="DK452">
        <f>Drivers!DK273</f>
        <v>0</v>
      </c>
      <c r="DL452">
        <f>Drivers!DL273</f>
        <v>0</v>
      </c>
      <c r="DM452">
        <f>Drivers!DM273</f>
        <v>0</v>
      </c>
      <c r="DN452">
        <f>Drivers!DN273</f>
        <v>0</v>
      </c>
      <c r="DO452">
        <f>Drivers!DO273</f>
        <v>0</v>
      </c>
      <c r="DP452">
        <f>Drivers!DP273</f>
        <v>0</v>
      </c>
      <c r="DQ452">
        <f>Drivers!DQ273</f>
        <v>0</v>
      </c>
      <c r="DR452">
        <f>Drivers!DR273</f>
        <v>0</v>
      </c>
      <c r="DS452">
        <f>Drivers!DS273</f>
        <v>0</v>
      </c>
      <c r="DT452">
        <f>Drivers!DT273</f>
        <v>0</v>
      </c>
      <c r="DU452">
        <f>Drivers!DU273</f>
        <v>0</v>
      </c>
      <c r="DV452">
        <f>Drivers!DV273</f>
        <v>0</v>
      </c>
      <c r="DW452">
        <f>Drivers!DW273</f>
        <v>0</v>
      </c>
      <c r="DX452">
        <f>Drivers!DX273</f>
        <v>0</v>
      </c>
      <c r="DY452">
        <f>Drivers!DY273</f>
        <v>0</v>
      </c>
      <c r="DZ452">
        <f>Drivers!DZ273</f>
        <v>0</v>
      </c>
      <c r="EA452">
        <f>Drivers!EA273</f>
        <v>0</v>
      </c>
      <c r="EB452">
        <f>Drivers!EB273</f>
        <v>0</v>
      </c>
      <c r="EC452">
        <f>Drivers!EC273</f>
        <v>0</v>
      </c>
      <c r="ED452">
        <f>Drivers!ED273</f>
        <v>0</v>
      </c>
      <c r="EE452">
        <f>Drivers!EE273</f>
        <v>0</v>
      </c>
      <c r="EF452">
        <f>Drivers!EF273</f>
        <v>0</v>
      </c>
      <c r="EG452">
        <f>Drivers!EG273</f>
        <v>0</v>
      </c>
      <c r="EH452">
        <f>Drivers!EH273</f>
        <v>0</v>
      </c>
      <c r="EI452">
        <f>Drivers!EI273</f>
        <v>0</v>
      </c>
      <c r="EJ452">
        <f>Drivers!EJ273</f>
        <v>0</v>
      </c>
      <c r="EK452">
        <f>Drivers!EK273</f>
        <v>0</v>
      </c>
      <c r="EL452">
        <f>Drivers!EL273</f>
        <v>0</v>
      </c>
      <c r="EM452">
        <f>Drivers!EM273</f>
        <v>0</v>
      </c>
      <c r="EN452">
        <f>Drivers!EN273</f>
        <v>0</v>
      </c>
    </row>
    <row r="453" spans="1:144" x14ac:dyDescent="0.2">
      <c r="A453">
        <f>Drivers!A274</f>
        <v>0</v>
      </c>
      <c r="B453">
        <f>Drivers!B274</f>
        <v>0</v>
      </c>
      <c r="C453">
        <f>Drivers!C274</f>
        <v>0</v>
      </c>
      <c r="D453">
        <f>Drivers!D274</f>
        <v>0</v>
      </c>
      <c r="E453">
        <f>Drivers!E274</f>
        <v>0</v>
      </c>
      <c r="F453">
        <f>Drivers!F274</f>
        <v>0</v>
      </c>
      <c r="G453">
        <f>Drivers!G274</f>
        <v>0</v>
      </c>
      <c r="H453">
        <f>Drivers!H274</f>
        <v>0</v>
      </c>
      <c r="I453" t="str">
        <f>Drivers!I274</f>
        <v>1) Churn Math, Assuming Cost to Acquire</v>
      </c>
      <c r="J453">
        <f>Drivers!J274</f>
        <v>0</v>
      </c>
      <c r="K453">
        <f>Drivers!K274</f>
        <v>0</v>
      </c>
      <c r="L453">
        <f>Drivers!L274</f>
        <v>0</v>
      </c>
      <c r="M453">
        <f>Drivers!M274</f>
        <v>0</v>
      </c>
      <c r="N453">
        <f>Drivers!N274</f>
        <v>0</v>
      </c>
      <c r="O453">
        <f>Drivers!O274</f>
        <v>0</v>
      </c>
      <c r="P453">
        <f>Drivers!P274</f>
        <v>0</v>
      </c>
      <c r="Q453">
        <f>Drivers!Q274</f>
        <v>0</v>
      </c>
      <c r="R453">
        <f>Drivers!R274</f>
        <v>0</v>
      </c>
      <c r="S453">
        <f>Drivers!S274</f>
        <v>0</v>
      </c>
      <c r="T453">
        <f>Drivers!T274</f>
        <v>0</v>
      </c>
      <c r="U453">
        <f>Drivers!U274</f>
        <v>0</v>
      </c>
      <c r="V453">
        <f>Drivers!V274</f>
        <v>0</v>
      </c>
      <c r="W453">
        <f>Drivers!W274</f>
        <v>0</v>
      </c>
      <c r="X453">
        <f>Drivers!X274</f>
        <v>0</v>
      </c>
      <c r="Y453">
        <f>Drivers!Y274</f>
        <v>0</v>
      </c>
      <c r="Z453">
        <f>Drivers!Z274</f>
        <v>0</v>
      </c>
      <c r="AA453">
        <f>Drivers!AA274</f>
        <v>0</v>
      </c>
      <c r="AB453">
        <f>Drivers!AB274</f>
        <v>0</v>
      </c>
      <c r="AC453">
        <f>Drivers!AC274</f>
        <v>0</v>
      </c>
      <c r="AD453">
        <f>Drivers!AD274</f>
        <v>0</v>
      </c>
      <c r="AE453">
        <f>Drivers!AE274</f>
        <v>0</v>
      </c>
      <c r="AF453">
        <f>Drivers!AF274</f>
        <v>0</v>
      </c>
      <c r="AG453">
        <f>Drivers!AG274</f>
        <v>0</v>
      </c>
      <c r="AH453">
        <f>Drivers!AH274</f>
        <v>0</v>
      </c>
      <c r="AI453">
        <f>Drivers!AI274</f>
        <v>0</v>
      </c>
      <c r="AJ453">
        <f>Drivers!AJ274</f>
        <v>0</v>
      </c>
      <c r="AK453">
        <f>Drivers!AK274</f>
        <v>0</v>
      </c>
      <c r="AL453">
        <f>Drivers!AL274</f>
        <v>0</v>
      </c>
      <c r="AM453">
        <f>Drivers!AM274</f>
        <v>0</v>
      </c>
      <c r="AN453">
        <f>Drivers!AN274</f>
        <v>0</v>
      </c>
      <c r="AO453">
        <f>Drivers!AO274</f>
        <v>0</v>
      </c>
      <c r="AP453">
        <f>Drivers!AP274</f>
        <v>0</v>
      </c>
      <c r="AQ453">
        <f>Drivers!AQ274</f>
        <v>0</v>
      </c>
      <c r="AR453">
        <f>Drivers!AR274</f>
        <v>0</v>
      </c>
      <c r="AS453">
        <f>Drivers!AS274</f>
        <v>0</v>
      </c>
      <c r="AT453">
        <f>Drivers!AT274</f>
        <v>0</v>
      </c>
      <c r="AU453">
        <f>Drivers!AU274</f>
        <v>0</v>
      </c>
      <c r="AV453">
        <f>Drivers!AV274</f>
        <v>0</v>
      </c>
      <c r="AW453">
        <f>Drivers!AW274</f>
        <v>0</v>
      </c>
      <c r="AX453">
        <f>Drivers!AX274</f>
        <v>0</v>
      </c>
      <c r="AY453">
        <f>Drivers!AY274</f>
        <v>0</v>
      </c>
      <c r="AZ453">
        <f>Drivers!AZ274</f>
        <v>0</v>
      </c>
      <c r="BA453">
        <f>Drivers!BA274</f>
        <v>0</v>
      </c>
      <c r="BB453">
        <f>Drivers!BB274</f>
        <v>0</v>
      </c>
      <c r="BC453">
        <f>Drivers!BC274</f>
        <v>0</v>
      </c>
      <c r="BD453">
        <f>Drivers!BD274</f>
        <v>0</v>
      </c>
      <c r="BE453">
        <f>Drivers!BE274</f>
        <v>0</v>
      </c>
      <c r="BF453">
        <f>Drivers!BF274</f>
        <v>0</v>
      </c>
      <c r="BG453">
        <f>Drivers!BG274</f>
        <v>0</v>
      </c>
      <c r="BH453">
        <f>Drivers!BH274</f>
        <v>0</v>
      </c>
      <c r="BI453">
        <f>Drivers!BI274</f>
        <v>0</v>
      </c>
      <c r="BJ453">
        <f>Drivers!BJ274</f>
        <v>0</v>
      </c>
      <c r="BK453">
        <f>Drivers!BK274</f>
        <v>0</v>
      </c>
      <c r="BL453">
        <f>Drivers!BL274</f>
        <v>0</v>
      </c>
      <c r="BM453">
        <f>Drivers!BM274</f>
        <v>0</v>
      </c>
      <c r="BN453">
        <f>Drivers!BN274</f>
        <v>0</v>
      </c>
      <c r="BO453">
        <f>Drivers!BO274</f>
        <v>0</v>
      </c>
      <c r="BP453">
        <f>Drivers!BP274</f>
        <v>0</v>
      </c>
      <c r="BQ453">
        <f>Drivers!BQ274</f>
        <v>0</v>
      </c>
      <c r="BR453">
        <f>Drivers!BR274</f>
        <v>0</v>
      </c>
      <c r="BS453">
        <f>Drivers!BS274</f>
        <v>0</v>
      </c>
      <c r="BT453">
        <f>Drivers!BT274</f>
        <v>0</v>
      </c>
      <c r="BU453">
        <f>Drivers!BU274</f>
        <v>0</v>
      </c>
      <c r="BV453">
        <f>Drivers!BV274</f>
        <v>0</v>
      </c>
      <c r="BW453">
        <f>Drivers!BW274</f>
        <v>0</v>
      </c>
      <c r="BX453">
        <f>Drivers!BX274</f>
        <v>0</v>
      </c>
      <c r="BY453">
        <f>Drivers!BY274</f>
        <v>0</v>
      </c>
      <c r="BZ453">
        <f>Drivers!BZ274</f>
        <v>0</v>
      </c>
      <c r="CA453">
        <f>Drivers!CA274</f>
        <v>0</v>
      </c>
      <c r="CB453">
        <f>Drivers!CB274</f>
        <v>0</v>
      </c>
      <c r="CC453">
        <f>Drivers!CC274</f>
        <v>0</v>
      </c>
      <c r="CD453">
        <f>Drivers!CD274</f>
        <v>0</v>
      </c>
      <c r="CE453">
        <f>Drivers!CE274</f>
        <v>0</v>
      </c>
      <c r="CF453">
        <f>Drivers!CF274</f>
        <v>0</v>
      </c>
      <c r="CG453">
        <f>Drivers!CG274</f>
        <v>0</v>
      </c>
      <c r="CH453">
        <f>Drivers!CH274</f>
        <v>0</v>
      </c>
      <c r="CI453">
        <f>Drivers!CI274</f>
        <v>0</v>
      </c>
      <c r="CJ453">
        <f>Drivers!CJ274</f>
        <v>0</v>
      </c>
      <c r="CK453">
        <f>Drivers!CK274</f>
        <v>0</v>
      </c>
      <c r="CL453">
        <f>Drivers!CL274</f>
        <v>0</v>
      </c>
      <c r="CM453">
        <f>Drivers!CM274</f>
        <v>0</v>
      </c>
      <c r="CN453">
        <f>Drivers!CN274</f>
        <v>0</v>
      </c>
      <c r="CO453">
        <f>Drivers!CO274</f>
        <v>0</v>
      </c>
      <c r="CP453">
        <f>Drivers!CP274</f>
        <v>0</v>
      </c>
      <c r="CQ453">
        <f>Drivers!CQ274</f>
        <v>0</v>
      </c>
      <c r="CR453">
        <f>Drivers!CR274</f>
        <v>0</v>
      </c>
      <c r="CS453">
        <f>Drivers!CS274</f>
        <v>0</v>
      </c>
      <c r="CT453">
        <f>Drivers!CT274</f>
        <v>0</v>
      </c>
      <c r="CU453">
        <f>Drivers!CU274</f>
        <v>0</v>
      </c>
      <c r="CV453">
        <f>Drivers!CV274</f>
        <v>0</v>
      </c>
      <c r="CW453">
        <f>Drivers!CW274</f>
        <v>0</v>
      </c>
      <c r="CX453">
        <f>Drivers!CX274</f>
        <v>0</v>
      </c>
      <c r="CY453">
        <f>Drivers!CY274</f>
        <v>0</v>
      </c>
      <c r="CZ453">
        <f>Drivers!CZ274</f>
        <v>0</v>
      </c>
      <c r="DA453">
        <f>Drivers!DA274</f>
        <v>0</v>
      </c>
      <c r="DB453">
        <f>Drivers!DB274</f>
        <v>0</v>
      </c>
      <c r="DC453">
        <f>Drivers!DC274</f>
        <v>0</v>
      </c>
      <c r="DD453">
        <f>Drivers!DD274</f>
        <v>0</v>
      </c>
      <c r="DE453">
        <f>Drivers!DE274</f>
        <v>0</v>
      </c>
      <c r="DF453">
        <f>Drivers!DF274</f>
        <v>0</v>
      </c>
      <c r="DG453">
        <f>Drivers!DG274</f>
        <v>0</v>
      </c>
      <c r="DH453">
        <f>Drivers!DH274</f>
        <v>0</v>
      </c>
      <c r="DI453">
        <f>Drivers!DI274</f>
        <v>0</v>
      </c>
      <c r="DJ453">
        <f>Drivers!DJ274</f>
        <v>0</v>
      </c>
      <c r="DK453">
        <f>Drivers!DK274</f>
        <v>0</v>
      </c>
      <c r="DL453">
        <f>Drivers!DL274</f>
        <v>0</v>
      </c>
      <c r="DM453">
        <f>Drivers!DM274</f>
        <v>0</v>
      </c>
      <c r="DN453">
        <f>Drivers!DN274</f>
        <v>0</v>
      </c>
      <c r="DO453">
        <f>Drivers!DO274</f>
        <v>0</v>
      </c>
      <c r="DP453">
        <f>Drivers!DP274</f>
        <v>0</v>
      </c>
      <c r="DQ453">
        <f>Drivers!DQ274</f>
        <v>0</v>
      </c>
      <c r="DR453">
        <f>Drivers!DR274</f>
        <v>0</v>
      </c>
      <c r="DS453">
        <f>Drivers!DS274</f>
        <v>0</v>
      </c>
      <c r="DT453">
        <f>Drivers!DT274</f>
        <v>0</v>
      </c>
      <c r="DU453">
        <f>Drivers!DU274</f>
        <v>0</v>
      </c>
      <c r="DV453">
        <f>Drivers!DV274</f>
        <v>0</v>
      </c>
      <c r="DW453">
        <f>Drivers!DW274</f>
        <v>0</v>
      </c>
      <c r="DX453">
        <f>Drivers!DX274</f>
        <v>0</v>
      </c>
      <c r="DY453">
        <f>Drivers!DY274</f>
        <v>0</v>
      </c>
      <c r="DZ453">
        <f>Drivers!DZ274</f>
        <v>0</v>
      </c>
      <c r="EA453">
        <f>Drivers!EA274</f>
        <v>0</v>
      </c>
      <c r="EB453">
        <f>Drivers!EB274</f>
        <v>0</v>
      </c>
      <c r="EC453">
        <f>Drivers!EC274</f>
        <v>0</v>
      </c>
      <c r="ED453">
        <f>Drivers!ED274</f>
        <v>0</v>
      </c>
      <c r="EE453">
        <f>Drivers!EE274</f>
        <v>0</v>
      </c>
      <c r="EF453">
        <f>Drivers!EF274</f>
        <v>0</v>
      </c>
      <c r="EG453">
        <f>Drivers!EG274</f>
        <v>0</v>
      </c>
      <c r="EH453">
        <f>Drivers!EH274</f>
        <v>0</v>
      </c>
      <c r="EI453">
        <f>Drivers!EI274</f>
        <v>0</v>
      </c>
      <c r="EJ453">
        <f>Drivers!EJ274</f>
        <v>0</v>
      </c>
      <c r="EK453">
        <f>Drivers!EK274</f>
        <v>0</v>
      </c>
      <c r="EL453">
        <f>Drivers!EL274</f>
        <v>0</v>
      </c>
      <c r="EM453">
        <f>Drivers!EM274</f>
        <v>0</v>
      </c>
      <c r="EN453">
        <f>Drivers!EN274</f>
        <v>0</v>
      </c>
    </row>
    <row r="454" spans="1:144" x14ac:dyDescent="0.2">
      <c r="A454">
        <f>Drivers!A275</f>
        <v>0</v>
      </c>
      <c r="B454">
        <f>Drivers!B275</f>
        <v>0</v>
      </c>
      <c r="C454">
        <f>Drivers!C275</f>
        <v>0</v>
      </c>
      <c r="D454">
        <f>Drivers!D275</f>
        <v>0</v>
      </c>
      <c r="E454">
        <f>Drivers!E275</f>
        <v>0</v>
      </c>
      <c r="F454">
        <f>Drivers!F275</f>
        <v>0</v>
      </c>
      <c r="G454">
        <f>Drivers!G275</f>
        <v>0</v>
      </c>
      <c r="H454">
        <f>Drivers!H275</f>
        <v>0</v>
      </c>
      <c r="I454" t="str">
        <f>Drivers!I275</f>
        <v>Cost to Acquire - Cumulative</v>
      </c>
      <c r="J454">
        <f>Drivers!J275</f>
        <v>0</v>
      </c>
      <c r="K454">
        <f>Drivers!K275</f>
        <v>0</v>
      </c>
      <c r="L454">
        <f>Drivers!L275</f>
        <v>0</v>
      </c>
      <c r="M454">
        <f>Drivers!M275</f>
        <v>0</v>
      </c>
      <c r="N454">
        <f>Drivers!N275</f>
        <v>0</v>
      </c>
      <c r="O454">
        <f>Drivers!O275</f>
        <v>0</v>
      </c>
      <c r="P454">
        <f>Drivers!P275</f>
        <v>0</v>
      </c>
      <c r="Q454">
        <f>Drivers!Q275</f>
        <v>0</v>
      </c>
      <c r="R454">
        <f>Drivers!R275</f>
        <v>0</v>
      </c>
      <c r="S454">
        <f>Drivers!S275</f>
        <v>0</v>
      </c>
      <c r="T454">
        <f>Drivers!T275</f>
        <v>0</v>
      </c>
      <c r="U454">
        <f>Drivers!U275</f>
        <v>0</v>
      </c>
      <c r="V454">
        <f>Drivers!V275</f>
        <v>0</v>
      </c>
      <c r="W454">
        <f>Drivers!W275</f>
        <v>0</v>
      </c>
      <c r="X454">
        <f>Drivers!X275</f>
        <v>0</v>
      </c>
      <c r="Y454">
        <f>Drivers!Y275</f>
        <v>0</v>
      </c>
      <c r="Z454">
        <f>Drivers!Z275</f>
        <v>0</v>
      </c>
      <c r="AA454">
        <f>Drivers!AA275</f>
        <v>0</v>
      </c>
      <c r="AB454">
        <f>Drivers!AB275</f>
        <v>0</v>
      </c>
      <c r="AC454">
        <f>Drivers!AC275</f>
        <v>0</v>
      </c>
      <c r="AD454">
        <f>Drivers!AD275</f>
        <v>0</v>
      </c>
      <c r="AE454">
        <f>Drivers!AE275</f>
        <v>0</v>
      </c>
      <c r="AF454">
        <f>Drivers!AF275</f>
        <v>0</v>
      </c>
      <c r="AG454">
        <f>Drivers!AG275</f>
        <v>0</v>
      </c>
      <c r="AH454">
        <f>Drivers!AH275</f>
        <v>0</v>
      </c>
      <c r="AI454">
        <f>Drivers!AI275</f>
        <v>0</v>
      </c>
      <c r="AJ454">
        <f>Drivers!AJ275</f>
        <v>0</v>
      </c>
      <c r="AK454">
        <f>Drivers!AK275</f>
        <v>0</v>
      </c>
      <c r="AL454">
        <f>Drivers!AL275</f>
        <v>0</v>
      </c>
      <c r="AM454">
        <f>Drivers!AM275</f>
        <v>0</v>
      </c>
      <c r="AN454">
        <f>Drivers!AN275</f>
        <v>0</v>
      </c>
      <c r="AO454">
        <f>Drivers!AO275</f>
        <v>0</v>
      </c>
      <c r="AP454">
        <f>Drivers!AP275</f>
        <v>0</v>
      </c>
      <c r="AQ454">
        <f>Drivers!AQ275</f>
        <v>0</v>
      </c>
      <c r="AR454">
        <f>Drivers!AR275</f>
        <v>0</v>
      </c>
      <c r="AS454">
        <f>Drivers!AS275</f>
        <v>0</v>
      </c>
      <c r="AT454">
        <f>Drivers!AT275</f>
        <v>0</v>
      </c>
      <c r="AU454">
        <f>Drivers!AU275</f>
        <v>0</v>
      </c>
      <c r="AV454">
        <f>Drivers!AV275</f>
        <v>0</v>
      </c>
      <c r="AW454">
        <f>Drivers!AW275</f>
        <v>0</v>
      </c>
      <c r="AX454">
        <f>Drivers!AX275</f>
        <v>0</v>
      </c>
      <c r="AY454">
        <f>Drivers!AY275</f>
        <v>0</v>
      </c>
      <c r="AZ454">
        <f>Drivers!AZ275</f>
        <v>0</v>
      </c>
      <c r="BA454">
        <f>Drivers!BA275</f>
        <v>0</v>
      </c>
      <c r="BB454">
        <f>Drivers!BB275</f>
        <v>0</v>
      </c>
      <c r="BC454">
        <f>Drivers!BC275</f>
        <v>0</v>
      </c>
      <c r="BD454">
        <f>Drivers!BD275</f>
        <v>0</v>
      </c>
      <c r="BE454">
        <f>Drivers!BE275</f>
        <v>0</v>
      </c>
      <c r="BF454">
        <f>Drivers!BF275</f>
        <v>0</v>
      </c>
      <c r="BG454">
        <f>Drivers!BG275</f>
        <v>0</v>
      </c>
      <c r="BH454">
        <f>Drivers!BH275</f>
        <v>0</v>
      </c>
      <c r="BI454">
        <f>Drivers!BI275</f>
        <v>0</v>
      </c>
      <c r="BJ454">
        <f>Drivers!BJ275</f>
        <v>0</v>
      </c>
      <c r="BK454">
        <f>Drivers!BK275</f>
        <v>0</v>
      </c>
      <c r="BL454">
        <f>Drivers!BL275</f>
        <v>0</v>
      </c>
      <c r="BM454">
        <f>Drivers!BM275</f>
        <v>0</v>
      </c>
      <c r="BN454">
        <f>Drivers!BN275</f>
        <v>0</v>
      </c>
      <c r="BO454">
        <f>Drivers!BO275</f>
        <v>0</v>
      </c>
      <c r="BP454">
        <f>Drivers!BP275</f>
        <v>0</v>
      </c>
      <c r="BQ454">
        <f>Drivers!BQ275</f>
        <v>0</v>
      </c>
      <c r="BR454">
        <f>Drivers!BR275</f>
        <v>0</v>
      </c>
      <c r="BS454">
        <f>Drivers!BS275</f>
        <v>0</v>
      </c>
      <c r="BT454">
        <f>Drivers!BT275</f>
        <v>0</v>
      </c>
      <c r="BU454">
        <f>Drivers!BU275</f>
        <v>0</v>
      </c>
      <c r="BV454">
        <f>Drivers!BV275</f>
        <v>0</v>
      </c>
      <c r="BW454">
        <f>Drivers!BW275</f>
        <v>0</v>
      </c>
      <c r="BX454">
        <f>Drivers!BX275</f>
        <v>0</v>
      </c>
      <c r="BY454">
        <f>Drivers!BY275</f>
        <v>0</v>
      </c>
      <c r="BZ454">
        <f>Drivers!BZ275</f>
        <v>0</v>
      </c>
      <c r="CA454">
        <f>Drivers!CA275</f>
        <v>0</v>
      </c>
      <c r="CB454">
        <f>Drivers!CB275</f>
        <v>0</v>
      </c>
      <c r="CC454">
        <f>Drivers!CC275</f>
        <v>0</v>
      </c>
      <c r="CD454">
        <f>Drivers!CD275</f>
        <v>0</v>
      </c>
      <c r="CE454">
        <f>Drivers!CE275</f>
        <v>0</v>
      </c>
      <c r="CF454">
        <f>Drivers!CF275</f>
        <v>0</v>
      </c>
      <c r="CG454">
        <f>Drivers!CG275</f>
        <v>0</v>
      </c>
      <c r="CH454">
        <f>Drivers!CH275</f>
        <v>0</v>
      </c>
      <c r="CI454">
        <f>Drivers!CI275</f>
        <v>0</v>
      </c>
      <c r="CJ454">
        <f>Drivers!CJ275</f>
        <v>0</v>
      </c>
      <c r="CK454">
        <f>Drivers!CK275</f>
        <v>0</v>
      </c>
      <c r="CL454">
        <f>Drivers!CL275</f>
        <v>0</v>
      </c>
      <c r="CM454">
        <f>Drivers!CM275</f>
        <v>0</v>
      </c>
      <c r="CN454">
        <f>Drivers!CN275</f>
        <v>0</v>
      </c>
      <c r="CO454">
        <f>Drivers!CO275</f>
        <v>0</v>
      </c>
      <c r="CP454">
        <f>Drivers!CP275</f>
        <v>0</v>
      </c>
      <c r="CQ454">
        <f>Drivers!CQ275</f>
        <v>0</v>
      </c>
      <c r="CR454">
        <f>Drivers!CR275</f>
        <v>0</v>
      </c>
      <c r="CS454">
        <f>Drivers!CS275</f>
        <v>0</v>
      </c>
      <c r="CT454">
        <f>Drivers!CT275</f>
        <v>0</v>
      </c>
      <c r="CU454">
        <f>Drivers!CU275</f>
        <v>0</v>
      </c>
      <c r="CV454">
        <f>Drivers!CV275</f>
        <v>0</v>
      </c>
      <c r="CW454">
        <f>Drivers!CW275</f>
        <v>0</v>
      </c>
      <c r="CX454">
        <f>Drivers!CX275</f>
        <v>0</v>
      </c>
      <c r="CY454">
        <f>Drivers!CY275</f>
        <v>0</v>
      </c>
      <c r="CZ454">
        <f>Drivers!CZ275</f>
        <v>0</v>
      </c>
      <c r="DA454">
        <f>Drivers!DA275</f>
        <v>0</v>
      </c>
      <c r="DB454">
        <f>Drivers!DB275</f>
        <v>0</v>
      </c>
      <c r="DC454">
        <f>Drivers!DC275</f>
        <v>0</v>
      </c>
      <c r="DD454">
        <f>Drivers!DD275</f>
        <v>0</v>
      </c>
      <c r="DE454">
        <f>Drivers!DE275</f>
        <v>0</v>
      </c>
      <c r="DF454">
        <f>Drivers!DF275</f>
        <v>0</v>
      </c>
      <c r="DG454">
        <f>Drivers!DG275</f>
        <v>0</v>
      </c>
      <c r="DH454">
        <f>Drivers!DH275</f>
        <v>0</v>
      </c>
      <c r="DI454">
        <f>Drivers!DI275</f>
        <v>0</v>
      </c>
      <c r="DJ454">
        <f>Drivers!DJ275</f>
        <v>0</v>
      </c>
      <c r="DK454">
        <f>Drivers!DK275</f>
        <v>0</v>
      </c>
      <c r="DL454">
        <f>Drivers!DL275</f>
        <v>0</v>
      </c>
      <c r="DM454">
        <f>Drivers!DM275</f>
        <v>0</v>
      </c>
      <c r="DN454">
        <f>Drivers!DN275</f>
        <v>0</v>
      </c>
      <c r="DO454">
        <f>Drivers!DO275</f>
        <v>0</v>
      </c>
      <c r="DP454">
        <f>Drivers!DP275</f>
        <v>0</v>
      </c>
      <c r="DQ454">
        <f>Drivers!DQ275</f>
        <v>0</v>
      </c>
      <c r="DR454">
        <f>Drivers!DR275</f>
        <v>0</v>
      </c>
      <c r="DS454">
        <f>Drivers!DS275</f>
        <v>0</v>
      </c>
      <c r="DT454">
        <f>Drivers!DT275</f>
        <v>0</v>
      </c>
      <c r="DU454">
        <f>Drivers!DU275</f>
        <v>0</v>
      </c>
      <c r="DV454">
        <f>Drivers!DV275</f>
        <v>0</v>
      </c>
      <c r="DW454">
        <f>Drivers!DW275</f>
        <v>0</v>
      </c>
      <c r="DX454">
        <f>Drivers!DX275</f>
        <v>0</v>
      </c>
      <c r="DY454">
        <f>Drivers!DY275</f>
        <v>0</v>
      </c>
      <c r="DZ454">
        <f>Drivers!DZ275</f>
        <v>0</v>
      </c>
      <c r="EA454">
        <f>Drivers!EA275</f>
        <v>0</v>
      </c>
      <c r="EB454">
        <f>Drivers!EB275</f>
        <v>0</v>
      </c>
      <c r="EC454">
        <f>Drivers!EC275</f>
        <v>0</v>
      </c>
      <c r="ED454">
        <f>Drivers!ED275</f>
        <v>0</v>
      </c>
      <c r="EE454">
        <f>Drivers!EE275</f>
        <v>0</v>
      </c>
      <c r="EF454">
        <f>Drivers!EF275</f>
        <v>0</v>
      </c>
      <c r="EG454">
        <f>Drivers!EG275</f>
        <v>0</v>
      </c>
      <c r="EH454">
        <f>Drivers!EH275</f>
        <v>0</v>
      </c>
      <c r="EI454">
        <f>Drivers!EI275</f>
        <v>0</v>
      </c>
      <c r="EJ454">
        <f>Drivers!EJ275</f>
        <v>0</v>
      </c>
      <c r="EK454">
        <f>Drivers!EK275</f>
        <v>0</v>
      </c>
      <c r="EL454">
        <f>Drivers!EL275</f>
        <v>0</v>
      </c>
      <c r="EM454">
        <f>Drivers!EM275</f>
        <v>0</v>
      </c>
      <c r="EN454">
        <f>Drivers!EN275</f>
        <v>0</v>
      </c>
    </row>
    <row r="455" spans="1:144" x14ac:dyDescent="0.2">
      <c r="A455">
        <f>Drivers!A276</f>
        <v>0</v>
      </c>
      <c r="B455">
        <f>Drivers!B276</f>
        <v>0</v>
      </c>
      <c r="C455">
        <f>Drivers!C276</f>
        <v>0</v>
      </c>
      <c r="D455">
        <f>Drivers!D276</f>
        <v>0</v>
      </c>
      <c r="E455">
        <f>Drivers!E276</f>
        <v>0</v>
      </c>
      <c r="F455">
        <f>Drivers!F276</f>
        <v>0</v>
      </c>
      <c r="G455">
        <f>Drivers!G276</f>
        <v>0</v>
      </c>
      <c r="H455">
        <f>Drivers!H276</f>
        <v>0</v>
      </c>
      <c r="I455" t="str">
        <f>Drivers!I276</f>
        <v>Marketing Spend</v>
      </c>
      <c r="J455">
        <f>Drivers!J276</f>
        <v>0</v>
      </c>
      <c r="K455">
        <f>Drivers!K276</f>
        <v>0</v>
      </c>
      <c r="L455">
        <f>Drivers!L276</f>
        <v>0</v>
      </c>
      <c r="M455">
        <f>Drivers!M276</f>
        <v>0</v>
      </c>
      <c r="N455">
        <f>Drivers!N276</f>
        <v>0</v>
      </c>
      <c r="O455">
        <f>Drivers!O276</f>
        <v>0</v>
      </c>
      <c r="P455">
        <f>Drivers!P276</f>
        <v>0</v>
      </c>
      <c r="Q455">
        <f>Drivers!Q276</f>
        <v>0</v>
      </c>
      <c r="R455">
        <f>Drivers!R276</f>
        <v>0</v>
      </c>
      <c r="S455">
        <f>Drivers!S276</f>
        <v>0</v>
      </c>
      <c r="T455">
        <f>Drivers!T276</f>
        <v>0</v>
      </c>
      <c r="U455">
        <f>Drivers!U276</f>
        <v>0</v>
      </c>
      <c r="V455">
        <f>Drivers!V276</f>
        <v>0</v>
      </c>
      <c r="W455">
        <f>Drivers!W276</f>
        <v>0</v>
      </c>
      <c r="X455">
        <f>Drivers!X276</f>
        <v>0</v>
      </c>
      <c r="Y455">
        <f>Drivers!Y276</f>
        <v>0</v>
      </c>
      <c r="Z455">
        <f>Drivers!Z276</f>
        <v>0</v>
      </c>
      <c r="AA455">
        <f>Drivers!AA276</f>
        <v>0</v>
      </c>
      <c r="AB455">
        <f>Drivers!AB276</f>
        <v>0</v>
      </c>
      <c r="AC455">
        <f>Drivers!AC276</f>
        <v>0</v>
      </c>
      <c r="AD455">
        <f>Drivers!AD276</f>
        <v>0</v>
      </c>
      <c r="AE455">
        <f>Drivers!AE276</f>
        <v>0</v>
      </c>
      <c r="AF455">
        <f>Drivers!AF276</f>
        <v>0</v>
      </c>
      <c r="AG455">
        <f>Drivers!AG276</f>
        <v>0</v>
      </c>
      <c r="AH455">
        <f>Drivers!AH276</f>
        <v>0</v>
      </c>
      <c r="AI455">
        <f>Drivers!AI276</f>
        <v>0</v>
      </c>
      <c r="AJ455">
        <f>Drivers!AJ276</f>
        <v>0</v>
      </c>
      <c r="AK455">
        <f>Drivers!AK276</f>
        <v>0</v>
      </c>
      <c r="AL455">
        <f>Drivers!AL276</f>
        <v>0</v>
      </c>
      <c r="AM455">
        <f>Drivers!AM276</f>
        <v>0</v>
      </c>
      <c r="AN455">
        <f>Drivers!AN276</f>
        <v>0</v>
      </c>
      <c r="AO455">
        <f>Drivers!AO276</f>
        <v>0</v>
      </c>
      <c r="AP455">
        <f>Drivers!AP276</f>
        <v>0</v>
      </c>
      <c r="AQ455">
        <f>Drivers!AQ276</f>
        <v>0</v>
      </c>
      <c r="AR455">
        <f>Drivers!AR276</f>
        <v>0</v>
      </c>
      <c r="AS455">
        <f>Drivers!AS276</f>
        <v>0</v>
      </c>
      <c r="AT455">
        <f>Drivers!AT276</f>
        <v>0</v>
      </c>
      <c r="AU455">
        <f>Drivers!AU276</f>
        <v>0</v>
      </c>
      <c r="AV455">
        <f>Drivers!AV276</f>
        <v>0</v>
      </c>
      <c r="AW455">
        <f>Drivers!AW276</f>
        <v>0</v>
      </c>
      <c r="AX455">
        <f>Drivers!AX276</f>
        <v>0</v>
      </c>
      <c r="AY455">
        <f>Drivers!AY276</f>
        <v>0</v>
      </c>
      <c r="AZ455">
        <f>Drivers!AZ276</f>
        <v>0</v>
      </c>
      <c r="BA455">
        <f>Drivers!BA276</f>
        <v>0</v>
      </c>
      <c r="BB455">
        <f>Drivers!BB276</f>
        <v>0</v>
      </c>
      <c r="BC455">
        <f>Drivers!BC276</f>
        <v>0</v>
      </c>
      <c r="BD455">
        <f>Drivers!BD276</f>
        <v>0</v>
      </c>
      <c r="BE455">
        <f>Drivers!BE276</f>
        <v>0</v>
      </c>
      <c r="BF455">
        <f>Drivers!BF276</f>
        <v>0</v>
      </c>
      <c r="BG455">
        <f>Drivers!BG276</f>
        <v>0</v>
      </c>
      <c r="BH455">
        <f>Drivers!BH276</f>
        <v>0</v>
      </c>
      <c r="BI455">
        <f>Drivers!BI276</f>
        <v>0</v>
      </c>
      <c r="BJ455">
        <f>Drivers!BJ276</f>
        <v>0</v>
      </c>
      <c r="BK455">
        <f>Drivers!BK276</f>
        <v>0</v>
      </c>
      <c r="BL455">
        <f>Drivers!BL276</f>
        <v>0</v>
      </c>
      <c r="BM455">
        <f>Drivers!BM276</f>
        <v>0</v>
      </c>
      <c r="BN455">
        <f>Drivers!BN276</f>
        <v>0</v>
      </c>
      <c r="BO455">
        <f>Drivers!BO276</f>
        <v>0</v>
      </c>
      <c r="BP455">
        <f>Drivers!BP276</f>
        <v>0</v>
      </c>
      <c r="BQ455">
        <f>Drivers!BQ276</f>
        <v>0</v>
      </c>
      <c r="BR455">
        <f>Drivers!BR276</f>
        <v>0</v>
      </c>
      <c r="BS455">
        <f>Drivers!BS276</f>
        <v>0</v>
      </c>
      <c r="BT455">
        <f>Drivers!BT276</f>
        <v>0</v>
      </c>
      <c r="BU455">
        <f>Drivers!BU276</f>
        <v>0</v>
      </c>
      <c r="BV455">
        <f>Drivers!BV276</f>
        <v>90.735000000000014</v>
      </c>
      <c r="BW455">
        <f>Drivers!BW276</f>
        <v>122.76599999999999</v>
      </c>
      <c r="BX455">
        <f>Drivers!BX276</f>
        <v>172.38400000000001</v>
      </c>
      <c r="BY455">
        <f>Drivers!BY276</f>
        <v>209.46300000000002</v>
      </c>
      <c r="BZ455">
        <f>Drivers!BZ276</f>
        <v>270.06800000000004</v>
      </c>
      <c r="CA455">
        <f>Drivers!CA276</f>
        <v>304.58700000000005</v>
      </c>
      <c r="CB455">
        <f>Drivers!CB276</f>
        <v>338.83100000000002</v>
      </c>
      <c r="CC455">
        <f>Drivers!CC276</f>
        <v>363.99200000000002</v>
      </c>
      <c r="CD455">
        <f>Drivers!CD276</f>
        <v>404.49200000000002</v>
      </c>
      <c r="CE455">
        <f>Drivers!CE276</f>
        <v>439.51100000000002</v>
      </c>
      <c r="CF455">
        <f>Drivers!CF276</f>
        <v>474.255</v>
      </c>
      <c r="CG455">
        <f>Drivers!CG276</f>
        <v>505.334</v>
      </c>
      <c r="CH455">
        <f>Drivers!CH276</f>
        <v>548.33400000000006</v>
      </c>
      <c r="CI455">
        <f>Drivers!CI276</f>
        <v>585.85300000000007</v>
      </c>
      <c r="CJ455">
        <f>Drivers!CJ276</f>
        <v>623.09700000000009</v>
      </c>
      <c r="CK455">
        <f>Drivers!CK276</f>
        <v>656.67600000000004</v>
      </c>
      <c r="CL455">
        <f>Drivers!CL276</f>
        <v>702.17600000000004</v>
      </c>
      <c r="CM455">
        <f>Drivers!CM276</f>
        <v>742.19500000000005</v>
      </c>
      <c r="CN455">
        <f>Drivers!CN276</f>
        <v>781.93900000000008</v>
      </c>
      <c r="CO455">
        <f>Drivers!CO276</f>
        <v>818.01800000000003</v>
      </c>
      <c r="CP455">
        <f>Drivers!CP276</f>
        <v>0</v>
      </c>
      <c r="CQ455">
        <f>Drivers!CQ276</f>
        <v>0</v>
      </c>
      <c r="CR455">
        <f>Drivers!CR276</f>
        <v>0</v>
      </c>
      <c r="CS455">
        <f>Drivers!CS276</f>
        <v>0</v>
      </c>
      <c r="CT455">
        <f>Drivers!CT276</f>
        <v>0</v>
      </c>
      <c r="CU455">
        <f>Drivers!CU276</f>
        <v>0</v>
      </c>
      <c r="CV455">
        <f>Drivers!CV276</f>
        <v>0</v>
      </c>
      <c r="CW455">
        <f>Drivers!CW276</f>
        <v>0</v>
      </c>
      <c r="CX455">
        <f>Drivers!CX276</f>
        <v>0</v>
      </c>
      <c r="CY455">
        <f>Drivers!CY276</f>
        <v>0</v>
      </c>
      <c r="CZ455">
        <f>Drivers!CZ276</f>
        <v>0</v>
      </c>
      <c r="DA455">
        <f>Drivers!DA276</f>
        <v>0</v>
      </c>
      <c r="DB455">
        <f>Drivers!DB276</f>
        <v>0</v>
      </c>
      <c r="DC455">
        <f>Drivers!DC276</f>
        <v>0</v>
      </c>
      <c r="DD455">
        <f>Drivers!DD276</f>
        <v>0</v>
      </c>
      <c r="DE455">
        <f>Drivers!DE276</f>
        <v>0</v>
      </c>
      <c r="DF455">
        <f>Drivers!DF276</f>
        <v>0</v>
      </c>
      <c r="DG455">
        <f>Drivers!DG276</f>
        <v>0</v>
      </c>
      <c r="DH455">
        <f>Drivers!DH276</f>
        <v>0</v>
      </c>
      <c r="DI455">
        <f>Drivers!DI276</f>
        <v>0</v>
      </c>
      <c r="DJ455">
        <f>Drivers!DJ276</f>
        <v>0</v>
      </c>
      <c r="DK455">
        <f>Drivers!DK276</f>
        <v>0</v>
      </c>
      <c r="DL455">
        <f>Drivers!DL276</f>
        <v>0</v>
      </c>
      <c r="DM455">
        <f>Drivers!DM276</f>
        <v>0</v>
      </c>
      <c r="DN455">
        <f>Drivers!DN276</f>
        <v>0</v>
      </c>
      <c r="DO455">
        <f>Drivers!DO276</f>
        <v>0</v>
      </c>
      <c r="DP455">
        <f>Drivers!DP276</f>
        <v>0</v>
      </c>
      <c r="DQ455">
        <f>Drivers!DQ276</f>
        <v>0</v>
      </c>
      <c r="DR455">
        <f>Drivers!DR276</f>
        <v>0</v>
      </c>
      <c r="DS455">
        <f>Drivers!DS276</f>
        <v>0</v>
      </c>
      <c r="DT455">
        <f>Drivers!DT276</f>
        <v>0</v>
      </c>
      <c r="DU455">
        <f>Drivers!DU276</f>
        <v>0</v>
      </c>
      <c r="DV455">
        <f>Drivers!DV276</f>
        <v>0</v>
      </c>
      <c r="DW455">
        <f>Drivers!DW276</f>
        <v>0</v>
      </c>
      <c r="DX455">
        <f>Drivers!DX276</f>
        <v>0</v>
      </c>
      <c r="DY455">
        <f>Drivers!DY276</f>
        <v>0</v>
      </c>
      <c r="DZ455">
        <f>Drivers!DZ276</f>
        <v>65.322000000000003</v>
      </c>
      <c r="EA455">
        <f>Drivers!EA276</f>
        <v>209.46300000000002</v>
      </c>
      <c r="EB455">
        <f>Drivers!EB276</f>
        <v>363.99200000000002</v>
      </c>
      <c r="EC455">
        <f>Drivers!EC276</f>
        <v>505.33400000000006</v>
      </c>
      <c r="ED455">
        <f>Drivers!ED276</f>
        <v>656.67600000000004</v>
      </c>
      <c r="EE455">
        <f>Drivers!EE276</f>
        <v>818.01800000000003</v>
      </c>
      <c r="EF455">
        <f>Drivers!EF276</f>
        <v>986.36</v>
      </c>
      <c r="EG455">
        <f>Drivers!EG276</f>
        <v>1160.702</v>
      </c>
      <c r="EH455">
        <f>Drivers!EH276</f>
        <v>1340.0440000000001</v>
      </c>
      <c r="EI455">
        <f>Drivers!EI276</f>
        <v>1523.3860000000002</v>
      </c>
      <c r="EJ455">
        <f>Drivers!EJ276</f>
        <v>1709.7280000000003</v>
      </c>
      <c r="EK455">
        <f>Drivers!EK276</f>
        <v>1899.0700000000004</v>
      </c>
      <c r="EL455">
        <f>Drivers!EL276</f>
        <v>2091.4120000000003</v>
      </c>
      <c r="EM455">
        <f>Drivers!EM276</f>
        <v>0</v>
      </c>
      <c r="EN455">
        <f>Drivers!EN276</f>
        <v>0</v>
      </c>
    </row>
    <row r="456" spans="1:144" x14ac:dyDescent="0.2">
      <c r="A456">
        <f>Drivers!A277</f>
        <v>0</v>
      </c>
      <c r="B456">
        <f>Drivers!B277</f>
        <v>0</v>
      </c>
      <c r="C456">
        <f>Drivers!C277</f>
        <v>0</v>
      </c>
      <c r="D456">
        <f>Drivers!D277</f>
        <v>0</v>
      </c>
      <c r="E456">
        <f>Drivers!E277</f>
        <v>0</v>
      </c>
      <c r="F456">
        <f>Drivers!F277</f>
        <v>0</v>
      </c>
      <c r="G456">
        <f>Drivers!G277</f>
        <v>0</v>
      </c>
      <c r="H456">
        <f>Drivers!H277</f>
        <v>0</v>
      </c>
      <c r="I456" t="str">
        <f>Drivers!I277</f>
        <v>Customers Acquired</v>
      </c>
      <c r="J456">
        <f>Drivers!J277</f>
        <v>0</v>
      </c>
      <c r="K456">
        <f>Drivers!K277</f>
        <v>0</v>
      </c>
      <c r="L456">
        <f>Drivers!L277</f>
        <v>0</v>
      </c>
      <c r="M456">
        <f>Drivers!M277</f>
        <v>0</v>
      </c>
      <c r="N456">
        <f>Drivers!N277</f>
        <v>0</v>
      </c>
      <c r="O456">
        <f>Drivers!O277</f>
        <v>0</v>
      </c>
      <c r="P456">
        <f>Drivers!P277</f>
        <v>0</v>
      </c>
      <c r="Q456">
        <f>Drivers!Q277</f>
        <v>0</v>
      </c>
      <c r="R456">
        <f>Drivers!R277</f>
        <v>0</v>
      </c>
      <c r="S456">
        <f>Drivers!S277</f>
        <v>0</v>
      </c>
      <c r="T456">
        <f>Drivers!T277</f>
        <v>0</v>
      </c>
      <c r="U456">
        <f>Drivers!U277</f>
        <v>0</v>
      </c>
      <c r="V456">
        <f>Drivers!V277</f>
        <v>0</v>
      </c>
      <c r="W456">
        <f>Drivers!W277</f>
        <v>0</v>
      </c>
      <c r="X456">
        <f>Drivers!X277</f>
        <v>0</v>
      </c>
      <c r="Y456">
        <f>Drivers!Y277</f>
        <v>0</v>
      </c>
      <c r="Z456">
        <f>Drivers!Z277</f>
        <v>0</v>
      </c>
      <c r="AA456">
        <f>Drivers!AA277</f>
        <v>0</v>
      </c>
      <c r="AB456">
        <f>Drivers!AB277</f>
        <v>0</v>
      </c>
      <c r="AC456">
        <f>Drivers!AC277</f>
        <v>0</v>
      </c>
      <c r="AD456">
        <f>Drivers!AD277</f>
        <v>0</v>
      </c>
      <c r="AE456">
        <f>Drivers!AE277</f>
        <v>0</v>
      </c>
      <c r="AF456">
        <f>Drivers!AF277</f>
        <v>0</v>
      </c>
      <c r="AG456">
        <f>Drivers!AG277</f>
        <v>0</v>
      </c>
      <c r="AH456">
        <f>Drivers!AH277</f>
        <v>0</v>
      </c>
      <c r="AI456">
        <f>Drivers!AI277</f>
        <v>0</v>
      </c>
      <c r="AJ456">
        <f>Drivers!AJ277</f>
        <v>0</v>
      </c>
      <c r="AK456">
        <f>Drivers!AK277</f>
        <v>0</v>
      </c>
      <c r="AL456">
        <f>Drivers!AL277</f>
        <v>0</v>
      </c>
      <c r="AM456">
        <f>Drivers!AM277</f>
        <v>0</v>
      </c>
      <c r="AN456">
        <f>Drivers!AN277</f>
        <v>0</v>
      </c>
      <c r="AO456">
        <f>Drivers!AO277</f>
        <v>0</v>
      </c>
      <c r="AP456">
        <f>Drivers!AP277</f>
        <v>0</v>
      </c>
      <c r="AQ456">
        <f>Drivers!AQ277</f>
        <v>0</v>
      </c>
      <c r="AR456">
        <f>Drivers!AR277</f>
        <v>0</v>
      </c>
      <c r="AS456">
        <f>Drivers!AS277</f>
        <v>0</v>
      </c>
      <c r="AT456">
        <f>Drivers!AT277</f>
        <v>0</v>
      </c>
      <c r="AU456">
        <f>Drivers!AU277</f>
        <v>0</v>
      </c>
      <c r="AV456">
        <f>Drivers!AV277</f>
        <v>0</v>
      </c>
      <c r="AW456">
        <f>Drivers!AW277</f>
        <v>0</v>
      </c>
      <c r="AX456">
        <f>Drivers!AX277</f>
        <v>0</v>
      </c>
      <c r="AY456">
        <f>Drivers!AY277</f>
        <v>0</v>
      </c>
      <c r="AZ456">
        <f>Drivers!AZ277</f>
        <v>0</v>
      </c>
      <c r="BA456">
        <f>Drivers!BA277</f>
        <v>0</v>
      </c>
      <c r="BB456">
        <f>Drivers!BB277</f>
        <v>0</v>
      </c>
      <c r="BC456">
        <f>Drivers!BC277</f>
        <v>0</v>
      </c>
      <c r="BD456">
        <f>Drivers!BD277</f>
        <v>0</v>
      </c>
      <c r="BE456">
        <f>Drivers!BE277</f>
        <v>0</v>
      </c>
      <c r="BF456">
        <f>Drivers!BF277</f>
        <v>0</v>
      </c>
      <c r="BG456">
        <f>Drivers!BG277</f>
        <v>0</v>
      </c>
      <c r="BH456">
        <f>Drivers!BH277</f>
        <v>0</v>
      </c>
      <c r="BI456">
        <f>Drivers!BI277</f>
        <v>0</v>
      </c>
      <c r="BJ456">
        <f>Drivers!BJ277</f>
        <v>0</v>
      </c>
      <c r="BK456">
        <f>Drivers!BK277</f>
        <v>0</v>
      </c>
      <c r="BL456">
        <f>Drivers!BL277</f>
        <v>0</v>
      </c>
      <c r="BM456">
        <f>Drivers!BM277</f>
        <v>0</v>
      </c>
      <c r="BN456">
        <f>Drivers!BN277</f>
        <v>0</v>
      </c>
      <c r="BO456">
        <f>Drivers!BO277</f>
        <v>0</v>
      </c>
      <c r="BP456">
        <f>Drivers!BP277</f>
        <v>0</v>
      </c>
      <c r="BQ456">
        <f>Drivers!BQ277</f>
        <v>0</v>
      </c>
      <c r="BR456">
        <f>Drivers!BR277</f>
        <v>0</v>
      </c>
      <c r="BS456">
        <f>Drivers!BS277</f>
        <v>0</v>
      </c>
      <c r="BT456">
        <f>Drivers!BT277</f>
        <v>0</v>
      </c>
      <c r="BU456">
        <f>Drivers!BU277</f>
        <v>0</v>
      </c>
      <c r="BV456">
        <f>Drivers!BV277</f>
        <v>1.7574398464163827</v>
      </c>
      <c r="BW456">
        <f>Drivers!BW277</f>
        <v>2.0742664443065473</v>
      </c>
      <c r="BX456">
        <f>Drivers!BX277</f>
        <v>2.456083113558797</v>
      </c>
      <c r="BY456">
        <f>Drivers!BY277</f>
        <v>2.3802613636363641</v>
      </c>
      <c r="BZ456">
        <f>Drivers!BZ277</f>
        <v>2.8730638297872346</v>
      </c>
      <c r="CA456">
        <f>Drivers!CA277</f>
        <v>3.2018162107396155</v>
      </c>
      <c r="CB456">
        <f>Drivers!CB277</f>
        <v>3.4871828774062821</v>
      </c>
      <c r="CC456">
        <f>Drivers!CC277</f>
        <v>3.7159192410426458</v>
      </c>
      <c r="CD456">
        <f>Drivers!CD277</f>
        <v>4.084101059224464</v>
      </c>
      <c r="CE456">
        <f>Drivers!CE277</f>
        <v>4.4342910592244635</v>
      </c>
      <c r="CF456">
        <f>Drivers!CF277</f>
        <v>4.7817310592244633</v>
      </c>
      <c r="CG456">
        <f>Drivers!CG277</f>
        <v>5.0925210592244632</v>
      </c>
      <c r="CH456">
        <f>Drivers!CH277</f>
        <v>5.4834301501335538</v>
      </c>
      <c r="CI456">
        <f>Drivers!CI277</f>
        <v>5.8245119683153721</v>
      </c>
      <c r="CJ456">
        <f>Drivers!CJ277</f>
        <v>6.16309378649719</v>
      </c>
      <c r="CK456">
        <f>Drivers!CK277</f>
        <v>6.4683574228608265</v>
      </c>
      <c r="CL456">
        <f>Drivers!CL277</f>
        <v>6.8475240895274929</v>
      </c>
      <c r="CM456">
        <f>Drivers!CM277</f>
        <v>7.1810157561941592</v>
      </c>
      <c r="CN456">
        <f>Drivers!CN277</f>
        <v>7.5122157561941592</v>
      </c>
      <c r="CO456">
        <f>Drivers!CO277</f>
        <v>7.8128740895274928</v>
      </c>
      <c r="CP456">
        <f>Drivers!CP277</f>
        <v>0</v>
      </c>
      <c r="CQ456">
        <f>Drivers!CQ277</f>
        <v>0</v>
      </c>
      <c r="CR456">
        <f>Drivers!CR277</f>
        <v>0</v>
      </c>
      <c r="CS456">
        <f>Drivers!CS277</f>
        <v>0</v>
      </c>
      <c r="CT456">
        <f>Drivers!CT277</f>
        <v>0</v>
      </c>
      <c r="CU456">
        <f>Drivers!CU277</f>
        <v>0</v>
      </c>
      <c r="CV456">
        <f>Drivers!CV277</f>
        <v>0</v>
      </c>
      <c r="CW456">
        <f>Drivers!CW277</f>
        <v>0</v>
      </c>
      <c r="CX456">
        <f>Drivers!CX277</f>
        <v>0</v>
      </c>
      <c r="CY456">
        <f>Drivers!CY277</f>
        <v>0</v>
      </c>
      <c r="CZ456">
        <f>Drivers!CZ277</f>
        <v>0</v>
      </c>
      <c r="DA456">
        <f>Drivers!DA277</f>
        <v>0</v>
      </c>
      <c r="DB456">
        <f>Drivers!DB277</f>
        <v>0</v>
      </c>
      <c r="DC456">
        <f>Drivers!DC277</f>
        <v>0</v>
      </c>
      <c r="DD456">
        <f>Drivers!DD277</f>
        <v>0</v>
      </c>
      <c r="DE456">
        <f>Drivers!DE277</f>
        <v>0</v>
      </c>
      <c r="DF456">
        <f>Drivers!DF277</f>
        <v>0</v>
      </c>
      <c r="DG456">
        <f>Drivers!DG277</f>
        <v>0</v>
      </c>
      <c r="DH456">
        <f>Drivers!DH277</f>
        <v>0</v>
      </c>
      <c r="DI456">
        <f>Drivers!DI277</f>
        <v>0</v>
      </c>
      <c r="DJ456">
        <f>Drivers!DJ277</f>
        <v>0</v>
      </c>
      <c r="DK456">
        <f>Drivers!DK277</f>
        <v>0</v>
      </c>
      <c r="DL456">
        <f>Drivers!DL277</f>
        <v>0</v>
      </c>
      <c r="DM456">
        <f>Drivers!DM277</f>
        <v>0</v>
      </c>
      <c r="DN456">
        <f>Drivers!DN277</f>
        <v>0</v>
      </c>
      <c r="DO456">
        <f>Drivers!DO277</f>
        <v>0</v>
      </c>
      <c r="DP456">
        <f>Drivers!DP277</f>
        <v>0</v>
      </c>
      <c r="DQ456">
        <f>Drivers!DQ277</f>
        <v>0</v>
      </c>
      <c r="DR456">
        <f>Drivers!DR277</f>
        <v>0</v>
      </c>
      <c r="DS456">
        <f>Drivers!DS277</f>
        <v>0</v>
      </c>
      <c r="DT456">
        <f>Drivers!DT277</f>
        <v>0</v>
      </c>
      <c r="DU456">
        <f>Drivers!DU277</f>
        <v>0</v>
      </c>
      <c r="DV456">
        <f>Drivers!DV277</f>
        <v>0</v>
      </c>
      <c r="DW456">
        <f>Drivers!DW277</f>
        <v>0</v>
      </c>
      <c r="DX456">
        <f>Drivers!DX277</f>
        <v>0</v>
      </c>
      <c r="DY456">
        <f>Drivers!DY277</f>
        <v>0</v>
      </c>
      <c r="DZ456">
        <f>Drivers!DZ277</f>
        <v>0.68026136363636414</v>
      </c>
      <c r="EA456">
        <f>Drivers!EA277</f>
        <v>2.3802613636363641</v>
      </c>
      <c r="EB456">
        <f>Drivers!EB277</f>
        <v>3.7159192410426458</v>
      </c>
      <c r="EC456">
        <f>Drivers!EC277</f>
        <v>5.0925210592244632</v>
      </c>
      <c r="ED456">
        <f>Drivers!ED277</f>
        <v>6.4683574228608265</v>
      </c>
      <c r="EE456">
        <f>Drivers!EE277</f>
        <v>7.8128740895274928</v>
      </c>
      <c r="EF456">
        <f>Drivers!EF277</f>
        <v>9.2157240895274928</v>
      </c>
      <c r="EG456">
        <f>Drivers!EG277</f>
        <v>10.668574089527493</v>
      </c>
      <c r="EH456">
        <f>Drivers!EH277</f>
        <v>12.163090756194158</v>
      </c>
      <c r="EI456">
        <f>Drivers!EI277</f>
        <v>13.690940756194159</v>
      </c>
      <c r="EJ456">
        <f>Drivers!EJ277</f>
        <v>15.243790756194159</v>
      </c>
      <c r="EK456">
        <f>Drivers!EK277</f>
        <v>16.82164075619416</v>
      </c>
      <c r="EL456">
        <f>Drivers!EL277</f>
        <v>18.42449075619416</v>
      </c>
      <c r="EM456">
        <f>Drivers!EM277</f>
        <v>0</v>
      </c>
      <c r="EN456">
        <f>Drivers!EN277</f>
        <v>0</v>
      </c>
    </row>
    <row r="457" spans="1:144" x14ac:dyDescent="0.2">
      <c r="A457">
        <f>Drivers!A278</f>
        <v>0</v>
      </c>
      <c r="B457">
        <f>Drivers!B278</f>
        <v>0</v>
      </c>
      <c r="C457">
        <f>Drivers!C278</f>
        <v>0</v>
      </c>
      <c r="D457">
        <f>Drivers!D278</f>
        <v>0</v>
      </c>
      <c r="E457">
        <f>Drivers!E278</f>
        <v>0</v>
      </c>
      <c r="F457">
        <f>Drivers!F278</f>
        <v>0</v>
      </c>
      <c r="G457">
        <f>Drivers!G278</f>
        <v>0</v>
      </c>
      <c r="H457">
        <f>Drivers!H278</f>
        <v>0</v>
      </c>
      <c r="I457" t="str">
        <f>Drivers!I278</f>
        <v>Cost to Acquire Customer</v>
      </c>
      <c r="J457">
        <f>Drivers!J278</f>
        <v>0</v>
      </c>
      <c r="K457">
        <f>Drivers!K278</f>
        <v>0</v>
      </c>
      <c r="L457">
        <f>Drivers!L278</f>
        <v>0</v>
      </c>
      <c r="M457">
        <f>Drivers!M278</f>
        <v>0</v>
      </c>
      <c r="N457">
        <f>Drivers!N278</f>
        <v>0</v>
      </c>
      <c r="O457">
        <f>Drivers!O278</f>
        <v>0</v>
      </c>
      <c r="P457">
        <f>Drivers!P278</f>
        <v>0</v>
      </c>
      <c r="Q457">
        <f>Drivers!Q278</f>
        <v>0</v>
      </c>
      <c r="R457">
        <f>Drivers!R278</f>
        <v>0</v>
      </c>
      <c r="S457">
        <f>Drivers!S278</f>
        <v>0</v>
      </c>
      <c r="T457">
        <f>Drivers!T278</f>
        <v>0</v>
      </c>
      <c r="U457">
        <f>Drivers!U278</f>
        <v>0</v>
      </c>
      <c r="V457">
        <f>Drivers!V278</f>
        <v>0</v>
      </c>
      <c r="W457">
        <f>Drivers!W278</f>
        <v>0</v>
      </c>
      <c r="X457">
        <f>Drivers!X278</f>
        <v>0</v>
      </c>
      <c r="Y457">
        <f>Drivers!Y278</f>
        <v>0</v>
      </c>
      <c r="Z457">
        <f>Drivers!Z278</f>
        <v>0</v>
      </c>
      <c r="AA457">
        <f>Drivers!AA278</f>
        <v>0</v>
      </c>
      <c r="AB457">
        <f>Drivers!AB278</f>
        <v>0</v>
      </c>
      <c r="AC457">
        <f>Drivers!AC278</f>
        <v>0</v>
      </c>
      <c r="AD457">
        <f>Drivers!AD278</f>
        <v>0</v>
      </c>
      <c r="AE457">
        <f>Drivers!AE278</f>
        <v>0</v>
      </c>
      <c r="AF457">
        <f>Drivers!AF278</f>
        <v>0</v>
      </c>
      <c r="AG457">
        <f>Drivers!AG278</f>
        <v>0</v>
      </c>
      <c r="AH457">
        <f>Drivers!AH278</f>
        <v>0</v>
      </c>
      <c r="AI457">
        <f>Drivers!AI278</f>
        <v>0</v>
      </c>
      <c r="AJ457">
        <f>Drivers!AJ278</f>
        <v>0</v>
      </c>
      <c r="AK457">
        <f>Drivers!AK278</f>
        <v>0</v>
      </c>
      <c r="AL457">
        <f>Drivers!AL278</f>
        <v>0</v>
      </c>
      <c r="AM457">
        <f>Drivers!AM278</f>
        <v>0</v>
      </c>
      <c r="AN457">
        <f>Drivers!AN278</f>
        <v>0</v>
      </c>
      <c r="AO457">
        <f>Drivers!AO278</f>
        <v>0</v>
      </c>
      <c r="AP457">
        <f>Drivers!AP278</f>
        <v>0</v>
      </c>
      <c r="AQ457">
        <f>Drivers!AQ278</f>
        <v>0</v>
      </c>
      <c r="AR457">
        <f>Drivers!AR278</f>
        <v>0</v>
      </c>
      <c r="AS457">
        <f>Drivers!AS278</f>
        <v>0</v>
      </c>
      <c r="AT457">
        <f>Drivers!AT278</f>
        <v>0</v>
      </c>
      <c r="AU457">
        <f>Drivers!AU278</f>
        <v>0</v>
      </c>
      <c r="AV457">
        <f>Drivers!AV278</f>
        <v>0</v>
      </c>
      <c r="AW457">
        <f>Drivers!AW278</f>
        <v>0</v>
      </c>
      <c r="AX457">
        <f>Drivers!AX278</f>
        <v>0</v>
      </c>
      <c r="AY457">
        <f>Drivers!AY278</f>
        <v>0</v>
      </c>
      <c r="AZ457">
        <f>Drivers!AZ278</f>
        <v>0</v>
      </c>
      <c r="BA457">
        <f>Drivers!BA278</f>
        <v>0</v>
      </c>
      <c r="BB457">
        <f>Drivers!BB278</f>
        <v>0</v>
      </c>
      <c r="BC457">
        <f>Drivers!BC278</f>
        <v>0</v>
      </c>
      <c r="BD457">
        <f>Drivers!BD278</f>
        <v>0</v>
      </c>
      <c r="BE457">
        <f>Drivers!BE278</f>
        <v>0</v>
      </c>
      <c r="BF457">
        <f>Drivers!BF278</f>
        <v>0</v>
      </c>
      <c r="BG457">
        <f>Drivers!BG278</f>
        <v>0</v>
      </c>
      <c r="BH457">
        <f>Drivers!BH278</f>
        <v>0</v>
      </c>
      <c r="BI457">
        <f>Drivers!BI278</f>
        <v>0</v>
      </c>
      <c r="BJ457">
        <f>Drivers!BJ278</f>
        <v>0</v>
      </c>
      <c r="BK457">
        <f>Drivers!BK278</f>
        <v>0</v>
      </c>
      <c r="BL457">
        <f>Drivers!BL278</f>
        <v>0</v>
      </c>
      <c r="BM457">
        <f>Drivers!BM278</f>
        <v>0</v>
      </c>
      <c r="BN457">
        <f>Drivers!BN278</f>
        <v>0</v>
      </c>
      <c r="BO457">
        <f>Drivers!BO278</f>
        <v>0</v>
      </c>
      <c r="BP457">
        <f>Drivers!BP278</f>
        <v>0</v>
      </c>
      <c r="BQ457">
        <f>Drivers!BQ278</f>
        <v>0</v>
      </c>
      <c r="BR457">
        <f>Drivers!BR278</f>
        <v>0</v>
      </c>
      <c r="BS457">
        <f>Drivers!BS278</f>
        <v>0</v>
      </c>
      <c r="BT457">
        <f>Drivers!BT278</f>
        <v>0</v>
      </c>
      <c r="BU457">
        <f>Drivers!BU278</f>
        <v>0</v>
      </c>
      <c r="BV457">
        <f>Drivers!BV278</f>
        <v>0</v>
      </c>
      <c r="BW457">
        <f>Drivers!BW278</f>
        <v>0</v>
      </c>
      <c r="BX457">
        <f>Drivers!BX278</f>
        <v>0</v>
      </c>
      <c r="BY457">
        <f>Drivers!BY278</f>
        <v>88</v>
      </c>
      <c r="BZ457">
        <f>Drivers!BZ278</f>
        <v>94</v>
      </c>
      <c r="CA457">
        <f>Drivers!CA278</f>
        <v>95.129445274949376</v>
      </c>
      <c r="CB457">
        <f>Drivers!CB278</f>
        <v>97.164677595577601</v>
      </c>
      <c r="CC457">
        <f>Drivers!CC278</f>
        <v>97.954766072329363</v>
      </c>
      <c r="CD457">
        <f>Drivers!CD278</f>
        <v>99.040644228526901</v>
      </c>
      <c r="CE457">
        <f>Drivers!CE278</f>
        <v>99.116407590274065</v>
      </c>
      <c r="CF457">
        <f>Drivers!CF278</f>
        <v>99.180609307817946</v>
      </c>
      <c r="CG457">
        <f>Drivers!CG278</f>
        <v>99.230615666213268</v>
      </c>
      <c r="CH457">
        <f>Drivers!CH278</f>
        <v>99.99835595364425</v>
      </c>
      <c r="CI457">
        <f>Drivers!CI278</f>
        <v>100.58404947692927</v>
      </c>
      <c r="CJ457">
        <f>Drivers!CJ278</f>
        <v>101.10133345125337</v>
      </c>
      <c r="CK457">
        <f>Drivers!CK278</f>
        <v>101.52129158465168</v>
      </c>
      <c r="CL457">
        <f>Drivers!CL278</f>
        <v>102.54450963873178</v>
      </c>
      <c r="CM457">
        <f>Drivers!CM278</f>
        <v>103.35515548198063</v>
      </c>
      <c r="CN457">
        <f>Drivers!CN278</f>
        <v>104.08899655940476</v>
      </c>
      <c r="CO457">
        <f>Drivers!CO278</f>
        <v>104.70129053999284</v>
      </c>
      <c r="CP457">
        <f>Drivers!CP278</f>
        <v>0</v>
      </c>
      <c r="CQ457">
        <f>Drivers!CQ278</f>
        <v>0</v>
      </c>
      <c r="CR457">
        <f>Drivers!CR278</f>
        <v>0</v>
      </c>
      <c r="CS457">
        <f>Drivers!CS278</f>
        <v>0</v>
      </c>
      <c r="CT457">
        <f>Drivers!CT278</f>
        <v>0</v>
      </c>
      <c r="CU457">
        <f>Drivers!CU278</f>
        <v>0</v>
      </c>
      <c r="CV457">
        <f>Drivers!CV278</f>
        <v>0</v>
      </c>
      <c r="CW457">
        <f>Drivers!CW278</f>
        <v>0</v>
      </c>
      <c r="CX457">
        <f>Drivers!CX278</f>
        <v>0</v>
      </c>
      <c r="CY457">
        <f>Drivers!CY278</f>
        <v>0</v>
      </c>
      <c r="CZ457">
        <f>Drivers!CZ278</f>
        <v>0</v>
      </c>
      <c r="DA457">
        <f>Drivers!DA278</f>
        <v>0</v>
      </c>
      <c r="DB457">
        <f>Drivers!DB278</f>
        <v>0</v>
      </c>
      <c r="DC457">
        <f>Drivers!DC278</f>
        <v>0</v>
      </c>
      <c r="DD457">
        <f>Drivers!DD278</f>
        <v>0</v>
      </c>
      <c r="DE457">
        <f>Drivers!DE278</f>
        <v>0</v>
      </c>
      <c r="DF457">
        <f>Drivers!DF278</f>
        <v>0</v>
      </c>
      <c r="DG457">
        <f>Drivers!DG278</f>
        <v>0</v>
      </c>
      <c r="DH457">
        <f>Drivers!DH278</f>
        <v>0</v>
      </c>
      <c r="DI457">
        <f>Drivers!DI278</f>
        <v>0</v>
      </c>
      <c r="DJ457">
        <f>Drivers!DJ278</f>
        <v>0</v>
      </c>
      <c r="DK457">
        <f>Drivers!DK278</f>
        <v>0</v>
      </c>
      <c r="DL457">
        <f>Drivers!DL278</f>
        <v>0</v>
      </c>
      <c r="DM457">
        <f>Drivers!DM278</f>
        <v>0</v>
      </c>
      <c r="DN457">
        <f>Drivers!DN278</f>
        <v>0</v>
      </c>
      <c r="DO457">
        <f>Drivers!DO278</f>
        <v>0</v>
      </c>
      <c r="DP457">
        <f>Drivers!DP278</f>
        <v>0</v>
      </c>
      <c r="DQ457">
        <f>Drivers!DQ278</f>
        <v>0</v>
      </c>
      <c r="DR457">
        <f>Drivers!DR278</f>
        <v>0</v>
      </c>
      <c r="DS457">
        <f>Drivers!DS278</f>
        <v>0</v>
      </c>
      <c r="DT457">
        <f>Drivers!DT278</f>
        <v>0</v>
      </c>
      <c r="DU457">
        <f>Drivers!DU278</f>
        <v>0</v>
      </c>
      <c r="DV457">
        <f>Drivers!DV278</f>
        <v>0</v>
      </c>
      <c r="DW457">
        <f>Drivers!DW278</f>
        <v>0</v>
      </c>
      <c r="DX457">
        <f>Drivers!DX278</f>
        <v>0</v>
      </c>
      <c r="DY457">
        <f>Drivers!DY278</f>
        <v>0</v>
      </c>
      <c r="DZ457">
        <f>Drivers!DZ278</f>
        <v>96.024856756260064</v>
      </c>
      <c r="EA457">
        <f>Drivers!EA278</f>
        <v>88</v>
      </c>
      <c r="EB457">
        <f>Drivers!EB278</f>
        <v>97.954766072329363</v>
      </c>
      <c r="EC457">
        <f>Drivers!EC278</f>
        <v>99.230615666213282</v>
      </c>
      <c r="ED457">
        <f>Drivers!ED278</f>
        <v>101.52129158465168</v>
      </c>
      <c r="EE457">
        <f>Drivers!EE278</f>
        <v>104.70129053999284</v>
      </c>
      <c r="EF457">
        <f>Drivers!EF278</f>
        <v>107.03011401142898</v>
      </c>
      <c r="EG457">
        <f>Drivers!EG278</f>
        <v>108.79635743818574</v>
      </c>
      <c r="EH457">
        <f>Drivers!EH278</f>
        <v>110.17298373092967</v>
      </c>
      <c r="EI457">
        <f>Drivers!EI278</f>
        <v>111.26963640615992</v>
      </c>
      <c r="EJ457">
        <f>Drivers!EJ278</f>
        <v>112.15897852082952</v>
      </c>
      <c r="EK457">
        <f>Drivers!EK278</f>
        <v>112.89445705828155</v>
      </c>
      <c r="EL457">
        <f>Drivers!EL278</f>
        <v>113.5126081732753</v>
      </c>
      <c r="EM457">
        <f>Drivers!EM278</f>
        <v>0</v>
      </c>
      <c r="EN457">
        <f>Drivers!EN278</f>
        <v>0</v>
      </c>
    </row>
    <row r="458" spans="1:144" x14ac:dyDescent="0.2">
      <c r="A458">
        <f>Drivers!A279</f>
        <v>0</v>
      </c>
      <c r="B458">
        <f>Drivers!B279</f>
        <v>0</v>
      </c>
      <c r="C458">
        <f>Drivers!C279</f>
        <v>0</v>
      </c>
      <c r="D458">
        <f>Drivers!D279</f>
        <v>0</v>
      </c>
      <c r="E458">
        <f>Drivers!E279</f>
        <v>0</v>
      </c>
      <c r="F458">
        <f>Drivers!F279</f>
        <v>0</v>
      </c>
      <c r="G458">
        <f>Drivers!G279</f>
        <v>0</v>
      </c>
      <c r="H458">
        <f>Drivers!H279</f>
        <v>0</v>
      </c>
      <c r="I458" t="str">
        <f>Drivers!I279</f>
        <v>Active % of Cumulative Customers</v>
      </c>
      <c r="J458">
        <f>Drivers!J279</f>
        <v>0</v>
      </c>
      <c r="K458">
        <f>Drivers!K279</f>
        <v>0</v>
      </c>
      <c r="L458">
        <f>Drivers!L279</f>
        <v>0</v>
      </c>
      <c r="M458">
        <f>Drivers!M279</f>
        <v>0</v>
      </c>
      <c r="N458">
        <f>Drivers!N279</f>
        <v>0</v>
      </c>
      <c r="O458">
        <f>Drivers!O279</f>
        <v>0</v>
      </c>
      <c r="P458">
        <f>Drivers!P279</f>
        <v>0</v>
      </c>
      <c r="Q458">
        <f>Drivers!Q279</f>
        <v>0</v>
      </c>
      <c r="R458">
        <f>Drivers!R279</f>
        <v>0</v>
      </c>
      <c r="S458">
        <f>Drivers!S279</f>
        <v>0</v>
      </c>
      <c r="T458">
        <f>Drivers!T279</f>
        <v>0</v>
      </c>
      <c r="U458">
        <f>Drivers!U279</f>
        <v>0</v>
      </c>
      <c r="V458">
        <f>Drivers!V279</f>
        <v>0</v>
      </c>
      <c r="W458">
        <f>Drivers!W279</f>
        <v>0</v>
      </c>
      <c r="X458">
        <f>Drivers!X279</f>
        <v>0</v>
      </c>
      <c r="Y458">
        <f>Drivers!Y279</f>
        <v>0</v>
      </c>
      <c r="Z458">
        <f>Drivers!Z279</f>
        <v>0</v>
      </c>
      <c r="AA458">
        <f>Drivers!AA279</f>
        <v>0</v>
      </c>
      <c r="AB458">
        <f>Drivers!AB279</f>
        <v>0</v>
      </c>
      <c r="AC458">
        <f>Drivers!AC279</f>
        <v>0</v>
      </c>
      <c r="AD458">
        <f>Drivers!AD279</f>
        <v>0</v>
      </c>
      <c r="AE458">
        <f>Drivers!AE279</f>
        <v>0</v>
      </c>
      <c r="AF458">
        <f>Drivers!AF279</f>
        <v>0</v>
      </c>
      <c r="AG458">
        <f>Drivers!AG279</f>
        <v>0</v>
      </c>
      <c r="AH458">
        <f>Drivers!AH279</f>
        <v>0</v>
      </c>
      <c r="AI458">
        <f>Drivers!AI279</f>
        <v>0</v>
      </c>
      <c r="AJ458">
        <f>Drivers!AJ279</f>
        <v>0</v>
      </c>
      <c r="AK458">
        <f>Drivers!AK279</f>
        <v>0</v>
      </c>
      <c r="AL458">
        <f>Drivers!AL279</f>
        <v>0</v>
      </c>
      <c r="AM458">
        <f>Drivers!AM279</f>
        <v>0</v>
      </c>
      <c r="AN458">
        <f>Drivers!AN279</f>
        <v>0</v>
      </c>
      <c r="AO458">
        <f>Drivers!AO279</f>
        <v>0</v>
      </c>
      <c r="AP458">
        <f>Drivers!AP279</f>
        <v>0</v>
      </c>
      <c r="AQ458">
        <f>Drivers!AQ279</f>
        <v>0</v>
      </c>
      <c r="AR458">
        <f>Drivers!AR279</f>
        <v>0</v>
      </c>
      <c r="AS458">
        <f>Drivers!AS279</f>
        <v>0</v>
      </c>
      <c r="AT458">
        <f>Drivers!AT279</f>
        <v>0</v>
      </c>
      <c r="AU458">
        <f>Drivers!AU279</f>
        <v>0</v>
      </c>
      <c r="AV458">
        <f>Drivers!AV279</f>
        <v>0</v>
      </c>
      <c r="AW458">
        <f>Drivers!AW279</f>
        <v>0</v>
      </c>
      <c r="AX458">
        <f>Drivers!AX279</f>
        <v>0</v>
      </c>
      <c r="AY458">
        <f>Drivers!AY279</f>
        <v>0</v>
      </c>
      <c r="AZ458">
        <f>Drivers!AZ279</f>
        <v>0</v>
      </c>
      <c r="BA458">
        <f>Drivers!BA279</f>
        <v>0</v>
      </c>
      <c r="BB458">
        <f>Drivers!BB279</f>
        <v>0</v>
      </c>
      <c r="BC458">
        <f>Drivers!BC279</f>
        <v>0</v>
      </c>
      <c r="BD458">
        <f>Drivers!BD279</f>
        <v>0</v>
      </c>
      <c r="BE458">
        <f>Drivers!BE279</f>
        <v>0</v>
      </c>
      <c r="BF458">
        <f>Drivers!BF279</f>
        <v>0</v>
      </c>
      <c r="BG458">
        <f>Drivers!BG279</f>
        <v>0</v>
      </c>
      <c r="BH458">
        <f>Drivers!BH279</f>
        <v>0</v>
      </c>
      <c r="BI458">
        <f>Drivers!BI279</f>
        <v>0</v>
      </c>
      <c r="BJ458">
        <f>Drivers!BJ279</f>
        <v>0</v>
      </c>
      <c r="BK458">
        <f>Drivers!BK279</f>
        <v>0</v>
      </c>
      <c r="BL458">
        <f>Drivers!BL279</f>
        <v>0</v>
      </c>
      <c r="BM458">
        <f>Drivers!BM279</f>
        <v>0</v>
      </c>
      <c r="BN458">
        <f>Drivers!BN279</f>
        <v>0</v>
      </c>
      <c r="BO458">
        <f>Drivers!BO279</f>
        <v>0</v>
      </c>
      <c r="BP458">
        <f>Drivers!BP279</f>
        <v>0</v>
      </c>
      <c r="BQ458">
        <f>Drivers!BQ279</f>
        <v>0</v>
      </c>
      <c r="BR458">
        <f>Drivers!BR279</f>
        <v>0</v>
      </c>
      <c r="BS458">
        <f>Drivers!BS279</f>
        <v>0</v>
      </c>
      <c r="BT458">
        <f>Drivers!BT279</f>
        <v>0</v>
      </c>
      <c r="BU458">
        <f>Drivers!BU279</f>
        <v>0</v>
      </c>
      <c r="BV458">
        <f>Drivers!BV279</f>
        <v>0.3692871772102948</v>
      </c>
      <c r="BW458">
        <f>Drivers!BW279</f>
        <v>0.3692871772102948</v>
      </c>
      <c r="BX458">
        <f>Drivers!BX279</f>
        <v>0.3692871772102948</v>
      </c>
      <c r="BY458">
        <f>Drivers!BY279</f>
        <v>0.3692871772102948</v>
      </c>
      <c r="BZ458">
        <f>Drivers!BZ279</f>
        <v>0.3605906660544751</v>
      </c>
      <c r="CA458">
        <f>Drivers!CA279</f>
        <v>0</v>
      </c>
      <c r="CB458">
        <f>Drivers!CB279</f>
        <v>0</v>
      </c>
      <c r="CC458">
        <f>Drivers!CC279</f>
        <v>0</v>
      </c>
      <c r="CD458">
        <f>Drivers!CD279</f>
        <v>0</v>
      </c>
      <c r="CE458">
        <f>Drivers!CE279</f>
        <v>0</v>
      </c>
      <c r="CF458">
        <f>Drivers!CF279</f>
        <v>0</v>
      </c>
      <c r="CG458">
        <f>Drivers!CG279</f>
        <v>0</v>
      </c>
      <c r="CH458">
        <f>Drivers!CH279</f>
        <v>0</v>
      </c>
      <c r="CI458">
        <f>Drivers!CI279</f>
        <v>0</v>
      </c>
      <c r="CJ458">
        <f>Drivers!CJ279</f>
        <v>0</v>
      </c>
      <c r="CK458">
        <f>Drivers!CK279</f>
        <v>0</v>
      </c>
      <c r="CL458">
        <f>Drivers!CL279</f>
        <v>0</v>
      </c>
      <c r="CM458">
        <f>Drivers!CM279</f>
        <v>0</v>
      </c>
      <c r="CN458">
        <f>Drivers!CN279</f>
        <v>0</v>
      </c>
      <c r="CO458">
        <f>Drivers!CO279</f>
        <v>0</v>
      </c>
      <c r="CP458">
        <f>Drivers!CP279</f>
        <v>0</v>
      </c>
      <c r="CQ458">
        <f>Drivers!CQ279</f>
        <v>0</v>
      </c>
      <c r="CR458">
        <f>Drivers!CR279</f>
        <v>0</v>
      </c>
      <c r="CS458">
        <f>Drivers!CS279</f>
        <v>0</v>
      </c>
      <c r="CT458">
        <f>Drivers!CT279</f>
        <v>0</v>
      </c>
      <c r="CU458">
        <f>Drivers!CU279</f>
        <v>0</v>
      </c>
      <c r="CV458">
        <f>Drivers!CV279</f>
        <v>0</v>
      </c>
      <c r="CW458">
        <f>Drivers!CW279</f>
        <v>0</v>
      </c>
      <c r="CX458">
        <f>Drivers!CX279</f>
        <v>0</v>
      </c>
      <c r="CY458">
        <f>Drivers!CY279</f>
        <v>0</v>
      </c>
      <c r="CZ458">
        <f>Drivers!CZ279</f>
        <v>0</v>
      </c>
      <c r="DA458">
        <f>Drivers!DA279</f>
        <v>0</v>
      </c>
      <c r="DB458">
        <f>Drivers!DB279</f>
        <v>0</v>
      </c>
      <c r="DC458">
        <f>Drivers!DC279</f>
        <v>0</v>
      </c>
      <c r="DD458">
        <f>Drivers!DD279</f>
        <v>0</v>
      </c>
      <c r="DE458">
        <f>Drivers!DE279</f>
        <v>0</v>
      </c>
      <c r="DF458">
        <f>Drivers!DF279</f>
        <v>0</v>
      </c>
      <c r="DG458">
        <f>Drivers!DG279</f>
        <v>0</v>
      </c>
      <c r="DH458">
        <f>Drivers!DH279</f>
        <v>0</v>
      </c>
      <c r="DI458">
        <f>Drivers!DI279</f>
        <v>0</v>
      </c>
      <c r="DJ458">
        <f>Drivers!DJ279</f>
        <v>0</v>
      </c>
      <c r="DK458">
        <f>Drivers!DK279</f>
        <v>0</v>
      </c>
      <c r="DL458">
        <f>Drivers!DL279</f>
        <v>0</v>
      </c>
      <c r="DM458">
        <f>Drivers!DM279</f>
        <v>0</v>
      </c>
      <c r="DN458">
        <f>Drivers!DN279</f>
        <v>0</v>
      </c>
      <c r="DO458">
        <f>Drivers!DO279</f>
        <v>0</v>
      </c>
      <c r="DP458">
        <f>Drivers!DP279</f>
        <v>0</v>
      </c>
      <c r="DQ458">
        <f>Drivers!DQ279</f>
        <v>0</v>
      </c>
      <c r="DR458">
        <f>Drivers!DR279</f>
        <v>0</v>
      </c>
      <c r="DS458">
        <f>Drivers!DS279</f>
        <v>0</v>
      </c>
      <c r="DT458">
        <f>Drivers!DT279</f>
        <v>0</v>
      </c>
      <c r="DU458">
        <f>Drivers!DU279</f>
        <v>0</v>
      </c>
      <c r="DV458">
        <f>Drivers!DV279</f>
        <v>0</v>
      </c>
      <c r="DW458">
        <f>Drivers!DW279</f>
        <v>0</v>
      </c>
      <c r="DX458">
        <f>Drivers!DX279</f>
        <v>0</v>
      </c>
      <c r="DY458">
        <f>Drivers!DY279</f>
        <v>0</v>
      </c>
      <c r="DZ458">
        <f>Drivers!DZ279</f>
        <v>0</v>
      </c>
      <c r="EA458">
        <f>Drivers!EA279</f>
        <v>0</v>
      </c>
      <c r="EB458">
        <f>Drivers!EB279</f>
        <v>0</v>
      </c>
      <c r="EC458">
        <f>Drivers!EC279</f>
        <v>0</v>
      </c>
      <c r="ED458">
        <f>Drivers!ED279</f>
        <v>0</v>
      </c>
      <c r="EE458">
        <f>Drivers!EE279</f>
        <v>0</v>
      </c>
      <c r="EF458">
        <f>Drivers!EF279</f>
        <v>0</v>
      </c>
      <c r="EG458">
        <f>Drivers!EG279</f>
        <v>0</v>
      </c>
      <c r="EH458">
        <f>Drivers!EH279</f>
        <v>0</v>
      </c>
      <c r="EI458">
        <f>Drivers!EI279</f>
        <v>0</v>
      </c>
      <c r="EJ458">
        <f>Drivers!EJ279</f>
        <v>0</v>
      </c>
      <c r="EK458">
        <f>Drivers!EK279</f>
        <v>0</v>
      </c>
      <c r="EL458">
        <f>Drivers!EL279</f>
        <v>0</v>
      </c>
      <c r="EM458">
        <f>Drivers!EM279</f>
        <v>0</v>
      </c>
      <c r="EN458">
        <f>Drivers!EN279</f>
        <v>0</v>
      </c>
    </row>
    <row r="459" spans="1:144" x14ac:dyDescent="0.2">
      <c r="A459">
        <f>Drivers!A280</f>
        <v>0</v>
      </c>
      <c r="B459">
        <f>Drivers!B280</f>
        <v>0</v>
      </c>
      <c r="C459">
        <f>Drivers!C280</f>
        <v>0</v>
      </c>
      <c r="D459">
        <f>Drivers!D280</f>
        <v>0</v>
      </c>
      <c r="E459">
        <f>Drivers!E280</f>
        <v>0</v>
      </c>
      <c r="F459">
        <f>Drivers!F280</f>
        <v>0</v>
      </c>
      <c r="G459">
        <f>Drivers!G280</f>
        <v>0</v>
      </c>
      <c r="H459">
        <f>Drivers!H280</f>
        <v>0</v>
      </c>
      <c r="I459">
        <f>Drivers!I280</f>
        <v>0</v>
      </c>
      <c r="J459">
        <f>Drivers!J280</f>
        <v>0</v>
      </c>
      <c r="K459">
        <f>Drivers!K280</f>
        <v>0</v>
      </c>
      <c r="L459">
        <f>Drivers!L280</f>
        <v>0</v>
      </c>
      <c r="M459">
        <f>Drivers!M280</f>
        <v>0</v>
      </c>
      <c r="N459">
        <f>Drivers!N280</f>
        <v>0</v>
      </c>
      <c r="O459">
        <f>Drivers!O280</f>
        <v>0</v>
      </c>
      <c r="P459">
        <f>Drivers!P280</f>
        <v>0</v>
      </c>
      <c r="Q459">
        <f>Drivers!Q280</f>
        <v>0</v>
      </c>
      <c r="R459">
        <f>Drivers!R280</f>
        <v>0</v>
      </c>
      <c r="S459">
        <f>Drivers!S280</f>
        <v>0</v>
      </c>
      <c r="T459">
        <f>Drivers!T280</f>
        <v>0</v>
      </c>
      <c r="U459">
        <f>Drivers!U280</f>
        <v>0</v>
      </c>
      <c r="V459">
        <f>Drivers!V280</f>
        <v>0</v>
      </c>
      <c r="W459">
        <f>Drivers!W280</f>
        <v>0</v>
      </c>
      <c r="X459">
        <f>Drivers!X280</f>
        <v>0</v>
      </c>
      <c r="Y459">
        <f>Drivers!Y280</f>
        <v>0</v>
      </c>
      <c r="Z459">
        <f>Drivers!Z280</f>
        <v>0</v>
      </c>
      <c r="AA459">
        <f>Drivers!AA280</f>
        <v>0</v>
      </c>
      <c r="AB459">
        <f>Drivers!AB280</f>
        <v>0</v>
      </c>
      <c r="AC459">
        <f>Drivers!AC280</f>
        <v>0</v>
      </c>
      <c r="AD459">
        <f>Drivers!AD280</f>
        <v>0</v>
      </c>
      <c r="AE459">
        <f>Drivers!AE280</f>
        <v>0</v>
      </c>
      <c r="AF459">
        <f>Drivers!AF280</f>
        <v>0</v>
      </c>
      <c r="AG459">
        <f>Drivers!AG280</f>
        <v>0</v>
      </c>
      <c r="AH459">
        <f>Drivers!AH280</f>
        <v>0</v>
      </c>
      <c r="AI459">
        <f>Drivers!AI280</f>
        <v>0</v>
      </c>
      <c r="AJ459">
        <f>Drivers!AJ280</f>
        <v>0</v>
      </c>
      <c r="AK459">
        <f>Drivers!AK280</f>
        <v>0</v>
      </c>
      <c r="AL459">
        <f>Drivers!AL280</f>
        <v>0</v>
      </c>
      <c r="AM459">
        <f>Drivers!AM280</f>
        <v>0</v>
      </c>
      <c r="AN459">
        <f>Drivers!AN280</f>
        <v>0</v>
      </c>
      <c r="AO459">
        <f>Drivers!AO280</f>
        <v>0</v>
      </c>
      <c r="AP459">
        <f>Drivers!AP280</f>
        <v>0</v>
      </c>
      <c r="AQ459">
        <f>Drivers!AQ280</f>
        <v>0</v>
      </c>
      <c r="AR459">
        <f>Drivers!AR280</f>
        <v>0</v>
      </c>
      <c r="AS459">
        <f>Drivers!AS280</f>
        <v>0</v>
      </c>
      <c r="AT459">
        <f>Drivers!AT280</f>
        <v>0</v>
      </c>
      <c r="AU459">
        <f>Drivers!AU280</f>
        <v>0</v>
      </c>
      <c r="AV459">
        <f>Drivers!AV280</f>
        <v>0</v>
      </c>
      <c r="AW459">
        <f>Drivers!AW280</f>
        <v>0</v>
      </c>
      <c r="AX459">
        <f>Drivers!AX280</f>
        <v>0</v>
      </c>
      <c r="AY459">
        <f>Drivers!AY280</f>
        <v>0</v>
      </c>
      <c r="AZ459">
        <f>Drivers!AZ280</f>
        <v>0</v>
      </c>
      <c r="BA459">
        <f>Drivers!BA280</f>
        <v>0</v>
      </c>
      <c r="BB459">
        <f>Drivers!BB280</f>
        <v>0</v>
      </c>
      <c r="BC459">
        <f>Drivers!BC280</f>
        <v>0</v>
      </c>
      <c r="BD459">
        <f>Drivers!BD280</f>
        <v>0</v>
      </c>
      <c r="BE459">
        <f>Drivers!BE280</f>
        <v>0</v>
      </c>
      <c r="BF459">
        <f>Drivers!BF280</f>
        <v>0</v>
      </c>
      <c r="BG459">
        <f>Drivers!BG280</f>
        <v>0</v>
      </c>
      <c r="BH459">
        <f>Drivers!BH280</f>
        <v>0</v>
      </c>
      <c r="BI459">
        <f>Drivers!BI280</f>
        <v>0</v>
      </c>
      <c r="BJ459">
        <f>Drivers!BJ280</f>
        <v>0</v>
      </c>
      <c r="BK459">
        <f>Drivers!BK280</f>
        <v>0</v>
      </c>
      <c r="BL459">
        <f>Drivers!BL280</f>
        <v>0</v>
      </c>
      <c r="BM459">
        <f>Drivers!BM280</f>
        <v>0</v>
      </c>
      <c r="BN459">
        <f>Drivers!BN280</f>
        <v>0</v>
      </c>
      <c r="BO459">
        <f>Drivers!BO280</f>
        <v>0</v>
      </c>
      <c r="BP459">
        <f>Drivers!BP280</f>
        <v>0</v>
      </c>
      <c r="BQ459">
        <f>Drivers!BQ280</f>
        <v>0</v>
      </c>
      <c r="BR459">
        <f>Drivers!BR280</f>
        <v>0</v>
      </c>
      <c r="BS459">
        <f>Drivers!BS280</f>
        <v>0</v>
      </c>
      <c r="BT459">
        <f>Drivers!BT280</f>
        <v>0</v>
      </c>
      <c r="BU459">
        <f>Drivers!BU280</f>
        <v>0</v>
      </c>
      <c r="BV459">
        <f>Drivers!BV280</f>
        <v>0</v>
      </c>
      <c r="BW459">
        <f>Drivers!BW280</f>
        <v>0</v>
      </c>
      <c r="BX459">
        <f>Drivers!BX280</f>
        <v>0</v>
      </c>
      <c r="BY459">
        <f>Drivers!BY280</f>
        <v>0</v>
      </c>
      <c r="BZ459">
        <f>Drivers!BZ280</f>
        <v>0</v>
      </c>
      <c r="CA459">
        <f>Drivers!CA280</f>
        <v>0</v>
      </c>
      <c r="CB459">
        <f>Drivers!CB280</f>
        <v>0</v>
      </c>
      <c r="CC459">
        <f>Drivers!CC280</f>
        <v>0</v>
      </c>
      <c r="CD459">
        <f>Drivers!CD280</f>
        <v>0</v>
      </c>
      <c r="CE459">
        <f>Drivers!CE280</f>
        <v>0</v>
      </c>
      <c r="CF459">
        <f>Drivers!CF280</f>
        <v>0</v>
      </c>
      <c r="CG459">
        <f>Drivers!CG280</f>
        <v>0</v>
      </c>
      <c r="CH459">
        <f>Drivers!CH280</f>
        <v>0</v>
      </c>
      <c r="CI459">
        <f>Drivers!CI280</f>
        <v>0</v>
      </c>
      <c r="CJ459">
        <f>Drivers!CJ280</f>
        <v>0</v>
      </c>
      <c r="CK459">
        <f>Drivers!CK280</f>
        <v>0</v>
      </c>
      <c r="CL459">
        <f>Drivers!CL280</f>
        <v>0</v>
      </c>
      <c r="CM459">
        <f>Drivers!CM280</f>
        <v>0</v>
      </c>
      <c r="CN459">
        <f>Drivers!CN280</f>
        <v>0</v>
      </c>
      <c r="CO459">
        <f>Drivers!CO280</f>
        <v>0</v>
      </c>
      <c r="CP459">
        <f>Drivers!CP280</f>
        <v>0</v>
      </c>
      <c r="CQ459">
        <f>Drivers!CQ280</f>
        <v>0</v>
      </c>
      <c r="CR459">
        <f>Drivers!CR280</f>
        <v>0</v>
      </c>
      <c r="CS459">
        <f>Drivers!CS280</f>
        <v>0</v>
      </c>
      <c r="CT459">
        <f>Drivers!CT280</f>
        <v>0</v>
      </c>
      <c r="CU459">
        <f>Drivers!CU280</f>
        <v>0</v>
      </c>
      <c r="CV459">
        <f>Drivers!CV280</f>
        <v>0</v>
      </c>
      <c r="CW459">
        <f>Drivers!CW280</f>
        <v>0</v>
      </c>
      <c r="CX459">
        <f>Drivers!CX280</f>
        <v>0</v>
      </c>
      <c r="CY459">
        <f>Drivers!CY280</f>
        <v>0</v>
      </c>
      <c r="CZ459">
        <f>Drivers!CZ280</f>
        <v>0</v>
      </c>
      <c r="DA459">
        <f>Drivers!DA280</f>
        <v>0</v>
      </c>
      <c r="DB459">
        <f>Drivers!DB280</f>
        <v>0</v>
      </c>
      <c r="DC459">
        <f>Drivers!DC280</f>
        <v>0</v>
      </c>
      <c r="DD459">
        <f>Drivers!DD280</f>
        <v>0</v>
      </c>
      <c r="DE459">
        <f>Drivers!DE280</f>
        <v>0</v>
      </c>
      <c r="DF459">
        <f>Drivers!DF280</f>
        <v>0</v>
      </c>
      <c r="DG459">
        <f>Drivers!DG280</f>
        <v>0</v>
      </c>
      <c r="DH459">
        <f>Drivers!DH280</f>
        <v>0</v>
      </c>
      <c r="DI459">
        <f>Drivers!DI280</f>
        <v>0</v>
      </c>
      <c r="DJ459">
        <f>Drivers!DJ280</f>
        <v>0</v>
      </c>
      <c r="DK459">
        <f>Drivers!DK280</f>
        <v>0</v>
      </c>
      <c r="DL459">
        <f>Drivers!DL280</f>
        <v>0</v>
      </c>
      <c r="DM459">
        <f>Drivers!DM280</f>
        <v>0</v>
      </c>
      <c r="DN459">
        <f>Drivers!DN280</f>
        <v>0</v>
      </c>
      <c r="DO459">
        <f>Drivers!DO280</f>
        <v>0</v>
      </c>
      <c r="DP459">
        <f>Drivers!DP280</f>
        <v>0</v>
      </c>
      <c r="DQ459">
        <f>Drivers!DQ280</f>
        <v>0</v>
      </c>
      <c r="DR459">
        <f>Drivers!DR280</f>
        <v>0</v>
      </c>
      <c r="DS459">
        <f>Drivers!DS280</f>
        <v>0</v>
      </c>
      <c r="DT459">
        <f>Drivers!DT280</f>
        <v>0</v>
      </c>
      <c r="DU459">
        <f>Drivers!DU280</f>
        <v>0</v>
      </c>
      <c r="DV459">
        <f>Drivers!DV280</f>
        <v>0</v>
      </c>
      <c r="DW459">
        <f>Drivers!DW280</f>
        <v>0</v>
      </c>
      <c r="DX459">
        <f>Drivers!DX280</f>
        <v>0</v>
      </c>
      <c r="DY459">
        <f>Drivers!DY280</f>
        <v>0</v>
      </c>
      <c r="DZ459">
        <f>Drivers!DZ280</f>
        <v>0</v>
      </c>
      <c r="EA459">
        <f>Drivers!EA280</f>
        <v>0</v>
      </c>
      <c r="EB459">
        <f>Drivers!EB280</f>
        <v>0</v>
      </c>
      <c r="EC459">
        <f>Drivers!EC280</f>
        <v>0</v>
      </c>
      <c r="ED459">
        <f>Drivers!ED280</f>
        <v>0</v>
      </c>
      <c r="EE459">
        <f>Drivers!EE280</f>
        <v>0</v>
      </c>
      <c r="EF459">
        <f>Drivers!EF280</f>
        <v>0</v>
      </c>
      <c r="EG459">
        <f>Drivers!EG280</f>
        <v>0</v>
      </c>
      <c r="EH459">
        <f>Drivers!EH280</f>
        <v>0</v>
      </c>
      <c r="EI459">
        <f>Drivers!EI280</f>
        <v>0</v>
      </c>
      <c r="EJ459">
        <f>Drivers!EJ280</f>
        <v>0</v>
      </c>
      <c r="EK459">
        <f>Drivers!EK280</f>
        <v>0</v>
      </c>
      <c r="EL459">
        <f>Drivers!EL280</f>
        <v>0</v>
      </c>
      <c r="EM459">
        <f>Drivers!EM280</f>
        <v>0</v>
      </c>
      <c r="EN459">
        <f>Drivers!EN280</f>
        <v>0</v>
      </c>
    </row>
    <row r="460" spans="1:144" x14ac:dyDescent="0.2">
      <c r="A460">
        <f>Drivers!A281</f>
        <v>0</v>
      </c>
      <c r="B460">
        <f>Drivers!B281</f>
        <v>0</v>
      </c>
      <c r="C460">
        <f>Drivers!C281</f>
        <v>0</v>
      </c>
      <c r="D460">
        <f>Drivers!D281</f>
        <v>0</v>
      </c>
      <c r="E460">
        <f>Drivers!E281</f>
        <v>0</v>
      </c>
      <c r="F460">
        <f>Drivers!F281</f>
        <v>0</v>
      </c>
      <c r="G460">
        <f>Drivers!G281</f>
        <v>0</v>
      </c>
      <c r="H460">
        <f>Drivers!H281</f>
        <v>0</v>
      </c>
      <c r="I460" t="str">
        <f>Drivers!I281</f>
        <v>Cost to Acquire - Period</v>
      </c>
      <c r="J460">
        <f>Drivers!J281</f>
        <v>0</v>
      </c>
      <c r="K460">
        <f>Drivers!K281</f>
        <v>0</v>
      </c>
      <c r="L460">
        <f>Drivers!L281</f>
        <v>0</v>
      </c>
      <c r="M460">
        <f>Drivers!M281</f>
        <v>0</v>
      </c>
      <c r="N460">
        <f>Drivers!N281</f>
        <v>0</v>
      </c>
      <c r="O460">
        <f>Drivers!O281</f>
        <v>0</v>
      </c>
      <c r="P460">
        <f>Drivers!P281</f>
        <v>0</v>
      </c>
      <c r="Q460">
        <f>Drivers!Q281</f>
        <v>0</v>
      </c>
      <c r="R460">
        <f>Drivers!R281</f>
        <v>0</v>
      </c>
      <c r="S460">
        <f>Drivers!S281</f>
        <v>0</v>
      </c>
      <c r="T460">
        <f>Drivers!T281</f>
        <v>0</v>
      </c>
      <c r="U460">
        <f>Drivers!U281</f>
        <v>0</v>
      </c>
      <c r="V460">
        <f>Drivers!V281</f>
        <v>0</v>
      </c>
      <c r="W460">
        <f>Drivers!W281</f>
        <v>0</v>
      </c>
      <c r="X460">
        <f>Drivers!X281</f>
        <v>0</v>
      </c>
      <c r="Y460">
        <f>Drivers!Y281</f>
        <v>0</v>
      </c>
      <c r="Z460">
        <f>Drivers!Z281</f>
        <v>0</v>
      </c>
      <c r="AA460">
        <f>Drivers!AA281</f>
        <v>0</v>
      </c>
      <c r="AB460">
        <f>Drivers!AB281</f>
        <v>0</v>
      </c>
      <c r="AC460">
        <f>Drivers!AC281</f>
        <v>0</v>
      </c>
      <c r="AD460">
        <f>Drivers!AD281</f>
        <v>0</v>
      </c>
      <c r="AE460">
        <f>Drivers!AE281</f>
        <v>0</v>
      </c>
      <c r="AF460">
        <f>Drivers!AF281</f>
        <v>0</v>
      </c>
      <c r="AG460">
        <f>Drivers!AG281</f>
        <v>0</v>
      </c>
      <c r="AH460">
        <f>Drivers!AH281</f>
        <v>0</v>
      </c>
      <c r="AI460">
        <f>Drivers!AI281</f>
        <v>0</v>
      </c>
      <c r="AJ460">
        <f>Drivers!AJ281</f>
        <v>0</v>
      </c>
      <c r="AK460">
        <f>Drivers!AK281</f>
        <v>0</v>
      </c>
      <c r="AL460">
        <f>Drivers!AL281</f>
        <v>0</v>
      </c>
      <c r="AM460">
        <f>Drivers!AM281</f>
        <v>0</v>
      </c>
      <c r="AN460">
        <f>Drivers!AN281</f>
        <v>0</v>
      </c>
      <c r="AO460">
        <f>Drivers!AO281</f>
        <v>0</v>
      </c>
      <c r="AP460">
        <f>Drivers!AP281</f>
        <v>0</v>
      </c>
      <c r="AQ460">
        <f>Drivers!AQ281</f>
        <v>0</v>
      </c>
      <c r="AR460">
        <f>Drivers!AR281</f>
        <v>0</v>
      </c>
      <c r="AS460">
        <f>Drivers!AS281</f>
        <v>0</v>
      </c>
      <c r="AT460">
        <f>Drivers!AT281</f>
        <v>0</v>
      </c>
      <c r="AU460">
        <f>Drivers!AU281</f>
        <v>0</v>
      </c>
      <c r="AV460">
        <f>Drivers!AV281</f>
        <v>0</v>
      </c>
      <c r="AW460">
        <f>Drivers!AW281</f>
        <v>0</v>
      </c>
      <c r="AX460">
        <f>Drivers!AX281</f>
        <v>0</v>
      </c>
      <c r="AY460">
        <f>Drivers!AY281</f>
        <v>0</v>
      </c>
      <c r="AZ460">
        <f>Drivers!AZ281</f>
        <v>0</v>
      </c>
      <c r="BA460">
        <f>Drivers!BA281</f>
        <v>0</v>
      </c>
      <c r="BB460">
        <f>Drivers!BB281</f>
        <v>0</v>
      </c>
      <c r="BC460">
        <f>Drivers!BC281</f>
        <v>0</v>
      </c>
      <c r="BD460">
        <f>Drivers!BD281</f>
        <v>0</v>
      </c>
      <c r="BE460">
        <f>Drivers!BE281</f>
        <v>0</v>
      </c>
      <c r="BF460">
        <f>Drivers!BF281</f>
        <v>0</v>
      </c>
      <c r="BG460">
        <f>Drivers!BG281</f>
        <v>0</v>
      </c>
      <c r="BH460">
        <f>Drivers!BH281</f>
        <v>0</v>
      </c>
      <c r="BI460">
        <f>Drivers!BI281</f>
        <v>0</v>
      </c>
      <c r="BJ460">
        <f>Drivers!BJ281</f>
        <v>0</v>
      </c>
      <c r="BK460">
        <f>Drivers!BK281</f>
        <v>0</v>
      </c>
      <c r="BL460">
        <f>Drivers!BL281</f>
        <v>0</v>
      </c>
      <c r="BM460">
        <f>Drivers!BM281</f>
        <v>0</v>
      </c>
      <c r="BN460">
        <f>Drivers!BN281</f>
        <v>0</v>
      </c>
      <c r="BO460">
        <f>Drivers!BO281</f>
        <v>0</v>
      </c>
      <c r="BP460">
        <f>Drivers!BP281</f>
        <v>0</v>
      </c>
      <c r="BQ460">
        <f>Drivers!BQ281</f>
        <v>0</v>
      </c>
      <c r="BR460">
        <f>Drivers!BR281</f>
        <v>0</v>
      </c>
      <c r="BS460">
        <f>Drivers!BS281</f>
        <v>0</v>
      </c>
      <c r="BT460">
        <f>Drivers!BT281</f>
        <v>0</v>
      </c>
      <c r="BU460">
        <f>Drivers!BU281</f>
        <v>0</v>
      </c>
      <c r="BV460">
        <f>Drivers!BV281</f>
        <v>0</v>
      </c>
      <c r="BW460">
        <f>Drivers!BW281</f>
        <v>0</v>
      </c>
      <c r="BX460">
        <f>Drivers!BX281</f>
        <v>0</v>
      </c>
      <c r="BY460">
        <f>Drivers!BY281</f>
        <v>0</v>
      </c>
      <c r="BZ460">
        <f>Drivers!BZ281</f>
        <v>0</v>
      </c>
      <c r="CA460">
        <f>Drivers!CA281</f>
        <v>0</v>
      </c>
      <c r="CB460">
        <f>Drivers!CB281</f>
        <v>0</v>
      </c>
      <c r="CC460">
        <f>Drivers!CC281</f>
        <v>0</v>
      </c>
      <c r="CD460">
        <f>Drivers!CD281</f>
        <v>0</v>
      </c>
      <c r="CE460">
        <f>Drivers!CE281</f>
        <v>0</v>
      </c>
      <c r="CF460">
        <f>Drivers!CF281</f>
        <v>0</v>
      </c>
      <c r="CG460">
        <f>Drivers!CG281</f>
        <v>0</v>
      </c>
      <c r="CH460">
        <f>Drivers!CH281</f>
        <v>0</v>
      </c>
      <c r="CI460">
        <f>Drivers!CI281</f>
        <v>0</v>
      </c>
      <c r="CJ460">
        <f>Drivers!CJ281</f>
        <v>0</v>
      </c>
      <c r="CK460">
        <f>Drivers!CK281</f>
        <v>0</v>
      </c>
      <c r="CL460">
        <f>Drivers!CL281</f>
        <v>0</v>
      </c>
      <c r="CM460">
        <f>Drivers!CM281</f>
        <v>0</v>
      </c>
      <c r="CN460">
        <f>Drivers!CN281</f>
        <v>0</v>
      </c>
      <c r="CO460">
        <f>Drivers!CO281</f>
        <v>0</v>
      </c>
      <c r="CP460">
        <f>Drivers!CP281</f>
        <v>0</v>
      </c>
      <c r="CQ460">
        <f>Drivers!CQ281</f>
        <v>0</v>
      </c>
      <c r="CR460">
        <f>Drivers!CR281</f>
        <v>0</v>
      </c>
      <c r="CS460">
        <f>Drivers!CS281</f>
        <v>0</v>
      </c>
      <c r="CT460">
        <f>Drivers!CT281</f>
        <v>0</v>
      </c>
      <c r="CU460">
        <f>Drivers!CU281</f>
        <v>0</v>
      </c>
      <c r="CV460">
        <f>Drivers!CV281</f>
        <v>0</v>
      </c>
      <c r="CW460">
        <f>Drivers!CW281</f>
        <v>0</v>
      </c>
      <c r="CX460">
        <f>Drivers!CX281</f>
        <v>0</v>
      </c>
      <c r="CY460">
        <f>Drivers!CY281</f>
        <v>0</v>
      </c>
      <c r="CZ460">
        <f>Drivers!CZ281</f>
        <v>0</v>
      </c>
      <c r="DA460">
        <f>Drivers!DA281</f>
        <v>0</v>
      </c>
      <c r="DB460">
        <f>Drivers!DB281</f>
        <v>0</v>
      </c>
      <c r="DC460">
        <f>Drivers!DC281</f>
        <v>0</v>
      </c>
      <c r="DD460">
        <f>Drivers!DD281</f>
        <v>0</v>
      </c>
      <c r="DE460">
        <f>Drivers!DE281</f>
        <v>0</v>
      </c>
      <c r="DF460">
        <f>Drivers!DF281</f>
        <v>0</v>
      </c>
      <c r="DG460">
        <f>Drivers!DG281</f>
        <v>0</v>
      </c>
      <c r="DH460">
        <f>Drivers!DH281</f>
        <v>0</v>
      </c>
      <c r="DI460">
        <f>Drivers!DI281</f>
        <v>0</v>
      </c>
      <c r="DJ460">
        <f>Drivers!DJ281</f>
        <v>0</v>
      </c>
      <c r="DK460">
        <f>Drivers!DK281</f>
        <v>0</v>
      </c>
      <c r="DL460">
        <f>Drivers!DL281</f>
        <v>0</v>
      </c>
      <c r="DM460">
        <f>Drivers!DM281</f>
        <v>0</v>
      </c>
      <c r="DN460">
        <f>Drivers!DN281</f>
        <v>0</v>
      </c>
      <c r="DO460">
        <f>Drivers!DO281</f>
        <v>0</v>
      </c>
      <c r="DP460">
        <f>Drivers!DP281</f>
        <v>0</v>
      </c>
      <c r="DQ460">
        <f>Drivers!DQ281</f>
        <v>0</v>
      </c>
      <c r="DR460">
        <f>Drivers!DR281</f>
        <v>0</v>
      </c>
      <c r="DS460">
        <f>Drivers!DS281</f>
        <v>0</v>
      </c>
      <c r="DT460">
        <f>Drivers!DT281</f>
        <v>0</v>
      </c>
      <c r="DU460">
        <f>Drivers!DU281</f>
        <v>0</v>
      </c>
      <c r="DV460">
        <f>Drivers!DV281</f>
        <v>0</v>
      </c>
      <c r="DW460">
        <f>Drivers!DW281</f>
        <v>0</v>
      </c>
      <c r="DX460">
        <f>Drivers!DX281</f>
        <v>0</v>
      </c>
      <c r="DY460">
        <f>Drivers!DY281</f>
        <v>0</v>
      </c>
      <c r="DZ460">
        <f>Drivers!DZ281</f>
        <v>0</v>
      </c>
      <c r="EA460">
        <f>Drivers!EA281</f>
        <v>0</v>
      </c>
      <c r="EB460">
        <f>Drivers!EB281</f>
        <v>0</v>
      </c>
      <c r="EC460">
        <f>Drivers!EC281</f>
        <v>0</v>
      </c>
      <c r="ED460">
        <f>Drivers!ED281</f>
        <v>0</v>
      </c>
      <c r="EE460">
        <f>Drivers!EE281</f>
        <v>0</v>
      </c>
      <c r="EF460">
        <f>Drivers!EF281</f>
        <v>0</v>
      </c>
      <c r="EG460">
        <f>Drivers!EG281</f>
        <v>0</v>
      </c>
      <c r="EH460">
        <f>Drivers!EH281</f>
        <v>0</v>
      </c>
      <c r="EI460">
        <f>Drivers!EI281</f>
        <v>0</v>
      </c>
      <c r="EJ460">
        <f>Drivers!EJ281</f>
        <v>0</v>
      </c>
      <c r="EK460">
        <f>Drivers!EK281</f>
        <v>0</v>
      </c>
      <c r="EL460">
        <f>Drivers!EL281</f>
        <v>0</v>
      </c>
      <c r="EM460">
        <f>Drivers!EM281</f>
        <v>0</v>
      </c>
      <c r="EN460">
        <f>Drivers!EN281</f>
        <v>0</v>
      </c>
    </row>
    <row r="461" spans="1:144" x14ac:dyDescent="0.2">
      <c r="A461">
        <f>Drivers!A282</f>
        <v>0</v>
      </c>
      <c r="B461">
        <f>Drivers!B282</f>
        <v>0</v>
      </c>
      <c r="C461">
        <f>Drivers!C282</f>
        <v>0</v>
      </c>
      <c r="D461">
        <f>Drivers!D282</f>
        <v>0</v>
      </c>
      <c r="E461">
        <f>Drivers!E282</f>
        <v>0</v>
      </c>
      <c r="F461">
        <f>Drivers!F282</f>
        <v>0</v>
      </c>
      <c r="G461">
        <f>Drivers!G282</f>
        <v>0</v>
      </c>
      <c r="H461">
        <f>Drivers!H282</f>
        <v>0</v>
      </c>
      <c r="I461" t="str">
        <f>Drivers!I282</f>
        <v>Marketing Spend</v>
      </c>
      <c r="J461">
        <f>Drivers!J282</f>
        <v>0</v>
      </c>
      <c r="K461">
        <f>Drivers!K282</f>
        <v>0</v>
      </c>
      <c r="L461">
        <f>Drivers!L282</f>
        <v>0</v>
      </c>
      <c r="M461">
        <f>Drivers!M282</f>
        <v>0</v>
      </c>
      <c r="N461">
        <f>Drivers!N282</f>
        <v>0</v>
      </c>
      <c r="O461">
        <f>Drivers!O282</f>
        <v>0</v>
      </c>
      <c r="P461">
        <f>Drivers!P282</f>
        <v>0</v>
      </c>
      <c r="Q461">
        <f>Drivers!Q282</f>
        <v>0</v>
      </c>
      <c r="R461">
        <f>Drivers!R282</f>
        <v>0</v>
      </c>
      <c r="S461">
        <f>Drivers!S282</f>
        <v>0</v>
      </c>
      <c r="T461">
        <f>Drivers!T282</f>
        <v>0</v>
      </c>
      <c r="U461">
        <f>Drivers!U282</f>
        <v>0</v>
      </c>
      <c r="V461">
        <f>Drivers!V282</f>
        <v>0</v>
      </c>
      <c r="W461">
        <f>Drivers!W282</f>
        <v>0</v>
      </c>
      <c r="X461">
        <f>Drivers!X282</f>
        <v>0</v>
      </c>
      <c r="Y461">
        <f>Drivers!Y282</f>
        <v>0</v>
      </c>
      <c r="Z461">
        <f>Drivers!Z282</f>
        <v>0</v>
      </c>
      <c r="AA461">
        <f>Drivers!AA282</f>
        <v>0</v>
      </c>
      <c r="AB461">
        <f>Drivers!AB282</f>
        <v>0</v>
      </c>
      <c r="AC461">
        <f>Drivers!AC282</f>
        <v>0</v>
      </c>
      <c r="AD461">
        <f>Drivers!AD282</f>
        <v>0</v>
      </c>
      <c r="AE461">
        <f>Drivers!AE282</f>
        <v>0</v>
      </c>
      <c r="AF461">
        <f>Drivers!AF282</f>
        <v>0</v>
      </c>
      <c r="AG461">
        <f>Drivers!AG282</f>
        <v>0</v>
      </c>
      <c r="AH461">
        <f>Drivers!AH282</f>
        <v>0</v>
      </c>
      <c r="AI461">
        <f>Drivers!AI282</f>
        <v>0</v>
      </c>
      <c r="AJ461">
        <f>Drivers!AJ282</f>
        <v>0</v>
      </c>
      <c r="AK461">
        <f>Drivers!AK282</f>
        <v>0</v>
      </c>
      <c r="AL461">
        <f>Drivers!AL282</f>
        <v>0</v>
      </c>
      <c r="AM461">
        <f>Drivers!AM282</f>
        <v>0</v>
      </c>
      <c r="AN461">
        <f>Drivers!AN282</f>
        <v>0</v>
      </c>
      <c r="AO461">
        <f>Drivers!AO282</f>
        <v>0</v>
      </c>
      <c r="AP461">
        <f>Drivers!AP282</f>
        <v>0</v>
      </c>
      <c r="AQ461">
        <f>Drivers!AQ282</f>
        <v>0</v>
      </c>
      <c r="AR461">
        <f>Drivers!AR282</f>
        <v>0</v>
      </c>
      <c r="AS461">
        <f>Drivers!AS282</f>
        <v>0</v>
      </c>
      <c r="AT461">
        <f>Drivers!AT282</f>
        <v>0</v>
      </c>
      <c r="AU461">
        <f>Drivers!AU282</f>
        <v>0</v>
      </c>
      <c r="AV461">
        <f>Drivers!AV282</f>
        <v>0</v>
      </c>
      <c r="AW461">
        <f>Drivers!AW282</f>
        <v>0</v>
      </c>
      <c r="AX461">
        <f>Drivers!AX282</f>
        <v>0</v>
      </c>
      <c r="AY461">
        <f>Drivers!AY282</f>
        <v>0</v>
      </c>
      <c r="AZ461">
        <f>Drivers!AZ282</f>
        <v>0</v>
      </c>
      <c r="BA461">
        <f>Drivers!BA282</f>
        <v>0</v>
      </c>
      <c r="BB461">
        <f>Drivers!BB282</f>
        <v>0</v>
      </c>
      <c r="BC461">
        <f>Drivers!BC282</f>
        <v>0</v>
      </c>
      <c r="BD461">
        <f>Drivers!BD282</f>
        <v>0</v>
      </c>
      <c r="BE461">
        <f>Drivers!BE282</f>
        <v>0</v>
      </c>
      <c r="BF461">
        <f>Drivers!BF282</f>
        <v>0</v>
      </c>
      <c r="BG461">
        <f>Drivers!BG282</f>
        <v>0</v>
      </c>
      <c r="BH461">
        <f>Drivers!BH282</f>
        <v>0</v>
      </c>
      <c r="BI461">
        <f>Drivers!BI282</f>
        <v>0</v>
      </c>
      <c r="BJ461">
        <f>Drivers!BJ282</f>
        <v>0</v>
      </c>
      <c r="BK461">
        <f>Drivers!BK282</f>
        <v>0</v>
      </c>
      <c r="BL461">
        <f>Drivers!BL282</f>
        <v>0</v>
      </c>
      <c r="BM461">
        <f>Drivers!BM282</f>
        <v>0</v>
      </c>
      <c r="BN461">
        <f>Drivers!BN282</f>
        <v>0</v>
      </c>
      <c r="BO461">
        <f>Drivers!BO282</f>
        <v>0</v>
      </c>
      <c r="BP461">
        <f>Drivers!BP282</f>
        <v>0</v>
      </c>
      <c r="BQ461">
        <f>Drivers!BQ282</f>
        <v>0</v>
      </c>
      <c r="BR461">
        <f>Drivers!BR282</f>
        <v>0</v>
      </c>
      <c r="BS461">
        <f>Drivers!BS282</f>
        <v>0</v>
      </c>
      <c r="BT461">
        <f>Drivers!BT282</f>
        <v>0</v>
      </c>
      <c r="BU461">
        <f>Drivers!BU282</f>
        <v>0</v>
      </c>
      <c r="BV461">
        <f>Drivers!BV282</f>
        <v>25.413</v>
      </c>
      <c r="BW461">
        <f>Drivers!BW282</f>
        <v>32.030999999999999</v>
      </c>
      <c r="BX461">
        <f>Drivers!BX282</f>
        <v>49.618000000000002</v>
      </c>
      <c r="BY461">
        <f>Drivers!BY282</f>
        <v>37.079000000000001</v>
      </c>
      <c r="BZ461">
        <f>Drivers!BZ282</f>
        <v>60.604999999999997</v>
      </c>
      <c r="CA461">
        <f>Drivers!CA282</f>
        <v>34.518999999999998</v>
      </c>
      <c r="CB461">
        <f>Drivers!CB282</f>
        <v>34.244</v>
      </c>
      <c r="CC461">
        <f>Drivers!CC282</f>
        <v>25.161000000000001</v>
      </c>
      <c r="CD461">
        <f>Drivers!CD282</f>
        <v>40.5</v>
      </c>
      <c r="CE461">
        <f>Drivers!CE282</f>
        <v>35.018999999999998</v>
      </c>
      <c r="CF461">
        <f>Drivers!CF282</f>
        <v>34.744</v>
      </c>
      <c r="CG461">
        <f>Drivers!CG282</f>
        <v>31.079000000000001</v>
      </c>
      <c r="CH461">
        <f>Drivers!CH282</f>
        <v>43</v>
      </c>
      <c r="CI461">
        <f>Drivers!CI282</f>
        <v>37.518999999999998</v>
      </c>
      <c r="CJ461">
        <f>Drivers!CJ282</f>
        <v>37.244</v>
      </c>
      <c r="CK461">
        <f>Drivers!CK282</f>
        <v>33.579000000000001</v>
      </c>
      <c r="CL461">
        <f>Drivers!CL282</f>
        <v>45.5</v>
      </c>
      <c r="CM461">
        <f>Drivers!CM282</f>
        <v>40.018999999999998</v>
      </c>
      <c r="CN461">
        <f>Drivers!CN282</f>
        <v>39.744</v>
      </c>
      <c r="CO461">
        <f>Drivers!CO282</f>
        <v>36.079000000000001</v>
      </c>
      <c r="CP461">
        <f>Drivers!CP282</f>
        <v>0</v>
      </c>
      <c r="CQ461">
        <f>Drivers!CQ282</f>
        <v>0</v>
      </c>
      <c r="CR461">
        <f>Drivers!CR282</f>
        <v>0</v>
      </c>
      <c r="CS461">
        <f>Drivers!CS282</f>
        <v>0</v>
      </c>
      <c r="CT461">
        <f>Drivers!CT282</f>
        <v>0</v>
      </c>
      <c r="CU461">
        <f>Drivers!CU282</f>
        <v>0</v>
      </c>
      <c r="CV461">
        <f>Drivers!CV282</f>
        <v>0</v>
      </c>
      <c r="CW461">
        <f>Drivers!CW282</f>
        <v>0</v>
      </c>
      <c r="CX461">
        <f>Drivers!CX282</f>
        <v>0</v>
      </c>
      <c r="CY461">
        <f>Drivers!CY282</f>
        <v>0</v>
      </c>
      <c r="CZ461">
        <f>Drivers!CZ282</f>
        <v>0</v>
      </c>
      <c r="DA461">
        <f>Drivers!DA282</f>
        <v>0</v>
      </c>
      <c r="DB461">
        <f>Drivers!DB282</f>
        <v>0</v>
      </c>
      <c r="DC461">
        <f>Drivers!DC282</f>
        <v>0</v>
      </c>
      <c r="DD461">
        <f>Drivers!DD282</f>
        <v>0</v>
      </c>
      <c r="DE461">
        <f>Drivers!DE282</f>
        <v>0</v>
      </c>
      <c r="DF461">
        <f>Drivers!DF282</f>
        <v>0</v>
      </c>
      <c r="DG461">
        <f>Drivers!DG282</f>
        <v>0</v>
      </c>
      <c r="DH461">
        <f>Drivers!DH282</f>
        <v>0</v>
      </c>
      <c r="DI461">
        <f>Drivers!DI282</f>
        <v>0</v>
      </c>
      <c r="DJ461">
        <f>Drivers!DJ282</f>
        <v>0</v>
      </c>
      <c r="DK461">
        <f>Drivers!DK282</f>
        <v>0</v>
      </c>
      <c r="DL461">
        <f>Drivers!DL282</f>
        <v>0</v>
      </c>
      <c r="DM461">
        <f>Drivers!DM282</f>
        <v>0</v>
      </c>
      <c r="DN461">
        <f>Drivers!DN282</f>
        <v>0</v>
      </c>
      <c r="DO461">
        <f>Drivers!DO282</f>
        <v>0</v>
      </c>
      <c r="DP461">
        <f>Drivers!DP282</f>
        <v>0</v>
      </c>
      <c r="DQ461">
        <f>Drivers!DQ282</f>
        <v>0</v>
      </c>
      <c r="DR461">
        <f>Drivers!DR282</f>
        <v>0</v>
      </c>
      <c r="DS461">
        <f>Drivers!DS282</f>
        <v>0</v>
      </c>
      <c r="DT461">
        <f>Drivers!DT282</f>
        <v>0</v>
      </c>
      <c r="DU461">
        <f>Drivers!DU282</f>
        <v>0</v>
      </c>
      <c r="DV461">
        <f>Drivers!DV282</f>
        <v>0</v>
      </c>
      <c r="DW461">
        <f>Drivers!DW282</f>
        <v>0</v>
      </c>
      <c r="DX461">
        <f>Drivers!DX282</f>
        <v>0</v>
      </c>
      <c r="DY461">
        <f>Drivers!DY282</f>
        <v>0</v>
      </c>
      <c r="DZ461">
        <f>Drivers!DZ282</f>
        <v>0</v>
      </c>
      <c r="EA461">
        <f>Drivers!EA282</f>
        <v>0</v>
      </c>
      <c r="EB461">
        <f>Drivers!EB282</f>
        <v>154.529</v>
      </c>
      <c r="EC461">
        <f>Drivers!EC282</f>
        <v>141.34200000000001</v>
      </c>
      <c r="ED461">
        <f>Drivers!ED282</f>
        <v>151.34200000000001</v>
      </c>
      <c r="EE461">
        <f>Drivers!EE282</f>
        <v>161.34200000000001</v>
      </c>
      <c r="EF461">
        <f>Drivers!EF282</f>
        <v>168.34200000000001</v>
      </c>
      <c r="EG461">
        <f>Drivers!EG282</f>
        <v>174.34200000000001</v>
      </c>
      <c r="EH461">
        <f>Drivers!EH282</f>
        <v>179.34200000000001</v>
      </c>
      <c r="EI461">
        <f>Drivers!EI282</f>
        <v>183.34200000000001</v>
      </c>
      <c r="EJ461">
        <f>Drivers!EJ282</f>
        <v>186.34200000000001</v>
      </c>
      <c r="EK461">
        <f>Drivers!EK282</f>
        <v>189.34200000000001</v>
      </c>
      <c r="EL461">
        <f>Drivers!EL282</f>
        <v>192.34200000000001</v>
      </c>
      <c r="EM461">
        <f>Drivers!EM282</f>
        <v>0</v>
      </c>
      <c r="EN461">
        <f>Drivers!EN282</f>
        <v>0</v>
      </c>
    </row>
    <row r="462" spans="1:144" x14ac:dyDescent="0.2">
      <c r="A462">
        <f>Drivers!A283</f>
        <v>0</v>
      </c>
      <c r="B462">
        <f>Drivers!B283</f>
        <v>0</v>
      </c>
      <c r="C462">
        <f>Drivers!C283</f>
        <v>0</v>
      </c>
      <c r="D462">
        <f>Drivers!D283</f>
        <v>0</v>
      </c>
      <c r="E462">
        <f>Drivers!E283</f>
        <v>0</v>
      </c>
      <c r="F462">
        <f>Drivers!F283</f>
        <v>0</v>
      </c>
      <c r="G462">
        <f>Drivers!G283</f>
        <v>0</v>
      </c>
      <c r="H462">
        <f>Drivers!H283</f>
        <v>0</v>
      </c>
      <c r="I462" t="str">
        <f>Drivers!I283</f>
        <v>Gross Customers Acquired/Reactivated</v>
      </c>
      <c r="J462">
        <f>Drivers!J283</f>
        <v>0</v>
      </c>
      <c r="K462">
        <f>Drivers!K283</f>
        <v>0</v>
      </c>
      <c r="L462">
        <f>Drivers!L283</f>
        <v>0</v>
      </c>
      <c r="M462">
        <f>Drivers!M283</f>
        <v>0</v>
      </c>
      <c r="N462">
        <f>Drivers!N283</f>
        <v>0</v>
      </c>
      <c r="O462">
        <f>Drivers!O283</f>
        <v>0</v>
      </c>
      <c r="P462">
        <f>Drivers!P283</f>
        <v>0</v>
      </c>
      <c r="Q462">
        <f>Drivers!Q283</f>
        <v>0</v>
      </c>
      <c r="R462">
        <f>Drivers!R283</f>
        <v>0</v>
      </c>
      <c r="S462">
        <f>Drivers!S283</f>
        <v>0</v>
      </c>
      <c r="T462">
        <f>Drivers!T283</f>
        <v>0</v>
      </c>
      <c r="U462">
        <f>Drivers!U283</f>
        <v>0</v>
      </c>
      <c r="V462">
        <f>Drivers!V283</f>
        <v>0</v>
      </c>
      <c r="W462">
        <f>Drivers!W283</f>
        <v>0</v>
      </c>
      <c r="X462">
        <f>Drivers!X283</f>
        <v>0</v>
      </c>
      <c r="Y462">
        <f>Drivers!Y283</f>
        <v>0</v>
      </c>
      <c r="Z462">
        <f>Drivers!Z283</f>
        <v>0</v>
      </c>
      <c r="AA462">
        <f>Drivers!AA283</f>
        <v>0</v>
      </c>
      <c r="AB462">
        <f>Drivers!AB283</f>
        <v>0</v>
      </c>
      <c r="AC462">
        <f>Drivers!AC283</f>
        <v>0</v>
      </c>
      <c r="AD462">
        <f>Drivers!AD283</f>
        <v>0</v>
      </c>
      <c r="AE462">
        <f>Drivers!AE283</f>
        <v>0</v>
      </c>
      <c r="AF462">
        <f>Drivers!AF283</f>
        <v>0</v>
      </c>
      <c r="AG462">
        <f>Drivers!AG283</f>
        <v>0</v>
      </c>
      <c r="AH462">
        <f>Drivers!AH283</f>
        <v>0</v>
      </c>
      <c r="AI462">
        <f>Drivers!AI283</f>
        <v>0</v>
      </c>
      <c r="AJ462">
        <f>Drivers!AJ283</f>
        <v>0</v>
      </c>
      <c r="AK462">
        <f>Drivers!AK283</f>
        <v>0</v>
      </c>
      <c r="AL462">
        <f>Drivers!AL283</f>
        <v>0</v>
      </c>
      <c r="AM462">
        <f>Drivers!AM283</f>
        <v>0</v>
      </c>
      <c r="AN462">
        <f>Drivers!AN283</f>
        <v>0</v>
      </c>
      <c r="AO462">
        <f>Drivers!AO283</f>
        <v>0</v>
      </c>
      <c r="AP462">
        <f>Drivers!AP283</f>
        <v>0</v>
      </c>
      <c r="AQ462">
        <f>Drivers!AQ283</f>
        <v>0</v>
      </c>
      <c r="AR462">
        <f>Drivers!AR283</f>
        <v>0</v>
      </c>
      <c r="AS462">
        <f>Drivers!AS283</f>
        <v>0</v>
      </c>
      <c r="AT462">
        <f>Drivers!AT283</f>
        <v>0</v>
      </c>
      <c r="AU462">
        <f>Drivers!AU283</f>
        <v>0</v>
      </c>
      <c r="AV462">
        <f>Drivers!AV283</f>
        <v>0</v>
      </c>
      <c r="AW462">
        <f>Drivers!AW283</f>
        <v>0</v>
      </c>
      <c r="AX462">
        <f>Drivers!AX283</f>
        <v>0</v>
      </c>
      <c r="AY462">
        <f>Drivers!AY283</f>
        <v>0</v>
      </c>
      <c r="AZ462">
        <f>Drivers!AZ283</f>
        <v>0</v>
      </c>
      <c r="BA462">
        <f>Drivers!BA283</f>
        <v>0</v>
      </c>
      <c r="BB462">
        <f>Drivers!BB283</f>
        <v>0</v>
      </c>
      <c r="BC462">
        <f>Drivers!BC283</f>
        <v>0</v>
      </c>
      <c r="BD462">
        <f>Drivers!BD283</f>
        <v>0</v>
      </c>
      <c r="BE462">
        <f>Drivers!BE283</f>
        <v>0</v>
      </c>
      <c r="BF462">
        <f>Drivers!BF283</f>
        <v>0</v>
      </c>
      <c r="BG462">
        <f>Drivers!BG283</f>
        <v>0</v>
      </c>
      <c r="BH462">
        <f>Drivers!BH283</f>
        <v>0</v>
      </c>
      <c r="BI462">
        <f>Drivers!BI283</f>
        <v>0</v>
      </c>
      <c r="BJ462">
        <f>Drivers!BJ283</f>
        <v>0</v>
      </c>
      <c r="BK462">
        <f>Drivers!BK283</f>
        <v>0</v>
      </c>
      <c r="BL462">
        <f>Drivers!BL283</f>
        <v>0</v>
      </c>
      <c r="BM462">
        <f>Drivers!BM283</f>
        <v>0</v>
      </c>
      <c r="BN462">
        <f>Drivers!BN283</f>
        <v>0</v>
      </c>
      <c r="BO462">
        <f>Drivers!BO283</f>
        <v>0</v>
      </c>
      <c r="BP462">
        <f>Drivers!BP283</f>
        <v>0</v>
      </c>
      <c r="BQ462">
        <f>Drivers!BQ283</f>
        <v>0</v>
      </c>
      <c r="BR462">
        <f>Drivers!BR283</f>
        <v>0</v>
      </c>
      <c r="BS462">
        <f>Drivers!BS283</f>
        <v>0</v>
      </c>
      <c r="BT462">
        <f>Drivers!BT283</f>
        <v>0</v>
      </c>
      <c r="BU462">
        <f>Drivers!BU283</f>
        <v>0</v>
      </c>
      <c r="BV462">
        <f>Drivers!BV283</f>
        <v>0</v>
      </c>
      <c r="BW462">
        <f>Drivers!BW283</f>
        <v>0</v>
      </c>
      <c r="BX462">
        <f>Drivers!BX283</f>
        <v>0</v>
      </c>
      <c r="BY462">
        <f>Drivers!BY283</f>
        <v>0</v>
      </c>
      <c r="BZ462">
        <f>Drivers!BZ283</f>
        <v>0.49280246615087053</v>
      </c>
      <c r="CA462">
        <f>Drivers!CA283</f>
        <v>0.32875238095238096</v>
      </c>
      <c r="CB462">
        <f>Drivers!CB283</f>
        <v>0.28536666666666666</v>
      </c>
      <c r="CC462">
        <f>Drivers!CC283</f>
        <v>0.22873636363636365</v>
      </c>
      <c r="CD462">
        <f>Drivers!CD283</f>
        <v>0.36818181818181817</v>
      </c>
      <c r="CE462">
        <f>Drivers!CE283</f>
        <v>0.35019</v>
      </c>
      <c r="CF462">
        <f>Drivers!CF283</f>
        <v>0.34743999999999997</v>
      </c>
      <c r="CG462">
        <f>Drivers!CG283</f>
        <v>0.31079000000000001</v>
      </c>
      <c r="CH462">
        <f>Drivers!CH283</f>
        <v>0.39090909090909093</v>
      </c>
      <c r="CI462">
        <f>Drivers!CI283</f>
        <v>0.34108181818181815</v>
      </c>
      <c r="CJ462">
        <f>Drivers!CJ283</f>
        <v>0.33858181818181821</v>
      </c>
      <c r="CK462">
        <f>Drivers!CK283</f>
        <v>0.30526363636363635</v>
      </c>
      <c r="CL462">
        <f>Drivers!CL283</f>
        <v>0.37916666666666665</v>
      </c>
      <c r="CM462">
        <f>Drivers!CM283</f>
        <v>0.33349166666666663</v>
      </c>
      <c r="CN462">
        <f>Drivers!CN283</f>
        <v>0.33119999999999999</v>
      </c>
      <c r="CO462">
        <f>Drivers!CO283</f>
        <v>0.30065833333333336</v>
      </c>
      <c r="CP462">
        <f>Drivers!CP283</f>
        <v>0</v>
      </c>
      <c r="CQ462">
        <f>Drivers!CQ283</f>
        <v>0</v>
      </c>
      <c r="CR462">
        <f>Drivers!CR283</f>
        <v>0</v>
      </c>
      <c r="CS462">
        <f>Drivers!CS283</f>
        <v>0</v>
      </c>
      <c r="CT462">
        <f>Drivers!CT283</f>
        <v>0</v>
      </c>
      <c r="CU462">
        <f>Drivers!CU283</f>
        <v>0</v>
      </c>
      <c r="CV462">
        <f>Drivers!CV283</f>
        <v>0</v>
      </c>
      <c r="CW462">
        <f>Drivers!CW283</f>
        <v>0</v>
      </c>
      <c r="CX462">
        <f>Drivers!CX283</f>
        <v>0</v>
      </c>
      <c r="CY462">
        <f>Drivers!CY283</f>
        <v>0</v>
      </c>
      <c r="CZ462">
        <f>Drivers!CZ283</f>
        <v>0</v>
      </c>
      <c r="DA462">
        <f>Drivers!DA283</f>
        <v>0</v>
      </c>
      <c r="DB462">
        <f>Drivers!DB283</f>
        <v>0</v>
      </c>
      <c r="DC462">
        <f>Drivers!DC283</f>
        <v>0</v>
      </c>
      <c r="DD462">
        <f>Drivers!DD283</f>
        <v>0</v>
      </c>
      <c r="DE462">
        <f>Drivers!DE283</f>
        <v>0</v>
      </c>
      <c r="DF462">
        <f>Drivers!DF283</f>
        <v>0</v>
      </c>
      <c r="DG462">
        <f>Drivers!DG283</f>
        <v>0</v>
      </c>
      <c r="DH462">
        <f>Drivers!DH283</f>
        <v>0</v>
      </c>
      <c r="DI462">
        <f>Drivers!DI283</f>
        <v>0</v>
      </c>
      <c r="DJ462">
        <f>Drivers!DJ283</f>
        <v>0</v>
      </c>
      <c r="DK462">
        <f>Drivers!DK283</f>
        <v>0</v>
      </c>
      <c r="DL462">
        <f>Drivers!DL283</f>
        <v>0</v>
      </c>
      <c r="DM462">
        <f>Drivers!DM283</f>
        <v>0</v>
      </c>
      <c r="DN462">
        <f>Drivers!DN283</f>
        <v>0</v>
      </c>
      <c r="DO462">
        <f>Drivers!DO283</f>
        <v>0</v>
      </c>
      <c r="DP462">
        <f>Drivers!DP283</f>
        <v>0</v>
      </c>
      <c r="DQ462">
        <f>Drivers!DQ283</f>
        <v>0</v>
      </c>
      <c r="DR462">
        <f>Drivers!DR283</f>
        <v>0</v>
      </c>
      <c r="DS462">
        <f>Drivers!DS283</f>
        <v>0</v>
      </c>
      <c r="DT462">
        <f>Drivers!DT283</f>
        <v>0</v>
      </c>
      <c r="DU462">
        <f>Drivers!DU283</f>
        <v>0</v>
      </c>
      <c r="DV462">
        <f>Drivers!DV283</f>
        <v>0</v>
      </c>
      <c r="DW462">
        <f>Drivers!DW283</f>
        <v>0</v>
      </c>
      <c r="DX462">
        <f>Drivers!DX283</f>
        <v>0</v>
      </c>
      <c r="DY462">
        <f>Drivers!DY283</f>
        <v>0</v>
      </c>
      <c r="DZ462">
        <f>Drivers!DZ283</f>
        <v>0</v>
      </c>
      <c r="EA462">
        <f>Drivers!EA283</f>
        <v>0</v>
      </c>
      <c r="EB462">
        <f>Drivers!EB283</f>
        <v>1.3356578774062817</v>
      </c>
      <c r="EC462">
        <f>Drivers!EC283</f>
        <v>1.3766018181818183</v>
      </c>
      <c r="ED462">
        <f>Drivers!ED283</f>
        <v>1.3758363636363635</v>
      </c>
      <c r="EE462">
        <f>Drivers!EE283</f>
        <v>1.3445166666666668</v>
      </c>
      <c r="EF462">
        <f>Drivers!EF283</f>
        <v>1.4028500000000002</v>
      </c>
      <c r="EG462">
        <f>Drivers!EG283</f>
        <v>1.4528500000000002</v>
      </c>
      <c r="EH462">
        <f>Drivers!EH283</f>
        <v>1.4945166666666667</v>
      </c>
      <c r="EI462">
        <f>Drivers!EI283</f>
        <v>1.5278500000000002</v>
      </c>
      <c r="EJ462">
        <f>Drivers!EJ283</f>
        <v>1.5528500000000001</v>
      </c>
      <c r="EK462">
        <f>Drivers!EK283</f>
        <v>1.5778500000000002</v>
      </c>
      <c r="EL462">
        <f>Drivers!EL283</f>
        <v>1.6028500000000001</v>
      </c>
      <c r="EM462">
        <f>Drivers!EM283</f>
        <v>0</v>
      </c>
      <c r="EN462">
        <f>Drivers!EN283</f>
        <v>0</v>
      </c>
    </row>
    <row r="463" spans="1:144" x14ac:dyDescent="0.2">
      <c r="A463">
        <f>Drivers!A284</f>
        <v>0</v>
      </c>
      <c r="B463">
        <f>Drivers!B284</f>
        <v>0</v>
      </c>
      <c r="C463">
        <f>Drivers!C284</f>
        <v>0</v>
      </c>
      <c r="D463">
        <f>Drivers!D284</f>
        <v>0</v>
      </c>
      <c r="E463">
        <f>Drivers!E284</f>
        <v>0</v>
      </c>
      <c r="F463">
        <f>Drivers!F284</f>
        <v>0</v>
      </c>
      <c r="G463">
        <f>Drivers!G284</f>
        <v>0</v>
      </c>
      <c r="H463">
        <f>Drivers!H284</f>
        <v>0</v>
      </c>
      <c r="I463" t="str">
        <f>Drivers!I284</f>
        <v>Cost to Acquire Customer in Period</v>
      </c>
      <c r="J463">
        <f>Drivers!J284</f>
        <v>0</v>
      </c>
      <c r="K463">
        <f>Drivers!K284</f>
        <v>0</v>
      </c>
      <c r="L463">
        <f>Drivers!L284</f>
        <v>0</v>
      </c>
      <c r="M463">
        <f>Drivers!M284</f>
        <v>0</v>
      </c>
      <c r="N463">
        <f>Drivers!N284</f>
        <v>0</v>
      </c>
      <c r="O463">
        <f>Drivers!O284</f>
        <v>0</v>
      </c>
      <c r="P463">
        <f>Drivers!P284</f>
        <v>0</v>
      </c>
      <c r="Q463">
        <f>Drivers!Q284</f>
        <v>0</v>
      </c>
      <c r="R463">
        <f>Drivers!R284</f>
        <v>0</v>
      </c>
      <c r="S463">
        <f>Drivers!S284</f>
        <v>0</v>
      </c>
      <c r="T463">
        <f>Drivers!T284</f>
        <v>0</v>
      </c>
      <c r="U463">
        <f>Drivers!U284</f>
        <v>0</v>
      </c>
      <c r="V463">
        <f>Drivers!V284</f>
        <v>0</v>
      </c>
      <c r="W463">
        <f>Drivers!W284</f>
        <v>0</v>
      </c>
      <c r="X463">
        <f>Drivers!X284</f>
        <v>0</v>
      </c>
      <c r="Y463">
        <f>Drivers!Y284</f>
        <v>0</v>
      </c>
      <c r="Z463">
        <f>Drivers!Z284</f>
        <v>0</v>
      </c>
      <c r="AA463">
        <f>Drivers!AA284</f>
        <v>0</v>
      </c>
      <c r="AB463">
        <f>Drivers!AB284</f>
        <v>0</v>
      </c>
      <c r="AC463">
        <f>Drivers!AC284</f>
        <v>0</v>
      </c>
      <c r="AD463">
        <f>Drivers!AD284</f>
        <v>0</v>
      </c>
      <c r="AE463">
        <f>Drivers!AE284</f>
        <v>0</v>
      </c>
      <c r="AF463">
        <f>Drivers!AF284</f>
        <v>0</v>
      </c>
      <c r="AG463">
        <f>Drivers!AG284</f>
        <v>0</v>
      </c>
      <c r="AH463">
        <f>Drivers!AH284</f>
        <v>0</v>
      </c>
      <c r="AI463">
        <f>Drivers!AI284</f>
        <v>0</v>
      </c>
      <c r="AJ463">
        <f>Drivers!AJ284</f>
        <v>0</v>
      </c>
      <c r="AK463">
        <f>Drivers!AK284</f>
        <v>0</v>
      </c>
      <c r="AL463">
        <f>Drivers!AL284</f>
        <v>0</v>
      </c>
      <c r="AM463">
        <f>Drivers!AM284</f>
        <v>0</v>
      </c>
      <c r="AN463">
        <f>Drivers!AN284</f>
        <v>0</v>
      </c>
      <c r="AO463">
        <f>Drivers!AO284</f>
        <v>0</v>
      </c>
      <c r="AP463">
        <f>Drivers!AP284</f>
        <v>0</v>
      </c>
      <c r="AQ463">
        <f>Drivers!AQ284</f>
        <v>0</v>
      </c>
      <c r="AR463">
        <f>Drivers!AR284</f>
        <v>0</v>
      </c>
      <c r="AS463">
        <f>Drivers!AS284</f>
        <v>0</v>
      </c>
      <c r="AT463">
        <f>Drivers!AT284</f>
        <v>0</v>
      </c>
      <c r="AU463">
        <f>Drivers!AU284</f>
        <v>0</v>
      </c>
      <c r="AV463">
        <f>Drivers!AV284</f>
        <v>0</v>
      </c>
      <c r="AW463">
        <f>Drivers!AW284</f>
        <v>0</v>
      </c>
      <c r="AX463">
        <f>Drivers!AX284</f>
        <v>0</v>
      </c>
      <c r="AY463">
        <f>Drivers!AY284</f>
        <v>0</v>
      </c>
      <c r="AZ463">
        <f>Drivers!AZ284</f>
        <v>0</v>
      </c>
      <c r="BA463">
        <f>Drivers!BA284</f>
        <v>0</v>
      </c>
      <c r="BB463">
        <f>Drivers!BB284</f>
        <v>0</v>
      </c>
      <c r="BC463">
        <f>Drivers!BC284</f>
        <v>0</v>
      </c>
      <c r="BD463">
        <f>Drivers!BD284</f>
        <v>0</v>
      </c>
      <c r="BE463">
        <f>Drivers!BE284</f>
        <v>0</v>
      </c>
      <c r="BF463">
        <f>Drivers!BF284</f>
        <v>0</v>
      </c>
      <c r="BG463">
        <f>Drivers!BG284</f>
        <v>0</v>
      </c>
      <c r="BH463">
        <f>Drivers!BH284</f>
        <v>0</v>
      </c>
      <c r="BI463">
        <f>Drivers!BI284</f>
        <v>0</v>
      </c>
      <c r="BJ463">
        <f>Drivers!BJ284</f>
        <v>0</v>
      </c>
      <c r="BK463">
        <f>Drivers!BK284</f>
        <v>0</v>
      </c>
      <c r="BL463">
        <f>Drivers!BL284</f>
        <v>0</v>
      </c>
      <c r="BM463">
        <f>Drivers!BM284</f>
        <v>0</v>
      </c>
      <c r="BN463">
        <f>Drivers!BN284</f>
        <v>0</v>
      </c>
      <c r="BO463">
        <f>Drivers!BO284</f>
        <v>0</v>
      </c>
      <c r="BP463">
        <f>Drivers!BP284</f>
        <v>0</v>
      </c>
      <c r="BQ463">
        <f>Drivers!BQ284</f>
        <v>0</v>
      </c>
      <c r="BR463">
        <f>Drivers!BR284</f>
        <v>0</v>
      </c>
      <c r="BS463">
        <f>Drivers!BS284</f>
        <v>0</v>
      </c>
      <c r="BT463">
        <f>Drivers!BT284</f>
        <v>0</v>
      </c>
      <c r="BU463">
        <f>Drivers!BU284</f>
        <v>0</v>
      </c>
      <c r="BV463">
        <f>Drivers!BV284</f>
        <v>0</v>
      </c>
      <c r="BW463">
        <f>Drivers!BW284</f>
        <v>0</v>
      </c>
      <c r="BX463">
        <f>Drivers!BX284</f>
        <v>0</v>
      </c>
      <c r="BY463">
        <f>Drivers!BY284</f>
        <v>0</v>
      </c>
      <c r="BZ463">
        <f>Drivers!BZ284</f>
        <v>122.98030988636711</v>
      </c>
      <c r="CA463">
        <f>Drivers!CA284</f>
        <v>105</v>
      </c>
      <c r="CB463">
        <f>Drivers!CB284</f>
        <v>120</v>
      </c>
      <c r="CC463">
        <f>Drivers!CC284</f>
        <v>110</v>
      </c>
      <c r="CD463">
        <f>Drivers!CD284</f>
        <v>110</v>
      </c>
      <c r="CE463">
        <f>Drivers!CE284</f>
        <v>100</v>
      </c>
      <c r="CF463">
        <f>Drivers!CF284</f>
        <v>100</v>
      </c>
      <c r="CG463">
        <f>Drivers!CG284</f>
        <v>100</v>
      </c>
      <c r="CH463">
        <f>Drivers!CH284</f>
        <v>110</v>
      </c>
      <c r="CI463">
        <f>Drivers!CI284</f>
        <v>110</v>
      </c>
      <c r="CJ463">
        <f>Drivers!CJ284</f>
        <v>110</v>
      </c>
      <c r="CK463">
        <f>Drivers!CK284</f>
        <v>110</v>
      </c>
      <c r="CL463">
        <f>Drivers!CL284</f>
        <v>120</v>
      </c>
      <c r="CM463">
        <f>Drivers!CM284</f>
        <v>120</v>
      </c>
      <c r="CN463">
        <f>Drivers!CN284</f>
        <v>120</v>
      </c>
      <c r="CO463">
        <f>Drivers!CO284</f>
        <v>120</v>
      </c>
      <c r="CP463">
        <f>Drivers!CP284</f>
        <v>0</v>
      </c>
      <c r="CQ463">
        <f>Drivers!CQ284</f>
        <v>0</v>
      </c>
      <c r="CR463">
        <f>Drivers!CR284</f>
        <v>0</v>
      </c>
      <c r="CS463">
        <f>Drivers!CS284</f>
        <v>0</v>
      </c>
      <c r="CT463">
        <f>Drivers!CT284</f>
        <v>0</v>
      </c>
      <c r="CU463">
        <f>Drivers!CU284</f>
        <v>0</v>
      </c>
      <c r="CV463">
        <f>Drivers!CV284</f>
        <v>0</v>
      </c>
      <c r="CW463">
        <f>Drivers!CW284</f>
        <v>0</v>
      </c>
      <c r="CX463">
        <f>Drivers!CX284</f>
        <v>0</v>
      </c>
      <c r="CY463">
        <f>Drivers!CY284</f>
        <v>0</v>
      </c>
      <c r="CZ463">
        <f>Drivers!CZ284</f>
        <v>0</v>
      </c>
      <c r="DA463">
        <f>Drivers!DA284</f>
        <v>0</v>
      </c>
      <c r="DB463">
        <f>Drivers!DB284</f>
        <v>0</v>
      </c>
      <c r="DC463">
        <f>Drivers!DC284</f>
        <v>0</v>
      </c>
      <c r="DD463">
        <f>Drivers!DD284</f>
        <v>0</v>
      </c>
      <c r="DE463">
        <f>Drivers!DE284</f>
        <v>0</v>
      </c>
      <c r="DF463">
        <f>Drivers!DF284</f>
        <v>0</v>
      </c>
      <c r="DG463">
        <f>Drivers!DG284</f>
        <v>0</v>
      </c>
      <c r="DH463">
        <f>Drivers!DH284</f>
        <v>0</v>
      </c>
      <c r="DI463">
        <f>Drivers!DI284</f>
        <v>0</v>
      </c>
      <c r="DJ463">
        <f>Drivers!DJ284</f>
        <v>0</v>
      </c>
      <c r="DK463">
        <f>Drivers!DK284</f>
        <v>0</v>
      </c>
      <c r="DL463">
        <f>Drivers!DL284</f>
        <v>0</v>
      </c>
      <c r="DM463">
        <f>Drivers!DM284</f>
        <v>0</v>
      </c>
      <c r="DN463">
        <f>Drivers!DN284</f>
        <v>0</v>
      </c>
      <c r="DO463">
        <f>Drivers!DO284</f>
        <v>0</v>
      </c>
      <c r="DP463">
        <f>Drivers!DP284</f>
        <v>0</v>
      </c>
      <c r="DQ463">
        <f>Drivers!DQ284</f>
        <v>0</v>
      </c>
      <c r="DR463">
        <f>Drivers!DR284</f>
        <v>0</v>
      </c>
      <c r="DS463">
        <f>Drivers!DS284</f>
        <v>0</v>
      </c>
      <c r="DT463">
        <f>Drivers!DT284</f>
        <v>0</v>
      </c>
      <c r="DU463">
        <f>Drivers!DU284</f>
        <v>0</v>
      </c>
      <c r="DV463">
        <f>Drivers!DV284</f>
        <v>0</v>
      </c>
      <c r="DW463">
        <f>Drivers!DW284</f>
        <v>0</v>
      </c>
      <c r="DX463">
        <f>Drivers!DX284</f>
        <v>0</v>
      </c>
      <c r="DY463">
        <f>Drivers!DY284</f>
        <v>0</v>
      </c>
      <c r="DZ463">
        <f>Drivers!DZ284</f>
        <v>0</v>
      </c>
      <c r="EA463">
        <f>Drivers!EA284</f>
        <v>0</v>
      </c>
      <c r="EB463">
        <f>Drivers!EB284</f>
        <v>115.69504632434793</v>
      </c>
      <c r="EC463">
        <f>Drivers!EC284</f>
        <v>102.67457018666519</v>
      </c>
      <c r="ED463">
        <f>Drivers!ED284</f>
        <v>110.00000000000001</v>
      </c>
      <c r="EE463">
        <f>Drivers!EE284</f>
        <v>120</v>
      </c>
      <c r="EF463">
        <f>Drivers!EF284</f>
        <v>120</v>
      </c>
      <c r="EG463">
        <f>Drivers!EG284</f>
        <v>120</v>
      </c>
      <c r="EH463">
        <f>Drivers!EH284</f>
        <v>120</v>
      </c>
      <c r="EI463">
        <f>Drivers!EI284</f>
        <v>120</v>
      </c>
      <c r="EJ463">
        <f>Drivers!EJ284</f>
        <v>120</v>
      </c>
      <c r="EK463">
        <f>Drivers!EK284</f>
        <v>120</v>
      </c>
      <c r="EL463">
        <f>Drivers!EL284</f>
        <v>120</v>
      </c>
      <c r="EM463">
        <f>Drivers!EM284</f>
        <v>0</v>
      </c>
      <c r="EN463">
        <f>Drivers!EN284</f>
        <v>0</v>
      </c>
    </row>
    <row r="464" spans="1:144" x14ac:dyDescent="0.2">
      <c r="A464">
        <f>Drivers!A285</f>
        <v>0</v>
      </c>
      <c r="B464">
        <f>Drivers!B285</f>
        <v>0</v>
      </c>
      <c r="C464">
        <f>Drivers!C285</f>
        <v>0</v>
      </c>
      <c r="D464">
        <f>Drivers!D285</f>
        <v>0</v>
      </c>
      <c r="E464">
        <f>Drivers!E285</f>
        <v>0</v>
      </c>
      <c r="F464">
        <f>Drivers!F285</f>
        <v>0</v>
      </c>
      <c r="G464">
        <f>Drivers!G285</f>
        <v>0</v>
      </c>
      <c r="H464">
        <f>Drivers!H285</f>
        <v>0</v>
      </c>
      <c r="I464">
        <f>Drivers!I285</f>
        <v>0</v>
      </c>
      <c r="J464">
        <f>Drivers!J285</f>
        <v>0</v>
      </c>
      <c r="K464">
        <f>Drivers!K285</f>
        <v>0</v>
      </c>
      <c r="L464">
        <f>Drivers!L285</f>
        <v>0</v>
      </c>
      <c r="M464">
        <f>Drivers!M285</f>
        <v>0</v>
      </c>
      <c r="N464">
        <f>Drivers!N285</f>
        <v>0</v>
      </c>
      <c r="O464">
        <f>Drivers!O285</f>
        <v>0</v>
      </c>
      <c r="P464">
        <f>Drivers!P285</f>
        <v>0</v>
      </c>
      <c r="Q464">
        <f>Drivers!Q285</f>
        <v>0</v>
      </c>
      <c r="R464">
        <f>Drivers!R285</f>
        <v>0</v>
      </c>
      <c r="S464">
        <f>Drivers!S285</f>
        <v>0</v>
      </c>
      <c r="T464">
        <f>Drivers!T285</f>
        <v>0</v>
      </c>
      <c r="U464">
        <f>Drivers!U285</f>
        <v>0</v>
      </c>
      <c r="V464">
        <f>Drivers!V285</f>
        <v>0</v>
      </c>
      <c r="W464">
        <f>Drivers!W285</f>
        <v>0</v>
      </c>
      <c r="X464">
        <f>Drivers!X285</f>
        <v>0</v>
      </c>
      <c r="Y464">
        <f>Drivers!Y285</f>
        <v>0</v>
      </c>
      <c r="Z464">
        <f>Drivers!Z285</f>
        <v>0</v>
      </c>
      <c r="AA464">
        <f>Drivers!AA285</f>
        <v>0</v>
      </c>
      <c r="AB464">
        <f>Drivers!AB285</f>
        <v>0</v>
      </c>
      <c r="AC464">
        <f>Drivers!AC285</f>
        <v>0</v>
      </c>
      <c r="AD464">
        <f>Drivers!AD285</f>
        <v>0</v>
      </c>
      <c r="AE464">
        <f>Drivers!AE285</f>
        <v>0</v>
      </c>
      <c r="AF464">
        <f>Drivers!AF285</f>
        <v>0</v>
      </c>
      <c r="AG464">
        <f>Drivers!AG285</f>
        <v>0</v>
      </c>
      <c r="AH464">
        <f>Drivers!AH285</f>
        <v>0</v>
      </c>
      <c r="AI464">
        <f>Drivers!AI285</f>
        <v>0</v>
      </c>
      <c r="AJ464">
        <f>Drivers!AJ285</f>
        <v>0</v>
      </c>
      <c r="AK464">
        <f>Drivers!AK285</f>
        <v>0</v>
      </c>
      <c r="AL464">
        <f>Drivers!AL285</f>
        <v>0</v>
      </c>
      <c r="AM464">
        <f>Drivers!AM285</f>
        <v>0</v>
      </c>
      <c r="AN464">
        <f>Drivers!AN285</f>
        <v>0</v>
      </c>
      <c r="AO464">
        <f>Drivers!AO285</f>
        <v>0</v>
      </c>
      <c r="AP464">
        <f>Drivers!AP285</f>
        <v>0</v>
      </c>
      <c r="AQ464">
        <f>Drivers!AQ285</f>
        <v>0</v>
      </c>
      <c r="AR464">
        <f>Drivers!AR285</f>
        <v>0</v>
      </c>
      <c r="AS464">
        <f>Drivers!AS285</f>
        <v>0</v>
      </c>
      <c r="AT464">
        <f>Drivers!AT285</f>
        <v>0</v>
      </c>
      <c r="AU464">
        <f>Drivers!AU285</f>
        <v>0</v>
      </c>
      <c r="AV464">
        <f>Drivers!AV285</f>
        <v>0</v>
      </c>
      <c r="AW464">
        <f>Drivers!AW285</f>
        <v>0</v>
      </c>
      <c r="AX464">
        <f>Drivers!AX285</f>
        <v>0</v>
      </c>
      <c r="AY464">
        <f>Drivers!AY285</f>
        <v>0</v>
      </c>
      <c r="AZ464">
        <f>Drivers!AZ285</f>
        <v>0</v>
      </c>
      <c r="BA464">
        <f>Drivers!BA285</f>
        <v>0</v>
      </c>
      <c r="BB464">
        <f>Drivers!BB285</f>
        <v>0</v>
      </c>
      <c r="BC464">
        <f>Drivers!BC285</f>
        <v>0</v>
      </c>
      <c r="BD464">
        <f>Drivers!BD285</f>
        <v>0</v>
      </c>
      <c r="BE464">
        <f>Drivers!BE285</f>
        <v>0</v>
      </c>
      <c r="BF464">
        <f>Drivers!BF285</f>
        <v>0</v>
      </c>
      <c r="BG464">
        <f>Drivers!BG285</f>
        <v>0</v>
      </c>
      <c r="BH464">
        <f>Drivers!BH285</f>
        <v>0</v>
      </c>
      <c r="BI464">
        <f>Drivers!BI285</f>
        <v>0</v>
      </c>
      <c r="BJ464">
        <f>Drivers!BJ285</f>
        <v>0</v>
      </c>
      <c r="BK464">
        <f>Drivers!BK285</f>
        <v>0</v>
      </c>
      <c r="BL464">
        <f>Drivers!BL285</f>
        <v>0</v>
      </c>
      <c r="BM464">
        <f>Drivers!BM285</f>
        <v>0</v>
      </c>
      <c r="BN464">
        <f>Drivers!BN285</f>
        <v>0</v>
      </c>
      <c r="BO464">
        <f>Drivers!BO285</f>
        <v>0</v>
      </c>
      <c r="BP464">
        <f>Drivers!BP285</f>
        <v>0</v>
      </c>
      <c r="BQ464">
        <f>Drivers!BQ285</f>
        <v>0</v>
      </c>
      <c r="BR464">
        <f>Drivers!BR285</f>
        <v>0</v>
      </c>
      <c r="BS464">
        <f>Drivers!BS285</f>
        <v>0</v>
      </c>
      <c r="BT464">
        <f>Drivers!BT285</f>
        <v>0</v>
      </c>
      <c r="BU464">
        <f>Drivers!BU285</f>
        <v>0</v>
      </c>
      <c r="BV464">
        <f>Drivers!BV285</f>
        <v>0</v>
      </c>
      <c r="BW464">
        <f>Drivers!BW285</f>
        <v>0</v>
      </c>
      <c r="BX464">
        <f>Drivers!BX285</f>
        <v>0</v>
      </c>
      <c r="BY464">
        <f>Drivers!BY285</f>
        <v>0</v>
      </c>
      <c r="BZ464">
        <f>Drivers!BZ285</f>
        <v>0</v>
      </c>
      <c r="CA464">
        <f>Drivers!CA285</f>
        <v>0</v>
      </c>
      <c r="CB464">
        <f>Drivers!CB285</f>
        <v>0</v>
      </c>
      <c r="CC464">
        <f>Drivers!CC285</f>
        <v>0</v>
      </c>
      <c r="CD464">
        <f>Drivers!CD285</f>
        <v>0</v>
      </c>
      <c r="CE464">
        <f>Drivers!CE285</f>
        <v>0</v>
      </c>
      <c r="CF464">
        <f>Drivers!CF285</f>
        <v>0</v>
      </c>
      <c r="CG464">
        <f>Drivers!CG285</f>
        <v>0</v>
      </c>
      <c r="CH464">
        <f>Drivers!CH285</f>
        <v>0</v>
      </c>
      <c r="CI464">
        <f>Drivers!CI285</f>
        <v>0</v>
      </c>
      <c r="CJ464">
        <f>Drivers!CJ285</f>
        <v>0</v>
      </c>
      <c r="CK464">
        <f>Drivers!CK285</f>
        <v>0</v>
      </c>
      <c r="CL464">
        <f>Drivers!CL285</f>
        <v>0</v>
      </c>
      <c r="CM464">
        <f>Drivers!CM285</f>
        <v>0</v>
      </c>
      <c r="CN464">
        <f>Drivers!CN285</f>
        <v>0</v>
      </c>
      <c r="CO464">
        <f>Drivers!CO285</f>
        <v>0</v>
      </c>
      <c r="CP464">
        <f>Drivers!CP285</f>
        <v>0</v>
      </c>
      <c r="CQ464">
        <f>Drivers!CQ285</f>
        <v>0</v>
      </c>
      <c r="CR464">
        <f>Drivers!CR285</f>
        <v>0</v>
      </c>
      <c r="CS464">
        <f>Drivers!CS285</f>
        <v>0</v>
      </c>
      <c r="CT464">
        <f>Drivers!CT285</f>
        <v>0</v>
      </c>
      <c r="CU464">
        <f>Drivers!CU285</f>
        <v>0</v>
      </c>
      <c r="CV464">
        <f>Drivers!CV285</f>
        <v>0</v>
      </c>
      <c r="CW464">
        <f>Drivers!CW285</f>
        <v>0</v>
      </c>
      <c r="CX464">
        <f>Drivers!CX285</f>
        <v>0</v>
      </c>
      <c r="CY464">
        <f>Drivers!CY285</f>
        <v>0</v>
      </c>
      <c r="CZ464">
        <f>Drivers!CZ285</f>
        <v>0</v>
      </c>
      <c r="DA464">
        <f>Drivers!DA285</f>
        <v>0</v>
      </c>
      <c r="DB464">
        <f>Drivers!DB285</f>
        <v>0</v>
      </c>
      <c r="DC464">
        <f>Drivers!DC285</f>
        <v>0</v>
      </c>
      <c r="DD464">
        <f>Drivers!DD285</f>
        <v>0</v>
      </c>
      <c r="DE464">
        <f>Drivers!DE285</f>
        <v>0</v>
      </c>
      <c r="DF464">
        <f>Drivers!DF285</f>
        <v>0</v>
      </c>
      <c r="DG464">
        <f>Drivers!DG285</f>
        <v>0</v>
      </c>
      <c r="DH464">
        <f>Drivers!DH285</f>
        <v>0</v>
      </c>
      <c r="DI464">
        <f>Drivers!DI285</f>
        <v>0</v>
      </c>
      <c r="DJ464">
        <f>Drivers!DJ285</f>
        <v>0</v>
      </c>
      <c r="DK464">
        <f>Drivers!DK285</f>
        <v>0</v>
      </c>
      <c r="DL464">
        <f>Drivers!DL285</f>
        <v>0</v>
      </c>
      <c r="DM464">
        <f>Drivers!DM285</f>
        <v>0</v>
      </c>
      <c r="DN464">
        <f>Drivers!DN285</f>
        <v>0</v>
      </c>
      <c r="DO464">
        <f>Drivers!DO285</f>
        <v>0</v>
      </c>
      <c r="DP464">
        <f>Drivers!DP285</f>
        <v>0</v>
      </c>
      <c r="DQ464">
        <f>Drivers!DQ285</f>
        <v>0</v>
      </c>
      <c r="DR464">
        <f>Drivers!DR285</f>
        <v>0</v>
      </c>
      <c r="DS464">
        <f>Drivers!DS285</f>
        <v>0</v>
      </c>
      <c r="DT464">
        <f>Drivers!DT285</f>
        <v>0</v>
      </c>
      <c r="DU464">
        <f>Drivers!DU285</f>
        <v>0</v>
      </c>
      <c r="DV464">
        <f>Drivers!DV285</f>
        <v>0</v>
      </c>
      <c r="DW464">
        <f>Drivers!DW285</f>
        <v>0</v>
      </c>
      <c r="DX464">
        <f>Drivers!DX285</f>
        <v>0</v>
      </c>
      <c r="DY464">
        <f>Drivers!DY285</f>
        <v>0</v>
      </c>
      <c r="DZ464">
        <f>Drivers!DZ285</f>
        <v>0</v>
      </c>
      <c r="EA464">
        <f>Drivers!EA285</f>
        <v>0</v>
      </c>
      <c r="EB464">
        <f>Drivers!EB285</f>
        <v>0</v>
      </c>
      <c r="EC464">
        <f>Drivers!EC285</f>
        <v>0</v>
      </c>
      <c r="ED464">
        <f>Drivers!ED285</f>
        <v>0</v>
      </c>
      <c r="EE464">
        <f>Drivers!EE285</f>
        <v>0</v>
      </c>
      <c r="EF464">
        <f>Drivers!EF285</f>
        <v>0</v>
      </c>
      <c r="EG464">
        <f>Drivers!EG285</f>
        <v>0</v>
      </c>
      <c r="EH464">
        <f>Drivers!EH285</f>
        <v>0</v>
      </c>
      <c r="EI464">
        <f>Drivers!EI285</f>
        <v>0</v>
      </c>
      <c r="EJ464">
        <f>Drivers!EJ285</f>
        <v>0</v>
      </c>
      <c r="EK464">
        <f>Drivers!EK285</f>
        <v>0</v>
      </c>
      <c r="EL464">
        <f>Drivers!EL285</f>
        <v>0</v>
      </c>
      <c r="EM464">
        <f>Drivers!EM285</f>
        <v>0</v>
      </c>
      <c r="EN464">
        <f>Drivers!EN285</f>
        <v>0</v>
      </c>
    </row>
    <row r="465" spans="1:144" x14ac:dyDescent="0.2">
      <c r="A465">
        <f>Drivers!A286</f>
        <v>0</v>
      </c>
      <c r="B465">
        <f>Drivers!B286</f>
        <v>0</v>
      </c>
      <c r="C465">
        <f>Drivers!C286</f>
        <v>0</v>
      </c>
      <c r="D465">
        <f>Drivers!D286</f>
        <v>0</v>
      </c>
      <c r="E465">
        <f>Drivers!E286</f>
        <v>0</v>
      </c>
      <c r="F465">
        <f>Drivers!F286</f>
        <v>0</v>
      </c>
      <c r="G465">
        <f>Drivers!G286</f>
        <v>0</v>
      </c>
      <c r="H465">
        <f>Drivers!H286</f>
        <v>0</v>
      </c>
      <c r="I465" t="str">
        <f>Drivers!I286</f>
        <v>Churn Math</v>
      </c>
      <c r="J465">
        <f>Drivers!J286</f>
        <v>0</v>
      </c>
      <c r="K465">
        <f>Drivers!K286</f>
        <v>0</v>
      </c>
      <c r="L465">
        <f>Drivers!L286</f>
        <v>0</v>
      </c>
      <c r="M465">
        <f>Drivers!M286</f>
        <v>0</v>
      </c>
      <c r="N465">
        <f>Drivers!N286</f>
        <v>0</v>
      </c>
      <c r="O465">
        <f>Drivers!O286</f>
        <v>0</v>
      </c>
      <c r="P465">
        <f>Drivers!P286</f>
        <v>0</v>
      </c>
      <c r="Q465">
        <f>Drivers!Q286</f>
        <v>0</v>
      </c>
      <c r="R465">
        <f>Drivers!R286</f>
        <v>0</v>
      </c>
      <c r="S465">
        <f>Drivers!S286</f>
        <v>0</v>
      </c>
      <c r="T465">
        <f>Drivers!T286</f>
        <v>0</v>
      </c>
      <c r="U465">
        <f>Drivers!U286</f>
        <v>0</v>
      </c>
      <c r="V465">
        <f>Drivers!V286</f>
        <v>0</v>
      </c>
      <c r="W465">
        <f>Drivers!W286</f>
        <v>0</v>
      </c>
      <c r="X465">
        <f>Drivers!X286</f>
        <v>0</v>
      </c>
      <c r="Y465">
        <f>Drivers!Y286</f>
        <v>0</v>
      </c>
      <c r="Z465">
        <f>Drivers!Z286</f>
        <v>0</v>
      </c>
      <c r="AA465">
        <f>Drivers!AA286</f>
        <v>0</v>
      </c>
      <c r="AB465">
        <f>Drivers!AB286</f>
        <v>0</v>
      </c>
      <c r="AC465">
        <f>Drivers!AC286</f>
        <v>0</v>
      </c>
      <c r="AD465">
        <f>Drivers!AD286</f>
        <v>0</v>
      </c>
      <c r="AE465">
        <f>Drivers!AE286</f>
        <v>0</v>
      </c>
      <c r="AF465">
        <f>Drivers!AF286</f>
        <v>0</v>
      </c>
      <c r="AG465">
        <f>Drivers!AG286</f>
        <v>0</v>
      </c>
      <c r="AH465">
        <f>Drivers!AH286</f>
        <v>0</v>
      </c>
      <c r="AI465">
        <f>Drivers!AI286</f>
        <v>0</v>
      </c>
      <c r="AJ465">
        <f>Drivers!AJ286</f>
        <v>0</v>
      </c>
      <c r="AK465">
        <f>Drivers!AK286</f>
        <v>0</v>
      </c>
      <c r="AL465">
        <f>Drivers!AL286</f>
        <v>0</v>
      </c>
      <c r="AM465">
        <f>Drivers!AM286</f>
        <v>0</v>
      </c>
      <c r="AN465">
        <f>Drivers!AN286</f>
        <v>0</v>
      </c>
      <c r="AO465">
        <f>Drivers!AO286</f>
        <v>0</v>
      </c>
      <c r="AP465">
        <f>Drivers!AP286</f>
        <v>0</v>
      </c>
      <c r="AQ465">
        <f>Drivers!AQ286</f>
        <v>0</v>
      </c>
      <c r="AR465">
        <f>Drivers!AR286</f>
        <v>0</v>
      </c>
      <c r="AS465">
        <f>Drivers!AS286</f>
        <v>0</v>
      </c>
      <c r="AT465">
        <f>Drivers!AT286</f>
        <v>0</v>
      </c>
      <c r="AU465">
        <f>Drivers!AU286</f>
        <v>0</v>
      </c>
      <c r="AV465">
        <f>Drivers!AV286</f>
        <v>0</v>
      </c>
      <c r="AW465">
        <f>Drivers!AW286</f>
        <v>0</v>
      </c>
      <c r="AX465">
        <f>Drivers!AX286</f>
        <v>0</v>
      </c>
      <c r="AY465">
        <f>Drivers!AY286</f>
        <v>0</v>
      </c>
      <c r="AZ465">
        <f>Drivers!AZ286</f>
        <v>0</v>
      </c>
      <c r="BA465">
        <f>Drivers!BA286</f>
        <v>0</v>
      </c>
      <c r="BB465">
        <f>Drivers!BB286</f>
        <v>0</v>
      </c>
      <c r="BC465">
        <f>Drivers!BC286</f>
        <v>0</v>
      </c>
      <c r="BD465">
        <f>Drivers!BD286</f>
        <v>0</v>
      </c>
      <c r="BE465">
        <f>Drivers!BE286</f>
        <v>0</v>
      </c>
      <c r="BF465">
        <f>Drivers!BF286</f>
        <v>0</v>
      </c>
      <c r="BG465">
        <f>Drivers!BG286</f>
        <v>0</v>
      </c>
      <c r="BH465">
        <f>Drivers!BH286</f>
        <v>0</v>
      </c>
      <c r="BI465">
        <f>Drivers!BI286</f>
        <v>0</v>
      </c>
      <c r="BJ465">
        <f>Drivers!BJ286</f>
        <v>0</v>
      </c>
      <c r="BK465">
        <f>Drivers!BK286</f>
        <v>0</v>
      </c>
      <c r="BL465">
        <f>Drivers!BL286</f>
        <v>0</v>
      </c>
      <c r="BM465">
        <f>Drivers!BM286</f>
        <v>0</v>
      </c>
      <c r="BN465">
        <f>Drivers!BN286</f>
        <v>0</v>
      </c>
      <c r="BO465">
        <f>Drivers!BO286</f>
        <v>0</v>
      </c>
      <c r="BP465">
        <f>Drivers!BP286</f>
        <v>0</v>
      </c>
      <c r="BQ465">
        <f>Drivers!BQ286</f>
        <v>0</v>
      </c>
      <c r="BR465">
        <f>Drivers!BR286</f>
        <v>0</v>
      </c>
      <c r="BS465">
        <f>Drivers!BS286</f>
        <v>0</v>
      </c>
      <c r="BT465">
        <f>Drivers!BT286</f>
        <v>0</v>
      </c>
      <c r="BU465">
        <f>Drivers!BU286</f>
        <v>0</v>
      </c>
      <c r="BV465">
        <f>Drivers!BV286</f>
        <v>0</v>
      </c>
      <c r="BW465">
        <f>Drivers!BW286</f>
        <v>0</v>
      </c>
      <c r="BX465">
        <f>Drivers!BX286</f>
        <v>0</v>
      </c>
      <c r="BY465">
        <f>Drivers!BY286</f>
        <v>0</v>
      </c>
      <c r="BZ465">
        <f>Drivers!BZ286</f>
        <v>0</v>
      </c>
      <c r="CA465">
        <f>Drivers!CA286</f>
        <v>0</v>
      </c>
      <c r="CB465">
        <f>Drivers!CB286</f>
        <v>0</v>
      </c>
      <c r="CC465">
        <f>Drivers!CC286</f>
        <v>0</v>
      </c>
      <c r="CD465">
        <f>Drivers!CD286</f>
        <v>0</v>
      </c>
      <c r="CE465">
        <f>Drivers!CE286</f>
        <v>0</v>
      </c>
      <c r="CF465">
        <f>Drivers!CF286</f>
        <v>0</v>
      </c>
      <c r="CG465">
        <f>Drivers!CG286</f>
        <v>0</v>
      </c>
      <c r="CH465">
        <f>Drivers!CH286</f>
        <v>0</v>
      </c>
      <c r="CI465">
        <f>Drivers!CI286</f>
        <v>0</v>
      </c>
      <c r="CJ465">
        <f>Drivers!CJ286</f>
        <v>0</v>
      </c>
      <c r="CK465">
        <f>Drivers!CK286</f>
        <v>0</v>
      </c>
      <c r="CL465">
        <f>Drivers!CL286</f>
        <v>0</v>
      </c>
      <c r="CM465">
        <f>Drivers!CM286</f>
        <v>0</v>
      </c>
      <c r="CN465">
        <f>Drivers!CN286</f>
        <v>0</v>
      </c>
      <c r="CO465">
        <f>Drivers!CO286</f>
        <v>0</v>
      </c>
      <c r="CP465">
        <f>Drivers!CP286</f>
        <v>0</v>
      </c>
      <c r="CQ465">
        <f>Drivers!CQ286</f>
        <v>0</v>
      </c>
      <c r="CR465">
        <f>Drivers!CR286</f>
        <v>0</v>
      </c>
      <c r="CS465">
        <f>Drivers!CS286</f>
        <v>0</v>
      </c>
      <c r="CT465">
        <f>Drivers!CT286</f>
        <v>0</v>
      </c>
      <c r="CU465">
        <f>Drivers!CU286</f>
        <v>0</v>
      </c>
      <c r="CV465">
        <f>Drivers!CV286</f>
        <v>0</v>
      </c>
      <c r="CW465">
        <f>Drivers!CW286</f>
        <v>0</v>
      </c>
      <c r="CX465">
        <f>Drivers!CX286</f>
        <v>0</v>
      </c>
      <c r="CY465">
        <f>Drivers!CY286</f>
        <v>0</v>
      </c>
      <c r="CZ465">
        <f>Drivers!CZ286</f>
        <v>0</v>
      </c>
      <c r="DA465">
        <f>Drivers!DA286</f>
        <v>0</v>
      </c>
      <c r="DB465">
        <f>Drivers!DB286</f>
        <v>0</v>
      </c>
      <c r="DC465">
        <f>Drivers!DC286</f>
        <v>0</v>
      </c>
      <c r="DD465">
        <f>Drivers!DD286</f>
        <v>0</v>
      </c>
      <c r="DE465">
        <f>Drivers!DE286</f>
        <v>0</v>
      </c>
      <c r="DF465">
        <f>Drivers!DF286</f>
        <v>0</v>
      </c>
      <c r="DG465">
        <f>Drivers!DG286</f>
        <v>0</v>
      </c>
      <c r="DH465">
        <f>Drivers!DH286</f>
        <v>0</v>
      </c>
      <c r="DI465">
        <f>Drivers!DI286</f>
        <v>0</v>
      </c>
      <c r="DJ465">
        <f>Drivers!DJ286</f>
        <v>0</v>
      </c>
      <c r="DK465">
        <f>Drivers!DK286</f>
        <v>0</v>
      </c>
      <c r="DL465">
        <f>Drivers!DL286</f>
        <v>0</v>
      </c>
      <c r="DM465">
        <f>Drivers!DM286</f>
        <v>0</v>
      </c>
      <c r="DN465">
        <f>Drivers!DN286</f>
        <v>0</v>
      </c>
      <c r="DO465">
        <f>Drivers!DO286</f>
        <v>0</v>
      </c>
      <c r="DP465">
        <f>Drivers!DP286</f>
        <v>0</v>
      </c>
      <c r="DQ465">
        <f>Drivers!DQ286</f>
        <v>0</v>
      </c>
      <c r="DR465">
        <f>Drivers!DR286</f>
        <v>0</v>
      </c>
      <c r="DS465">
        <f>Drivers!DS286</f>
        <v>0</v>
      </c>
      <c r="DT465">
        <f>Drivers!DT286</f>
        <v>0</v>
      </c>
      <c r="DU465">
        <f>Drivers!DU286</f>
        <v>0</v>
      </c>
      <c r="DV465">
        <f>Drivers!DV286</f>
        <v>0</v>
      </c>
      <c r="DW465">
        <f>Drivers!DW286</f>
        <v>0</v>
      </c>
      <c r="DX465">
        <f>Drivers!DX286</f>
        <v>0</v>
      </c>
      <c r="DY465">
        <f>Drivers!DY286</f>
        <v>0</v>
      </c>
      <c r="DZ465">
        <f>Drivers!DZ286</f>
        <v>0</v>
      </c>
      <c r="EA465">
        <f>Drivers!EA286</f>
        <v>0</v>
      </c>
      <c r="EB465">
        <f>Drivers!EB286</f>
        <v>0</v>
      </c>
      <c r="EC465">
        <f>Drivers!EC286</f>
        <v>0</v>
      </c>
      <c r="ED465">
        <f>Drivers!ED286</f>
        <v>0</v>
      </c>
      <c r="EE465">
        <f>Drivers!EE286</f>
        <v>0</v>
      </c>
      <c r="EF465">
        <f>Drivers!EF286</f>
        <v>0</v>
      </c>
      <c r="EG465">
        <f>Drivers!EG286</f>
        <v>0</v>
      </c>
      <c r="EH465">
        <f>Drivers!EH286</f>
        <v>0</v>
      </c>
      <c r="EI465">
        <f>Drivers!EI286</f>
        <v>0</v>
      </c>
      <c r="EJ465">
        <f>Drivers!EJ286</f>
        <v>0</v>
      </c>
      <c r="EK465">
        <f>Drivers!EK286</f>
        <v>0</v>
      </c>
      <c r="EL465">
        <f>Drivers!EL286</f>
        <v>0</v>
      </c>
      <c r="EM465">
        <f>Drivers!EM286</f>
        <v>0</v>
      </c>
      <c r="EN465">
        <f>Drivers!EN286</f>
        <v>0</v>
      </c>
    </row>
    <row r="466" spans="1:144" x14ac:dyDescent="0.2">
      <c r="A466">
        <f>Drivers!A287</f>
        <v>0</v>
      </c>
      <c r="B466">
        <f>Drivers!B287</f>
        <v>0</v>
      </c>
      <c r="C466">
        <f>Drivers!C287</f>
        <v>0</v>
      </c>
      <c r="D466">
        <f>Drivers!D287</f>
        <v>0</v>
      </c>
      <c r="E466">
        <f>Drivers!E287</f>
        <v>0</v>
      </c>
      <c r="F466">
        <f>Drivers!F287</f>
        <v>0</v>
      </c>
      <c r="G466">
        <f>Drivers!G287</f>
        <v>0</v>
      </c>
      <c r="H466">
        <f>Drivers!H287</f>
        <v>0</v>
      </c>
      <c r="I466" t="str">
        <f>Drivers!I287</f>
        <v>Customers Last period</v>
      </c>
      <c r="J466">
        <f>Drivers!J287</f>
        <v>0</v>
      </c>
      <c r="K466">
        <f>Drivers!K287</f>
        <v>0</v>
      </c>
      <c r="L466">
        <f>Drivers!L287</f>
        <v>0</v>
      </c>
      <c r="M466">
        <f>Drivers!M287</f>
        <v>0</v>
      </c>
      <c r="N466">
        <f>Drivers!N287</f>
        <v>0</v>
      </c>
      <c r="O466">
        <f>Drivers!O287</f>
        <v>0</v>
      </c>
      <c r="P466">
        <f>Drivers!P287</f>
        <v>0</v>
      </c>
      <c r="Q466">
        <f>Drivers!Q287</f>
        <v>0</v>
      </c>
      <c r="R466">
        <f>Drivers!R287</f>
        <v>0</v>
      </c>
      <c r="S466">
        <f>Drivers!S287</f>
        <v>0</v>
      </c>
      <c r="T466">
        <f>Drivers!T287</f>
        <v>0</v>
      </c>
      <c r="U466">
        <f>Drivers!U287</f>
        <v>0</v>
      </c>
      <c r="V466">
        <f>Drivers!V287</f>
        <v>0</v>
      </c>
      <c r="W466">
        <f>Drivers!W287</f>
        <v>0</v>
      </c>
      <c r="X466">
        <f>Drivers!X287</f>
        <v>0</v>
      </c>
      <c r="Y466">
        <f>Drivers!Y287</f>
        <v>0</v>
      </c>
      <c r="Z466">
        <f>Drivers!Z287</f>
        <v>0</v>
      </c>
      <c r="AA466">
        <f>Drivers!AA287</f>
        <v>0</v>
      </c>
      <c r="AB466">
        <f>Drivers!AB287</f>
        <v>0</v>
      </c>
      <c r="AC466">
        <f>Drivers!AC287</f>
        <v>0</v>
      </c>
      <c r="AD466">
        <f>Drivers!AD287</f>
        <v>0</v>
      </c>
      <c r="AE466">
        <f>Drivers!AE287</f>
        <v>0</v>
      </c>
      <c r="AF466">
        <f>Drivers!AF287</f>
        <v>0</v>
      </c>
      <c r="AG466">
        <f>Drivers!AG287</f>
        <v>0</v>
      </c>
      <c r="AH466">
        <f>Drivers!AH287</f>
        <v>0</v>
      </c>
      <c r="AI466">
        <f>Drivers!AI287</f>
        <v>0</v>
      </c>
      <c r="AJ466">
        <f>Drivers!AJ287</f>
        <v>0</v>
      </c>
      <c r="AK466">
        <f>Drivers!AK287</f>
        <v>0</v>
      </c>
      <c r="AL466">
        <f>Drivers!AL287</f>
        <v>0</v>
      </c>
      <c r="AM466">
        <f>Drivers!AM287</f>
        <v>0</v>
      </c>
      <c r="AN466">
        <f>Drivers!AN287</f>
        <v>0</v>
      </c>
      <c r="AO466">
        <f>Drivers!AO287</f>
        <v>0</v>
      </c>
      <c r="AP466">
        <f>Drivers!AP287</f>
        <v>0</v>
      </c>
      <c r="AQ466">
        <f>Drivers!AQ287</f>
        <v>0</v>
      </c>
      <c r="AR466">
        <f>Drivers!AR287</f>
        <v>0</v>
      </c>
      <c r="AS466">
        <f>Drivers!AS287</f>
        <v>0</v>
      </c>
      <c r="AT466">
        <f>Drivers!AT287</f>
        <v>0</v>
      </c>
      <c r="AU466">
        <f>Drivers!AU287</f>
        <v>0</v>
      </c>
      <c r="AV466">
        <f>Drivers!AV287</f>
        <v>0</v>
      </c>
      <c r="AW466">
        <f>Drivers!AW287</f>
        <v>0</v>
      </c>
      <c r="AX466">
        <f>Drivers!AX287</f>
        <v>0</v>
      </c>
      <c r="AY466">
        <f>Drivers!AY287</f>
        <v>0</v>
      </c>
      <c r="AZ466">
        <f>Drivers!AZ287</f>
        <v>0</v>
      </c>
      <c r="BA466">
        <f>Drivers!BA287</f>
        <v>0</v>
      </c>
      <c r="BB466">
        <f>Drivers!BB287</f>
        <v>0</v>
      </c>
      <c r="BC466">
        <f>Drivers!BC287</f>
        <v>0</v>
      </c>
      <c r="BD466">
        <f>Drivers!BD287</f>
        <v>0</v>
      </c>
      <c r="BE466">
        <f>Drivers!BE287</f>
        <v>0</v>
      </c>
      <c r="BF466">
        <f>Drivers!BF287</f>
        <v>0</v>
      </c>
      <c r="BG466">
        <f>Drivers!BG287</f>
        <v>0</v>
      </c>
      <c r="BH466">
        <f>Drivers!BH287</f>
        <v>0</v>
      </c>
      <c r="BI466">
        <f>Drivers!BI287</f>
        <v>0</v>
      </c>
      <c r="BJ466">
        <f>Drivers!BJ287</f>
        <v>0</v>
      </c>
      <c r="BK466">
        <f>Drivers!BK287</f>
        <v>0</v>
      </c>
      <c r="BL466">
        <f>Drivers!BL287</f>
        <v>0</v>
      </c>
      <c r="BM466">
        <f>Drivers!BM287</f>
        <v>0</v>
      </c>
      <c r="BN466">
        <f>Drivers!BN287</f>
        <v>0</v>
      </c>
      <c r="BO466">
        <f>Drivers!BO287</f>
        <v>0</v>
      </c>
      <c r="BP466">
        <f>Drivers!BP287</f>
        <v>0</v>
      </c>
      <c r="BQ466">
        <f>Drivers!BQ287</f>
        <v>0</v>
      </c>
      <c r="BR466">
        <f>Drivers!BR287</f>
        <v>0</v>
      </c>
      <c r="BS466">
        <f>Drivers!BS287</f>
        <v>0</v>
      </c>
      <c r="BT466">
        <f>Drivers!BT287</f>
        <v>0</v>
      </c>
      <c r="BU466">
        <f>Drivers!BU287</f>
        <v>0</v>
      </c>
      <c r="BV466">
        <f>Drivers!BV287</f>
        <v>0</v>
      </c>
      <c r="BW466">
        <f>Drivers!BW287</f>
        <v>0</v>
      </c>
      <c r="BX466">
        <f>Drivers!BX287</f>
        <v>0</v>
      </c>
      <c r="BY466">
        <f>Drivers!BY287</f>
        <v>0.90700000000000003</v>
      </c>
      <c r="BZ466">
        <f>Drivers!BZ287</f>
        <v>0.879</v>
      </c>
      <c r="CA466">
        <f>Drivers!CA287</f>
        <v>1.036</v>
      </c>
      <c r="CB466">
        <f>Drivers!CB287</f>
        <v>0.94299999999999995</v>
      </c>
      <c r="CC466">
        <f>Drivers!CC287</f>
        <v>0.85599999999999998</v>
      </c>
      <c r="CD466">
        <f>Drivers!CD287</f>
        <v>0.746</v>
      </c>
      <c r="CE466">
        <f>Drivers!CE287</f>
        <v>0.82060000000000011</v>
      </c>
      <c r="CF466">
        <f>Drivers!CF287</f>
        <v>0.82060000000000011</v>
      </c>
      <c r="CG466">
        <f>Drivers!CG287</f>
        <v>0.82880600000000015</v>
      </c>
      <c r="CH466">
        <f>Drivers!CH287</f>
        <v>0.82051794000000011</v>
      </c>
      <c r="CI466">
        <f>Drivers!CI287</f>
        <v>0.90266000000000024</v>
      </c>
      <c r="CJ466">
        <f>Drivers!CJ287</f>
        <v>0.90266000000000024</v>
      </c>
      <c r="CK466">
        <f>Drivers!CK287</f>
        <v>0.91168660000000024</v>
      </c>
      <c r="CL466">
        <f>Drivers!CL287</f>
        <v>0.90256973400000018</v>
      </c>
      <c r="CM466">
        <f>Drivers!CM287</f>
        <v>0.98389940000000031</v>
      </c>
      <c r="CN466">
        <f>Drivers!CN287</f>
        <v>0.98389940000000031</v>
      </c>
      <c r="CO466">
        <f>Drivers!CO287</f>
        <v>0.9937383940000003</v>
      </c>
      <c r="CP466">
        <f>Drivers!CP287</f>
        <v>0</v>
      </c>
      <c r="CQ466">
        <f>Drivers!CQ287</f>
        <v>0</v>
      </c>
      <c r="CR466">
        <f>Drivers!CR287</f>
        <v>0</v>
      </c>
      <c r="CS466">
        <f>Drivers!CS287</f>
        <v>0</v>
      </c>
      <c r="CT466">
        <f>Drivers!CT287</f>
        <v>0</v>
      </c>
      <c r="CU466">
        <f>Drivers!CU287</f>
        <v>0</v>
      </c>
      <c r="CV466">
        <f>Drivers!CV287</f>
        <v>0</v>
      </c>
      <c r="CW466">
        <f>Drivers!CW287</f>
        <v>0</v>
      </c>
      <c r="CX466">
        <f>Drivers!CX287</f>
        <v>0</v>
      </c>
      <c r="CY466">
        <f>Drivers!CY287</f>
        <v>0</v>
      </c>
      <c r="CZ466">
        <f>Drivers!CZ287</f>
        <v>0</v>
      </c>
      <c r="DA466">
        <f>Drivers!DA287</f>
        <v>0</v>
      </c>
      <c r="DB466">
        <f>Drivers!DB287</f>
        <v>0</v>
      </c>
      <c r="DC466">
        <f>Drivers!DC287</f>
        <v>0</v>
      </c>
      <c r="DD466">
        <f>Drivers!DD287</f>
        <v>0</v>
      </c>
      <c r="DE466">
        <f>Drivers!DE287</f>
        <v>0</v>
      </c>
      <c r="DF466">
        <f>Drivers!DF287</f>
        <v>0</v>
      </c>
      <c r="DG466">
        <f>Drivers!DG287</f>
        <v>0</v>
      </c>
      <c r="DH466">
        <f>Drivers!DH287</f>
        <v>0</v>
      </c>
      <c r="DI466">
        <f>Drivers!DI287</f>
        <v>0</v>
      </c>
      <c r="DJ466">
        <f>Drivers!DJ287</f>
        <v>0</v>
      </c>
      <c r="DK466">
        <f>Drivers!DK287</f>
        <v>0</v>
      </c>
      <c r="DL466">
        <f>Drivers!DL287</f>
        <v>0</v>
      </c>
      <c r="DM466">
        <f>Drivers!DM287</f>
        <v>0</v>
      </c>
      <c r="DN466">
        <f>Drivers!DN287</f>
        <v>0</v>
      </c>
      <c r="DO466">
        <f>Drivers!DO287</f>
        <v>0</v>
      </c>
      <c r="DP466">
        <f>Drivers!DP287</f>
        <v>0</v>
      </c>
      <c r="DQ466">
        <f>Drivers!DQ287</f>
        <v>0</v>
      </c>
      <c r="DR466">
        <f>Drivers!DR287</f>
        <v>0</v>
      </c>
      <c r="DS466">
        <f>Drivers!DS287</f>
        <v>0</v>
      </c>
      <c r="DT466">
        <f>Drivers!DT287</f>
        <v>0</v>
      </c>
      <c r="DU466">
        <f>Drivers!DU287</f>
        <v>0</v>
      </c>
      <c r="DV466">
        <f>Drivers!DV287</f>
        <v>0</v>
      </c>
      <c r="DW466">
        <f>Drivers!DW287</f>
        <v>0</v>
      </c>
      <c r="DX466">
        <f>Drivers!DX287</f>
        <v>0</v>
      </c>
      <c r="DY466">
        <f>Drivers!DY287</f>
        <v>0</v>
      </c>
      <c r="DZ466">
        <f>Drivers!DZ287</f>
        <v>0</v>
      </c>
      <c r="EA466">
        <f>Drivers!EA287</f>
        <v>0.33975</v>
      </c>
      <c r="EB466">
        <f>Drivers!EB287</f>
        <v>0.879</v>
      </c>
      <c r="EC466">
        <f>Drivers!EC287</f>
        <v>0.746</v>
      </c>
      <c r="ED466">
        <f>Drivers!ED287</f>
        <v>0.82051794000000011</v>
      </c>
      <c r="EE466">
        <f>Drivers!EE287</f>
        <v>0.90489408350000022</v>
      </c>
      <c r="EF466">
        <f>Drivers!EF287</f>
        <v>0.98633455101500034</v>
      </c>
      <c r="EG466">
        <f>Drivers!EG287</f>
        <v>1.0652413150962003</v>
      </c>
      <c r="EH466">
        <f>Drivers!EH287</f>
        <v>1.1451344137284156</v>
      </c>
      <c r="EI466">
        <f>Drivers!EI287</f>
        <v>1.2252938226894048</v>
      </c>
      <c r="EJ466">
        <f>Drivers!EJ287</f>
        <v>1.3049379211642163</v>
      </c>
      <c r="EK466">
        <f>Drivers!EK287</f>
        <v>1.3832341964340693</v>
      </c>
      <c r="EL466">
        <f>Drivers!EL287</f>
        <v>1.4593120772379433</v>
      </c>
      <c r="EM466">
        <f>Drivers!EM287</f>
        <v>0</v>
      </c>
      <c r="EN466">
        <f>Drivers!EN287</f>
        <v>0</v>
      </c>
    </row>
    <row r="467" spans="1:144" x14ac:dyDescent="0.2">
      <c r="A467">
        <f>Drivers!A288</f>
        <v>0</v>
      </c>
      <c r="B467">
        <f>Drivers!B288</f>
        <v>0</v>
      </c>
      <c r="C467">
        <f>Drivers!C288</f>
        <v>0</v>
      </c>
      <c r="D467">
        <f>Drivers!D288</f>
        <v>0</v>
      </c>
      <c r="E467">
        <f>Drivers!E288</f>
        <v>0</v>
      </c>
      <c r="F467">
        <f>Drivers!F288</f>
        <v>0</v>
      </c>
      <c r="G467">
        <f>Drivers!G288</f>
        <v>0</v>
      </c>
      <c r="H467">
        <f>Drivers!H288</f>
        <v>0</v>
      </c>
      <c r="I467" t="str">
        <f>Drivers!I288</f>
        <v>Gross Adds</v>
      </c>
      <c r="J467">
        <f>Drivers!J288</f>
        <v>0</v>
      </c>
      <c r="K467">
        <f>Drivers!K288</f>
        <v>0</v>
      </c>
      <c r="L467">
        <f>Drivers!L288</f>
        <v>0</v>
      </c>
      <c r="M467">
        <f>Drivers!M288</f>
        <v>0</v>
      </c>
      <c r="N467">
        <f>Drivers!N288</f>
        <v>0</v>
      </c>
      <c r="O467">
        <f>Drivers!O288</f>
        <v>0</v>
      </c>
      <c r="P467">
        <f>Drivers!P288</f>
        <v>0</v>
      </c>
      <c r="Q467">
        <f>Drivers!Q288</f>
        <v>0</v>
      </c>
      <c r="R467">
        <f>Drivers!R288</f>
        <v>0</v>
      </c>
      <c r="S467">
        <f>Drivers!S288</f>
        <v>0</v>
      </c>
      <c r="T467">
        <f>Drivers!T288</f>
        <v>0</v>
      </c>
      <c r="U467">
        <f>Drivers!U288</f>
        <v>0</v>
      </c>
      <c r="V467">
        <f>Drivers!V288</f>
        <v>0</v>
      </c>
      <c r="W467">
        <f>Drivers!W288</f>
        <v>0</v>
      </c>
      <c r="X467">
        <f>Drivers!X288</f>
        <v>0</v>
      </c>
      <c r="Y467">
        <f>Drivers!Y288</f>
        <v>0</v>
      </c>
      <c r="Z467">
        <f>Drivers!Z288</f>
        <v>0</v>
      </c>
      <c r="AA467">
        <f>Drivers!AA288</f>
        <v>0</v>
      </c>
      <c r="AB467">
        <f>Drivers!AB288</f>
        <v>0</v>
      </c>
      <c r="AC467">
        <f>Drivers!AC288</f>
        <v>0</v>
      </c>
      <c r="AD467">
        <f>Drivers!AD288</f>
        <v>0</v>
      </c>
      <c r="AE467">
        <f>Drivers!AE288</f>
        <v>0</v>
      </c>
      <c r="AF467">
        <f>Drivers!AF288</f>
        <v>0</v>
      </c>
      <c r="AG467">
        <f>Drivers!AG288</f>
        <v>0</v>
      </c>
      <c r="AH467">
        <f>Drivers!AH288</f>
        <v>0</v>
      </c>
      <c r="AI467">
        <f>Drivers!AI288</f>
        <v>0</v>
      </c>
      <c r="AJ467">
        <f>Drivers!AJ288</f>
        <v>0</v>
      </c>
      <c r="AK467">
        <f>Drivers!AK288</f>
        <v>0</v>
      </c>
      <c r="AL467">
        <f>Drivers!AL288</f>
        <v>0</v>
      </c>
      <c r="AM467">
        <f>Drivers!AM288</f>
        <v>0</v>
      </c>
      <c r="AN467">
        <f>Drivers!AN288</f>
        <v>0</v>
      </c>
      <c r="AO467">
        <f>Drivers!AO288</f>
        <v>0</v>
      </c>
      <c r="AP467">
        <f>Drivers!AP288</f>
        <v>0</v>
      </c>
      <c r="AQ467">
        <f>Drivers!AQ288</f>
        <v>0</v>
      </c>
      <c r="AR467">
        <f>Drivers!AR288</f>
        <v>0</v>
      </c>
      <c r="AS467">
        <f>Drivers!AS288</f>
        <v>0</v>
      </c>
      <c r="AT467">
        <f>Drivers!AT288</f>
        <v>0</v>
      </c>
      <c r="AU467">
        <f>Drivers!AU288</f>
        <v>0</v>
      </c>
      <c r="AV467">
        <f>Drivers!AV288</f>
        <v>0</v>
      </c>
      <c r="AW467">
        <f>Drivers!AW288</f>
        <v>0</v>
      </c>
      <c r="AX467">
        <f>Drivers!AX288</f>
        <v>0</v>
      </c>
      <c r="AY467">
        <f>Drivers!AY288</f>
        <v>0</v>
      </c>
      <c r="AZ467">
        <f>Drivers!AZ288</f>
        <v>0</v>
      </c>
      <c r="BA467">
        <f>Drivers!BA288</f>
        <v>0</v>
      </c>
      <c r="BB467">
        <f>Drivers!BB288</f>
        <v>0</v>
      </c>
      <c r="BC467">
        <f>Drivers!BC288</f>
        <v>0</v>
      </c>
      <c r="BD467">
        <f>Drivers!BD288</f>
        <v>0</v>
      </c>
      <c r="BE467">
        <f>Drivers!BE288</f>
        <v>0</v>
      </c>
      <c r="BF467">
        <f>Drivers!BF288</f>
        <v>0</v>
      </c>
      <c r="BG467">
        <f>Drivers!BG288</f>
        <v>0</v>
      </c>
      <c r="BH467">
        <f>Drivers!BH288</f>
        <v>0</v>
      </c>
      <c r="BI467">
        <f>Drivers!BI288</f>
        <v>0</v>
      </c>
      <c r="BJ467">
        <f>Drivers!BJ288</f>
        <v>0</v>
      </c>
      <c r="BK467">
        <f>Drivers!BK288</f>
        <v>0</v>
      </c>
      <c r="BL467">
        <f>Drivers!BL288</f>
        <v>0</v>
      </c>
      <c r="BM467">
        <f>Drivers!BM288</f>
        <v>0</v>
      </c>
      <c r="BN467">
        <f>Drivers!BN288</f>
        <v>0</v>
      </c>
      <c r="BO467">
        <f>Drivers!BO288</f>
        <v>0</v>
      </c>
      <c r="BP467">
        <f>Drivers!BP288</f>
        <v>0</v>
      </c>
      <c r="BQ467">
        <f>Drivers!BQ288</f>
        <v>0</v>
      </c>
      <c r="BR467">
        <f>Drivers!BR288</f>
        <v>0</v>
      </c>
      <c r="BS467">
        <f>Drivers!BS288</f>
        <v>0</v>
      </c>
      <c r="BT467">
        <f>Drivers!BT288</f>
        <v>0</v>
      </c>
      <c r="BU467">
        <f>Drivers!BU288</f>
        <v>0</v>
      </c>
      <c r="BV467">
        <f>Drivers!BV288</f>
        <v>0</v>
      </c>
      <c r="BW467">
        <f>Drivers!BW288</f>
        <v>0</v>
      </c>
      <c r="BX467">
        <f>Drivers!BX288</f>
        <v>0</v>
      </c>
      <c r="BY467">
        <f>Drivers!BY288</f>
        <v>0</v>
      </c>
      <c r="BZ467">
        <f>Drivers!BZ288</f>
        <v>0.49280246615087053</v>
      </c>
      <c r="CA467">
        <f>Drivers!CA288</f>
        <v>0.32875238095238096</v>
      </c>
      <c r="CB467">
        <f>Drivers!CB288</f>
        <v>0.28536666666666666</v>
      </c>
      <c r="CC467">
        <f>Drivers!CC288</f>
        <v>0.22873636363636365</v>
      </c>
      <c r="CD467">
        <f>Drivers!CD288</f>
        <v>0.36818181818181817</v>
      </c>
      <c r="CE467">
        <f>Drivers!CE288</f>
        <v>0.35019</v>
      </c>
      <c r="CF467">
        <f>Drivers!CF288</f>
        <v>0.34743999999999997</v>
      </c>
      <c r="CG467">
        <f>Drivers!CG288</f>
        <v>0.31079000000000001</v>
      </c>
      <c r="CH467">
        <f>Drivers!CH288</f>
        <v>0.39090909090909093</v>
      </c>
      <c r="CI467">
        <f>Drivers!CI288</f>
        <v>0.34108181818181815</v>
      </c>
      <c r="CJ467">
        <f>Drivers!CJ288</f>
        <v>0.33858181818181821</v>
      </c>
      <c r="CK467">
        <f>Drivers!CK288</f>
        <v>0.30526363636363635</v>
      </c>
      <c r="CL467">
        <f>Drivers!CL288</f>
        <v>0.37916666666666665</v>
      </c>
      <c r="CM467">
        <f>Drivers!CM288</f>
        <v>0.33349166666666663</v>
      </c>
      <c r="CN467">
        <f>Drivers!CN288</f>
        <v>0.33119999999999999</v>
      </c>
      <c r="CO467">
        <f>Drivers!CO288</f>
        <v>0.30065833333333336</v>
      </c>
      <c r="CP467">
        <f>Drivers!CP288</f>
        <v>0</v>
      </c>
      <c r="CQ467">
        <f>Drivers!CQ288</f>
        <v>0</v>
      </c>
      <c r="CR467">
        <f>Drivers!CR288</f>
        <v>0</v>
      </c>
      <c r="CS467">
        <f>Drivers!CS288</f>
        <v>0</v>
      </c>
      <c r="CT467">
        <f>Drivers!CT288</f>
        <v>0</v>
      </c>
      <c r="CU467">
        <f>Drivers!CU288</f>
        <v>0</v>
      </c>
      <c r="CV467">
        <f>Drivers!CV288</f>
        <v>0</v>
      </c>
      <c r="CW467">
        <f>Drivers!CW288</f>
        <v>0</v>
      </c>
      <c r="CX467">
        <f>Drivers!CX288</f>
        <v>0</v>
      </c>
      <c r="CY467">
        <f>Drivers!CY288</f>
        <v>0</v>
      </c>
      <c r="CZ467">
        <f>Drivers!CZ288</f>
        <v>0</v>
      </c>
      <c r="DA467">
        <f>Drivers!DA288</f>
        <v>0</v>
      </c>
      <c r="DB467">
        <f>Drivers!DB288</f>
        <v>0</v>
      </c>
      <c r="DC467">
        <f>Drivers!DC288</f>
        <v>0</v>
      </c>
      <c r="DD467">
        <f>Drivers!DD288</f>
        <v>0</v>
      </c>
      <c r="DE467">
        <f>Drivers!DE288</f>
        <v>0</v>
      </c>
      <c r="DF467">
        <f>Drivers!DF288</f>
        <v>0</v>
      </c>
      <c r="DG467">
        <f>Drivers!DG288</f>
        <v>0</v>
      </c>
      <c r="DH467">
        <f>Drivers!DH288</f>
        <v>0</v>
      </c>
      <c r="DI467">
        <f>Drivers!DI288</f>
        <v>0</v>
      </c>
      <c r="DJ467">
        <f>Drivers!DJ288</f>
        <v>0</v>
      </c>
      <c r="DK467">
        <f>Drivers!DK288</f>
        <v>0</v>
      </c>
      <c r="DL467">
        <f>Drivers!DL288</f>
        <v>0</v>
      </c>
      <c r="DM467">
        <f>Drivers!DM288</f>
        <v>0</v>
      </c>
      <c r="DN467">
        <f>Drivers!DN288</f>
        <v>0</v>
      </c>
      <c r="DO467">
        <f>Drivers!DO288</f>
        <v>0</v>
      </c>
      <c r="DP467">
        <f>Drivers!DP288</f>
        <v>0</v>
      </c>
      <c r="DQ467">
        <f>Drivers!DQ288</f>
        <v>0</v>
      </c>
      <c r="DR467">
        <f>Drivers!DR288</f>
        <v>0</v>
      </c>
      <c r="DS467">
        <f>Drivers!DS288</f>
        <v>0</v>
      </c>
      <c r="DT467">
        <f>Drivers!DT288</f>
        <v>0</v>
      </c>
      <c r="DU467">
        <f>Drivers!DU288</f>
        <v>0</v>
      </c>
      <c r="DV467">
        <f>Drivers!DV288</f>
        <v>0</v>
      </c>
      <c r="DW467">
        <f>Drivers!DW288</f>
        <v>0</v>
      </c>
      <c r="DX467">
        <f>Drivers!DX288</f>
        <v>0</v>
      </c>
      <c r="DY467">
        <f>Drivers!DY288</f>
        <v>0</v>
      </c>
      <c r="DZ467">
        <f>Drivers!DZ288</f>
        <v>0</v>
      </c>
      <c r="EA467">
        <f>Drivers!EA288</f>
        <v>0</v>
      </c>
      <c r="EB467">
        <f>Drivers!EB288</f>
        <v>1.3356578774062817</v>
      </c>
      <c r="EC467">
        <f>Drivers!EC288</f>
        <v>1.3766018181818183</v>
      </c>
      <c r="ED467">
        <f>Drivers!ED288</f>
        <v>1.3758363636363635</v>
      </c>
      <c r="EE467">
        <f>Drivers!EE288</f>
        <v>1.3445166666666668</v>
      </c>
      <c r="EF467">
        <f>Drivers!EF288</f>
        <v>1.4028499999999999</v>
      </c>
      <c r="EG467">
        <f>Drivers!EG288</f>
        <v>1.4528499999999998</v>
      </c>
      <c r="EH467">
        <f>Drivers!EH288</f>
        <v>1.4945166666666658</v>
      </c>
      <c r="EI467">
        <f>Drivers!EI288</f>
        <v>1.5278500000000008</v>
      </c>
      <c r="EJ467">
        <f>Drivers!EJ288</f>
        <v>1.5528499999999994</v>
      </c>
      <c r="EK467">
        <f>Drivers!EK288</f>
        <v>1.5778500000000015</v>
      </c>
      <c r="EL467">
        <f>Drivers!EL288</f>
        <v>1.6028500000000001</v>
      </c>
      <c r="EM467">
        <f>Drivers!EM288</f>
        <v>0</v>
      </c>
      <c r="EN467">
        <f>Drivers!EN288</f>
        <v>0</v>
      </c>
    </row>
    <row r="468" spans="1:144" x14ac:dyDescent="0.2">
      <c r="A468">
        <f>Drivers!A289</f>
        <v>0</v>
      </c>
      <c r="B468">
        <f>Drivers!B289</f>
        <v>0</v>
      </c>
      <c r="C468">
        <f>Drivers!C289</f>
        <v>0</v>
      </c>
      <c r="D468">
        <f>Drivers!D289</f>
        <v>0</v>
      </c>
      <c r="E468">
        <f>Drivers!E289</f>
        <v>0</v>
      </c>
      <c r="F468">
        <f>Drivers!F289</f>
        <v>0</v>
      </c>
      <c r="G468">
        <f>Drivers!G289</f>
        <v>0</v>
      </c>
      <c r="H468">
        <f>Drivers!H289</f>
        <v>0</v>
      </c>
      <c r="I468" t="str">
        <f>Drivers!I289</f>
        <v>Implied Aggregate Churn</v>
      </c>
      <c r="J468">
        <f>Drivers!J289</f>
        <v>0</v>
      </c>
      <c r="K468">
        <f>Drivers!K289</f>
        <v>0</v>
      </c>
      <c r="L468">
        <f>Drivers!L289</f>
        <v>0</v>
      </c>
      <c r="M468">
        <f>Drivers!M289</f>
        <v>0</v>
      </c>
      <c r="N468">
        <f>Drivers!N289</f>
        <v>0</v>
      </c>
      <c r="O468">
        <f>Drivers!O289</f>
        <v>0</v>
      </c>
      <c r="P468">
        <f>Drivers!P289</f>
        <v>0</v>
      </c>
      <c r="Q468">
        <f>Drivers!Q289</f>
        <v>0</v>
      </c>
      <c r="R468">
        <f>Drivers!R289</f>
        <v>0</v>
      </c>
      <c r="S468">
        <f>Drivers!S289</f>
        <v>0</v>
      </c>
      <c r="T468">
        <f>Drivers!T289</f>
        <v>0</v>
      </c>
      <c r="U468">
        <f>Drivers!U289</f>
        <v>0</v>
      </c>
      <c r="V468">
        <f>Drivers!V289</f>
        <v>0</v>
      </c>
      <c r="W468">
        <f>Drivers!W289</f>
        <v>0</v>
      </c>
      <c r="X468">
        <f>Drivers!X289</f>
        <v>0</v>
      </c>
      <c r="Y468">
        <f>Drivers!Y289</f>
        <v>0</v>
      </c>
      <c r="Z468">
        <f>Drivers!Z289</f>
        <v>0</v>
      </c>
      <c r="AA468">
        <f>Drivers!AA289</f>
        <v>0</v>
      </c>
      <c r="AB468">
        <f>Drivers!AB289</f>
        <v>0</v>
      </c>
      <c r="AC468">
        <f>Drivers!AC289</f>
        <v>0</v>
      </c>
      <c r="AD468">
        <f>Drivers!AD289</f>
        <v>0</v>
      </c>
      <c r="AE468">
        <f>Drivers!AE289</f>
        <v>0</v>
      </c>
      <c r="AF468">
        <f>Drivers!AF289</f>
        <v>0</v>
      </c>
      <c r="AG468">
        <f>Drivers!AG289</f>
        <v>0</v>
      </c>
      <c r="AH468">
        <f>Drivers!AH289</f>
        <v>0</v>
      </c>
      <c r="AI468">
        <f>Drivers!AI289</f>
        <v>0</v>
      </c>
      <c r="AJ468">
        <f>Drivers!AJ289</f>
        <v>0</v>
      </c>
      <c r="AK468">
        <f>Drivers!AK289</f>
        <v>0</v>
      </c>
      <c r="AL468">
        <f>Drivers!AL289</f>
        <v>0</v>
      </c>
      <c r="AM468">
        <f>Drivers!AM289</f>
        <v>0</v>
      </c>
      <c r="AN468">
        <f>Drivers!AN289</f>
        <v>0</v>
      </c>
      <c r="AO468">
        <f>Drivers!AO289</f>
        <v>0</v>
      </c>
      <c r="AP468">
        <f>Drivers!AP289</f>
        <v>0</v>
      </c>
      <c r="AQ468">
        <f>Drivers!AQ289</f>
        <v>0</v>
      </c>
      <c r="AR468">
        <f>Drivers!AR289</f>
        <v>0</v>
      </c>
      <c r="AS468">
        <f>Drivers!AS289</f>
        <v>0</v>
      </c>
      <c r="AT468">
        <f>Drivers!AT289</f>
        <v>0</v>
      </c>
      <c r="AU468">
        <f>Drivers!AU289</f>
        <v>0</v>
      </c>
      <c r="AV468">
        <f>Drivers!AV289</f>
        <v>0</v>
      </c>
      <c r="AW468">
        <f>Drivers!AW289</f>
        <v>0</v>
      </c>
      <c r="AX468">
        <f>Drivers!AX289</f>
        <v>0</v>
      </c>
      <c r="AY468">
        <f>Drivers!AY289</f>
        <v>0</v>
      </c>
      <c r="AZ468">
        <f>Drivers!AZ289</f>
        <v>0</v>
      </c>
      <c r="BA468">
        <f>Drivers!BA289</f>
        <v>0</v>
      </c>
      <c r="BB468">
        <f>Drivers!BB289</f>
        <v>0</v>
      </c>
      <c r="BC468">
        <f>Drivers!BC289</f>
        <v>0</v>
      </c>
      <c r="BD468">
        <f>Drivers!BD289</f>
        <v>0</v>
      </c>
      <c r="BE468">
        <f>Drivers!BE289</f>
        <v>0</v>
      </c>
      <c r="BF468">
        <f>Drivers!BF289</f>
        <v>0</v>
      </c>
      <c r="BG468">
        <f>Drivers!BG289</f>
        <v>0</v>
      </c>
      <c r="BH468">
        <f>Drivers!BH289</f>
        <v>0</v>
      </c>
      <c r="BI468">
        <f>Drivers!BI289</f>
        <v>0</v>
      </c>
      <c r="BJ468">
        <f>Drivers!BJ289</f>
        <v>0</v>
      </c>
      <c r="BK468">
        <f>Drivers!BK289</f>
        <v>0</v>
      </c>
      <c r="BL468">
        <f>Drivers!BL289</f>
        <v>0</v>
      </c>
      <c r="BM468">
        <f>Drivers!BM289</f>
        <v>0</v>
      </c>
      <c r="BN468">
        <f>Drivers!BN289</f>
        <v>0</v>
      </c>
      <c r="BO468">
        <f>Drivers!BO289</f>
        <v>0</v>
      </c>
      <c r="BP468">
        <f>Drivers!BP289</f>
        <v>0</v>
      </c>
      <c r="BQ468">
        <f>Drivers!BQ289</f>
        <v>0</v>
      </c>
      <c r="BR468">
        <f>Drivers!BR289</f>
        <v>0</v>
      </c>
      <c r="BS468">
        <f>Drivers!BS289</f>
        <v>0</v>
      </c>
      <c r="BT468">
        <f>Drivers!BT289</f>
        <v>0</v>
      </c>
      <c r="BU468">
        <f>Drivers!BU289</f>
        <v>0</v>
      </c>
      <c r="BV468">
        <f>Drivers!BV289</f>
        <v>0</v>
      </c>
      <c r="BW468">
        <f>Drivers!BW289</f>
        <v>0</v>
      </c>
      <c r="BX468">
        <f>Drivers!BX289</f>
        <v>0</v>
      </c>
      <c r="BY468">
        <f>Drivers!BY289</f>
        <v>0</v>
      </c>
      <c r="BZ468">
        <f>Drivers!BZ289</f>
        <v>-0.3358024661508705</v>
      </c>
      <c r="CA468">
        <f>Drivers!CA289</f>
        <v>-0.4217523809523811</v>
      </c>
      <c r="CB468">
        <f>Drivers!CB289</f>
        <v>-0.37236666666666662</v>
      </c>
      <c r="CC468">
        <f>Drivers!CC289</f>
        <v>-0.33873636363636361</v>
      </c>
      <c r="CD468">
        <f>Drivers!CD289</f>
        <v>-0.29358181818181806</v>
      </c>
      <c r="CE468">
        <f>Drivers!CE289</f>
        <v>-0.35019</v>
      </c>
      <c r="CF468">
        <f>Drivers!CF289</f>
        <v>-0.33923399999999992</v>
      </c>
      <c r="CG468">
        <f>Drivers!CG289</f>
        <v>-0.31907806000000005</v>
      </c>
      <c r="CH468">
        <f>Drivers!CH289</f>
        <v>-0.30876703090909075</v>
      </c>
      <c r="CI468">
        <f>Drivers!CI289</f>
        <v>-0.34108181818181815</v>
      </c>
      <c r="CJ468">
        <f>Drivers!CJ289</f>
        <v>-0.32955521818181821</v>
      </c>
      <c r="CK468">
        <f>Drivers!CK289</f>
        <v>-0.31438050236363646</v>
      </c>
      <c r="CL468">
        <f>Drivers!CL289</f>
        <v>-0.29783700066666652</v>
      </c>
      <c r="CM468">
        <f>Drivers!CM289</f>
        <v>-0.33349166666666663</v>
      </c>
      <c r="CN468">
        <f>Drivers!CN289</f>
        <v>-0.32136100600000006</v>
      </c>
      <c r="CO468">
        <f>Drivers!CO289</f>
        <v>-0.31059571727333335</v>
      </c>
      <c r="CP468">
        <f>Drivers!CP289</f>
        <v>0</v>
      </c>
      <c r="CQ468">
        <f>Drivers!CQ289</f>
        <v>0</v>
      </c>
      <c r="CR468">
        <f>Drivers!CR289</f>
        <v>0</v>
      </c>
      <c r="CS468">
        <f>Drivers!CS289</f>
        <v>0</v>
      </c>
      <c r="CT468">
        <f>Drivers!CT289</f>
        <v>0</v>
      </c>
      <c r="CU468">
        <f>Drivers!CU289</f>
        <v>0</v>
      </c>
      <c r="CV468">
        <f>Drivers!CV289</f>
        <v>0</v>
      </c>
      <c r="CW468">
        <f>Drivers!CW289</f>
        <v>0</v>
      </c>
      <c r="CX468">
        <f>Drivers!CX289</f>
        <v>0</v>
      </c>
      <c r="CY468">
        <f>Drivers!CY289</f>
        <v>0</v>
      </c>
      <c r="CZ468">
        <f>Drivers!CZ289</f>
        <v>0</v>
      </c>
      <c r="DA468">
        <f>Drivers!DA289</f>
        <v>0</v>
      </c>
      <c r="DB468">
        <f>Drivers!DB289</f>
        <v>0</v>
      </c>
      <c r="DC468">
        <f>Drivers!DC289</f>
        <v>0</v>
      </c>
      <c r="DD468">
        <f>Drivers!DD289</f>
        <v>0</v>
      </c>
      <c r="DE468">
        <f>Drivers!DE289</f>
        <v>0</v>
      </c>
      <c r="DF468">
        <f>Drivers!DF289</f>
        <v>0</v>
      </c>
      <c r="DG468">
        <f>Drivers!DG289</f>
        <v>0</v>
      </c>
      <c r="DH468">
        <f>Drivers!DH289</f>
        <v>0</v>
      </c>
      <c r="DI468">
        <f>Drivers!DI289</f>
        <v>0</v>
      </c>
      <c r="DJ468">
        <f>Drivers!DJ289</f>
        <v>0</v>
      </c>
      <c r="DK468">
        <f>Drivers!DK289</f>
        <v>0</v>
      </c>
      <c r="DL468">
        <f>Drivers!DL289</f>
        <v>0</v>
      </c>
      <c r="DM468">
        <f>Drivers!DM289</f>
        <v>0</v>
      </c>
      <c r="DN468">
        <f>Drivers!DN289</f>
        <v>0</v>
      </c>
      <c r="DO468">
        <f>Drivers!DO289</f>
        <v>0</v>
      </c>
      <c r="DP468">
        <f>Drivers!DP289</f>
        <v>0</v>
      </c>
      <c r="DQ468">
        <f>Drivers!DQ289</f>
        <v>0</v>
      </c>
      <c r="DR468">
        <f>Drivers!DR289</f>
        <v>0</v>
      </c>
      <c r="DS468">
        <f>Drivers!DS289</f>
        <v>0</v>
      </c>
      <c r="DT468">
        <f>Drivers!DT289</f>
        <v>0</v>
      </c>
      <c r="DU468">
        <f>Drivers!DU289</f>
        <v>0</v>
      </c>
      <c r="DV468">
        <f>Drivers!DV289</f>
        <v>0</v>
      </c>
      <c r="DW468">
        <f>Drivers!DW289</f>
        <v>0</v>
      </c>
      <c r="DX468">
        <f>Drivers!DX289</f>
        <v>0</v>
      </c>
      <c r="DY468">
        <f>Drivers!DY289</f>
        <v>0</v>
      </c>
      <c r="DZ468">
        <f>Drivers!DZ289</f>
        <v>0</v>
      </c>
      <c r="EA468">
        <f>Drivers!EA289</f>
        <v>0</v>
      </c>
      <c r="EB468">
        <f>Drivers!EB289</f>
        <v>-1.4686578774062817</v>
      </c>
      <c r="EC468">
        <f>Drivers!EC289</f>
        <v>-1.302083878181818</v>
      </c>
      <c r="ED468">
        <f>Drivers!ED289</f>
        <v>-1.2937845696363635</v>
      </c>
      <c r="EE468">
        <f>Drivers!EE289</f>
        <v>-1.2632853906066666</v>
      </c>
      <c r="EF468">
        <f>Drivers!EF289</f>
        <v>-1.3239432359187999</v>
      </c>
      <c r="EG468">
        <f>Drivers!EG289</f>
        <v>-1.3729569013677845</v>
      </c>
      <c r="EH468">
        <f>Drivers!EH289</f>
        <v>-1.4143572577056767</v>
      </c>
      <c r="EI468">
        <f>Drivers!EI289</f>
        <v>-1.4482059015251894</v>
      </c>
      <c r="EJ468">
        <f>Drivers!EJ289</f>
        <v>-1.4745537247301463</v>
      </c>
      <c r="EK468">
        <f>Drivers!EK289</f>
        <v>-1.5017721191961275</v>
      </c>
      <c r="EL468">
        <f>Drivers!EL289</f>
        <v>-1.5298843961381028</v>
      </c>
      <c r="EM468">
        <f>Drivers!EM289</f>
        <v>0</v>
      </c>
      <c r="EN468">
        <f>Drivers!EN289</f>
        <v>0</v>
      </c>
    </row>
    <row r="469" spans="1:144" x14ac:dyDescent="0.2">
      <c r="A469">
        <f>Drivers!A290</f>
        <v>0</v>
      </c>
      <c r="B469">
        <f>Drivers!B290</f>
        <v>0</v>
      </c>
      <c r="C469">
        <f>Drivers!C290</f>
        <v>0</v>
      </c>
      <c r="D469">
        <f>Drivers!D290</f>
        <v>0</v>
      </c>
      <c r="E469">
        <f>Drivers!E290</f>
        <v>0</v>
      </c>
      <c r="F469">
        <f>Drivers!F290</f>
        <v>0</v>
      </c>
      <c r="G469">
        <f>Drivers!G290</f>
        <v>0</v>
      </c>
      <c r="H469">
        <f>Drivers!H290</f>
        <v>0</v>
      </c>
      <c r="I469" t="str">
        <f>Drivers!I290</f>
        <v>Customers in Current Period</v>
      </c>
      <c r="J469">
        <f>Drivers!J290</f>
        <v>0</v>
      </c>
      <c r="K469">
        <f>Drivers!K290</f>
        <v>0</v>
      </c>
      <c r="L469">
        <f>Drivers!L290</f>
        <v>0</v>
      </c>
      <c r="M469">
        <f>Drivers!M290</f>
        <v>0</v>
      </c>
      <c r="N469">
        <f>Drivers!N290</f>
        <v>0</v>
      </c>
      <c r="O469">
        <f>Drivers!O290</f>
        <v>0</v>
      </c>
      <c r="P469">
        <f>Drivers!P290</f>
        <v>0</v>
      </c>
      <c r="Q469">
        <f>Drivers!Q290</f>
        <v>0</v>
      </c>
      <c r="R469">
        <f>Drivers!R290</f>
        <v>0</v>
      </c>
      <c r="S469">
        <f>Drivers!S290</f>
        <v>0</v>
      </c>
      <c r="T469">
        <f>Drivers!T290</f>
        <v>0</v>
      </c>
      <c r="U469">
        <f>Drivers!U290</f>
        <v>0</v>
      </c>
      <c r="V469">
        <f>Drivers!V290</f>
        <v>0</v>
      </c>
      <c r="W469">
        <f>Drivers!W290</f>
        <v>0</v>
      </c>
      <c r="X469">
        <f>Drivers!X290</f>
        <v>0</v>
      </c>
      <c r="Y469">
        <f>Drivers!Y290</f>
        <v>0</v>
      </c>
      <c r="Z469">
        <f>Drivers!Z290</f>
        <v>0</v>
      </c>
      <c r="AA469">
        <f>Drivers!AA290</f>
        <v>0</v>
      </c>
      <c r="AB469">
        <f>Drivers!AB290</f>
        <v>0</v>
      </c>
      <c r="AC469">
        <f>Drivers!AC290</f>
        <v>0</v>
      </c>
      <c r="AD469">
        <f>Drivers!AD290</f>
        <v>0</v>
      </c>
      <c r="AE469">
        <f>Drivers!AE290</f>
        <v>0</v>
      </c>
      <c r="AF469">
        <f>Drivers!AF290</f>
        <v>0</v>
      </c>
      <c r="AG469">
        <f>Drivers!AG290</f>
        <v>0</v>
      </c>
      <c r="AH469">
        <f>Drivers!AH290</f>
        <v>0</v>
      </c>
      <c r="AI469">
        <f>Drivers!AI290</f>
        <v>0</v>
      </c>
      <c r="AJ469">
        <f>Drivers!AJ290</f>
        <v>0</v>
      </c>
      <c r="AK469">
        <f>Drivers!AK290</f>
        <v>0</v>
      </c>
      <c r="AL469">
        <f>Drivers!AL290</f>
        <v>0</v>
      </c>
      <c r="AM469">
        <f>Drivers!AM290</f>
        <v>0</v>
      </c>
      <c r="AN469">
        <f>Drivers!AN290</f>
        <v>0</v>
      </c>
      <c r="AO469">
        <f>Drivers!AO290</f>
        <v>0</v>
      </c>
      <c r="AP469">
        <f>Drivers!AP290</f>
        <v>0</v>
      </c>
      <c r="AQ469">
        <f>Drivers!AQ290</f>
        <v>0</v>
      </c>
      <c r="AR469">
        <f>Drivers!AR290</f>
        <v>0</v>
      </c>
      <c r="AS469">
        <f>Drivers!AS290</f>
        <v>0</v>
      </c>
      <c r="AT469">
        <f>Drivers!AT290</f>
        <v>0</v>
      </c>
      <c r="AU469">
        <f>Drivers!AU290</f>
        <v>0</v>
      </c>
      <c r="AV469">
        <f>Drivers!AV290</f>
        <v>0</v>
      </c>
      <c r="AW469">
        <f>Drivers!AW290</f>
        <v>0</v>
      </c>
      <c r="AX469">
        <f>Drivers!AX290</f>
        <v>0</v>
      </c>
      <c r="AY469">
        <f>Drivers!AY290</f>
        <v>0</v>
      </c>
      <c r="AZ469">
        <f>Drivers!AZ290</f>
        <v>0</v>
      </c>
      <c r="BA469">
        <f>Drivers!BA290</f>
        <v>0</v>
      </c>
      <c r="BB469">
        <f>Drivers!BB290</f>
        <v>0</v>
      </c>
      <c r="BC469">
        <f>Drivers!BC290</f>
        <v>0</v>
      </c>
      <c r="BD469">
        <f>Drivers!BD290</f>
        <v>0</v>
      </c>
      <c r="BE469">
        <f>Drivers!BE290</f>
        <v>0</v>
      </c>
      <c r="BF469">
        <f>Drivers!BF290</f>
        <v>0</v>
      </c>
      <c r="BG469">
        <f>Drivers!BG290</f>
        <v>0</v>
      </c>
      <c r="BH469">
        <f>Drivers!BH290</f>
        <v>0</v>
      </c>
      <c r="BI469">
        <f>Drivers!BI290</f>
        <v>0</v>
      </c>
      <c r="BJ469">
        <f>Drivers!BJ290</f>
        <v>0</v>
      </c>
      <c r="BK469">
        <f>Drivers!BK290</f>
        <v>0</v>
      </c>
      <c r="BL469">
        <f>Drivers!BL290</f>
        <v>0</v>
      </c>
      <c r="BM469">
        <f>Drivers!BM290</f>
        <v>0</v>
      </c>
      <c r="BN469">
        <f>Drivers!BN290</f>
        <v>0</v>
      </c>
      <c r="BO469">
        <f>Drivers!BO290</f>
        <v>0</v>
      </c>
      <c r="BP469">
        <f>Drivers!BP290</f>
        <v>0</v>
      </c>
      <c r="BQ469">
        <f>Drivers!BQ290</f>
        <v>0</v>
      </c>
      <c r="BR469">
        <f>Drivers!BR290</f>
        <v>0</v>
      </c>
      <c r="BS469">
        <f>Drivers!BS290</f>
        <v>0</v>
      </c>
      <c r="BT469">
        <f>Drivers!BT290</f>
        <v>0</v>
      </c>
      <c r="BU469">
        <f>Drivers!BU290</f>
        <v>0</v>
      </c>
      <c r="BV469">
        <f>Drivers!BV290</f>
        <v>0</v>
      </c>
      <c r="BW469">
        <f>Drivers!BW290</f>
        <v>0</v>
      </c>
      <c r="BX469">
        <f>Drivers!BX290</f>
        <v>0</v>
      </c>
      <c r="BY469">
        <f>Drivers!BY290</f>
        <v>0.879</v>
      </c>
      <c r="BZ469">
        <f>Drivers!BZ290</f>
        <v>1.036</v>
      </c>
      <c r="CA469">
        <f>Drivers!CA290</f>
        <v>0.94299999999999995</v>
      </c>
      <c r="CB469">
        <f>Drivers!CB290</f>
        <v>0.85599999999999998</v>
      </c>
      <c r="CC469">
        <f>Drivers!CC290</f>
        <v>0.746</v>
      </c>
      <c r="CD469">
        <f>Drivers!CD290</f>
        <v>0.82060000000000011</v>
      </c>
      <c r="CE469">
        <f>Drivers!CE290</f>
        <v>0.82060000000000011</v>
      </c>
      <c r="CF469">
        <f>Drivers!CF290</f>
        <v>0.82880600000000015</v>
      </c>
      <c r="CG469">
        <f>Drivers!CG290</f>
        <v>0.82051794000000011</v>
      </c>
      <c r="CH469">
        <f>Drivers!CH290</f>
        <v>0.90266000000000024</v>
      </c>
      <c r="CI469">
        <f>Drivers!CI290</f>
        <v>0.90266000000000024</v>
      </c>
      <c r="CJ469">
        <f>Drivers!CJ290</f>
        <v>0.91168660000000024</v>
      </c>
      <c r="CK469">
        <f>Drivers!CK290</f>
        <v>0.90256973400000018</v>
      </c>
      <c r="CL469">
        <f>Drivers!CL290</f>
        <v>0.98389940000000031</v>
      </c>
      <c r="CM469">
        <f>Drivers!CM290</f>
        <v>0.98389940000000031</v>
      </c>
      <c r="CN469">
        <f>Drivers!CN290</f>
        <v>0.9937383940000003</v>
      </c>
      <c r="CO469">
        <f>Drivers!CO290</f>
        <v>0.98380101006000031</v>
      </c>
      <c r="CP469">
        <f>Drivers!CP290</f>
        <v>0</v>
      </c>
      <c r="CQ469">
        <f>Drivers!CQ290</f>
        <v>0</v>
      </c>
      <c r="CR469">
        <f>Drivers!CR290</f>
        <v>0</v>
      </c>
      <c r="CS469">
        <f>Drivers!CS290</f>
        <v>0</v>
      </c>
      <c r="CT469">
        <f>Drivers!CT290</f>
        <v>0</v>
      </c>
      <c r="CU469">
        <f>Drivers!CU290</f>
        <v>0</v>
      </c>
      <c r="CV469">
        <f>Drivers!CV290</f>
        <v>0</v>
      </c>
      <c r="CW469">
        <f>Drivers!CW290</f>
        <v>0</v>
      </c>
      <c r="CX469">
        <f>Drivers!CX290</f>
        <v>0</v>
      </c>
      <c r="CY469">
        <f>Drivers!CY290</f>
        <v>0</v>
      </c>
      <c r="CZ469">
        <f>Drivers!CZ290</f>
        <v>0</v>
      </c>
      <c r="DA469">
        <f>Drivers!DA290</f>
        <v>0</v>
      </c>
      <c r="DB469">
        <f>Drivers!DB290</f>
        <v>0</v>
      </c>
      <c r="DC469">
        <f>Drivers!DC290</f>
        <v>0</v>
      </c>
      <c r="DD469">
        <f>Drivers!DD290</f>
        <v>0</v>
      </c>
      <c r="DE469">
        <f>Drivers!DE290</f>
        <v>0</v>
      </c>
      <c r="DF469">
        <f>Drivers!DF290</f>
        <v>0</v>
      </c>
      <c r="DG469">
        <f>Drivers!DG290</f>
        <v>0</v>
      </c>
      <c r="DH469">
        <f>Drivers!DH290</f>
        <v>0</v>
      </c>
      <c r="DI469">
        <f>Drivers!DI290</f>
        <v>0</v>
      </c>
      <c r="DJ469">
        <f>Drivers!DJ290</f>
        <v>0</v>
      </c>
      <c r="DK469">
        <f>Drivers!DK290</f>
        <v>0</v>
      </c>
      <c r="DL469">
        <f>Drivers!DL290</f>
        <v>0</v>
      </c>
      <c r="DM469">
        <f>Drivers!DM290</f>
        <v>0</v>
      </c>
      <c r="DN469">
        <f>Drivers!DN290</f>
        <v>0</v>
      </c>
      <c r="DO469">
        <f>Drivers!DO290</f>
        <v>0</v>
      </c>
      <c r="DP469">
        <f>Drivers!DP290</f>
        <v>0</v>
      </c>
      <c r="DQ469">
        <f>Drivers!DQ290</f>
        <v>0</v>
      </c>
      <c r="DR469">
        <f>Drivers!DR290</f>
        <v>0</v>
      </c>
      <c r="DS469">
        <f>Drivers!DS290</f>
        <v>0</v>
      </c>
      <c r="DT469">
        <f>Drivers!DT290</f>
        <v>0</v>
      </c>
      <c r="DU469">
        <f>Drivers!DU290</f>
        <v>0</v>
      </c>
      <c r="DV469">
        <f>Drivers!DV290</f>
        <v>0</v>
      </c>
      <c r="DW469">
        <f>Drivers!DW290</f>
        <v>0</v>
      </c>
      <c r="DX469">
        <f>Drivers!DX290</f>
        <v>0</v>
      </c>
      <c r="DY469">
        <f>Drivers!DY290</f>
        <v>0</v>
      </c>
      <c r="DZ469">
        <f>Drivers!DZ290</f>
        <v>0.33975</v>
      </c>
      <c r="EA469">
        <f>Drivers!EA290</f>
        <v>0.879</v>
      </c>
      <c r="EB469">
        <f>Drivers!EB290</f>
        <v>0.746</v>
      </c>
      <c r="EC469">
        <f>Drivers!EC290</f>
        <v>0.82051794000000011</v>
      </c>
      <c r="ED469">
        <f>Drivers!ED290</f>
        <v>0.90489408350000022</v>
      </c>
      <c r="EE469">
        <f>Drivers!EE290</f>
        <v>0.98633455101500034</v>
      </c>
      <c r="EF469">
        <f>Drivers!EF290</f>
        <v>1.0652413150962003</v>
      </c>
      <c r="EG469">
        <f>Drivers!EG290</f>
        <v>1.1451344137284156</v>
      </c>
      <c r="EH469">
        <f>Drivers!EH290</f>
        <v>1.2252938226894048</v>
      </c>
      <c r="EI469">
        <f>Drivers!EI290</f>
        <v>1.3049379211642163</v>
      </c>
      <c r="EJ469">
        <f>Drivers!EJ290</f>
        <v>1.3832341964340693</v>
      </c>
      <c r="EK469">
        <f>Drivers!EK290</f>
        <v>1.4593120772379433</v>
      </c>
      <c r="EL469">
        <f>Drivers!EL290</f>
        <v>1.5322776810998406</v>
      </c>
      <c r="EM469">
        <f>Drivers!EM290</f>
        <v>0</v>
      </c>
      <c r="EN469">
        <f>Drivers!EN290</f>
        <v>0</v>
      </c>
    </row>
    <row r="470" spans="1:144" x14ac:dyDescent="0.2">
      <c r="A470">
        <f>Drivers!A291</f>
        <v>0</v>
      </c>
      <c r="B470">
        <f>Drivers!B291</f>
        <v>0</v>
      </c>
      <c r="C470">
        <f>Drivers!C291</f>
        <v>0</v>
      </c>
      <c r="D470">
        <f>Drivers!D291</f>
        <v>0</v>
      </c>
      <c r="E470">
        <f>Drivers!E291</f>
        <v>0</v>
      </c>
      <c r="F470">
        <f>Drivers!F291</f>
        <v>0</v>
      </c>
      <c r="G470">
        <f>Drivers!G291</f>
        <v>0</v>
      </c>
      <c r="H470">
        <f>Drivers!H291</f>
        <v>0</v>
      </c>
      <c r="I470">
        <f>Drivers!I291</f>
        <v>0</v>
      </c>
      <c r="J470">
        <f>Drivers!J291</f>
        <v>0</v>
      </c>
      <c r="K470">
        <f>Drivers!K291</f>
        <v>0</v>
      </c>
      <c r="L470">
        <f>Drivers!L291</f>
        <v>0</v>
      </c>
      <c r="M470">
        <f>Drivers!M291</f>
        <v>0</v>
      </c>
      <c r="N470">
        <f>Drivers!N291</f>
        <v>0</v>
      </c>
      <c r="O470">
        <f>Drivers!O291</f>
        <v>0</v>
      </c>
      <c r="P470">
        <f>Drivers!P291</f>
        <v>0</v>
      </c>
      <c r="Q470">
        <f>Drivers!Q291</f>
        <v>0</v>
      </c>
      <c r="R470">
        <f>Drivers!R291</f>
        <v>0</v>
      </c>
      <c r="S470">
        <f>Drivers!S291</f>
        <v>0</v>
      </c>
      <c r="T470">
        <f>Drivers!T291</f>
        <v>0</v>
      </c>
      <c r="U470">
        <f>Drivers!U291</f>
        <v>0</v>
      </c>
      <c r="V470">
        <f>Drivers!V291</f>
        <v>0</v>
      </c>
      <c r="W470">
        <f>Drivers!W291</f>
        <v>0</v>
      </c>
      <c r="X470">
        <f>Drivers!X291</f>
        <v>0</v>
      </c>
      <c r="Y470">
        <f>Drivers!Y291</f>
        <v>0</v>
      </c>
      <c r="Z470">
        <f>Drivers!Z291</f>
        <v>0</v>
      </c>
      <c r="AA470">
        <f>Drivers!AA291</f>
        <v>0</v>
      </c>
      <c r="AB470">
        <f>Drivers!AB291</f>
        <v>0</v>
      </c>
      <c r="AC470">
        <f>Drivers!AC291</f>
        <v>0</v>
      </c>
      <c r="AD470">
        <f>Drivers!AD291</f>
        <v>0</v>
      </c>
      <c r="AE470">
        <f>Drivers!AE291</f>
        <v>0</v>
      </c>
      <c r="AF470">
        <f>Drivers!AF291</f>
        <v>0</v>
      </c>
      <c r="AG470">
        <f>Drivers!AG291</f>
        <v>0</v>
      </c>
      <c r="AH470">
        <f>Drivers!AH291</f>
        <v>0</v>
      </c>
      <c r="AI470">
        <f>Drivers!AI291</f>
        <v>0</v>
      </c>
      <c r="AJ470">
        <f>Drivers!AJ291</f>
        <v>0</v>
      </c>
      <c r="AK470">
        <f>Drivers!AK291</f>
        <v>0</v>
      </c>
      <c r="AL470">
        <f>Drivers!AL291</f>
        <v>0</v>
      </c>
      <c r="AM470">
        <f>Drivers!AM291</f>
        <v>0</v>
      </c>
      <c r="AN470">
        <f>Drivers!AN291</f>
        <v>0</v>
      </c>
      <c r="AO470">
        <f>Drivers!AO291</f>
        <v>0</v>
      </c>
      <c r="AP470">
        <f>Drivers!AP291</f>
        <v>0</v>
      </c>
      <c r="AQ470">
        <f>Drivers!AQ291</f>
        <v>0</v>
      </c>
      <c r="AR470">
        <f>Drivers!AR291</f>
        <v>0</v>
      </c>
      <c r="AS470">
        <f>Drivers!AS291</f>
        <v>0</v>
      </c>
      <c r="AT470">
        <f>Drivers!AT291</f>
        <v>0</v>
      </c>
      <c r="AU470">
        <f>Drivers!AU291</f>
        <v>0</v>
      </c>
      <c r="AV470">
        <f>Drivers!AV291</f>
        <v>0</v>
      </c>
      <c r="AW470">
        <f>Drivers!AW291</f>
        <v>0</v>
      </c>
      <c r="AX470">
        <f>Drivers!AX291</f>
        <v>0</v>
      </c>
      <c r="AY470">
        <f>Drivers!AY291</f>
        <v>0</v>
      </c>
      <c r="AZ470">
        <f>Drivers!AZ291</f>
        <v>0</v>
      </c>
      <c r="BA470">
        <f>Drivers!BA291</f>
        <v>0</v>
      </c>
      <c r="BB470">
        <f>Drivers!BB291</f>
        <v>0</v>
      </c>
      <c r="BC470">
        <f>Drivers!BC291</f>
        <v>0</v>
      </c>
      <c r="BD470">
        <f>Drivers!BD291</f>
        <v>0</v>
      </c>
      <c r="BE470">
        <f>Drivers!BE291</f>
        <v>0</v>
      </c>
      <c r="BF470">
        <f>Drivers!BF291</f>
        <v>0</v>
      </c>
      <c r="BG470">
        <f>Drivers!BG291</f>
        <v>0</v>
      </c>
      <c r="BH470">
        <f>Drivers!BH291</f>
        <v>0</v>
      </c>
      <c r="BI470">
        <f>Drivers!BI291</f>
        <v>0</v>
      </c>
      <c r="BJ470">
        <f>Drivers!BJ291</f>
        <v>0</v>
      </c>
      <c r="BK470">
        <f>Drivers!BK291</f>
        <v>0</v>
      </c>
      <c r="BL470">
        <f>Drivers!BL291</f>
        <v>0</v>
      </c>
      <c r="BM470">
        <f>Drivers!BM291</f>
        <v>0</v>
      </c>
      <c r="BN470">
        <f>Drivers!BN291</f>
        <v>0</v>
      </c>
      <c r="BO470">
        <f>Drivers!BO291</f>
        <v>0</v>
      </c>
      <c r="BP470">
        <f>Drivers!BP291</f>
        <v>0</v>
      </c>
      <c r="BQ470">
        <f>Drivers!BQ291</f>
        <v>0</v>
      </c>
      <c r="BR470">
        <f>Drivers!BR291</f>
        <v>0</v>
      </c>
      <c r="BS470">
        <f>Drivers!BS291</f>
        <v>0</v>
      </c>
      <c r="BT470">
        <f>Drivers!BT291</f>
        <v>0</v>
      </c>
      <c r="BU470">
        <f>Drivers!BU291</f>
        <v>0</v>
      </c>
      <c r="BV470">
        <f>Drivers!BV291</f>
        <v>0</v>
      </c>
      <c r="BW470">
        <f>Drivers!BW291</f>
        <v>0</v>
      </c>
      <c r="BX470">
        <f>Drivers!BX291</f>
        <v>0</v>
      </c>
      <c r="BY470">
        <f>Drivers!BY291</f>
        <v>0</v>
      </c>
      <c r="BZ470">
        <f>Drivers!BZ291</f>
        <v>0</v>
      </c>
      <c r="CA470">
        <f>Drivers!CA291</f>
        <v>0</v>
      </c>
      <c r="CB470">
        <f>Drivers!CB291</f>
        <v>0</v>
      </c>
      <c r="CC470">
        <f>Drivers!CC291</f>
        <v>0</v>
      </c>
      <c r="CD470">
        <f>Drivers!CD291</f>
        <v>0</v>
      </c>
      <c r="CE470">
        <f>Drivers!CE291</f>
        <v>0</v>
      </c>
      <c r="CF470">
        <f>Drivers!CF291</f>
        <v>0</v>
      </c>
      <c r="CG470">
        <f>Drivers!CG291</f>
        <v>0</v>
      </c>
      <c r="CH470">
        <f>Drivers!CH291</f>
        <v>0</v>
      </c>
      <c r="CI470">
        <f>Drivers!CI291</f>
        <v>0</v>
      </c>
      <c r="CJ470">
        <f>Drivers!CJ291</f>
        <v>0</v>
      </c>
      <c r="CK470">
        <f>Drivers!CK291</f>
        <v>0</v>
      </c>
      <c r="CL470">
        <f>Drivers!CL291</f>
        <v>0</v>
      </c>
      <c r="CM470">
        <f>Drivers!CM291</f>
        <v>0</v>
      </c>
      <c r="CN470">
        <f>Drivers!CN291</f>
        <v>0</v>
      </c>
      <c r="CO470">
        <f>Drivers!CO291</f>
        <v>0</v>
      </c>
      <c r="CP470">
        <f>Drivers!CP291</f>
        <v>0</v>
      </c>
      <c r="CQ470">
        <f>Drivers!CQ291</f>
        <v>0</v>
      </c>
      <c r="CR470">
        <f>Drivers!CR291</f>
        <v>0</v>
      </c>
      <c r="CS470">
        <f>Drivers!CS291</f>
        <v>0</v>
      </c>
      <c r="CT470">
        <f>Drivers!CT291</f>
        <v>0</v>
      </c>
      <c r="CU470">
        <f>Drivers!CU291</f>
        <v>0</v>
      </c>
      <c r="CV470">
        <f>Drivers!CV291</f>
        <v>0</v>
      </c>
      <c r="CW470">
        <f>Drivers!CW291</f>
        <v>0</v>
      </c>
      <c r="CX470">
        <f>Drivers!CX291</f>
        <v>0</v>
      </c>
      <c r="CY470">
        <f>Drivers!CY291</f>
        <v>0</v>
      </c>
      <c r="CZ470">
        <f>Drivers!CZ291</f>
        <v>0</v>
      </c>
      <c r="DA470">
        <f>Drivers!DA291</f>
        <v>0</v>
      </c>
      <c r="DB470">
        <f>Drivers!DB291</f>
        <v>0</v>
      </c>
      <c r="DC470">
        <f>Drivers!DC291</f>
        <v>0</v>
      </c>
      <c r="DD470">
        <f>Drivers!DD291</f>
        <v>0</v>
      </c>
      <c r="DE470">
        <f>Drivers!DE291</f>
        <v>0</v>
      </c>
      <c r="DF470">
        <f>Drivers!DF291</f>
        <v>0</v>
      </c>
      <c r="DG470">
        <f>Drivers!DG291</f>
        <v>0</v>
      </c>
      <c r="DH470">
        <f>Drivers!DH291</f>
        <v>0</v>
      </c>
      <c r="DI470">
        <f>Drivers!DI291</f>
        <v>0</v>
      </c>
      <c r="DJ470">
        <f>Drivers!DJ291</f>
        <v>0</v>
      </c>
      <c r="DK470">
        <f>Drivers!DK291</f>
        <v>0</v>
      </c>
      <c r="DL470">
        <f>Drivers!DL291</f>
        <v>0</v>
      </c>
      <c r="DM470">
        <f>Drivers!DM291</f>
        <v>0</v>
      </c>
      <c r="DN470">
        <f>Drivers!DN291</f>
        <v>0</v>
      </c>
      <c r="DO470">
        <f>Drivers!DO291</f>
        <v>0</v>
      </c>
      <c r="DP470">
        <f>Drivers!DP291</f>
        <v>0</v>
      </c>
      <c r="DQ470">
        <f>Drivers!DQ291</f>
        <v>0</v>
      </c>
      <c r="DR470">
        <f>Drivers!DR291</f>
        <v>0</v>
      </c>
      <c r="DS470">
        <f>Drivers!DS291</f>
        <v>0</v>
      </c>
      <c r="DT470">
        <f>Drivers!DT291</f>
        <v>0</v>
      </c>
      <c r="DU470">
        <f>Drivers!DU291</f>
        <v>0</v>
      </c>
      <c r="DV470">
        <f>Drivers!DV291</f>
        <v>0</v>
      </c>
      <c r="DW470">
        <f>Drivers!DW291</f>
        <v>0</v>
      </c>
      <c r="DX470">
        <f>Drivers!DX291</f>
        <v>0</v>
      </c>
      <c r="DY470">
        <f>Drivers!DY291</f>
        <v>0</v>
      </c>
      <c r="DZ470">
        <f>Drivers!DZ291</f>
        <v>0</v>
      </c>
      <c r="EA470">
        <f>Drivers!EA291</f>
        <v>0</v>
      </c>
      <c r="EB470">
        <f>Drivers!EB291</f>
        <v>0</v>
      </c>
      <c r="EC470">
        <f>Drivers!EC291</f>
        <v>0</v>
      </c>
      <c r="ED470">
        <f>Drivers!ED291</f>
        <v>0</v>
      </c>
      <c r="EE470">
        <f>Drivers!EE291</f>
        <v>0</v>
      </c>
      <c r="EF470">
        <f>Drivers!EF291</f>
        <v>0</v>
      </c>
      <c r="EG470">
        <f>Drivers!EG291</f>
        <v>0</v>
      </c>
      <c r="EH470">
        <f>Drivers!EH291</f>
        <v>0</v>
      </c>
      <c r="EI470">
        <f>Drivers!EI291</f>
        <v>0</v>
      </c>
      <c r="EJ470">
        <f>Drivers!EJ291</f>
        <v>0</v>
      </c>
      <c r="EK470">
        <f>Drivers!EK291</f>
        <v>0</v>
      </c>
      <c r="EL470">
        <f>Drivers!EL291</f>
        <v>0</v>
      </c>
      <c r="EM470">
        <f>Drivers!EM291</f>
        <v>0</v>
      </c>
      <c r="EN470">
        <f>Drivers!EN291</f>
        <v>0</v>
      </c>
    </row>
    <row r="471" spans="1:144" x14ac:dyDescent="0.2">
      <c r="A471">
        <f>Drivers!A292</f>
        <v>0</v>
      </c>
      <c r="B471">
        <f>Drivers!B292</f>
        <v>0</v>
      </c>
      <c r="C471">
        <f>Drivers!C292</f>
        <v>0</v>
      </c>
      <c r="D471">
        <f>Drivers!D292</f>
        <v>0</v>
      </c>
      <c r="E471">
        <f>Drivers!E292</f>
        <v>0</v>
      </c>
      <c r="F471">
        <f>Drivers!F292</f>
        <v>0</v>
      </c>
      <c r="G471">
        <f>Drivers!G292</f>
        <v>0</v>
      </c>
      <c r="H471">
        <f>Drivers!H292</f>
        <v>0</v>
      </c>
      <c r="I471" t="str">
        <f>Drivers!I292</f>
        <v>OUTPUT - Churn/Base Customers</v>
      </c>
      <c r="J471">
        <f>Drivers!J292</f>
        <v>0</v>
      </c>
      <c r="K471">
        <f>Drivers!K292</f>
        <v>0</v>
      </c>
      <c r="L471">
        <f>Drivers!L292</f>
        <v>0</v>
      </c>
      <c r="M471">
        <f>Drivers!M292</f>
        <v>0</v>
      </c>
      <c r="N471">
        <f>Drivers!N292</f>
        <v>0</v>
      </c>
      <c r="O471">
        <f>Drivers!O292</f>
        <v>0</v>
      </c>
      <c r="P471">
        <f>Drivers!P292</f>
        <v>0</v>
      </c>
      <c r="Q471">
        <f>Drivers!Q292</f>
        <v>0</v>
      </c>
      <c r="R471">
        <f>Drivers!R292</f>
        <v>0</v>
      </c>
      <c r="S471">
        <f>Drivers!S292</f>
        <v>0</v>
      </c>
      <c r="T471">
        <f>Drivers!T292</f>
        <v>0</v>
      </c>
      <c r="U471">
        <f>Drivers!U292</f>
        <v>0</v>
      </c>
      <c r="V471">
        <f>Drivers!V292</f>
        <v>0</v>
      </c>
      <c r="W471">
        <f>Drivers!W292</f>
        <v>0</v>
      </c>
      <c r="X471">
        <f>Drivers!X292</f>
        <v>0</v>
      </c>
      <c r="Y471">
        <f>Drivers!Y292</f>
        <v>0</v>
      </c>
      <c r="Z471">
        <f>Drivers!Z292</f>
        <v>0</v>
      </c>
      <c r="AA471">
        <f>Drivers!AA292</f>
        <v>0</v>
      </c>
      <c r="AB471">
        <f>Drivers!AB292</f>
        <v>0</v>
      </c>
      <c r="AC471">
        <f>Drivers!AC292</f>
        <v>0</v>
      </c>
      <c r="AD471">
        <f>Drivers!AD292</f>
        <v>0</v>
      </c>
      <c r="AE471">
        <f>Drivers!AE292</f>
        <v>0</v>
      </c>
      <c r="AF471">
        <f>Drivers!AF292</f>
        <v>0</v>
      </c>
      <c r="AG471">
        <f>Drivers!AG292</f>
        <v>0</v>
      </c>
      <c r="AH471">
        <f>Drivers!AH292</f>
        <v>0</v>
      </c>
      <c r="AI471">
        <f>Drivers!AI292</f>
        <v>0</v>
      </c>
      <c r="AJ471">
        <f>Drivers!AJ292</f>
        <v>0</v>
      </c>
      <c r="AK471">
        <f>Drivers!AK292</f>
        <v>0</v>
      </c>
      <c r="AL471">
        <f>Drivers!AL292</f>
        <v>0</v>
      </c>
      <c r="AM471">
        <f>Drivers!AM292</f>
        <v>0</v>
      </c>
      <c r="AN471">
        <f>Drivers!AN292</f>
        <v>0</v>
      </c>
      <c r="AO471">
        <f>Drivers!AO292</f>
        <v>0</v>
      </c>
      <c r="AP471">
        <f>Drivers!AP292</f>
        <v>0</v>
      </c>
      <c r="AQ471">
        <f>Drivers!AQ292</f>
        <v>0</v>
      </c>
      <c r="AR471">
        <f>Drivers!AR292</f>
        <v>0</v>
      </c>
      <c r="AS471">
        <f>Drivers!AS292</f>
        <v>0</v>
      </c>
      <c r="AT471">
        <f>Drivers!AT292</f>
        <v>0</v>
      </c>
      <c r="AU471">
        <f>Drivers!AU292</f>
        <v>0</v>
      </c>
      <c r="AV471">
        <f>Drivers!AV292</f>
        <v>0</v>
      </c>
      <c r="AW471">
        <f>Drivers!AW292</f>
        <v>0</v>
      </c>
      <c r="AX471">
        <f>Drivers!AX292</f>
        <v>0</v>
      </c>
      <c r="AY471">
        <f>Drivers!AY292</f>
        <v>0</v>
      </c>
      <c r="AZ471">
        <f>Drivers!AZ292</f>
        <v>0</v>
      </c>
      <c r="BA471">
        <f>Drivers!BA292</f>
        <v>0</v>
      </c>
      <c r="BB471">
        <f>Drivers!BB292</f>
        <v>0</v>
      </c>
      <c r="BC471">
        <f>Drivers!BC292</f>
        <v>0</v>
      </c>
      <c r="BD471">
        <f>Drivers!BD292</f>
        <v>0</v>
      </c>
      <c r="BE471">
        <f>Drivers!BE292</f>
        <v>0</v>
      </c>
      <c r="BF471">
        <f>Drivers!BF292</f>
        <v>0</v>
      </c>
      <c r="BG471">
        <f>Drivers!BG292</f>
        <v>0</v>
      </c>
      <c r="BH471">
        <f>Drivers!BH292</f>
        <v>0</v>
      </c>
      <c r="BI471">
        <f>Drivers!BI292</f>
        <v>0</v>
      </c>
      <c r="BJ471">
        <f>Drivers!BJ292</f>
        <v>0</v>
      </c>
      <c r="BK471">
        <f>Drivers!BK292</f>
        <v>0</v>
      </c>
      <c r="BL471">
        <f>Drivers!BL292</f>
        <v>0</v>
      </c>
      <c r="BM471">
        <f>Drivers!BM292</f>
        <v>0</v>
      </c>
      <c r="BN471">
        <f>Drivers!BN292</f>
        <v>0</v>
      </c>
      <c r="BO471">
        <f>Drivers!BO292</f>
        <v>0</v>
      </c>
      <c r="BP471">
        <f>Drivers!BP292</f>
        <v>0</v>
      </c>
      <c r="BQ471">
        <f>Drivers!BQ292</f>
        <v>0</v>
      </c>
      <c r="BR471">
        <f>Drivers!BR292</f>
        <v>0</v>
      </c>
      <c r="BS471">
        <f>Drivers!BS292</f>
        <v>0</v>
      </c>
      <c r="BT471">
        <f>Drivers!BT292</f>
        <v>0</v>
      </c>
      <c r="BU471">
        <f>Drivers!BU292</f>
        <v>0</v>
      </c>
      <c r="BV471">
        <f>Drivers!BV292</f>
        <v>0</v>
      </c>
      <c r="BW471">
        <f>Drivers!BW292</f>
        <v>0</v>
      </c>
      <c r="BX471">
        <f>Drivers!BX292</f>
        <v>0</v>
      </c>
      <c r="BY471">
        <f>Drivers!BY292</f>
        <v>0</v>
      </c>
      <c r="BZ471">
        <f>Drivers!BZ292</f>
        <v>0</v>
      </c>
      <c r="CA471">
        <f>Drivers!CA292</f>
        <v>0</v>
      </c>
      <c r="CB471">
        <f>Drivers!CB292</f>
        <v>0</v>
      </c>
      <c r="CC471">
        <f>Drivers!CC292</f>
        <v>0</v>
      </c>
      <c r="CD471">
        <f>Drivers!CD292</f>
        <v>0</v>
      </c>
      <c r="CE471">
        <f>Drivers!CE292</f>
        <v>0</v>
      </c>
      <c r="CF471">
        <f>Drivers!CF292</f>
        <v>0</v>
      </c>
      <c r="CG471">
        <f>Drivers!CG292</f>
        <v>0</v>
      </c>
      <c r="CH471">
        <f>Drivers!CH292</f>
        <v>0</v>
      </c>
      <c r="CI471">
        <f>Drivers!CI292</f>
        <v>0</v>
      </c>
      <c r="CJ471">
        <f>Drivers!CJ292</f>
        <v>0</v>
      </c>
      <c r="CK471">
        <f>Drivers!CK292</f>
        <v>0</v>
      </c>
      <c r="CL471">
        <f>Drivers!CL292</f>
        <v>0</v>
      </c>
      <c r="CM471">
        <f>Drivers!CM292</f>
        <v>0</v>
      </c>
      <c r="CN471">
        <f>Drivers!CN292</f>
        <v>0</v>
      </c>
      <c r="CO471">
        <f>Drivers!CO292</f>
        <v>0</v>
      </c>
      <c r="CP471">
        <f>Drivers!CP292</f>
        <v>0</v>
      </c>
      <c r="CQ471">
        <f>Drivers!CQ292</f>
        <v>0</v>
      </c>
      <c r="CR471">
        <f>Drivers!CR292</f>
        <v>0</v>
      </c>
      <c r="CS471">
        <f>Drivers!CS292</f>
        <v>0</v>
      </c>
      <c r="CT471">
        <f>Drivers!CT292</f>
        <v>0</v>
      </c>
      <c r="CU471">
        <f>Drivers!CU292</f>
        <v>0</v>
      </c>
      <c r="CV471">
        <f>Drivers!CV292</f>
        <v>0</v>
      </c>
      <c r="CW471">
        <f>Drivers!CW292</f>
        <v>0</v>
      </c>
      <c r="CX471">
        <f>Drivers!CX292</f>
        <v>0</v>
      </c>
      <c r="CY471">
        <f>Drivers!CY292</f>
        <v>0</v>
      </c>
      <c r="CZ471">
        <f>Drivers!CZ292</f>
        <v>0</v>
      </c>
      <c r="DA471">
        <f>Drivers!DA292</f>
        <v>0</v>
      </c>
      <c r="DB471">
        <f>Drivers!DB292</f>
        <v>0</v>
      </c>
      <c r="DC471">
        <f>Drivers!DC292</f>
        <v>0</v>
      </c>
      <c r="DD471">
        <f>Drivers!DD292</f>
        <v>0</v>
      </c>
      <c r="DE471">
        <f>Drivers!DE292</f>
        <v>0</v>
      </c>
      <c r="DF471">
        <f>Drivers!DF292</f>
        <v>0</v>
      </c>
      <c r="DG471">
        <f>Drivers!DG292</f>
        <v>0</v>
      </c>
      <c r="DH471">
        <f>Drivers!DH292</f>
        <v>0</v>
      </c>
      <c r="DI471">
        <f>Drivers!DI292</f>
        <v>0</v>
      </c>
      <c r="DJ471">
        <f>Drivers!DJ292</f>
        <v>0</v>
      </c>
      <c r="DK471">
        <f>Drivers!DK292</f>
        <v>0</v>
      </c>
      <c r="DL471">
        <f>Drivers!DL292</f>
        <v>0</v>
      </c>
      <c r="DM471">
        <f>Drivers!DM292</f>
        <v>0</v>
      </c>
      <c r="DN471">
        <f>Drivers!DN292</f>
        <v>0</v>
      </c>
      <c r="DO471">
        <f>Drivers!DO292</f>
        <v>0</v>
      </c>
      <c r="DP471">
        <f>Drivers!DP292</f>
        <v>0</v>
      </c>
      <c r="DQ471">
        <f>Drivers!DQ292</f>
        <v>0</v>
      </c>
      <c r="DR471">
        <f>Drivers!DR292</f>
        <v>0</v>
      </c>
      <c r="DS471">
        <f>Drivers!DS292</f>
        <v>0</v>
      </c>
      <c r="DT471">
        <f>Drivers!DT292</f>
        <v>0</v>
      </c>
      <c r="DU471">
        <f>Drivers!DU292</f>
        <v>0</v>
      </c>
      <c r="DV471">
        <f>Drivers!DV292</f>
        <v>0</v>
      </c>
      <c r="DW471">
        <f>Drivers!DW292</f>
        <v>0</v>
      </c>
      <c r="DX471">
        <f>Drivers!DX292</f>
        <v>0</v>
      </c>
      <c r="DY471">
        <f>Drivers!DY292</f>
        <v>0</v>
      </c>
      <c r="DZ471">
        <f>Drivers!DZ292</f>
        <v>0</v>
      </c>
      <c r="EA471">
        <f>Drivers!EA292</f>
        <v>0</v>
      </c>
      <c r="EB471">
        <f>Drivers!EB292</f>
        <v>0</v>
      </c>
      <c r="EC471">
        <f>Drivers!EC292</f>
        <v>0</v>
      </c>
      <c r="ED471">
        <f>Drivers!ED292</f>
        <v>0</v>
      </c>
      <c r="EE471">
        <f>Drivers!EE292</f>
        <v>0</v>
      </c>
      <c r="EF471">
        <f>Drivers!EF292</f>
        <v>0</v>
      </c>
      <c r="EG471">
        <f>Drivers!EG292</f>
        <v>0</v>
      </c>
      <c r="EH471">
        <f>Drivers!EH292</f>
        <v>0</v>
      </c>
      <c r="EI471">
        <f>Drivers!EI292</f>
        <v>0</v>
      </c>
      <c r="EJ471">
        <f>Drivers!EJ292</f>
        <v>0</v>
      </c>
      <c r="EK471">
        <f>Drivers!EK292</f>
        <v>0</v>
      </c>
      <c r="EL471">
        <f>Drivers!EL292</f>
        <v>0</v>
      </c>
      <c r="EM471">
        <f>Drivers!EM292</f>
        <v>0</v>
      </c>
      <c r="EN471">
        <f>Drivers!EN292</f>
        <v>0</v>
      </c>
    </row>
    <row r="472" spans="1:144" x14ac:dyDescent="0.2">
      <c r="A472">
        <f>Drivers!A293</f>
        <v>0</v>
      </c>
      <c r="B472">
        <f>Drivers!B293</f>
        <v>0</v>
      </c>
      <c r="C472">
        <f>Drivers!C293</f>
        <v>0</v>
      </c>
      <c r="D472">
        <f>Drivers!D293</f>
        <v>0</v>
      </c>
      <c r="E472">
        <f>Drivers!E293</f>
        <v>0</v>
      </c>
      <c r="F472">
        <f>Drivers!F293</f>
        <v>0</v>
      </c>
      <c r="G472">
        <f>Drivers!G293</f>
        <v>0</v>
      </c>
      <c r="H472">
        <f>Drivers!H293</f>
        <v>0</v>
      </c>
      <c r="I472" t="str">
        <f>Drivers!I293</f>
        <v>Quarterly Aggregate Churn %</v>
      </c>
      <c r="J472">
        <f>Drivers!J293</f>
        <v>0</v>
      </c>
      <c r="K472">
        <f>Drivers!K293</f>
        <v>0</v>
      </c>
      <c r="L472">
        <f>Drivers!L293</f>
        <v>0</v>
      </c>
      <c r="M472">
        <f>Drivers!M293</f>
        <v>0</v>
      </c>
      <c r="N472">
        <f>Drivers!N293</f>
        <v>0</v>
      </c>
      <c r="O472">
        <f>Drivers!O293</f>
        <v>0</v>
      </c>
      <c r="P472">
        <f>Drivers!P293</f>
        <v>0</v>
      </c>
      <c r="Q472">
        <f>Drivers!Q293</f>
        <v>0</v>
      </c>
      <c r="R472">
        <f>Drivers!R293</f>
        <v>0</v>
      </c>
      <c r="S472">
        <f>Drivers!S293</f>
        <v>0</v>
      </c>
      <c r="T472">
        <f>Drivers!T293</f>
        <v>0</v>
      </c>
      <c r="U472">
        <f>Drivers!U293</f>
        <v>0</v>
      </c>
      <c r="V472">
        <f>Drivers!V293</f>
        <v>0</v>
      </c>
      <c r="W472">
        <f>Drivers!W293</f>
        <v>0</v>
      </c>
      <c r="X472">
        <f>Drivers!X293</f>
        <v>0</v>
      </c>
      <c r="Y472">
        <f>Drivers!Y293</f>
        <v>0</v>
      </c>
      <c r="Z472">
        <f>Drivers!Z293</f>
        <v>0</v>
      </c>
      <c r="AA472">
        <f>Drivers!AA293</f>
        <v>0</v>
      </c>
      <c r="AB472">
        <f>Drivers!AB293</f>
        <v>0</v>
      </c>
      <c r="AC472">
        <f>Drivers!AC293</f>
        <v>0</v>
      </c>
      <c r="AD472">
        <f>Drivers!AD293</f>
        <v>0</v>
      </c>
      <c r="AE472">
        <f>Drivers!AE293</f>
        <v>0</v>
      </c>
      <c r="AF472">
        <f>Drivers!AF293</f>
        <v>0</v>
      </c>
      <c r="AG472">
        <f>Drivers!AG293</f>
        <v>0</v>
      </c>
      <c r="AH472">
        <f>Drivers!AH293</f>
        <v>0</v>
      </c>
      <c r="AI472">
        <f>Drivers!AI293</f>
        <v>0</v>
      </c>
      <c r="AJ472">
        <f>Drivers!AJ293</f>
        <v>0</v>
      </c>
      <c r="AK472">
        <f>Drivers!AK293</f>
        <v>0</v>
      </c>
      <c r="AL472">
        <f>Drivers!AL293</f>
        <v>0</v>
      </c>
      <c r="AM472">
        <f>Drivers!AM293</f>
        <v>0</v>
      </c>
      <c r="AN472">
        <f>Drivers!AN293</f>
        <v>0</v>
      </c>
      <c r="AO472">
        <f>Drivers!AO293</f>
        <v>0</v>
      </c>
      <c r="AP472">
        <f>Drivers!AP293</f>
        <v>0</v>
      </c>
      <c r="AQ472">
        <f>Drivers!AQ293</f>
        <v>0</v>
      </c>
      <c r="AR472">
        <f>Drivers!AR293</f>
        <v>0</v>
      </c>
      <c r="AS472">
        <f>Drivers!AS293</f>
        <v>0</v>
      </c>
      <c r="AT472">
        <f>Drivers!AT293</f>
        <v>0</v>
      </c>
      <c r="AU472">
        <f>Drivers!AU293</f>
        <v>0</v>
      </c>
      <c r="AV472">
        <f>Drivers!AV293</f>
        <v>0</v>
      </c>
      <c r="AW472">
        <f>Drivers!AW293</f>
        <v>0</v>
      </c>
      <c r="AX472">
        <f>Drivers!AX293</f>
        <v>0</v>
      </c>
      <c r="AY472">
        <f>Drivers!AY293</f>
        <v>0</v>
      </c>
      <c r="AZ472">
        <f>Drivers!AZ293</f>
        <v>0</v>
      </c>
      <c r="BA472">
        <f>Drivers!BA293</f>
        <v>0</v>
      </c>
      <c r="BB472">
        <f>Drivers!BB293</f>
        <v>0</v>
      </c>
      <c r="BC472">
        <f>Drivers!BC293</f>
        <v>0</v>
      </c>
      <c r="BD472">
        <f>Drivers!BD293</f>
        <v>0</v>
      </c>
      <c r="BE472">
        <f>Drivers!BE293</f>
        <v>0</v>
      </c>
      <c r="BF472">
        <f>Drivers!BF293</f>
        <v>0</v>
      </c>
      <c r="BG472">
        <f>Drivers!BG293</f>
        <v>0</v>
      </c>
      <c r="BH472">
        <f>Drivers!BH293</f>
        <v>0</v>
      </c>
      <c r="BI472">
        <f>Drivers!BI293</f>
        <v>0</v>
      </c>
      <c r="BJ472">
        <f>Drivers!BJ293</f>
        <v>0</v>
      </c>
      <c r="BK472">
        <f>Drivers!BK293</f>
        <v>0</v>
      </c>
      <c r="BL472">
        <f>Drivers!BL293</f>
        <v>0</v>
      </c>
      <c r="BM472">
        <f>Drivers!BM293</f>
        <v>0</v>
      </c>
      <c r="BN472">
        <f>Drivers!BN293</f>
        <v>0</v>
      </c>
      <c r="BO472">
        <f>Drivers!BO293</f>
        <v>0</v>
      </c>
      <c r="BP472">
        <f>Drivers!BP293</f>
        <v>0</v>
      </c>
      <c r="BQ472">
        <f>Drivers!BQ293</f>
        <v>0</v>
      </c>
      <c r="BR472">
        <f>Drivers!BR293</f>
        <v>0</v>
      </c>
      <c r="BS472">
        <f>Drivers!BS293</f>
        <v>0</v>
      </c>
      <c r="BT472">
        <f>Drivers!BT293</f>
        <v>0</v>
      </c>
      <c r="BU472">
        <f>Drivers!BU293</f>
        <v>0</v>
      </c>
      <c r="BV472">
        <f>Drivers!BV293</f>
        <v>0</v>
      </c>
      <c r="BW472">
        <f>Drivers!BW293</f>
        <v>0</v>
      </c>
      <c r="BX472">
        <f>Drivers!BX293</f>
        <v>0</v>
      </c>
      <c r="BY472">
        <f>Drivers!BY293</f>
        <v>0</v>
      </c>
      <c r="BZ472">
        <f>Drivers!BZ293</f>
        <v>0.38202783407380037</v>
      </c>
      <c r="CA472">
        <f>Drivers!CA293</f>
        <v>0.40709689281117867</v>
      </c>
      <c r="CB472">
        <f>Drivers!CB293</f>
        <v>0.39487451396253093</v>
      </c>
      <c r="CC472">
        <f>Drivers!CC293</f>
        <v>0.39572005097706031</v>
      </c>
      <c r="CD472">
        <f>Drivers!CD293</f>
        <v>0.39354131123568104</v>
      </c>
      <c r="CE472">
        <f>Drivers!CE293</f>
        <v>0.4267487204484523</v>
      </c>
      <c r="CF472">
        <f>Drivers!CF293</f>
        <v>0.41339751401413583</v>
      </c>
      <c r="CG472">
        <f>Drivers!CG293</f>
        <v>0.38498521970159483</v>
      </c>
      <c r="CH472">
        <f>Drivers!CH293</f>
        <v>0.37630747099702744</v>
      </c>
      <c r="CI472">
        <f>Drivers!CI293</f>
        <v>0.37786300288238989</v>
      </c>
      <c r="CJ472">
        <f>Drivers!CJ293</f>
        <v>0.36509341078791363</v>
      </c>
      <c r="CK472">
        <f>Drivers!CK293</f>
        <v>0.34483396198171212</v>
      </c>
      <c r="CL472">
        <f>Drivers!CL293</f>
        <v>0.32998779977555337</v>
      </c>
      <c r="CM472">
        <f>Drivers!CM293</f>
        <v>0.33894894810045267</v>
      </c>
      <c r="CN472">
        <f>Drivers!CN293</f>
        <v>0.32661978043690237</v>
      </c>
      <c r="CO472">
        <f>Drivers!CO293</f>
        <v>0.31255279975962491</v>
      </c>
      <c r="CP472">
        <f>Drivers!CP293</f>
        <v>0</v>
      </c>
      <c r="CQ472">
        <f>Drivers!CQ293</f>
        <v>0</v>
      </c>
      <c r="CR472">
        <f>Drivers!CR293</f>
        <v>0</v>
      </c>
      <c r="CS472">
        <f>Drivers!CS293</f>
        <v>0</v>
      </c>
      <c r="CT472">
        <f>Drivers!CT293</f>
        <v>0</v>
      </c>
      <c r="CU472">
        <f>Drivers!CU293</f>
        <v>0</v>
      </c>
      <c r="CV472">
        <f>Drivers!CV293</f>
        <v>0</v>
      </c>
      <c r="CW472">
        <f>Drivers!CW293</f>
        <v>0</v>
      </c>
      <c r="CX472">
        <f>Drivers!CX293</f>
        <v>0</v>
      </c>
      <c r="CY472">
        <f>Drivers!CY293</f>
        <v>0</v>
      </c>
      <c r="CZ472">
        <f>Drivers!CZ293</f>
        <v>0</v>
      </c>
      <c r="DA472">
        <f>Drivers!DA293</f>
        <v>0</v>
      </c>
      <c r="DB472">
        <f>Drivers!DB293</f>
        <v>0</v>
      </c>
      <c r="DC472">
        <f>Drivers!DC293</f>
        <v>0</v>
      </c>
      <c r="DD472">
        <f>Drivers!DD293</f>
        <v>0</v>
      </c>
      <c r="DE472">
        <f>Drivers!DE293</f>
        <v>0</v>
      </c>
      <c r="DF472">
        <f>Drivers!DF293</f>
        <v>0</v>
      </c>
      <c r="DG472">
        <f>Drivers!DG293</f>
        <v>0</v>
      </c>
      <c r="DH472">
        <f>Drivers!DH293</f>
        <v>0</v>
      </c>
      <c r="DI472">
        <f>Drivers!DI293</f>
        <v>0</v>
      </c>
      <c r="DJ472">
        <f>Drivers!DJ293</f>
        <v>0</v>
      </c>
      <c r="DK472">
        <f>Drivers!DK293</f>
        <v>0</v>
      </c>
      <c r="DL472">
        <f>Drivers!DL293</f>
        <v>0</v>
      </c>
      <c r="DM472">
        <f>Drivers!DM293</f>
        <v>0</v>
      </c>
      <c r="DN472">
        <f>Drivers!DN293</f>
        <v>0</v>
      </c>
      <c r="DO472">
        <f>Drivers!DO293</f>
        <v>0</v>
      </c>
      <c r="DP472">
        <f>Drivers!DP293</f>
        <v>0</v>
      </c>
      <c r="DQ472">
        <f>Drivers!DQ293</f>
        <v>0</v>
      </c>
      <c r="DR472">
        <f>Drivers!DR293</f>
        <v>0</v>
      </c>
      <c r="DS472">
        <f>Drivers!DS293</f>
        <v>0</v>
      </c>
      <c r="DT472">
        <f>Drivers!DT293</f>
        <v>0</v>
      </c>
      <c r="DU472">
        <f>Drivers!DU293</f>
        <v>0</v>
      </c>
      <c r="DV472">
        <f>Drivers!DV293</f>
        <v>0</v>
      </c>
      <c r="DW472">
        <f>Drivers!DW293</f>
        <v>0</v>
      </c>
      <c r="DX472">
        <f>Drivers!DX293</f>
        <v>0</v>
      </c>
      <c r="DY472">
        <f>Drivers!DY293</f>
        <v>0</v>
      </c>
      <c r="DZ472">
        <f>Drivers!DZ293</f>
        <v>0</v>
      </c>
      <c r="EA472">
        <f>Drivers!EA293</f>
        <v>0</v>
      </c>
      <c r="EB472">
        <f>Drivers!EB293</f>
        <v>0.52586618516406691</v>
      </c>
      <c r="EC472">
        <f>Drivers!EC293</f>
        <v>0.44898708066705773</v>
      </c>
      <c r="ED472">
        <f>Drivers!ED293</f>
        <v>0.38581136296918683</v>
      </c>
      <c r="EE472">
        <f>Drivers!EE293</f>
        <v>0.33208990633404967</v>
      </c>
      <c r="EF472">
        <f>Drivers!EF293</f>
        <v>0.31861448172464801</v>
      </c>
      <c r="EG472">
        <f>Drivers!EG293</f>
        <v>0.30471333652417909</v>
      </c>
      <c r="EH472">
        <f>Drivers!EH293</f>
        <v>0.29105553486422642</v>
      </c>
      <c r="EI472">
        <f>Drivers!EI293</f>
        <v>0.27784359180818252</v>
      </c>
      <c r="EJ472">
        <f>Drivers!EJ293</f>
        <v>0.26518826204968926</v>
      </c>
      <c r="EK472">
        <f>Drivers!EK293</f>
        <v>0.25465302078162877</v>
      </c>
      <c r="EL472">
        <f>Drivers!EL293</f>
        <v>0.24595902403307046</v>
      </c>
      <c r="EM472">
        <f>Drivers!EM293</f>
        <v>0</v>
      </c>
      <c r="EN472">
        <f>Drivers!EN293</f>
        <v>0</v>
      </c>
    </row>
    <row r="473" spans="1:144" x14ac:dyDescent="0.2">
      <c r="A473">
        <f>Drivers!A294</f>
        <v>0</v>
      </c>
      <c r="B473">
        <f>Drivers!B294</f>
        <v>0</v>
      </c>
      <c r="C473">
        <f>Drivers!C294</f>
        <v>0</v>
      </c>
      <c r="D473">
        <f>Drivers!D294</f>
        <v>0</v>
      </c>
      <c r="E473">
        <f>Drivers!E294</f>
        <v>0</v>
      </c>
      <c r="F473">
        <f>Drivers!F294</f>
        <v>0</v>
      </c>
      <c r="G473">
        <f>Drivers!G294</f>
        <v>0</v>
      </c>
      <c r="H473">
        <f>Drivers!H294</f>
        <v>0</v>
      </c>
      <c r="I473" t="str">
        <f>Drivers!I294</f>
        <v>Annualized Agg. Churn %</v>
      </c>
      <c r="J473">
        <f>Drivers!J294</f>
        <v>0</v>
      </c>
      <c r="K473">
        <f>Drivers!K294</f>
        <v>0</v>
      </c>
      <c r="L473">
        <f>Drivers!L294</f>
        <v>0</v>
      </c>
      <c r="M473">
        <f>Drivers!M294</f>
        <v>0</v>
      </c>
      <c r="N473">
        <f>Drivers!N294</f>
        <v>0</v>
      </c>
      <c r="O473">
        <f>Drivers!O294</f>
        <v>0</v>
      </c>
      <c r="P473">
        <f>Drivers!P294</f>
        <v>0</v>
      </c>
      <c r="Q473">
        <f>Drivers!Q294</f>
        <v>0</v>
      </c>
      <c r="R473">
        <f>Drivers!R294</f>
        <v>0</v>
      </c>
      <c r="S473">
        <f>Drivers!S294</f>
        <v>0</v>
      </c>
      <c r="T473">
        <f>Drivers!T294</f>
        <v>0</v>
      </c>
      <c r="U473">
        <f>Drivers!U294</f>
        <v>0</v>
      </c>
      <c r="V473">
        <f>Drivers!V294</f>
        <v>0</v>
      </c>
      <c r="W473">
        <f>Drivers!W294</f>
        <v>0</v>
      </c>
      <c r="X473">
        <f>Drivers!X294</f>
        <v>0</v>
      </c>
      <c r="Y473">
        <f>Drivers!Y294</f>
        <v>0</v>
      </c>
      <c r="Z473">
        <f>Drivers!Z294</f>
        <v>0</v>
      </c>
      <c r="AA473">
        <f>Drivers!AA294</f>
        <v>0</v>
      </c>
      <c r="AB473">
        <f>Drivers!AB294</f>
        <v>0</v>
      </c>
      <c r="AC473">
        <f>Drivers!AC294</f>
        <v>0</v>
      </c>
      <c r="AD473">
        <f>Drivers!AD294</f>
        <v>0</v>
      </c>
      <c r="AE473">
        <f>Drivers!AE294</f>
        <v>0</v>
      </c>
      <c r="AF473">
        <f>Drivers!AF294</f>
        <v>0</v>
      </c>
      <c r="AG473">
        <f>Drivers!AG294</f>
        <v>0</v>
      </c>
      <c r="AH473">
        <f>Drivers!AH294</f>
        <v>0</v>
      </c>
      <c r="AI473">
        <f>Drivers!AI294</f>
        <v>0</v>
      </c>
      <c r="AJ473">
        <f>Drivers!AJ294</f>
        <v>0</v>
      </c>
      <c r="AK473">
        <f>Drivers!AK294</f>
        <v>0</v>
      </c>
      <c r="AL473">
        <f>Drivers!AL294</f>
        <v>0</v>
      </c>
      <c r="AM473">
        <f>Drivers!AM294</f>
        <v>0</v>
      </c>
      <c r="AN473">
        <f>Drivers!AN294</f>
        <v>0</v>
      </c>
      <c r="AO473">
        <f>Drivers!AO294</f>
        <v>0</v>
      </c>
      <c r="AP473">
        <f>Drivers!AP294</f>
        <v>0</v>
      </c>
      <c r="AQ473">
        <f>Drivers!AQ294</f>
        <v>0</v>
      </c>
      <c r="AR473">
        <f>Drivers!AR294</f>
        <v>0</v>
      </c>
      <c r="AS473">
        <f>Drivers!AS294</f>
        <v>0</v>
      </c>
      <c r="AT473">
        <f>Drivers!AT294</f>
        <v>0</v>
      </c>
      <c r="AU473">
        <f>Drivers!AU294</f>
        <v>0</v>
      </c>
      <c r="AV473">
        <f>Drivers!AV294</f>
        <v>0</v>
      </c>
      <c r="AW473">
        <f>Drivers!AW294</f>
        <v>0</v>
      </c>
      <c r="AX473">
        <f>Drivers!AX294</f>
        <v>0</v>
      </c>
      <c r="AY473">
        <f>Drivers!AY294</f>
        <v>0</v>
      </c>
      <c r="AZ473">
        <f>Drivers!AZ294</f>
        <v>0</v>
      </c>
      <c r="BA473">
        <f>Drivers!BA294</f>
        <v>0</v>
      </c>
      <c r="BB473">
        <f>Drivers!BB294</f>
        <v>0</v>
      </c>
      <c r="BC473">
        <f>Drivers!BC294</f>
        <v>0</v>
      </c>
      <c r="BD473">
        <f>Drivers!BD294</f>
        <v>0</v>
      </c>
      <c r="BE473">
        <f>Drivers!BE294</f>
        <v>0</v>
      </c>
      <c r="BF473">
        <f>Drivers!BF294</f>
        <v>0</v>
      </c>
      <c r="BG473">
        <f>Drivers!BG294</f>
        <v>0</v>
      </c>
      <c r="BH473">
        <f>Drivers!BH294</f>
        <v>0</v>
      </c>
      <c r="BI473">
        <f>Drivers!BI294</f>
        <v>0</v>
      </c>
      <c r="BJ473">
        <f>Drivers!BJ294</f>
        <v>0</v>
      </c>
      <c r="BK473">
        <f>Drivers!BK294</f>
        <v>0</v>
      </c>
      <c r="BL473">
        <f>Drivers!BL294</f>
        <v>0</v>
      </c>
      <c r="BM473">
        <f>Drivers!BM294</f>
        <v>0</v>
      </c>
      <c r="BN473">
        <f>Drivers!BN294</f>
        <v>0</v>
      </c>
      <c r="BO473">
        <f>Drivers!BO294</f>
        <v>0</v>
      </c>
      <c r="BP473">
        <f>Drivers!BP294</f>
        <v>0</v>
      </c>
      <c r="BQ473">
        <f>Drivers!BQ294</f>
        <v>0</v>
      </c>
      <c r="BR473">
        <f>Drivers!BR294</f>
        <v>0</v>
      </c>
      <c r="BS473">
        <f>Drivers!BS294</f>
        <v>0</v>
      </c>
      <c r="BT473">
        <f>Drivers!BT294</f>
        <v>0</v>
      </c>
      <c r="BU473">
        <f>Drivers!BU294</f>
        <v>0</v>
      </c>
      <c r="BV473">
        <f>Drivers!BV294</f>
        <v>0</v>
      </c>
      <c r="BW473">
        <f>Drivers!BW294</f>
        <v>0</v>
      </c>
      <c r="BX473">
        <f>Drivers!BX294</f>
        <v>0</v>
      </c>
      <c r="BY473">
        <f>Drivers!BY294</f>
        <v>0</v>
      </c>
      <c r="BZ473">
        <f>Drivers!BZ294</f>
        <v>0</v>
      </c>
      <c r="CA473">
        <f>Drivers!CA294</f>
        <v>0</v>
      </c>
      <c r="CB473">
        <f>Drivers!CB294</f>
        <v>0</v>
      </c>
      <c r="CC473">
        <f>Drivers!CC294</f>
        <v>0</v>
      </c>
      <c r="CD473">
        <f>Drivers!CD294</f>
        <v>0</v>
      </c>
      <c r="CE473">
        <f>Drivers!CE294</f>
        <v>0</v>
      </c>
      <c r="CF473">
        <f>Drivers!CF294</f>
        <v>0</v>
      </c>
      <c r="CG473">
        <f>Drivers!CG294</f>
        <v>0</v>
      </c>
      <c r="CH473">
        <f>Drivers!CH294</f>
        <v>0</v>
      </c>
      <c r="CI473">
        <f>Drivers!CI294</f>
        <v>0</v>
      </c>
      <c r="CJ473">
        <f>Drivers!CJ294</f>
        <v>0</v>
      </c>
      <c r="CK473">
        <f>Drivers!CK294</f>
        <v>0</v>
      </c>
      <c r="CL473">
        <f>Drivers!CL294</f>
        <v>0</v>
      </c>
      <c r="CM473">
        <f>Drivers!CM294</f>
        <v>0</v>
      </c>
      <c r="CN473">
        <f>Drivers!CN294</f>
        <v>0</v>
      </c>
      <c r="CO473">
        <f>Drivers!CO294</f>
        <v>0</v>
      </c>
      <c r="CP473">
        <f>Drivers!CP294</f>
        <v>0</v>
      </c>
      <c r="CQ473">
        <f>Drivers!CQ294</f>
        <v>0</v>
      </c>
      <c r="CR473">
        <f>Drivers!CR294</f>
        <v>0</v>
      </c>
      <c r="CS473">
        <f>Drivers!CS294</f>
        <v>0</v>
      </c>
      <c r="CT473">
        <f>Drivers!CT294</f>
        <v>0</v>
      </c>
      <c r="CU473">
        <f>Drivers!CU294</f>
        <v>0</v>
      </c>
      <c r="CV473">
        <f>Drivers!CV294</f>
        <v>0</v>
      </c>
      <c r="CW473">
        <f>Drivers!CW294</f>
        <v>0</v>
      </c>
      <c r="CX473">
        <f>Drivers!CX294</f>
        <v>0</v>
      </c>
      <c r="CY473">
        <f>Drivers!CY294</f>
        <v>0</v>
      </c>
      <c r="CZ473">
        <f>Drivers!CZ294</f>
        <v>0</v>
      </c>
      <c r="DA473">
        <f>Drivers!DA294</f>
        <v>0</v>
      </c>
      <c r="DB473">
        <f>Drivers!DB294</f>
        <v>0</v>
      </c>
      <c r="DC473">
        <f>Drivers!DC294</f>
        <v>0</v>
      </c>
      <c r="DD473">
        <f>Drivers!DD294</f>
        <v>0</v>
      </c>
      <c r="DE473">
        <f>Drivers!DE294</f>
        <v>0</v>
      </c>
      <c r="DF473">
        <f>Drivers!DF294</f>
        <v>0</v>
      </c>
      <c r="DG473">
        <f>Drivers!DG294</f>
        <v>0</v>
      </c>
      <c r="DH473">
        <f>Drivers!DH294</f>
        <v>0</v>
      </c>
      <c r="DI473">
        <f>Drivers!DI294</f>
        <v>0</v>
      </c>
      <c r="DJ473">
        <f>Drivers!DJ294</f>
        <v>0</v>
      </c>
      <c r="DK473">
        <f>Drivers!DK294</f>
        <v>0</v>
      </c>
      <c r="DL473">
        <f>Drivers!DL294</f>
        <v>0</v>
      </c>
      <c r="DM473">
        <f>Drivers!DM294</f>
        <v>0</v>
      </c>
      <c r="DN473">
        <f>Drivers!DN294</f>
        <v>0</v>
      </c>
      <c r="DO473">
        <f>Drivers!DO294</f>
        <v>0</v>
      </c>
      <c r="DP473">
        <f>Drivers!DP294</f>
        <v>0</v>
      </c>
      <c r="DQ473">
        <f>Drivers!DQ294</f>
        <v>0</v>
      </c>
      <c r="DR473">
        <f>Drivers!DR294</f>
        <v>0</v>
      </c>
      <c r="DS473">
        <f>Drivers!DS294</f>
        <v>0</v>
      </c>
      <c r="DT473">
        <f>Drivers!DT294</f>
        <v>0</v>
      </c>
      <c r="DU473">
        <f>Drivers!DU294</f>
        <v>0</v>
      </c>
      <c r="DV473">
        <f>Drivers!DV294</f>
        <v>0</v>
      </c>
      <c r="DW473">
        <f>Drivers!DW294</f>
        <v>0</v>
      </c>
      <c r="DX473">
        <f>Drivers!DX294</f>
        <v>0</v>
      </c>
      <c r="DY473">
        <f>Drivers!DY294</f>
        <v>0</v>
      </c>
      <c r="DZ473">
        <f>Drivers!DZ294</f>
        <v>0</v>
      </c>
      <c r="EA473">
        <f>Drivers!EA294</f>
        <v>0</v>
      </c>
      <c r="EB473">
        <f>Drivers!EB294</f>
        <v>0.94946366767459267</v>
      </c>
      <c r="EC473">
        <f>Drivers!EC294</f>
        <v>0.90781778769638155</v>
      </c>
      <c r="ED473">
        <f>Drivers!ED294</f>
        <v>0.85769927604021456</v>
      </c>
      <c r="EE473">
        <f>Drivers!EE294</f>
        <v>0.80099131645319288</v>
      </c>
      <c r="EF473">
        <f>Drivers!EF294</f>
        <v>0.78443830172526341</v>
      </c>
      <c r="EG473">
        <f>Drivers!EG294</f>
        <v>0.76630167671264504</v>
      </c>
      <c r="EH473">
        <f>Drivers!EH294</f>
        <v>0.74739097362410589</v>
      </c>
      <c r="EI473">
        <f>Drivers!EI294</f>
        <v>0.72802744726054247</v>
      </c>
      <c r="EJ473">
        <f>Drivers!EJ294</f>
        <v>0.70845584387817895</v>
      </c>
      <c r="EK473">
        <f>Drivers!EK294</f>
        <v>0.69137295353927786</v>
      </c>
      <c r="EL473">
        <f>Drivers!EL294</f>
        <v>0.67671929281013066</v>
      </c>
      <c r="EM473">
        <f>Drivers!EM294</f>
        <v>0</v>
      </c>
      <c r="EN473">
        <f>Drivers!EN294</f>
        <v>0</v>
      </c>
    </row>
    <row r="474" spans="1:144" x14ac:dyDescent="0.2">
      <c r="A474">
        <f>Drivers!A295</f>
        <v>0</v>
      </c>
      <c r="B474">
        <f>Drivers!B295</f>
        <v>0</v>
      </c>
      <c r="C474">
        <f>Drivers!C295</f>
        <v>0</v>
      </c>
      <c r="D474">
        <f>Drivers!D295</f>
        <v>0</v>
      </c>
      <c r="E474">
        <f>Drivers!E295</f>
        <v>0</v>
      </c>
      <c r="F474">
        <f>Drivers!F295</f>
        <v>0</v>
      </c>
      <c r="G474">
        <f>Drivers!G295</f>
        <v>0</v>
      </c>
      <c r="H474">
        <f>Drivers!H295</f>
        <v>0</v>
      </c>
      <c r="I474">
        <f>Drivers!I295</f>
        <v>0</v>
      </c>
      <c r="J474">
        <f>Drivers!J295</f>
        <v>0</v>
      </c>
      <c r="K474">
        <f>Drivers!K295</f>
        <v>0</v>
      </c>
      <c r="L474">
        <f>Drivers!L295</f>
        <v>0</v>
      </c>
      <c r="M474">
        <f>Drivers!M295</f>
        <v>0</v>
      </c>
      <c r="N474">
        <f>Drivers!N295</f>
        <v>0</v>
      </c>
      <c r="O474">
        <f>Drivers!O295</f>
        <v>0</v>
      </c>
      <c r="P474">
        <f>Drivers!P295</f>
        <v>0</v>
      </c>
      <c r="Q474">
        <f>Drivers!Q295</f>
        <v>0</v>
      </c>
      <c r="R474">
        <f>Drivers!R295</f>
        <v>0</v>
      </c>
      <c r="S474">
        <f>Drivers!S295</f>
        <v>0</v>
      </c>
      <c r="T474">
        <f>Drivers!T295</f>
        <v>0</v>
      </c>
      <c r="U474">
        <f>Drivers!U295</f>
        <v>0</v>
      </c>
      <c r="V474">
        <f>Drivers!V295</f>
        <v>0</v>
      </c>
      <c r="W474">
        <f>Drivers!W295</f>
        <v>0</v>
      </c>
      <c r="X474">
        <f>Drivers!X295</f>
        <v>0</v>
      </c>
      <c r="Y474">
        <f>Drivers!Y295</f>
        <v>0</v>
      </c>
      <c r="Z474">
        <f>Drivers!Z295</f>
        <v>0</v>
      </c>
      <c r="AA474">
        <f>Drivers!AA295</f>
        <v>0</v>
      </c>
      <c r="AB474">
        <f>Drivers!AB295</f>
        <v>0</v>
      </c>
      <c r="AC474">
        <f>Drivers!AC295</f>
        <v>0</v>
      </c>
      <c r="AD474">
        <f>Drivers!AD295</f>
        <v>0</v>
      </c>
      <c r="AE474">
        <f>Drivers!AE295</f>
        <v>0</v>
      </c>
      <c r="AF474">
        <f>Drivers!AF295</f>
        <v>0</v>
      </c>
      <c r="AG474">
        <f>Drivers!AG295</f>
        <v>0</v>
      </c>
      <c r="AH474">
        <f>Drivers!AH295</f>
        <v>0</v>
      </c>
      <c r="AI474">
        <f>Drivers!AI295</f>
        <v>0</v>
      </c>
      <c r="AJ474">
        <f>Drivers!AJ295</f>
        <v>0</v>
      </c>
      <c r="AK474">
        <f>Drivers!AK295</f>
        <v>0</v>
      </c>
      <c r="AL474">
        <f>Drivers!AL295</f>
        <v>0</v>
      </c>
      <c r="AM474">
        <f>Drivers!AM295</f>
        <v>0</v>
      </c>
      <c r="AN474">
        <f>Drivers!AN295</f>
        <v>0</v>
      </c>
      <c r="AO474">
        <f>Drivers!AO295</f>
        <v>0</v>
      </c>
      <c r="AP474">
        <f>Drivers!AP295</f>
        <v>0</v>
      </c>
      <c r="AQ474">
        <f>Drivers!AQ295</f>
        <v>0</v>
      </c>
      <c r="AR474">
        <f>Drivers!AR295</f>
        <v>0</v>
      </c>
      <c r="AS474">
        <f>Drivers!AS295</f>
        <v>0</v>
      </c>
      <c r="AT474">
        <f>Drivers!AT295</f>
        <v>0</v>
      </c>
      <c r="AU474">
        <f>Drivers!AU295</f>
        <v>0</v>
      </c>
      <c r="AV474">
        <f>Drivers!AV295</f>
        <v>0</v>
      </c>
      <c r="AW474">
        <f>Drivers!AW295</f>
        <v>0</v>
      </c>
      <c r="AX474">
        <f>Drivers!AX295</f>
        <v>0</v>
      </c>
      <c r="AY474">
        <f>Drivers!AY295</f>
        <v>0</v>
      </c>
      <c r="AZ474">
        <f>Drivers!AZ295</f>
        <v>0</v>
      </c>
      <c r="BA474">
        <f>Drivers!BA295</f>
        <v>0</v>
      </c>
      <c r="BB474">
        <f>Drivers!BB295</f>
        <v>0</v>
      </c>
      <c r="BC474">
        <f>Drivers!BC295</f>
        <v>0</v>
      </c>
      <c r="BD474">
        <f>Drivers!BD295</f>
        <v>0</v>
      </c>
      <c r="BE474">
        <f>Drivers!BE295</f>
        <v>0</v>
      </c>
      <c r="BF474">
        <f>Drivers!BF295</f>
        <v>0</v>
      </c>
      <c r="BG474">
        <f>Drivers!BG295</f>
        <v>0</v>
      </c>
      <c r="BH474">
        <f>Drivers!BH295</f>
        <v>0</v>
      </c>
      <c r="BI474">
        <f>Drivers!BI295</f>
        <v>0</v>
      </c>
      <c r="BJ474">
        <f>Drivers!BJ295</f>
        <v>0</v>
      </c>
      <c r="BK474">
        <f>Drivers!BK295</f>
        <v>0</v>
      </c>
      <c r="BL474">
        <f>Drivers!BL295</f>
        <v>0</v>
      </c>
      <c r="BM474">
        <f>Drivers!BM295</f>
        <v>0</v>
      </c>
      <c r="BN474">
        <f>Drivers!BN295</f>
        <v>0</v>
      </c>
      <c r="BO474">
        <f>Drivers!BO295</f>
        <v>0</v>
      </c>
      <c r="BP474">
        <f>Drivers!BP295</f>
        <v>0</v>
      </c>
      <c r="BQ474">
        <f>Drivers!BQ295</f>
        <v>0</v>
      </c>
      <c r="BR474">
        <f>Drivers!BR295</f>
        <v>0</v>
      </c>
      <c r="BS474">
        <f>Drivers!BS295</f>
        <v>0</v>
      </c>
      <c r="BT474">
        <f>Drivers!BT295</f>
        <v>0</v>
      </c>
      <c r="BU474">
        <f>Drivers!BU295</f>
        <v>0</v>
      </c>
      <c r="BV474">
        <f>Drivers!BV295</f>
        <v>0</v>
      </c>
      <c r="BW474">
        <f>Drivers!BW295</f>
        <v>0</v>
      </c>
      <c r="BX474">
        <f>Drivers!BX295</f>
        <v>0</v>
      </c>
      <c r="BY474">
        <f>Drivers!BY295</f>
        <v>0</v>
      </c>
      <c r="BZ474">
        <f>Drivers!BZ295</f>
        <v>0</v>
      </c>
      <c r="CA474">
        <f>Drivers!CA295</f>
        <v>0</v>
      </c>
      <c r="CB474">
        <f>Drivers!CB295</f>
        <v>0</v>
      </c>
      <c r="CC474">
        <f>Drivers!CC295</f>
        <v>0</v>
      </c>
      <c r="CD474">
        <f>Drivers!CD295</f>
        <v>0</v>
      </c>
      <c r="CE474">
        <f>Drivers!CE295</f>
        <v>0</v>
      </c>
      <c r="CF474">
        <f>Drivers!CF295</f>
        <v>0</v>
      </c>
      <c r="CG474">
        <f>Drivers!CG295</f>
        <v>0</v>
      </c>
      <c r="CH474">
        <f>Drivers!CH295</f>
        <v>0</v>
      </c>
      <c r="CI474">
        <f>Drivers!CI295</f>
        <v>0</v>
      </c>
      <c r="CJ474">
        <f>Drivers!CJ295</f>
        <v>0</v>
      </c>
      <c r="CK474">
        <f>Drivers!CK295</f>
        <v>0</v>
      </c>
      <c r="CL474">
        <f>Drivers!CL295</f>
        <v>0</v>
      </c>
      <c r="CM474">
        <f>Drivers!CM295</f>
        <v>0</v>
      </c>
      <c r="CN474">
        <f>Drivers!CN295</f>
        <v>0</v>
      </c>
      <c r="CO474">
        <f>Drivers!CO295</f>
        <v>0</v>
      </c>
      <c r="CP474">
        <f>Drivers!CP295</f>
        <v>0</v>
      </c>
      <c r="CQ474">
        <f>Drivers!CQ295</f>
        <v>0</v>
      </c>
      <c r="CR474">
        <f>Drivers!CR295</f>
        <v>0</v>
      </c>
      <c r="CS474">
        <f>Drivers!CS295</f>
        <v>0</v>
      </c>
      <c r="CT474">
        <f>Drivers!CT295</f>
        <v>0</v>
      </c>
      <c r="CU474">
        <f>Drivers!CU295</f>
        <v>0</v>
      </c>
      <c r="CV474">
        <f>Drivers!CV295</f>
        <v>0</v>
      </c>
      <c r="CW474">
        <f>Drivers!CW295</f>
        <v>0</v>
      </c>
      <c r="CX474">
        <f>Drivers!CX295</f>
        <v>0</v>
      </c>
      <c r="CY474">
        <f>Drivers!CY295</f>
        <v>0</v>
      </c>
      <c r="CZ474">
        <f>Drivers!CZ295</f>
        <v>0</v>
      </c>
      <c r="DA474">
        <f>Drivers!DA295</f>
        <v>0</v>
      </c>
      <c r="DB474">
        <f>Drivers!DB295</f>
        <v>0</v>
      </c>
      <c r="DC474">
        <f>Drivers!DC295</f>
        <v>0</v>
      </c>
      <c r="DD474">
        <f>Drivers!DD295</f>
        <v>0</v>
      </c>
      <c r="DE474">
        <f>Drivers!DE295</f>
        <v>0</v>
      </c>
      <c r="DF474">
        <f>Drivers!DF295</f>
        <v>0</v>
      </c>
      <c r="DG474">
        <f>Drivers!DG295</f>
        <v>0</v>
      </c>
      <c r="DH474">
        <f>Drivers!DH295</f>
        <v>0</v>
      </c>
      <c r="DI474">
        <f>Drivers!DI295</f>
        <v>0</v>
      </c>
      <c r="DJ474">
        <f>Drivers!DJ295</f>
        <v>0</v>
      </c>
      <c r="DK474">
        <f>Drivers!DK295</f>
        <v>0</v>
      </c>
      <c r="DL474">
        <f>Drivers!DL295</f>
        <v>0</v>
      </c>
      <c r="DM474">
        <f>Drivers!DM295</f>
        <v>0</v>
      </c>
      <c r="DN474">
        <f>Drivers!DN295</f>
        <v>0</v>
      </c>
      <c r="DO474">
        <f>Drivers!DO295</f>
        <v>0</v>
      </c>
      <c r="DP474">
        <f>Drivers!DP295</f>
        <v>0</v>
      </c>
      <c r="DQ474">
        <f>Drivers!DQ295</f>
        <v>0</v>
      </c>
      <c r="DR474">
        <f>Drivers!DR295</f>
        <v>0</v>
      </c>
      <c r="DS474">
        <f>Drivers!DS295</f>
        <v>0</v>
      </c>
      <c r="DT474">
        <f>Drivers!DT295</f>
        <v>0</v>
      </c>
      <c r="DU474">
        <f>Drivers!DU295</f>
        <v>0</v>
      </c>
      <c r="DV474">
        <f>Drivers!DV295</f>
        <v>0</v>
      </c>
      <c r="DW474">
        <f>Drivers!DW295</f>
        <v>0</v>
      </c>
      <c r="DX474">
        <f>Drivers!DX295</f>
        <v>0</v>
      </c>
      <c r="DY474">
        <f>Drivers!DY295</f>
        <v>0</v>
      </c>
      <c r="DZ474">
        <f>Drivers!DZ295</f>
        <v>0</v>
      </c>
      <c r="EA474">
        <f>Drivers!EA295</f>
        <v>0</v>
      </c>
      <c r="EB474">
        <f>Drivers!EB295</f>
        <v>0</v>
      </c>
      <c r="EC474">
        <f>Drivers!EC295</f>
        <v>0</v>
      </c>
      <c r="ED474">
        <f>Drivers!ED295</f>
        <v>0</v>
      </c>
      <c r="EE474">
        <f>Drivers!EE295</f>
        <v>0</v>
      </c>
      <c r="EF474">
        <f>Drivers!EF295</f>
        <v>0</v>
      </c>
      <c r="EG474">
        <f>Drivers!EG295</f>
        <v>0</v>
      </c>
      <c r="EH474">
        <f>Drivers!EH295</f>
        <v>0</v>
      </c>
      <c r="EI474">
        <f>Drivers!EI295</f>
        <v>0</v>
      </c>
      <c r="EJ474">
        <f>Drivers!EJ295</f>
        <v>0</v>
      </c>
      <c r="EK474">
        <f>Drivers!EK295</f>
        <v>0</v>
      </c>
      <c r="EL474">
        <f>Drivers!EL295</f>
        <v>0</v>
      </c>
      <c r="EM474">
        <f>Drivers!EM295</f>
        <v>0</v>
      </c>
      <c r="EN474">
        <f>Drivers!EN295</f>
        <v>0</v>
      </c>
    </row>
    <row r="475" spans="1:144" x14ac:dyDescent="0.2">
      <c r="A475">
        <f>Drivers!A296</f>
        <v>0</v>
      </c>
      <c r="B475">
        <f>Drivers!B296</f>
        <v>0</v>
      </c>
      <c r="C475">
        <f>Drivers!C296</f>
        <v>0</v>
      </c>
      <c r="D475">
        <f>Drivers!D296</f>
        <v>0</v>
      </c>
      <c r="E475">
        <f>Drivers!E296</f>
        <v>0</v>
      </c>
      <c r="F475">
        <f>Drivers!F296</f>
        <v>0</v>
      </c>
      <c r="G475">
        <f>Drivers!G296</f>
        <v>0</v>
      </c>
      <c r="H475">
        <f>Drivers!H296</f>
        <v>0</v>
      </c>
      <c r="I475" t="str">
        <f>Drivers!I296</f>
        <v>Cohort Analysis (2014-2016)</v>
      </c>
      <c r="J475">
        <f>Drivers!J296</f>
        <v>0</v>
      </c>
      <c r="K475">
        <f>Drivers!K296</f>
        <v>0</v>
      </c>
      <c r="L475">
        <f>Drivers!L296</f>
        <v>0</v>
      </c>
      <c r="M475">
        <f>Drivers!M296</f>
        <v>0</v>
      </c>
      <c r="N475">
        <f>Drivers!N296</f>
        <v>0</v>
      </c>
      <c r="O475">
        <f>Drivers!O296</f>
        <v>0</v>
      </c>
      <c r="P475">
        <f>Drivers!P296</f>
        <v>0</v>
      </c>
      <c r="Q475">
        <f>Drivers!Q296</f>
        <v>0</v>
      </c>
      <c r="R475">
        <f>Drivers!R296</f>
        <v>0</v>
      </c>
      <c r="S475">
        <f>Drivers!S296</f>
        <v>0</v>
      </c>
      <c r="T475">
        <f>Drivers!T296</f>
        <v>0</v>
      </c>
      <c r="U475">
        <f>Drivers!U296</f>
        <v>0</v>
      </c>
      <c r="V475">
        <f>Drivers!V296</f>
        <v>0</v>
      </c>
      <c r="W475">
        <f>Drivers!W296</f>
        <v>0</v>
      </c>
      <c r="X475">
        <f>Drivers!X296</f>
        <v>0</v>
      </c>
      <c r="Y475">
        <f>Drivers!Y296</f>
        <v>0</v>
      </c>
      <c r="Z475">
        <f>Drivers!Z296</f>
        <v>0</v>
      </c>
      <c r="AA475">
        <f>Drivers!AA296</f>
        <v>0</v>
      </c>
      <c r="AB475">
        <f>Drivers!AB296</f>
        <v>0</v>
      </c>
      <c r="AC475">
        <f>Drivers!AC296</f>
        <v>0</v>
      </c>
      <c r="AD475">
        <f>Drivers!AD296</f>
        <v>0</v>
      </c>
      <c r="AE475">
        <f>Drivers!AE296</f>
        <v>0</v>
      </c>
      <c r="AF475">
        <f>Drivers!AF296</f>
        <v>0</v>
      </c>
      <c r="AG475">
        <f>Drivers!AG296</f>
        <v>0</v>
      </c>
      <c r="AH475">
        <f>Drivers!AH296</f>
        <v>0</v>
      </c>
      <c r="AI475">
        <f>Drivers!AI296</f>
        <v>0</v>
      </c>
      <c r="AJ475">
        <f>Drivers!AJ296</f>
        <v>0</v>
      </c>
      <c r="AK475">
        <f>Drivers!AK296</f>
        <v>0</v>
      </c>
      <c r="AL475">
        <f>Drivers!AL296</f>
        <v>0</v>
      </c>
      <c r="AM475">
        <f>Drivers!AM296</f>
        <v>0</v>
      </c>
      <c r="AN475">
        <f>Drivers!AN296</f>
        <v>0</v>
      </c>
      <c r="AO475">
        <f>Drivers!AO296</f>
        <v>0</v>
      </c>
      <c r="AP475">
        <f>Drivers!AP296</f>
        <v>0</v>
      </c>
      <c r="AQ475">
        <f>Drivers!AQ296</f>
        <v>0</v>
      </c>
      <c r="AR475">
        <f>Drivers!AR296</f>
        <v>0</v>
      </c>
      <c r="AS475">
        <f>Drivers!AS296</f>
        <v>0</v>
      </c>
      <c r="AT475">
        <f>Drivers!AT296</f>
        <v>0</v>
      </c>
      <c r="AU475">
        <f>Drivers!AU296</f>
        <v>0</v>
      </c>
      <c r="AV475">
        <f>Drivers!AV296</f>
        <v>0</v>
      </c>
      <c r="AW475">
        <f>Drivers!AW296</f>
        <v>0</v>
      </c>
      <c r="AX475">
        <f>Drivers!AX296</f>
        <v>0</v>
      </c>
      <c r="AY475">
        <f>Drivers!AY296</f>
        <v>0</v>
      </c>
      <c r="AZ475">
        <f>Drivers!AZ296</f>
        <v>0</v>
      </c>
      <c r="BA475">
        <f>Drivers!BA296</f>
        <v>0</v>
      </c>
      <c r="BB475">
        <f>Drivers!BB296</f>
        <v>0</v>
      </c>
      <c r="BC475">
        <f>Drivers!BC296</f>
        <v>0</v>
      </c>
      <c r="BD475">
        <f>Drivers!BD296</f>
        <v>0</v>
      </c>
      <c r="BE475">
        <f>Drivers!BE296</f>
        <v>0</v>
      </c>
      <c r="BF475">
        <f>Drivers!BF296</f>
        <v>0</v>
      </c>
      <c r="BG475">
        <f>Drivers!BG296</f>
        <v>0</v>
      </c>
      <c r="BH475">
        <f>Drivers!BH296</f>
        <v>0</v>
      </c>
      <c r="BI475">
        <f>Drivers!BI296</f>
        <v>0</v>
      </c>
      <c r="BJ475">
        <f>Drivers!BJ296</f>
        <v>0</v>
      </c>
      <c r="BK475">
        <f>Drivers!BK296</f>
        <v>0</v>
      </c>
      <c r="BL475">
        <f>Drivers!BL296</f>
        <v>0</v>
      </c>
      <c r="BM475">
        <f>Drivers!BM296</f>
        <v>0</v>
      </c>
      <c r="BN475">
        <f>Drivers!BN296</f>
        <v>0</v>
      </c>
      <c r="BO475">
        <f>Drivers!BO296</f>
        <v>0</v>
      </c>
      <c r="BP475">
        <f>Drivers!BP296</f>
        <v>0</v>
      </c>
      <c r="BQ475">
        <f>Drivers!BQ296</f>
        <v>0</v>
      </c>
      <c r="BR475">
        <f>Drivers!BR296</f>
        <v>0</v>
      </c>
      <c r="BS475">
        <f>Drivers!BS296</f>
        <v>0</v>
      </c>
      <c r="BT475">
        <f>Drivers!BT296</f>
        <v>0</v>
      </c>
      <c r="BU475">
        <f>Drivers!BU296</f>
        <v>0</v>
      </c>
      <c r="BV475">
        <f>Drivers!BV296</f>
        <v>0</v>
      </c>
      <c r="BW475">
        <f>Drivers!BW296</f>
        <v>0</v>
      </c>
      <c r="BX475">
        <f>Drivers!BX296</f>
        <v>0</v>
      </c>
      <c r="BY475">
        <f>Drivers!BY296</f>
        <v>0</v>
      </c>
      <c r="BZ475">
        <f>Drivers!BZ296</f>
        <v>7.8528309521563759</v>
      </c>
      <c r="CA475">
        <f>Drivers!CA296</f>
        <v>7.3692530033420613</v>
      </c>
      <c r="CB475">
        <f>Drivers!CB296</f>
        <v>7.5973502819801269</v>
      </c>
      <c r="CC475">
        <f>Drivers!CC296</f>
        <v>7.5811169855881495</v>
      </c>
      <c r="CD475">
        <f>Drivers!CD296</f>
        <v>7.6230878801015702</v>
      </c>
      <c r="CE475">
        <f>Drivers!CE296</f>
        <v>7.0298980553413859</v>
      </c>
      <c r="CF475">
        <f>Drivers!CF296</f>
        <v>7.2569376890288151</v>
      </c>
      <c r="CG475">
        <f>Drivers!CG296</f>
        <v>7.7925069495533474</v>
      </c>
      <c r="CH475">
        <f>Drivers!CH296</f>
        <v>7.9722041979434888</v>
      </c>
      <c r="CI475">
        <f>Drivers!CI296</f>
        <v>7.9393853780751114</v>
      </c>
      <c r="CJ475">
        <f>Drivers!CJ296</f>
        <v>8.2170751685867316</v>
      </c>
      <c r="CK475">
        <f>Drivers!CK296</f>
        <v>8.6998391421756232</v>
      </c>
      <c r="CL475">
        <f>Drivers!CL296</f>
        <v>9.0912451976724569</v>
      </c>
      <c r="CM475">
        <f>Drivers!CM296</f>
        <v>8.8508904270471565</v>
      </c>
      <c r="CN475">
        <f>Drivers!CN296</f>
        <v>9.1849917845975391</v>
      </c>
      <c r="CO475">
        <f>Drivers!CO296</f>
        <v>9.5983782653913536</v>
      </c>
      <c r="CP475">
        <f>Drivers!CP296</f>
        <v>0</v>
      </c>
      <c r="CQ475">
        <f>Drivers!CQ296</f>
        <v>0</v>
      </c>
      <c r="CR475">
        <f>Drivers!CR296</f>
        <v>0</v>
      </c>
      <c r="CS475">
        <f>Drivers!CS296</f>
        <v>0</v>
      </c>
      <c r="CT475">
        <f>Drivers!CT296</f>
        <v>0</v>
      </c>
      <c r="CU475">
        <f>Drivers!CU296</f>
        <v>0</v>
      </c>
      <c r="CV475">
        <f>Drivers!CV296</f>
        <v>0</v>
      </c>
      <c r="CW475">
        <f>Drivers!CW296</f>
        <v>0</v>
      </c>
      <c r="CX475">
        <f>Drivers!CX296</f>
        <v>0</v>
      </c>
      <c r="CY475">
        <f>Drivers!CY296</f>
        <v>0</v>
      </c>
      <c r="CZ475">
        <f>Drivers!CZ296</f>
        <v>0</v>
      </c>
      <c r="DA475">
        <f>Drivers!DA296</f>
        <v>0</v>
      </c>
      <c r="DB475">
        <f>Drivers!DB296</f>
        <v>0</v>
      </c>
      <c r="DC475">
        <f>Drivers!DC296</f>
        <v>0</v>
      </c>
      <c r="DD475">
        <f>Drivers!DD296</f>
        <v>0</v>
      </c>
      <c r="DE475">
        <f>Drivers!DE296</f>
        <v>0</v>
      </c>
      <c r="DF475">
        <f>Drivers!DF296</f>
        <v>0</v>
      </c>
      <c r="DG475">
        <f>Drivers!DG296</f>
        <v>0</v>
      </c>
      <c r="DH475">
        <f>Drivers!DH296</f>
        <v>0</v>
      </c>
      <c r="DI475">
        <f>Drivers!DI296</f>
        <v>0</v>
      </c>
      <c r="DJ475">
        <f>Drivers!DJ296</f>
        <v>0</v>
      </c>
      <c r="DK475">
        <f>Drivers!DK296</f>
        <v>0</v>
      </c>
      <c r="DL475">
        <f>Drivers!DL296</f>
        <v>0</v>
      </c>
      <c r="DM475">
        <f>Drivers!DM296</f>
        <v>0</v>
      </c>
      <c r="DN475">
        <f>Drivers!DN296</f>
        <v>0</v>
      </c>
      <c r="DO475">
        <f>Drivers!DO296</f>
        <v>0</v>
      </c>
      <c r="DP475">
        <f>Drivers!DP296</f>
        <v>0</v>
      </c>
      <c r="DQ475">
        <f>Drivers!DQ296</f>
        <v>0</v>
      </c>
      <c r="DR475">
        <f>Drivers!DR296</f>
        <v>0</v>
      </c>
      <c r="DS475">
        <f>Drivers!DS296</f>
        <v>0</v>
      </c>
      <c r="DT475">
        <f>Drivers!DT296</f>
        <v>0</v>
      </c>
      <c r="DU475">
        <f>Drivers!DU296</f>
        <v>0</v>
      </c>
      <c r="DV475">
        <f>Drivers!DV296</f>
        <v>0</v>
      </c>
      <c r="DW475">
        <f>Drivers!DW296</f>
        <v>0</v>
      </c>
      <c r="DX475">
        <f>Drivers!DX296</f>
        <v>0</v>
      </c>
      <c r="DY475">
        <f>Drivers!DY296</f>
        <v>0</v>
      </c>
      <c r="DZ475">
        <f>Drivers!DZ296</f>
        <v>0</v>
      </c>
      <c r="EA475">
        <f>Drivers!EA296</f>
        <v>0</v>
      </c>
      <c r="EB475">
        <f>Drivers!EB296</f>
        <v>0</v>
      </c>
      <c r="EC475">
        <f>Drivers!EC296</f>
        <v>0</v>
      </c>
      <c r="ED475">
        <f>Drivers!ED296</f>
        <v>0</v>
      </c>
      <c r="EE475">
        <f>Drivers!EE296</f>
        <v>0</v>
      </c>
      <c r="EF475">
        <f>Drivers!EF296</f>
        <v>0</v>
      </c>
      <c r="EG475">
        <f>Drivers!EG296</f>
        <v>0</v>
      </c>
      <c r="EH475">
        <f>Drivers!EH296</f>
        <v>0</v>
      </c>
      <c r="EI475">
        <f>Drivers!EI296</f>
        <v>0</v>
      </c>
      <c r="EJ475">
        <f>Drivers!EJ296</f>
        <v>0</v>
      </c>
      <c r="EK475">
        <f>Drivers!EK296</f>
        <v>0</v>
      </c>
      <c r="EL475">
        <f>Drivers!EL296</f>
        <v>0</v>
      </c>
      <c r="EM475">
        <f>Drivers!EM296</f>
        <v>0</v>
      </c>
      <c r="EN475">
        <f>Drivers!EN296</f>
        <v>0</v>
      </c>
    </row>
    <row r="476" spans="1:144" x14ac:dyDescent="0.2">
      <c r="A476">
        <f>Drivers!A297</f>
        <v>0</v>
      </c>
      <c r="B476">
        <f>Drivers!B297</f>
        <v>0</v>
      </c>
      <c r="C476">
        <f>Drivers!C297</f>
        <v>0</v>
      </c>
      <c r="D476">
        <f>Drivers!D297</f>
        <v>0</v>
      </c>
      <c r="E476">
        <f>Drivers!E297</f>
        <v>0</v>
      </c>
      <c r="F476">
        <f>Drivers!F297</f>
        <v>0</v>
      </c>
      <c r="G476">
        <f>Drivers!G297</f>
        <v>0</v>
      </c>
      <c r="H476">
        <f>Drivers!H297</f>
        <v>0</v>
      </c>
      <c r="I476" t="str">
        <f>Drivers!I297</f>
        <v>12-mth Churn</v>
      </c>
      <c r="J476">
        <f>Drivers!J297</f>
        <v>0</v>
      </c>
      <c r="K476">
        <f>Drivers!K297</f>
        <v>0</v>
      </c>
      <c r="L476">
        <f>Drivers!L297</f>
        <v>0</v>
      </c>
      <c r="M476">
        <f>Drivers!M297</f>
        <v>0</v>
      </c>
      <c r="N476">
        <f>Drivers!N297</f>
        <v>0</v>
      </c>
      <c r="O476">
        <f>Drivers!O297</f>
        <v>0</v>
      </c>
      <c r="P476">
        <f>Drivers!P297</f>
        <v>0</v>
      </c>
      <c r="Q476">
        <f>Drivers!Q297</f>
        <v>0</v>
      </c>
      <c r="R476">
        <f>Drivers!R297</f>
        <v>0</v>
      </c>
      <c r="S476">
        <f>Drivers!S297</f>
        <v>0</v>
      </c>
      <c r="T476">
        <f>Drivers!T297</f>
        <v>0</v>
      </c>
      <c r="U476">
        <f>Drivers!U297</f>
        <v>0</v>
      </c>
      <c r="V476">
        <f>Drivers!V297</f>
        <v>0</v>
      </c>
      <c r="W476">
        <f>Drivers!W297</f>
        <v>0</v>
      </c>
      <c r="X476">
        <f>Drivers!X297</f>
        <v>0</v>
      </c>
      <c r="Y476">
        <f>Drivers!Y297</f>
        <v>0</v>
      </c>
      <c r="Z476">
        <f>Drivers!Z297</f>
        <v>0</v>
      </c>
      <c r="AA476">
        <f>Drivers!AA297</f>
        <v>0</v>
      </c>
      <c r="AB476">
        <f>Drivers!AB297</f>
        <v>0</v>
      </c>
      <c r="AC476">
        <f>Drivers!AC297</f>
        <v>0</v>
      </c>
      <c r="AD476">
        <f>Drivers!AD297</f>
        <v>0</v>
      </c>
      <c r="AE476">
        <f>Drivers!AE297</f>
        <v>0</v>
      </c>
      <c r="AF476">
        <f>Drivers!AF297</f>
        <v>0</v>
      </c>
      <c r="AG476">
        <f>Drivers!AG297</f>
        <v>0</v>
      </c>
      <c r="AH476">
        <f>Drivers!AH297</f>
        <v>0</v>
      </c>
      <c r="AI476">
        <f>Drivers!AI297</f>
        <v>0</v>
      </c>
      <c r="AJ476">
        <f>Drivers!AJ297</f>
        <v>0</v>
      </c>
      <c r="AK476">
        <f>Drivers!AK297</f>
        <v>0</v>
      </c>
      <c r="AL476">
        <f>Drivers!AL297</f>
        <v>0</v>
      </c>
      <c r="AM476">
        <f>Drivers!AM297</f>
        <v>0</v>
      </c>
      <c r="AN476">
        <f>Drivers!AN297</f>
        <v>0</v>
      </c>
      <c r="AO476">
        <f>Drivers!AO297</f>
        <v>0</v>
      </c>
      <c r="AP476">
        <f>Drivers!AP297</f>
        <v>0</v>
      </c>
      <c r="AQ476">
        <f>Drivers!AQ297</f>
        <v>0</v>
      </c>
      <c r="AR476">
        <f>Drivers!AR297</f>
        <v>0</v>
      </c>
      <c r="AS476">
        <f>Drivers!AS297</f>
        <v>0</v>
      </c>
      <c r="AT476">
        <f>Drivers!AT297</f>
        <v>0</v>
      </c>
      <c r="AU476">
        <f>Drivers!AU297</f>
        <v>0</v>
      </c>
      <c r="AV476">
        <f>Drivers!AV297</f>
        <v>0</v>
      </c>
      <c r="AW476">
        <f>Drivers!AW297</f>
        <v>0</v>
      </c>
      <c r="AX476">
        <f>Drivers!AX297</f>
        <v>0</v>
      </c>
      <c r="AY476">
        <f>Drivers!AY297</f>
        <v>0</v>
      </c>
      <c r="AZ476">
        <f>Drivers!AZ297</f>
        <v>0</v>
      </c>
      <c r="BA476">
        <f>Drivers!BA297</f>
        <v>0</v>
      </c>
      <c r="BB476">
        <f>Drivers!BB297</f>
        <v>0</v>
      </c>
      <c r="BC476">
        <f>Drivers!BC297</f>
        <v>0</v>
      </c>
      <c r="BD476">
        <f>Drivers!BD297</f>
        <v>0</v>
      </c>
      <c r="BE476">
        <f>Drivers!BE297</f>
        <v>0</v>
      </c>
      <c r="BF476">
        <f>Drivers!BF297</f>
        <v>0</v>
      </c>
      <c r="BG476">
        <f>Drivers!BG297</f>
        <v>0</v>
      </c>
      <c r="BH476">
        <f>Drivers!BH297</f>
        <v>0</v>
      </c>
      <c r="BI476">
        <f>Drivers!BI297</f>
        <v>0</v>
      </c>
      <c r="BJ476">
        <f>Drivers!BJ297</f>
        <v>0</v>
      </c>
      <c r="BK476">
        <f>Drivers!BK297</f>
        <v>0</v>
      </c>
      <c r="BL476">
        <f>Drivers!BL297</f>
        <v>0</v>
      </c>
      <c r="BM476">
        <f>Drivers!BM297</f>
        <v>0</v>
      </c>
      <c r="BN476">
        <f>Drivers!BN297</f>
        <v>0</v>
      </c>
      <c r="BO476">
        <f>Drivers!BO297</f>
        <v>0</v>
      </c>
      <c r="BP476">
        <f>Drivers!BP297</f>
        <v>0</v>
      </c>
      <c r="BQ476">
        <f>Drivers!BQ297</f>
        <v>0</v>
      </c>
      <c r="BR476">
        <f>Drivers!BR297</f>
        <v>0</v>
      </c>
      <c r="BS476">
        <f>Drivers!BS297</f>
        <v>0</v>
      </c>
      <c r="BT476">
        <f>Drivers!BT297</f>
        <v>0</v>
      </c>
      <c r="BU476">
        <f>Drivers!BU297</f>
        <v>0</v>
      </c>
      <c r="BV476">
        <f>Drivers!BV297</f>
        <v>0</v>
      </c>
      <c r="BW476">
        <f>Drivers!BW297</f>
        <v>0</v>
      </c>
      <c r="BX476">
        <f>Drivers!BX297</f>
        <v>0</v>
      </c>
      <c r="BY476">
        <f>Drivers!BY297</f>
        <v>0</v>
      </c>
      <c r="BZ476">
        <f>Drivers!BZ297</f>
        <v>0</v>
      </c>
      <c r="CA476">
        <f>Drivers!CA297</f>
        <v>0</v>
      </c>
      <c r="CB476">
        <f>Drivers!CB297</f>
        <v>0</v>
      </c>
      <c r="CC476">
        <f>Drivers!CC297</f>
        <v>0</v>
      </c>
      <c r="CD476">
        <f>Drivers!CD297</f>
        <v>0</v>
      </c>
      <c r="CE476">
        <f>Drivers!CE297</f>
        <v>0</v>
      </c>
      <c r="CF476">
        <f>Drivers!CF297</f>
        <v>0</v>
      </c>
      <c r="CG476">
        <f>Drivers!CG297</f>
        <v>0</v>
      </c>
      <c r="CH476">
        <f>Drivers!CH297</f>
        <v>0</v>
      </c>
      <c r="CI476">
        <f>Drivers!CI297</f>
        <v>0</v>
      </c>
      <c r="CJ476">
        <f>Drivers!CJ297</f>
        <v>0</v>
      </c>
      <c r="CK476">
        <f>Drivers!CK297</f>
        <v>0</v>
      </c>
      <c r="CL476">
        <f>Drivers!CL297</f>
        <v>0</v>
      </c>
      <c r="CM476">
        <f>Drivers!CM297</f>
        <v>0</v>
      </c>
      <c r="CN476">
        <f>Drivers!CN297</f>
        <v>0</v>
      </c>
      <c r="CO476">
        <f>Drivers!CO297</f>
        <v>0</v>
      </c>
      <c r="CP476">
        <f>Drivers!CP297</f>
        <v>0</v>
      </c>
      <c r="CQ476">
        <f>Drivers!CQ297</f>
        <v>0</v>
      </c>
      <c r="CR476">
        <f>Drivers!CR297</f>
        <v>0</v>
      </c>
      <c r="CS476">
        <f>Drivers!CS297</f>
        <v>0</v>
      </c>
      <c r="CT476">
        <f>Drivers!CT297</f>
        <v>0</v>
      </c>
      <c r="CU476">
        <f>Drivers!CU297</f>
        <v>0</v>
      </c>
      <c r="CV476">
        <f>Drivers!CV297</f>
        <v>0</v>
      </c>
      <c r="CW476">
        <f>Drivers!CW297</f>
        <v>0</v>
      </c>
      <c r="CX476">
        <f>Drivers!CX297</f>
        <v>0</v>
      </c>
      <c r="CY476">
        <f>Drivers!CY297</f>
        <v>0</v>
      </c>
      <c r="CZ476">
        <f>Drivers!CZ297</f>
        <v>0</v>
      </c>
      <c r="DA476">
        <f>Drivers!DA297</f>
        <v>0</v>
      </c>
      <c r="DB476">
        <f>Drivers!DB297</f>
        <v>0</v>
      </c>
      <c r="DC476">
        <f>Drivers!DC297</f>
        <v>0</v>
      </c>
      <c r="DD476">
        <f>Drivers!DD297</f>
        <v>0</v>
      </c>
      <c r="DE476">
        <f>Drivers!DE297</f>
        <v>0</v>
      </c>
      <c r="DF476">
        <f>Drivers!DF297</f>
        <v>0</v>
      </c>
      <c r="DG476">
        <f>Drivers!DG297</f>
        <v>0</v>
      </c>
      <c r="DH476">
        <f>Drivers!DH297</f>
        <v>0</v>
      </c>
      <c r="DI476">
        <f>Drivers!DI297</f>
        <v>0</v>
      </c>
      <c r="DJ476">
        <f>Drivers!DJ297</f>
        <v>0</v>
      </c>
      <c r="DK476">
        <f>Drivers!DK297</f>
        <v>0</v>
      </c>
      <c r="DL476">
        <f>Drivers!DL297</f>
        <v>0</v>
      </c>
      <c r="DM476">
        <f>Drivers!DM297</f>
        <v>0</v>
      </c>
      <c r="DN476">
        <f>Drivers!DN297</f>
        <v>0</v>
      </c>
      <c r="DO476">
        <f>Drivers!DO297</f>
        <v>0</v>
      </c>
      <c r="DP476">
        <f>Drivers!DP297</f>
        <v>0</v>
      </c>
      <c r="DQ476">
        <f>Drivers!DQ297</f>
        <v>0</v>
      </c>
      <c r="DR476">
        <f>Drivers!DR297</f>
        <v>0</v>
      </c>
      <c r="DS476">
        <f>Drivers!DS297</f>
        <v>0</v>
      </c>
      <c r="DT476">
        <f>Drivers!DT297</f>
        <v>0</v>
      </c>
      <c r="DU476">
        <f>Drivers!DU297</f>
        <v>0</v>
      </c>
      <c r="DV476">
        <f>Drivers!DV297</f>
        <v>0</v>
      </c>
      <c r="DW476">
        <f>Drivers!DW297</f>
        <v>0</v>
      </c>
      <c r="DX476">
        <f>Drivers!DX297</f>
        <v>0</v>
      </c>
      <c r="DY476">
        <f>Drivers!DY297</f>
        <v>0</v>
      </c>
      <c r="DZ476">
        <f>Drivers!DZ297</f>
        <v>0</v>
      </c>
      <c r="EA476">
        <f>Drivers!EA297</f>
        <v>0.65494640994149511</v>
      </c>
      <c r="EB476">
        <f>Drivers!EB297</f>
        <v>0</v>
      </c>
      <c r="EC476">
        <f>Drivers!EC297</f>
        <v>0</v>
      </c>
      <c r="ED476">
        <f>Drivers!ED297</f>
        <v>0</v>
      </c>
      <c r="EE476">
        <f>Drivers!EE297</f>
        <v>0</v>
      </c>
      <c r="EF476">
        <f>Drivers!EF297</f>
        <v>0</v>
      </c>
      <c r="EG476">
        <f>Drivers!EG297</f>
        <v>0</v>
      </c>
      <c r="EH476">
        <f>Drivers!EH297</f>
        <v>0</v>
      </c>
      <c r="EI476">
        <f>Drivers!EI297</f>
        <v>0</v>
      </c>
      <c r="EJ476">
        <f>Drivers!EJ297</f>
        <v>0</v>
      </c>
      <c r="EK476">
        <f>Drivers!EK297</f>
        <v>0</v>
      </c>
      <c r="EL476">
        <f>Drivers!EL297</f>
        <v>0</v>
      </c>
      <c r="EM476">
        <f>Drivers!EM297</f>
        <v>0</v>
      </c>
      <c r="EN476">
        <f>Drivers!EN297</f>
        <v>0</v>
      </c>
    </row>
    <row r="477" spans="1:144" x14ac:dyDescent="0.2">
      <c r="A477">
        <f>Drivers!A298</f>
        <v>0</v>
      </c>
      <c r="B477">
        <f>Drivers!B298</f>
        <v>0</v>
      </c>
      <c r="C477">
        <f>Drivers!C298</f>
        <v>0</v>
      </c>
      <c r="D477">
        <f>Drivers!D298</f>
        <v>0</v>
      </c>
      <c r="E477">
        <f>Drivers!E298</f>
        <v>0</v>
      </c>
      <c r="F477">
        <f>Drivers!F298</f>
        <v>0</v>
      </c>
      <c r="G477">
        <f>Drivers!G298</f>
        <v>0</v>
      </c>
      <c r="H477">
        <f>Drivers!H298</f>
        <v>0</v>
      </c>
      <c r="I477" t="str">
        <f>Drivers!I298</f>
        <v>Customer Lifetime</v>
      </c>
      <c r="J477">
        <f>Drivers!J298</f>
        <v>0</v>
      </c>
      <c r="K477">
        <f>Drivers!K298</f>
        <v>0</v>
      </c>
      <c r="L477">
        <f>Drivers!L298</f>
        <v>0</v>
      </c>
      <c r="M477">
        <f>Drivers!M298</f>
        <v>0</v>
      </c>
      <c r="N477">
        <f>Drivers!N298</f>
        <v>0</v>
      </c>
      <c r="O477">
        <f>Drivers!O298</f>
        <v>0</v>
      </c>
      <c r="P477">
        <f>Drivers!P298</f>
        <v>0</v>
      </c>
      <c r="Q477">
        <f>Drivers!Q298</f>
        <v>0</v>
      </c>
      <c r="R477">
        <f>Drivers!R298</f>
        <v>0</v>
      </c>
      <c r="S477">
        <f>Drivers!S298</f>
        <v>0</v>
      </c>
      <c r="T477">
        <f>Drivers!T298</f>
        <v>0</v>
      </c>
      <c r="U477">
        <f>Drivers!U298</f>
        <v>0</v>
      </c>
      <c r="V477">
        <f>Drivers!V298</f>
        <v>0</v>
      </c>
      <c r="W477">
        <f>Drivers!W298</f>
        <v>0</v>
      </c>
      <c r="X477">
        <f>Drivers!X298</f>
        <v>0</v>
      </c>
      <c r="Y477">
        <f>Drivers!Y298</f>
        <v>0</v>
      </c>
      <c r="Z477">
        <f>Drivers!Z298</f>
        <v>0</v>
      </c>
      <c r="AA477">
        <f>Drivers!AA298</f>
        <v>0</v>
      </c>
      <c r="AB477">
        <f>Drivers!AB298</f>
        <v>0</v>
      </c>
      <c r="AC477">
        <f>Drivers!AC298</f>
        <v>0</v>
      </c>
      <c r="AD477">
        <f>Drivers!AD298</f>
        <v>0</v>
      </c>
      <c r="AE477">
        <f>Drivers!AE298</f>
        <v>0</v>
      </c>
      <c r="AF477">
        <f>Drivers!AF298</f>
        <v>0</v>
      </c>
      <c r="AG477">
        <f>Drivers!AG298</f>
        <v>0</v>
      </c>
      <c r="AH477">
        <f>Drivers!AH298</f>
        <v>0</v>
      </c>
      <c r="AI477">
        <f>Drivers!AI298</f>
        <v>0</v>
      </c>
      <c r="AJ477">
        <f>Drivers!AJ298</f>
        <v>0</v>
      </c>
      <c r="AK477">
        <f>Drivers!AK298</f>
        <v>0</v>
      </c>
      <c r="AL477">
        <f>Drivers!AL298</f>
        <v>0</v>
      </c>
      <c r="AM477">
        <f>Drivers!AM298</f>
        <v>0</v>
      </c>
      <c r="AN477">
        <f>Drivers!AN298</f>
        <v>0</v>
      </c>
      <c r="AO477">
        <f>Drivers!AO298</f>
        <v>0</v>
      </c>
      <c r="AP477">
        <f>Drivers!AP298</f>
        <v>0</v>
      </c>
      <c r="AQ477">
        <f>Drivers!AQ298</f>
        <v>0</v>
      </c>
      <c r="AR477">
        <f>Drivers!AR298</f>
        <v>0</v>
      </c>
      <c r="AS477">
        <f>Drivers!AS298</f>
        <v>0</v>
      </c>
      <c r="AT477">
        <f>Drivers!AT298</f>
        <v>0</v>
      </c>
      <c r="AU477">
        <f>Drivers!AU298</f>
        <v>0</v>
      </c>
      <c r="AV477">
        <f>Drivers!AV298</f>
        <v>0</v>
      </c>
      <c r="AW477">
        <f>Drivers!AW298</f>
        <v>0</v>
      </c>
      <c r="AX477">
        <f>Drivers!AX298</f>
        <v>0</v>
      </c>
      <c r="AY477">
        <f>Drivers!AY298</f>
        <v>0</v>
      </c>
      <c r="AZ477">
        <f>Drivers!AZ298</f>
        <v>0</v>
      </c>
      <c r="BA477">
        <f>Drivers!BA298</f>
        <v>0</v>
      </c>
      <c r="BB477">
        <f>Drivers!BB298</f>
        <v>0</v>
      </c>
      <c r="BC477">
        <f>Drivers!BC298</f>
        <v>0</v>
      </c>
      <c r="BD477">
        <f>Drivers!BD298</f>
        <v>0</v>
      </c>
      <c r="BE477">
        <f>Drivers!BE298</f>
        <v>0</v>
      </c>
      <c r="BF477">
        <f>Drivers!BF298</f>
        <v>0</v>
      </c>
      <c r="BG477">
        <f>Drivers!BG298</f>
        <v>0</v>
      </c>
      <c r="BH477">
        <f>Drivers!BH298</f>
        <v>0</v>
      </c>
      <c r="BI477">
        <f>Drivers!BI298</f>
        <v>0</v>
      </c>
      <c r="BJ477">
        <f>Drivers!BJ298</f>
        <v>0</v>
      </c>
      <c r="BK477">
        <f>Drivers!BK298</f>
        <v>0</v>
      </c>
      <c r="BL477">
        <f>Drivers!BL298</f>
        <v>0</v>
      </c>
      <c r="BM477">
        <f>Drivers!BM298</f>
        <v>0</v>
      </c>
      <c r="BN477">
        <f>Drivers!BN298</f>
        <v>0</v>
      </c>
      <c r="BO477">
        <f>Drivers!BO298</f>
        <v>0</v>
      </c>
      <c r="BP477">
        <f>Drivers!BP298</f>
        <v>0</v>
      </c>
      <c r="BQ477">
        <f>Drivers!BQ298</f>
        <v>0</v>
      </c>
      <c r="BR477">
        <f>Drivers!BR298</f>
        <v>0</v>
      </c>
      <c r="BS477">
        <f>Drivers!BS298</f>
        <v>0</v>
      </c>
      <c r="BT477">
        <f>Drivers!BT298</f>
        <v>0</v>
      </c>
      <c r="BU477">
        <f>Drivers!BU298</f>
        <v>0</v>
      </c>
      <c r="BV477">
        <f>Drivers!BV298</f>
        <v>0</v>
      </c>
      <c r="BW477">
        <f>Drivers!BW298</f>
        <v>0</v>
      </c>
      <c r="BX477">
        <f>Drivers!BX298</f>
        <v>0</v>
      </c>
      <c r="BY477">
        <f>Drivers!BY298</f>
        <v>0</v>
      </c>
      <c r="BZ477">
        <f>Drivers!BZ298</f>
        <v>0</v>
      </c>
      <c r="CA477">
        <f>Drivers!CA298</f>
        <v>0</v>
      </c>
      <c r="CB477">
        <f>Drivers!CB298</f>
        <v>0</v>
      </c>
      <c r="CC477">
        <f>Drivers!CC298</f>
        <v>0</v>
      </c>
      <c r="CD477">
        <f>Drivers!CD298</f>
        <v>0</v>
      </c>
      <c r="CE477">
        <f>Drivers!CE298</f>
        <v>0</v>
      </c>
      <c r="CF477">
        <f>Drivers!CF298</f>
        <v>0</v>
      </c>
      <c r="CG477">
        <f>Drivers!CG298</f>
        <v>0</v>
      </c>
      <c r="CH477">
        <f>Drivers!CH298</f>
        <v>0</v>
      </c>
      <c r="CI477">
        <f>Drivers!CI298</f>
        <v>0</v>
      </c>
      <c r="CJ477">
        <f>Drivers!CJ298</f>
        <v>0</v>
      </c>
      <c r="CK477">
        <f>Drivers!CK298</f>
        <v>0</v>
      </c>
      <c r="CL477">
        <f>Drivers!CL298</f>
        <v>0</v>
      </c>
      <c r="CM477">
        <f>Drivers!CM298</f>
        <v>0</v>
      </c>
      <c r="CN477">
        <f>Drivers!CN298</f>
        <v>0</v>
      </c>
      <c r="CO477">
        <f>Drivers!CO298</f>
        <v>0</v>
      </c>
      <c r="CP477">
        <f>Drivers!CP298</f>
        <v>0</v>
      </c>
      <c r="CQ477">
        <f>Drivers!CQ298</f>
        <v>0</v>
      </c>
      <c r="CR477">
        <f>Drivers!CR298</f>
        <v>0</v>
      </c>
      <c r="CS477">
        <f>Drivers!CS298</f>
        <v>0</v>
      </c>
      <c r="CT477">
        <f>Drivers!CT298</f>
        <v>0</v>
      </c>
      <c r="CU477">
        <f>Drivers!CU298</f>
        <v>0</v>
      </c>
      <c r="CV477">
        <f>Drivers!CV298</f>
        <v>0</v>
      </c>
      <c r="CW477">
        <f>Drivers!CW298</f>
        <v>0</v>
      </c>
      <c r="CX477">
        <f>Drivers!CX298</f>
        <v>0</v>
      </c>
      <c r="CY477">
        <f>Drivers!CY298</f>
        <v>0</v>
      </c>
      <c r="CZ477">
        <f>Drivers!CZ298</f>
        <v>0</v>
      </c>
      <c r="DA477">
        <f>Drivers!DA298</f>
        <v>0</v>
      </c>
      <c r="DB477">
        <f>Drivers!DB298</f>
        <v>0</v>
      </c>
      <c r="DC477">
        <f>Drivers!DC298</f>
        <v>0</v>
      </c>
      <c r="DD477">
        <f>Drivers!DD298</f>
        <v>0</v>
      </c>
      <c r="DE477">
        <f>Drivers!DE298</f>
        <v>0</v>
      </c>
      <c r="DF477">
        <f>Drivers!DF298</f>
        <v>0</v>
      </c>
      <c r="DG477">
        <f>Drivers!DG298</f>
        <v>0</v>
      </c>
      <c r="DH477">
        <f>Drivers!DH298</f>
        <v>0</v>
      </c>
      <c r="DI477">
        <f>Drivers!DI298</f>
        <v>0</v>
      </c>
      <c r="DJ477">
        <f>Drivers!DJ298</f>
        <v>0</v>
      </c>
      <c r="DK477">
        <f>Drivers!DK298</f>
        <v>0</v>
      </c>
      <c r="DL477">
        <f>Drivers!DL298</f>
        <v>0</v>
      </c>
      <c r="DM477">
        <f>Drivers!DM298</f>
        <v>0</v>
      </c>
      <c r="DN477">
        <f>Drivers!DN298</f>
        <v>0</v>
      </c>
      <c r="DO477">
        <f>Drivers!DO298</f>
        <v>0</v>
      </c>
      <c r="DP477">
        <f>Drivers!DP298</f>
        <v>0</v>
      </c>
      <c r="DQ477">
        <f>Drivers!DQ298</f>
        <v>0</v>
      </c>
      <c r="DR477">
        <f>Drivers!DR298</f>
        <v>0</v>
      </c>
      <c r="DS477">
        <f>Drivers!DS298</f>
        <v>0</v>
      </c>
      <c r="DT477">
        <f>Drivers!DT298</f>
        <v>0</v>
      </c>
      <c r="DU477">
        <f>Drivers!DU298</f>
        <v>0</v>
      </c>
      <c r="DV477">
        <f>Drivers!DV298</f>
        <v>0</v>
      </c>
      <c r="DW477">
        <f>Drivers!DW298</f>
        <v>0</v>
      </c>
      <c r="DX477">
        <f>Drivers!DX298</f>
        <v>0</v>
      </c>
      <c r="DY477">
        <f>Drivers!DY298</f>
        <v>0</v>
      </c>
      <c r="DZ477">
        <f>Drivers!DZ298</f>
        <v>0</v>
      </c>
      <c r="EA477">
        <f>Drivers!EA298</f>
        <v>18.322109744936128</v>
      </c>
      <c r="EB477">
        <f>Drivers!EB298</f>
        <v>0</v>
      </c>
      <c r="EC477">
        <f>Drivers!EC298</f>
        <v>0</v>
      </c>
      <c r="ED477">
        <f>Drivers!ED298</f>
        <v>0</v>
      </c>
      <c r="EE477">
        <f>Drivers!EE298</f>
        <v>0</v>
      </c>
      <c r="EF477">
        <f>Drivers!EF298</f>
        <v>0</v>
      </c>
      <c r="EG477">
        <f>Drivers!EG298</f>
        <v>0</v>
      </c>
      <c r="EH477">
        <f>Drivers!EH298</f>
        <v>0</v>
      </c>
      <c r="EI477">
        <f>Drivers!EI298</f>
        <v>0</v>
      </c>
      <c r="EJ477">
        <f>Drivers!EJ298</f>
        <v>0</v>
      </c>
      <c r="EK477">
        <f>Drivers!EK298</f>
        <v>0</v>
      </c>
      <c r="EL477">
        <f>Drivers!EL298</f>
        <v>0</v>
      </c>
      <c r="EM477">
        <f>Drivers!EM298</f>
        <v>0</v>
      </c>
      <c r="EN477">
        <f>Drivers!EN298</f>
        <v>0</v>
      </c>
    </row>
    <row r="478" spans="1:144" x14ac:dyDescent="0.2">
      <c r="A478">
        <f>Drivers!A299</f>
        <v>0</v>
      </c>
      <c r="B478">
        <f>Drivers!B299</f>
        <v>0</v>
      </c>
      <c r="C478">
        <f>Drivers!C299</f>
        <v>0</v>
      </c>
      <c r="D478">
        <f>Drivers!D299</f>
        <v>0</v>
      </c>
      <c r="E478">
        <f>Drivers!E299</f>
        <v>0</v>
      </c>
      <c r="F478">
        <f>Drivers!F299</f>
        <v>0</v>
      </c>
      <c r="G478">
        <f>Drivers!G299</f>
        <v>0</v>
      </c>
      <c r="H478">
        <f>Drivers!H299</f>
        <v>0</v>
      </c>
      <c r="I478" t="str">
        <f>Drivers!I299</f>
        <v>CLTV</v>
      </c>
      <c r="J478">
        <f>Drivers!J299</f>
        <v>0</v>
      </c>
      <c r="K478">
        <f>Drivers!K299</f>
        <v>0</v>
      </c>
      <c r="L478">
        <f>Drivers!L299</f>
        <v>0</v>
      </c>
      <c r="M478">
        <f>Drivers!M299</f>
        <v>0</v>
      </c>
      <c r="N478">
        <f>Drivers!N299</f>
        <v>0</v>
      </c>
      <c r="O478">
        <f>Drivers!O299</f>
        <v>0</v>
      </c>
      <c r="P478">
        <f>Drivers!P299</f>
        <v>0</v>
      </c>
      <c r="Q478">
        <f>Drivers!Q299</f>
        <v>0</v>
      </c>
      <c r="R478">
        <f>Drivers!R299</f>
        <v>0</v>
      </c>
      <c r="S478">
        <f>Drivers!S299</f>
        <v>0</v>
      </c>
      <c r="T478">
        <f>Drivers!T299</f>
        <v>0</v>
      </c>
      <c r="U478">
        <f>Drivers!U299</f>
        <v>0</v>
      </c>
      <c r="V478">
        <f>Drivers!V299</f>
        <v>0</v>
      </c>
      <c r="W478">
        <f>Drivers!W299</f>
        <v>0</v>
      </c>
      <c r="X478">
        <f>Drivers!X299</f>
        <v>0</v>
      </c>
      <c r="Y478">
        <f>Drivers!Y299</f>
        <v>0</v>
      </c>
      <c r="Z478">
        <f>Drivers!Z299</f>
        <v>0</v>
      </c>
      <c r="AA478">
        <f>Drivers!AA299</f>
        <v>0</v>
      </c>
      <c r="AB478">
        <f>Drivers!AB299</f>
        <v>0</v>
      </c>
      <c r="AC478">
        <f>Drivers!AC299</f>
        <v>0</v>
      </c>
      <c r="AD478">
        <f>Drivers!AD299</f>
        <v>0</v>
      </c>
      <c r="AE478">
        <f>Drivers!AE299</f>
        <v>0</v>
      </c>
      <c r="AF478">
        <f>Drivers!AF299</f>
        <v>0</v>
      </c>
      <c r="AG478">
        <f>Drivers!AG299</f>
        <v>0</v>
      </c>
      <c r="AH478">
        <f>Drivers!AH299</f>
        <v>0</v>
      </c>
      <c r="AI478">
        <f>Drivers!AI299</f>
        <v>0</v>
      </c>
      <c r="AJ478">
        <f>Drivers!AJ299</f>
        <v>0</v>
      </c>
      <c r="AK478">
        <f>Drivers!AK299</f>
        <v>0</v>
      </c>
      <c r="AL478">
        <f>Drivers!AL299</f>
        <v>0</v>
      </c>
      <c r="AM478">
        <f>Drivers!AM299</f>
        <v>0</v>
      </c>
      <c r="AN478">
        <f>Drivers!AN299</f>
        <v>0</v>
      </c>
      <c r="AO478">
        <f>Drivers!AO299</f>
        <v>0</v>
      </c>
      <c r="AP478">
        <f>Drivers!AP299</f>
        <v>0</v>
      </c>
      <c r="AQ478">
        <f>Drivers!AQ299</f>
        <v>0</v>
      </c>
      <c r="AR478">
        <f>Drivers!AR299</f>
        <v>0</v>
      </c>
      <c r="AS478">
        <f>Drivers!AS299</f>
        <v>0</v>
      </c>
      <c r="AT478">
        <f>Drivers!AT299</f>
        <v>0</v>
      </c>
      <c r="AU478">
        <f>Drivers!AU299</f>
        <v>0</v>
      </c>
      <c r="AV478">
        <f>Drivers!AV299</f>
        <v>0</v>
      </c>
      <c r="AW478">
        <f>Drivers!AW299</f>
        <v>0</v>
      </c>
      <c r="AX478">
        <f>Drivers!AX299</f>
        <v>0</v>
      </c>
      <c r="AY478">
        <f>Drivers!AY299</f>
        <v>0</v>
      </c>
      <c r="AZ478">
        <f>Drivers!AZ299</f>
        <v>0</v>
      </c>
      <c r="BA478">
        <f>Drivers!BA299</f>
        <v>0</v>
      </c>
      <c r="BB478">
        <f>Drivers!BB299</f>
        <v>0</v>
      </c>
      <c r="BC478">
        <f>Drivers!BC299</f>
        <v>0</v>
      </c>
      <c r="BD478">
        <f>Drivers!BD299</f>
        <v>0</v>
      </c>
      <c r="BE478">
        <f>Drivers!BE299</f>
        <v>0</v>
      </c>
      <c r="BF478">
        <f>Drivers!BF299</f>
        <v>0</v>
      </c>
      <c r="BG478">
        <f>Drivers!BG299</f>
        <v>0</v>
      </c>
      <c r="BH478">
        <f>Drivers!BH299</f>
        <v>0</v>
      </c>
      <c r="BI478">
        <f>Drivers!BI299</f>
        <v>0</v>
      </c>
      <c r="BJ478">
        <f>Drivers!BJ299</f>
        <v>0</v>
      </c>
      <c r="BK478">
        <f>Drivers!BK299</f>
        <v>0</v>
      </c>
      <c r="BL478">
        <f>Drivers!BL299</f>
        <v>0</v>
      </c>
      <c r="BM478">
        <f>Drivers!BM299</f>
        <v>0</v>
      </c>
      <c r="BN478">
        <f>Drivers!BN299</f>
        <v>0</v>
      </c>
      <c r="BO478">
        <f>Drivers!BO299</f>
        <v>0</v>
      </c>
      <c r="BP478">
        <f>Drivers!BP299</f>
        <v>0</v>
      </c>
      <c r="BQ478">
        <f>Drivers!BQ299</f>
        <v>0</v>
      </c>
      <c r="BR478">
        <f>Drivers!BR299</f>
        <v>0</v>
      </c>
      <c r="BS478">
        <f>Drivers!BS299</f>
        <v>0</v>
      </c>
      <c r="BT478">
        <f>Drivers!BT299</f>
        <v>0</v>
      </c>
      <c r="BU478">
        <f>Drivers!BU299</f>
        <v>0</v>
      </c>
      <c r="BV478">
        <f>Drivers!BV299</f>
        <v>0</v>
      </c>
      <c r="BW478">
        <f>Drivers!BW299</f>
        <v>0</v>
      </c>
      <c r="BX478">
        <f>Drivers!BX299</f>
        <v>0</v>
      </c>
      <c r="BY478">
        <f>Drivers!BY299</f>
        <v>0</v>
      </c>
      <c r="BZ478">
        <f>Drivers!BZ299</f>
        <v>0</v>
      </c>
      <c r="CA478">
        <f>Drivers!CA299</f>
        <v>0</v>
      </c>
      <c r="CB478">
        <f>Drivers!CB299</f>
        <v>0</v>
      </c>
      <c r="CC478">
        <f>Drivers!CC299</f>
        <v>0</v>
      </c>
      <c r="CD478">
        <f>Drivers!CD299</f>
        <v>0</v>
      </c>
      <c r="CE478">
        <f>Drivers!CE299</f>
        <v>0</v>
      </c>
      <c r="CF478">
        <f>Drivers!CF299</f>
        <v>0</v>
      </c>
      <c r="CG478">
        <f>Drivers!CG299</f>
        <v>0</v>
      </c>
      <c r="CH478">
        <f>Drivers!CH299</f>
        <v>0</v>
      </c>
      <c r="CI478">
        <f>Drivers!CI299</f>
        <v>0</v>
      </c>
      <c r="CJ478">
        <f>Drivers!CJ299</f>
        <v>0</v>
      </c>
      <c r="CK478">
        <f>Drivers!CK299</f>
        <v>0</v>
      </c>
      <c r="CL478">
        <f>Drivers!CL299</f>
        <v>0</v>
      </c>
      <c r="CM478">
        <f>Drivers!CM299</f>
        <v>0</v>
      </c>
      <c r="CN478">
        <f>Drivers!CN299</f>
        <v>0</v>
      </c>
      <c r="CO478">
        <f>Drivers!CO299</f>
        <v>0</v>
      </c>
      <c r="CP478">
        <f>Drivers!CP299</f>
        <v>0</v>
      </c>
      <c r="CQ478">
        <f>Drivers!CQ299</f>
        <v>0</v>
      </c>
      <c r="CR478">
        <f>Drivers!CR299</f>
        <v>0</v>
      </c>
      <c r="CS478">
        <f>Drivers!CS299</f>
        <v>0</v>
      </c>
      <c r="CT478">
        <f>Drivers!CT299</f>
        <v>0</v>
      </c>
      <c r="CU478">
        <f>Drivers!CU299</f>
        <v>0</v>
      </c>
      <c r="CV478">
        <f>Drivers!CV299</f>
        <v>0</v>
      </c>
      <c r="CW478">
        <f>Drivers!CW299</f>
        <v>0</v>
      </c>
      <c r="CX478">
        <f>Drivers!CX299</f>
        <v>0</v>
      </c>
      <c r="CY478">
        <f>Drivers!CY299</f>
        <v>0</v>
      </c>
      <c r="CZ478">
        <f>Drivers!CZ299</f>
        <v>0</v>
      </c>
      <c r="DA478">
        <f>Drivers!DA299</f>
        <v>0</v>
      </c>
      <c r="DB478">
        <f>Drivers!DB299</f>
        <v>0</v>
      </c>
      <c r="DC478">
        <f>Drivers!DC299</f>
        <v>0</v>
      </c>
      <c r="DD478">
        <f>Drivers!DD299</f>
        <v>0</v>
      </c>
      <c r="DE478">
        <f>Drivers!DE299</f>
        <v>0</v>
      </c>
      <c r="DF478">
        <f>Drivers!DF299</f>
        <v>0</v>
      </c>
      <c r="DG478">
        <f>Drivers!DG299</f>
        <v>0</v>
      </c>
      <c r="DH478">
        <f>Drivers!DH299</f>
        <v>0</v>
      </c>
      <c r="DI478">
        <f>Drivers!DI299</f>
        <v>0</v>
      </c>
      <c r="DJ478">
        <f>Drivers!DJ299</f>
        <v>0</v>
      </c>
      <c r="DK478">
        <f>Drivers!DK299</f>
        <v>0</v>
      </c>
      <c r="DL478">
        <f>Drivers!DL299</f>
        <v>0</v>
      </c>
      <c r="DM478">
        <f>Drivers!DM299</f>
        <v>0</v>
      </c>
      <c r="DN478">
        <f>Drivers!DN299</f>
        <v>0</v>
      </c>
      <c r="DO478">
        <f>Drivers!DO299</f>
        <v>0</v>
      </c>
      <c r="DP478">
        <f>Drivers!DP299</f>
        <v>0</v>
      </c>
      <c r="DQ478">
        <f>Drivers!DQ299</f>
        <v>0</v>
      </c>
      <c r="DR478">
        <f>Drivers!DR299</f>
        <v>0</v>
      </c>
      <c r="DS478">
        <f>Drivers!DS299</f>
        <v>0</v>
      </c>
      <c r="DT478">
        <f>Drivers!DT299</f>
        <v>0</v>
      </c>
      <c r="DU478">
        <f>Drivers!DU299</f>
        <v>0</v>
      </c>
      <c r="DV478">
        <f>Drivers!DV299</f>
        <v>0</v>
      </c>
      <c r="DW478">
        <f>Drivers!DW299</f>
        <v>0</v>
      </c>
      <c r="DX478">
        <f>Drivers!DX299</f>
        <v>0</v>
      </c>
      <c r="DY478">
        <f>Drivers!DY299</f>
        <v>0</v>
      </c>
      <c r="DZ478">
        <f>Drivers!DZ299</f>
        <v>0</v>
      </c>
      <c r="EA478">
        <f>Drivers!EA299</f>
        <v>501.28513815745595</v>
      </c>
      <c r="EB478">
        <f>Drivers!EB299</f>
        <v>0</v>
      </c>
      <c r="EC478">
        <f>Drivers!EC299</f>
        <v>0</v>
      </c>
      <c r="ED478">
        <f>Drivers!ED299</f>
        <v>0</v>
      </c>
      <c r="EE478">
        <f>Drivers!EE299</f>
        <v>0</v>
      </c>
      <c r="EF478">
        <f>Drivers!EF299</f>
        <v>0</v>
      </c>
      <c r="EG478">
        <f>Drivers!EG299</f>
        <v>0</v>
      </c>
      <c r="EH478">
        <f>Drivers!EH299</f>
        <v>0</v>
      </c>
      <c r="EI478">
        <f>Drivers!EI299</f>
        <v>0</v>
      </c>
      <c r="EJ478">
        <f>Drivers!EJ299</f>
        <v>0</v>
      </c>
      <c r="EK478">
        <f>Drivers!EK299</f>
        <v>0</v>
      </c>
      <c r="EL478">
        <f>Drivers!EL299</f>
        <v>0</v>
      </c>
      <c r="EM478">
        <f>Drivers!EM299</f>
        <v>0</v>
      </c>
      <c r="EN478">
        <f>Drivers!EN299</f>
        <v>0</v>
      </c>
    </row>
    <row r="479" spans="1:144" x14ac:dyDescent="0.2">
      <c r="A479">
        <f>Drivers!A300</f>
        <v>0</v>
      </c>
      <c r="B479">
        <f>Drivers!B300</f>
        <v>0</v>
      </c>
      <c r="C479">
        <f>Drivers!C300</f>
        <v>0</v>
      </c>
      <c r="D479">
        <f>Drivers!D300</f>
        <v>0</v>
      </c>
      <c r="E479">
        <f>Drivers!E300</f>
        <v>0</v>
      </c>
      <c r="F479">
        <f>Drivers!F300</f>
        <v>0</v>
      </c>
      <c r="G479">
        <f>Drivers!G300</f>
        <v>0</v>
      </c>
      <c r="H479">
        <f>Drivers!H300</f>
        <v>0</v>
      </c>
      <c r="I479">
        <f>Drivers!I300</f>
        <v>0</v>
      </c>
      <c r="J479">
        <f>Drivers!J300</f>
        <v>0</v>
      </c>
      <c r="K479">
        <f>Drivers!K300</f>
        <v>0</v>
      </c>
      <c r="L479">
        <f>Drivers!L300</f>
        <v>0</v>
      </c>
      <c r="M479">
        <f>Drivers!M300</f>
        <v>0</v>
      </c>
      <c r="N479">
        <f>Drivers!N300</f>
        <v>0</v>
      </c>
      <c r="O479">
        <f>Drivers!O300</f>
        <v>0</v>
      </c>
      <c r="P479">
        <f>Drivers!P300</f>
        <v>0</v>
      </c>
      <c r="Q479">
        <f>Drivers!Q300</f>
        <v>0</v>
      </c>
      <c r="R479">
        <f>Drivers!R300</f>
        <v>0</v>
      </c>
      <c r="S479">
        <f>Drivers!S300</f>
        <v>0</v>
      </c>
      <c r="T479">
        <f>Drivers!T300</f>
        <v>0</v>
      </c>
      <c r="U479">
        <f>Drivers!U300</f>
        <v>0</v>
      </c>
      <c r="V479">
        <f>Drivers!V300</f>
        <v>0</v>
      </c>
      <c r="W479">
        <f>Drivers!W300</f>
        <v>0</v>
      </c>
      <c r="X479">
        <f>Drivers!X300</f>
        <v>0</v>
      </c>
      <c r="Y479">
        <f>Drivers!Y300</f>
        <v>0</v>
      </c>
      <c r="Z479">
        <f>Drivers!Z300</f>
        <v>0</v>
      </c>
      <c r="AA479">
        <f>Drivers!AA300</f>
        <v>0</v>
      </c>
      <c r="AB479">
        <f>Drivers!AB300</f>
        <v>0</v>
      </c>
      <c r="AC479">
        <f>Drivers!AC300</f>
        <v>0</v>
      </c>
      <c r="AD479">
        <f>Drivers!AD300</f>
        <v>0</v>
      </c>
      <c r="AE479">
        <f>Drivers!AE300</f>
        <v>0</v>
      </c>
      <c r="AF479">
        <f>Drivers!AF300</f>
        <v>0</v>
      </c>
      <c r="AG479">
        <f>Drivers!AG300</f>
        <v>0</v>
      </c>
      <c r="AH479">
        <f>Drivers!AH300</f>
        <v>0</v>
      </c>
      <c r="AI479">
        <f>Drivers!AI300</f>
        <v>0</v>
      </c>
      <c r="AJ479">
        <f>Drivers!AJ300</f>
        <v>0</v>
      </c>
      <c r="AK479">
        <f>Drivers!AK300</f>
        <v>0</v>
      </c>
      <c r="AL479">
        <f>Drivers!AL300</f>
        <v>0</v>
      </c>
      <c r="AM479">
        <f>Drivers!AM300</f>
        <v>0</v>
      </c>
      <c r="AN479">
        <f>Drivers!AN300</f>
        <v>0</v>
      </c>
      <c r="AO479">
        <f>Drivers!AO300</f>
        <v>0</v>
      </c>
      <c r="AP479">
        <f>Drivers!AP300</f>
        <v>0</v>
      </c>
      <c r="AQ479">
        <f>Drivers!AQ300</f>
        <v>0</v>
      </c>
      <c r="AR479">
        <f>Drivers!AR300</f>
        <v>0</v>
      </c>
      <c r="AS479">
        <f>Drivers!AS300</f>
        <v>0</v>
      </c>
      <c r="AT479">
        <f>Drivers!AT300</f>
        <v>0</v>
      </c>
      <c r="AU479">
        <f>Drivers!AU300</f>
        <v>0</v>
      </c>
      <c r="AV479">
        <f>Drivers!AV300</f>
        <v>0</v>
      </c>
      <c r="AW479">
        <f>Drivers!AW300</f>
        <v>0</v>
      </c>
      <c r="AX479">
        <f>Drivers!AX300</f>
        <v>0</v>
      </c>
      <c r="AY479">
        <f>Drivers!AY300</f>
        <v>0</v>
      </c>
      <c r="AZ479">
        <f>Drivers!AZ300</f>
        <v>0</v>
      </c>
      <c r="BA479">
        <f>Drivers!BA300</f>
        <v>0</v>
      </c>
      <c r="BB479">
        <f>Drivers!BB300</f>
        <v>0</v>
      </c>
      <c r="BC479">
        <f>Drivers!BC300</f>
        <v>0</v>
      </c>
      <c r="BD479">
        <f>Drivers!BD300</f>
        <v>0</v>
      </c>
      <c r="BE479">
        <f>Drivers!BE300</f>
        <v>0</v>
      </c>
      <c r="BF479">
        <f>Drivers!BF300</f>
        <v>0</v>
      </c>
      <c r="BG479">
        <f>Drivers!BG300</f>
        <v>0</v>
      </c>
      <c r="BH479">
        <f>Drivers!BH300</f>
        <v>0</v>
      </c>
      <c r="BI479">
        <f>Drivers!BI300</f>
        <v>0</v>
      </c>
      <c r="BJ479">
        <f>Drivers!BJ300</f>
        <v>0</v>
      </c>
      <c r="BK479">
        <f>Drivers!BK300</f>
        <v>0</v>
      </c>
      <c r="BL479">
        <f>Drivers!BL300</f>
        <v>0</v>
      </c>
      <c r="BM479">
        <f>Drivers!BM300</f>
        <v>0</v>
      </c>
      <c r="BN479">
        <f>Drivers!BN300</f>
        <v>0</v>
      </c>
      <c r="BO479">
        <f>Drivers!BO300</f>
        <v>0</v>
      </c>
      <c r="BP479">
        <f>Drivers!BP300</f>
        <v>0</v>
      </c>
      <c r="BQ479">
        <f>Drivers!BQ300</f>
        <v>0</v>
      </c>
      <c r="BR479">
        <f>Drivers!BR300</f>
        <v>0</v>
      </c>
      <c r="BS479">
        <f>Drivers!BS300</f>
        <v>0</v>
      </c>
      <c r="BT479">
        <f>Drivers!BT300</f>
        <v>0</v>
      </c>
      <c r="BU479">
        <f>Drivers!BU300</f>
        <v>0</v>
      </c>
      <c r="BV479">
        <f>Drivers!BV300</f>
        <v>0</v>
      </c>
      <c r="BW479">
        <f>Drivers!BW300</f>
        <v>0</v>
      </c>
      <c r="BX479">
        <f>Drivers!BX300</f>
        <v>0</v>
      </c>
      <c r="BY479">
        <f>Drivers!BY300</f>
        <v>0</v>
      </c>
      <c r="BZ479">
        <f>Drivers!BZ300</f>
        <v>0</v>
      </c>
      <c r="CA479">
        <f>Drivers!CA300</f>
        <v>0</v>
      </c>
      <c r="CB479">
        <f>Drivers!CB300</f>
        <v>0</v>
      </c>
      <c r="CC479">
        <f>Drivers!CC300</f>
        <v>0</v>
      </c>
      <c r="CD479">
        <f>Drivers!CD300</f>
        <v>0</v>
      </c>
      <c r="CE479">
        <f>Drivers!CE300</f>
        <v>0</v>
      </c>
      <c r="CF479">
        <f>Drivers!CF300</f>
        <v>0</v>
      </c>
      <c r="CG479">
        <f>Drivers!CG300</f>
        <v>0</v>
      </c>
      <c r="CH479">
        <f>Drivers!CH300</f>
        <v>0</v>
      </c>
      <c r="CI479">
        <f>Drivers!CI300</f>
        <v>0</v>
      </c>
      <c r="CJ479">
        <f>Drivers!CJ300</f>
        <v>0</v>
      </c>
      <c r="CK479">
        <f>Drivers!CK300</f>
        <v>0</v>
      </c>
      <c r="CL479">
        <f>Drivers!CL300</f>
        <v>0</v>
      </c>
      <c r="CM479">
        <f>Drivers!CM300</f>
        <v>0</v>
      </c>
      <c r="CN479">
        <f>Drivers!CN300</f>
        <v>0</v>
      </c>
      <c r="CO479">
        <f>Drivers!CO300</f>
        <v>0</v>
      </c>
      <c r="CP479">
        <f>Drivers!CP300</f>
        <v>0</v>
      </c>
      <c r="CQ479">
        <f>Drivers!CQ300</f>
        <v>0</v>
      </c>
      <c r="CR479">
        <f>Drivers!CR300</f>
        <v>0</v>
      </c>
      <c r="CS479">
        <f>Drivers!CS300</f>
        <v>0</v>
      </c>
      <c r="CT479">
        <f>Drivers!CT300</f>
        <v>0</v>
      </c>
      <c r="CU479">
        <f>Drivers!CU300</f>
        <v>0</v>
      </c>
      <c r="CV479">
        <f>Drivers!CV300</f>
        <v>0</v>
      </c>
      <c r="CW479">
        <f>Drivers!CW300</f>
        <v>0</v>
      </c>
      <c r="CX479">
        <f>Drivers!CX300</f>
        <v>0</v>
      </c>
      <c r="CY479">
        <f>Drivers!CY300</f>
        <v>0</v>
      </c>
      <c r="CZ479">
        <f>Drivers!CZ300</f>
        <v>0</v>
      </c>
      <c r="DA479">
        <f>Drivers!DA300</f>
        <v>0</v>
      </c>
      <c r="DB479">
        <f>Drivers!DB300</f>
        <v>0</v>
      </c>
      <c r="DC479">
        <f>Drivers!DC300</f>
        <v>0</v>
      </c>
      <c r="DD479">
        <f>Drivers!DD300</f>
        <v>0</v>
      </c>
      <c r="DE479">
        <f>Drivers!DE300</f>
        <v>0</v>
      </c>
      <c r="DF479">
        <f>Drivers!DF300</f>
        <v>0</v>
      </c>
      <c r="DG479">
        <f>Drivers!DG300</f>
        <v>0</v>
      </c>
      <c r="DH479">
        <f>Drivers!DH300</f>
        <v>0</v>
      </c>
      <c r="DI479">
        <f>Drivers!DI300</f>
        <v>0</v>
      </c>
      <c r="DJ479">
        <f>Drivers!DJ300</f>
        <v>0</v>
      </c>
      <c r="DK479">
        <f>Drivers!DK300</f>
        <v>0</v>
      </c>
      <c r="DL479">
        <f>Drivers!DL300</f>
        <v>0</v>
      </c>
      <c r="DM479">
        <f>Drivers!DM300</f>
        <v>0</v>
      </c>
      <c r="DN479">
        <f>Drivers!DN300</f>
        <v>0</v>
      </c>
      <c r="DO479">
        <f>Drivers!DO300</f>
        <v>0</v>
      </c>
      <c r="DP479">
        <f>Drivers!DP300</f>
        <v>0</v>
      </c>
      <c r="DQ479">
        <f>Drivers!DQ300</f>
        <v>0</v>
      </c>
      <c r="DR479">
        <f>Drivers!DR300</f>
        <v>0</v>
      </c>
      <c r="DS479">
        <f>Drivers!DS300</f>
        <v>0</v>
      </c>
      <c r="DT479">
        <f>Drivers!DT300</f>
        <v>0</v>
      </c>
      <c r="DU479">
        <f>Drivers!DU300</f>
        <v>0</v>
      </c>
      <c r="DV479">
        <f>Drivers!DV300</f>
        <v>0</v>
      </c>
      <c r="DW479">
        <f>Drivers!DW300</f>
        <v>0</v>
      </c>
      <c r="DX479">
        <f>Drivers!DX300</f>
        <v>0</v>
      </c>
      <c r="DY479">
        <f>Drivers!DY300</f>
        <v>0</v>
      </c>
      <c r="DZ479">
        <f>Drivers!DZ300</f>
        <v>0</v>
      </c>
      <c r="EA479">
        <f>Drivers!EA300</f>
        <v>0</v>
      </c>
      <c r="EB479">
        <f>Drivers!EB300</f>
        <v>0</v>
      </c>
      <c r="EC479">
        <f>Drivers!EC300</f>
        <v>0</v>
      </c>
      <c r="ED479">
        <f>Drivers!ED300</f>
        <v>0</v>
      </c>
      <c r="EE479">
        <f>Drivers!EE300</f>
        <v>0</v>
      </c>
      <c r="EF479">
        <f>Drivers!EF300</f>
        <v>0</v>
      </c>
      <c r="EG479">
        <f>Drivers!EG300</f>
        <v>0</v>
      </c>
      <c r="EH479">
        <f>Drivers!EH300</f>
        <v>0</v>
      </c>
      <c r="EI479">
        <f>Drivers!EI300</f>
        <v>0</v>
      </c>
      <c r="EJ479">
        <f>Drivers!EJ300</f>
        <v>0</v>
      </c>
      <c r="EK479">
        <f>Drivers!EK300</f>
        <v>0</v>
      </c>
      <c r="EL479">
        <f>Drivers!EL300</f>
        <v>0</v>
      </c>
      <c r="EM479">
        <f>Drivers!EM300</f>
        <v>0</v>
      </c>
      <c r="EN479">
        <f>Drivers!EN300</f>
        <v>0</v>
      </c>
    </row>
    <row r="480" spans="1:144" x14ac:dyDescent="0.2">
      <c r="A480">
        <f>Drivers!A301</f>
        <v>0</v>
      </c>
      <c r="B480">
        <f>Drivers!B301</f>
        <v>0</v>
      </c>
      <c r="C480">
        <f>Drivers!C301</f>
        <v>0</v>
      </c>
      <c r="D480">
        <f>Drivers!D301</f>
        <v>0</v>
      </c>
      <c r="E480">
        <f>Drivers!E301</f>
        <v>0</v>
      </c>
      <c r="F480">
        <f>Drivers!F301</f>
        <v>0</v>
      </c>
      <c r="G480">
        <f>Drivers!G301</f>
        <v>0</v>
      </c>
      <c r="H480">
        <f>Drivers!H301</f>
        <v>0</v>
      </c>
      <c r="I480">
        <f>Drivers!I301</f>
        <v>0</v>
      </c>
      <c r="J480">
        <f>Drivers!J301</f>
        <v>0</v>
      </c>
      <c r="K480">
        <f>Drivers!K301</f>
        <v>0</v>
      </c>
      <c r="L480">
        <f>Drivers!L301</f>
        <v>0</v>
      </c>
      <c r="M480">
        <f>Drivers!M301</f>
        <v>0</v>
      </c>
      <c r="N480">
        <f>Drivers!N301</f>
        <v>0</v>
      </c>
      <c r="O480">
        <f>Drivers!O301</f>
        <v>0</v>
      </c>
      <c r="P480">
        <f>Drivers!P301</f>
        <v>0</v>
      </c>
      <c r="Q480">
        <f>Drivers!Q301</f>
        <v>0</v>
      </c>
      <c r="R480">
        <f>Drivers!R301</f>
        <v>0</v>
      </c>
      <c r="S480">
        <f>Drivers!S301</f>
        <v>0</v>
      </c>
      <c r="T480">
        <f>Drivers!T301</f>
        <v>0</v>
      </c>
      <c r="U480">
        <f>Drivers!U301</f>
        <v>0</v>
      </c>
      <c r="V480">
        <f>Drivers!V301</f>
        <v>0</v>
      </c>
      <c r="W480">
        <f>Drivers!W301</f>
        <v>0</v>
      </c>
      <c r="X480">
        <f>Drivers!X301</f>
        <v>0</v>
      </c>
      <c r="Y480">
        <f>Drivers!Y301</f>
        <v>0</v>
      </c>
      <c r="Z480">
        <f>Drivers!Z301</f>
        <v>0</v>
      </c>
      <c r="AA480">
        <f>Drivers!AA301</f>
        <v>0</v>
      </c>
      <c r="AB480">
        <f>Drivers!AB301</f>
        <v>0</v>
      </c>
      <c r="AC480">
        <f>Drivers!AC301</f>
        <v>0</v>
      </c>
      <c r="AD480">
        <f>Drivers!AD301</f>
        <v>0</v>
      </c>
      <c r="AE480">
        <f>Drivers!AE301</f>
        <v>0</v>
      </c>
      <c r="AF480">
        <f>Drivers!AF301</f>
        <v>0</v>
      </c>
      <c r="AG480">
        <f>Drivers!AG301</f>
        <v>0</v>
      </c>
      <c r="AH480">
        <f>Drivers!AH301</f>
        <v>0</v>
      </c>
      <c r="AI480">
        <f>Drivers!AI301</f>
        <v>0</v>
      </c>
      <c r="AJ480">
        <f>Drivers!AJ301</f>
        <v>0</v>
      </c>
      <c r="AK480">
        <f>Drivers!AK301</f>
        <v>0</v>
      </c>
      <c r="AL480">
        <f>Drivers!AL301</f>
        <v>0</v>
      </c>
      <c r="AM480">
        <f>Drivers!AM301</f>
        <v>0</v>
      </c>
      <c r="AN480">
        <f>Drivers!AN301</f>
        <v>0</v>
      </c>
      <c r="AO480">
        <f>Drivers!AO301</f>
        <v>0</v>
      </c>
      <c r="AP480">
        <f>Drivers!AP301</f>
        <v>0</v>
      </c>
      <c r="AQ480">
        <f>Drivers!AQ301</f>
        <v>0</v>
      </c>
      <c r="AR480">
        <f>Drivers!AR301</f>
        <v>0</v>
      </c>
      <c r="AS480">
        <f>Drivers!AS301</f>
        <v>0</v>
      </c>
      <c r="AT480">
        <f>Drivers!AT301</f>
        <v>0</v>
      </c>
      <c r="AU480">
        <f>Drivers!AU301</f>
        <v>0</v>
      </c>
      <c r="AV480">
        <f>Drivers!AV301</f>
        <v>0</v>
      </c>
      <c r="AW480">
        <f>Drivers!AW301</f>
        <v>0</v>
      </c>
      <c r="AX480">
        <f>Drivers!AX301</f>
        <v>0</v>
      </c>
      <c r="AY480">
        <f>Drivers!AY301</f>
        <v>0</v>
      </c>
      <c r="AZ480">
        <f>Drivers!AZ301</f>
        <v>0</v>
      </c>
      <c r="BA480">
        <f>Drivers!BA301</f>
        <v>0</v>
      </c>
      <c r="BB480">
        <f>Drivers!BB301</f>
        <v>0</v>
      </c>
      <c r="BC480">
        <f>Drivers!BC301</f>
        <v>0</v>
      </c>
      <c r="BD480">
        <f>Drivers!BD301</f>
        <v>0</v>
      </c>
      <c r="BE480">
        <f>Drivers!BE301</f>
        <v>0</v>
      </c>
      <c r="BF480">
        <f>Drivers!BF301</f>
        <v>0</v>
      </c>
      <c r="BG480">
        <f>Drivers!BG301</f>
        <v>0</v>
      </c>
      <c r="BH480">
        <f>Drivers!BH301</f>
        <v>0</v>
      </c>
      <c r="BI480">
        <f>Drivers!BI301</f>
        <v>0</v>
      </c>
      <c r="BJ480">
        <f>Drivers!BJ301</f>
        <v>0</v>
      </c>
      <c r="BK480">
        <f>Drivers!BK301</f>
        <v>0</v>
      </c>
      <c r="BL480">
        <f>Drivers!BL301</f>
        <v>0</v>
      </c>
      <c r="BM480">
        <f>Drivers!BM301</f>
        <v>0</v>
      </c>
      <c r="BN480">
        <f>Drivers!BN301</f>
        <v>0</v>
      </c>
      <c r="BO480">
        <f>Drivers!BO301</f>
        <v>0</v>
      </c>
      <c r="BP480">
        <f>Drivers!BP301</f>
        <v>0</v>
      </c>
      <c r="BQ480">
        <f>Drivers!BQ301</f>
        <v>0</v>
      </c>
      <c r="BR480">
        <f>Drivers!BR301</f>
        <v>0</v>
      </c>
      <c r="BS480">
        <f>Drivers!BS301</f>
        <v>0</v>
      </c>
      <c r="BT480">
        <f>Drivers!BT301</f>
        <v>0</v>
      </c>
      <c r="BU480">
        <f>Drivers!BU301</f>
        <v>0</v>
      </c>
      <c r="BV480">
        <f>Drivers!BV301</f>
        <v>0</v>
      </c>
      <c r="BW480">
        <f>Drivers!BW301</f>
        <v>0</v>
      </c>
      <c r="BX480">
        <f>Drivers!BX301</f>
        <v>0</v>
      </c>
      <c r="BY480">
        <f>Drivers!BY301</f>
        <v>0</v>
      </c>
      <c r="BZ480">
        <f>Drivers!BZ301</f>
        <v>0</v>
      </c>
      <c r="CA480">
        <f>Drivers!CA301</f>
        <v>0</v>
      </c>
      <c r="CB480">
        <f>Drivers!CB301</f>
        <v>0</v>
      </c>
      <c r="CC480">
        <f>Drivers!CC301</f>
        <v>0</v>
      </c>
      <c r="CD480">
        <f>Drivers!CD301</f>
        <v>0</v>
      </c>
      <c r="CE480">
        <f>Drivers!CE301</f>
        <v>0</v>
      </c>
      <c r="CF480">
        <f>Drivers!CF301</f>
        <v>0</v>
      </c>
      <c r="CG480">
        <f>Drivers!CG301</f>
        <v>0</v>
      </c>
      <c r="CH480">
        <f>Drivers!CH301</f>
        <v>0</v>
      </c>
      <c r="CI480">
        <f>Drivers!CI301</f>
        <v>0</v>
      </c>
      <c r="CJ480">
        <f>Drivers!CJ301</f>
        <v>0</v>
      </c>
      <c r="CK480">
        <f>Drivers!CK301</f>
        <v>0</v>
      </c>
      <c r="CL480">
        <f>Drivers!CL301</f>
        <v>0</v>
      </c>
      <c r="CM480">
        <f>Drivers!CM301</f>
        <v>0</v>
      </c>
      <c r="CN480">
        <f>Drivers!CN301</f>
        <v>0</v>
      </c>
      <c r="CO480">
        <f>Drivers!CO301</f>
        <v>0</v>
      </c>
      <c r="CP480">
        <f>Drivers!CP301</f>
        <v>0</v>
      </c>
      <c r="CQ480">
        <f>Drivers!CQ301</f>
        <v>0</v>
      </c>
      <c r="CR480">
        <f>Drivers!CR301</f>
        <v>0</v>
      </c>
      <c r="CS480">
        <f>Drivers!CS301</f>
        <v>0</v>
      </c>
      <c r="CT480">
        <f>Drivers!CT301</f>
        <v>0</v>
      </c>
      <c r="CU480">
        <f>Drivers!CU301</f>
        <v>0</v>
      </c>
      <c r="CV480">
        <f>Drivers!CV301</f>
        <v>0</v>
      </c>
      <c r="CW480">
        <f>Drivers!CW301</f>
        <v>0</v>
      </c>
      <c r="CX480">
        <f>Drivers!CX301</f>
        <v>0</v>
      </c>
      <c r="CY480">
        <f>Drivers!CY301</f>
        <v>0</v>
      </c>
      <c r="CZ480">
        <f>Drivers!CZ301</f>
        <v>0</v>
      </c>
      <c r="DA480">
        <f>Drivers!DA301</f>
        <v>0</v>
      </c>
      <c r="DB480">
        <f>Drivers!DB301</f>
        <v>0</v>
      </c>
      <c r="DC480">
        <f>Drivers!DC301</f>
        <v>0</v>
      </c>
      <c r="DD480">
        <f>Drivers!DD301</f>
        <v>0</v>
      </c>
      <c r="DE480">
        <f>Drivers!DE301</f>
        <v>0</v>
      </c>
      <c r="DF480">
        <f>Drivers!DF301</f>
        <v>0</v>
      </c>
      <c r="DG480">
        <f>Drivers!DG301</f>
        <v>0</v>
      </c>
      <c r="DH480">
        <f>Drivers!DH301</f>
        <v>0</v>
      </c>
      <c r="DI480">
        <f>Drivers!DI301</f>
        <v>0</v>
      </c>
      <c r="DJ480">
        <f>Drivers!DJ301</f>
        <v>0</v>
      </c>
      <c r="DK480">
        <f>Drivers!DK301</f>
        <v>0</v>
      </c>
      <c r="DL480">
        <f>Drivers!DL301</f>
        <v>0</v>
      </c>
      <c r="DM480">
        <f>Drivers!DM301</f>
        <v>0</v>
      </c>
      <c r="DN480">
        <f>Drivers!DN301</f>
        <v>0</v>
      </c>
      <c r="DO480">
        <f>Drivers!DO301</f>
        <v>0</v>
      </c>
      <c r="DP480">
        <f>Drivers!DP301</f>
        <v>0</v>
      </c>
      <c r="DQ480">
        <f>Drivers!DQ301</f>
        <v>0</v>
      </c>
      <c r="DR480">
        <f>Drivers!DR301</f>
        <v>0</v>
      </c>
      <c r="DS480">
        <f>Drivers!DS301</f>
        <v>0</v>
      </c>
      <c r="DT480">
        <f>Drivers!DT301</f>
        <v>0</v>
      </c>
      <c r="DU480">
        <f>Drivers!DU301</f>
        <v>0</v>
      </c>
      <c r="DV480">
        <f>Drivers!DV301</f>
        <v>0</v>
      </c>
      <c r="DW480">
        <f>Drivers!DW301</f>
        <v>0</v>
      </c>
      <c r="DX480">
        <f>Drivers!DX301</f>
        <v>0</v>
      </c>
      <c r="DY480">
        <f>Drivers!DY301</f>
        <v>0</v>
      </c>
      <c r="DZ480">
        <f>Drivers!DZ301</f>
        <v>0</v>
      </c>
      <c r="EA480">
        <f>Drivers!EA301</f>
        <v>0</v>
      </c>
      <c r="EB480">
        <f>Drivers!EB301</f>
        <v>0</v>
      </c>
      <c r="EC480">
        <f>Drivers!EC301</f>
        <v>0</v>
      </c>
      <c r="ED480">
        <f>Drivers!ED301</f>
        <v>0</v>
      </c>
      <c r="EE480">
        <f>Drivers!EE301</f>
        <v>0</v>
      </c>
      <c r="EF480">
        <f>Drivers!EF301</f>
        <v>0</v>
      </c>
      <c r="EG480">
        <f>Drivers!EG301</f>
        <v>0</v>
      </c>
      <c r="EH480">
        <f>Drivers!EH301</f>
        <v>0</v>
      </c>
      <c r="EI480">
        <f>Drivers!EI301</f>
        <v>0</v>
      </c>
      <c r="EJ480">
        <f>Drivers!EJ301</f>
        <v>0</v>
      </c>
      <c r="EK480">
        <f>Drivers!EK301</f>
        <v>0</v>
      </c>
      <c r="EL480">
        <f>Drivers!EL301</f>
        <v>0</v>
      </c>
      <c r="EM480">
        <f>Drivers!EM301</f>
        <v>0</v>
      </c>
      <c r="EN480">
        <f>Drivers!EN301</f>
        <v>0</v>
      </c>
    </row>
    <row r="481" spans="1:144" x14ac:dyDescent="0.2">
      <c r="A481">
        <f>Drivers!A302</f>
        <v>0</v>
      </c>
      <c r="B481">
        <f>Drivers!B302</f>
        <v>0</v>
      </c>
      <c r="C481">
        <f>Drivers!C302</f>
        <v>0</v>
      </c>
      <c r="D481">
        <f>Drivers!D302</f>
        <v>0</v>
      </c>
      <c r="E481">
        <f>Drivers!E302</f>
        <v>0</v>
      </c>
      <c r="F481">
        <f>Drivers!F302</f>
        <v>0</v>
      </c>
      <c r="G481">
        <f>Drivers!G302</f>
        <v>0</v>
      </c>
      <c r="H481">
        <f>Drivers!H302</f>
        <v>0</v>
      </c>
      <c r="I481" t="str">
        <f>Drivers!I302</f>
        <v>2) Cost to Acquire Math, Assuming Churn</v>
      </c>
      <c r="J481">
        <f>Drivers!J302</f>
        <v>0</v>
      </c>
      <c r="K481">
        <f>Drivers!K302</f>
        <v>0</v>
      </c>
      <c r="L481">
        <f>Drivers!L302</f>
        <v>0</v>
      </c>
      <c r="M481">
        <f>Drivers!M302</f>
        <v>0</v>
      </c>
      <c r="N481">
        <f>Drivers!N302</f>
        <v>0</v>
      </c>
      <c r="O481">
        <f>Drivers!O302</f>
        <v>0</v>
      </c>
      <c r="P481">
        <f>Drivers!P302</f>
        <v>0</v>
      </c>
      <c r="Q481">
        <f>Drivers!Q302</f>
        <v>0</v>
      </c>
      <c r="R481">
        <f>Drivers!R302</f>
        <v>0</v>
      </c>
      <c r="S481">
        <f>Drivers!S302</f>
        <v>0</v>
      </c>
      <c r="T481">
        <f>Drivers!T302</f>
        <v>0</v>
      </c>
      <c r="U481">
        <f>Drivers!U302</f>
        <v>0</v>
      </c>
      <c r="V481">
        <f>Drivers!V302</f>
        <v>0</v>
      </c>
      <c r="W481">
        <f>Drivers!W302</f>
        <v>0</v>
      </c>
      <c r="X481">
        <f>Drivers!X302</f>
        <v>0</v>
      </c>
      <c r="Y481">
        <f>Drivers!Y302</f>
        <v>0</v>
      </c>
      <c r="Z481">
        <f>Drivers!Z302</f>
        <v>0</v>
      </c>
      <c r="AA481">
        <f>Drivers!AA302</f>
        <v>0</v>
      </c>
      <c r="AB481">
        <f>Drivers!AB302</f>
        <v>0</v>
      </c>
      <c r="AC481">
        <f>Drivers!AC302</f>
        <v>0</v>
      </c>
      <c r="AD481">
        <f>Drivers!AD302</f>
        <v>0</v>
      </c>
      <c r="AE481">
        <f>Drivers!AE302</f>
        <v>0</v>
      </c>
      <c r="AF481">
        <f>Drivers!AF302</f>
        <v>0</v>
      </c>
      <c r="AG481">
        <f>Drivers!AG302</f>
        <v>0</v>
      </c>
      <c r="AH481">
        <f>Drivers!AH302</f>
        <v>0</v>
      </c>
      <c r="AI481">
        <f>Drivers!AI302</f>
        <v>0</v>
      </c>
      <c r="AJ481">
        <f>Drivers!AJ302</f>
        <v>0</v>
      </c>
      <c r="AK481">
        <f>Drivers!AK302</f>
        <v>0</v>
      </c>
      <c r="AL481">
        <f>Drivers!AL302</f>
        <v>0</v>
      </c>
      <c r="AM481">
        <f>Drivers!AM302</f>
        <v>0</v>
      </c>
      <c r="AN481">
        <f>Drivers!AN302</f>
        <v>0</v>
      </c>
      <c r="AO481">
        <f>Drivers!AO302</f>
        <v>0</v>
      </c>
      <c r="AP481">
        <f>Drivers!AP302</f>
        <v>0</v>
      </c>
      <c r="AQ481">
        <f>Drivers!AQ302</f>
        <v>0</v>
      </c>
      <c r="AR481">
        <f>Drivers!AR302</f>
        <v>0</v>
      </c>
      <c r="AS481">
        <f>Drivers!AS302</f>
        <v>0</v>
      </c>
      <c r="AT481">
        <f>Drivers!AT302</f>
        <v>0</v>
      </c>
      <c r="AU481">
        <f>Drivers!AU302</f>
        <v>0</v>
      </c>
      <c r="AV481">
        <f>Drivers!AV302</f>
        <v>0</v>
      </c>
      <c r="AW481">
        <f>Drivers!AW302</f>
        <v>0</v>
      </c>
      <c r="AX481">
        <f>Drivers!AX302</f>
        <v>0</v>
      </c>
      <c r="AY481">
        <f>Drivers!AY302</f>
        <v>0</v>
      </c>
      <c r="AZ481">
        <f>Drivers!AZ302</f>
        <v>0</v>
      </c>
      <c r="BA481">
        <f>Drivers!BA302</f>
        <v>0</v>
      </c>
      <c r="BB481">
        <f>Drivers!BB302</f>
        <v>0</v>
      </c>
      <c r="BC481">
        <f>Drivers!BC302</f>
        <v>0</v>
      </c>
      <c r="BD481">
        <f>Drivers!BD302</f>
        <v>0</v>
      </c>
      <c r="BE481">
        <f>Drivers!BE302</f>
        <v>0</v>
      </c>
      <c r="BF481">
        <f>Drivers!BF302</f>
        <v>0</v>
      </c>
      <c r="BG481">
        <f>Drivers!BG302</f>
        <v>0</v>
      </c>
      <c r="BH481">
        <f>Drivers!BH302</f>
        <v>0</v>
      </c>
      <c r="BI481">
        <f>Drivers!BI302</f>
        <v>0</v>
      </c>
      <c r="BJ481">
        <f>Drivers!BJ302</f>
        <v>0</v>
      </c>
      <c r="BK481">
        <f>Drivers!BK302</f>
        <v>0</v>
      </c>
      <c r="BL481">
        <f>Drivers!BL302</f>
        <v>0</v>
      </c>
      <c r="BM481">
        <f>Drivers!BM302</f>
        <v>0</v>
      </c>
      <c r="BN481">
        <f>Drivers!BN302</f>
        <v>0</v>
      </c>
      <c r="BO481">
        <f>Drivers!BO302</f>
        <v>0</v>
      </c>
      <c r="BP481">
        <f>Drivers!BP302</f>
        <v>0</v>
      </c>
      <c r="BQ481">
        <f>Drivers!BQ302</f>
        <v>0</v>
      </c>
      <c r="BR481">
        <f>Drivers!BR302</f>
        <v>0</v>
      </c>
      <c r="BS481">
        <f>Drivers!BS302</f>
        <v>0</v>
      </c>
      <c r="BT481">
        <f>Drivers!BT302</f>
        <v>0</v>
      </c>
      <c r="BU481">
        <f>Drivers!BU302</f>
        <v>0</v>
      </c>
      <c r="BV481">
        <f>Drivers!BV302</f>
        <v>0</v>
      </c>
      <c r="BW481">
        <f>Drivers!BW302</f>
        <v>0</v>
      </c>
      <c r="BX481">
        <f>Drivers!BX302</f>
        <v>0</v>
      </c>
      <c r="BY481">
        <f>Drivers!BY302</f>
        <v>0</v>
      </c>
      <c r="BZ481">
        <f>Drivers!BZ302</f>
        <v>0</v>
      </c>
      <c r="CA481">
        <f>Drivers!CA302</f>
        <v>0</v>
      </c>
      <c r="CB481">
        <f>Drivers!CB302</f>
        <v>0</v>
      </c>
      <c r="CC481">
        <f>Drivers!CC302</f>
        <v>0</v>
      </c>
      <c r="CD481">
        <f>Drivers!CD302</f>
        <v>0</v>
      </c>
      <c r="CE481">
        <f>Drivers!CE302</f>
        <v>0</v>
      </c>
      <c r="CF481">
        <f>Drivers!CF302</f>
        <v>0</v>
      </c>
      <c r="CG481">
        <f>Drivers!CG302</f>
        <v>0</v>
      </c>
      <c r="CH481">
        <f>Drivers!CH302</f>
        <v>0</v>
      </c>
      <c r="CI481">
        <f>Drivers!CI302</f>
        <v>0</v>
      </c>
      <c r="CJ481">
        <f>Drivers!CJ302</f>
        <v>0</v>
      </c>
      <c r="CK481">
        <f>Drivers!CK302</f>
        <v>0</v>
      </c>
      <c r="CL481">
        <f>Drivers!CL302</f>
        <v>0</v>
      </c>
      <c r="CM481">
        <f>Drivers!CM302</f>
        <v>0</v>
      </c>
      <c r="CN481">
        <f>Drivers!CN302</f>
        <v>0</v>
      </c>
      <c r="CO481">
        <f>Drivers!CO302</f>
        <v>0</v>
      </c>
      <c r="CP481">
        <f>Drivers!CP302</f>
        <v>0</v>
      </c>
      <c r="CQ481">
        <f>Drivers!CQ302</f>
        <v>0</v>
      </c>
      <c r="CR481">
        <f>Drivers!CR302</f>
        <v>0</v>
      </c>
      <c r="CS481">
        <f>Drivers!CS302</f>
        <v>0</v>
      </c>
      <c r="CT481">
        <f>Drivers!CT302</f>
        <v>0</v>
      </c>
      <c r="CU481">
        <f>Drivers!CU302</f>
        <v>0</v>
      </c>
      <c r="CV481">
        <f>Drivers!CV302</f>
        <v>0</v>
      </c>
      <c r="CW481">
        <f>Drivers!CW302</f>
        <v>0</v>
      </c>
      <c r="CX481">
        <f>Drivers!CX302</f>
        <v>0</v>
      </c>
      <c r="CY481">
        <f>Drivers!CY302</f>
        <v>0</v>
      </c>
      <c r="CZ481">
        <f>Drivers!CZ302</f>
        <v>0</v>
      </c>
      <c r="DA481">
        <f>Drivers!DA302</f>
        <v>0</v>
      </c>
      <c r="DB481">
        <f>Drivers!DB302</f>
        <v>0</v>
      </c>
      <c r="DC481">
        <f>Drivers!DC302</f>
        <v>0</v>
      </c>
      <c r="DD481">
        <f>Drivers!DD302</f>
        <v>0</v>
      </c>
      <c r="DE481">
        <f>Drivers!DE302</f>
        <v>0</v>
      </c>
      <c r="DF481">
        <f>Drivers!DF302</f>
        <v>0</v>
      </c>
      <c r="DG481">
        <f>Drivers!DG302</f>
        <v>0</v>
      </c>
      <c r="DH481">
        <f>Drivers!DH302</f>
        <v>0</v>
      </c>
      <c r="DI481">
        <f>Drivers!DI302</f>
        <v>0</v>
      </c>
      <c r="DJ481">
        <f>Drivers!DJ302</f>
        <v>0</v>
      </c>
      <c r="DK481">
        <f>Drivers!DK302</f>
        <v>0</v>
      </c>
      <c r="DL481">
        <f>Drivers!DL302</f>
        <v>0</v>
      </c>
      <c r="DM481">
        <f>Drivers!DM302</f>
        <v>0</v>
      </c>
      <c r="DN481">
        <f>Drivers!DN302</f>
        <v>0</v>
      </c>
      <c r="DO481">
        <f>Drivers!DO302</f>
        <v>0</v>
      </c>
      <c r="DP481">
        <f>Drivers!DP302</f>
        <v>0</v>
      </c>
      <c r="DQ481">
        <f>Drivers!DQ302</f>
        <v>0</v>
      </c>
      <c r="DR481">
        <f>Drivers!DR302</f>
        <v>0</v>
      </c>
      <c r="DS481">
        <f>Drivers!DS302</f>
        <v>0</v>
      </c>
      <c r="DT481">
        <f>Drivers!DT302</f>
        <v>0</v>
      </c>
      <c r="DU481">
        <f>Drivers!DU302</f>
        <v>0</v>
      </c>
      <c r="DV481">
        <f>Drivers!DV302</f>
        <v>0</v>
      </c>
      <c r="DW481">
        <f>Drivers!DW302</f>
        <v>0</v>
      </c>
      <c r="DX481">
        <f>Drivers!DX302</f>
        <v>0</v>
      </c>
      <c r="DY481">
        <f>Drivers!DY302</f>
        <v>0</v>
      </c>
      <c r="DZ481">
        <f>Drivers!DZ302</f>
        <v>0</v>
      </c>
      <c r="EA481">
        <f>Drivers!EA302</f>
        <v>0</v>
      </c>
      <c r="EB481">
        <f>Drivers!EB302</f>
        <v>0</v>
      </c>
      <c r="EC481">
        <f>Drivers!EC302</f>
        <v>0</v>
      </c>
      <c r="ED481">
        <f>Drivers!ED302</f>
        <v>0</v>
      </c>
      <c r="EE481">
        <f>Drivers!EE302</f>
        <v>0</v>
      </c>
      <c r="EF481">
        <f>Drivers!EF302</f>
        <v>0</v>
      </c>
      <c r="EG481">
        <f>Drivers!EG302</f>
        <v>0</v>
      </c>
      <c r="EH481">
        <f>Drivers!EH302</f>
        <v>0</v>
      </c>
      <c r="EI481">
        <f>Drivers!EI302</f>
        <v>0</v>
      </c>
      <c r="EJ481">
        <f>Drivers!EJ302</f>
        <v>0</v>
      </c>
      <c r="EK481">
        <f>Drivers!EK302</f>
        <v>0</v>
      </c>
      <c r="EL481">
        <f>Drivers!EL302</f>
        <v>0</v>
      </c>
      <c r="EM481">
        <f>Drivers!EM302</f>
        <v>0</v>
      </c>
      <c r="EN481">
        <f>Drivers!EN302</f>
        <v>0</v>
      </c>
    </row>
    <row r="482" spans="1:144" x14ac:dyDescent="0.2">
      <c r="A482">
        <f>Drivers!A303</f>
        <v>0</v>
      </c>
      <c r="B482">
        <f>Drivers!B303</f>
        <v>0</v>
      </c>
      <c r="C482">
        <f>Drivers!C303</f>
        <v>0</v>
      </c>
      <c r="D482">
        <f>Drivers!D303</f>
        <v>0</v>
      </c>
      <c r="E482">
        <f>Drivers!E303</f>
        <v>0</v>
      </c>
      <c r="F482">
        <f>Drivers!F303</f>
        <v>0</v>
      </c>
      <c r="G482">
        <f>Drivers!G303</f>
        <v>0</v>
      </c>
      <c r="H482">
        <f>Drivers!H303</f>
        <v>0</v>
      </c>
      <c r="I482" t="str">
        <f>Drivers!I303</f>
        <v>Model Implied Cost to Acquire Customer</v>
      </c>
      <c r="J482">
        <f>Drivers!J303</f>
        <v>0</v>
      </c>
      <c r="K482">
        <f>Drivers!K303</f>
        <v>0</v>
      </c>
      <c r="L482">
        <f>Drivers!L303</f>
        <v>0</v>
      </c>
      <c r="M482">
        <f>Drivers!M303</f>
        <v>0</v>
      </c>
      <c r="N482">
        <f>Drivers!N303</f>
        <v>0</v>
      </c>
      <c r="O482">
        <f>Drivers!O303</f>
        <v>0</v>
      </c>
      <c r="P482">
        <f>Drivers!P303</f>
        <v>0</v>
      </c>
      <c r="Q482">
        <f>Drivers!Q303</f>
        <v>0</v>
      </c>
      <c r="R482">
        <f>Drivers!R303</f>
        <v>0</v>
      </c>
      <c r="S482">
        <f>Drivers!S303</f>
        <v>0</v>
      </c>
      <c r="T482">
        <f>Drivers!T303</f>
        <v>0</v>
      </c>
      <c r="U482">
        <f>Drivers!U303</f>
        <v>0</v>
      </c>
      <c r="V482">
        <f>Drivers!V303</f>
        <v>0</v>
      </c>
      <c r="W482">
        <f>Drivers!W303</f>
        <v>0</v>
      </c>
      <c r="X482">
        <f>Drivers!X303</f>
        <v>0</v>
      </c>
      <c r="Y482">
        <f>Drivers!Y303</f>
        <v>0</v>
      </c>
      <c r="Z482">
        <f>Drivers!Z303</f>
        <v>0</v>
      </c>
      <c r="AA482">
        <f>Drivers!AA303</f>
        <v>0</v>
      </c>
      <c r="AB482">
        <f>Drivers!AB303</f>
        <v>0</v>
      </c>
      <c r="AC482">
        <f>Drivers!AC303</f>
        <v>0</v>
      </c>
      <c r="AD482">
        <f>Drivers!AD303</f>
        <v>0</v>
      </c>
      <c r="AE482">
        <f>Drivers!AE303</f>
        <v>0</v>
      </c>
      <c r="AF482">
        <f>Drivers!AF303</f>
        <v>0</v>
      </c>
      <c r="AG482">
        <f>Drivers!AG303</f>
        <v>0</v>
      </c>
      <c r="AH482">
        <f>Drivers!AH303</f>
        <v>0</v>
      </c>
      <c r="AI482">
        <f>Drivers!AI303</f>
        <v>0</v>
      </c>
      <c r="AJ482">
        <f>Drivers!AJ303</f>
        <v>0</v>
      </c>
      <c r="AK482">
        <f>Drivers!AK303</f>
        <v>0</v>
      </c>
      <c r="AL482">
        <f>Drivers!AL303</f>
        <v>0</v>
      </c>
      <c r="AM482">
        <f>Drivers!AM303</f>
        <v>0</v>
      </c>
      <c r="AN482">
        <f>Drivers!AN303</f>
        <v>0</v>
      </c>
      <c r="AO482">
        <f>Drivers!AO303</f>
        <v>0</v>
      </c>
      <c r="AP482">
        <f>Drivers!AP303</f>
        <v>0</v>
      </c>
      <c r="AQ482">
        <f>Drivers!AQ303</f>
        <v>0</v>
      </c>
      <c r="AR482">
        <f>Drivers!AR303</f>
        <v>0</v>
      </c>
      <c r="AS482">
        <f>Drivers!AS303</f>
        <v>0</v>
      </c>
      <c r="AT482">
        <f>Drivers!AT303</f>
        <v>0</v>
      </c>
      <c r="AU482">
        <f>Drivers!AU303</f>
        <v>0</v>
      </c>
      <c r="AV482">
        <f>Drivers!AV303</f>
        <v>0</v>
      </c>
      <c r="AW482">
        <f>Drivers!AW303</f>
        <v>0</v>
      </c>
      <c r="AX482">
        <f>Drivers!AX303</f>
        <v>0</v>
      </c>
      <c r="AY482">
        <f>Drivers!AY303</f>
        <v>0</v>
      </c>
      <c r="AZ482">
        <f>Drivers!AZ303</f>
        <v>0</v>
      </c>
      <c r="BA482">
        <f>Drivers!BA303</f>
        <v>0</v>
      </c>
      <c r="BB482">
        <f>Drivers!BB303</f>
        <v>0</v>
      </c>
      <c r="BC482">
        <f>Drivers!BC303</f>
        <v>0</v>
      </c>
      <c r="BD482">
        <f>Drivers!BD303</f>
        <v>0</v>
      </c>
      <c r="BE482">
        <f>Drivers!BE303</f>
        <v>0</v>
      </c>
      <c r="BF482">
        <f>Drivers!BF303</f>
        <v>0</v>
      </c>
      <c r="BG482">
        <f>Drivers!BG303</f>
        <v>0</v>
      </c>
      <c r="BH482">
        <f>Drivers!BH303</f>
        <v>0</v>
      </c>
      <c r="BI482">
        <f>Drivers!BI303</f>
        <v>0</v>
      </c>
      <c r="BJ482">
        <f>Drivers!BJ303</f>
        <v>0</v>
      </c>
      <c r="BK482">
        <f>Drivers!BK303</f>
        <v>0</v>
      </c>
      <c r="BL482">
        <f>Drivers!BL303</f>
        <v>0</v>
      </c>
      <c r="BM482">
        <f>Drivers!BM303</f>
        <v>0</v>
      </c>
      <c r="BN482">
        <f>Drivers!BN303</f>
        <v>0</v>
      </c>
      <c r="BO482">
        <f>Drivers!BO303</f>
        <v>0</v>
      </c>
      <c r="BP482">
        <f>Drivers!BP303</f>
        <v>0</v>
      </c>
      <c r="BQ482">
        <f>Drivers!BQ303</f>
        <v>0</v>
      </c>
      <c r="BR482">
        <f>Drivers!BR303</f>
        <v>0</v>
      </c>
      <c r="BS482">
        <f>Drivers!BS303</f>
        <v>0</v>
      </c>
      <c r="BT482">
        <f>Drivers!BT303</f>
        <v>0</v>
      </c>
      <c r="BU482">
        <f>Drivers!BU303</f>
        <v>0</v>
      </c>
      <c r="BV482">
        <f>Drivers!BV303</f>
        <v>0</v>
      </c>
      <c r="BW482">
        <f>Drivers!BW303</f>
        <v>0</v>
      </c>
      <c r="BX482">
        <f>Drivers!BX303</f>
        <v>0</v>
      </c>
      <c r="BY482">
        <f>Drivers!BY303</f>
        <v>0</v>
      </c>
      <c r="BZ482">
        <f>Drivers!BZ303</f>
        <v>0</v>
      </c>
      <c r="CA482">
        <f>Drivers!CA303</f>
        <v>0</v>
      </c>
      <c r="CB482">
        <f>Drivers!CB303</f>
        <v>0</v>
      </c>
      <c r="CC482">
        <f>Drivers!CC303</f>
        <v>0</v>
      </c>
      <c r="CD482">
        <f>Drivers!CD303</f>
        <v>0</v>
      </c>
      <c r="CE482">
        <f>Drivers!CE303</f>
        <v>0</v>
      </c>
      <c r="CF482">
        <f>Drivers!CF303</f>
        <v>0</v>
      </c>
      <c r="CG482">
        <f>Drivers!CG303</f>
        <v>0</v>
      </c>
      <c r="CH482">
        <f>Drivers!CH303</f>
        <v>0</v>
      </c>
      <c r="CI482">
        <f>Drivers!CI303</f>
        <v>0</v>
      </c>
      <c r="CJ482">
        <f>Drivers!CJ303</f>
        <v>0</v>
      </c>
      <c r="CK482">
        <f>Drivers!CK303</f>
        <v>0</v>
      </c>
      <c r="CL482">
        <f>Drivers!CL303</f>
        <v>0</v>
      </c>
      <c r="CM482">
        <f>Drivers!CM303</f>
        <v>0</v>
      </c>
      <c r="CN482">
        <f>Drivers!CN303</f>
        <v>0</v>
      </c>
      <c r="CO482">
        <f>Drivers!CO303</f>
        <v>0</v>
      </c>
      <c r="CP482">
        <f>Drivers!CP303</f>
        <v>0</v>
      </c>
      <c r="CQ482">
        <f>Drivers!CQ303</f>
        <v>0</v>
      </c>
      <c r="CR482">
        <f>Drivers!CR303</f>
        <v>0</v>
      </c>
      <c r="CS482">
        <f>Drivers!CS303</f>
        <v>0</v>
      </c>
      <c r="CT482">
        <f>Drivers!CT303</f>
        <v>0</v>
      </c>
      <c r="CU482">
        <f>Drivers!CU303</f>
        <v>0</v>
      </c>
      <c r="CV482">
        <f>Drivers!CV303</f>
        <v>0</v>
      </c>
      <c r="CW482">
        <f>Drivers!CW303</f>
        <v>0</v>
      </c>
      <c r="CX482">
        <f>Drivers!CX303</f>
        <v>0</v>
      </c>
      <c r="CY482">
        <f>Drivers!CY303</f>
        <v>0</v>
      </c>
      <c r="CZ482">
        <f>Drivers!CZ303</f>
        <v>0</v>
      </c>
      <c r="DA482">
        <f>Drivers!DA303</f>
        <v>0</v>
      </c>
      <c r="DB482">
        <f>Drivers!DB303</f>
        <v>0</v>
      </c>
      <c r="DC482">
        <f>Drivers!DC303</f>
        <v>0</v>
      </c>
      <c r="DD482">
        <f>Drivers!DD303</f>
        <v>0</v>
      </c>
      <c r="DE482">
        <f>Drivers!DE303</f>
        <v>0</v>
      </c>
      <c r="DF482">
        <f>Drivers!DF303</f>
        <v>0</v>
      </c>
      <c r="DG482">
        <f>Drivers!DG303</f>
        <v>0</v>
      </c>
      <c r="DH482">
        <f>Drivers!DH303</f>
        <v>0</v>
      </c>
      <c r="DI482">
        <f>Drivers!DI303</f>
        <v>0</v>
      </c>
      <c r="DJ482">
        <f>Drivers!DJ303</f>
        <v>0</v>
      </c>
      <c r="DK482">
        <f>Drivers!DK303</f>
        <v>0</v>
      </c>
      <c r="DL482">
        <f>Drivers!DL303</f>
        <v>0</v>
      </c>
      <c r="DM482">
        <f>Drivers!DM303</f>
        <v>0</v>
      </c>
      <c r="DN482">
        <f>Drivers!DN303</f>
        <v>0</v>
      </c>
      <c r="DO482">
        <f>Drivers!DO303</f>
        <v>0</v>
      </c>
      <c r="DP482">
        <f>Drivers!DP303</f>
        <v>0</v>
      </c>
      <c r="DQ482">
        <f>Drivers!DQ303</f>
        <v>0</v>
      </c>
      <c r="DR482">
        <f>Drivers!DR303</f>
        <v>0</v>
      </c>
      <c r="DS482">
        <f>Drivers!DS303</f>
        <v>0</v>
      </c>
      <c r="DT482">
        <f>Drivers!DT303</f>
        <v>0</v>
      </c>
      <c r="DU482">
        <f>Drivers!DU303</f>
        <v>0</v>
      </c>
      <c r="DV482">
        <f>Drivers!DV303</f>
        <v>0</v>
      </c>
      <c r="DW482">
        <f>Drivers!DW303</f>
        <v>0</v>
      </c>
      <c r="DX482">
        <f>Drivers!DX303</f>
        <v>0</v>
      </c>
      <c r="DY482">
        <f>Drivers!DY303</f>
        <v>0</v>
      </c>
      <c r="DZ482">
        <f>Drivers!DZ303</f>
        <v>0</v>
      </c>
      <c r="EA482">
        <f>Drivers!EA303</f>
        <v>0</v>
      </c>
      <c r="EB482">
        <f>Drivers!EB303</f>
        <v>0</v>
      </c>
      <c r="EC482">
        <f>Drivers!EC303</f>
        <v>0</v>
      </c>
      <c r="ED482">
        <f>Drivers!ED303</f>
        <v>0</v>
      </c>
      <c r="EE482">
        <f>Drivers!EE303</f>
        <v>0</v>
      </c>
      <c r="EF482">
        <f>Drivers!EF303</f>
        <v>0</v>
      </c>
      <c r="EG482">
        <f>Drivers!EG303</f>
        <v>0</v>
      </c>
      <c r="EH482">
        <f>Drivers!EH303</f>
        <v>0</v>
      </c>
      <c r="EI482">
        <f>Drivers!EI303</f>
        <v>0</v>
      </c>
      <c r="EJ482">
        <f>Drivers!EJ303</f>
        <v>0</v>
      </c>
      <c r="EK482">
        <f>Drivers!EK303</f>
        <v>0</v>
      </c>
      <c r="EL482">
        <f>Drivers!EL303</f>
        <v>0</v>
      </c>
      <c r="EM482">
        <f>Drivers!EM303</f>
        <v>0</v>
      </c>
      <c r="EN482">
        <f>Drivers!EN303</f>
        <v>0</v>
      </c>
    </row>
    <row r="483" spans="1:144" x14ac:dyDescent="0.2">
      <c r="A483">
        <f>Drivers!A304</f>
        <v>0</v>
      </c>
      <c r="B483">
        <f>Drivers!B304</f>
        <v>0</v>
      </c>
      <c r="C483">
        <f>Drivers!C304</f>
        <v>0</v>
      </c>
      <c r="D483">
        <f>Drivers!D304</f>
        <v>0</v>
      </c>
      <c r="E483">
        <f>Drivers!E304</f>
        <v>0</v>
      </c>
      <c r="F483">
        <f>Drivers!F304</f>
        <v>0</v>
      </c>
      <c r="G483">
        <f>Drivers!G304</f>
        <v>0</v>
      </c>
      <c r="H483">
        <f>Drivers!H304</f>
        <v>0</v>
      </c>
      <c r="I483" t="str">
        <f>Drivers!I304</f>
        <v>Customer Churn</v>
      </c>
      <c r="J483">
        <f>Drivers!J304</f>
        <v>0</v>
      </c>
      <c r="K483">
        <f>Drivers!K304</f>
        <v>0</v>
      </c>
      <c r="L483">
        <f>Drivers!L304</f>
        <v>0</v>
      </c>
      <c r="M483">
        <f>Drivers!M304</f>
        <v>0</v>
      </c>
      <c r="N483">
        <f>Drivers!N304</f>
        <v>0</v>
      </c>
      <c r="O483">
        <f>Drivers!O304</f>
        <v>0</v>
      </c>
      <c r="P483">
        <f>Drivers!P304</f>
        <v>0</v>
      </c>
      <c r="Q483">
        <f>Drivers!Q304</f>
        <v>0</v>
      </c>
      <c r="R483">
        <f>Drivers!R304</f>
        <v>0</v>
      </c>
      <c r="S483">
        <f>Drivers!S304</f>
        <v>0</v>
      </c>
      <c r="T483">
        <f>Drivers!T304</f>
        <v>0</v>
      </c>
      <c r="U483">
        <f>Drivers!U304</f>
        <v>0</v>
      </c>
      <c r="V483">
        <f>Drivers!V304</f>
        <v>0</v>
      </c>
      <c r="W483">
        <f>Drivers!W304</f>
        <v>0</v>
      </c>
      <c r="X483">
        <f>Drivers!X304</f>
        <v>0</v>
      </c>
      <c r="Y483">
        <f>Drivers!Y304</f>
        <v>0</v>
      </c>
      <c r="Z483">
        <f>Drivers!Z304</f>
        <v>0</v>
      </c>
      <c r="AA483">
        <f>Drivers!AA304</f>
        <v>0</v>
      </c>
      <c r="AB483">
        <f>Drivers!AB304</f>
        <v>0</v>
      </c>
      <c r="AC483">
        <f>Drivers!AC304</f>
        <v>0</v>
      </c>
      <c r="AD483">
        <f>Drivers!AD304</f>
        <v>0</v>
      </c>
      <c r="AE483">
        <f>Drivers!AE304</f>
        <v>0</v>
      </c>
      <c r="AF483">
        <f>Drivers!AF304</f>
        <v>0</v>
      </c>
      <c r="AG483">
        <f>Drivers!AG304</f>
        <v>0</v>
      </c>
      <c r="AH483">
        <f>Drivers!AH304</f>
        <v>0</v>
      </c>
      <c r="AI483">
        <f>Drivers!AI304</f>
        <v>0</v>
      </c>
      <c r="AJ483">
        <f>Drivers!AJ304</f>
        <v>0</v>
      </c>
      <c r="AK483">
        <f>Drivers!AK304</f>
        <v>0</v>
      </c>
      <c r="AL483">
        <f>Drivers!AL304</f>
        <v>0</v>
      </c>
      <c r="AM483">
        <f>Drivers!AM304</f>
        <v>0</v>
      </c>
      <c r="AN483">
        <f>Drivers!AN304</f>
        <v>0</v>
      </c>
      <c r="AO483">
        <f>Drivers!AO304</f>
        <v>0</v>
      </c>
      <c r="AP483">
        <f>Drivers!AP304</f>
        <v>0</v>
      </c>
      <c r="AQ483">
        <f>Drivers!AQ304</f>
        <v>0</v>
      </c>
      <c r="AR483">
        <f>Drivers!AR304</f>
        <v>0</v>
      </c>
      <c r="AS483">
        <f>Drivers!AS304</f>
        <v>0</v>
      </c>
      <c r="AT483">
        <f>Drivers!AT304</f>
        <v>0</v>
      </c>
      <c r="AU483">
        <f>Drivers!AU304</f>
        <v>0</v>
      </c>
      <c r="AV483">
        <f>Drivers!AV304</f>
        <v>0</v>
      </c>
      <c r="AW483">
        <f>Drivers!AW304</f>
        <v>0</v>
      </c>
      <c r="AX483">
        <f>Drivers!AX304</f>
        <v>0</v>
      </c>
      <c r="AY483">
        <f>Drivers!AY304</f>
        <v>0</v>
      </c>
      <c r="AZ483">
        <f>Drivers!AZ304</f>
        <v>0</v>
      </c>
      <c r="BA483">
        <f>Drivers!BA304</f>
        <v>0</v>
      </c>
      <c r="BB483">
        <f>Drivers!BB304</f>
        <v>0</v>
      </c>
      <c r="BC483">
        <f>Drivers!BC304</f>
        <v>0</v>
      </c>
      <c r="BD483">
        <f>Drivers!BD304</f>
        <v>0</v>
      </c>
      <c r="BE483">
        <f>Drivers!BE304</f>
        <v>0</v>
      </c>
      <c r="BF483">
        <f>Drivers!BF304</f>
        <v>0</v>
      </c>
      <c r="BG483">
        <f>Drivers!BG304</f>
        <v>0</v>
      </c>
      <c r="BH483">
        <f>Drivers!BH304</f>
        <v>0</v>
      </c>
      <c r="BI483">
        <f>Drivers!BI304</f>
        <v>0</v>
      </c>
      <c r="BJ483">
        <f>Drivers!BJ304</f>
        <v>0</v>
      </c>
      <c r="BK483">
        <f>Drivers!BK304</f>
        <v>0</v>
      </c>
      <c r="BL483">
        <f>Drivers!BL304</f>
        <v>0</v>
      </c>
      <c r="BM483">
        <f>Drivers!BM304</f>
        <v>0</v>
      </c>
      <c r="BN483">
        <f>Drivers!BN304</f>
        <v>0</v>
      </c>
      <c r="BO483">
        <f>Drivers!BO304</f>
        <v>0</v>
      </c>
      <c r="BP483">
        <f>Drivers!BP304</f>
        <v>0</v>
      </c>
      <c r="BQ483">
        <f>Drivers!BQ304</f>
        <v>0</v>
      </c>
      <c r="BR483">
        <f>Drivers!BR304</f>
        <v>0</v>
      </c>
      <c r="BS483">
        <f>Drivers!BS304</f>
        <v>0</v>
      </c>
      <c r="BT483">
        <f>Drivers!BT304</f>
        <v>0</v>
      </c>
      <c r="BU483">
        <f>Drivers!BU304</f>
        <v>0</v>
      </c>
      <c r="BV483">
        <f>Drivers!BV304</f>
        <v>0</v>
      </c>
      <c r="BW483">
        <f>Drivers!BW304</f>
        <v>0</v>
      </c>
      <c r="BX483">
        <f>Drivers!BX304</f>
        <v>0</v>
      </c>
      <c r="BY483">
        <f>Drivers!BY304</f>
        <v>0</v>
      </c>
      <c r="BZ483">
        <f>Drivers!BZ304</f>
        <v>0.38202783407380037</v>
      </c>
      <c r="CA483">
        <f>Drivers!CA304</f>
        <v>0.35202783407380034</v>
      </c>
      <c r="CB483">
        <f>Drivers!CB304</f>
        <v>0.34202783407380033</v>
      </c>
      <c r="CC483">
        <f>Drivers!CC304</f>
        <v>0.32202783407380031</v>
      </c>
      <c r="CD483">
        <f>Drivers!CD304</f>
        <v>0.32202783407380031</v>
      </c>
      <c r="CE483">
        <f>Drivers!CE304</f>
        <v>0.30202783407380029</v>
      </c>
      <c r="CF483">
        <f>Drivers!CF304</f>
        <v>0.30202783407380029</v>
      </c>
      <c r="CG483">
        <f>Drivers!CG304</f>
        <v>0.28202783407380028</v>
      </c>
      <c r="CH483">
        <f>Drivers!CH304</f>
        <v>0.28152783407380028</v>
      </c>
      <c r="CI483">
        <f>Drivers!CI304</f>
        <v>0.28102783407380028</v>
      </c>
      <c r="CJ483">
        <f>Drivers!CJ304</f>
        <v>0.28052783407380028</v>
      </c>
      <c r="CK483">
        <f>Drivers!CK304</f>
        <v>0.28002783407380027</v>
      </c>
      <c r="CL483">
        <f>Drivers!CL304</f>
        <v>0.27952783407380027</v>
      </c>
      <c r="CM483">
        <f>Drivers!CM304</f>
        <v>0.27902783407380027</v>
      </c>
      <c r="CN483">
        <f>Drivers!CN304</f>
        <v>0.27852783407380027</v>
      </c>
      <c r="CO483">
        <f>Drivers!CO304</f>
        <v>0.27802783407380027</v>
      </c>
      <c r="CP483">
        <f>Drivers!CP304</f>
        <v>0</v>
      </c>
      <c r="CQ483">
        <f>Drivers!CQ304</f>
        <v>0</v>
      </c>
      <c r="CR483">
        <f>Drivers!CR304</f>
        <v>0</v>
      </c>
      <c r="CS483">
        <f>Drivers!CS304</f>
        <v>0</v>
      </c>
      <c r="CT483">
        <f>Drivers!CT304</f>
        <v>0</v>
      </c>
      <c r="CU483">
        <f>Drivers!CU304</f>
        <v>0</v>
      </c>
      <c r="CV483">
        <f>Drivers!CV304</f>
        <v>0</v>
      </c>
      <c r="CW483">
        <f>Drivers!CW304</f>
        <v>0</v>
      </c>
      <c r="CX483">
        <f>Drivers!CX304</f>
        <v>0</v>
      </c>
      <c r="CY483">
        <f>Drivers!CY304</f>
        <v>0</v>
      </c>
      <c r="CZ483">
        <f>Drivers!CZ304</f>
        <v>0</v>
      </c>
      <c r="DA483">
        <f>Drivers!DA304</f>
        <v>0</v>
      </c>
      <c r="DB483">
        <f>Drivers!DB304</f>
        <v>0</v>
      </c>
      <c r="DC483">
        <f>Drivers!DC304</f>
        <v>0</v>
      </c>
      <c r="DD483">
        <f>Drivers!DD304</f>
        <v>0</v>
      </c>
      <c r="DE483">
        <f>Drivers!DE304</f>
        <v>0</v>
      </c>
      <c r="DF483">
        <f>Drivers!DF304</f>
        <v>0</v>
      </c>
      <c r="DG483">
        <f>Drivers!DG304</f>
        <v>0</v>
      </c>
      <c r="DH483">
        <f>Drivers!DH304</f>
        <v>0</v>
      </c>
      <c r="DI483">
        <f>Drivers!DI304</f>
        <v>0</v>
      </c>
      <c r="DJ483">
        <f>Drivers!DJ304</f>
        <v>0</v>
      </c>
      <c r="DK483">
        <f>Drivers!DK304</f>
        <v>0</v>
      </c>
      <c r="DL483">
        <f>Drivers!DL304</f>
        <v>0</v>
      </c>
      <c r="DM483">
        <f>Drivers!DM304</f>
        <v>0</v>
      </c>
      <c r="DN483">
        <f>Drivers!DN304</f>
        <v>0</v>
      </c>
      <c r="DO483">
        <f>Drivers!DO304</f>
        <v>0</v>
      </c>
      <c r="DP483">
        <f>Drivers!DP304</f>
        <v>0</v>
      </c>
      <c r="DQ483">
        <f>Drivers!DQ304</f>
        <v>0</v>
      </c>
      <c r="DR483">
        <f>Drivers!DR304</f>
        <v>0</v>
      </c>
      <c r="DS483">
        <f>Drivers!DS304</f>
        <v>0</v>
      </c>
      <c r="DT483">
        <f>Drivers!DT304</f>
        <v>0</v>
      </c>
      <c r="DU483">
        <f>Drivers!DU304</f>
        <v>0</v>
      </c>
      <c r="DV483">
        <f>Drivers!DV304</f>
        <v>0</v>
      </c>
      <c r="DW483">
        <f>Drivers!DW304</f>
        <v>0</v>
      </c>
      <c r="DX483">
        <f>Drivers!DX304</f>
        <v>0</v>
      </c>
      <c r="DY483">
        <f>Drivers!DY304</f>
        <v>0</v>
      </c>
      <c r="DZ483">
        <f>Drivers!DZ304</f>
        <v>0</v>
      </c>
      <c r="EA483">
        <f>Drivers!EA304</f>
        <v>0</v>
      </c>
      <c r="EB483">
        <f>Drivers!EB304</f>
        <v>0.88839156316005186</v>
      </c>
      <c r="EC483">
        <f>Drivers!EC304</f>
        <v>0.76466594551902267</v>
      </c>
      <c r="ED483">
        <f>Drivers!ED304</f>
        <v>0.7312875808704471</v>
      </c>
      <c r="EE483">
        <f>Drivers!EE304</f>
        <v>0.72694326194671444</v>
      </c>
      <c r="EF483">
        <f>Drivers!EF304</f>
        <v>0.69694326194671441</v>
      </c>
      <c r="EG483">
        <f>Drivers!EG304</f>
        <v>0.67694326194671439</v>
      </c>
      <c r="EH483">
        <f>Drivers!EH304</f>
        <v>0.66694326194671438</v>
      </c>
      <c r="EI483">
        <f>Drivers!EI304</f>
        <v>0.66194326194671438</v>
      </c>
      <c r="EJ483">
        <f>Drivers!EJ304</f>
        <v>0.65694326194671437</v>
      </c>
      <c r="EK483">
        <f>Drivers!EK304</f>
        <v>0.64694326194671437</v>
      </c>
      <c r="EL483">
        <f>Drivers!EL304</f>
        <v>0.64194326194671436</v>
      </c>
      <c r="EM483">
        <f>Drivers!EM304</f>
        <v>0</v>
      </c>
      <c r="EN483">
        <f>Drivers!EN304</f>
        <v>0</v>
      </c>
    </row>
    <row r="484" spans="1:144" x14ac:dyDescent="0.2">
      <c r="A484">
        <f>Drivers!A305</f>
        <v>0</v>
      </c>
      <c r="B484">
        <f>Drivers!B305</f>
        <v>0</v>
      </c>
      <c r="C484">
        <f>Drivers!C305</f>
        <v>0</v>
      </c>
      <c r="D484">
        <f>Drivers!D305</f>
        <v>0</v>
      </c>
      <c r="E484">
        <f>Drivers!E305</f>
        <v>0</v>
      </c>
      <c r="F484">
        <f>Drivers!F305</f>
        <v>0</v>
      </c>
      <c r="G484">
        <f>Drivers!G305</f>
        <v>0</v>
      </c>
      <c r="H484">
        <f>Drivers!H305</f>
        <v>0</v>
      </c>
      <c r="I484" t="str">
        <f>Drivers!I305</f>
        <v>Sequential Improvement/(Decline) in bps</v>
      </c>
      <c r="J484">
        <f>Drivers!J305</f>
        <v>0</v>
      </c>
      <c r="K484">
        <f>Drivers!K305</f>
        <v>0</v>
      </c>
      <c r="L484">
        <f>Drivers!L305</f>
        <v>0</v>
      </c>
      <c r="M484">
        <f>Drivers!M305</f>
        <v>0</v>
      </c>
      <c r="N484">
        <f>Drivers!N305</f>
        <v>0</v>
      </c>
      <c r="O484">
        <f>Drivers!O305</f>
        <v>0</v>
      </c>
      <c r="P484">
        <f>Drivers!P305</f>
        <v>0</v>
      </c>
      <c r="Q484">
        <f>Drivers!Q305</f>
        <v>0</v>
      </c>
      <c r="R484">
        <f>Drivers!R305</f>
        <v>0</v>
      </c>
      <c r="S484">
        <f>Drivers!S305</f>
        <v>0</v>
      </c>
      <c r="T484">
        <f>Drivers!T305</f>
        <v>0</v>
      </c>
      <c r="U484">
        <f>Drivers!U305</f>
        <v>0</v>
      </c>
      <c r="V484">
        <f>Drivers!V305</f>
        <v>0</v>
      </c>
      <c r="W484">
        <f>Drivers!W305</f>
        <v>0</v>
      </c>
      <c r="X484">
        <f>Drivers!X305</f>
        <v>0</v>
      </c>
      <c r="Y484">
        <f>Drivers!Y305</f>
        <v>0</v>
      </c>
      <c r="Z484">
        <f>Drivers!Z305</f>
        <v>0</v>
      </c>
      <c r="AA484">
        <f>Drivers!AA305</f>
        <v>0</v>
      </c>
      <c r="AB484">
        <f>Drivers!AB305</f>
        <v>0</v>
      </c>
      <c r="AC484">
        <f>Drivers!AC305</f>
        <v>0</v>
      </c>
      <c r="AD484">
        <f>Drivers!AD305</f>
        <v>0</v>
      </c>
      <c r="AE484">
        <f>Drivers!AE305</f>
        <v>0</v>
      </c>
      <c r="AF484">
        <f>Drivers!AF305</f>
        <v>0</v>
      </c>
      <c r="AG484">
        <f>Drivers!AG305</f>
        <v>0</v>
      </c>
      <c r="AH484">
        <f>Drivers!AH305</f>
        <v>0</v>
      </c>
      <c r="AI484">
        <f>Drivers!AI305</f>
        <v>0</v>
      </c>
      <c r="AJ484">
        <f>Drivers!AJ305</f>
        <v>0</v>
      </c>
      <c r="AK484">
        <f>Drivers!AK305</f>
        <v>0</v>
      </c>
      <c r="AL484">
        <f>Drivers!AL305</f>
        <v>0</v>
      </c>
      <c r="AM484">
        <f>Drivers!AM305</f>
        <v>0</v>
      </c>
      <c r="AN484">
        <f>Drivers!AN305</f>
        <v>0</v>
      </c>
      <c r="AO484">
        <f>Drivers!AO305</f>
        <v>0</v>
      </c>
      <c r="AP484">
        <f>Drivers!AP305</f>
        <v>0</v>
      </c>
      <c r="AQ484">
        <f>Drivers!AQ305</f>
        <v>0</v>
      </c>
      <c r="AR484">
        <f>Drivers!AR305</f>
        <v>0</v>
      </c>
      <c r="AS484">
        <f>Drivers!AS305</f>
        <v>0</v>
      </c>
      <c r="AT484">
        <f>Drivers!AT305</f>
        <v>0</v>
      </c>
      <c r="AU484">
        <f>Drivers!AU305</f>
        <v>0</v>
      </c>
      <c r="AV484">
        <f>Drivers!AV305</f>
        <v>0</v>
      </c>
      <c r="AW484">
        <f>Drivers!AW305</f>
        <v>0</v>
      </c>
      <c r="AX484">
        <f>Drivers!AX305</f>
        <v>0</v>
      </c>
      <c r="AY484">
        <f>Drivers!AY305</f>
        <v>0</v>
      </c>
      <c r="AZ484">
        <f>Drivers!AZ305</f>
        <v>0</v>
      </c>
      <c r="BA484">
        <f>Drivers!BA305</f>
        <v>0</v>
      </c>
      <c r="BB484">
        <f>Drivers!BB305</f>
        <v>0</v>
      </c>
      <c r="BC484">
        <f>Drivers!BC305</f>
        <v>0</v>
      </c>
      <c r="BD484">
        <f>Drivers!BD305</f>
        <v>0</v>
      </c>
      <c r="BE484">
        <f>Drivers!BE305</f>
        <v>0</v>
      </c>
      <c r="BF484">
        <f>Drivers!BF305</f>
        <v>0</v>
      </c>
      <c r="BG484">
        <f>Drivers!BG305</f>
        <v>0</v>
      </c>
      <c r="BH484">
        <f>Drivers!BH305</f>
        <v>0</v>
      </c>
      <c r="BI484">
        <f>Drivers!BI305</f>
        <v>0</v>
      </c>
      <c r="BJ484">
        <f>Drivers!BJ305</f>
        <v>0</v>
      </c>
      <c r="BK484">
        <f>Drivers!BK305</f>
        <v>0</v>
      </c>
      <c r="BL484">
        <f>Drivers!BL305</f>
        <v>0</v>
      </c>
      <c r="BM484">
        <f>Drivers!BM305</f>
        <v>0</v>
      </c>
      <c r="BN484">
        <f>Drivers!BN305</f>
        <v>0</v>
      </c>
      <c r="BO484">
        <f>Drivers!BO305</f>
        <v>0</v>
      </c>
      <c r="BP484">
        <f>Drivers!BP305</f>
        <v>0</v>
      </c>
      <c r="BQ484">
        <f>Drivers!BQ305</f>
        <v>0</v>
      </c>
      <c r="BR484">
        <f>Drivers!BR305</f>
        <v>0</v>
      </c>
      <c r="BS484">
        <f>Drivers!BS305</f>
        <v>0</v>
      </c>
      <c r="BT484">
        <f>Drivers!BT305</f>
        <v>0</v>
      </c>
      <c r="BU484">
        <f>Drivers!BU305</f>
        <v>0</v>
      </c>
      <c r="BV484">
        <f>Drivers!BV305</f>
        <v>0</v>
      </c>
      <c r="BW484">
        <f>Drivers!BW305</f>
        <v>0</v>
      </c>
      <c r="BX484">
        <f>Drivers!BX305</f>
        <v>0</v>
      </c>
      <c r="BY484">
        <f>Drivers!BY305</f>
        <v>0</v>
      </c>
      <c r="BZ484">
        <f>Drivers!BZ305</f>
        <v>0</v>
      </c>
      <c r="CA484">
        <f>Drivers!CA305</f>
        <v>300</v>
      </c>
      <c r="CB484">
        <f>Drivers!CB305</f>
        <v>100</v>
      </c>
      <c r="CC484">
        <f>Drivers!CC305</f>
        <v>200</v>
      </c>
      <c r="CD484">
        <f>Drivers!CD305</f>
        <v>0</v>
      </c>
      <c r="CE484">
        <f>Drivers!CE305</f>
        <v>200</v>
      </c>
      <c r="CF484">
        <f>Drivers!CF305</f>
        <v>0</v>
      </c>
      <c r="CG484">
        <f>Drivers!CG305</f>
        <v>200</v>
      </c>
      <c r="CH484">
        <f>Drivers!CH305</f>
        <v>5</v>
      </c>
      <c r="CI484">
        <f>Drivers!CI305</f>
        <v>5</v>
      </c>
      <c r="CJ484">
        <f>Drivers!CJ305</f>
        <v>5</v>
      </c>
      <c r="CK484">
        <f>Drivers!CK305</f>
        <v>5</v>
      </c>
      <c r="CL484">
        <f>Drivers!CL305</f>
        <v>5</v>
      </c>
      <c r="CM484">
        <f>Drivers!CM305</f>
        <v>5</v>
      </c>
      <c r="CN484">
        <f>Drivers!CN305</f>
        <v>5</v>
      </c>
      <c r="CO484">
        <f>Drivers!CO305</f>
        <v>5</v>
      </c>
      <c r="CP484">
        <f>Drivers!CP305</f>
        <v>0</v>
      </c>
      <c r="CQ484">
        <f>Drivers!CQ305</f>
        <v>0</v>
      </c>
      <c r="CR484">
        <f>Drivers!CR305</f>
        <v>0</v>
      </c>
      <c r="CS484">
        <f>Drivers!CS305</f>
        <v>0</v>
      </c>
      <c r="CT484">
        <f>Drivers!CT305</f>
        <v>0</v>
      </c>
      <c r="CU484">
        <f>Drivers!CU305</f>
        <v>0</v>
      </c>
      <c r="CV484">
        <f>Drivers!CV305</f>
        <v>0</v>
      </c>
      <c r="CW484">
        <f>Drivers!CW305</f>
        <v>0</v>
      </c>
      <c r="CX484">
        <f>Drivers!CX305</f>
        <v>0</v>
      </c>
      <c r="CY484">
        <f>Drivers!CY305</f>
        <v>0</v>
      </c>
      <c r="CZ484">
        <f>Drivers!CZ305</f>
        <v>0</v>
      </c>
      <c r="DA484">
        <f>Drivers!DA305</f>
        <v>0</v>
      </c>
      <c r="DB484">
        <f>Drivers!DB305</f>
        <v>0</v>
      </c>
      <c r="DC484">
        <f>Drivers!DC305</f>
        <v>0</v>
      </c>
      <c r="DD484">
        <f>Drivers!DD305</f>
        <v>0</v>
      </c>
      <c r="DE484">
        <f>Drivers!DE305</f>
        <v>0</v>
      </c>
      <c r="DF484">
        <f>Drivers!DF305</f>
        <v>0</v>
      </c>
      <c r="DG484">
        <f>Drivers!DG305</f>
        <v>0</v>
      </c>
      <c r="DH484">
        <f>Drivers!DH305</f>
        <v>0</v>
      </c>
      <c r="DI484">
        <f>Drivers!DI305</f>
        <v>0</v>
      </c>
      <c r="DJ484">
        <f>Drivers!DJ305</f>
        <v>0</v>
      </c>
      <c r="DK484">
        <f>Drivers!DK305</f>
        <v>0</v>
      </c>
      <c r="DL484">
        <f>Drivers!DL305</f>
        <v>0</v>
      </c>
      <c r="DM484">
        <f>Drivers!DM305</f>
        <v>0</v>
      </c>
      <c r="DN484">
        <f>Drivers!DN305</f>
        <v>0</v>
      </c>
      <c r="DO484">
        <f>Drivers!DO305</f>
        <v>0</v>
      </c>
      <c r="DP484">
        <f>Drivers!DP305</f>
        <v>0</v>
      </c>
      <c r="DQ484">
        <f>Drivers!DQ305</f>
        <v>0</v>
      </c>
      <c r="DR484">
        <f>Drivers!DR305</f>
        <v>0</v>
      </c>
      <c r="DS484">
        <f>Drivers!DS305</f>
        <v>0</v>
      </c>
      <c r="DT484">
        <f>Drivers!DT305</f>
        <v>0</v>
      </c>
      <c r="DU484">
        <f>Drivers!DU305</f>
        <v>0</v>
      </c>
      <c r="DV484">
        <f>Drivers!DV305</f>
        <v>0</v>
      </c>
      <c r="DW484">
        <f>Drivers!DW305</f>
        <v>0</v>
      </c>
      <c r="DX484">
        <f>Drivers!DX305</f>
        <v>0</v>
      </c>
      <c r="DY484">
        <f>Drivers!DY305</f>
        <v>0</v>
      </c>
      <c r="DZ484">
        <f>Drivers!DZ305</f>
        <v>0</v>
      </c>
      <c r="EA484">
        <f>Drivers!EA305</f>
        <v>0</v>
      </c>
      <c r="EB484">
        <f>Drivers!EB305</f>
        <v>0</v>
      </c>
      <c r="EC484">
        <f>Drivers!EC305</f>
        <v>1237.2561764102918</v>
      </c>
      <c r="ED484">
        <f>Drivers!ED305</f>
        <v>333.78364648575575</v>
      </c>
      <c r="EE484">
        <f>Drivers!EE305</f>
        <v>43.443189237326592</v>
      </c>
      <c r="EF484">
        <f>Drivers!EF305</f>
        <v>300</v>
      </c>
      <c r="EG484">
        <f>Drivers!EG305</f>
        <v>200</v>
      </c>
      <c r="EH484">
        <f>Drivers!EH305</f>
        <v>100</v>
      </c>
      <c r="EI484">
        <f>Drivers!EI305</f>
        <v>50</v>
      </c>
      <c r="EJ484">
        <f>Drivers!EJ305</f>
        <v>50</v>
      </c>
      <c r="EK484">
        <f>Drivers!EK305</f>
        <v>100</v>
      </c>
      <c r="EL484">
        <f>Drivers!EL305</f>
        <v>50</v>
      </c>
      <c r="EM484">
        <f>Drivers!EM305</f>
        <v>0</v>
      </c>
      <c r="EN484">
        <f>Drivers!EN305</f>
        <v>0</v>
      </c>
    </row>
    <row r="485" spans="1:144" x14ac:dyDescent="0.2">
      <c r="A485">
        <f>Drivers!A306</f>
        <v>0</v>
      </c>
      <c r="B485">
        <f>Drivers!B306</f>
        <v>0</v>
      </c>
      <c r="C485">
        <f>Drivers!C306</f>
        <v>0</v>
      </c>
      <c r="D485">
        <f>Drivers!D306</f>
        <v>0</v>
      </c>
      <c r="E485">
        <f>Drivers!E306</f>
        <v>0</v>
      </c>
      <c r="F485">
        <f>Drivers!F306</f>
        <v>0</v>
      </c>
      <c r="G485">
        <f>Drivers!G306</f>
        <v>0</v>
      </c>
      <c r="H485">
        <f>Drivers!H306</f>
        <v>0</v>
      </c>
      <c r="I485">
        <f>Drivers!I306</f>
        <v>0</v>
      </c>
      <c r="J485">
        <f>Drivers!J306</f>
        <v>0</v>
      </c>
      <c r="K485">
        <f>Drivers!K306</f>
        <v>0</v>
      </c>
      <c r="L485">
        <f>Drivers!L306</f>
        <v>0</v>
      </c>
      <c r="M485">
        <f>Drivers!M306</f>
        <v>0</v>
      </c>
      <c r="N485">
        <f>Drivers!N306</f>
        <v>0</v>
      </c>
      <c r="O485">
        <f>Drivers!O306</f>
        <v>0</v>
      </c>
      <c r="P485">
        <f>Drivers!P306</f>
        <v>0</v>
      </c>
      <c r="Q485">
        <f>Drivers!Q306</f>
        <v>0</v>
      </c>
      <c r="R485">
        <f>Drivers!R306</f>
        <v>0</v>
      </c>
      <c r="S485">
        <f>Drivers!S306</f>
        <v>0</v>
      </c>
      <c r="T485">
        <f>Drivers!T306</f>
        <v>0</v>
      </c>
      <c r="U485">
        <f>Drivers!U306</f>
        <v>0</v>
      </c>
      <c r="V485">
        <f>Drivers!V306</f>
        <v>0</v>
      </c>
      <c r="W485">
        <f>Drivers!W306</f>
        <v>0</v>
      </c>
      <c r="X485">
        <f>Drivers!X306</f>
        <v>0</v>
      </c>
      <c r="Y485">
        <f>Drivers!Y306</f>
        <v>0</v>
      </c>
      <c r="Z485">
        <f>Drivers!Z306</f>
        <v>0</v>
      </c>
      <c r="AA485">
        <f>Drivers!AA306</f>
        <v>0</v>
      </c>
      <c r="AB485">
        <f>Drivers!AB306</f>
        <v>0</v>
      </c>
      <c r="AC485">
        <f>Drivers!AC306</f>
        <v>0</v>
      </c>
      <c r="AD485">
        <f>Drivers!AD306</f>
        <v>0</v>
      </c>
      <c r="AE485">
        <f>Drivers!AE306</f>
        <v>0</v>
      </c>
      <c r="AF485">
        <f>Drivers!AF306</f>
        <v>0</v>
      </c>
      <c r="AG485">
        <f>Drivers!AG306</f>
        <v>0</v>
      </c>
      <c r="AH485">
        <f>Drivers!AH306</f>
        <v>0</v>
      </c>
      <c r="AI485">
        <f>Drivers!AI306</f>
        <v>0</v>
      </c>
      <c r="AJ485">
        <f>Drivers!AJ306</f>
        <v>0</v>
      </c>
      <c r="AK485">
        <f>Drivers!AK306</f>
        <v>0</v>
      </c>
      <c r="AL485">
        <f>Drivers!AL306</f>
        <v>0</v>
      </c>
      <c r="AM485">
        <f>Drivers!AM306</f>
        <v>0</v>
      </c>
      <c r="AN485">
        <f>Drivers!AN306</f>
        <v>0</v>
      </c>
      <c r="AO485">
        <f>Drivers!AO306</f>
        <v>0</v>
      </c>
      <c r="AP485">
        <f>Drivers!AP306</f>
        <v>0</v>
      </c>
      <c r="AQ485">
        <f>Drivers!AQ306</f>
        <v>0</v>
      </c>
      <c r="AR485">
        <f>Drivers!AR306</f>
        <v>0</v>
      </c>
      <c r="AS485">
        <f>Drivers!AS306</f>
        <v>0</v>
      </c>
      <c r="AT485">
        <f>Drivers!AT306</f>
        <v>0</v>
      </c>
      <c r="AU485">
        <f>Drivers!AU306</f>
        <v>0</v>
      </c>
      <c r="AV485">
        <f>Drivers!AV306</f>
        <v>0</v>
      </c>
      <c r="AW485">
        <f>Drivers!AW306</f>
        <v>0</v>
      </c>
      <c r="AX485">
        <f>Drivers!AX306</f>
        <v>0</v>
      </c>
      <c r="AY485">
        <f>Drivers!AY306</f>
        <v>0</v>
      </c>
      <c r="AZ485">
        <f>Drivers!AZ306</f>
        <v>0</v>
      </c>
      <c r="BA485">
        <f>Drivers!BA306</f>
        <v>0</v>
      </c>
      <c r="BB485">
        <f>Drivers!BB306</f>
        <v>0</v>
      </c>
      <c r="BC485">
        <f>Drivers!BC306</f>
        <v>0</v>
      </c>
      <c r="BD485">
        <f>Drivers!BD306</f>
        <v>0</v>
      </c>
      <c r="BE485">
        <f>Drivers!BE306</f>
        <v>0</v>
      </c>
      <c r="BF485">
        <f>Drivers!BF306</f>
        <v>0</v>
      </c>
      <c r="BG485">
        <f>Drivers!BG306</f>
        <v>0</v>
      </c>
      <c r="BH485">
        <f>Drivers!BH306</f>
        <v>0</v>
      </c>
      <c r="BI485">
        <f>Drivers!BI306</f>
        <v>0</v>
      </c>
      <c r="BJ485">
        <f>Drivers!BJ306</f>
        <v>0</v>
      </c>
      <c r="BK485">
        <f>Drivers!BK306</f>
        <v>0</v>
      </c>
      <c r="BL485">
        <f>Drivers!BL306</f>
        <v>0</v>
      </c>
      <c r="BM485">
        <f>Drivers!BM306</f>
        <v>0</v>
      </c>
      <c r="BN485">
        <f>Drivers!BN306</f>
        <v>0</v>
      </c>
      <c r="BO485">
        <f>Drivers!BO306</f>
        <v>0</v>
      </c>
      <c r="BP485">
        <f>Drivers!BP306</f>
        <v>0</v>
      </c>
      <c r="BQ485">
        <f>Drivers!BQ306</f>
        <v>0</v>
      </c>
      <c r="BR485">
        <f>Drivers!BR306</f>
        <v>0</v>
      </c>
      <c r="BS485">
        <f>Drivers!BS306</f>
        <v>0</v>
      </c>
      <c r="BT485">
        <f>Drivers!BT306</f>
        <v>0</v>
      </c>
      <c r="BU485">
        <f>Drivers!BU306</f>
        <v>0</v>
      </c>
      <c r="BV485">
        <f>Drivers!BV306</f>
        <v>0</v>
      </c>
      <c r="BW485">
        <f>Drivers!BW306</f>
        <v>0</v>
      </c>
      <c r="BX485">
        <f>Drivers!BX306</f>
        <v>0</v>
      </c>
      <c r="BY485">
        <f>Drivers!BY306</f>
        <v>0</v>
      </c>
      <c r="BZ485">
        <f>Drivers!BZ306</f>
        <v>0</v>
      </c>
      <c r="CA485">
        <f>Drivers!CA306</f>
        <v>0</v>
      </c>
      <c r="CB485">
        <f>Drivers!CB306</f>
        <v>0</v>
      </c>
      <c r="CC485">
        <f>Drivers!CC306</f>
        <v>0</v>
      </c>
      <c r="CD485">
        <f>Drivers!CD306</f>
        <v>0</v>
      </c>
      <c r="CE485">
        <f>Drivers!CE306</f>
        <v>0</v>
      </c>
      <c r="CF485">
        <f>Drivers!CF306</f>
        <v>0</v>
      </c>
      <c r="CG485">
        <f>Drivers!CG306</f>
        <v>0</v>
      </c>
      <c r="CH485">
        <f>Drivers!CH306</f>
        <v>0</v>
      </c>
      <c r="CI485">
        <f>Drivers!CI306</f>
        <v>0</v>
      </c>
      <c r="CJ485">
        <f>Drivers!CJ306</f>
        <v>0</v>
      </c>
      <c r="CK485">
        <f>Drivers!CK306</f>
        <v>0</v>
      </c>
      <c r="CL485">
        <f>Drivers!CL306</f>
        <v>0</v>
      </c>
      <c r="CM485">
        <f>Drivers!CM306</f>
        <v>0</v>
      </c>
      <c r="CN485">
        <f>Drivers!CN306</f>
        <v>0</v>
      </c>
      <c r="CO485">
        <f>Drivers!CO306</f>
        <v>0</v>
      </c>
      <c r="CP485">
        <f>Drivers!CP306</f>
        <v>0</v>
      </c>
      <c r="CQ485">
        <f>Drivers!CQ306</f>
        <v>0</v>
      </c>
      <c r="CR485">
        <f>Drivers!CR306</f>
        <v>0</v>
      </c>
      <c r="CS485">
        <f>Drivers!CS306</f>
        <v>0</v>
      </c>
      <c r="CT485">
        <f>Drivers!CT306</f>
        <v>0</v>
      </c>
      <c r="CU485">
        <f>Drivers!CU306</f>
        <v>0</v>
      </c>
      <c r="CV485">
        <f>Drivers!CV306</f>
        <v>0</v>
      </c>
      <c r="CW485">
        <f>Drivers!CW306</f>
        <v>0</v>
      </c>
      <c r="CX485">
        <f>Drivers!CX306</f>
        <v>0</v>
      </c>
      <c r="CY485">
        <f>Drivers!CY306</f>
        <v>0</v>
      </c>
      <c r="CZ485">
        <f>Drivers!CZ306</f>
        <v>0</v>
      </c>
      <c r="DA485">
        <f>Drivers!DA306</f>
        <v>0</v>
      </c>
      <c r="DB485">
        <f>Drivers!DB306</f>
        <v>0</v>
      </c>
      <c r="DC485">
        <f>Drivers!DC306</f>
        <v>0</v>
      </c>
      <c r="DD485">
        <f>Drivers!DD306</f>
        <v>0</v>
      </c>
      <c r="DE485">
        <f>Drivers!DE306</f>
        <v>0</v>
      </c>
      <c r="DF485">
        <f>Drivers!DF306</f>
        <v>0</v>
      </c>
      <c r="DG485">
        <f>Drivers!DG306</f>
        <v>0</v>
      </c>
      <c r="DH485">
        <f>Drivers!DH306</f>
        <v>0</v>
      </c>
      <c r="DI485">
        <f>Drivers!DI306</f>
        <v>0</v>
      </c>
      <c r="DJ485">
        <f>Drivers!DJ306</f>
        <v>0</v>
      </c>
      <c r="DK485">
        <f>Drivers!DK306</f>
        <v>0</v>
      </c>
      <c r="DL485">
        <f>Drivers!DL306</f>
        <v>0</v>
      </c>
      <c r="DM485">
        <f>Drivers!DM306</f>
        <v>0</v>
      </c>
      <c r="DN485">
        <f>Drivers!DN306</f>
        <v>0</v>
      </c>
      <c r="DO485">
        <f>Drivers!DO306</f>
        <v>0</v>
      </c>
      <c r="DP485">
        <f>Drivers!DP306</f>
        <v>0</v>
      </c>
      <c r="DQ485">
        <f>Drivers!DQ306</f>
        <v>0</v>
      </c>
      <c r="DR485">
        <f>Drivers!DR306</f>
        <v>0</v>
      </c>
      <c r="DS485">
        <f>Drivers!DS306</f>
        <v>0</v>
      </c>
      <c r="DT485">
        <f>Drivers!DT306</f>
        <v>0</v>
      </c>
      <c r="DU485">
        <f>Drivers!DU306</f>
        <v>0</v>
      </c>
      <c r="DV485">
        <f>Drivers!DV306</f>
        <v>0</v>
      </c>
      <c r="DW485">
        <f>Drivers!DW306</f>
        <v>0</v>
      </c>
      <c r="DX485">
        <f>Drivers!DX306</f>
        <v>0</v>
      </c>
      <c r="DY485">
        <f>Drivers!DY306</f>
        <v>0</v>
      </c>
      <c r="DZ485">
        <f>Drivers!DZ306</f>
        <v>0</v>
      </c>
      <c r="EA485">
        <f>Drivers!EA306</f>
        <v>0</v>
      </c>
      <c r="EB485">
        <f>Drivers!EB306</f>
        <v>0</v>
      </c>
      <c r="EC485">
        <f>Drivers!EC306</f>
        <v>0</v>
      </c>
      <c r="ED485">
        <f>Drivers!ED306</f>
        <v>0</v>
      </c>
      <c r="EE485">
        <f>Drivers!EE306</f>
        <v>0</v>
      </c>
      <c r="EF485">
        <f>Drivers!EF306</f>
        <v>0</v>
      </c>
      <c r="EG485">
        <f>Drivers!EG306</f>
        <v>0</v>
      </c>
      <c r="EH485">
        <f>Drivers!EH306</f>
        <v>0</v>
      </c>
      <c r="EI485">
        <f>Drivers!EI306</f>
        <v>0</v>
      </c>
      <c r="EJ485">
        <f>Drivers!EJ306</f>
        <v>0</v>
      </c>
      <c r="EK485">
        <f>Drivers!EK306</f>
        <v>0</v>
      </c>
      <c r="EL485">
        <f>Drivers!EL306</f>
        <v>0</v>
      </c>
      <c r="EM485">
        <f>Drivers!EM306</f>
        <v>0</v>
      </c>
      <c r="EN485">
        <f>Drivers!EN306</f>
        <v>0</v>
      </c>
    </row>
    <row r="486" spans="1:144" x14ac:dyDescent="0.2">
      <c r="A486">
        <f>Drivers!A307</f>
        <v>0</v>
      </c>
      <c r="B486">
        <f>Drivers!B307</f>
        <v>0</v>
      </c>
      <c r="C486">
        <f>Drivers!C307</f>
        <v>0</v>
      </c>
      <c r="D486">
        <f>Drivers!D307</f>
        <v>0</v>
      </c>
      <c r="E486">
        <f>Drivers!E307</f>
        <v>0</v>
      </c>
      <c r="F486">
        <f>Drivers!F307</f>
        <v>0</v>
      </c>
      <c r="G486">
        <f>Drivers!G307</f>
        <v>0</v>
      </c>
      <c r="H486">
        <f>Drivers!H307</f>
        <v>0</v>
      </c>
      <c r="I486" t="str">
        <f>Drivers!I307</f>
        <v>Churn Math</v>
      </c>
      <c r="J486">
        <f>Drivers!J307</f>
        <v>0</v>
      </c>
      <c r="K486">
        <f>Drivers!K307</f>
        <v>0</v>
      </c>
      <c r="L486">
        <f>Drivers!L307</f>
        <v>0</v>
      </c>
      <c r="M486">
        <f>Drivers!M307</f>
        <v>0</v>
      </c>
      <c r="N486">
        <f>Drivers!N307</f>
        <v>0</v>
      </c>
      <c r="O486">
        <f>Drivers!O307</f>
        <v>0</v>
      </c>
      <c r="P486">
        <f>Drivers!P307</f>
        <v>0</v>
      </c>
      <c r="Q486">
        <f>Drivers!Q307</f>
        <v>0</v>
      </c>
      <c r="R486">
        <f>Drivers!R307</f>
        <v>0</v>
      </c>
      <c r="S486">
        <f>Drivers!S307</f>
        <v>0</v>
      </c>
      <c r="T486">
        <f>Drivers!T307</f>
        <v>0</v>
      </c>
      <c r="U486">
        <f>Drivers!U307</f>
        <v>0</v>
      </c>
      <c r="V486">
        <f>Drivers!V307</f>
        <v>0</v>
      </c>
      <c r="W486">
        <f>Drivers!W307</f>
        <v>0</v>
      </c>
      <c r="X486">
        <f>Drivers!X307</f>
        <v>0</v>
      </c>
      <c r="Y486">
        <f>Drivers!Y307</f>
        <v>0</v>
      </c>
      <c r="Z486">
        <f>Drivers!Z307</f>
        <v>0</v>
      </c>
      <c r="AA486">
        <f>Drivers!AA307</f>
        <v>0</v>
      </c>
      <c r="AB486">
        <f>Drivers!AB307</f>
        <v>0</v>
      </c>
      <c r="AC486">
        <f>Drivers!AC307</f>
        <v>0</v>
      </c>
      <c r="AD486">
        <f>Drivers!AD307</f>
        <v>0</v>
      </c>
      <c r="AE486">
        <f>Drivers!AE307</f>
        <v>0</v>
      </c>
      <c r="AF486">
        <f>Drivers!AF307</f>
        <v>0</v>
      </c>
      <c r="AG486">
        <f>Drivers!AG307</f>
        <v>0</v>
      </c>
      <c r="AH486">
        <f>Drivers!AH307</f>
        <v>0</v>
      </c>
      <c r="AI486">
        <f>Drivers!AI307</f>
        <v>0</v>
      </c>
      <c r="AJ486">
        <f>Drivers!AJ307</f>
        <v>0</v>
      </c>
      <c r="AK486">
        <f>Drivers!AK307</f>
        <v>0</v>
      </c>
      <c r="AL486">
        <f>Drivers!AL307</f>
        <v>0</v>
      </c>
      <c r="AM486">
        <f>Drivers!AM307</f>
        <v>0</v>
      </c>
      <c r="AN486">
        <f>Drivers!AN307</f>
        <v>0</v>
      </c>
      <c r="AO486">
        <f>Drivers!AO307</f>
        <v>0</v>
      </c>
      <c r="AP486">
        <f>Drivers!AP307</f>
        <v>0</v>
      </c>
      <c r="AQ486">
        <f>Drivers!AQ307</f>
        <v>0</v>
      </c>
      <c r="AR486">
        <f>Drivers!AR307</f>
        <v>0</v>
      </c>
      <c r="AS486">
        <f>Drivers!AS307</f>
        <v>0</v>
      </c>
      <c r="AT486">
        <f>Drivers!AT307</f>
        <v>0</v>
      </c>
      <c r="AU486">
        <f>Drivers!AU307</f>
        <v>0</v>
      </c>
      <c r="AV486">
        <f>Drivers!AV307</f>
        <v>0</v>
      </c>
      <c r="AW486">
        <f>Drivers!AW307</f>
        <v>0</v>
      </c>
      <c r="AX486">
        <f>Drivers!AX307</f>
        <v>0</v>
      </c>
      <c r="AY486">
        <f>Drivers!AY307</f>
        <v>0</v>
      </c>
      <c r="AZ486">
        <f>Drivers!AZ307</f>
        <v>0</v>
      </c>
      <c r="BA486">
        <f>Drivers!BA307</f>
        <v>0</v>
      </c>
      <c r="BB486">
        <f>Drivers!BB307</f>
        <v>0</v>
      </c>
      <c r="BC486">
        <f>Drivers!BC307</f>
        <v>0</v>
      </c>
      <c r="BD486">
        <f>Drivers!BD307</f>
        <v>0</v>
      </c>
      <c r="BE486">
        <f>Drivers!BE307</f>
        <v>0</v>
      </c>
      <c r="BF486">
        <f>Drivers!BF307</f>
        <v>0</v>
      </c>
      <c r="BG486">
        <f>Drivers!BG307</f>
        <v>0</v>
      </c>
      <c r="BH486">
        <f>Drivers!BH307</f>
        <v>0</v>
      </c>
      <c r="BI486">
        <f>Drivers!BI307</f>
        <v>0</v>
      </c>
      <c r="BJ486">
        <f>Drivers!BJ307</f>
        <v>0</v>
      </c>
      <c r="BK486">
        <f>Drivers!BK307</f>
        <v>0</v>
      </c>
      <c r="BL486">
        <f>Drivers!BL307</f>
        <v>0</v>
      </c>
      <c r="BM486">
        <f>Drivers!BM307</f>
        <v>0</v>
      </c>
      <c r="BN486">
        <f>Drivers!BN307</f>
        <v>0</v>
      </c>
      <c r="BO486">
        <f>Drivers!BO307</f>
        <v>0</v>
      </c>
      <c r="BP486">
        <f>Drivers!BP307</f>
        <v>0</v>
      </c>
      <c r="BQ486">
        <f>Drivers!BQ307</f>
        <v>0</v>
      </c>
      <c r="BR486">
        <f>Drivers!BR307</f>
        <v>0</v>
      </c>
      <c r="BS486">
        <f>Drivers!BS307</f>
        <v>0</v>
      </c>
      <c r="BT486">
        <f>Drivers!BT307</f>
        <v>0</v>
      </c>
      <c r="BU486">
        <f>Drivers!BU307</f>
        <v>0</v>
      </c>
      <c r="BV486">
        <f>Drivers!BV307</f>
        <v>0</v>
      </c>
      <c r="BW486">
        <f>Drivers!BW307</f>
        <v>0</v>
      </c>
      <c r="BX486">
        <f>Drivers!BX307</f>
        <v>0</v>
      </c>
      <c r="BY486">
        <f>Drivers!BY307</f>
        <v>0</v>
      </c>
      <c r="BZ486">
        <f>Drivers!BZ307</f>
        <v>0</v>
      </c>
      <c r="CA486">
        <f>Drivers!CA307</f>
        <v>0</v>
      </c>
      <c r="CB486">
        <f>Drivers!CB307</f>
        <v>0</v>
      </c>
      <c r="CC486">
        <f>Drivers!CC307</f>
        <v>0</v>
      </c>
      <c r="CD486">
        <f>Drivers!CD307</f>
        <v>0</v>
      </c>
      <c r="CE486">
        <f>Drivers!CE307</f>
        <v>0</v>
      </c>
      <c r="CF486">
        <f>Drivers!CF307</f>
        <v>0</v>
      </c>
      <c r="CG486">
        <f>Drivers!CG307</f>
        <v>0</v>
      </c>
      <c r="CH486">
        <f>Drivers!CH307</f>
        <v>0</v>
      </c>
      <c r="CI486">
        <f>Drivers!CI307</f>
        <v>0</v>
      </c>
      <c r="CJ486">
        <f>Drivers!CJ307</f>
        <v>0</v>
      </c>
      <c r="CK486">
        <f>Drivers!CK307</f>
        <v>0</v>
      </c>
      <c r="CL486">
        <f>Drivers!CL307</f>
        <v>0</v>
      </c>
      <c r="CM486">
        <f>Drivers!CM307</f>
        <v>0</v>
      </c>
      <c r="CN486">
        <f>Drivers!CN307</f>
        <v>0</v>
      </c>
      <c r="CO486">
        <f>Drivers!CO307</f>
        <v>0</v>
      </c>
      <c r="CP486">
        <f>Drivers!CP307</f>
        <v>0</v>
      </c>
      <c r="CQ486">
        <f>Drivers!CQ307</f>
        <v>0</v>
      </c>
      <c r="CR486">
        <f>Drivers!CR307</f>
        <v>0</v>
      </c>
      <c r="CS486">
        <f>Drivers!CS307</f>
        <v>0</v>
      </c>
      <c r="CT486">
        <f>Drivers!CT307</f>
        <v>0</v>
      </c>
      <c r="CU486">
        <f>Drivers!CU307</f>
        <v>0</v>
      </c>
      <c r="CV486">
        <f>Drivers!CV307</f>
        <v>0</v>
      </c>
      <c r="CW486">
        <f>Drivers!CW307</f>
        <v>0</v>
      </c>
      <c r="CX486">
        <f>Drivers!CX307</f>
        <v>0</v>
      </c>
      <c r="CY486">
        <f>Drivers!CY307</f>
        <v>0</v>
      </c>
      <c r="CZ486">
        <f>Drivers!CZ307</f>
        <v>0</v>
      </c>
      <c r="DA486">
        <f>Drivers!DA307</f>
        <v>0</v>
      </c>
      <c r="DB486">
        <f>Drivers!DB307</f>
        <v>0</v>
      </c>
      <c r="DC486">
        <f>Drivers!DC307</f>
        <v>0</v>
      </c>
      <c r="DD486">
        <f>Drivers!DD307</f>
        <v>0</v>
      </c>
      <c r="DE486">
        <f>Drivers!DE307</f>
        <v>0</v>
      </c>
      <c r="DF486">
        <f>Drivers!DF307</f>
        <v>0</v>
      </c>
      <c r="DG486">
        <f>Drivers!DG307</f>
        <v>0</v>
      </c>
      <c r="DH486">
        <f>Drivers!DH307</f>
        <v>0</v>
      </c>
      <c r="DI486">
        <f>Drivers!DI307</f>
        <v>0</v>
      </c>
      <c r="DJ486">
        <f>Drivers!DJ307</f>
        <v>0</v>
      </c>
      <c r="DK486">
        <f>Drivers!DK307</f>
        <v>0</v>
      </c>
      <c r="DL486">
        <f>Drivers!DL307</f>
        <v>0</v>
      </c>
      <c r="DM486">
        <f>Drivers!DM307</f>
        <v>0</v>
      </c>
      <c r="DN486">
        <f>Drivers!DN307</f>
        <v>0</v>
      </c>
      <c r="DO486">
        <f>Drivers!DO307</f>
        <v>0</v>
      </c>
      <c r="DP486">
        <f>Drivers!DP307</f>
        <v>0</v>
      </c>
      <c r="DQ486">
        <f>Drivers!DQ307</f>
        <v>0</v>
      </c>
      <c r="DR486">
        <f>Drivers!DR307</f>
        <v>0</v>
      </c>
      <c r="DS486">
        <f>Drivers!DS307</f>
        <v>0</v>
      </c>
      <c r="DT486">
        <f>Drivers!DT307</f>
        <v>0</v>
      </c>
      <c r="DU486">
        <f>Drivers!DU307</f>
        <v>0</v>
      </c>
      <c r="DV486">
        <f>Drivers!DV307</f>
        <v>0</v>
      </c>
      <c r="DW486">
        <f>Drivers!DW307</f>
        <v>0</v>
      </c>
      <c r="DX486">
        <f>Drivers!DX307</f>
        <v>0</v>
      </c>
      <c r="DY486">
        <f>Drivers!DY307</f>
        <v>0</v>
      </c>
      <c r="DZ486">
        <f>Drivers!DZ307</f>
        <v>0</v>
      </c>
      <c r="EA486">
        <f>Drivers!EA307</f>
        <v>0</v>
      </c>
      <c r="EB486">
        <f>Drivers!EB307</f>
        <v>0</v>
      </c>
      <c r="EC486">
        <f>Drivers!EC307</f>
        <v>0</v>
      </c>
      <c r="ED486">
        <f>Drivers!ED307</f>
        <v>0</v>
      </c>
      <c r="EE486">
        <f>Drivers!EE307</f>
        <v>0</v>
      </c>
      <c r="EF486">
        <f>Drivers!EF307</f>
        <v>0</v>
      </c>
      <c r="EG486">
        <f>Drivers!EG307</f>
        <v>0</v>
      </c>
      <c r="EH486">
        <f>Drivers!EH307</f>
        <v>0</v>
      </c>
      <c r="EI486">
        <f>Drivers!EI307</f>
        <v>0</v>
      </c>
      <c r="EJ486">
        <f>Drivers!EJ307</f>
        <v>0</v>
      </c>
      <c r="EK486">
        <f>Drivers!EK307</f>
        <v>0</v>
      </c>
      <c r="EL486">
        <f>Drivers!EL307</f>
        <v>0</v>
      </c>
      <c r="EM486">
        <f>Drivers!EM307</f>
        <v>0</v>
      </c>
      <c r="EN486">
        <f>Drivers!EN307</f>
        <v>0</v>
      </c>
    </row>
    <row r="487" spans="1:144" x14ac:dyDescent="0.2">
      <c r="A487">
        <f>Drivers!A308</f>
        <v>0</v>
      </c>
      <c r="B487">
        <f>Drivers!B308</f>
        <v>0</v>
      </c>
      <c r="C487">
        <f>Drivers!C308</f>
        <v>0</v>
      </c>
      <c r="D487">
        <f>Drivers!D308</f>
        <v>0</v>
      </c>
      <c r="E487">
        <f>Drivers!E308</f>
        <v>0</v>
      </c>
      <c r="F487">
        <f>Drivers!F308</f>
        <v>0</v>
      </c>
      <c r="G487">
        <f>Drivers!G308</f>
        <v>0</v>
      </c>
      <c r="H487">
        <f>Drivers!H308</f>
        <v>0</v>
      </c>
      <c r="I487" t="str">
        <f>Drivers!I308</f>
        <v>Customers Last period</v>
      </c>
      <c r="J487">
        <f>Drivers!J308</f>
        <v>0</v>
      </c>
      <c r="K487">
        <f>Drivers!K308</f>
        <v>0</v>
      </c>
      <c r="L487">
        <f>Drivers!L308</f>
        <v>0</v>
      </c>
      <c r="M487">
        <f>Drivers!M308</f>
        <v>0</v>
      </c>
      <c r="N487">
        <f>Drivers!N308</f>
        <v>0</v>
      </c>
      <c r="O487">
        <f>Drivers!O308</f>
        <v>0</v>
      </c>
      <c r="P487">
        <f>Drivers!P308</f>
        <v>0</v>
      </c>
      <c r="Q487">
        <f>Drivers!Q308</f>
        <v>0</v>
      </c>
      <c r="R487">
        <f>Drivers!R308</f>
        <v>0</v>
      </c>
      <c r="S487">
        <f>Drivers!S308</f>
        <v>0</v>
      </c>
      <c r="T487">
        <f>Drivers!T308</f>
        <v>0</v>
      </c>
      <c r="U487">
        <f>Drivers!U308</f>
        <v>0</v>
      </c>
      <c r="V487">
        <f>Drivers!V308</f>
        <v>0</v>
      </c>
      <c r="W487">
        <f>Drivers!W308</f>
        <v>0</v>
      </c>
      <c r="X487">
        <f>Drivers!X308</f>
        <v>0</v>
      </c>
      <c r="Y487">
        <f>Drivers!Y308</f>
        <v>0</v>
      </c>
      <c r="Z487">
        <f>Drivers!Z308</f>
        <v>0</v>
      </c>
      <c r="AA487">
        <f>Drivers!AA308</f>
        <v>0</v>
      </c>
      <c r="AB487">
        <f>Drivers!AB308</f>
        <v>0</v>
      </c>
      <c r="AC487">
        <f>Drivers!AC308</f>
        <v>0</v>
      </c>
      <c r="AD487">
        <f>Drivers!AD308</f>
        <v>0</v>
      </c>
      <c r="AE487">
        <f>Drivers!AE308</f>
        <v>0</v>
      </c>
      <c r="AF487">
        <f>Drivers!AF308</f>
        <v>0</v>
      </c>
      <c r="AG487">
        <f>Drivers!AG308</f>
        <v>0</v>
      </c>
      <c r="AH487">
        <f>Drivers!AH308</f>
        <v>0</v>
      </c>
      <c r="AI487">
        <f>Drivers!AI308</f>
        <v>0</v>
      </c>
      <c r="AJ487">
        <f>Drivers!AJ308</f>
        <v>0</v>
      </c>
      <c r="AK487">
        <f>Drivers!AK308</f>
        <v>0</v>
      </c>
      <c r="AL487">
        <f>Drivers!AL308</f>
        <v>0</v>
      </c>
      <c r="AM487">
        <f>Drivers!AM308</f>
        <v>0</v>
      </c>
      <c r="AN487">
        <f>Drivers!AN308</f>
        <v>0</v>
      </c>
      <c r="AO487">
        <f>Drivers!AO308</f>
        <v>0</v>
      </c>
      <c r="AP487">
        <f>Drivers!AP308</f>
        <v>0</v>
      </c>
      <c r="AQ487">
        <f>Drivers!AQ308</f>
        <v>0</v>
      </c>
      <c r="AR487">
        <f>Drivers!AR308</f>
        <v>0</v>
      </c>
      <c r="AS487">
        <f>Drivers!AS308</f>
        <v>0</v>
      </c>
      <c r="AT487">
        <f>Drivers!AT308</f>
        <v>0</v>
      </c>
      <c r="AU487">
        <f>Drivers!AU308</f>
        <v>0</v>
      </c>
      <c r="AV487">
        <f>Drivers!AV308</f>
        <v>0</v>
      </c>
      <c r="AW487">
        <f>Drivers!AW308</f>
        <v>0</v>
      </c>
      <c r="AX487">
        <f>Drivers!AX308</f>
        <v>0</v>
      </c>
      <c r="AY487">
        <f>Drivers!AY308</f>
        <v>0</v>
      </c>
      <c r="AZ487">
        <f>Drivers!AZ308</f>
        <v>0</v>
      </c>
      <c r="BA487">
        <f>Drivers!BA308</f>
        <v>0</v>
      </c>
      <c r="BB487">
        <f>Drivers!BB308</f>
        <v>0</v>
      </c>
      <c r="BC487">
        <f>Drivers!BC308</f>
        <v>0</v>
      </c>
      <c r="BD487">
        <f>Drivers!BD308</f>
        <v>0</v>
      </c>
      <c r="BE487">
        <f>Drivers!BE308</f>
        <v>0</v>
      </c>
      <c r="BF487">
        <f>Drivers!BF308</f>
        <v>0</v>
      </c>
      <c r="BG487">
        <f>Drivers!BG308</f>
        <v>0</v>
      </c>
      <c r="BH487">
        <f>Drivers!BH308</f>
        <v>0</v>
      </c>
      <c r="BI487">
        <f>Drivers!BI308</f>
        <v>0</v>
      </c>
      <c r="BJ487">
        <f>Drivers!BJ308</f>
        <v>0</v>
      </c>
      <c r="BK487">
        <f>Drivers!BK308</f>
        <v>0</v>
      </c>
      <c r="BL487">
        <f>Drivers!BL308</f>
        <v>0</v>
      </c>
      <c r="BM487">
        <f>Drivers!BM308</f>
        <v>0</v>
      </c>
      <c r="BN487">
        <f>Drivers!BN308</f>
        <v>0</v>
      </c>
      <c r="BO487">
        <f>Drivers!BO308</f>
        <v>0</v>
      </c>
      <c r="BP487">
        <f>Drivers!BP308</f>
        <v>0</v>
      </c>
      <c r="BQ487">
        <f>Drivers!BQ308</f>
        <v>0</v>
      </c>
      <c r="BR487">
        <f>Drivers!BR308</f>
        <v>0</v>
      </c>
      <c r="BS487">
        <f>Drivers!BS308</f>
        <v>0</v>
      </c>
      <c r="BT487">
        <f>Drivers!BT308</f>
        <v>0</v>
      </c>
      <c r="BU487">
        <f>Drivers!BU308</f>
        <v>0</v>
      </c>
      <c r="BV487">
        <f>Drivers!BV308</f>
        <v>0</v>
      </c>
      <c r="BW487">
        <f>Drivers!BW308</f>
        <v>0</v>
      </c>
      <c r="BX487">
        <f>Drivers!BX308</f>
        <v>0</v>
      </c>
      <c r="BY487">
        <f>Drivers!BY308</f>
        <v>0.90700000000000003</v>
      </c>
      <c r="BZ487">
        <f>Drivers!BZ308</f>
        <v>0.879</v>
      </c>
      <c r="CA487">
        <f>Drivers!CA308</f>
        <v>1.036</v>
      </c>
      <c r="CB487">
        <f>Drivers!CB308</f>
        <v>0.94299999999999995</v>
      </c>
      <c r="CC487">
        <f>Drivers!CC308</f>
        <v>0.85599999999999998</v>
      </c>
      <c r="CD487">
        <f>Drivers!CD308</f>
        <v>0.746</v>
      </c>
      <c r="CE487">
        <f>Drivers!CE308</f>
        <v>0.82060000000000011</v>
      </c>
      <c r="CF487">
        <f>Drivers!CF308</f>
        <v>0.82060000000000011</v>
      </c>
      <c r="CG487">
        <f>Drivers!CG308</f>
        <v>0.82880600000000015</v>
      </c>
      <c r="CH487">
        <f>Drivers!CH308</f>
        <v>0.82051794000000011</v>
      </c>
      <c r="CI487">
        <f>Drivers!CI308</f>
        <v>0.90266000000000024</v>
      </c>
      <c r="CJ487">
        <f>Drivers!CJ308</f>
        <v>0.90266000000000024</v>
      </c>
      <c r="CK487">
        <f>Drivers!CK308</f>
        <v>0.91168660000000024</v>
      </c>
      <c r="CL487">
        <f>Drivers!CL308</f>
        <v>0.90256973400000018</v>
      </c>
      <c r="CM487">
        <f>Drivers!CM308</f>
        <v>0.98389940000000031</v>
      </c>
      <c r="CN487">
        <f>Drivers!CN308</f>
        <v>0.98389940000000031</v>
      </c>
      <c r="CO487">
        <f>Drivers!CO308</f>
        <v>0.9937383940000003</v>
      </c>
      <c r="CP487">
        <f>Drivers!CP308</f>
        <v>0</v>
      </c>
      <c r="CQ487">
        <f>Drivers!CQ308</f>
        <v>0</v>
      </c>
      <c r="CR487">
        <f>Drivers!CR308</f>
        <v>0</v>
      </c>
      <c r="CS487">
        <f>Drivers!CS308</f>
        <v>0</v>
      </c>
      <c r="CT487">
        <f>Drivers!CT308</f>
        <v>0</v>
      </c>
      <c r="CU487">
        <f>Drivers!CU308</f>
        <v>0</v>
      </c>
      <c r="CV487">
        <f>Drivers!CV308</f>
        <v>0</v>
      </c>
      <c r="CW487">
        <f>Drivers!CW308</f>
        <v>0</v>
      </c>
      <c r="CX487">
        <f>Drivers!CX308</f>
        <v>0</v>
      </c>
      <c r="CY487">
        <f>Drivers!CY308</f>
        <v>0</v>
      </c>
      <c r="CZ487">
        <f>Drivers!CZ308</f>
        <v>0</v>
      </c>
      <c r="DA487">
        <f>Drivers!DA308</f>
        <v>0</v>
      </c>
      <c r="DB487">
        <f>Drivers!DB308</f>
        <v>0</v>
      </c>
      <c r="DC487">
        <f>Drivers!DC308</f>
        <v>0</v>
      </c>
      <c r="DD487">
        <f>Drivers!DD308</f>
        <v>0</v>
      </c>
      <c r="DE487">
        <f>Drivers!DE308</f>
        <v>0</v>
      </c>
      <c r="DF487">
        <f>Drivers!DF308</f>
        <v>0</v>
      </c>
      <c r="DG487">
        <f>Drivers!DG308</f>
        <v>0</v>
      </c>
      <c r="DH487">
        <f>Drivers!DH308</f>
        <v>0</v>
      </c>
      <c r="DI487">
        <f>Drivers!DI308</f>
        <v>0</v>
      </c>
      <c r="DJ487">
        <f>Drivers!DJ308</f>
        <v>0</v>
      </c>
      <c r="DK487">
        <f>Drivers!DK308</f>
        <v>0</v>
      </c>
      <c r="DL487">
        <f>Drivers!DL308</f>
        <v>0</v>
      </c>
      <c r="DM487">
        <f>Drivers!DM308</f>
        <v>0</v>
      </c>
      <c r="DN487">
        <f>Drivers!DN308</f>
        <v>0</v>
      </c>
      <c r="DO487">
        <f>Drivers!DO308</f>
        <v>0</v>
      </c>
      <c r="DP487">
        <f>Drivers!DP308</f>
        <v>0</v>
      </c>
      <c r="DQ487">
        <f>Drivers!DQ308</f>
        <v>0</v>
      </c>
      <c r="DR487">
        <f>Drivers!DR308</f>
        <v>0</v>
      </c>
      <c r="DS487">
        <f>Drivers!DS308</f>
        <v>0</v>
      </c>
      <c r="DT487">
        <f>Drivers!DT308</f>
        <v>0</v>
      </c>
      <c r="DU487">
        <f>Drivers!DU308</f>
        <v>0</v>
      </c>
      <c r="DV487">
        <f>Drivers!DV308</f>
        <v>0</v>
      </c>
      <c r="DW487">
        <f>Drivers!DW308</f>
        <v>0</v>
      </c>
      <c r="DX487">
        <f>Drivers!DX308</f>
        <v>0</v>
      </c>
      <c r="DY487">
        <f>Drivers!DY308</f>
        <v>0</v>
      </c>
      <c r="DZ487">
        <f>Drivers!DZ308</f>
        <v>0</v>
      </c>
      <c r="EA487">
        <f>Drivers!EA308</f>
        <v>0.33975</v>
      </c>
      <c r="EB487">
        <f>Drivers!EB308</f>
        <v>0.879</v>
      </c>
      <c r="EC487">
        <f>Drivers!EC308</f>
        <v>0.746</v>
      </c>
      <c r="ED487">
        <f>Drivers!ED308</f>
        <v>0.82051794000000011</v>
      </c>
      <c r="EE487">
        <f>Drivers!EE308</f>
        <v>0.90256973400000018</v>
      </c>
      <c r="EF487">
        <f>Drivers!EF308</f>
        <v>0.98380101006000031</v>
      </c>
      <c r="EG487">
        <f>Drivers!EG308</f>
        <v>1.0652413150962003</v>
      </c>
      <c r="EH487">
        <f>Drivers!EH308</f>
        <v>1.1451344137284156</v>
      </c>
      <c r="EI487">
        <f>Drivers!EI308</f>
        <v>1.2252938226894048</v>
      </c>
      <c r="EJ487">
        <f>Drivers!EJ308</f>
        <v>1.3049379211642163</v>
      </c>
      <c r="EK487">
        <f>Drivers!EK308</f>
        <v>1.3832341964340693</v>
      </c>
      <c r="EL487">
        <f>Drivers!EL308</f>
        <v>1.4593120772379433</v>
      </c>
      <c r="EM487">
        <f>Drivers!EM308</f>
        <v>0</v>
      </c>
      <c r="EN487">
        <f>Drivers!EN308</f>
        <v>0</v>
      </c>
    </row>
    <row r="488" spans="1:144" x14ac:dyDescent="0.2">
      <c r="A488">
        <f>Drivers!A309</f>
        <v>0</v>
      </c>
      <c r="B488">
        <f>Drivers!B309</f>
        <v>0</v>
      </c>
      <c r="C488">
        <f>Drivers!C309</f>
        <v>0</v>
      </c>
      <c r="D488">
        <f>Drivers!D309</f>
        <v>0</v>
      </c>
      <c r="E488">
        <f>Drivers!E309</f>
        <v>0</v>
      </c>
      <c r="F488">
        <f>Drivers!F309</f>
        <v>0</v>
      </c>
      <c r="G488">
        <f>Drivers!G309</f>
        <v>0</v>
      </c>
      <c r="H488">
        <f>Drivers!H309</f>
        <v>0</v>
      </c>
      <c r="I488" t="str">
        <f>Drivers!I309</f>
        <v>Gross Adds</v>
      </c>
      <c r="J488">
        <f>Drivers!J309</f>
        <v>0</v>
      </c>
      <c r="K488">
        <f>Drivers!K309</f>
        <v>0</v>
      </c>
      <c r="L488">
        <f>Drivers!L309</f>
        <v>0</v>
      </c>
      <c r="M488">
        <f>Drivers!M309</f>
        <v>0</v>
      </c>
      <c r="N488">
        <f>Drivers!N309</f>
        <v>0</v>
      </c>
      <c r="O488">
        <f>Drivers!O309</f>
        <v>0</v>
      </c>
      <c r="P488">
        <f>Drivers!P309</f>
        <v>0</v>
      </c>
      <c r="Q488">
        <f>Drivers!Q309</f>
        <v>0</v>
      </c>
      <c r="R488">
        <f>Drivers!R309</f>
        <v>0</v>
      </c>
      <c r="S488">
        <f>Drivers!S309</f>
        <v>0</v>
      </c>
      <c r="T488">
        <f>Drivers!T309</f>
        <v>0</v>
      </c>
      <c r="U488">
        <f>Drivers!U309</f>
        <v>0</v>
      </c>
      <c r="V488">
        <f>Drivers!V309</f>
        <v>0</v>
      </c>
      <c r="W488">
        <f>Drivers!W309</f>
        <v>0</v>
      </c>
      <c r="X488">
        <f>Drivers!X309</f>
        <v>0</v>
      </c>
      <c r="Y488">
        <f>Drivers!Y309</f>
        <v>0</v>
      </c>
      <c r="Z488">
        <f>Drivers!Z309</f>
        <v>0</v>
      </c>
      <c r="AA488">
        <f>Drivers!AA309</f>
        <v>0</v>
      </c>
      <c r="AB488">
        <f>Drivers!AB309</f>
        <v>0</v>
      </c>
      <c r="AC488">
        <f>Drivers!AC309</f>
        <v>0</v>
      </c>
      <c r="AD488">
        <f>Drivers!AD309</f>
        <v>0</v>
      </c>
      <c r="AE488">
        <f>Drivers!AE309</f>
        <v>0</v>
      </c>
      <c r="AF488">
        <f>Drivers!AF309</f>
        <v>0</v>
      </c>
      <c r="AG488">
        <f>Drivers!AG309</f>
        <v>0</v>
      </c>
      <c r="AH488">
        <f>Drivers!AH309</f>
        <v>0</v>
      </c>
      <c r="AI488">
        <f>Drivers!AI309</f>
        <v>0</v>
      </c>
      <c r="AJ488">
        <f>Drivers!AJ309</f>
        <v>0</v>
      </c>
      <c r="AK488">
        <f>Drivers!AK309</f>
        <v>0</v>
      </c>
      <c r="AL488">
        <f>Drivers!AL309</f>
        <v>0</v>
      </c>
      <c r="AM488">
        <f>Drivers!AM309</f>
        <v>0</v>
      </c>
      <c r="AN488">
        <f>Drivers!AN309</f>
        <v>0</v>
      </c>
      <c r="AO488">
        <f>Drivers!AO309</f>
        <v>0</v>
      </c>
      <c r="AP488">
        <f>Drivers!AP309</f>
        <v>0</v>
      </c>
      <c r="AQ488">
        <f>Drivers!AQ309</f>
        <v>0</v>
      </c>
      <c r="AR488">
        <f>Drivers!AR309</f>
        <v>0</v>
      </c>
      <c r="AS488">
        <f>Drivers!AS309</f>
        <v>0</v>
      </c>
      <c r="AT488">
        <f>Drivers!AT309</f>
        <v>0</v>
      </c>
      <c r="AU488">
        <f>Drivers!AU309</f>
        <v>0</v>
      </c>
      <c r="AV488">
        <f>Drivers!AV309</f>
        <v>0</v>
      </c>
      <c r="AW488">
        <f>Drivers!AW309</f>
        <v>0</v>
      </c>
      <c r="AX488">
        <f>Drivers!AX309</f>
        <v>0</v>
      </c>
      <c r="AY488">
        <f>Drivers!AY309</f>
        <v>0</v>
      </c>
      <c r="AZ488">
        <f>Drivers!AZ309</f>
        <v>0</v>
      </c>
      <c r="BA488">
        <f>Drivers!BA309</f>
        <v>0</v>
      </c>
      <c r="BB488">
        <f>Drivers!BB309</f>
        <v>0</v>
      </c>
      <c r="BC488">
        <f>Drivers!BC309</f>
        <v>0</v>
      </c>
      <c r="BD488">
        <f>Drivers!BD309</f>
        <v>0</v>
      </c>
      <c r="BE488">
        <f>Drivers!BE309</f>
        <v>0</v>
      </c>
      <c r="BF488">
        <f>Drivers!BF309</f>
        <v>0</v>
      </c>
      <c r="BG488">
        <f>Drivers!BG309</f>
        <v>0</v>
      </c>
      <c r="BH488">
        <f>Drivers!BH309</f>
        <v>0</v>
      </c>
      <c r="BI488">
        <f>Drivers!BI309</f>
        <v>0</v>
      </c>
      <c r="BJ488">
        <f>Drivers!BJ309</f>
        <v>0</v>
      </c>
      <c r="BK488">
        <f>Drivers!BK309</f>
        <v>0</v>
      </c>
      <c r="BL488">
        <f>Drivers!BL309</f>
        <v>0</v>
      </c>
      <c r="BM488">
        <f>Drivers!BM309</f>
        <v>0</v>
      </c>
      <c r="BN488">
        <f>Drivers!BN309</f>
        <v>0</v>
      </c>
      <c r="BO488">
        <f>Drivers!BO309</f>
        <v>0</v>
      </c>
      <c r="BP488">
        <f>Drivers!BP309</f>
        <v>0</v>
      </c>
      <c r="BQ488">
        <f>Drivers!BQ309</f>
        <v>0</v>
      </c>
      <c r="BR488">
        <f>Drivers!BR309</f>
        <v>0</v>
      </c>
      <c r="BS488">
        <f>Drivers!BS309</f>
        <v>0</v>
      </c>
      <c r="BT488">
        <f>Drivers!BT309</f>
        <v>0</v>
      </c>
      <c r="BU488">
        <f>Drivers!BU309</f>
        <v>0</v>
      </c>
      <c r="BV488">
        <f>Drivers!BV309</f>
        <v>0</v>
      </c>
      <c r="BW488">
        <f>Drivers!BW309</f>
        <v>0</v>
      </c>
      <c r="BX488">
        <f>Drivers!BX309</f>
        <v>0</v>
      </c>
      <c r="BY488">
        <f>Drivers!BY309</f>
        <v>0</v>
      </c>
      <c r="BZ488">
        <f>Drivers!BZ309</f>
        <v>0.49280246615087053</v>
      </c>
      <c r="CA488">
        <f>Drivers!CA309</f>
        <v>0.27170083610045714</v>
      </c>
      <c r="CB488">
        <f>Drivers!CB309</f>
        <v>0.23553224753159363</v>
      </c>
      <c r="CC488">
        <f>Drivers!CC309</f>
        <v>0.1656558259671731</v>
      </c>
      <c r="CD488">
        <f>Drivers!CD309</f>
        <v>0.31483276421905515</v>
      </c>
      <c r="CE488">
        <f>Drivers!CE309</f>
        <v>0.24784404064096066</v>
      </c>
      <c r="CF488">
        <f>Drivers!CF309</f>
        <v>0.2560500406409606</v>
      </c>
      <c r="CG488">
        <f>Drivers!CG309</f>
        <v>0.22545830104737008</v>
      </c>
      <c r="CH488">
        <f>Drivers!CH309</f>
        <v>0.31314069846689663</v>
      </c>
      <c r="CI488">
        <f>Drivers!CI309</f>
        <v>0.25367258470505649</v>
      </c>
      <c r="CJ488">
        <f>Drivers!CJ309</f>
        <v>0.26224785470505663</v>
      </c>
      <c r="CK488">
        <f>Drivers!CK309</f>
        <v>0.24618075795210725</v>
      </c>
      <c r="CL488">
        <f>Drivers!CL309</f>
        <v>0.33362302884558626</v>
      </c>
      <c r="CM488">
        <f>Drivers!CM309</f>
        <v>0.27453531852851176</v>
      </c>
      <c r="CN488">
        <f>Drivers!CN309</f>
        <v>0.28388236282851165</v>
      </c>
      <c r="CO488">
        <f>Drivers!CO309</f>
        <v>0.26634954937979682</v>
      </c>
      <c r="CP488">
        <f>Drivers!CP309</f>
        <v>0</v>
      </c>
      <c r="CQ488">
        <f>Drivers!CQ309</f>
        <v>0</v>
      </c>
      <c r="CR488">
        <f>Drivers!CR309</f>
        <v>0</v>
      </c>
      <c r="CS488">
        <f>Drivers!CS309</f>
        <v>0</v>
      </c>
      <c r="CT488">
        <f>Drivers!CT309</f>
        <v>0</v>
      </c>
      <c r="CU488">
        <f>Drivers!CU309</f>
        <v>0</v>
      </c>
      <c r="CV488">
        <f>Drivers!CV309</f>
        <v>0</v>
      </c>
      <c r="CW488">
        <f>Drivers!CW309</f>
        <v>0</v>
      </c>
      <c r="CX488">
        <f>Drivers!CX309</f>
        <v>0</v>
      </c>
      <c r="CY488">
        <f>Drivers!CY309</f>
        <v>0</v>
      </c>
      <c r="CZ488">
        <f>Drivers!CZ309</f>
        <v>0</v>
      </c>
      <c r="DA488">
        <f>Drivers!DA309</f>
        <v>0</v>
      </c>
      <c r="DB488">
        <f>Drivers!DB309</f>
        <v>0</v>
      </c>
      <c r="DC488">
        <f>Drivers!DC309</f>
        <v>0</v>
      </c>
      <c r="DD488">
        <f>Drivers!DD309</f>
        <v>0</v>
      </c>
      <c r="DE488">
        <f>Drivers!DE309</f>
        <v>0</v>
      </c>
      <c r="DF488">
        <f>Drivers!DF309</f>
        <v>0</v>
      </c>
      <c r="DG488">
        <f>Drivers!DG309</f>
        <v>0</v>
      </c>
      <c r="DH488">
        <f>Drivers!DH309</f>
        <v>0</v>
      </c>
      <c r="DI488">
        <f>Drivers!DI309</f>
        <v>0</v>
      </c>
      <c r="DJ488">
        <f>Drivers!DJ309</f>
        <v>0</v>
      </c>
      <c r="DK488">
        <f>Drivers!DK309</f>
        <v>0</v>
      </c>
      <c r="DL488">
        <f>Drivers!DL309</f>
        <v>0</v>
      </c>
      <c r="DM488">
        <f>Drivers!DM309</f>
        <v>0</v>
      </c>
      <c r="DN488">
        <f>Drivers!DN309</f>
        <v>0</v>
      </c>
      <c r="DO488">
        <f>Drivers!DO309</f>
        <v>0</v>
      </c>
      <c r="DP488">
        <f>Drivers!DP309</f>
        <v>0</v>
      </c>
      <c r="DQ488">
        <f>Drivers!DQ309</f>
        <v>0</v>
      </c>
      <c r="DR488">
        <f>Drivers!DR309</f>
        <v>0</v>
      </c>
      <c r="DS488">
        <f>Drivers!DS309</f>
        <v>0</v>
      </c>
      <c r="DT488">
        <f>Drivers!DT309</f>
        <v>0</v>
      </c>
      <c r="DU488">
        <f>Drivers!DU309</f>
        <v>0</v>
      </c>
      <c r="DV488">
        <f>Drivers!DV309</f>
        <v>0</v>
      </c>
      <c r="DW488">
        <f>Drivers!DW309</f>
        <v>0</v>
      </c>
      <c r="DX488">
        <f>Drivers!DX309</f>
        <v>0</v>
      </c>
      <c r="DY488">
        <f>Drivers!DY309</f>
        <v>0</v>
      </c>
      <c r="DZ488">
        <f>Drivers!DZ309</f>
        <v>0</v>
      </c>
      <c r="EA488">
        <f>Drivers!EA309</f>
        <v>0</v>
      </c>
      <c r="EB488">
        <f>Drivers!EB309</f>
        <v>1.1656913757500944</v>
      </c>
      <c r="EC488">
        <f>Drivers!EC309</f>
        <v>1.0441851465483465</v>
      </c>
      <c r="ED488">
        <f>Drivers!ED309</f>
        <v>1.075241895829117</v>
      </c>
      <c r="EE488">
        <f>Drivers!EE309</f>
        <v>1.1583902595824065</v>
      </c>
      <c r="EF488">
        <f>Drivers!EF309</f>
        <v>1.1383001685456657</v>
      </c>
      <c r="EG488">
        <f>Drivers!EG309</f>
        <v>1.1885965419322211</v>
      </c>
      <c r="EH488">
        <f>Drivers!EH309</f>
        <v>1.2524998196942727</v>
      </c>
      <c r="EI488">
        <f>Drivers!EI309</f>
        <v>1.3226165203956981</v>
      </c>
      <c r="EJ488">
        <f>Drivers!EJ309</f>
        <v>1.3899196423582576</v>
      </c>
      <c r="EK488">
        <f>Drivers!EK309</f>
        <v>1.4429979816044485</v>
      </c>
      <c r="EL488">
        <f>Drivers!EL309</f>
        <v>1.5015788253289482</v>
      </c>
      <c r="EM488">
        <f>Drivers!EM309</f>
        <v>0</v>
      </c>
      <c r="EN488">
        <f>Drivers!EN309</f>
        <v>0</v>
      </c>
    </row>
    <row r="489" spans="1:144" x14ac:dyDescent="0.2">
      <c r="A489">
        <f>Drivers!A310</f>
        <v>0</v>
      </c>
      <c r="B489">
        <f>Drivers!B310</f>
        <v>0</v>
      </c>
      <c r="C489">
        <f>Drivers!C310</f>
        <v>0</v>
      </c>
      <c r="D489">
        <f>Drivers!D310</f>
        <v>0</v>
      </c>
      <c r="E489">
        <f>Drivers!E310</f>
        <v>0</v>
      </c>
      <c r="F489">
        <f>Drivers!F310</f>
        <v>0</v>
      </c>
      <c r="G489">
        <f>Drivers!G310</f>
        <v>0</v>
      </c>
      <c r="H489">
        <f>Drivers!H310</f>
        <v>0</v>
      </c>
      <c r="I489" t="str">
        <f>Drivers!I310</f>
        <v>Implied Churn</v>
      </c>
      <c r="J489">
        <f>Drivers!J310</f>
        <v>0</v>
      </c>
      <c r="K489">
        <f>Drivers!K310</f>
        <v>0</v>
      </c>
      <c r="L489">
        <f>Drivers!L310</f>
        <v>0</v>
      </c>
      <c r="M489">
        <f>Drivers!M310</f>
        <v>0</v>
      </c>
      <c r="N489">
        <f>Drivers!N310</f>
        <v>0</v>
      </c>
      <c r="O489">
        <f>Drivers!O310</f>
        <v>0</v>
      </c>
      <c r="P489">
        <f>Drivers!P310</f>
        <v>0</v>
      </c>
      <c r="Q489">
        <f>Drivers!Q310</f>
        <v>0</v>
      </c>
      <c r="R489">
        <f>Drivers!R310</f>
        <v>0</v>
      </c>
      <c r="S489">
        <f>Drivers!S310</f>
        <v>0</v>
      </c>
      <c r="T489">
        <f>Drivers!T310</f>
        <v>0</v>
      </c>
      <c r="U489">
        <f>Drivers!U310</f>
        <v>0</v>
      </c>
      <c r="V489">
        <f>Drivers!V310</f>
        <v>0</v>
      </c>
      <c r="W489">
        <f>Drivers!W310</f>
        <v>0</v>
      </c>
      <c r="X489">
        <f>Drivers!X310</f>
        <v>0</v>
      </c>
      <c r="Y489">
        <f>Drivers!Y310</f>
        <v>0</v>
      </c>
      <c r="Z489">
        <f>Drivers!Z310</f>
        <v>0</v>
      </c>
      <c r="AA489">
        <f>Drivers!AA310</f>
        <v>0</v>
      </c>
      <c r="AB489">
        <f>Drivers!AB310</f>
        <v>0</v>
      </c>
      <c r="AC489">
        <f>Drivers!AC310</f>
        <v>0</v>
      </c>
      <c r="AD489">
        <f>Drivers!AD310</f>
        <v>0</v>
      </c>
      <c r="AE489">
        <f>Drivers!AE310</f>
        <v>0</v>
      </c>
      <c r="AF489">
        <f>Drivers!AF310</f>
        <v>0</v>
      </c>
      <c r="AG489">
        <f>Drivers!AG310</f>
        <v>0</v>
      </c>
      <c r="AH489">
        <f>Drivers!AH310</f>
        <v>0</v>
      </c>
      <c r="AI489">
        <f>Drivers!AI310</f>
        <v>0</v>
      </c>
      <c r="AJ489">
        <f>Drivers!AJ310</f>
        <v>0</v>
      </c>
      <c r="AK489">
        <f>Drivers!AK310</f>
        <v>0</v>
      </c>
      <c r="AL489">
        <f>Drivers!AL310</f>
        <v>0</v>
      </c>
      <c r="AM489">
        <f>Drivers!AM310</f>
        <v>0</v>
      </c>
      <c r="AN489">
        <f>Drivers!AN310</f>
        <v>0</v>
      </c>
      <c r="AO489">
        <f>Drivers!AO310</f>
        <v>0</v>
      </c>
      <c r="AP489">
        <f>Drivers!AP310</f>
        <v>0</v>
      </c>
      <c r="AQ489">
        <f>Drivers!AQ310</f>
        <v>0</v>
      </c>
      <c r="AR489">
        <f>Drivers!AR310</f>
        <v>0</v>
      </c>
      <c r="AS489">
        <f>Drivers!AS310</f>
        <v>0</v>
      </c>
      <c r="AT489">
        <f>Drivers!AT310</f>
        <v>0</v>
      </c>
      <c r="AU489">
        <f>Drivers!AU310</f>
        <v>0</v>
      </c>
      <c r="AV489">
        <f>Drivers!AV310</f>
        <v>0</v>
      </c>
      <c r="AW489">
        <f>Drivers!AW310</f>
        <v>0</v>
      </c>
      <c r="AX489">
        <f>Drivers!AX310</f>
        <v>0</v>
      </c>
      <c r="AY489">
        <f>Drivers!AY310</f>
        <v>0</v>
      </c>
      <c r="AZ489">
        <f>Drivers!AZ310</f>
        <v>0</v>
      </c>
      <c r="BA489">
        <f>Drivers!BA310</f>
        <v>0</v>
      </c>
      <c r="BB489">
        <f>Drivers!BB310</f>
        <v>0</v>
      </c>
      <c r="BC489">
        <f>Drivers!BC310</f>
        <v>0</v>
      </c>
      <c r="BD489">
        <f>Drivers!BD310</f>
        <v>0</v>
      </c>
      <c r="BE489">
        <f>Drivers!BE310</f>
        <v>0</v>
      </c>
      <c r="BF489">
        <f>Drivers!BF310</f>
        <v>0</v>
      </c>
      <c r="BG489">
        <f>Drivers!BG310</f>
        <v>0</v>
      </c>
      <c r="BH489">
        <f>Drivers!BH310</f>
        <v>0</v>
      </c>
      <c r="BI489">
        <f>Drivers!BI310</f>
        <v>0</v>
      </c>
      <c r="BJ489">
        <f>Drivers!BJ310</f>
        <v>0</v>
      </c>
      <c r="BK489">
        <f>Drivers!BK310</f>
        <v>0</v>
      </c>
      <c r="BL489">
        <f>Drivers!BL310</f>
        <v>0</v>
      </c>
      <c r="BM489">
        <f>Drivers!BM310</f>
        <v>0</v>
      </c>
      <c r="BN489">
        <f>Drivers!BN310</f>
        <v>0</v>
      </c>
      <c r="BO489">
        <f>Drivers!BO310</f>
        <v>0</v>
      </c>
      <c r="BP489">
        <f>Drivers!BP310</f>
        <v>0</v>
      </c>
      <c r="BQ489">
        <f>Drivers!BQ310</f>
        <v>0</v>
      </c>
      <c r="BR489">
        <f>Drivers!BR310</f>
        <v>0</v>
      </c>
      <c r="BS489">
        <f>Drivers!BS310</f>
        <v>0</v>
      </c>
      <c r="BT489">
        <f>Drivers!BT310</f>
        <v>0</v>
      </c>
      <c r="BU489">
        <f>Drivers!BU310</f>
        <v>0</v>
      </c>
      <c r="BV489">
        <f>Drivers!BV310</f>
        <v>0</v>
      </c>
      <c r="BW489">
        <f>Drivers!BW310</f>
        <v>0</v>
      </c>
      <c r="BX489">
        <f>Drivers!BX310</f>
        <v>0</v>
      </c>
      <c r="BY489">
        <f>Drivers!BY310</f>
        <v>0</v>
      </c>
      <c r="BZ489">
        <f>Drivers!BZ310</f>
        <v>-0.3358024661508705</v>
      </c>
      <c r="CA489">
        <f>Drivers!CA310</f>
        <v>-0.36470083610045717</v>
      </c>
      <c r="CB489">
        <f>Drivers!CB310</f>
        <v>-0.32253224753159371</v>
      </c>
      <c r="CC489">
        <f>Drivers!CC310</f>
        <v>-0.27565582596717308</v>
      </c>
      <c r="CD489">
        <f>Drivers!CD310</f>
        <v>-0.24023276421905504</v>
      </c>
      <c r="CE489">
        <f>Drivers!CE310</f>
        <v>-0.24784404064096055</v>
      </c>
      <c r="CF489">
        <f>Drivers!CF310</f>
        <v>-0.24784404064096055</v>
      </c>
      <c r="CG489">
        <f>Drivers!CG310</f>
        <v>-0.23374636104737015</v>
      </c>
      <c r="CH489">
        <f>Drivers!CH310</f>
        <v>-0.23099863846689644</v>
      </c>
      <c r="CI489">
        <f>Drivers!CI310</f>
        <v>-0.2536725847050566</v>
      </c>
      <c r="CJ489">
        <f>Drivers!CJ310</f>
        <v>-0.25322125470505663</v>
      </c>
      <c r="CK489">
        <f>Drivers!CK310</f>
        <v>-0.2552976239521072</v>
      </c>
      <c r="CL489">
        <f>Drivers!CL310</f>
        <v>-0.25229336284558612</v>
      </c>
      <c r="CM489">
        <f>Drivers!CM310</f>
        <v>-0.27453531852851171</v>
      </c>
      <c r="CN489">
        <f>Drivers!CN310</f>
        <v>-0.27404336882851171</v>
      </c>
      <c r="CO489">
        <f>Drivers!CO310</f>
        <v>-0.27628693331979687</v>
      </c>
      <c r="CP489">
        <f>Drivers!CP310</f>
        <v>0</v>
      </c>
      <c r="CQ489">
        <f>Drivers!CQ310</f>
        <v>0</v>
      </c>
      <c r="CR489">
        <f>Drivers!CR310</f>
        <v>0</v>
      </c>
      <c r="CS489">
        <f>Drivers!CS310</f>
        <v>0</v>
      </c>
      <c r="CT489">
        <f>Drivers!CT310</f>
        <v>0</v>
      </c>
      <c r="CU489">
        <f>Drivers!CU310</f>
        <v>0</v>
      </c>
      <c r="CV489">
        <f>Drivers!CV310</f>
        <v>0</v>
      </c>
      <c r="CW489">
        <f>Drivers!CW310</f>
        <v>0</v>
      </c>
      <c r="CX489">
        <f>Drivers!CX310</f>
        <v>0</v>
      </c>
      <c r="CY489">
        <f>Drivers!CY310</f>
        <v>0</v>
      </c>
      <c r="CZ489">
        <f>Drivers!CZ310</f>
        <v>0</v>
      </c>
      <c r="DA489">
        <f>Drivers!DA310</f>
        <v>0</v>
      </c>
      <c r="DB489">
        <f>Drivers!DB310</f>
        <v>0</v>
      </c>
      <c r="DC489">
        <f>Drivers!DC310</f>
        <v>0</v>
      </c>
      <c r="DD489">
        <f>Drivers!DD310</f>
        <v>0</v>
      </c>
      <c r="DE489">
        <f>Drivers!DE310</f>
        <v>0</v>
      </c>
      <c r="DF489">
        <f>Drivers!DF310</f>
        <v>0</v>
      </c>
      <c r="DG489">
        <f>Drivers!DG310</f>
        <v>0</v>
      </c>
      <c r="DH489">
        <f>Drivers!DH310</f>
        <v>0</v>
      </c>
      <c r="DI489">
        <f>Drivers!DI310</f>
        <v>0</v>
      </c>
      <c r="DJ489">
        <f>Drivers!DJ310</f>
        <v>0</v>
      </c>
      <c r="DK489">
        <f>Drivers!DK310</f>
        <v>0</v>
      </c>
      <c r="DL489">
        <f>Drivers!DL310</f>
        <v>0</v>
      </c>
      <c r="DM489">
        <f>Drivers!DM310</f>
        <v>0</v>
      </c>
      <c r="DN489">
        <f>Drivers!DN310</f>
        <v>0</v>
      </c>
      <c r="DO489">
        <f>Drivers!DO310</f>
        <v>0</v>
      </c>
      <c r="DP489">
        <f>Drivers!DP310</f>
        <v>0</v>
      </c>
      <c r="DQ489">
        <f>Drivers!DQ310</f>
        <v>0</v>
      </c>
      <c r="DR489">
        <f>Drivers!DR310</f>
        <v>0</v>
      </c>
      <c r="DS489">
        <f>Drivers!DS310</f>
        <v>0</v>
      </c>
      <c r="DT489">
        <f>Drivers!DT310</f>
        <v>0</v>
      </c>
      <c r="DU489">
        <f>Drivers!DU310</f>
        <v>0</v>
      </c>
      <c r="DV489">
        <f>Drivers!DV310</f>
        <v>0</v>
      </c>
      <c r="DW489">
        <f>Drivers!DW310</f>
        <v>0</v>
      </c>
      <c r="DX489">
        <f>Drivers!DX310</f>
        <v>0</v>
      </c>
      <c r="DY489">
        <f>Drivers!DY310</f>
        <v>0</v>
      </c>
      <c r="DZ489">
        <f>Drivers!DZ310</f>
        <v>0</v>
      </c>
      <c r="EA489">
        <f>Drivers!EA310</f>
        <v>0</v>
      </c>
      <c r="EB489">
        <f>Drivers!EB310</f>
        <v>-1.2986913757500944</v>
      </c>
      <c r="EC489">
        <f>Drivers!EC310</f>
        <v>-0.96966720654834626</v>
      </c>
      <c r="ED489">
        <f>Drivers!ED310</f>
        <v>-0.99319010182911693</v>
      </c>
      <c r="EE489">
        <f>Drivers!EE310</f>
        <v>-1.0771589835224065</v>
      </c>
      <c r="EF489">
        <f>Drivers!EF310</f>
        <v>-1.0568598635094659</v>
      </c>
      <c r="EG489">
        <f>Drivers!EG310</f>
        <v>-1.1087034433000058</v>
      </c>
      <c r="EH489">
        <f>Drivers!EH310</f>
        <v>-1.1723404107332833</v>
      </c>
      <c r="EI489">
        <f>Drivers!EI310</f>
        <v>-1.2429724219208866</v>
      </c>
      <c r="EJ489">
        <f>Drivers!EJ310</f>
        <v>-1.3116233670884045</v>
      </c>
      <c r="EK489">
        <f>Drivers!EK310</f>
        <v>-1.3669201008005745</v>
      </c>
      <c r="EL489">
        <f>Drivers!EL310</f>
        <v>-1.4286132214670506</v>
      </c>
      <c r="EM489">
        <f>Drivers!EM310</f>
        <v>0</v>
      </c>
      <c r="EN489">
        <f>Drivers!EN310</f>
        <v>0</v>
      </c>
    </row>
    <row r="490" spans="1:144" x14ac:dyDescent="0.2">
      <c r="A490">
        <f>Drivers!A311</f>
        <v>0</v>
      </c>
      <c r="B490">
        <f>Drivers!B311</f>
        <v>0</v>
      </c>
      <c r="C490">
        <f>Drivers!C311</f>
        <v>0</v>
      </c>
      <c r="D490">
        <f>Drivers!D311</f>
        <v>0</v>
      </c>
      <c r="E490">
        <f>Drivers!E311</f>
        <v>0</v>
      </c>
      <c r="F490">
        <f>Drivers!F311</f>
        <v>0</v>
      </c>
      <c r="G490">
        <f>Drivers!G311</f>
        <v>0</v>
      </c>
      <c r="H490">
        <f>Drivers!H311</f>
        <v>0</v>
      </c>
      <c r="I490" t="str">
        <f>Drivers!I311</f>
        <v>Customers in Current Period</v>
      </c>
      <c r="J490">
        <f>Drivers!J311</f>
        <v>0</v>
      </c>
      <c r="K490">
        <f>Drivers!K311</f>
        <v>0</v>
      </c>
      <c r="L490">
        <f>Drivers!L311</f>
        <v>0</v>
      </c>
      <c r="M490">
        <f>Drivers!M311</f>
        <v>0</v>
      </c>
      <c r="N490">
        <f>Drivers!N311</f>
        <v>0</v>
      </c>
      <c r="O490">
        <f>Drivers!O311</f>
        <v>0</v>
      </c>
      <c r="P490">
        <f>Drivers!P311</f>
        <v>0</v>
      </c>
      <c r="Q490">
        <f>Drivers!Q311</f>
        <v>0</v>
      </c>
      <c r="R490">
        <f>Drivers!R311</f>
        <v>0</v>
      </c>
      <c r="S490">
        <f>Drivers!S311</f>
        <v>0</v>
      </c>
      <c r="T490">
        <f>Drivers!T311</f>
        <v>0</v>
      </c>
      <c r="U490">
        <f>Drivers!U311</f>
        <v>0</v>
      </c>
      <c r="V490">
        <f>Drivers!V311</f>
        <v>0</v>
      </c>
      <c r="W490">
        <f>Drivers!W311</f>
        <v>0</v>
      </c>
      <c r="X490">
        <f>Drivers!X311</f>
        <v>0</v>
      </c>
      <c r="Y490">
        <f>Drivers!Y311</f>
        <v>0</v>
      </c>
      <c r="Z490">
        <f>Drivers!Z311</f>
        <v>0</v>
      </c>
      <c r="AA490">
        <f>Drivers!AA311</f>
        <v>0</v>
      </c>
      <c r="AB490">
        <f>Drivers!AB311</f>
        <v>0</v>
      </c>
      <c r="AC490">
        <f>Drivers!AC311</f>
        <v>0</v>
      </c>
      <c r="AD490">
        <f>Drivers!AD311</f>
        <v>0</v>
      </c>
      <c r="AE490">
        <f>Drivers!AE311</f>
        <v>0</v>
      </c>
      <c r="AF490">
        <f>Drivers!AF311</f>
        <v>0</v>
      </c>
      <c r="AG490">
        <f>Drivers!AG311</f>
        <v>0</v>
      </c>
      <c r="AH490">
        <f>Drivers!AH311</f>
        <v>0</v>
      </c>
      <c r="AI490">
        <f>Drivers!AI311</f>
        <v>0</v>
      </c>
      <c r="AJ490">
        <f>Drivers!AJ311</f>
        <v>0</v>
      </c>
      <c r="AK490">
        <f>Drivers!AK311</f>
        <v>0</v>
      </c>
      <c r="AL490">
        <f>Drivers!AL311</f>
        <v>0</v>
      </c>
      <c r="AM490">
        <f>Drivers!AM311</f>
        <v>0</v>
      </c>
      <c r="AN490">
        <f>Drivers!AN311</f>
        <v>0</v>
      </c>
      <c r="AO490">
        <f>Drivers!AO311</f>
        <v>0</v>
      </c>
      <c r="AP490">
        <f>Drivers!AP311</f>
        <v>0</v>
      </c>
      <c r="AQ490">
        <f>Drivers!AQ311</f>
        <v>0</v>
      </c>
      <c r="AR490">
        <f>Drivers!AR311</f>
        <v>0</v>
      </c>
      <c r="AS490">
        <f>Drivers!AS311</f>
        <v>0</v>
      </c>
      <c r="AT490">
        <f>Drivers!AT311</f>
        <v>0</v>
      </c>
      <c r="AU490">
        <f>Drivers!AU311</f>
        <v>0</v>
      </c>
      <c r="AV490">
        <f>Drivers!AV311</f>
        <v>0</v>
      </c>
      <c r="AW490">
        <f>Drivers!AW311</f>
        <v>0</v>
      </c>
      <c r="AX490">
        <f>Drivers!AX311</f>
        <v>0</v>
      </c>
      <c r="AY490">
        <f>Drivers!AY311</f>
        <v>0</v>
      </c>
      <c r="AZ490">
        <f>Drivers!AZ311</f>
        <v>0</v>
      </c>
      <c r="BA490">
        <f>Drivers!BA311</f>
        <v>0</v>
      </c>
      <c r="BB490">
        <f>Drivers!BB311</f>
        <v>0</v>
      </c>
      <c r="BC490">
        <f>Drivers!BC311</f>
        <v>0</v>
      </c>
      <c r="BD490">
        <f>Drivers!BD311</f>
        <v>0</v>
      </c>
      <c r="BE490">
        <f>Drivers!BE311</f>
        <v>0</v>
      </c>
      <c r="BF490">
        <f>Drivers!BF311</f>
        <v>0</v>
      </c>
      <c r="BG490">
        <f>Drivers!BG311</f>
        <v>0</v>
      </c>
      <c r="BH490">
        <f>Drivers!BH311</f>
        <v>0</v>
      </c>
      <c r="BI490">
        <f>Drivers!BI311</f>
        <v>0</v>
      </c>
      <c r="BJ490">
        <f>Drivers!BJ311</f>
        <v>0</v>
      </c>
      <c r="BK490">
        <f>Drivers!BK311</f>
        <v>0</v>
      </c>
      <c r="BL490">
        <f>Drivers!BL311</f>
        <v>0</v>
      </c>
      <c r="BM490">
        <f>Drivers!BM311</f>
        <v>0</v>
      </c>
      <c r="BN490">
        <f>Drivers!BN311</f>
        <v>0</v>
      </c>
      <c r="BO490">
        <f>Drivers!BO311</f>
        <v>0</v>
      </c>
      <c r="BP490">
        <f>Drivers!BP311</f>
        <v>0</v>
      </c>
      <c r="BQ490">
        <f>Drivers!BQ311</f>
        <v>0</v>
      </c>
      <c r="BR490">
        <f>Drivers!BR311</f>
        <v>0</v>
      </c>
      <c r="BS490">
        <f>Drivers!BS311</f>
        <v>0</v>
      </c>
      <c r="BT490">
        <f>Drivers!BT311</f>
        <v>0</v>
      </c>
      <c r="BU490">
        <f>Drivers!BU311</f>
        <v>0</v>
      </c>
      <c r="BV490">
        <f>Drivers!BV311</f>
        <v>0</v>
      </c>
      <c r="BW490">
        <f>Drivers!BW311</f>
        <v>0</v>
      </c>
      <c r="BX490">
        <f>Drivers!BX311</f>
        <v>0</v>
      </c>
      <c r="BY490">
        <f>Drivers!BY311</f>
        <v>0.879</v>
      </c>
      <c r="BZ490">
        <f>Drivers!BZ311</f>
        <v>1.036</v>
      </c>
      <c r="CA490">
        <f>Drivers!CA311</f>
        <v>0.94299999999999995</v>
      </c>
      <c r="CB490">
        <f>Drivers!CB311</f>
        <v>0.85599999999999998</v>
      </c>
      <c r="CC490">
        <f>Drivers!CC311</f>
        <v>0.746</v>
      </c>
      <c r="CD490">
        <f>Drivers!CD311</f>
        <v>0.82060000000000011</v>
      </c>
      <c r="CE490">
        <f>Drivers!CE311</f>
        <v>0.82060000000000011</v>
      </c>
      <c r="CF490">
        <f>Drivers!CF311</f>
        <v>0.82880600000000015</v>
      </c>
      <c r="CG490">
        <f>Drivers!CG311</f>
        <v>0.82051794000000011</v>
      </c>
      <c r="CH490">
        <f>Drivers!CH311</f>
        <v>0.90266000000000024</v>
      </c>
      <c r="CI490">
        <f>Drivers!CI311</f>
        <v>0.90266000000000024</v>
      </c>
      <c r="CJ490">
        <f>Drivers!CJ311</f>
        <v>0.91168660000000024</v>
      </c>
      <c r="CK490">
        <f>Drivers!CK311</f>
        <v>0.90256973400000018</v>
      </c>
      <c r="CL490">
        <f>Drivers!CL311</f>
        <v>0.98389940000000031</v>
      </c>
      <c r="CM490">
        <f>Drivers!CM311</f>
        <v>0.98389940000000031</v>
      </c>
      <c r="CN490">
        <f>Drivers!CN311</f>
        <v>0.9937383940000003</v>
      </c>
      <c r="CO490">
        <f>Drivers!CO311</f>
        <v>0.98380101006000031</v>
      </c>
      <c r="CP490">
        <f>Drivers!CP311</f>
        <v>0</v>
      </c>
      <c r="CQ490">
        <f>Drivers!CQ311</f>
        <v>0</v>
      </c>
      <c r="CR490">
        <f>Drivers!CR311</f>
        <v>0</v>
      </c>
      <c r="CS490">
        <f>Drivers!CS311</f>
        <v>0</v>
      </c>
      <c r="CT490">
        <f>Drivers!CT311</f>
        <v>0</v>
      </c>
      <c r="CU490">
        <f>Drivers!CU311</f>
        <v>0</v>
      </c>
      <c r="CV490">
        <f>Drivers!CV311</f>
        <v>0</v>
      </c>
      <c r="CW490">
        <f>Drivers!CW311</f>
        <v>0</v>
      </c>
      <c r="CX490">
        <f>Drivers!CX311</f>
        <v>0</v>
      </c>
      <c r="CY490">
        <f>Drivers!CY311</f>
        <v>0</v>
      </c>
      <c r="CZ490">
        <f>Drivers!CZ311</f>
        <v>0</v>
      </c>
      <c r="DA490">
        <f>Drivers!DA311</f>
        <v>0</v>
      </c>
      <c r="DB490">
        <f>Drivers!DB311</f>
        <v>0</v>
      </c>
      <c r="DC490">
        <f>Drivers!DC311</f>
        <v>0</v>
      </c>
      <c r="DD490">
        <f>Drivers!DD311</f>
        <v>0</v>
      </c>
      <c r="DE490">
        <f>Drivers!DE311</f>
        <v>0</v>
      </c>
      <c r="DF490">
        <f>Drivers!DF311</f>
        <v>0</v>
      </c>
      <c r="DG490">
        <f>Drivers!DG311</f>
        <v>0</v>
      </c>
      <c r="DH490">
        <f>Drivers!DH311</f>
        <v>0</v>
      </c>
      <c r="DI490">
        <f>Drivers!DI311</f>
        <v>0</v>
      </c>
      <c r="DJ490">
        <f>Drivers!DJ311</f>
        <v>0</v>
      </c>
      <c r="DK490">
        <f>Drivers!DK311</f>
        <v>0</v>
      </c>
      <c r="DL490">
        <f>Drivers!DL311</f>
        <v>0</v>
      </c>
      <c r="DM490">
        <f>Drivers!DM311</f>
        <v>0</v>
      </c>
      <c r="DN490">
        <f>Drivers!DN311</f>
        <v>0</v>
      </c>
      <c r="DO490">
        <f>Drivers!DO311</f>
        <v>0</v>
      </c>
      <c r="DP490">
        <f>Drivers!DP311</f>
        <v>0</v>
      </c>
      <c r="DQ490">
        <f>Drivers!DQ311</f>
        <v>0</v>
      </c>
      <c r="DR490">
        <f>Drivers!DR311</f>
        <v>0</v>
      </c>
      <c r="DS490">
        <f>Drivers!DS311</f>
        <v>0</v>
      </c>
      <c r="DT490">
        <f>Drivers!DT311</f>
        <v>0</v>
      </c>
      <c r="DU490">
        <f>Drivers!DU311</f>
        <v>0</v>
      </c>
      <c r="DV490">
        <f>Drivers!DV311</f>
        <v>0</v>
      </c>
      <c r="DW490">
        <f>Drivers!DW311</f>
        <v>0</v>
      </c>
      <c r="DX490">
        <f>Drivers!DX311</f>
        <v>0</v>
      </c>
      <c r="DY490">
        <f>Drivers!DY311</f>
        <v>0</v>
      </c>
      <c r="DZ490">
        <f>Drivers!DZ311</f>
        <v>0.33975</v>
      </c>
      <c r="EA490">
        <f>Drivers!EA311</f>
        <v>0.879</v>
      </c>
      <c r="EB490">
        <f>Drivers!EB311</f>
        <v>0.746</v>
      </c>
      <c r="EC490">
        <f>Drivers!EC311</f>
        <v>0.82051794000000011</v>
      </c>
      <c r="ED490">
        <f>Drivers!ED311</f>
        <v>0.90256973400000018</v>
      </c>
      <c r="EE490">
        <f>Drivers!EE311</f>
        <v>0.98380101006000031</v>
      </c>
      <c r="EF490">
        <f>Drivers!EF311</f>
        <v>1.0652413150962003</v>
      </c>
      <c r="EG490">
        <f>Drivers!EG311</f>
        <v>1.1451344137284156</v>
      </c>
      <c r="EH490">
        <f>Drivers!EH311</f>
        <v>1.2252938226894048</v>
      </c>
      <c r="EI490">
        <f>Drivers!EI311</f>
        <v>1.3049379211642163</v>
      </c>
      <c r="EJ490">
        <f>Drivers!EJ311</f>
        <v>1.3832341964340693</v>
      </c>
      <c r="EK490">
        <f>Drivers!EK311</f>
        <v>1.4593120772379433</v>
      </c>
      <c r="EL490">
        <f>Drivers!EL311</f>
        <v>1.5322776810998406</v>
      </c>
      <c r="EM490">
        <f>Drivers!EM311</f>
        <v>0</v>
      </c>
      <c r="EN490">
        <f>Drivers!EN311</f>
        <v>0</v>
      </c>
    </row>
    <row r="491" spans="1:144" x14ac:dyDescent="0.2">
      <c r="A491">
        <f>Drivers!A312</f>
        <v>0</v>
      </c>
      <c r="B491">
        <f>Drivers!B312</f>
        <v>0</v>
      </c>
      <c r="C491">
        <f>Drivers!C312</f>
        <v>0</v>
      </c>
      <c r="D491">
        <f>Drivers!D312</f>
        <v>0</v>
      </c>
      <c r="E491">
        <f>Drivers!E312</f>
        <v>0</v>
      </c>
      <c r="F491">
        <f>Drivers!F312</f>
        <v>0</v>
      </c>
      <c r="G491">
        <f>Drivers!G312</f>
        <v>0</v>
      </c>
      <c r="H491">
        <f>Drivers!H312</f>
        <v>0</v>
      </c>
      <c r="I491">
        <f>Drivers!I312</f>
        <v>0</v>
      </c>
      <c r="J491">
        <f>Drivers!J312</f>
        <v>0</v>
      </c>
      <c r="K491">
        <f>Drivers!K312</f>
        <v>0</v>
      </c>
      <c r="L491">
        <f>Drivers!L312</f>
        <v>0</v>
      </c>
      <c r="M491">
        <f>Drivers!M312</f>
        <v>0</v>
      </c>
      <c r="N491">
        <f>Drivers!N312</f>
        <v>0</v>
      </c>
      <c r="O491">
        <f>Drivers!O312</f>
        <v>0</v>
      </c>
      <c r="P491">
        <f>Drivers!P312</f>
        <v>0</v>
      </c>
      <c r="Q491">
        <f>Drivers!Q312</f>
        <v>0</v>
      </c>
      <c r="R491">
        <f>Drivers!R312</f>
        <v>0</v>
      </c>
      <c r="S491">
        <f>Drivers!S312</f>
        <v>0</v>
      </c>
      <c r="T491">
        <f>Drivers!T312</f>
        <v>0</v>
      </c>
      <c r="U491">
        <f>Drivers!U312</f>
        <v>0</v>
      </c>
      <c r="V491">
        <f>Drivers!V312</f>
        <v>0</v>
      </c>
      <c r="W491">
        <f>Drivers!W312</f>
        <v>0</v>
      </c>
      <c r="X491">
        <f>Drivers!X312</f>
        <v>0</v>
      </c>
      <c r="Y491">
        <f>Drivers!Y312</f>
        <v>0</v>
      </c>
      <c r="Z491">
        <f>Drivers!Z312</f>
        <v>0</v>
      </c>
      <c r="AA491">
        <f>Drivers!AA312</f>
        <v>0</v>
      </c>
      <c r="AB491">
        <f>Drivers!AB312</f>
        <v>0</v>
      </c>
      <c r="AC491">
        <f>Drivers!AC312</f>
        <v>0</v>
      </c>
      <c r="AD491">
        <f>Drivers!AD312</f>
        <v>0</v>
      </c>
      <c r="AE491">
        <f>Drivers!AE312</f>
        <v>0</v>
      </c>
      <c r="AF491">
        <f>Drivers!AF312</f>
        <v>0</v>
      </c>
      <c r="AG491">
        <f>Drivers!AG312</f>
        <v>0</v>
      </c>
      <c r="AH491">
        <f>Drivers!AH312</f>
        <v>0</v>
      </c>
      <c r="AI491">
        <f>Drivers!AI312</f>
        <v>0</v>
      </c>
      <c r="AJ491">
        <f>Drivers!AJ312</f>
        <v>0</v>
      </c>
      <c r="AK491">
        <f>Drivers!AK312</f>
        <v>0</v>
      </c>
      <c r="AL491">
        <f>Drivers!AL312</f>
        <v>0</v>
      </c>
      <c r="AM491">
        <f>Drivers!AM312</f>
        <v>0</v>
      </c>
      <c r="AN491">
        <f>Drivers!AN312</f>
        <v>0</v>
      </c>
      <c r="AO491">
        <f>Drivers!AO312</f>
        <v>0</v>
      </c>
      <c r="AP491">
        <f>Drivers!AP312</f>
        <v>0</v>
      </c>
      <c r="AQ491">
        <f>Drivers!AQ312</f>
        <v>0</v>
      </c>
      <c r="AR491">
        <f>Drivers!AR312</f>
        <v>0</v>
      </c>
      <c r="AS491">
        <f>Drivers!AS312</f>
        <v>0</v>
      </c>
      <c r="AT491">
        <f>Drivers!AT312</f>
        <v>0</v>
      </c>
      <c r="AU491">
        <f>Drivers!AU312</f>
        <v>0</v>
      </c>
      <c r="AV491">
        <f>Drivers!AV312</f>
        <v>0</v>
      </c>
      <c r="AW491">
        <f>Drivers!AW312</f>
        <v>0</v>
      </c>
      <c r="AX491">
        <f>Drivers!AX312</f>
        <v>0</v>
      </c>
      <c r="AY491">
        <f>Drivers!AY312</f>
        <v>0</v>
      </c>
      <c r="AZ491">
        <f>Drivers!AZ312</f>
        <v>0</v>
      </c>
      <c r="BA491">
        <f>Drivers!BA312</f>
        <v>0</v>
      </c>
      <c r="BB491">
        <f>Drivers!BB312</f>
        <v>0</v>
      </c>
      <c r="BC491">
        <f>Drivers!BC312</f>
        <v>0</v>
      </c>
      <c r="BD491">
        <f>Drivers!BD312</f>
        <v>0</v>
      </c>
      <c r="BE491">
        <f>Drivers!BE312</f>
        <v>0</v>
      </c>
      <c r="BF491">
        <f>Drivers!BF312</f>
        <v>0</v>
      </c>
      <c r="BG491">
        <f>Drivers!BG312</f>
        <v>0</v>
      </c>
      <c r="BH491">
        <f>Drivers!BH312</f>
        <v>0</v>
      </c>
      <c r="BI491">
        <f>Drivers!BI312</f>
        <v>0</v>
      </c>
      <c r="BJ491">
        <f>Drivers!BJ312</f>
        <v>0</v>
      </c>
      <c r="BK491">
        <f>Drivers!BK312</f>
        <v>0</v>
      </c>
      <c r="BL491">
        <f>Drivers!BL312</f>
        <v>0</v>
      </c>
      <c r="BM491">
        <f>Drivers!BM312</f>
        <v>0</v>
      </c>
      <c r="BN491">
        <f>Drivers!BN312</f>
        <v>0</v>
      </c>
      <c r="BO491">
        <f>Drivers!BO312</f>
        <v>0</v>
      </c>
      <c r="BP491">
        <f>Drivers!BP312</f>
        <v>0</v>
      </c>
      <c r="BQ491">
        <f>Drivers!BQ312</f>
        <v>0</v>
      </c>
      <c r="BR491">
        <f>Drivers!BR312</f>
        <v>0</v>
      </c>
      <c r="BS491">
        <f>Drivers!BS312</f>
        <v>0</v>
      </c>
      <c r="BT491">
        <f>Drivers!BT312</f>
        <v>0</v>
      </c>
      <c r="BU491">
        <f>Drivers!BU312</f>
        <v>0</v>
      </c>
      <c r="BV491">
        <f>Drivers!BV312</f>
        <v>0</v>
      </c>
      <c r="BW491">
        <f>Drivers!BW312</f>
        <v>0</v>
      </c>
      <c r="BX491">
        <f>Drivers!BX312</f>
        <v>0</v>
      </c>
      <c r="BY491">
        <f>Drivers!BY312</f>
        <v>0</v>
      </c>
      <c r="BZ491">
        <f>Drivers!BZ312</f>
        <v>0</v>
      </c>
      <c r="CA491">
        <f>Drivers!CA312</f>
        <v>0</v>
      </c>
      <c r="CB491">
        <f>Drivers!CB312</f>
        <v>0</v>
      </c>
      <c r="CC491">
        <f>Drivers!CC312</f>
        <v>0</v>
      </c>
      <c r="CD491">
        <f>Drivers!CD312</f>
        <v>0</v>
      </c>
      <c r="CE491">
        <f>Drivers!CE312</f>
        <v>0</v>
      </c>
      <c r="CF491">
        <f>Drivers!CF312</f>
        <v>0</v>
      </c>
      <c r="CG491">
        <f>Drivers!CG312</f>
        <v>0</v>
      </c>
      <c r="CH491">
        <f>Drivers!CH312</f>
        <v>0</v>
      </c>
      <c r="CI491">
        <f>Drivers!CI312</f>
        <v>0</v>
      </c>
      <c r="CJ491">
        <f>Drivers!CJ312</f>
        <v>0</v>
      </c>
      <c r="CK491">
        <f>Drivers!CK312</f>
        <v>0</v>
      </c>
      <c r="CL491">
        <f>Drivers!CL312</f>
        <v>0</v>
      </c>
      <c r="CM491">
        <f>Drivers!CM312</f>
        <v>0</v>
      </c>
      <c r="CN491">
        <f>Drivers!CN312</f>
        <v>0</v>
      </c>
      <c r="CO491">
        <f>Drivers!CO312</f>
        <v>0</v>
      </c>
      <c r="CP491">
        <f>Drivers!CP312</f>
        <v>0</v>
      </c>
      <c r="CQ491">
        <f>Drivers!CQ312</f>
        <v>0</v>
      </c>
      <c r="CR491">
        <f>Drivers!CR312</f>
        <v>0</v>
      </c>
      <c r="CS491">
        <f>Drivers!CS312</f>
        <v>0</v>
      </c>
      <c r="CT491">
        <f>Drivers!CT312</f>
        <v>0</v>
      </c>
      <c r="CU491">
        <f>Drivers!CU312</f>
        <v>0</v>
      </c>
      <c r="CV491">
        <f>Drivers!CV312</f>
        <v>0</v>
      </c>
      <c r="CW491">
        <f>Drivers!CW312</f>
        <v>0</v>
      </c>
      <c r="CX491">
        <f>Drivers!CX312</f>
        <v>0</v>
      </c>
      <c r="CY491">
        <f>Drivers!CY312</f>
        <v>0</v>
      </c>
      <c r="CZ491">
        <f>Drivers!CZ312</f>
        <v>0</v>
      </c>
      <c r="DA491">
        <f>Drivers!DA312</f>
        <v>0</v>
      </c>
      <c r="DB491">
        <f>Drivers!DB312</f>
        <v>0</v>
      </c>
      <c r="DC491">
        <f>Drivers!DC312</f>
        <v>0</v>
      </c>
      <c r="DD491">
        <f>Drivers!DD312</f>
        <v>0</v>
      </c>
      <c r="DE491">
        <f>Drivers!DE312</f>
        <v>0</v>
      </c>
      <c r="DF491">
        <f>Drivers!DF312</f>
        <v>0</v>
      </c>
      <c r="DG491">
        <f>Drivers!DG312</f>
        <v>0</v>
      </c>
      <c r="DH491">
        <f>Drivers!DH312</f>
        <v>0</v>
      </c>
      <c r="DI491">
        <f>Drivers!DI312</f>
        <v>0</v>
      </c>
      <c r="DJ491">
        <f>Drivers!DJ312</f>
        <v>0</v>
      </c>
      <c r="DK491">
        <f>Drivers!DK312</f>
        <v>0</v>
      </c>
      <c r="DL491">
        <f>Drivers!DL312</f>
        <v>0</v>
      </c>
      <c r="DM491">
        <f>Drivers!DM312</f>
        <v>0</v>
      </c>
      <c r="DN491">
        <f>Drivers!DN312</f>
        <v>0</v>
      </c>
      <c r="DO491">
        <f>Drivers!DO312</f>
        <v>0</v>
      </c>
      <c r="DP491">
        <f>Drivers!DP312</f>
        <v>0</v>
      </c>
      <c r="DQ491">
        <f>Drivers!DQ312</f>
        <v>0</v>
      </c>
      <c r="DR491">
        <f>Drivers!DR312</f>
        <v>0</v>
      </c>
      <c r="DS491">
        <f>Drivers!DS312</f>
        <v>0</v>
      </c>
      <c r="DT491">
        <f>Drivers!DT312</f>
        <v>0</v>
      </c>
      <c r="DU491">
        <f>Drivers!DU312</f>
        <v>0</v>
      </c>
      <c r="DV491">
        <f>Drivers!DV312</f>
        <v>0</v>
      </c>
      <c r="DW491">
        <f>Drivers!DW312</f>
        <v>0</v>
      </c>
      <c r="DX491">
        <f>Drivers!DX312</f>
        <v>0</v>
      </c>
      <c r="DY491">
        <f>Drivers!DY312</f>
        <v>0</v>
      </c>
      <c r="DZ491">
        <f>Drivers!DZ312</f>
        <v>0</v>
      </c>
      <c r="EA491">
        <f>Drivers!EA312</f>
        <v>0</v>
      </c>
      <c r="EB491">
        <f>Drivers!EB312</f>
        <v>0</v>
      </c>
      <c r="EC491">
        <f>Drivers!EC312</f>
        <v>0</v>
      </c>
      <c r="ED491">
        <f>Drivers!ED312</f>
        <v>0</v>
      </c>
      <c r="EE491">
        <f>Drivers!EE312</f>
        <v>0</v>
      </c>
      <c r="EF491">
        <f>Drivers!EF312</f>
        <v>0</v>
      </c>
      <c r="EG491">
        <f>Drivers!EG312</f>
        <v>0</v>
      </c>
      <c r="EH491">
        <f>Drivers!EH312</f>
        <v>0</v>
      </c>
      <c r="EI491">
        <f>Drivers!EI312</f>
        <v>0</v>
      </c>
      <c r="EJ491">
        <f>Drivers!EJ312</f>
        <v>0</v>
      </c>
      <c r="EK491">
        <f>Drivers!EK312</f>
        <v>0</v>
      </c>
      <c r="EL491">
        <f>Drivers!EL312</f>
        <v>0</v>
      </c>
      <c r="EM491">
        <f>Drivers!EM312</f>
        <v>0</v>
      </c>
      <c r="EN491">
        <f>Drivers!EN312</f>
        <v>0</v>
      </c>
    </row>
    <row r="492" spans="1:144" x14ac:dyDescent="0.2">
      <c r="A492">
        <f>Drivers!A313</f>
        <v>0</v>
      </c>
      <c r="B492">
        <f>Drivers!B313</f>
        <v>0</v>
      </c>
      <c r="C492">
        <f>Drivers!C313</f>
        <v>0</v>
      </c>
      <c r="D492">
        <f>Drivers!D313</f>
        <v>0</v>
      </c>
      <c r="E492">
        <f>Drivers!E313</f>
        <v>0</v>
      </c>
      <c r="F492">
        <f>Drivers!F313</f>
        <v>0</v>
      </c>
      <c r="G492">
        <f>Drivers!G313</f>
        <v>0</v>
      </c>
      <c r="H492">
        <f>Drivers!H313</f>
        <v>0</v>
      </c>
      <c r="I492" t="str">
        <f>Drivers!I313</f>
        <v>Cumulative Customers</v>
      </c>
      <c r="J492">
        <f>Drivers!J313</f>
        <v>0</v>
      </c>
      <c r="K492">
        <f>Drivers!K313</f>
        <v>0</v>
      </c>
      <c r="L492">
        <f>Drivers!L313</f>
        <v>0</v>
      </c>
      <c r="M492">
        <f>Drivers!M313</f>
        <v>0</v>
      </c>
      <c r="N492">
        <f>Drivers!N313</f>
        <v>0</v>
      </c>
      <c r="O492">
        <f>Drivers!O313</f>
        <v>0</v>
      </c>
      <c r="P492">
        <f>Drivers!P313</f>
        <v>0</v>
      </c>
      <c r="Q492">
        <f>Drivers!Q313</f>
        <v>0</v>
      </c>
      <c r="R492">
        <f>Drivers!R313</f>
        <v>0</v>
      </c>
      <c r="S492">
        <f>Drivers!S313</f>
        <v>0</v>
      </c>
      <c r="T492">
        <f>Drivers!T313</f>
        <v>0</v>
      </c>
      <c r="U492">
        <f>Drivers!U313</f>
        <v>0</v>
      </c>
      <c r="V492">
        <f>Drivers!V313</f>
        <v>0</v>
      </c>
      <c r="W492">
        <f>Drivers!W313</f>
        <v>0</v>
      </c>
      <c r="X492">
        <f>Drivers!X313</f>
        <v>0</v>
      </c>
      <c r="Y492">
        <f>Drivers!Y313</f>
        <v>0</v>
      </c>
      <c r="Z492">
        <f>Drivers!Z313</f>
        <v>0</v>
      </c>
      <c r="AA492">
        <f>Drivers!AA313</f>
        <v>0</v>
      </c>
      <c r="AB492">
        <f>Drivers!AB313</f>
        <v>0</v>
      </c>
      <c r="AC492">
        <f>Drivers!AC313</f>
        <v>0</v>
      </c>
      <c r="AD492">
        <f>Drivers!AD313</f>
        <v>0</v>
      </c>
      <c r="AE492">
        <f>Drivers!AE313</f>
        <v>0</v>
      </c>
      <c r="AF492">
        <f>Drivers!AF313</f>
        <v>0</v>
      </c>
      <c r="AG492">
        <f>Drivers!AG313</f>
        <v>0</v>
      </c>
      <c r="AH492">
        <f>Drivers!AH313</f>
        <v>0</v>
      </c>
      <c r="AI492">
        <f>Drivers!AI313</f>
        <v>0</v>
      </c>
      <c r="AJ492">
        <f>Drivers!AJ313</f>
        <v>0</v>
      </c>
      <c r="AK492">
        <f>Drivers!AK313</f>
        <v>0</v>
      </c>
      <c r="AL492">
        <f>Drivers!AL313</f>
        <v>0</v>
      </c>
      <c r="AM492">
        <f>Drivers!AM313</f>
        <v>0</v>
      </c>
      <c r="AN492">
        <f>Drivers!AN313</f>
        <v>0</v>
      </c>
      <c r="AO492">
        <f>Drivers!AO313</f>
        <v>0</v>
      </c>
      <c r="AP492">
        <f>Drivers!AP313</f>
        <v>0</v>
      </c>
      <c r="AQ492">
        <f>Drivers!AQ313</f>
        <v>0</v>
      </c>
      <c r="AR492">
        <f>Drivers!AR313</f>
        <v>0</v>
      </c>
      <c r="AS492">
        <f>Drivers!AS313</f>
        <v>0</v>
      </c>
      <c r="AT492">
        <f>Drivers!AT313</f>
        <v>0</v>
      </c>
      <c r="AU492">
        <f>Drivers!AU313</f>
        <v>0</v>
      </c>
      <c r="AV492">
        <f>Drivers!AV313</f>
        <v>0</v>
      </c>
      <c r="AW492">
        <f>Drivers!AW313</f>
        <v>0</v>
      </c>
      <c r="AX492">
        <f>Drivers!AX313</f>
        <v>0</v>
      </c>
      <c r="AY492">
        <f>Drivers!AY313</f>
        <v>0</v>
      </c>
      <c r="AZ492">
        <f>Drivers!AZ313</f>
        <v>0</v>
      </c>
      <c r="BA492">
        <f>Drivers!BA313</f>
        <v>0</v>
      </c>
      <c r="BB492">
        <f>Drivers!BB313</f>
        <v>0</v>
      </c>
      <c r="BC492">
        <f>Drivers!BC313</f>
        <v>0</v>
      </c>
      <c r="BD492">
        <f>Drivers!BD313</f>
        <v>0</v>
      </c>
      <c r="BE492">
        <f>Drivers!BE313</f>
        <v>0</v>
      </c>
      <c r="BF492">
        <f>Drivers!BF313</f>
        <v>0</v>
      </c>
      <c r="BG492">
        <f>Drivers!BG313</f>
        <v>0</v>
      </c>
      <c r="BH492">
        <f>Drivers!BH313</f>
        <v>0</v>
      </c>
      <c r="BI492">
        <f>Drivers!BI313</f>
        <v>0</v>
      </c>
      <c r="BJ492">
        <f>Drivers!BJ313</f>
        <v>0</v>
      </c>
      <c r="BK492">
        <f>Drivers!BK313</f>
        <v>0</v>
      </c>
      <c r="BL492">
        <f>Drivers!BL313</f>
        <v>0</v>
      </c>
      <c r="BM492">
        <f>Drivers!BM313</f>
        <v>0</v>
      </c>
      <c r="BN492">
        <f>Drivers!BN313</f>
        <v>0</v>
      </c>
      <c r="BO492">
        <f>Drivers!BO313</f>
        <v>0</v>
      </c>
      <c r="BP492">
        <f>Drivers!BP313</f>
        <v>0</v>
      </c>
      <c r="BQ492">
        <f>Drivers!BQ313</f>
        <v>0</v>
      </c>
      <c r="BR492">
        <f>Drivers!BR313</f>
        <v>0</v>
      </c>
      <c r="BS492">
        <f>Drivers!BS313</f>
        <v>0</v>
      </c>
      <c r="BT492">
        <f>Drivers!BT313</f>
        <v>0</v>
      </c>
      <c r="BU492">
        <f>Drivers!BU313</f>
        <v>0</v>
      </c>
      <c r="BV492">
        <f>Drivers!BV313</f>
        <v>0</v>
      </c>
      <c r="BW492">
        <f>Drivers!BW313</f>
        <v>0</v>
      </c>
      <c r="BX492">
        <f>Drivers!BX313</f>
        <v>0</v>
      </c>
      <c r="BY492">
        <f>Drivers!BY313</f>
        <v>2.3802613636363641</v>
      </c>
      <c r="BZ492">
        <f>Drivers!BZ313</f>
        <v>2.8730638297872346</v>
      </c>
      <c r="CA492">
        <f>Drivers!CA313</f>
        <v>3.144764665887692</v>
      </c>
      <c r="CB492">
        <f>Drivers!CB313</f>
        <v>3.3802969134192855</v>
      </c>
      <c r="CC492">
        <f>Drivers!CC313</f>
        <v>3.5459527393864585</v>
      </c>
      <c r="CD492">
        <f>Drivers!CD313</f>
        <v>3.8607855036055136</v>
      </c>
      <c r="CE492">
        <f>Drivers!CE313</f>
        <v>4.1086295442464742</v>
      </c>
      <c r="CF492">
        <f>Drivers!CF313</f>
        <v>4.3646795848874351</v>
      </c>
      <c r="CG492">
        <f>Drivers!CG313</f>
        <v>4.590137885934805</v>
      </c>
      <c r="CH492">
        <f>Drivers!CH313</f>
        <v>4.9032785844017015</v>
      </c>
      <c r="CI492">
        <f>Drivers!CI313</f>
        <v>5.1569511691067582</v>
      </c>
      <c r="CJ492">
        <f>Drivers!CJ313</f>
        <v>5.4191990238118146</v>
      </c>
      <c r="CK492">
        <f>Drivers!CK313</f>
        <v>5.6653797817639218</v>
      </c>
      <c r="CL492">
        <f>Drivers!CL313</f>
        <v>5.9990028106095084</v>
      </c>
      <c r="CM492">
        <f>Drivers!CM313</f>
        <v>6.2735381291380197</v>
      </c>
      <c r="CN492">
        <f>Drivers!CN313</f>
        <v>6.5574204919665311</v>
      </c>
      <c r="CO492">
        <f>Drivers!CO313</f>
        <v>6.8237700413463278</v>
      </c>
      <c r="CP492">
        <f>Drivers!CP313</f>
        <v>0</v>
      </c>
      <c r="CQ492">
        <f>Drivers!CQ313</f>
        <v>0</v>
      </c>
      <c r="CR492">
        <f>Drivers!CR313</f>
        <v>0</v>
      </c>
      <c r="CS492">
        <f>Drivers!CS313</f>
        <v>0</v>
      </c>
      <c r="CT492">
        <f>Drivers!CT313</f>
        <v>0</v>
      </c>
      <c r="CU492">
        <f>Drivers!CU313</f>
        <v>0</v>
      </c>
      <c r="CV492">
        <f>Drivers!CV313</f>
        <v>0</v>
      </c>
      <c r="CW492">
        <f>Drivers!CW313</f>
        <v>0</v>
      </c>
      <c r="CX492">
        <f>Drivers!CX313</f>
        <v>0</v>
      </c>
      <c r="CY492">
        <f>Drivers!CY313</f>
        <v>0</v>
      </c>
      <c r="CZ492">
        <f>Drivers!CZ313</f>
        <v>0</v>
      </c>
      <c r="DA492">
        <f>Drivers!DA313</f>
        <v>0</v>
      </c>
      <c r="DB492">
        <f>Drivers!DB313</f>
        <v>0</v>
      </c>
      <c r="DC492">
        <f>Drivers!DC313</f>
        <v>0</v>
      </c>
      <c r="DD492">
        <f>Drivers!DD313</f>
        <v>0</v>
      </c>
      <c r="DE492">
        <f>Drivers!DE313</f>
        <v>0</v>
      </c>
      <c r="DF492">
        <f>Drivers!DF313</f>
        <v>0</v>
      </c>
      <c r="DG492">
        <f>Drivers!DG313</f>
        <v>0</v>
      </c>
      <c r="DH492">
        <f>Drivers!DH313</f>
        <v>0</v>
      </c>
      <c r="DI492">
        <f>Drivers!DI313</f>
        <v>0</v>
      </c>
      <c r="DJ492">
        <f>Drivers!DJ313</f>
        <v>0</v>
      </c>
      <c r="DK492">
        <f>Drivers!DK313</f>
        <v>0</v>
      </c>
      <c r="DL492">
        <f>Drivers!DL313</f>
        <v>0</v>
      </c>
      <c r="DM492">
        <f>Drivers!DM313</f>
        <v>0</v>
      </c>
      <c r="DN492">
        <f>Drivers!DN313</f>
        <v>0</v>
      </c>
      <c r="DO492">
        <f>Drivers!DO313</f>
        <v>0</v>
      </c>
      <c r="DP492">
        <f>Drivers!DP313</f>
        <v>0</v>
      </c>
      <c r="DQ492">
        <f>Drivers!DQ313</f>
        <v>0</v>
      </c>
      <c r="DR492">
        <f>Drivers!DR313</f>
        <v>0</v>
      </c>
      <c r="DS492">
        <f>Drivers!DS313</f>
        <v>0</v>
      </c>
      <c r="DT492">
        <f>Drivers!DT313</f>
        <v>0</v>
      </c>
      <c r="DU492">
        <f>Drivers!DU313</f>
        <v>0</v>
      </c>
      <c r="DV492">
        <f>Drivers!DV313</f>
        <v>0</v>
      </c>
      <c r="DW492">
        <f>Drivers!DW313</f>
        <v>0</v>
      </c>
      <c r="DX492">
        <f>Drivers!DX313</f>
        <v>0</v>
      </c>
      <c r="DY492">
        <f>Drivers!DY313</f>
        <v>0</v>
      </c>
      <c r="DZ492">
        <f>Drivers!DZ313</f>
        <v>0</v>
      </c>
      <c r="EA492">
        <f>Drivers!EA313</f>
        <v>2.3802613636363641</v>
      </c>
      <c r="EB492">
        <f>Drivers!EB313</f>
        <v>3.5459527393864585</v>
      </c>
      <c r="EC492">
        <f>Drivers!EC313</f>
        <v>4.590137885934805</v>
      </c>
      <c r="ED492">
        <f>Drivers!ED313</f>
        <v>5.6653797817639218</v>
      </c>
      <c r="EE492">
        <f>Drivers!EE313</f>
        <v>6.8237700413463278</v>
      </c>
      <c r="EF492">
        <f>Drivers!EF313</f>
        <v>7.9620702098919933</v>
      </c>
      <c r="EG492">
        <f>Drivers!EG313</f>
        <v>9.1506667518242146</v>
      </c>
      <c r="EH492">
        <f>Drivers!EH313</f>
        <v>10.403166571518486</v>
      </c>
      <c r="EI492">
        <f>Drivers!EI313</f>
        <v>11.725783091914185</v>
      </c>
      <c r="EJ492">
        <f>Drivers!EJ313</f>
        <v>13.115702734272443</v>
      </c>
      <c r="EK492">
        <f>Drivers!EK313</f>
        <v>14.558700715876892</v>
      </c>
      <c r="EL492">
        <f>Drivers!EL313</f>
        <v>16.060279541205841</v>
      </c>
      <c r="EM492">
        <f>Drivers!EM313</f>
        <v>0</v>
      </c>
      <c r="EN492">
        <f>Drivers!EN313</f>
        <v>0</v>
      </c>
    </row>
    <row r="493" spans="1:144" x14ac:dyDescent="0.2">
      <c r="A493">
        <f>Drivers!A314</f>
        <v>0</v>
      </c>
      <c r="B493">
        <f>Drivers!B314</f>
        <v>0</v>
      </c>
      <c r="C493">
        <f>Drivers!C314</f>
        <v>0</v>
      </c>
      <c r="D493">
        <f>Drivers!D314</f>
        <v>0</v>
      </c>
      <c r="E493">
        <f>Drivers!E314</f>
        <v>0</v>
      </c>
      <c r="F493">
        <f>Drivers!F314</f>
        <v>0</v>
      </c>
      <c r="G493">
        <f>Drivers!G314</f>
        <v>0</v>
      </c>
      <c r="H493">
        <f>Drivers!H314</f>
        <v>0</v>
      </c>
      <c r="I493" t="str">
        <f>Drivers!I314</f>
        <v xml:space="preserve">Active % of Total Customers </v>
      </c>
      <c r="J493">
        <f>Drivers!J314</f>
        <v>0</v>
      </c>
      <c r="K493">
        <f>Drivers!K314</f>
        <v>0</v>
      </c>
      <c r="L493">
        <f>Drivers!L314</f>
        <v>0</v>
      </c>
      <c r="M493">
        <f>Drivers!M314</f>
        <v>0</v>
      </c>
      <c r="N493">
        <f>Drivers!N314</f>
        <v>0</v>
      </c>
      <c r="O493">
        <f>Drivers!O314</f>
        <v>0</v>
      </c>
      <c r="P493">
        <f>Drivers!P314</f>
        <v>0</v>
      </c>
      <c r="Q493">
        <f>Drivers!Q314</f>
        <v>0</v>
      </c>
      <c r="R493">
        <f>Drivers!R314</f>
        <v>0</v>
      </c>
      <c r="S493">
        <f>Drivers!S314</f>
        <v>0</v>
      </c>
      <c r="T493">
        <f>Drivers!T314</f>
        <v>0</v>
      </c>
      <c r="U493">
        <f>Drivers!U314</f>
        <v>0</v>
      </c>
      <c r="V493">
        <f>Drivers!V314</f>
        <v>0</v>
      </c>
      <c r="W493">
        <f>Drivers!W314</f>
        <v>0</v>
      </c>
      <c r="X493">
        <f>Drivers!X314</f>
        <v>0</v>
      </c>
      <c r="Y493">
        <f>Drivers!Y314</f>
        <v>0</v>
      </c>
      <c r="Z493">
        <f>Drivers!Z314</f>
        <v>0</v>
      </c>
      <c r="AA493">
        <f>Drivers!AA314</f>
        <v>0</v>
      </c>
      <c r="AB493">
        <f>Drivers!AB314</f>
        <v>0</v>
      </c>
      <c r="AC493">
        <f>Drivers!AC314</f>
        <v>0</v>
      </c>
      <c r="AD493">
        <f>Drivers!AD314</f>
        <v>0</v>
      </c>
      <c r="AE493">
        <f>Drivers!AE314</f>
        <v>0</v>
      </c>
      <c r="AF493">
        <f>Drivers!AF314</f>
        <v>0</v>
      </c>
      <c r="AG493">
        <f>Drivers!AG314</f>
        <v>0</v>
      </c>
      <c r="AH493">
        <f>Drivers!AH314</f>
        <v>0</v>
      </c>
      <c r="AI493">
        <f>Drivers!AI314</f>
        <v>0</v>
      </c>
      <c r="AJ493">
        <f>Drivers!AJ314</f>
        <v>0</v>
      </c>
      <c r="AK493">
        <f>Drivers!AK314</f>
        <v>0</v>
      </c>
      <c r="AL493">
        <f>Drivers!AL314</f>
        <v>0</v>
      </c>
      <c r="AM493">
        <f>Drivers!AM314</f>
        <v>0</v>
      </c>
      <c r="AN493">
        <f>Drivers!AN314</f>
        <v>0</v>
      </c>
      <c r="AO493">
        <f>Drivers!AO314</f>
        <v>0</v>
      </c>
      <c r="AP493">
        <f>Drivers!AP314</f>
        <v>0</v>
      </c>
      <c r="AQ493">
        <f>Drivers!AQ314</f>
        <v>0</v>
      </c>
      <c r="AR493">
        <f>Drivers!AR314</f>
        <v>0</v>
      </c>
      <c r="AS493">
        <f>Drivers!AS314</f>
        <v>0</v>
      </c>
      <c r="AT493">
        <f>Drivers!AT314</f>
        <v>0</v>
      </c>
      <c r="AU493">
        <f>Drivers!AU314</f>
        <v>0</v>
      </c>
      <c r="AV493">
        <f>Drivers!AV314</f>
        <v>0</v>
      </c>
      <c r="AW493">
        <f>Drivers!AW314</f>
        <v>0</v>
      </c>
      <c r="AX493">
        <f>Drivers!AX314</f>
        <v>0</v>
      </c>
      <c r="AY493">
        <f>Drivers!AY314</f>
        <v>0</v>
      </c>
      <c r="AZ493">
        <f>Drivers!AZ314</f>
        <v>0</v>
      </c>
      <c r="BA493">
        <f>Drivers!BA314</f>
        <v>0</v>
      </c>
      <c r="BB493">
        <f>Drivers!BB314</f>
        <v>0</v>
      </c>
      <c r="BC493">
        <f>Drivers!BC314</f>
        <v>0</v>
      </c>
      <c r="BD493">
        <f>Drivers!BD314</f>
        <v>0</v>
      </c>
      <c r="BE493">
        <f>Drivers!BE314</f>
        <v>0</v>
      </c>
      <c r="BF493">
        <f>Drivers!BF314</f>
        <v>0</v>
      </c>
      <c r="BG493">
        <f>Drivers!BG314</f>
        <v>0</v>
      </c>
      <c r="BH493">
        <f>Drivers!BH314</f>
        <v>0</v>
      </c>
      <c r="BI493">
        <f>Drivers!BI314</f>
        <v>0</v>
      </c>
      <c r="BJ493">
        <f>Drivers!BJ314</f>
        <v>0</v>
      </c>
      <c r="BK493">
        <f>Drivers!BK314</f>
        <v>0</v>
      </c>
      <c r="BL493">
        <f>Drivers!BL314</f>
        <v>0</v>
      </c>
      <c r="BM493">
        <f>Drivers!BM314</f>
        <v>0</v>
      </c>
      <c r="BN493">
        <f>Drivers!BN314</f>
        <v>0</v>
      </c>
      <c r="BO493">
        <f>Drivers!BO314</f>
        <v>0</v>
      </c>
      <c r="BP493">
        <f>Drivers!BP314</f>
        <v>0</v>
      </c>
      <c r="BQ493">
        <f>Drivers!BQ314</f>
        <v>0</v>
      </c>
      <c r="BR493">
        <f>Drivers!BR314</f>
        <v>0</v>
      </c>
      <c r="BS493">
        <f>Drivers!BS314</f>
        <v>0</v>
      </c>
      <c r="BT493">
        <f>Drivers!BT314</f>
        <v>0</v>
      </c>
      <c r="BU493">
        <f>Drivers!BU314</f>
        <v>0</v>
      </c>
      <c r="BV493">
        <f>Drivers!BV314</f>
        <v>0</v>
      </c>
      <c r="BW493">
        <f>Drivers!BW314</f>
        <v>0</v>
      </c>
      <c r="BX493">
        <f>Drivers!BX314</f>
        <v>0</v>
      </c>
      <c r="BY493">
        <f>Drivers!BY314</f>
        <v>0.3692871772102948</v>
      </c>
      <c r="BZ493">
        <f>Drivers!BZ314</f>
        <v>0.3605906660544751</v>
      </c>
      <c r="CA493">
        <f>Drivers!CA314</f>
        <v>0.29986345567572498</v>
      </c>
      <c r="CB493">
        <f>Drivers!CB314</f>
        <v>0.25323219288867937</v>
      </c>
      <c r="CC493">
        <f>Drivers!CC314</f>
        <v>0.21038069450668351</v>
      </c>
      <c r="CD493">
        <f>Drivers!CD314</f>
        <v>0.21254742052715891</v>
      </c>
      <c r="CE493">
        <f>Drivers!CE314</f>
        <v>0.19972596486561525</v>
      </c>
      <c r="CF493">
        <f>Drivers!CF314</f>
        <v>0.18988931120390021</v>
      </c>
      <c r="CG493">
        <f>Drivers!CG314</f>
        <v>0.178756708488921</v>
      </c>
      <c r="CH493">
        <f>Drivers!CH314</f>
        <v>0.18409315001426599</v>
      </c>
      <c r="CI493">
        <f>Drivers!CI314</f>
        <v>0.17503753097517716</v>
      </c>
      <c r="CJ493">
        <f>Drivers!CJ314</f>
        <v>0.16823272147674848</v>
      </c>
      <c r="CK493">
        <f>Drivers!CK314</f>
        <v>0.1593131914836933</v>
      </c>
      <c r="CL493">
        <f>Drivers!CL314</f>
        <v>0.16401049158702335</v>
      </c>
      <c r="CM493">
        <f>Drivers!CM314</f>
        <v>0.15683325417760513</v>
      </c>
      <c r="CN493">
        <f>Drivers!CN314</f>
        <v>0.15154410110155742</v>
      </c>
      <c r="CO493">
        <f>Drivers!CO314</f>
        <v>0.1441726500305536</v>
      </c>
      <c r="CP493">
        <f>Drivers!CP314</f>
        <v>0</v>
      </c>
      <c r="CQ493">
        <f>Drivers!CQ314</f>
        <v>0</v>
      </c>
      <c r="CR493">
        <f>Drivers!CR314</f>
        <v>0</v>
      </c>
      <c r="CS493">
        <f>Drivers!CS314</f>
        <v>0</v>
      </c>
      <c r="CT493">
        <f>Drivers!CT314</f>
        <v>0</v>
      </c>
      <c r="CU493">
        <f>Drivers!CU314</f>
        <v>0</v>
      </c>
      <c r="CV493">
        <f>Drivers!CV314</f>
        <v>0</v>
      </c>
      <c r="CW493">
        <f>Drivers!CW314</f>
        <v>0</v>
      </c>
      <c r="CX493">
        <f>Drivers!CX314</f>
        <v>0</v>
      </c>
      <c r="CY493">
        <f>Drivers!CY314</f>
        <v>0</v>
      </c>
      <c r="CZ493">
        <f>Drivers!CZ314</f>
        <v>0</v>
      </c>
      <c r="DA493">
        <f>Drivers!DA314</f>
        <v>0</v>
      </c>
      <c r="DB493">
        <f>Drivers!DB314</f>
        <v>0</v>
      </c>
      <c r="DC493">
        <f>Drivers!DC314</f>
        <v>0</v>
      </c>
      <c r="DD493">
        <f>Drivers!DD314</f>
        <v>0</v>
      </c>
      <c r="DE493">
        <f>Drivers!DE314</f>
        <v>0</v>
      </c>
      <c r="DF493">
        <f>Drivers!DF314</f>
        <v>0</v>
      </c>
      <c r="DG493">
        <f>Drivers!DG314</f>
        <v>0</v>
      </c>
      <c r="DH493">
        <f>Drivers!DH314</f>
        <v>0</v>
      </c>
      <c r="DI493">
        <f>Drivers!DI314</f>
        <v>0</v>
      </c>
      <c r="DJ493">
        <f>Drivers!DJ314</f>
        <v>0</v>
      </c>
      <c r="DK493">
        <f>Drivers!DK314</f>
        <v>0</v>
      </c>
      <c r="DL493">
        <f>Drivers!DL314</f>
        <v>0</v>
      </c>
      <c r="DM493">
        <f>Drivers!DM314</f>
        <v>0</v>
      </c>
      <c r="DN493">
        <f>Drivers!DN314</f>
        <v>0</v>
      </c>
      <c r="DO493">
        <f>Drivers!DO314</f>
        <v>0</v>
      </c>
      <c r="DP493">
        <f>Drivers!DP314</f>
        <v>0</v>
      </c>
      <c r="DQ493">
        <f>Drivers!DQ314</f>
        <v>0</v>
      </c>
      <c r="DR493">
        <f>Drivers!DR314</f>
        <v>0</v>
      </c>
      <c r="DS493">
        <f>Drivers!DS314</f>
        <v>0</v>
      </c>
      <c r="DT493">
        <f>Drivers!DT314</f>
        <v>0</v>
      </c>
      <c r="DU493">
        <f>Drivers!DU314</f>
        <v>0</v>
      </c>
      <c r="DV493">
        <f>Drivers!DV314</f>
        <v>0</v>
      </c>
      <c r="DW493">
        <f>Drivers!DW314</f>
        <v>0</v>
      </c>
      <c r="DX493">
        <f>Drivers!DX314</f>
        <v>0</v>
      </c>
      <c r="DY493">
        <f>Drivers!DY314</f>
        <v>0</v>
      </c>
      <c r="DZ493">
        <f>Drivers!DZ314</f>
        <v>0</v>
      </c>
      <c r="EA493">
        <f>Drivers!EA314</f>
        <v>0.33620257515647151</v>
      </c>
      <c r="EB493">
        <f>Drivers!EB314</f>
        <v>0.25247093399076193</v>
      </c>
      <c r="EC493">
        <f>Drivers!EC314</f>
        <v>0.17921705304773589</v>
      </c>
      <c r="ED493">
        <f>Drivers!ED314</f>
        <v>0.15972346397901335</v>
      </c>
      <c r="EE493">
        <f>Drivers!EE314</f>
        <v>0.14454393173255248</v>
      </c>
      <c r="EF493">
        <f>Drivers!EF314</f>
        <v>0.13378949029773132</v>
      </c>
      <c r="EG493">
        <f>Drivers!EG314</f>
        <v>0.12514218305459868</v>
      </c>
      <c r="EH493">
        <f>Drivers!EH314</f>
        <v>0.11778085203826129</v>
      </c>
      <c r="EI493">
        <f>Drivers!EI314</f>
        <v>0.11128791236672882</v>
      </c>
      <c r="EJ493">
        <f>Drivers!EJ314</f>
        <v>0.10546397890061668</v>
      </c>
      <c r="EK493">
        <f>Drivers!EK314</f>
        <v>0.10023642258450306</v>
      </c>
      <c r="EL493">
        <f>Drivers!EL314</f>
        <v>9.5407908509218514E-2</v>
      </c>
      <c r="EM493">
        <f>Drivers!EM314</f>
        <v>0</v>
      </c>
      <c r="EN493">
        <f>Drivers!EN314</f>
        <v>0</v>
      </c>
    </row>
    <row r="494" spans="1:144" x14ac:dyDescent="0.2">
      <c r="A494">
        <f>Drivers!A315</f>
        <v>0</v>
      </c>
      <c r="B494">
        <f>Drivers!B315</f>
        <v>0</v>
      </c>
      <c r="C494">
        <f>Drivers!C315</f>
        <v>0</v>
      </c>
      <c r="D494">
        <f>Drivers!D315</f>
        <v>0</v>
      </c>
      <c r="E494">
        <f>Drivers!E315</f>
        <v>0</v>
      </c>
      <c r="F494">
        <f>Drivers!F315</f>
        <v>0</v>
      </c>
      <c r="G494">
        <f>Drivers!G315</f>
        <v>0</v>
      </c>
      <c r="H494">
        <f>Drivers!H315</f>
        <v>0</v>
      </c>
      <c r="I494">
        <f>Drivers!I315</f>
        <v>0</v>
      </c>
      <c r="J494">
        <f>Drivers!J315</f>
        <v>0</v>
      </c>
      <c r="K494">
        <f>Drivers!K315</f>
        <v>0</v>
      </c>
      <c r="L494">
        <f>Drivers!L315</f>
        <v>0</v>
      </c>
      <c r="M494">
        <f>Drivers!M315</f>
        <v>0</v>
      </c>
      <c r="N494">
        <f>Drivers!N315</f>
        <v>0</v>
      </c>
      <c r="O494">
        <f>Drivers!O315</f>
        <v>0</v>
      </c>
      <c r="P494">
        <f>Drivers!P315</f>
        <v>0</v>
      </c>
      <c r="Q494">
        <f>Drivers!Q315</f>
        <v>0</v>
      </c>
      <c r="R494">
        <f>Drivers!R315</f>
        <v>0</v>
      </c>
      <c r="S494">
        <f>Drivers!S315</f>
        <v>0</v>
      </c>
      <c r="T494">
        <f>Drivers!T315</f>
        <v>0</v>
      </c>
      <c r="U494">
        <f>Drivers!U315</f>
        <v>0</v>
      </c>
      <c r="V494">
        <f>Drivers!V315</f>
        <v>0</v>
      </c>
      <c r="W494">
        <f>Drivers!W315</f>
        <v>0</v>
      </c>
      <c r="X494">
        <f>Drivers!X315</f>
        <v>0</v>
      </c>
      <c r="Y494">
        <f>Drivers!Y315</f>
        <v>0</v>
      </c>
      <c r="Z494">
        <f>Drivers!Z315</f>
        <v>0</v>
      </c>
      <c r="AA494">
        <f>Drivers!AA315</f>
        <v>0</v>
      </c>
      <c r="AB494">
        <f>Drivers!AB315</f>
        <v>0</v>
      </c>
      <c r="AC494">
        <f>Drivers!AC315</f>
        <v>0</v>
      </c>
      <c r="AD494">
        <f>Drivers!AD315</f>
        <v>0</v>
      </c>
      <c r="AE494">
        <f>Drivers!AE315</f>
        <v>0</v>
      </c>
      <c r="AF494">
        <f>Drivers!AF315</f>
        <v>0</v>
      </c>
      <c r="AG494">
        <f>Drivers!AG315</f>
        <v>0</v>
      </c>
      <c r="AH494">
        <f>Drivers!AH315</f>
        <v>0</v>
      </c>
      <c r="AI494">
        <f>Drivers!AI315</f>
        <v>0</v>
      </c>
      <c r="AJ494">
        <f>Drivers!AJ315</f>
        <v>0</v>
      </c>
      <c r="AK494">
        <f>Drivers!AK315</f>
        <v>0</v>
      </c>
      <c r="AL494">
        <f>Drivers!AL315</f>
        <v>0</v>
      </c>
      <c r="AM494">
        <f>Drivers!AM315</f>
        <v>0</v>
      </c>
      <c r="AN494">
        <f>Drivers!AN315</f>
        <v>0</v>
      </c>
      <c r="AO494">
        <f>Drivers!AO315</f>
        <v>0</v>
      </c>
      <c r="AP494">
        <f>Drivers!AP315</f>
        <v>0</v>
      </c>
      <c r="AQ494">
        <f>Drivers!AQ315</f>
        <v>0</v>
      </c>
      <c r="AR494">
        <f>Drivers!AR315</f>
        <v>0</v>
      </c>
      <c r="AS494">
        <f>Drivers!AS315</f>
        <v>0</v>
      </c>
      <c r="AT494">
        <f>Drivers!AT315</f>
        <v>0</v>
      </c>
      <c r="AU494">
        <f>Drivers!AU315</f>
        <v>0</v>
      </c>
      <c r="AV494">
        <f>Drivers!AV315</f>
        <v>0</v>
      </c>
      <c r="AW494">
        <f>Drivers!AW315</f>
        <v>0</v>
      </c>
      <c r="AX494">
        <f>Drivers!AX315</f>
        <v>0</v>
      </c>
      <c r="AY494">
        <f>Drivers!AY315</f>
        <v>0</v>
      </c>
      <c r="AZ494">
        <f>Drivers!AZ315</f>
        <v>0</v>
      </c>
      <c r="BA494">
        <f>Drivers!BA315</f>
        <v>0</v>
      </c>
      <c r="BB494">
        <f>Drivers!BB315</f>
        <v>0</v>
      </c>
      <c r="BC494">
        <f>Drivers!BC315</f>
        <v>0</v>
      </c>
      <c r="BD494">
        <f>Drivers!BD315</f>
        <v>0</v>
      </c>
      <c r="BE494">
        <f>Drivers!BE315</f>
        <v>0</v>
      </c>
      <c r="BF494">
        <f>Drivers!BF315</f>
        <v>0</v>
      </c>
      <c r="BG494">
        <f>Drivers!BG315</f>
        <v>0</v>
      </c>
      <c r="BH494">
        <f>Drivers!BH315</f>
        <v>0</v>
      </c>
      <c r="BI494">
        <f>Drivers!BI315</f>
        <v>0</v>
      </c>
      <c r="BJ494">
        <f>Drivers!BJ315</f>
        <v>0</v>
      </c>
      <c r="BK494">
        <f>Drivers!BK315</f>
        <v>0</v>
      </c>
      <c r="BL494">
        <f>Drivers!BL315</f>
        <v>0</v>
      </c>
      <c r="BM494">
        <f>Drivers!BM315</f>
        <v>0</v>
      </c>
      <c r="BN494">
        <f>Drivers!BN315</f>
        <v>0</v>
      </c>
      <c r="BO494">
        <f>Drivers!BO315</f>
        <v>0</v>
      </c>
      <c r="BP494">
        <f>Drivers!BP315</f>
        <v>0</v>
      </c>
      <c r="BQ494">
        <f>Drivers!BQ315</f>
        <v>0</v>
      </c>
      <c r="BR494">
        <f>Drivers!BR315</f>
        <v>0</v>
      </c>
      <c r="BS494">
        <f>Drivers!BS315</f>
        <v>0</v>
      </c>
      <c r="BT494">
        <f>Drivers!BT315</f>
        <v>0</v>
      </c>
      <c r="BU494">
        <f>Drivers!BU315</f>
        <v>0</v>
      </c>
      <c r="BV494">
        <f>Drivers!BV315</f>
        <v>0</v>
      </c>
      <c r="BW494">
        <f>Drivers!BW315</f>
        <v>0</v>
      </c>
      <c r="BX494">
        <f>Drivers!BX315</f>
        <v>0</v>
      </c>
      <c r="BY494">
        <f>Drivers!BY315</f>
        <v>0</v>
      </c>
      <c r="BZ494">
        <f>Drivers!BZ315</f>
        <v>0</v>
      </c>
      <c r="CA494">
        <f>Drivers!CA315</f>
        <v>0</v>
      </c>
      <c r="CB494">
        <f>Drivers!CB315</f>
        <v>0</v>
      </c>
      <c r="CC494">
        <f>Drivers!CC315</f>
        <v>0</v>
      </c>
      <c r="CD494">
        <f>Drivers!CD315</f>
        <v>0</v>
      </c>
      <c r="CE494">
        <f>Drivers!CE315</f>
        <v>0</v>
      </c>
      <c r="CF494">
        <f>Drivers!CF315</f>
        <v>0</v>
      </c>
      <c r="CG494">
        <f>Drivers!CG315</f>
        <v>0</v>
      </c>
      <c r="CH494">
        <f>Drivers!CH315</f>
        <v>0</v>
      </c>
      <c r="CI494">
        <f>Drivers!CI315</f>
        <v>0</v>
      </c>
      <c r="CJ494">
        <f>Drivers!CJ315</f>
        <v>0</v>
      </c>
      <c r="CK494">
        <f>Drivers!CK315</f>
        <v>0</v>
      </c>
      <c r="CL494">
        <f>Drivers!CL315</f>
        <v>0</v>
      </c>
      <c r="CM494">
        <f>Drivers!CM315</f>
        <v>0</v>
      </c>
      <c r="CN494">
        <f>Drivers!CN315</f>
        <v>0</v>
      </c>
      <c r="CO494">
        <f>Drivers!CO315</f>
        <v>0</v>
      </c>
      <c r="CP494">
        <f>Drivers!CP315</f>
        <v>0</v>
      </c>
      <c r="CQ494">
        <f>Drivers!CQ315</f>
        <v>0</v>
      </c>
      <c r="CR494">
        <f>Drivers!CR315</f>
        <v>0</v>
      </c>
      <c r="CS494">
        <f>Drivers!CS315</f>
        <v>0</v>
      </c>
      <c r="CT494">
        <f>Drivers!CT315</f>
        <v>0</v>
      </c>
      <c r="CU494">
        <f>Drivers!CU315</f>
        <v>0</v>
      </c>
      <c r="CV494">
        <f>Drivers!CV315</f>
        <v>0</v>
      </c>
      <c r="CW494">
        <f>Drivers!CW315</f>
        <v>0</v>
      </c>
      <c r="CX494">
        <f>Drivers!CX315</f>
        <v>0</v>
      </c>
      <c r="CY494">
        <f>Drivers!CY315</f>
        <v>0</v>
      </c>
      <c r="CZ494">
        <f>Drivers!CZ315</f>
        <v>0</v>
      </c>
      <c r="DA494">
        <f>Drivers!DA315</f>
        <v>0</v>
      </c>
      <c r="DB494">
        <f>Drivers!DB315</f>
        <v>0</v>
      </c>
      <c r="DC494">
        <f>Drivers!DC315</f>
        <v>0</v>
      </c>
      <c r="DD494">
        <f>Drivers!DD315</f>
        <v>0</v>
      </c>
      <c r="DE494">
        <f>Drivers!DE315</f>
        <v>0</v>
      </c>
      <c r="DF494">
        <f>Drivers!DF315</f>
        <v>0</v>
      </c>
      <c r="DG494">
        <f>Drivers!DG315</f>
        <v>0</v>
      </c>
      <c r="DH494">
        <f>Drivers!DH315</f>
        <v>0</v>
      </c>
      <c r="DI494">
        <f>Drivers!DI315</f>
        <v>0</v>
      </c>
      <c r="DJ494">
        <f>Drivers!DJ315</f>
        <v>0</v>
      </c>
      <c r="DK494">
        <f>Drivers!DK315</f>
        <v>0</v>
      </c>
      <c r="DL494">
        <f>Drivers!DL315</f>
        <v>0</v>
      </c>
      <c r="DM494">
        <f>Drivers!DM315</f>
        <v>0</v>
      </c>
      <c r="DN494">
        <f>Drivers!DN315</f>
        <v>0</v>
      </c>
      <c r="DO494">
        <f>Drivers!DO315</f>
        <v>0</v>
      </c>
      <c r="DP494">
        <f>Drivers!DP315</f>
        <v>0</v>
      </c>
      <c r="DQ494">
        <f>Drivers!DQ315</f>
        <v>0</v>
      </c>
      <c r="DR494">
        <f>Drivers!DR315</f>
        <v>0</v>
      </c>
      <c r="DS494">
        <f>Drivers!DS315</f>
        <v>0</v>
      </c>
      <c r="DT494">
        <f>Drivers!DT315</f>
        <v>0</v>
      </c>
      <c r="DU494">
        <f>Drivers!DU315</f>
        <v>0</v>
      </c>
      <c r="DV494">
        <f>Drivers!DV315</f>
        <v>0</v>
      </c>
      <c r="DW494">
        <f>Drivers!DW315</f>
        <v>0</v>
      </c>
      <c r="DX494">
        <f>Drivers!DX315</f>
        <v>0</v>
      </c>
      <c r="DY494">
        <f>Drivers!DY315</f>
        <v>0</v>
      </c>
      <c r="DZ494">
        <f>Drivers!DZ315</f>
        <v>0</v>
      </c>
      <c r="EA494">
        <f>Drivers!EA315</f>
        <v>0</v>
      </c>
      <c r="EB494">
        <f>Drivers!EB315</f>
        <v>0</v>
      </c>
      <c r="EC494">
        <f>Drivers!EC315</f>
        <v>0</v>
      </c>
      <c r="ED494">
        <f>Drivers!ED315</f>
        <v>0</v>
      </c>
      <c r="EE494">
        <f>Drivers!EE315</f>
        <v>0</v>
      </c>
      <c r="EF494">
        <f>Drivers!EF315</f>
        <v>0</v>
      </c>
      <c r="EG494">
        <f>Drivers!EG315</f>
        <v>0</v>
      </c>
      <c r="EH494">
        <f>Drivers!EH315</f>
        <v>0</v>
      </c>
      <c r="EI494">
        <f>Drivers!EI315</f>
        <v>0</v>
      </c>
      <c r="EJ494">
        <f>Drivers!EJ315</f>
        <v>0</v>
      </c>
      <c r="EK494">
        <f>Drivers!EK315</f>
        <v>0</v>
      </c>
      <c r="EL494">
        <f>Drivers!EL315</f>
        <v>0</v>
      </c>
      <c r="EM494">
        <f>Drivers!EM315</f>
        <v>0</v>
      </c>
      <c r="EN494">
        <f>Drivers!EN315</f>
        <v>0</v>
      </c>
    </row>
    <row r="495" spans="1:144" x14ac:dyDescent="0.2">
      <c r="A495">
        <f>Drivers!A316</f>
        <v>0</v>
      </c>
      <c r="B495">
        <f>Drivers!B316</f>
        <v>0</v>
      </c>
      <c r="C495">
        <f>Drivers!C316</f>
        <v>0</v>
      </c>
      <c r="D495">
        <f>Drivers!D316</f>
        <v>0</v>
      </c>
      <c r="E495">
        <f>Drivers!E316</f>
        <v>0</v>
      </c>
      <c r="F495">
        <f>Drivers!F316</f>
        <v>0</v>
      </c>
      <c r="G495">
        <f>Drivers!G316</f>
        <v>0</v>
      </c>
      <c r="H495">
        <f>Drivers!H316</f>
        <v>0</v>
      </c>
      <c r="I495" t="str">
        <f>Drivers!I316</f>
        <v>OUTPUT - Lifetime Cost to Acquire Customer</v>
      </c>
      <c r="J495">
        <f>Drivers!J316</f>
        <v>0</v>
      </c>
      <c r="K495">
        <f>Drivers!K316</f>
        <v>0</v>
      </c>
      <c r="L495">
        <f>Drivers!L316</f>
        <v>0</v>
      </c>
      <c r="M495">
        <f>Drivers!M316</f>
        <v>0</v>
      </c>
      <c r="N495">
        <f>Drivers!N316</f>
        <v>0</v>
      </c>
      <c r="O495">
        <f>Drivers!O316</f>
        <v>0</v>
      </c>
      <c r="P495">
        <f>Drivers!P316</f>
        <v>0</v>
      </c>
      <c r="Q495">
        <f>Drivers!Q316</f>
        <v>0</v>
      </c>
      <c r="R495">
        <f>Drivers!R316</f>
        <v>0</v>
      </c>
      <c r="S495">
        <f>Drivers!S316</f>
        <v>0</v>
      </c>
      <c r="T495">
        <f>Drivers!T316</f>
        <v>0</v>
      </c>
      <c r="U495">
        <f>Drivers!U316</f>
        <v>0</v>
      </c>
      <c r="V495">
        <f>Drivers!V316</f>
        <v>0</v>
      </c>
      <c r="W495">
        <f>Drivers!W316</f>
        <v>0</v>
      </c>
      <c r="X495">
        <f>Drivers!X316</f>
        <v>0</v>
      </c>
      <c r="Y495">
        <f>Drivers!Y316</f>
        <v>0</v>
      </c>
      <c r="Z495">
        <f>Drivers!Z316</f>
        <v>0</v>
      </c>
      <c r="AA495">
        <f>Drivers!AA316</f>
        <v>0</v>
      </c>
      <c r="AB495">
        <f>Drivers!AB316</f>
        <v>0</v>
      </c>
      <c r="AC495">
        <f>Drivers!AC316</f>
        <v>0</v>
      </c>
      <c r="AD495">
        <f>Drivers!AD316</f>
        <v>0</v>
      </c>
      <c r="AE495">
        <f>Drivers!AE316</f>
        <v>0</v>
      </c>
      <c r="AF495">
        <f>Drivers!AF316</f>
        <v>0</v>
      </c>
      <c r="AG495">
        <f>Drivers!AG316</f>
        <v>0</v>
      </c>
      <c r="AH495">
        <f>Drivers!AH316</f>
        <v>0</v>
      </c>
      <c r="AI495">
        <f>Drivers!AI316</f>
        <v>0</v>
      </c>
      <c r="AJ495">
        <f>Drivers!AJ316</f>
        <v>0</v>
      </c>
      <c r="AK495">
        <f>Drivers!AK316</f>
        <v>0</v>
      </c>
      <c r="AL495">
        <f>Drivers!AL316</f>
        <v>0</v>
      </c>
      <c r="AM495">
        <f>Drivers!AM316</f>
        <v>0</v>
      </c>
      <c r="AN495">
        <f>Drivers!AN316</f>
        <v>0</v>
      </c>
      <c r="AO495">
        <f>Drivers!AO316</f>
        <v>0</v>
      </c>
      <c r="AP495">
        <f>Drivers!AP316</f>
        <v>0</v>
      </c>
      <c r="AQ495">
        <f>Drivers!AQ316</f>
        <v>0</v>
      </c>
      <c r="AR495">
        <f>Drivers!AR316</f>
        <v>0</v>
      </c>
      <c r="AS495">
        <f>Drivers!AS316</f>
        <v>0</v>
      </c>
      <c r="AT495">
        <f>Drivers!AT316</f>
        <v>0</v>
      </c>
      <c r="AU495">
        <f>Drivers!AU316</f>
        <v>0</v>
      </c>
      <c r="AV495">
        <f>Drivers!AV316</f>
        <v>0</v>
      </c>
      <c r="AW495">
        <f>Drivers!AW316</f>
        <v>0</v>
      </c>
      <c r="AX495">
        <f>Drivers!AX316</f>
        <v>0</v>
      </c>
      <c r="AY495">
        <f>Drivers!AY316</f>
        <v>0</v>
      </c>
      <c r="AZ495">
        <f>Drivers!AZ316</f>
        <v>0</v>
      </c>
      <c r="BA495">
        <f>Drivers!BA316</f>
        <v>0</v>
      </c>
      <c r="BB495">
        <f>Drivers!BB316</f>
        <v>0</v>
      </c>
      <c r="BC495">
        <f>Drivers!BC316</f>
        <v>0</v>
      </c>
      <c r="BD495">
        <f>Drivers!BD316</f>
        <v>0</v>
      </c>
      <c r="BE495">
        <f>Drivers!BE316</f>
        <v>0</v>
      </c>
      <c r="BF495">
        <f>Drivers!BF316</f>
        <v>0</v>
      </c>
      <c r="BG495">
        <f>Drivers!BG316</f>
        <v>0</v>
      </c>
      <c r="BH495">
        <f>Drivers!BH316</f>
        <v>0</v>
      </c>
      <c r="BI495">
        <f>Drivers!BI316</f>
        <v>0</v>
      </c>
      <c r="BJ495">
        <f>Drivers!BJ316</f>
        <v>0</v>
      </c>
      <c r="BK495">
        <f>Drivers!BK316</f>
        <v>0</v>
      </c>
      <c r="BL495">
        <f>Drivers!BL316</f>
        <v>0</v>
      </c>
      <c r="BM495">
        <f>Drivers!BM316</f>
        <v>0</v>
      </c>
      <c r="BN495">
        <f>Drivers!BN316</f>
        <v>0</v>
      </c>
      <c r="BO495">
        <f>Drivers!BO316</f>
        <v>0</v>
      </c>
      <c r="BP495">
        <f>Drivers!BP316</f>
        <v>0</v>
      </c>
      <c r="BQ495">
        <f>Drivers!BQ316</f>
        <v>0</v>
      </c>
      <c r="BR495">
        <f>Drivers!BR316</f>
        <v>0</v>
      </c>
      <c r="BS495">
        <f>Drivers!BS316</f>
        <v>0</v>
      </c>
      <c r="BT495">
        <f>Drivers!BT316</f>
        <v>0</v>
      </c>
      <c r="BU495">
        <f>Drivers!BU316</f>
        <v>0</v>
      </c>
      <c r="BV495">
        <f>Drivers!BV316</f>
        <v>0</v>
      </c>
      <c r="BW495">
        <f>Drivers!BW316</f>
        <v>0</v>
      </c>
      <c r="BX495">
        <f>Drivers!BX316</f>
        <v>0</v>
      </c>
      <c r="BY495">
        <f>Drivers!BY316</f>
        <v>88</v>
      </c>
      <c r="BZ495">
        <f>Drivers!BZ316</f>
        <v>94</v>
      </c>
      <c r="CA495">
        <f>Drivers!CA316</f>
        <v>96.855260205622542</v>
      </c>
      <c r="CB495">
        <f>Drivers!CB316</f>
        <v>100.2370527437665</v>
      </c>
      <c r="CC495">
        <f>Drivers!CC316</f>
        <v>102.6499862665908</v>
      </c>
      <c r="CD495">
        <f>Drivers!CD316</f>
        <v>104.76935318531751</v>
      </c>
      <c r="CE495">
        <f>Drivers!CE316</f>
        <v>106.97265238124716</v>
      </c>
      <c r="CF495">
        <f>Drivers!CF316</f>
        <v>108.65746059392147</v>
      </c>
      <c r="CG495">
        <f>Drivers!CG316</f>
        <v>110.09124617987072</v>
      </c>
      <c r="CH495">
        <f>Drivers!CH316</f>
        <v>111.83007258538377</v>
      </c>
      <c r="CI495">
        <f>Drivers!CI316</f>
        <v>113.6045273241314</v>
      </c>
      <c r="CJ495">
        <f>Drivers!CJ316</f>
        <v>114.97953798377374</v>
      </c>
      <c r="CK495">
        <f>Drivers!CK316</f>
        <v>115.91032292552562</v>
      </c>
      <c r="CL495">
        <f>Drivers!CL316</f>
        <v>117.04878663470035</v>
      </c>
      <c r="CM495">
        <f>Drivers!CM316</f>
        <v>118.30564901690924</v>
      </c>
      <c r="CN495">
        <f>Drivers!CN316</f>
        <v>119.2449074995191</v>
      </c>
      <c r="CO495">
        <f>Drivers!CO316</f>
        <v>119.87772082639017</v>
      </c>
      <c r="CP495">
        <f>Drivers!CP316</f>
        <v>0</v>
      </c>
      <c r="CQ495">
        <f>Drivers!CQ316</f>
        <v>0</v>
      </c>
      <c r="CR495">
        <f>Drivers!CR316</f>
        <v>0</v>
      </c>
      <c r="CS495">
        <f>Drivers!CS316</f>
        <v>0</v>
      </c>
      <c r="CT495">
        <f>Drivers!CT316</f>
        <v>0</v>
      </c>
      <c r="CU495">
        <f>Drivers!CU316</f>
        <v>0</v>
      </c>
      <c r="CV495">
        <f>Drivers!CV316</f>
        <v>0</v>
      </c>
      <c r="CW495">
        <f>Drivers!CW316</f>
        <v>0</v>
      </c>
      <c r="CX495">
        <f>Drivers!CX316</f>
        <v>0</v>
      </c>
      <c r="CY495">
        <f>Drivers!CY316</f>
        <v>0</v>
      </c>
      <c r="CZ495">
        <f>Drivers!CZ316</f>
        <v>0</v>
      </c>
      <c r="DA495">
        <f>Drivers!DA316</f>
        <v>0</v>
      </c>
      <c r="DB495">
        <f>Drivers!DB316</f>
        <v>0</v>
      </c>
      <c r="DC495">
        <f>Drivers!DC316</f>
        <v>0</v>
      </c>
      <c r="DD495">
        <f>Drivers!DD316</f>
        <v>0</v>
      </c>
      <c r="DE495">
        <f>Drivers!DE316</f>
        <v>0</v>
      </c>
      <c r="DF495">
        <f>Drivers!DF316</f>
        <v>0</v>
      </c>
      <c r="DG495">
        <f>Drivers!DG316</f>
        <v>0</v>
      </c>
      <c r="DH495">
        <f>Drivers!DH316</f>
        <v>0</v>
      </c>
      <c r="DI495">
        <f>Drivers!DI316</f>
        <v>0</v>
      </c>
      <c r="DJ495">
        <f>Drivers!DJ316</f>
        <v>0</v>
      </c>
      <c r="DK495">
        <f>Drivers!DK316</f>
        <v>0</v>
      </c>
      <c r="DL495">
        <f>Drivers!DL316</f>
        <v>0</v>
      </c>
      <c r="DM495">
        <f>Drivers!DM316</f>
        <v>0</v>
      </c>
      <c r="DN495">
        <f>Drivers!DN316</f>
        <v>0</v>
      </c>
      <c r="DO495">
        <f>Drivers!DO316</f>
        <v>0</v>
      </c>
      <c r="DP495">
        <f>Drivers!DP316</f>
        <v>0</v>
      </c>
      <c r="DQ495">
        <f>Drivers!DQ316</f>
        <v>0</v>
      </c>
      <c r="DR495">
        <f>Drivers!DR316</f>
        <v>0</v>
      </c>
      <c r="DS495">
        <f>Drivers!DS316</f>
        <v>0</v>
      </c>
      <c r="DT495">
        <f>Drivers!DT316</f>
        <v>0</v>
      </c>
      <c r="DU495">
        <f>Drivers!DU316</f>
        <v>0</v>
      </c>
      <c r="DV495">
        <f>Drivers!DV316</f>
        <v>0</v>
      </c>
      <c r="DW495">
        <f>Drivers!DW316</f>
        <v>0</v>
      </c>
      <c r="DX495">
        <f>Drivers!DX316</f>
        <v>0</v>
      </c>
      <c r="DY495">
        <f>Drivers!DY316</f>
        <v>0</v>
      </c>
      <c r="DZ495">
        <f>Drivers!DZ316</f>
        <v>0</v>
      </c>
      <c r="EA495">
        <f>Drivers!EA316</f>
        <v>87.999999999999986</v>
      </c>
      <c r="EB495">
        <f>Drivers!EB316</f>
        <v>102.6499862665908</v>
      </c>
      <c r="EC495">
        <f>Drivers!EC316</f>
        <v>110.09124617987074</v>
      </c>
      <c r="ED495">
        <f>Drivers!ED316</f>
        <v>115.91032292552562</v>
      </c>
      <c r="EE495">
        <f>Drivers!EE316</f>
        <v>119.87772082639017</v>
      </c>
      <c r="EF495">
        <f>Drivers!EF316</f>
        <v>123.88235396047583</v>
      </c>
      <c r="EG495">
        <f>Drivers!EG316</f>
        <v>126.84343463481613</v>
      </c>
      <c r="EH495">
        <f>Drivers!EH316</f>
        <v>128.81116444571185</v>
      </c>
      <c r="EI495">
        <f>Drivers!EI316</f>
        <v>129.91763433271166</v>
      </c>
      <c r="EJ495">
        <f>Drivers!EJ316</f>
        <v>130.35733079954124</v>
      </c>
      <c r="EK495">
        <f>Drivers!EK316</f>
        <v>130.44227208606483</v>
      </c>
      <c r="EL495">
        <f>Drivers!EL316</f>
        <v>130.22263993811981</v>
      </c>
      <c r="EM495">
        <f>Drivers!EM316</f>
        <v>0</v>
      </c>
      <c r="EN495">
        <f>Drivers!EN316</f>
        <v>0</v>
      </c>
    </row>
    <row r="496" spans="1:144" x14ac:dyDescent="0.2">
      <c r="A496">
        <f>Drivers!A317</f>
        <v>0</v>
      </c>
      <c r="B496">
        <f>Drivers!B317</f>
        <v>0</v>
      </c>
      <c r="C496">
        <f>Drivers!C317</f>
        <v>0</v>
      </c>
      <c r="D496">
        <f>Drivers!D317</f>
        <v>0</v>
      </c>
      <c r="E496">
        <f>Drivers!E317</f>
        <v>0</v>
      </c>
      <c r="F496">
        <f>Drivers!F317</f>
        <v>0</v>
      </c>
      <c r="G496">
        <f>Drivers!G317</f>
        <v>0</v>
      </c>
      <c r="H496">
        <f>Drivers!H317</f>
        <v>0</v>
      </c>
      <c r="I496">
        <f>Drivers!I317</f>
        <v>0</v>
      </c>
      <c r="J496">
        <f>Drivers!J317</f>
        <v>0</v>
      </c>
      <c r="K496">
        <f>Drivers!K317</f>
        <v>0</v>
      </c>
      <c r="L496">
        <f>Drivers!L317</f>
        <v>0</v>
      </c>
      <c r="M496">
        <f>Drivers!M317</f>
        <v>0</v>
      </c>
      <c r="N496">
        <f>Drivers!N317</f>
        <v>0</v>
      </c>
      <c r="O496">
        <f>Drivers!O317</f>
        <v>0</v>
      </c>
      <c r="P496">
        <f>Drivers!P317</f>
        <v>0</v>
      </c>
      <c r="Q496">
        <f>Drivers!Q317</f>
        <v>0</v>
      </c>
      <c r="R496">
        <f>Drivers!R317</f>
        <v>0</v>
      </c>
      <c r="S496">
        <f>Drivers!S317</f>
        <v>0</v>
      </c>
      <c r="T496">
        <f>Drivers!T317</f>
        <v>0</v>
      </c>
      <c r="U496">
        <f>Drivers!U317</f>
        <v>0</v>
      </c>
      <c r="V496">
        <f>Drivers!V317</f>
        <v>0</v>
      </c>
      <c r="W496">
        <f>Drivers!W317</f>
        <v>0</v>
      </c>
      <c r="X496">
        <f>Drivers!X317</f>
        <v>0</v>
      </c>
      <c r="Y496">
        <f>Drivers!Y317</f>
        <v>0</v>
      </c>
      <c r="Z496">
        <f>Drivers!Z317</f>
        <v>0</v>
      </c>
      <c r="AA496">
        <f>Drivers!AA317</f>
        <v>0</v>
      </c>
      <c r="AB496">
        <f>Drivers!AB317</f>
        <v>0</v>
      </c>
      <c r="AC496">
        <f>Drivers!AC317</f>
        <v>0</v>
      </c>
      <c r="AD496">
        <f>Drivers!AD317</f>
        <v>0</v>
      </c>
      <c r="AE496">
        <f>Drivers!AE317</f>
        <v>0</v>
      </c>
      <c r="AF496">
        <f>Drivers!AF317</f>
        <v>0</v>
      </c>
      <c r="AG496">
        <f>Drivers!AG317</f>
        <v>0</v>
      </c>
      <c r="AH496">
        <f>Drivers!AH317</f>
        <v>0</v>
      </c>
      <c r="AI496">
        <f>Drivers!AI317</f>
        <v>0</v>
      </c>
      <c r="AJ496">
        <f>Drivers!AJ317</f>
        <v>0</v>
      </c>
      <c r="AK496">
        <f>Drivers!AK317</f>
        <v>0</v>
      </c>
      <c r="AL496">
        <f>Drivers!AL317</f>
        <v>0</v>
      </c>
      <c r="AM496">
        <f>Drivers!AM317</f>
        <v>0</v>
      </c>
      <c r="AN496">
        <f>Drivers!AN317</f>
        <v>0</v>
      </c>
      <c r="AO496">
        <f>Drivers!AO317</f>
        <v>0</v>
      </c>
      <c r="AP496">
        <f>Drivers!AP317</f>
        <v>0</v>
      </c>
      <c r="AQ496">
        <f>Drivers!AQ317</f>
        <v>0</v>
      </c>
      <c r="AR496">
        <f>Drivers!AR317</f>
        <v>0</v>
      </c>
      <c r="AS496">
        <f>Drivers!AS317</f>
        <v>0</v>
      </c>
      <c r="AT496">
        <f>Drivers!AT317</f>
        <v>0</v>
      </c>
      <c r="AU496">
        <f>Drivers!AU317</f>
        <v>0</v>
      </c>
      <c r="AV496">
        <f>Drivers!AV317</f>
        <v>0</v>
      </c>
      <c r="AW496">
        <f>Drivers!AW317</f>
        <v>0</v>
      </c>
      <c r="AX496">
        <f>Drivers!AX317</f>
        <v>0</v>
      </c>
      <c r="AY496">
        <f>Drivers!AY317</f>
        <v>0</v>
      </c>
      <c r="AZ496">
        <f>Drivers!AZ317</f>
        <v>0</v>
      </c>
      <c r="BA496">
        <f>Drivers!BA317</f>
        <v>0</v>
      </c>
      <c r="BB496">
        <f>Drivers!BB317</f>
        <v>0</v>
      </c>
      <c r="BC496">
        <f>Drivers!BC317</f>
        <v>0</v>
      </c>
      <c r="BD496">
        <f>Drivers!BD317</f>
        <v>0</v>
      </c>
      <c r="BE496">
        <f>Drivers!BE317</f>
        <v>0</v>
      </c>
      <c r="BF496">
        <f>Drivers!BF317</f>
        <v>0</v>
      </c>
      <c r="BG496">
        <f>Drivers!BG317</f>
        <v>0</v>
      </c>
      <c r="BH496">
        <f>Drivers!BH317</f>
        <v>0</v>
      </c>
      <c r="BI496">
        <f>Drivers!BI317</f>
        <v>0</v>
      </c>
      <c r="BJ496">
        <f>Drivers!BJ317</f>
        <v>0</v>
      </c>
      <c r="BK496">
        <f>Drivers!BK317</f>
        <v>0</v>
      </c>
      <c r="BL496">
        <f>Drivers!BL317</f>
        <v>0</v>
      </c>
      <c r="BM496">
        <f>Drivers!BM317</f>
        <v>0</v>
      </c>
      <c r="BN496">
        <f>Drivers!BN317</f>
        <v>0</v>
      </c>
      <c r="BO496">
        <f>Drivers!BO317</f>
        <v>0</v>
      </c>
      <c r="BP496">
        <f>Drivers!BP317</f>
        <v>0</v>
      </c>
      <c r="BQ496">
        <f>Drivers!BQ317</f>
        <v>0</v>
      </c>
      <c r="BR496">
        <f>Drivers!BR317</f>
        <v>0</v>
      </c>
      <c r="BS496">
        <f>Drivers!BS317</f>
        <v>0</v>
      </c>
      <c r="BT496">
        <f>Drivers!BT317</f>
        <v>0</v>
      </c>
      <c r="BU496">
        <f>Drivers!BU317</f>
        <v>0</v>
      </c>
      <c r="BV496">
        <f>Drivers!BV317</f>
        <v>0</v>
      </c>
      <c r="BW496">
        <f>Drivers!BW317</f>
        <v>0</v>
      </c>
      <c r="BX496">
        <f>Drivers!BX317</f>
        <v>0</v>
      </c>
      <c r="BY496">
        <f>Drivers!BY317</f>
        <v>0</v>
      </c>
      <c r="BZ496">
        <f>Drivers!BZ317</f>
        <v>0</v>
      </c>
      <c r="CA496">
        <f>Drivers!CA317</f>
        <v>0</v>
      </c>
      <c r="CB496">
        <f>Drivers!CB317</f>
        <v>0</v>
      </c>
      <c r="CC496">
        <f>Drivers!CC317</f>
        <v>0</v>
      </c>
      <c r="CD496">
        <f>Drivers!CD317</f>
        <v>0</v>
      </c>
      <c r="CE496">
        <f>Drivers!CE317</f>
        <v>0</v>
      </c>
      <c r="CF496">
        <f>Drivers!CF317</f>
        <v>0</v>
      </c>
      <c r="CG496">
        <f>Drivers!CG317</f>
        <v>0</v>
      </c>
      <c r="CH496">
        <f>Drivers!CH317</f>
        <v>0</v>
      </c>
      <c r="CI496">
        <f>Drivers!CI317</f>
        <v>0</v>
      </c>
      <c r="CJ496">
        <f>Drivers!CJ317</f>
        <v>0</v>
      </c>
      <c r="CK496">
        <f>Drivers!CK317</f>
        <v>0</v>
      </c>
      <c r="CL496">
        <f>Drivers!CL317</f>
        <v>0</v>
      </c>
      <c r="CM496">
        <f>Drivers!CM317</f>
        <v>0</v>
      </c>
      <c r="CN496">
        <f>Drivers!CN317</f>
        <v>0</v>
      </c>
      <c r="CO496">
        <f>Drivers!CO317</f>
        <v>0</v>
      </c>
      <c r="CP496">
        <f>Drivers!CP317</f>
        <v>0</v>
      </c>
      <c r="CQ496">
        <f>Drivers!CQ317</f>
        <v>0</v>
      </c>
      <c r="CR496">
        <f>Drivers!CR317</f>
        <v>0</v>
      </c>
      <c r="CS496">
        <f>Drivers!CS317</f>
        <v>0</v>
      </c>
      <c r="CT496">
        <f>Drivers!CT317</f>
        <v>0</v>
      </c>
      <c r="CU496">
        <f>Drivers!CU317</f>
        <v>0</v>
      </c>
      <c r="CV496">
        <f>Drivers!CV317</f>
        <v>0</v>
      </c>
      <c r="CW496">
        <f>Drivers!CW317</f>
        <v>0</v>
      </c>
      <c r="CX496">
        <f>Drivers!CX317</f>
        <v>0</v>
      </c>
      <c r="CY496">
        <f>Drivers!CY317</f>
        <v>0</v>
      </c>
      <c r="CZ496">
        <f>Drivers!CZ317</f>
        <v>0</v>
      </c>
      <c r="DA496">
        <f>Drivers!DA317</f>
        <v>0</v>
      </c>
      <c r="DB496">
        <f>Drivers!DB317</f>
        <v>0</v>
      </c>
      <c r="DC496">
        <f>Drivers!DC317</f>
        <v>0</v>
      </c>
      <c r="DD496">
        <f>Drivers!DD317</f>
        <v>0</v>
      </c>
      <c r="DE496">
        <f>Drivers!DE317</f>
        <v>0</v>
      </c>
      <c r="DF496">
        <f>Drivers!DF317</f>
        <v>0</v>
      </c>
      <c r="DG496">
        <f>Drivers!DG317</f>
        <v>0</v>
      </c>
      <c r="DH496">
        <f>Drivers!DH317</f>
        <v>0</v>
      </c>
      <c r="DI496">
        <f>Drivers!DI317</f>
        <v>0</v>
      </c>
      <c r="DJ496">
        <f>Drivers!DJ317</f>
        <v>0</v>
      </c>
      <c r="DK496">
        <f>Drivers!DK317</f>
        <v>0</v>
      </c>
      <c r="DL496">
        <f>Drivers!DL317</f>
        <v>0</v>
      </c>
      <c r="DM496">
        <f>Drivers!DM317</f>
        <v>0</v>
      </c>
      <c r="DN496">
        <f>Drivers!DN317</f>
        <v>0</v>
      </c>
      <c r="DO496">
        <f>Drivers!DO317</f>
        <v>0</v>
      </c>
      <c r="DP496">
        <f>Drivers!DP317</f>
        <v>0</v>
      </c>
      <c r="DQ496">
        <f>Drivers!DQ317</f>
        <v>0</v>
      </c>
      <c r="DR496">
        <f>Drivers!DR317</f>
        <v>0</v>
      </c>
      <c r="DS496">
        <f>Drivers!DS317</f>
        <v>0</v>
      </c>
      <c r="DT496">
        <f>Drivers!DT317</f>
        <v>0</v>
      </c>
      <c r="DU496">
        <f>Drivers!DU317</f>
        <v>0</v>
      </c>
      <c r="DV496">
        <f>Drivers!DV317</f>
        <v>0</v>
      </c>
      <c r="DW496">
        <f>Drivers!DW317</f>
        <v>0</v>
      </c>
      <c r="DX496">
        <f>Drivers!DX317</f>
        <v>0</v>
      </c>
      <c r="DY496">
        <f>Drivers!DY317</f>
        <v>0</v>
      </c>
      <c r="DZ496">
        <f>Drivers!DZ317</f>
        <v>0</v>
      </c>
      <c r="EA496">
        <f>Drivers!EA317</f>
        <v>0</v>
      </c>
      <c r="EB496">
        <f>Drivers!EB317</f>
        <v>0</v>
      </c>
      <c r="EC496">
        <f>Drivers!EC317</f>
        <v>0</v>
      </c>
      <c r="ED496">
        <f>Drivers!ED317</f>
        <v>0</v>
      </c>
      <c r="EE496">
        <f>Drivers!EE317</f>
        <v>0</v>
      </c>
      <c r="EF496">
        <f>Drivers!EF317</f>
        <v>0</v>
      </c>
      <c r="EG496">
        <f>Drivers!EG317</f>
        <v>0</v>
      </c>
      <c r="EH496">
        <f>Drivers!EH317</f>
        <v>0</v>
      </c>
      <c r="EI496">
        <f>Drivers!EI317</f>
        <v>0</v>
      </c>
      <c r="EJ496">
        <f>Drivers!EJ317</f>
        <v>0</v>
      </c>
      <c r="EK496">
        <f>Drivers!EK317</f>
        <v>0</v>
      </c>
      <c r="EL496">
        <f>Drivers!EL317</f>
        <v>0</v>
      </c>
      <c r="EM496">
        <f>Drivers!EM317</f>
        <v>0</v>
      </c>
      <c r="EN496">
        <f>Drivers!EN317</f>
        <v>0</v>
      </c>
    </row>
    <row r="497" spans="1:144" x14ac:dyDescent="0.2">
      <c r="A497">
        <f>Drivers!A318</f>
        <v>0</v>
      </c>
      <c r="B497">
        <f>Drivers!B318</f>
        <v>0</v>
      </c>
      <c r="C497">
        <f>Drivers!C318</f>
        <v>0</v>
      </c>
      <c r="D497">
        <f>Drivers!D318</f>
        <v>0</v>
      </c>
      <c r="E497">
        <f>Drivers!E318</f>
        <v>0</v>
      </c>
      <c r="F497">
        <f>Drivers!F318</f>
        <v>0</v>
      </c>
      <c r="G497">
        <f>Drivers!G318</f>
        <v>0</v>
      </c>
      <c r="H497">
        <f>Drivers!H318</f>
        <v>0</v>
      </c>
      <c r="I497">
        <f>Drivers!I318</f>
        <v>0</v>
      </c>
      <c r="J497">
        <f>Drivers!J318</f>
        <v>0</v>
      </c>
      <c r="K497">
        <f>Drivers!K318</f>
        <v>0</v>
      </c>
      <c r="L497">
        <f>Drivers!L318</f>
        <v>0</v>
      </c>
      <c r="M497">
        <f>Drivers!M318</f>
        <v>0</v>
      </c>
      <c r="N497">
        <f>Drivers!N318</f>
        <v>0</v>
      </c>
      <c r="O497">
        <f>Drivers!O318</f>
        <v>0</v>
      </c>
      <c r="P497">
        <f>Drivers!P318</f>
        <v>0</v>
      </c>
      <c r="Q497">
        <f>Drivers!Q318</f>
        <v>0</v>
      </c>
      <c r="R497">
        <f>Drivers!R318</f>
        <v>0</v>
      </c>
      <c r="S497">
        <f>Drivers!S318</f>
        <v>0</v>
      </c>
      <c r="T497">
        <f>Drivers!T318</f>
        <v>0</v>
      </c>
      <c r="U497">
        <f>Drivers!U318</f>
        <v>0</v>
      </c>
      <c r="V497">
        <f>Drivers!V318</f>
        <v>0</v>
      </c>
      <c r="W497">
        <f>Drivers!W318</f>
        <v>0</v>
      </c>
      <c r="X497">
        <f>Drivers!X318</f>
        <v>0</v>
      </c>
      <c r="Y497">
        <f>Drivers!Y318</f>
        <v>0</v>
      </c>
      <c r="Z497">
        <f>Drivers!Z318</f>
        <v>0</v>
      </c>
      <c r="AA497">
        <f>Drivers!AA318</f>
        <v>0</v>
      </c>
      <c r="AB497">
        <f>Drivers!AB318</f>
        <v>0</v>
      </c>
      <c r="AC497">
        <f>Drivers!AC318</f>
        <v>0</v>
      </c>
      <c r="AD497">
        <f>Drivers!AD318</f>
        <v>0</v>
      </c>
      <c r="AE497">
        <f>Drivers!AE318</f>
        <v>0</v>
      </c>
      <c r="AF497">
        <f>Drivers!AF318</f>
        <v>0</v>
      </c>
      <c r="AG497">
        <f>Drivers!AG318</f>
        <v>0</v>
      </c>
      <c r="AH497">
        <f>Drivers!AH318</f>
        <v>0</v>
      </c>
      <c r="AI497">
        <f>Drivers!AI318</f>
        <v>0</v>
      </c>
      <c r="AJ497">
        <f>Drivers!AJ318</f>
        <v>0</v>
      </c>
      <c r="AK497">
        <f>Drivers!AK318</f>
        <v>0</v>
      </c>
      <c r="AL497">
        <f>Drivers!AL318</f>
        <v>0</v>
      </c>
      <c r="AM497">
        <f>Drivers!AM318</f>
        <v>0</v>
      </c>
      <c r="AN497">
        <f>Drivers!AN318</f>
        <v>0</v>
      </c>
      <c r="AO497">
        <f>Drivers!AO318</f>
        <v>0</v>
      </c>
      <c r="AP497">
        <f>Drivers!AP318</f>
        <v>0</v>
      </c>
      <c r="AQ497">
        <f>Drivers!AQ318</f>
        <v>0</v>
      </c>
      <c r="AR497">
        <f>Drivers!AR318</f>
        <v>0</v>
      </c>
      <c r="AS497">
        <f>Drivers!AS318</f>
        <v>0</v>
      </c>
      <c r="AT497">
        <f>Drivers!AT318</f>
        <v>0</v>
      </c>
      <c r="AU497">
        <f>Drivers!AU318</f>
        <v>0</v>
      </c>
      <c r="AV497">
        <f>Drivers!AV318</f>
        <v>0</v>
      </c>
      <c r="AW497">
        <f>Drivers!AW318</f>
        <v>0</v>
      </c>
      <c r="AX497">
        <f>Drivers!AX318</f>
        <v>0</v>
      </c>
      <c r="AY497">
        <f>Drivers!AY318</f>
        <v>0</v>
      </c>
      <c r="AZ497">
        <f>Drivers!AZ318</f>
        <v>0</v>
      </c>
      <c r="BA497">
        <f>Drivers!BA318</f>
        <v>0</v>
      </c>
      <c r="BB497">
        <f>Drivers!BB318</f>
        <v>0</v>
      </c>
      <c r="BC497">
        <f>Drivers!BC318</f>
        <v>0</v>
      </c>
      <c r="BD497">
        <f>Drivers!BD318</f>
        <v>0</v>
      </c>
      <c r="BE497">
        <f>Drivers!BE318</f>
        <v>0</v>
      </c>
      <c r="BF497">
        <f>Drivers!BF318</f>
        <v>0</v>
      </c>
      <c r="BG497">
        <f>Drivers!BG318</f>
        <v>0</v>
      </c>
      <c r="BH497">
        <f>Drivers!BH318</f>
        <v>0</v>
      </c>
      <c r="BI497">
        <f>Drivers!BI318</f>
        <v>0</v>
      </c>
      <c r="BJ497">
        <f>Drivers!BJ318</f>
        <v>0</v>
      </c>
      <c r="BK497">
        <f>Drivers!BK318</f>
        <v>0</v>
      </c>
      <c r="BL497">
        <f>Drivers!BL318</f>
        <v>0</v>
      </c>
      <c r="BM497">
        <f>Drivers!BM318</f>
        <v>0</v>
      </c>
      <c r="BN497">
        <f>Drivers!BN318</f>
        <v>0</v>
      </c>
      <c r="BO497">
        <f>Drivers!BO318</f>
        <v>0</v>
      </c>
      <c r="BP497">
        <f>Drivers!BP318</f>
        <v>0</v>
      </c>
      <c r="BQ497">
        <f>Drivers!BQ318</f>
        <v>0</v>
      </c>
      <c r="BR497">
        <f>Drivers!BR318</f>
        <v>0</v>
      </c>
      <c r="BS497">
        <f>Drivers!BS318</f>
        <v>0</v>
      </c>
      <c r="BT497">
        <f>Drivers!BT318</f>
        <v>0</v>
      </c>
      <c r="BU497">
        <f>Drivers!BU318</f>
        <v>0</v>
      </c>
      <c r="BV497">
        <f>Drivers!BV318</f>
        <v>0</v>
      </c>
      <c r="BW497">
        <f>Drivers!BW318</f>
        <v>0</v>
      </c>
      <c r="BX497">
        <f>Drivers!BX318</f>
        <v>0</v>
      </c>
      <c r="BY497">
        <f>Drivers!BY318</f>
        <v>0</v>
      </c>
      <c r="BZ497">
        <f>Drivers!BZ318</f>
        <v>0</v>
      </c>
      <c r="CA497">
        <f>Drivers!CA318</f>
        <v>0</v>
      </c>
      <c r="CB497">
        <f>Drivers!CB318</f>
        <v>0</v>
      </c>
      <c r="CC497">
        <f>Drivers!CC318</f>
        <v>0</v>
      </c>
      <c r="CD497">
        <f>Drivers!CD318</f>
        <v>0</v>
      </c>
      <c r="CE497">
        <f>Drivers!CE318</f>
        <v>0</v>
      </c>
      <c r="CF497">
        <f>Drivers!CF318</f>
        <v>0</v>
      </c>
      <c r="CG497">
        <f>Drivers!CG318</f>
        <v>0</v>
      </c>
      <c r="CH497">
        <f>Drivers!CH318</f>
        <v>0</v>
      </c>
      <c r="CI497">
        <f>Drivers!CI318</f>
        <v>0</v>
      </c>
      <c r="CJ497">
        <f>Drivers!CJ318</f>
        <v>0</v>
      </c>
      <c r="CK497">
        <f>Drivers!CK318</f>
        <v>0</v>
      </c>
      <c r="CL497">
        <f>Drivers!CL318</f>
        <v>0</v>
      </c>
      <c r="CM497">
        <f>Drivers!CM318</f>
        <v>0</v>
      </c>
      <c r="CN497">
        <f>Drivers!CN318</f>
        <v>0</v>
      </c>
      <c r="CO497">
        <f>Drivers!CO318</f>
        <v>0</v>
      </c>
      <c r="CP497">
        <f>Drivers!CP318</f>
        <v>0</v>
      </c>
      <c r="CQ497">
        <f>Drivers!CQ318</f>
        <v>0</v>
      </c>
      <c r="CR497">
        <f>Drivers!CR318</f>
        <v>0</v>
      </c>
      <c r="CS497">
        <f>Drivers!CS318</f>
        <v>0</v>
      </c>
      <c r="CT497">
        <f>Drivers!CT318</f>
        <v>0</v>
      </c>
      <c r="CU497">
        <f>Drivers!CU318</f>
        <v>0</v>
      </c>
      <c r="CV497">
        <f>Drivers!CV318</f>
        <v>0</v>
      </c>
      <c r="CW497">
        <f>Drivers!CW318</f>
        <v>0</v>
      </c>
      <c r="CX497">
        <f>Drivers!CX318</f>
        <v>0</v>
      </c>
      <c r="CY497">
        <f>Drivers!CY318</f>
        <v>0</v>
      </c>
      <c r="CZ497">
        <f>Drivers!CZ318</f>
        <v>0</v>
      </c>
      <c r="DA497">
        <f>Drivers!DA318</f>
        <v>0</v>
      </c>
      <c r="DB497">
        <f>Drivers!DB318</f>
        <v>0</v>
      </c>
      <c r="DC497">
        <f>Drivers!DC318</f>
        <v>0</v>
      </c>
      <c r="DD497">
        <f>Drivers!DD318</f>
        <v>0</v>
      </c>
      <c r="DE497">
        <f>Drivers!DE318</f>
        <v>0</v>
      </c>
      <c r="DF497">
        <f>Drivers!DF318</f>
        <v>0</v>
      </c>
      <c r="DG497">
        <f>Drivers!DG318</f>
        <v>0</v>
      </c>
      <c r="DH497">
        <f>Drivers!DH318</f>
        <v>0</v>
      </c>
      <c r="DI497">
        <f>Drivers!DI318</f>
        <v>0</v>
      </c>
      <c r="DJ497">
        <f>Drivers!DJ318</f>
        <v>0</v>
      </c>
      <c r="DK497">
        <f>Drivers!DK318</f>
        <v>0</v>
      </c>
      <c r="DL497">
        <f>Drivers!DL318</f>
        <v>0</v>
      </c>
      <c r="DM497">
        <f>Drivers!DM318</f>
        <v>0</v>
      </c>
      <c r="DN497">
        <f>Drivers!DN318</f>
        <v>0</v>
      </c>
      <c r="DO497">
        <f>Drivers!DO318</f>
        <v>0</v>
      </c>
      <c r="DP497">
        <f>Drivers!DP318</f>
        <v>0</v>
      </c>
      <c r="DQ497">
        <f>Drivers!DQ318</f>
        <v>0</v>
      </c>
      <c r="DR497">
        <f>Drivers!DR318</f>
        <v>0</v>
      </c>
      <c r="DS497">
        <f>Drivers!DS318</f>
        <v>0</v>
      </c>
      <c r="DT497">
        <f>Drivers!DT318</f>
        <v>0</v>
      </c>
      <c r="DU497">
        <f>Drivers!DU318</f>
        <v>0</v>
      </c>
      <c r="DV497">
        <f>Drivers!DV318</f>
        <v>0</v>
      </c>
      <c r="DW497">
        <f>Drivers!DW318</f>
        <v>0</v>
      </c>
      <c r="DX497">
        <f>Drivers!DX318</f>
        <v>0</v>
      </c>
      <c r="DY497">
        <f>Drivers!DY318</f>
        <v>0</v>
      </c>
      <c r="DZ497">
        <f>Drivers!DZ318</f>
        <v>0</v>
      </c>
      <c r="EA497">
        <f>Drivers!EA318</f>
        <v>0</v>
      </c>
      <c r="EB497">
        <f>Drivers!EB318</f>
        <v>0</v>
      </c>
      <c r="EC497">
        <f>Drivers!EC318</f>
        <v>0</v>
      </c>
      <c r="ED497">
        <f>Drivers!ED318</f>
        <v>0</v>
      </c>
      <c r="EE497">
        <f>Drivers!EE318</f>
        <v>0</v>
      </c>
      <c r="EF497">
        <f>Drivers!EF318</f>
        <v>0</v>
      </c>
      <c r="EG497">
        <f>Drivers!EG318</f>
        <v>0</v>
      </c>
      <c r="EH497">
        <f>Drivers!EH318</f>
        <v>0</v>
      </c>
      <c r="EI497">
        <f>Drivers!EI318</f>
        <v>0</v>
      </c>
      <c r="EJ497">
        <f>Drivers!EJ318</f>
        <v>0</v>
      </c>
      <c r="EK497">
        <f>Drivers!EK318</f>
        <v>0</v>
      </c>
      <c r="EL497">
        <f>Drivers!EL318</f>
        <v>0</v>
      </c>
      <c r="EM497">
        <f>Drivers!EM318</f>
        <v>0</v>
      </c>
      <c r="EN497">
        <f>Drivers!EN318</f>
        <v>0</v>
      </c>
    </row>
    <row r="498" spans="1:144" x14ac:dyDescent="0.2">
      <c r="A498">
        <f>Drivers!A319</f>
        <v>0</v>
      </c>
      <c r="B498">
        <f>Drivers!B319</f>
        <v>0</v>
      </c>
      <c r="C498">
        <f>Drivers!C319</f>
        <v>0</v>
      </c>
      <c r="D498">
        <f>Drivers!D319</f>
        <v>0</v>
      </c>
      <c r="E498">
        <f>Drivers!E319</f>
        <v>0</v>
      </c>
      <c r="F498">
        <f>Drivers!F319</f>
        <v>0</v>
      </c>
      <c r="G498">
        <f>Drivers!G319</f>
        <v>0</v>
      </c>
      <c r="H498">
        <f>Drivers!H319</f>
        <v>0</v>
      </c>
      <c r="I498" t="str">
        <f>Drivers!I319</f>
        <v>Model-Implied Cost to Acquire Customer</v>
      </c>
      <c r="J498">
        <f>Drivers!J319</f>
        <v>0</v>
      </c>
      <c r="K498">
        <f>Drivers!K319</f>
        <v>0</v>
      </c>
      <c r="L498">
        <f>Drivers!L319</f>
        <v>0</v>
      </c>
      <c r="M498">
        <f>Drivers!M319</f>
        <v>0</v>
      </c>
      <c r="N498">
        <f>Drivers!N319</f>
        <v>0</v>
      </c>
      <c r="O498">
        <f>Drivers!O319</f>
        <v>0</v>
      </c>
      <c r="P498">
        <f>Drivers!P319</f>
        <v>0</v>
      </c>
      <c r="Q498">
        <f>Drivers!Q319</f>
        <v>0</v>
      </c>
      <c r="R498">
        <f>Drivers!R319</f>
        <v>0</v>
      </c>
      <c r="S498">
        <f>Drivers!S319</f>
        <v>0</v>
      </c>
      <c r="T498">
        <f>Drivers!T319</f>
        <v>0</v>
      </c>
      <c r="U498">
        <f>Drivers!U319</f>
        <v>0</v>
      </c>
      <c r="V498">
        <f>Drivers!V319</f>
        <v>0</v>
      </c>
      <c r="W498">
        <f>Drivers!W319</f>
        <v>0</v>
      </c>
      <c r="X498">
        <f>Drivers!X319</f>
        <v>0</v>
      </c>
      <c r="Y498">
        <f>Drivers!Y319</f>
        <v>0</v>
      </c>
      <c r="Z498">
        <f>Drivers!Z319</f>
        <v>0</v>
      </c>
      <c r="AA498">
        <f>Drivers!AA319</f>
        <v>0</v>
      </c>
      <c r="AB498">
        <f>Drivers!AB319</f>
        <v>0</v>
      </c>
      <c r="AC498">
        <f>Drivers!AC319</f>
        <v>0</v>
      </c>
      <c r="AD498">
        <f>Drivers!AD319</f>
        <v>0</v>
      </c>
      <c r="AE498">
        <f>Drivers!AE319</f>
        <v>0</v>
      </c>
      <c r="AF498">
        <f>Drivers!AF319</f>
        <v>0</v>
      </c>
      <c r="AG498">
        <f>Drivers!AG319</f>
        <v>0</v>
      </c>
      <c r="AH498">
        <f>Drivers!AH319</f>
        <v>0</v>
      </c>
      <c r="AI498">
        <f>Drivers!AI319</f>
        <v>0</v>
      </c>
      <c r="AJ498">
        <f>Drivers!AJ319</f>
        <v>0</v>
      </c>
      <c r="AK498">
        <f>Drivers!AK319</f>
        <v>0</v>
      </c>
      <c r="AL498">
        <f>Drivers!AL319</f>
        <v>0</v>
      </c>
      <c r="AM498">
        <f>Drivers!AM319</f>
        <v>0</v>
      </c>
      <c r="AN498">
        <f>Drivers!AN319</f>
        <v>0</v>
      </c>
      <c r="AO498">
        <f>Drivers!AO319</f>
        <v>0</v>
      </c>
      <c r="AP498">
        <f>Drivers!AP319</f>
        <v>0</v>
      </c>
      <c r="AQ498">
        <f>Drivers!AQ319</f>
        <v>0</v>
      </c>
      <c r="AR498">
        <f>Drivers!AR319</f>
        <v>0</v>
      </c>
      <c r="AS498">
        <f>Drivers!AS319</f>
        <v>0</v>
      </c>
      <c r="AT498">
        <f>Drivers!AT319</f>
        <v>0</v>
      </c>
      <c r="AU498">
        <f>Drivers!AU319</f>
        <v>0</v>
      </c>
      <c r="AV498">
        <f>Drivers!AV319</f>
        <v>0</v>
      </c>
      <c r="AW498">
        <f>Drivers!AW319</f>
        <v>0</v>
      </c>
      <c r="AX498">
        <f>Drivers!AX319</f>
        <v>0</v>
      </c>
      <c r="AY498">
        <f>Drivers!AY319</f>
        <v>0</v>
      </c>
      <c r="AZ498">
        <f>Drivers!AZ319</f>
        <v>0</v>
      </c>
      <c r="BA498">
        <f>Drivers!BA319</f>
        <v>0</v>
      </c>
      <c r="BB498">
        <f>Drivers!BB319</f>
        <v>0</v>
      </c>
      <c r="BC498">
        <f>Drivers!BC319</f>
        <v>0</v>
      </c>
      <c r="BD498">
        <f>Drivers!BD319</f>
        <v>0</v>
      </c>
      <c r="BE498">
        <f>Drivers!BE319</f>
        <v>0</v>
      </c>
      <c r="BF498">
        <f>Drivers!BF319</f>
        <v>0</v>
      </c>
      <c r="BG498">
        <f>Drivers!BG319</f>
        <v>0</v>
      </c>
      <c r="BH498">
        <f>Drivers!BH319</f>
        <v>0</v>
      </c>
      <c r="BI498">
        <f>Drivers!BI319</f>
        <v>0</v>
      </c>
      <c r="BJ498">
        <f>Drivers!BJ319</f>
        <v>0</v>
      </c>
      <c r="BK498">
        <f>Drivers!BK319</f>
        <v>0</v>
      </c>
      <c r="BL498">
        <f>Drivers!BL319</f>
        <v>0</v>
      </c>
      <c r="BM498">
        <f>Drivers!BM319</f>
        <v>0</v>
      </c>
      <c r="BN498">
        <f>Drivers!BN319</f>
        <v>0</v>
      </c>
      <c r="BO498">
        <f>Drivers!BO319</f>
        <v>0</v>
      </c>
      <c r="BP498">
        <f>Drivers!BP319</f>
        <v>0</v>
      </c>
      <c r="BQ498">
        <f>Drivers!BQ319</f>
        <v>0</v>
      </c>
      <c r="BR498">
        <f>Drivers!BR319</f>
        <v>0</v>
      </c>
      <c r="BS498">
        <f>Drivers!BS319</f>
        <v>0</v>
      </c>
      <c r="BT498">
        <f>Drivers!BT319</f>
        <v>0</v>
      </c>
      <c r="BU498">
        <f>Drivers!BU319</f>
        <v>0</v>
      </c>
      <c r="BV498">
        <f>Drivers!BV319</f>
        <v>0</v>
      </c>
      <c r="BW498">
        <f>Drivers!BW319</f>
        <v>0</v>
      </c>
      <c r="BX498">
        <f>Drivers!BX319</f>
        <v>0</v>
      </c>
      <c r="BY498">
        <f>Drivers!BY319</f>
        <v>0</v>
      </c>
      <c r="BZ498">
        <f>Drivers!BZ319</f>
        <v>0</v>
      </c>
      <c r="CA498">
        <f>Drivers!CA319</f>
        <v>0</v>
      </c>
      <c r="CB498">
        <f>Drivers!CB319</f>
        <v>0</v>
      </c>
      <c r="CC498">
        <f>Drivers!CC319</f>
        <v>0</v>
      </c>
      <c r="CD498">
        <f>Drivers!CD319</f>
        <v>0</v>
      </c>
      <c r="CE498">
        <f>Drivers!CE319</f>
        <v>0</v>
      </c>
      <c r="CF498">
        <f>Drivers!CF319</f>
        <v>0</v>
      </c>
      <c r="CG498">
        <f>Drivers!CG319</f>
        <v>0</v>
      </c>
      <c r="CH498">
        <f>Drivers!CH319</f>
        <v>0</v>
      </c>
      <c r="CI498">
        <f>Drivers!CI319</f>
        <v>0</v>
      </c>
      <c r="CJ498">
        <f>Drivers!CJ319</f>
        <v>0</v>
      </c>
      <c r="CK498">
        <f>Drivers!CK319</f>
        <v>0</v>
      </c>
      <c r="CL498">
        <f>Drivers!CL319</f>
        <v>0</v>
      </c>
      <c r="CM498">
        <f>Drivers!CM319</f>
        <v>0</v>
      </c>
      <c r="CN498">
        <f>Drivers!CN319</f>
        <v>0</v>
      </c>
      <c r="CO498">
        <f>Drivers!CO319</f>
        <v>0</v>
      </c>
      <c r="CP498">
        <f>Drivers!CP319</f>
        <v>0</v>
      </c>
      <c r="CQ498">
        <f>Drivers!CQ319</f>
        <v>0</v>
      </c>
      <c r="CR498">
        <f>Drivers!CR319</f>
        <v>0</v>
      </c>
      <c r="CS498">
        <f>Drivers!CS319</f>
        <v>0</v>
      </c>
      <c r="CT498">
        <f>Drivers!CT319</f>
        <v>0</v>
      </c>
      <c r="CU498">
        <f>Drivers!CU319</f>
        <v>0</v>
      </c>
      <c r="CV498">
        <f>Drivers!CV319</f>
        <v>0</v>
      </c>
      <c r="CW498">
        <f>Drivers!CW319</f>
        <v>0</v>
      </c>
      <c r="CX498">
        <f>Drivers!CX319</f>
        <v>0</v>
      </c>
      <c r="CY498">
        <f>Drivers!CY319</f>
        <v>0</v>
      </c>
      <c r="CZ498">
        <f>Drivers!CZ319</f>
        <v>0</v>
      </c>
      <c r="DA498">
        <f>Drivers!DA319</f>
        <v>0</v>
      </c>
      <c r="DB498">
        <f>Drivers!DB319</f>
        <v>0</v>
      </c>
      <c r="DC498">
        <f>Drivers!DC319</f>
        <v>0</v>
      </c>
      <c r="DD498">
        <f>Drivers!DD319</f>
        <v>0</v>
      </c>
      <c r="DE498">
        <f>Drivers!DE319</f>
        <v>0</v>
      </c>
      <c r="DF498">
        <f>Drivers!DF319</f>
        <v>0</v>
      </c>
      <c r="DG498">
        <f>Drivers!DG319</f>
        <v>0</v>
      </c>
      <c r="DH498">
        <f>Drivers!DH319</f>
        <v>0</v>
      </c>
      <c r="DI498">
        <f>Drivers!DI319</f>
        <v>0</v>
      </c>
      <c r="DJ498">
        <f>Drivers!DJ319</f>
        <v>0</v>
      </c>
      <c r="DK498">
        <f>Drivers!DK319</f>
        <v>0</v>
      </c>
      <c r="DL498">
        <f>Drivers!DL319</f>
        <v>0</v>
      </c>
      <c r="DM498">
        <f>Drivers!DM319</f>
        <v>0</v>
      </c>
      <c r="DN498">
        <f>Drivers!DN319</f>
        <v>0</v>
      </c>
      <c r="DO498">
        <f>Drivers!DO319</f>
        <v>0</v>
      </c>
      <c r="DP498">
        <f>Drivers!DP319</f>
        <v>0</v>
      </c>
      <c r="DQ498">
        <f>Drivers!DQ319</f>
        <v>0</v>
      </c>
      <c r="DR498">
        <f>Drivers!DR319</f>
        <v>0</v>
      </c>
      <c r="DS498">
        <f>Drivers!DS319</f>
        <v>0</v>
      </c>
      <c r="DT498">
        <f>Drivers!DT319</f>
        <v>0</v>
      </c>
      <c r="DU498">
        <f>Drivers!DU319</f>
        <v>0</v>
      </c>
      <c r="DV498">
        <f>Drivers!DV319</f>
        <v>0</v>
      </c>
      <c r="DW498">
        <f>Drivers!DW319</f>
        <v>0</v>
      </c>
      <c r="DX498">
        <f>Drivers!DX319</f>
        <v>0</v>
      </c>
      <c r="DY498">
        <f>Drivers!DY319</f>
        <v>0</v>
      </c>
      <c r="DZ498">
        <f>Drivers!DZ319</f>
        <v>0</v>
      </c>
      <c r="EA498">
        <f>Drivers!EA319</f>
        <v>0</v>
      </c>
      <c r="EB498">
        <f>Drivers!EB319</f>
        <v>0</v>
      </c>
      <c r="EC498">
        <f>Drivers!EC319</f>
        <v>0</v>
      </c>
      <c r="ED498">
        <f>Drivers!ED319</f>
        <v>0</v>
      </c>
      <c r="EE498">
        <f>Drivers!EE319</f>
        <v>0</v>
      </c>
      <c r="EF498">
        <f>Drivers!EF319</f>
        <v>0</v>
      </c>
      <c r="EG498">
        <f>Drivers!EG319</f>
        <v>0</v>
      </c>
      <c r="EH498">
        <f>Drivers!EH319</f>
        <v>0</v>
      </c>
      <c r="EI498">
        <f>Drivers!EI319</f>
        <v>0</v>
      </c>
      <c r="EJ498">
        <f>Drivers!EJ319</f>
        <v>0</v>
      </c>
      <c r="EK498">
        <f>Drivers!EK319</f>
        <v>0</v>
      </c>
      <c r="EL498">
        <f>Drivers!EL319</f>
        <v>0</v>
      </c>
      <c r="EM498">
        <f>Drivers!EM319</f>
        <v>0</v>
      </c>
      <c r="EN498">
        <f>Drivers!EN319</f>
        <v>0</v>
      </c>
    </row>
    <row r="499" spans="1:144" x14ac:dyDescent="0.2">
      <c r="A499">
        <f>Drivers!A320</f>
        <v>0</v>
      </c>
      <c r="B499">
        <f>Drivers!B320</f>
        <v>0</v>
      </c>
      <c r="C499">
        <f>Drivers!C320</f>
        <v>0</v>
      </c>
      <c r="D499">
        <f>Drivers!D320</f>
        <v>0</v>
      </c>
      <c r="E499">
        <f>Drivers!E320</f>
        <v>0</v>
      </c>
      <c r="F499">
        <f>Drivers!F320</f>
        <v>0</v>
      </c>
      <c r="G499">
        <f>Drivers!G320</f>
        <v>0</v>
      </c>
      <c r="H499">
        <f>Drivers!H320</f>
        <v>0</v>
      </c>
      <c r="I499">
        <f>Drivers!I320</f>
        <v>0</v>
      </c>
      <c r="J499">
        <f>Drivers!J320</f>
        <v>0</v>
      </c>
      <c r="K499">
        <f>Drivers!K320</f>
        <v>0</v>
      </c>
      <c r="L499">
        <f>Drivers!L320</f>
        <v>0</v>
      </c>
      <c r="M499">
        <f>Drivers!M320</f>
        <v>0</v>
      </c>
      <c r="N499">
        <f>Drivers!N320</f>
        <v>0</v>
      </c>
      <c r="O499">
        <f>Drivers!O320</f>
        <v>0</v>
      </c>
      <c r="P499">
        <f>Drivers!P320</f>
        <v>0</v>
      </c>
      <c r="Q499">
        <f>Drivers!Q320</f>
        <v>0</v>
      </c>
      <c r="R499">
        <f>Drivers!R320</f>
        <v>0</v>
      </c>
      <c r="S499">
        <f>Drivers!S320</f>
        <v>0</v>
      </c>
      <c r="T499">
        <f>Drivers!T320</f>
        <v>0</v>
      </c>
      <c r="U499">
        <f>Drivers!U320</f>
        <v>0</v>
      </c>
      <c r="V499">
        <f>Drivers!V320</f>
        <v>0</v>
      </c>
      <c r="W499">
        <f>Drivers!W320</f>
        <v>0</v>
      </c>
      <c r="X499">
        <f>Drivers!X320</f>
        <v>0</v>
      </c>
      <c r="Y499">
        <f>Drivers!Y320</f>
        <v>0</v>
      </c>
      <c r="Z499">
        <f>Drivers!Z320</f>
        <v>0</v>
      </c>
      <c r="AA499">
        <f>Drivers!AA320</f>
        <v>0</v>
      </c>
      <c r="AB499">
        <f>Drivers!AB320</f>
        <v>0</v>
      </c>
      <c r="AC499">
        <f>Drivers!AC320</f>
        <v>0</v>
      </c>
      <c r="AD499">
        <f>Drivers!AD320</f>
        <v>0</v>
      </c>
      <c r="AE499">
        <f>Drivers!AE320</f>
        <v>0</v>
      </c>
      <c r="AF499">
        <f>Drivers!AF320</f>
        <v>0</v>
      </c>
      <c r="AG499">
        <f>Drivers!AG320</f>
        <v>0</v>
      </c>
      <c r="AH499">
        <f>Drivers!AH320</f>
        <v>0</v>
      </c>
      <c r="AI499">
        <f>Drivers!AI320</f>
        <v>0</v>
      </c>
      <c r="AJ499">
        <f>Drivers!AJ320</f>
        <v>0</v>
      </c>
      <c r="AK499">
        <f>Drivers!AK320</f>
        <v>0</v>
      </c>
      <c r="AL499">
        <f>Drivers!AL320</f>
        <v>0</v>
      </c>
      <c r="AM499">
        <f>Drivers!AM320</f>
        <v>0</v>
      </c>
      <c r="AN499">
        <f>Drivers!AN320</f>
        <v>0</v>
      </c>
      <c r="AO499">
        <f>Drivers!AO320</f>
        <v>0</v>
      </c>
      <c r="AP499">
        <f>Drivers!AP320</f>
        <v>0</v>
      </c>
      <c r="AQ499">
        <f>Drivers!AQ320</f>
        <v>0</v>
      </c>
      <c r="AR499">
        <f>Drivers!AR320</f>
        <v>0</v>
      </c>
      <c r="AS499">
        <f>Drivers!AS320</f>
        <v>0</v>
      </c>
      <c r="AT499">
        <f>Drivers!AT320</f>
        <v>0</v>
      </c>
      <c r="AU499">
        <f>Drivers!AU320</f>
        <v>0</v>
      </c>
      <c r="AV499">
        <f>Drivers!AV320</f>
        <v>0</v>
      </c>
      <c r="AW499">
        <f>Drivers!AW320</f>
        <v>0</v>
      </c>
      <c r="AX499">
        <f>Drivers!AX320</f>
        <v>0</v>
      </c>
      <c r="AY499">
        <f>Drivers!AY320</f>
        <v>0</v>
      </c>
      <c r="AZ499">
        <f>Drivers!AZ320</f>
        <v>0</v>
      </c>
      <c r="BA499">
        <f>Drivers!BA320</f>
        <v>0</v>
      </c>
      <c r="BB499">
        <f>Drivers!BB320</f>
        <v>0</v>
      </c>
      <c r="BC499">
        <f>Drivers!BC320</f>
        <v>0</v>
      </c>
      <c r="BD499">
        <f>Drivers!BD320</f>
        <v>0</v>
      </c>
      <c r="BE499">
        <f>Drivers!BE320</f>
        <v>0</v>
      </c>
      <c r="BF499">
        <f>Drivers!BF320</f>
        <v>0</v>
      </c>
      <c r="BG499">
        <f>Drivers!BG320</f>
        <v>0</v>
      </c>
      <c r="BH499">
        <f>Drivers!BH320</f>
        <v>0</v>
      </c>
      <c r="BI499">
        <f>Drivers!BI320</f>
        <v>0</v>
      </c>
      <c r="BJ499">
        <f>Drivers!BJ320</f>
        <v>0</v>
      </c>
      <c r="BK499">
        <f>Drivers!BK320</f>
        <v>0</v>
      </c>
      <c r="BL499">
        <f>Drivers!BL320</f>
        <v>0</v>
      </c>
      <c r="BM499">
        <f>Drivers!BM320</f>
        <v>0</v>
      </c>
      <c r="BN499">
        <f>Drivers!BN320</f>
        <v>0</v>
      </c>
      <c r="BO499">
        <f>Drivers!BO320</f>
        <v>0</v>
      </c>
      <c r="BP499">
        <f>Drivers!BP320</f>
        <v>0</v>
      </c>
      <c r="BQ499">
        <f>Drivers!BQ320</f>
        <v>0</v>
      </c>
      <c r="BR499">
        <f>Drivers!BR320</f>
        <v>0</v>
      </c>
      <c r="BS499">
        <f>Drivers!BS320</f>
        <v>0</v>
      </c>
      <c r="BT499">
        <f>Drivers!BT320</f>
        <v>0</v>
      </c>
      <c r="BU499">
        <f>Drivers!BU320</f>
        <v>0</v>
      </c>
      <c r="BV499">
        <f>Drivers!BV320</f>
        <v>0</v>
      </c>
      <c r="BW499">
        <f>Drivers!BW320</f>
        <v>0</v>
      </c>
      <c r="BX499">
        <f>Drivers!BX320</f>
        <v>0</v>
      </c>
      <c r="BY499">
        <f>Drivers!BY320</f>
        <v>0</v>
      </c>
      <c r="BZ499">
        <f>Drivers!BZ320</f>
        <v>0</v>
      </c>
      <c r="CA499">
        <f>Drivers!CA320</f>
        <v>0</v>
      </c>
      <c r="CB499">
        <f>Drivers!CB320</f>
        <v>0</v>
      </c>
      <c r="CC499">
        <f>Drivers!CC320</f>
        <v>0</v>
      </c>
      <c r="CD499">
        <f>Drivers!CD320</f>
        <v>0</v>
      </c>
      <c r="CE499">
        <f>Drivers!CE320</f>
        <v>0</v>
      </c>
      <c r="CF499">
        <f>Drivers!CF320</f>
        <v>0</v>
      </c>
      <c r="CG499">
        <f>Drivers!CG320</f>
        <v>0</v>
      </c>
      <c r="CH499">
        <f>Drivers!CH320</f>
        <v>0</v>
      </c>
      <c r="CI499">
        <f>Drivers!CI320</f>
        <v>0</v>
      </c>
      <c r="CJ499">
        <f>Drivers!CJ320</f>
        <v>0</v>
      </c>
      <c r="CK499">
        <f>Drivers!CK320</f>
        <v>0</v>
      </c>
      <c r="CL499">
        <f>Drivers!CL320</f>
        <v>0</v>
      </c>
      <c r="CM499">
        <f>Drivers!CM320</f>
        <v>0</v>
      </c>
      <c r="CN499">
        <f>Drivers!CN320</f>
        <v>0</v>
      </c>
      <c r="CO499">
        <f>Drivers!CO320</f>
        <v>0</v>
      </c>
      <c r="CP499">
        <f>Drivers!CP320</f>
        <v>0</v>
      </c>
      <c r="CQ499">
        <f>Drivers!CQ320</f>
        <v>0</v>
      </c>
      <c r="CR499">
        <f>Drivers!CR320</f>
        <v>0</v>
      </c>
      <c r="CS499">
        <f>Drivers!CS320</f>
        <v>0</v>
      </c>
      <c r="CT499">
        <f>Drivers!CT320</f>
        <v>0</v>
      </c>
      <c r="CU499">
        <f>Drivers!CU320</f>
        <v>0</v>
      </c>
      <c r="CV499">
        <f>Drivers!CV320</f>
        <v>0</v>
      </c>
      <c r="CW499">
        <f>Drivers!CW320</f>
        <v>0</v>
      </c>
      <c r="CX499">
        <f>Drivers!CX320</f>
        <v>0</v>
      </c>
      <c r="CY499">
        <f>Drivers!CY320</f>
        <v>0</v>
      </c>
      <c r="CZ499">
        <f>Drivers!CZ320</f>
        <v>0</v>
      </c>
      <c r="DA499">
        <f>Drivers!DA320</f>
        <v>0</v>
      </c>
      <c r="DB499">
        <f>Drivers!DB320</f>
        <v>0</v>
      </c>
      <c r="DC499">
        <f>Drivers!DC320</f>
        <v>0</v>
      </c>
      <c r="DD499">
        <f>Drivers!DD320</f>
        <v>0</v>
      </c>
      <c r="DE499">
        <f>Drivers!DE320</f>
        <v>0</v>
      </c>
      <c r="DF499">
        <f>Drivers!DF320</f>
        <v>0</v>
      </c>
      <c r="DG499">
        <f>Drivers!DG320</f>
        <v>0</v>
      </c>
      <c r="DH499">
        <f>Drivers!DH320</f>
        <v>0</v>
      </c>
      <c r="DI499">
        <f>Drivers!DI320</f>
        <v>0</v>
      </c>
      <c r="DJ499">
        <f>Drivers!DJ320</f>
        <v>0</v>
      </c>
      <c r="DK499">
        <f>Drivers!DK320</f>
        <v>0</v>
      </c>
      <c r="DL499">
        <f>Drivers!DL320</f>
        <v>0</v>
      </c>
      <c r="DM499">
        <f>Drivers!DM320</f>
        <v>0</v>
      </c>
      <c r="DN499">
        <f>Drivers!DN320</f>
        <v>0</v>
      </c>
      <c r="DO499">
        <f>Drivers!DO320</f>
        <v>0</v>
      </c>
      <c r="DP499">
        <f>Drivers!DP320</f>
        <v>0</v>
      </c>
      <c r="DQ499">
        <f>Drivers!DQ320</f>
        <v>0</v>
      </c>
      <c r="DR499">
        <f>Drivers!DR320</f>
        <v>0</v>
      </c>
      <c r="DS499">
        <f>Drivers!DS320</f>
        <v>0</v>
      </c>
      <c r="DT499">
        <f>Drivers!DT320</f>
        <v>0</v>
      </c>
      <c r="DU499">
        <f>Drivers!DU320</f>
        <v>0</v>
      </c>
      <c r="DV499">
        <f>Drivers!DV320</f>
        <v>0</v>
      </c>
      <c r="DW499">
        <f>Drivers!DW320</f>
        <v>0</v>
      </c>
      <c r="DX499">
        <f>Drivers!DX320</f>
        <v>0</v>
      </c>
      <c r="DY499">
        <f>Drivers!DY320</f>
        <v>0</v>
      </c>
      <c r="DZ499">
        <f>Drivers!DZ320</f>
        <v>0</v>
      </c>
      <c r="EA499">
        <f>Drivers!EA320</f>
        <v>0</v>
      </c>
      <c r="EB499">
        <f>Drivers!EB320</f>
        <v>0</v>
      </c>
      <c r="EC499">
        <f>Drivers!EC320</f>
        <v>0</v>
      </c>
      <c r="ED499">
        <f>Drivers!ED320</f>
        <v>0</v>
      </c>
      <c r="EE499">
        <f>Drivers!EE320</f>
        <v>0</v>
      </c>
      <c r="EF499">
        <f>Drivers!EF320</f>
        <v>0</v>
      </c>
      <c r="EG499">
        <f>Drivers!EG320</f>
        <v>0</v>
      </c>
      <c r="EH499">
        <f>Drivers!EH320</f>
        <v>0</v>
      </c>
      <c r="EI499">
        <f>Drivers!EI320</f>
        <v>0</v>
      </c>
      <c r="EJ499">
        <f>Drivers!EJ320</f>
        <v>0</v>
      </c>
      <c r="EK499">
        <f>Drivers!EK320</f>
        <v>0</v>
      </c>
      <c r="EL499">
        <f>Drivers!EL320</f>
        <v>0</v>
      </c>
      <c r="EM499">
        <f>Drivers!EM320</f>
        <v>0</v>
      </c>
      <c r="EN499">
        <f>Drivers!EN320</f>
        <v>0</v>
      </c>
    </row>
    <row r="500" spans="1:144" x14ac:dyDescent="0.2">
      <c r="A500">
        <f>Drivers!A321</f>
        <v>0</v>
      </c>
      <c r="B500">
        <f>Drivers!B321</f>
        <v>0</v>
      </c>
      <c r="C500">
        <f>Drivers!C321</f>
        <v>0</v>
      </c>
      <c r="D500">
        <f>Drivers!D321</f>
        <v>0</v>
      </c>
      <c r="E500">
        <f>Drivers!E321</f>
        <v>0</v>
      </c>
      <c r="F500">
        <f>Drivers!F321</f>
        <v>0</v>
      </c>
      <c r="G500">
        <f>Drivers!G321</f>
        <v>0</v>
      </c>
      <c r="H500">
        <f>Drivers!H321</f>
        <v>0</v>
      </c>
      <c r="I500" t="str">
        <f>Drivers!I321</f>
        <v>Cost to Acquire - Period</v>
      </c>
      <c r="J500">
        <f>Drivers!J321</f>
        <v>0</v>
      </c>
      <c r="K500">
        <f>Drivers!K321</f>
        <v>0</v>
      </c>
      <c r="L500">
        <f>Drivers!L321</f>
        <v>0</v>
      </c>
      <c r="M500">
        <f>Drivers!M321</f>
        <v>0</v>
      </c>
      <c r="N500">
        <f>Drivers!N321</f>
        <v>0</v>
      </c>
      <c r="O500">
        <f>Drivers!O321</f>
        <v>0</v>
      </c>
      <c r="P500">
        <f>Drivers!P321</f>
        <v>0</v>
      </c>
      <c r="Q500">
        <f>Drivers!Q321</f>
        <v>0</v>
      </c>
      <c r="R500">
        <f>Drivers!R321</f>
        <v>0</v>
      </c>
      <c r="S500">
        <f>Drivers!S321</f>
        <v>0</v>
      </c>
      <c r="T500">
        <f>Drivers!T321</f>
        <v>0</v>
      </c>
      <c r="U500">
        <f>Drivers!U321</f>
        <v>0</v>
      </c>
      <c r="V500">
        <f>Drivers!V321</f>
        <v>0</v>
      </c>
      <c r="W500">
        <f>Drivers!W321</f>
        <v>0</v>
      </c>
      <c r="X500">
        <f>Drivers!X321</f>
        <v>0</v>
      </c>
      <c r="Y500">
        <f>Drivers!Y321</f>
        <v>0</v>
      </c>
      <c r="Z500">
        <f>Drivers!Z321</f>
        <v>0</v>
      </c>
      <c r="AA500">
        <f>Drivers!AA321</f>
        <v>0</v>
      </c>
      <c r="AB500">
        <f>Drivers!AB321</f>
        <v>0</v>
      </c>
      <c r="AC500">
        <f>Drivers!AC321</f>
        <v>0</v>
      </c>
      <c r="AD500">
        <f>Drivers!AD321</f>
        <v>0</v>
      </c>
      <c r="AE500">
        <f>Drivers!AE321</f>
        <v>0</v>
      </c>
      <c r="AF500">
        <f>Drivers!AF321</f>
        <v>0</v>
      </c>
      <c r="AG500">
        <f>Drivers!AG321</f>
        <v>0</v>
      </c>
      <c r="AH500">
        <f>Drivers!AH321</f>
        <v>0</v>
      </c>
      <c r="AI500">
        <f>Drivers!AI321</f>
        <v>0</v>
      </c>
      <c r="AJ500">
        <f>Drivers!AJ321</f>
        <v>0</v>
      </c>
      <c r="AK500">
        <f>Drivers!AK321</f>
        <v>0</v>
      </c>
      <c r="AL500">
        <f>Drivers!AL321</f>
        <v>0</v>
      </c>
      <c r="AM500">
        <f>Drivers!AM321</f>
        <v>0</v>
      </c>
      <c r="AN500">
        <f>Drivers!AN321</f>
        <v>0</v>
      </c>
      <c r="AO500">
        <f>Drivers!AO321</f>
        <v>0</v>
      </c>
      <c r="AP500">
        <f>Drivers!AP321</f>
        <v>0</v>
      </c>
      <c r="AQ500">
        <f>Drivers!AQ321</f>
        <v>0</v>
      </c>
      <c r="AR500">
        <f>Drivers!AR321</f>
        <v>0</v>
      </c>
      <c r="AS500">
        <f>Drivers!AS321</f>
        <v>0</v>
      </c>
      <c r="AT500">
        <f>Drivers!AT321</f>
        <v>0</v>
      </c>
      <c r="AU500">
        <f>Drivers!AU321</f>
        <v>0</v>
      </c>
      <c r="AV500">
        <f>Drivers!AV321</f>
        <v>0</v>
      </c>
      <c r="AW500">
        <f>Drivers!AW321</f>
        <v>0</v>
      </c>
      <c r="AX500">
        <f>Drivers!AX321</f>
        <v>0</v>
      </c>
      <c r="AY500">
        <f>Drivers!AY321</f>
        <v>0</v>
      </c>
      <c r="AZ500">
        <f>Drivers!AZ321</f>
        <v>0</v>
      </c>
      <c r="BA500">
        <f>Drivers!BA321</f>
        <v>0</v>
      </c>
      <c r="BB500">
        <f>Drivers!BB321</f>
        <v>0</v>
      </c>
      <c r="BC500">
        <f>Drivers!BC321</f>
        <v>0</v>
      </c>
      <c r="BD500">
        <f>Drivers!BD321</f>
        <v>0</v>
      </c>
      <c r="BE500">
        <f>Drivers!BE321</f>
        <v>0</v>
      </c>
      <c r="BF500">
        <f>Drivers!BF321</f>
        <v>0</v>
      </c>
      <c r="BG500">
        <f>Drivers!BG321</f>
        <v>0</v>
      </c>
      <c r="BH500">
        <f>Drivers!BH321</f>
        <v>0</v>
      </c>
      <c r="BI500">
        <f>Drivers!BI321</f>
        <v>0</v>
      </c>
      <c r="BJ500">
        <f>Drivers!BJ321</f>
        <v>0</v>
      </c>
      <c r="BK500">
        <f>Drivers!BK321</f>
        <v>0</v>
      </c>
      <c r="BL500">
        <f>Drivers!BL321</f>
        <v>0</v>
      </c>
      <c r="BM500">
        <f>Drivers!BM321</f>
        <v>0</v>
      </c>
      <c r="BN500">
        <f>Drivers!BN321</f>
        <v>0</v>
      </c>
      <c r="BO500">
        <f>Drivers!BO321</f>
        <v>0</v>
      </c>
      <c r="BP500">
        <f>Drivers!BP321</f>
        <v>0</v>
      </c>
      <c r="BQ500">
        <f>Drivers!BQ321</f>
        <v>0</v>
      </c>
      <c r="BR500">
        <f>Drivers!BR321</f>
        <v>0</v>
      </c>
      <c r="BS500">
        <f>Drivers!BS321</f>
        <v>0</v>
      </c>
      <c r="BT500">
        <f>Drivers!BT321</f>
        <v>0</v>
      </c>
      <c r="BU500">
        <f>Drivers!BU321</f>
        <v>0</v>
      </c>
      <c r="BV500">
        <f>Drivers!BV321</f>
        <v>0</v>
      </c>
      <c r="BW500">
        <f>Drivers!BW321</f>
        <v>0</v>
      </c>
      <c r="BX500">
        <f>Drivers!BX321</f>
        <v>0</v>
      </c>
      <c r="BY500">
        <f>Drivers!BY321</f>
        <v>0</v>
      </c>
      <c r="BZ500">
        <f>Drivers!BZ321</f>
        <v>0</v>
      </c>
      <c r="CA500">
        <f>Drivers!CA321</f>
        <v>0</v>
      </c>
      <c r="CB500">
        <f>Drivers!CB321</f>
        <v>0</v>
      </c>
      <c r="CC500">
        <f>Drivers!CC321</f>
        <v>0</v>
      </c>
      <c r="CD500">
        <f>Drivers!CD321</f>
        <v>0</v>
      </c>
      <c r="CE500">
        <f>Drivers!CE321</f>
        <v>0</v>
      </c>
      <c r="CF500">
        <f>Drivers!CF321</f>
        <v>0</v>
      </c>
      <c r="CG500">
        <f>Drivers!CG321</f>
        <v>0</v>
      </c>
      <c r="CH500">
        <f>Drivers!CH321</f>
        <v>0</v>
      </c>
      <c r="CI500">
        <f>Drivers!CI321</f>
        <v>0</v>
      </c>
      <c r="CJ500">
        <f>Drivers!CJ321</f>
        <v>0</v>
      </c>
      <c r="CK500">
        <f>Drivers!CK321</f>
        <v>0</v>
      </c>
      <c r="CL500">
        <f>Drivers!CL321</f>
        <v>0</v>
      </c>
      <c r="CM500">
        <f>Drivers!CM321</f>
        <v>0</v>
      </c>
      <c r="CN500">
        <f>Drivers!CN321</f>
        <v>0</v>
      </c>
      <c r="CO500">
        <f>Drivers!CO321</f>
        <v>0</v>
      </c>
      <c r="CP500">
        <f>Drivers!CP321</f>
        <v>0</v>
      </c>
      <c r="CQ500">
        <f>Drivers!CQ321</f>
        <v>0</v>
      </c>
      <c r="CR500">
        <f>Drivers!CR321</f>
        <v>0</v>
      </c>
      <c r="CS500">
        <f>Drivers!CS321</f>
        <v>0</v>
      </c>
      <c r="CT500">
        <f>Drivers!CT321</f>
        <v>0</v>
      </c>
      <c r="CU500">
        <f>Drivers!CU321</f>
        <v>0</v>
      </c>
      <c r="CV500">
        <f>Drivers!CV321</f>
        <v>0</v>
      </c>
      <c r="CW500">
        <f>Drivers!CW321</f>
        <v>0</v>
      </c>
      <c r="CX500">
        <f>Drivers!CX321</f>
        <v>0</v>
      </c>
      <c r="CY500">
        <f>Drivers!CY321</f>
        <v>0</v>
      </c>
      <c r="CZ500">
        <f>Drivers!CZ321</f>
        <v>0</v>
      </c>
      <c r="DA500">
        <f>Drivers!DA321</f>
        <v>0</v>
      </c>
      <c r="DB500">
        <f>Drivers!DB321</f>
        <v>0</v>
      </c>
      <c r="DC500">
        <f>Drivers!DC321</f>
        <v>0</v>
      </c>
      <c r="DD500">
        <f>Drivers!DD321</f>
        <v>0</v>
      </c>
      <c r="DE500">
        <f>Drivers!DE321</f>
        <v>0</v>
      </c>
      <c r="DF500">
        <f>Drivers!DF321</f>
        <v>0</v>
      </c>
      <c r="DG500">
        <f>Drivers!DG321</f>
        <v>0</v>
      </c>
      <c r="DH500">
        <f>Drivers!DH321</f>
        <v>0</v>
      </c>
      <c r="DI500">
        <f>Drivers!DI321</f>
        <v>0</v>
      </c>
      <c r="DJ500">
        <f>Drivers!DJ321</f>
        <v>0</v>
      </c>
      <c r="DK500">
        <f>Drivers!DK321</f>
        <v>0</v>
      </c>
      <c r="DL500">
        <f>Drivers!DL321</f>
        <v>0</v>
      </c>
      <c r="DM500">
        <f>Drivers!DM321</f>
        <v>0</v>
      </c>
      <c r="DN500">
        <f>Drivers!DN321</f>
        <v>0</v>
      </c>
      <c r="DO500">
        <f>Drivers!DO321</f>
        <v>0</v>
      </c>
      <c r="DP500">
        <f>Drivers!DP321</f>
        <v>0</v>
      </c>
      <c r="DQ500">
        <f>Drivers!DQ321</f>
        <v>0</v>
      </c>
      <c r="DR500">
        <f>Drivers!DR321</f>
        <v>0</v>
      </c>
      <c r="DS500">
        <f>Drivers!DS321</f>
        <v>0</v>
      </c>
      <c r="DT500">
        <f>Drivers!DT321</f>
        <v>0</v>
      </c>
      <c r="DU500">
        <f>Drivers!DU321</f>
        <v>0</v>
      </c>
      <c r="DV500">
        <f>Drivers!DV321</f>
        <v>0</v>
      </c>
      <c r="DW500">
        <f>Drivers!DW321</f>
        <v>0</v>
      </c>
      <c r="DX500">
        <f>Drivers!DX321</f>
        <v>0</v>
      </c>
      <c r="DY500">
        <f>Drivers!DY321</f>
        <v>0</v>
      </c>
      <c r="DZ500">
        <f>Drivers!DZ321</f>
        <v>0</v>
      </c>
      <c r="EA500">
        <f>Drivers!EA321</f>
        <v>0</v>
      </c>
      <c r="EB500">
        <f>Drivers!EB321</f>
        <v>0</v>
      </c>
      <c r="EC500">
        <f>Drivers!EC321</f>
        <v>0</v>
      </c>
      <c r="ED500">
        <f>Drivers!ED321</f>
        <v>0</v>
      </c>
      <c r="EE500">
        <f>Drivers!EE321</f>
        <v>0</v>
      </c>
      <c r="EF500">
        <f>Drivers!EF321</f>
        <v>0</v>
      </c>
      <c r="EG500">
        <f>Drivers!EG321</f>
        <v>0</v>
      </c>
      <c r="EH500">
        <f>Drivers!EH321</f>
        <v>0</v>
      </c>
      <c r="EI500">
        <f>Drivers!EI321</f>
        <v>0</v>
      </c>
      <c r="EJ500">
        <f>Drivers!EJ321</f>
        <v>0</v>
      </c>
      <c r="EK500">
        <f>Drivers!EK321</f>
        <v>0</v>
      </c>
      <c r="EL500">
        <f>Drivers!EL321</f>
        <v>0</v>
      </c>
      <c r="EM500">
        <f>Drivers!EM321</f>
        <v>0</v>
      </c>
      <c r="EN500">
        <f>Drivers!EN321</f>
        <v>0</v>
      </c>
    </row>
    <row r="501" spans="1:144" x14ac:dyDescent="0.2">
      <c r="A501">
        <f>Drivers!A322</f>
        <v>0</v>
      </c>
      <c r="B501">
        <f>Drivers!B322</f>
        <v>0</v>
      </c>
      <c r="C501">
        <f>Drivers!C322</f>
        <v>0</v>
      </c>
      <c r="D501">
        <f>Drivers!D322</f>
        <v>0</v>
      </c>
      <c r="E501">
        <f>Drivers!E322</f>
        <v>0</v>
      </c>
      <c r="F501">
        <f>Drivers!F322</f>
        <v>0</v>
      </c>
      <c r="G501">
        <f>Drivers!G322</f>
        <v>0</v>
      </c>
      <c r="H501">
        <f>Drivers!H322</f>
        <v>0</v>
      </c>
      <c r="I501" t="str">
        <f>Drivers!I322</f>
        <v>Marketing Spend</v>
      </c>
      <c r="J501">
        <f>Drivers!J322</f>
        <v>0</v>
      </c>
      <c r="K501">
        <f>Drivers!K322</f>
        <v>0</v>
      </c>
      <c r="L501">
        <f>Drivers!L322</f>
        <v>0</v>
      </c>
      <c r="M501">
        <f>Drivers!M322</f>
        <v>0</v>
      </c>
      <c r="N501">
        <f>Drivers!N322</f>
        <v>0</v>
      </c>
      <c r="O501">
        <f>Drivers!O322</f>
        <v>0</v>
      </c>
      <c r="P501">
        <f>Drivers!P322</f>
        <v>0</v>
      </c>
      <c r="Q501">
        <f>Drivers!Q322</f>
        <v>0</v>
      </c>
      <c r="R501">
        <f>Drivers!R322</f>
        <v>0</v>
      </c>
      <c r="S501">
        <f>Drivers!S322</f>
        <v>0</v>
      </c>
      <c r="T501">
        <f>Drivers!T322</f>
        <v>0</v>
      </c>
      <c r="U501">
        <f>Drivers!U322</f>
        <v>0</v>
      </c>
      <c r="V501">
        <f>Drivers!V322</f>
        <v>0</v>
      </c>
      <c r="W501">
        <f>Drivers!W322</f>
        <v>0</v>
      </c>
      <c r="X501">
        <f>Drivers!X322</f>
        <v>0</v>
      </c>
      <c r="Y501">
        <f>Drivers!Y322</f>
        <v>0</v>
      </c>
      <c r="Z501">
        <f>Drivers!Z322</f>
        <v>0</v>
      </c>
      <c r="AA501">
        <f>Drivers!AA322</f>
        <v>0</v>
      </c>
      <c r="AB501">
        <f>Drivers!AB322</f>
        <v>0</v>
      </c>
      <c r="AC501">
        <f>Drivers!AC322</f>
        <v>0</v>
      </c>
      <c r="AD501">
        <f>Drivers!AD322</f>
        <v>0</v>
      </c>
      <c r="AE501">
        <f>Drivers!AE322</f>
        <v>0</v>
      </c>
      <c r="AF501">
        <f>Drivers!AF322</f>
        <v>0</v>
      </c>
      <c r="AG501">
        <f>Drivers!AG322</f>
        <v>0</v>
      </c>
      <c r="AH501">
        <f>Drivers!AH322</f>
        <v>0</v>
      </c>
      <c r="AI501">
        <f>Drivers!AI322</f>
        <v>0</v>
      </c>
      <c r="AJ501">
        <f>Drivers!AJ322</f>
        <v>0</v>
      </c>
      <c r="AK501">
        <f>Drivers!AK322</f>
        <v>0</v>
      </c>
      <c r="AL501">
        <f>Drivers!AL322</f>
        <v>0</v>
      </c>
      <c r="AM501">
        <f>Drivers!AM322</f>
        <v>0</v>
      </c>
      <c r="AN501">
        <f>Drivers!AN322</f>
        <v>0</v>
      </c>
      <c r="AO501">
        <f>Drivers!AO322</f>
        <v>0</v>
      </c>
      <c r="AP501">
        <f>Drivers!AP322</f>
        <v>0</v>
      </c>
      <c r="AQ501">
        <f>Drivers!AQ322</f>
        <v>0</v>
      </c>
      <c r="AR501">
        <f>Drivers!AR322</f>
        <v>0</v>
      </c>
      <c r="AS501">
        <f>Drivers!AS322</f>
        <v>0</v>
      </c>
      <c r="AT501">
        <f>Drivers!AT322</f>
        <v>0</v>
      </c>
      <c r="AU501">
        <f>Drivers!AU322</f>
        <v>0</v>
      </c>
      <c r="AV501">
        <f>Drivers!AV322</f>
        <v>0</v>
      </c>
      <c r="AW501">
        <f>Drivers!AW322</f>
        <v>0</v>
      </c>
      <c r="AX501">
        <f>Drivers!AX322</f>
        <v>0</v>
      </c>
      <c r="AY501">
        <f>Drivers!AY322</f>
        <v>0</v>
      </c>
      <c r="AZ501">
        <f>Drivers!AZ322</f>
        <v>0</v>
      </c>
      <c r="BA501">
        <f>Drivers!BA322</f>
        <v>0</v>
      </c>
      <c r="BB501">
        <f>Drivers!BB322</f>
        <v>0</v>
      </c>
      <c r="BC501">
        <f>Drivers!BC322</f>
        <v>0</v>
      </c>
      <c r="BD501">
        <f>Drivers!BD322</f>
        <v>0</v>
      </c>
      <c r="BE501">
        <f>Drivers!BE322</f>
        <v>0</v>
      </c>
      <c r="BF501">
        <f>Drivers!BF322</f>
        <v>0</v>
      </c>
      <c r="BG501">
        <f>Drivers!BG322</f>
        <v>0</v>
      </c>
      <c r="BH501">
        <f>Drivers!BH322</f>
        <v>0</v>
      </c>
      <c r="BI501">
        <f>Drivers!BI322</f>
        <v>0</v>
      </c>
      <c r="BJ501">
        <f>Drivers!BJ322</f>
        <v>0</v>
      </c>
      <c r="BK501">
        <f>Drivers!BK322</f>
        <v>0</v>
      </c>
      <c r="BL501">
        <f>Drivers!BL322</f>
        <v>0</v>
      </c>
      <c r="BM501">
        <f>Drivers!BM322</f>
        <v>0</v>
      </c>
      <c r="BN501">
        <f>Drivers!BN322</f>
        <v>0</v>
      </c>
      <c r="BO501">
        <f>Drivers!BO322</f>
        <v>0</v>
      </c>
      <c r="BP501">
        <f>Drivers!BP322</f>
        <v>0</v>
      </c>
      <c r="BQ501">
        <f>Drivers!BQ322</f>
        <v>0</v>
      </c>
      <c r="BR501">
        <f>Drivers!BR322</f>
        <v>0</v>
      </c>
      <c r="BS501">
        <f>Drivers!BS322</f>
        <v>0</v>
      </c>
      <c r="BT501">
        <f>Drivers!BT322</f>
        <v>0</v>
      </c>
      <c r="BU501">
        <f>Drivers!BU322</f>
        <v>0</v>
      </c>
      <c r="BV501">
        <f>Drivers!BV322</f>
        <v>25.413</v>
      </c>
      <c r="BW501">
        <f>Drivers!BW322</f>
        <v>32.030999999999999</v>
      </c>
      <c r="BX501">
        <f>Drivers!BX322</f>
        <v>49.618000000000002</v>
      </c>
      <c r="BY501">
        <f>Drivers!BY322</f>
        <v>37.079000000000001</v>
      </c>
      <c r="BZ501">
        <f>Drivers!BZ322</f>
        <v>60.604999999999997</v>
      </c>
      <c r="CA501">
        <f>Drivers!CA322</f>
        <v>34.518999999999998</v>
      </c>
      <c r="CB501">
        <f>Drivers!CB322</f>
        <v>34.244</v>
      </c>
      <c r="CC501">
        <f>Drivers!CC322</f>
        <v>25.161000000000001</v>
      </c>
      <c r="CD501">
        <f>Drivers!CD322</f>
        <v>40.5</v>
      </c>
      <c r="CE501">
        <f>Drivers!CE322</f>
        <v>35.018999999999998</v>
      </c>
      <c r="CF501">
        <f>Drivers!CF322</f>
        <v>34.744</v>
      </c>
      <c r="CG501">
        <f>Drivers!CG322</f>
        <v>31.079000000000001</v>
      </c>
      <c r="CH501">
        <f>Drivers!CH322</f>
        <v>43</v>
      </c>
      <c r="CI501">
        <f>Drivers!CI322</f>
        <v>37.518999999999998</v>
      </c>
      <c r="CJ501">
        <f>Drivers!CJ322</f>
        <v>37.244</v>
      </c>
      <c r="CK501">
        <f>Drivers!CK322</f>
        <v>33.579000000000001</v>
      </c>
      <c r="CL501">
        <f>Drivers!CL322</f>
        <v>45.5</v>
      </c>
      <c r="CM501">
        <f>Drivers!CM322</f>
        <v>40.018999999999998</v>
      </c>
      <c r="CN501">
        <f>Drivers!CN322</f>
        <v>39.744</v>
      </c>
      <c r="CO501">
        <f>Drivers!CO322</f>
        <v>36.079000000000001</v>
      </c>
      <c r="CP501">
        <f>Drivers!CP322</f>
        <v>0</v>
      </c>
      <c r="CQ501">
        <f>Drivers!CQ322</f>
        <v>0</v>
      </c>
      <c r="CR501">
        <f>Drivers!CR322</f>
        <v>0</v>
      </c>
      <c r="CS501">
        <f>Drivers!CS322</f>
        <v>0</v>
      </c>
      <c r="CT501">
        <f>Drivers!CT322</f>
        <v>0</v>
      </c>
      <c r="CU501">
        <f>Drivers!CU322</f>
        <v>0</v>
      </c>
      <c r="CV501">
        <f>Drivers!CV322</f>
        <v>0</v>
      </c>
      <c r="CW501">
        <f>Drivers!CW322</f>
        <v>0</v>
      </c>
      <c r="CX501">
        <f>Drivers!CX322</f>
        <v>0</v>
      </c>
      <c r="CY501">
        <f>Drivers!CY322</f>
        <v>0</v>
      </c>
      <c r="CZ501">
        <f>Drivers!CZ322</f>
        <v>0</v>
      </c>
      <c r="DA501">
        <f>Drivers!DA322</f>
        <v>0</v>
      </c>
      <c r="DB501">
        <f>Drivers!DB322</f>
        <v>0</v>
      </c>
      <c r="DC501">
        <f>Drivers!DC322</f>
        <v>0</v>
      </c>
      <c r="DD501">
        <f>Drivers!DD322</f>
        <v>0</v>
      </c>
      <c r="DE501">
        <f>Drivers!DE322</f>
        <v>0</v>
      </c>
      <c r="DF501">
        <f>Drivers!DF322</f>
        <v>0</v>
      </c>
      <c r="DG501">
        <f>Drivers!DG322</f>
        <v>0</v>
      </c>
      <c r="DH501">
        <f>Drivers!DH322</f>
        <v>0</v>
      </c>
      <c r="DI501">
        <f>Drivers!DI322</f>
        <v>0</v>
      </c>
      <c r="DJ501">
        <f>Drivers!DJ322</f>
        <v>0</v>
      </c>
      <c r="DK501">
        <f>Drivers!DK322</f>
        <v>0</v>
      </c>
      <c r="DL501">
        <f>Drivers!DL322</f>
        <v>0</v>
      </c>
      <c r="DM501">
        <f>Drivers!DM322</f>
        <v>0</v>
      </c>
      <c r="DN501">
        <f>Drivers!DN322</f>
        <v>0</v>
      </c>
      <c r="DO501">
        <f>Drivers!DO322</f>
        <v>0</v>
      </c>
      <c r="DP501">
        <f>Drivers!DP322</f>
        <v>0</v>
      </c>
      <c r="DQ501">
        <f>Drivers!DQ322</f>
        <v>0</v>
      </c>
      <c r="DR501">
        <f>Drivers!DR322</f>
        <v>0</v>
      </c>
      <c r="DS501">
        <f>Drivers!DS322</f>
        <v>0</v>
      </c>
      <c r="DT501">
        <f>Drivers!DT322</f>
        <v>0</v>
      </c>
      <c r="DU501">
        <f>Drivers!DU322</f>
        <v>0</v>
      </c>
      <c r="DV501">
        <f>Drivers!DV322</f>
        <v>0</v>
      </c>
      <c r="DW501">
        <f>Drivers!DW322</f>
        <v>0</v>
      </c>
      <c r="DX501">
        <f>Drivers!DX322</f>
        <v>0</v>
      </c>
      <c r="DY501">
        <f>Drivers!DY322</f>
        <v>0</v>
      </c>
      <c r="DZ501">
        <f>Drivers!DZ322</f>
        <v>0</v>
      </c>
      <c r="EA501">
        <f>Drivers!EA322</f>
        <v>0</v>
      </c>
      <c r="EB501">
        <f>Drivers!EB322</f>
        <v>154.529</v>
      </c>
      <c r="EC501">
        <f>Drivers!EC322</f>
        <v>141.34200000000001</v>
      </c>
      <c r="ED501">
        <f>Drivers!ED322</f>
        <v>151.34200000000001</v>
      </c>
      <c r="EE501">
        <f>Drivers!EE322</f>
        <v>161.34200000000001</v>
      </c>
      <c r="EF501">
        <f>Drivers!EF322</f>
        <v>168.34200000000001</v>
      </c>
      <c r="EG501">
        <f>Drivers!EG322</f>
        <v>174.34200000000001</v>
      </c>
      <c r="EH501">
        <f>Drivers!EH322</f>
        <v>179.34200000000001</v>
      </c>
      <c r="EI501">
        <f>Drivers!EI322</f>
        <v>183.34200000000001</v>
      </c>
      <c r="EJ501">
        <f>Drivers!EJ322</f>
        <v>186.34200000000001</v>
      </c>
      <c r="EK501">
        <f>Drivers!EK322</f>
        <v>189.34200000000001</v>
      </c>
      <c r="EL501">
        <f>Drivers!EL322</f>
        <v>192.34200000000001</v>
      </c>
      <c r="EM501">
        <f>Drivers!EM322</f>
        <v>0</v>
      </c>
      <c r="EN501">
        <f>Drivers!EN322</f>
        <v>0</v>
      </c>
    </row>
    <row r="502" spans="1:144" x14ac:dyDescent="0.2">
      <c r="A502">
        <f>Drivers!A323</f>
        <v>0</v>
      </c>
      <c r="B502">
        <f>Drivers!B323</f>
        <v>0</v>
      </c>
      <c r="C502">
        <f>Drivers!C323</f>
        <v>0</v>
      </c>
      <c r="D502">
        <f>Drivers!D323</f>
        <v>0</v>
      </c>
      <c r="E502">
        <f>Drivers!E323</f>
        <v>0</v>
      </c>
      <c r="F502">
        <f>Drivers!F323</f>
        <v>0</v>
      </c>
      <c r="G502">
        <f>Drivers!G323</f>
        <v>0</v>
      </c>
      <c r="H502">
        <f>Drivers!H323</f>
        <v>0</v>
      </c>
      <c r="I502" t="str">
        <f>Drivers!I323</f>
        <v>Gross Customers Acquired</v>
      </c>
      <c r="J502">
        <f>Drivers!J323</f>
        <v>0</v>
      </c>
      <c r="K502">
        <f>Drivers!K323</f>
        <v>0</v>
      </c>
      <c r="L502">
        <f>Drivers!L323</f>
        <v>0</v>
      </c>
      <c r="M502">
        <f>Drivers!M323</f>
        <v>0</v>
      </c>
      <c r="N502">
        <f>Drivers!N323</f>
        <v>0</v>
      </c>
      <c r="O502">
        <f>Drivers!O323</f>
        <v>0</v>
      </c>
      <c r="P502">
        <f>Drivers!P323</f>
        <v>0</v>
      </c>
      <c r="Q502">
        <f>Drivers!Q323</f>
        <v>0</v>
      </c>
      <c r="R502">
        <f>Drivers!R323</f>
        <v>0</v>
      </c>
      <c r="S502">
        <f>Drivers!S323</f>
        <v>0</v>
      </c>
      <c r="T502">
        <f>Drivers!T323</f>
        <v>0</v>
      </c>
      <c r="U502">
        <f>Drivers!U323</f>
        <v>0</v>
      </c>
      <c r="V502">
        <f>Drivers!V323</f>
        <v>0</v>
      </c>
      <c r="W502">
        <f>Drivers!W323</f>
        <v>0</v>
      </c>
      <c r="X502">
        <f>Drivers!X323</f>
        <v>0</v>
      </c>
      <c r="Y502">
        <f>Drivers!Y323</f>
        <v>0</v>
      </c>
      <c r="Z502">
        <f>Drivers!Z323</f>
        <v>0</v>
      </c>
      <c r="AA502">
        <f>Drivers!AA323</f>
        <v>0</v>
      </c>
      <c r="AB502">
        <f>Drivers!AB323</f>
        <v>0</v>
      </c>
      <c r="AC502">
        <f>Drivers!AC323</f>
        <v>0</v>
      </c>
      <c r="AD502">
        <f>Drivers!AD323</f>
        <v>0</v>
      </c>
      <c r="AE502">
        <f>Drivers!AE323</f>
        <v>0</v>
      </c>
      <c r="AF502">
        <f>Drivers!AF323</f>
        <v>0</v>
      </c>
      <c r="AG502">
        <f>Drivers!AG323</f>
        <v>0</v>
      </c>
      <c r="AH502">
        <f>Drivers!AH323</f>
        <v>0</v>
      </c>
      <c r="AI502">
        <f>Drivers!AI323</f>
        <v>0</v>
      </c>
      <c r="AJ502">
        <f>Drivers!AJ323</f>
        <v>0</v>
      </c>
      <c r="AK502">
        <f>Drivers!AK323</f>
        <v>0</v>
      </c>
      <c r="AL502">
        <f>Drivers!AL323</f>
        <v>0</v>
      </c>
      <c r="AM502">
        <f>Drivers!AM323</f>
        <v>0</v>
      </c>
      <c r="AN502">
        <f>Drivers!AN323</f>
        <v>0</v>
      </c>
      <c r="AO502">
        <f>Drivers!AO323</f>
        <v>0</v>
      </c>
      <c r="AP502">
        <f>Drivers!AP323</f>
        <v>0</v>
      </c>
      <c r="AQ502">
        <f>Drivers!AQ323</f>
        <v>0</v>
      </c>
      <c r="AR502">
        <f>Drivers!AR323</f>
        <v>0</v>
      </c>
      <c r="AS502">
        <f>Drivers!AS323</f>
        <v>0</v>
      </c>
      <c r="AT502">
        <f>Drivers!AT323</f>
        <v>0</v>
      </c>
      <c r="AU502">
        <f>Drivers!AU323</f>
        <v>0</v>
      </c>
      <c r="AV502">
        <f>Drivers!AV323</f>
        <v>0</v>
      </c>
      <c r="AW502">
        <f>Drivers!AW323</f>
        <v>0</v>
      </c>
      <c r="AX502">
        <f>Drivers!AX323</f>
        <v>0</v>
      </c>
      <c r="AY502">
        <f>Drivers!AY323</f>
        <v>0</v>
      </c>
      <c r="AZ502">
        <f>Drivers!AZ323</f>
        <v>0</v>
      </c>
      <c r="BA502">
        <f>Drivers!BA323</f>
        <v>0</v>
      </c>
      <c r="BB502">
        <f>Drivers!BB323</f>
        <v>0</v>
      </c>
      <c r="BC502">
        <f>Drivers!BC323</f>
        <v>0</v>
      </c>
      <c r="BD502">
        <f>Drivers!BD323</f>
        <v>0</v>
      </c>
      <c r="BE502">
        <f>Drivers!BE323</f>
        <v>0</v>
      </c>
      <c r="BF502">
        <f>Drivers!BF323</f>
        <v>0</v>
      </c>
      <c r="BG502">
        <f>Drivers!BG323</f>
        <v>0</v>
      </c>
      <c r="BH502">
        <f>Drivers!BH323</f>
        <v>0</v>
      </c>
      <c r="BI502">
        <f>Drivers!BI323</f>
        <v>0</v>
      </c>
      <c r="BJ502">
        <f>Drivers!BJ323</f>
        <v>0</v>
      </c>
      <c r="BK502">
        <f>Drivers!BK323</f>
        <v>0</v>
      </c>
      <c r="BL502">
        <f>Drivers!BL323</f>
        <v>0</v>
      </c>
      <c r="BM502">
        <f>Drivers!BM323</f>
        <v>0</v>
      </c>
      <c r="BN502">
        <f>Drivers!BN323</f>
        <v>0</v>
      </c>
      <c r="BO502">
        <f>Drivers!BO323</f>
        <v>0</v>
      </c>
      <c r="BP502">
        <f>Drivers!BP323</f>
        <v>0</v>
      </c>
      <c r="BQ502">
        <f>Drivers!BQ323</f>
        <v>0</v>
      </c>
      <c r="BR502">
        <f>Drivers!BR323</f>
        <v>0</v>
      </c>
      <c r="BS502">
        <f>Drivers!BS323</f>
        <v>0</v>
      </c>
      <c r="BT502">
        <f>Drivers!BT323</f>
        <v>0</v>
      </c>
      <c r="BU502">
        <f>Drivers!BU323</f>
        <v>0</v>
      </c>
      <c r="BV502">
        <f>Drivers!BV323</f>
        <v>0.38319599999999993</v>
      </c>
      <c r="BW502">
        <f>Drivers!BW323</f>
        <v>0.28551600000000005</v>
      </c>
      <c r="BX502">
        <f>Drivers!BX323</f>
        <v>0.36308117999999939</v>
      </c>
      <c r="BY502">
        <f>Drivers!BY323</f>
        <v>0.3708535599999998</v>
      </c>
      <c r="BZ502">
        <f>Drivers!BZ323</f>
        <v>0.49280246615087053</v>
      </c>
      <c r="CA502">
        <f>Drivers!CA323</f>
        <v>0.27170083610045714</v>
      </c>
      <c r="CB502">
        <f>Drivers!CB323</f>
        <v>0.23553224753159363</v>
      </c>
      <c r="CC502">
        <f>Drivers!CC323</f>
        <v>0.1656558259671731</v>
      </c>
      <c r="CD502">
        <f>Drivers!CD323</f>
        <v>0.31483276421905515</v>
      </c>
      <c r="CE502">
        <f>Drivers!CE323</f>
        <v>0.24784404064096066</v>
      </c>
      <c r="CF502">
        <f>Drivers!CF323</f>
        <v>0.2560500406409606</v>
      </c>
      <c r="CG502">
        <f>Drivers!CG323</f>
        <v>0.22545830104737008</v>
      </c>
      <c r="CH502">
        <f>Drivers!CH323</f>
        <v>0.31314069846689663</v>
      </c>
      <c r="CI502">
        <f>Drivers!CI323</f>
        <v>0.25367258470505649</v>
      </c>
      <c r="CJ502">
        <f>Drivers!CJ323</f>
        <v>0.26224785470505663</v>
      </c>
      <c r="CK502">
        <f>Drivers!CK323</f>
        <v>0.24618075795210725</v>
      </c>
      <c r="CL502">
        <f>Drivers!CL323</f>
        <v>0.33362302884558626</v>
      </c>
      <c r="CM502">
        <f>Drivers!CM323</f>
        <v>0.27453531852851176</v>
      </c>
      <c r="CN502">
        <f>Drivers!CN323</f>
        <v>0.28388236282851165</v>
      </c>
      <c r="CO502">
        <f>Drivers!CO323</f>
        <v>0.26634954937979682</v>
      </c>
      <c r="CP502">
        <f>Drivers!CP323</f>
        <v>0</v>
      </c>
      <c r="CQ502">
        <f>Drivers!CQ323</f>
        <v>0</v>
      </c>
      <c r="CR502">
        <f>Drivers!CR323</f>
        <v>0</v>
      </c>
      <c r="CS502">
        <f>Drivers!CS323</f>
        <v>0</v>
      </c>
      <c r="CT502">
        <f>Drivers!CT323</f>
        <v>0</v>
      </c>
      <c r="CU502">
        <f>Drivers!CU323</f>
        <v>0</v>
      </c>
      <c r="CV502">
        <f>Drivers!CV323</f>
        <v>0</v>
      </c>
      <c r="CW502">
        <f>Drivers!CW323</f>
        <v>0</v>
      </c>
      <c r="CX502">
        <f>Drivers!CX323</f>
        <v>0</v>
      </c>
      <c r="CY502">
        <f>Drivers!CY323</f>
        <v>0</v>
      </c>
      <c r="CZ502">
        <f>Drivers!CZ323</f>
        <v>0</v>
      </c>
      <c r="DA502">
        <f>Drivers!DA323</f>
        <v>0</v>
      </c>
      <c r="DB502">
        <f>Drivers!DB323</f>
        <v>0</v>
      </c>
      <c r="DC502">
        <f>Drivers!DC323</f>
        <v>0</v>
      </c>
      <c r="DD502">
        <f>Drivers!DD323</f>
        <v>0</v>
      </c>
      <c r="DE502">
        <f>Drivers!DE323</f>
        <v>0</v>
      </c>
      <c r="DF502">
        <f>Drivers!DF323</f>
        <v>0</v>
      </c>
      <c r="DG502">
        <f>Drivers!DG323</f>
        <v>0</v>
      </c>
      <c r="DH502">
        <f>Drivers!DH323</f>
        <v>0</v>
      </c>
      <c r="DI502">
        <f>Drivers!DI323</f>
        <v>0</v>
      </c>
      <c r="DJ502">
        <f>Drivers!DJ323</f>
        <v>0</v>
      </c>
      <c r="DK502">
        <f>Drivers!DK323</f>
        <v>0</v>
      </c>
      <c r="DL502">
        <f>Drivers!DL323</f>
        <v>0</v>
      </c>
      <c r="DM502">
        <f>Drivers!DM323</f>
        <v>0</v>
      </c>
      <c r="DN502">
        <f>Drivers!DN323</f>
        <v>0</v>
      </c>
      <c r="DO502">
        <f>Drivers!DO323</f>
        <v>0</v>
      </c>
      <c r="DP502">
        <f>Drivers!DP323</f>
        <v>0</v>
      </c>
      <c r="DQ502">
        <f>Drivers!DQ323</f>
        <v>0</v>
      </c>
      <c r="DR502">
        <f>Drivers!DR323</f>
        <v>0</v>
      </c>
      <c r="DS502">
        <f>Drivers!DS323</f>
        <v>0</v>
      </c>
      <c r="DT502">
        <f>Drivers!DT323</f>
        <v>0</v>
      </c>
      <c r="DU502">
        <f>Drivers!DU323</f>
        <v>0</v>
      </c>
      <c r="DV502">
        <f>Drivers!DV323</f>
        <v>0</v>
      </c>
      <c r="DW502">
        <f>Drivers!DW323</f>
        <v>0</v>
      </c>
      <c r="DX502">
        <f>Drivers!DX323</f>
        <v>0</v>
      </c>
      <c r="DY502">
        <f>Drivers!DY323</f>
        <v>0</v>
      </c>
      <c r="DZ502">
        <f>Drivers!DZ323</f>
        <v>0</v>
      </c>
      <c r="EA502">
        <f>Drivers!EA323</f>
        <v>0</v>
      </c>
      <c r="EB502">
        <f>Drivers!EB323</f>
        <v>1.1656913757500944</v>
      </c>
      <c r="EC502">
        <f>Drivers!EC323</f>
        <v>1.0441851465483465</v>
      </c>
      <c r="ED502">
        <f>Drivers!ED323</f>
        <v>1.075241895829117</v>
      </c>
      <c r="EE502">
        <f>Drivers!EE323</f>
        <v>1.1583902595824065</v>
      </c>
      <c r="EF502">
        <f>Drivers!EF323</f>
        <v>1.1383001685456657</v>
      </c>
      <c r="EG502">
        <f>Drivers!EG323</f>
        <v>1.1885965419322211</v>
      </c>
      <c r="EH502">
        <f>Drivers!EH323</f>
        <v>1.2524998196942727</v>
      </c>
      <c r="EI502">
        <f>Drivers!EI323</f>
        <v>1.3226165203956981</v>
      </c>
      <c r="EJ502">
        <f>Drivers!EJ323</f>
        <v>1.3899196423582576</v>
      </c>
      <c r="EK502">
        <f>Drivers!EK323</f>
        <v>1.4429979816044485</v>
      </c>
      <c r="EL502">
        <f>Drivers!EL323</f>
        <v>1.5015788253289482</v>
      </c>
      <c r="EM502">
        <f>Drivers!EM323</f>
        <v>0</v>
      </c>
      <c r="EN502">
        <f>Drivers!EN323</f>
        <v>0</v>
      </c>
    </row>
    <row r="503" spans="1:144" x14ac:dyDescent="0.2">
      <c r="A503">
        <f>Drivers!A324</f>
        <v>0</v>
      </c>
      <c r="B503">
        <f>Drivers!B324</f>
        <v>0</v>
      </c>
      <c r="C503">
        <f>Drivers!C324</f>
        <v>0</v>
      </c>
      <c r="D503">
        <f>Drivers!D324</f>
        <v>0</v>
      </c>
      <c r="E503">
        <f>Drivers!E324</f>
        <v>0</v>
      </c>
      <c r="F503">
        <f>Drivers!F324</f>
        <v>0</v>
      </c>
      <c r="G503">
        <f>Drivers!G324</f>
        <v>0</v>
      </c>
      <c r="H503">
        <f>Drivers!H324</f>
        <v>0</v>
      </c>
      <c r="I503" t="str">
        <f>Drivers!I324</f>
        <v>Cost to Acquire Customer in Period</v>
      </c>
      <c r="J503">
        <f>Drivers!J324</f>
        <v>0</v>
      </c>
      <c r="K503">
        <f>Drivers!K324</f>
        <v>0</v>
      </c>
      <c r="L503">
        <f>Drivers!L324</f>
        <v>0</v>
      </c>
      <c r="M503">
        <f>Drivers!M324</f>
        <v>0</v>
      </c>
      <c r="N503">
        <f>Drivers!N324</f>
        <v>0</v>
      </c>
      <c r="O503">
        <f>Drivers!O324</f>
        <v>0</v>
      </c>
      <c r="P503">
        <f>Drivers!P324</f>
        <v>0</v>
      </c>
      <c r="Q503">
        <f>Drivers!Q324</f>
        <v>0</v>
      </c>
      <c r="R503">
        <f>Drivers!R324</f>
        <v>0</v>
      </c>
      <c r="S503">
        <f>Drivers!S324</f>
        <v>0</v>
      </c>
      <c r="T503">
        <f>Drivers!T324</f>
        <v>0</v>
      </c>
      <c r="U503">
        <f>Drivers!U324</f>
        <v>0</v>
      </c>
      <c r="V503">
        <f>Drivers!V324</f>
        <v>0</v>
      </c>
      <c r="W503">
        <f>Drivers!W324</f>
        <v>0</v>
      </c>
      <c r="X503">
        <f>Drivers!X324</f>
        <v>0</v>
      </c>
      <c r="Y503">
        <f>Drivers!Y324</f>
        <v>0</v>
      </c>
      <c r="Z503">
        <f>Drivers!Z324</f>
        <v>0</v>
      </c>
      <c r="AA503">
        <f>Drivers!AA324</f>
        <v>0</v>
      </c>
      <c r="AB503">
        <f>Drivers!AB324</f>
        <v>0</v>
      </c>
      <c r="AC503">
        <f>Drivers!AC324</f>
        <v>0</v>
      </c>
      <c r="AD503">
        <f>Drivers!AD324</f>
        <v>0</v>
      </c>
      <c r="AE503">
        <f>Drivers!AE324</f>
        <v>0</v>
      </c>
      <c r="AF503">
        <f>Drivers!AF324</f>
        <v>0</v>
      </c>
      <c r="AG503">
        <f>Drivers!AG324</f>
        <v>0</v>
      </c>
      <c r="AH503">
        <f>Drivers!AH324</f>
        <v>0</v>
      </c>
      <c r="AI503">
        <f>Drivers!AI324</f>
        <v>0</v>
      </c>
      <c r="AJ503">
        <f>Drivers!AJ324</f>
        <v>0</v>
      </c>
      <c r="AK503">
        <f>Drivers!AK324</f>
        <v>0</v>
      </c>
      <c r="AL503">
        <f>Drivers!AL324</f>
        <v>0</v>
      </c>
      <c r="AM503">
        <f>Drivers!AM324</f>
        <v>0</v>
      </c>
      <c r="AN503">
        <f>Drivers!AN324</f>
        <v>0</v>
      </c>
      <c r="AO503">
        <f>Drivers!AO324</f>
        <v>0</v>
      </c>
      <c r="AP503">
        <f>Drivers!AP324</f>
        <v>0</v>
      </c>
      <c r="AQ503">
        <f>Drivers!AQ324</f>
        <v>0</v>
      </c>
      <c r="AR503">
        <f>Drivers!AR324</f>
        <v>0</v>
      </c>
      <c r="AS503">
        <f>Drivers!AS324</f>
        <v>0</v>
      </c>
      <c r="AT503">
        <f>Drivers!AT324</f>
        <v>0</v>
      </c>
      <c r="AU503">
        <f>Drivers!AU324</f>
        <v>0</v>
      </c>
      <c r="AV503">
        <f>Drivers!AV324</f>
        <v>0</v>
      </c>
      <c r="AW503">
        <f>Drivers!AW324</f>
        <v>0</v>
      </c>
      <c r="AX503">
        <f>Drivers!AX324</f>
        <v>0</v>
      </c>
      <c r="AY503">
        <f>Drivers!AY324</f>
        <v>0</v>
      </c>
      <c r="AZ503">
        <f>Drivers!AZ324</f>
        <v>0</v>
      </c>
      <c r="BA503">
        <f>Drivers!BA324</f>
        <v>0</v>
      </c>
      <c r="BB503">
        <f>Drivers!BB324</f>
        <v>0</v>
      </c>
      <c r="BC503">
        <f>Drivers!BC324</f>
        <v>0</v>
      </c>
      <c r="BD503">
        <f>Drivers!BD324</f>
        <v>0</v>
      </c>
      <c r="BE503">
        <f>Drivers!BE324</f>
        <v>0</v>
      </c>
      <c r="BF503">
        <f>Drivers!BF324</f>
        <v>0</v>
      </c>
      <c r="BG503">
        <f>Drivers!BG324</f>
        <v>0</v>
      </c>
      <c r="BH503">
        <f>Drivers!BH324</f>
        <v>0</v>
      </c>
      <c r="BI503">
        <f>Drivers!BI324</f>
        <v>0</v>
      </c>
      <c r="BJ503">
        <f>Drivers!BJ324</f>
        <v>0</v>
      </c>
      <c r="BK503">
        <f>Drivers!BK324</f>
        <v>0</v>
      </c>
      <c r="BL503">
        <f>Drivers!BL324</f>
        <v>0</v>
      </c>
      <c r="BM503">
        <f>Drivers!BM324</f>
        <v>0</v>
      </c>
      <c r="BN503">
        <f>Drivers!BN324</f>
        <v>0</v>
      </c>
      <c r="BO503">
        <f>Drivers!BO324</f>
        <v>0</v>
      </c>
      <c r="BP503">
        <f>Drivers!BP324</f>
        <v>0</v>
      </c>
      <c r="BQ503">
        <f>Drivers!BQ324</f>
        <v>0</v>
      </c>
      <c r="BR503">
        <f>Drivers!BR324</f>
        <v>0</v>
      </c>
      <c r="BS503">
        <f>Drivers!BS324</f>
        <v>0</v>
      </c>
      <c r="BT503">
        <f>Drivers!BT324</f>
        <v>0</v>
      </c>
      <c r="BU503">
        <f>Drivers!BU324</f>
        <v>0</v>
      </c>
      <c r="BV503">
        <f>Drivers!BV324</f>
        <v>0</v>
      </c>
      <c r="BW503">
        <f>Drivers!BW324</f>
        <v>0</v>
      </c>
      <c r="BX503">
        <f>Drivers!BX324</f>
        <v>0</v>
      </c>
      <c r="BY503">
        <f>Drivers!BY324</f>
        <v>0</v>
      </c>
      <c r="BZ503">
        <f>Drivers!BZ324</f>
        <v>122.98030988636711</v>
      </c>
      <c r="CA503">
        <f>Drivers!CA324</f>
        <v>127.0478239795962</v>
      </c>
      <c r="CB503">
        <f>Drivers!CB324</f>
        <v>145.3898579021822</v>
      </c>
      <c r="CC503">
        <f>Drivers!CC324</f>
        <v>151.88720259670183</v>
      </c>
      <c r="CD503">
        <f>Drivers!CD324</f>
        <v>128.63972433256916</v>
      </c>
      <c r="CE503">
        <f>Drivers!CE324</f>
        <v>141.29450080557024</v>
      </c>
      <c r="CF503">
        <f>Drivers!CF324</f>
        <v>135.69222607044557</v>
      </c>
      <c r="CG503">
        <f>Drivers!CG324</f>
        <v>137.84810696976788</v>
      </c>
      <c r="CH503">
        <f>Drivers!CH324</f>
        <v>137.31846486427156</v>
      </c>
      <c r="CI503">
        <f>Drivers!CI324</f>
        <v>147.90325112831212</v>
      </c>
      <c r="CJ503">
        <f>Drivers!CJ324</f>
        <v>142.01832095781054</v>
      </c>
      <c r="CK503">
        <f>Drivers!CK324</f>
        <v>136.39977502438498</v>
      </c>
      <c r="CL503">
        <f>Drivers!CL324</f>
        <v>136.38147269821465</v>
      </c>
      <c r="CM503">
        <f>Drivers!CM324</f>
        <v>145.76995125617631</v>
      </c>
      <c r="CN503">
        <f>Drivers!CN324</f>
        <v>140.00165281140997</v>
      </c>
      <c r="CO503">
        <f>Drivers!CO324</f>
        <v>135.45733448399321</v>
      </c>
      <c r="CP503">
        <f>Drivers!CP324</f>
        <v>0</v>
      </c>
      <c r="CQ503">
        <f>Drivers!CQ324</f>
        <v>0</v>
      </c>
      <c r="CR503">
        <f>Drivers!CR324</f>
        <v>0</v>
      </c>
      <c r="CS503">
        <f>Drivers!CS324</f>
        <v>0</v>
      </c>
      <c r="CT503">
        <f>Drivers!CT324</f>
        <v>0</v>
      </c>
      <c r="CU503">
        <f>Drivers!CU324</f>
        <v>0</v>
      </c>
      <c r="CV503">
        <f>Drivers!CV324</f>
        <v>0</v>
      </c>
      <c r="CW503">
        <f>Drivers!CW324</f>
        <v>0</v>
      </c>
      <c r="CX503">
        <f>Drivers!CX324</f>
        <v>0</v>
      </c>
      <c r="CY503">
        <f>Drivers!CY324</f>
        <v>0</v>
      </c>
      <c r="CZ503">
        <f>Drivers!CZ324</f>
        <v>0</v>
      </c>
      <c r="DA503">
        <f>Drivers!DA324</f>
        <v>0</v>
      </c>
      <c r="DB503">
        <f>Drivers!DB324</f>
        <v>0</v>
      </c>
      <c r="DC503">
        <f>Drivers!DC324</f>
        <v>0</v>
      </c>
      <c r="DD503">
        <f>Drivers!DD324</f>
        <v>0</v>
      </c>
      <c r="DE503">
        <f>Drivers!DE324</f>
        <v>0</v>
      </c>
      <c r="DF503">
        <f>Drivers!DF324</f>
        <v>0</v>
      </c>
      <c r="DG503">
        <f>Drivers!DG324</f>
        <v>0</v>
      </c>
      <c r="DH503">
        <f>Drivers!DH324</f>
        <v>0</v>
      </c>
      <c r="DI503">
        <f>Drivers!DI324</f>
        <v>0</v>
      </c>
      <c r="DJ503">
        <f>Drivers!DJ324</f>
        <v>0</v>
      </c>
      <c r="DK503">
        <f>Drivers!DK324</f>
        <v>0</v>
      </c>
      <c r="DL503">
        <f>Drivers!DL324</f>
        <v>0</v>
      </c>
      <c r="DM503">
        <f>Drivers!DM324</f>
        <v>0</v>
      </c>
      <c r="DN503">
        <f>Drivers!DN324</f>
        <v>0</v>
      </c>
      <c r="DO503">
        <f>Drivers!DO324</f>
        <v>0</v>
      </c>
      <c r="DP503">
        <f>Drivers!DP324</f>
        <v>0</v>
      </c>
      <c r="DQ503">
        <f>Drivers!DQ324</f>
        <v>0</v>
      </c>
      <c r="DR503">
        <f>Drivers!DR324</f>
        <v>0</v>
      </c>
      <c r="DS503">
        <f>Drivers!DS324</f>
        <v>0</v>
      </c>
      <c r="DT503">
        <f>Drivers!DT324</f>
        <v>0</v>
      </c>
      <c r="DU503">
        <f>Drivers!DU324</f>
        <v>0</v>
      </c>
      <c r="DV503">
        <f>Drivers!DV324</f>
        <v>0</v>
      </c>
      <c r="DW503">
        <f>Drivers!DW324</f>
        <v>0</v>
      </c>
      <c r="DX503">
        <f>Drivers!DX324</f>
        <v>0</v>
      </c>
      <c r="DY503">
        <f>Drivers!DY324</f>
        <v>0</v>
      </c>
      <c r="DZ503">
        <f>Drivers!DZ324</f>
        <v>0</v>
      </c>
      <c r="EA503">
        <f>Drivers!EA324</f>
        <v>0</v>
      </c>
      <c r="EB503">
        <f>Drivers!EB324</f>
        <v>132.56424746263932</v>
      </c>
      <c r="EC503">
        <f>Drivers!EC324</f>
        <v>135.36105207703773</v>
      </c>
      <c r="ED503">
        <f>Drivers!ED324</f>
        <v>140.75158398036609</v>
      </c>
      <c r="EE503">
        <f>Drivers!EE324</f>
        <v>139.28121258388597</v>
      </c>
      <c r="EF503">
        <f>Drivers!EF324</f>
        <v>147.88893531930154</v>
      </c>
      <c r="EG503">
        <f>Drivers!EG324</f>
        <v>146.67887197163137</v>
      </c>
      <c r="EH503">
        <f>Drivers!EH324</f>
        <v>143.18724616166114</v>
      </c>
      <c r="EI503">
        <f>Drivers!EI324</f>
        <v>138.62067891390626</v>
      </c>
      <c r="EJ503">
        <f>Drivers!EJ324</f>
        <v>134.06674337218237</v>
      </c>
      <c r="EK503">
        <f>Drivers!EK324</f>
        <v>131.21432075010486</v>
      </c>
      <c r="EL503">
        <f>Drivers!EL324</f>
        <v>128.09317550003678</v>
      </c>
      <c r="EM503">
        <f>Drivers!EM324</f>
        <v>0</v>
      </c>
      <c r="EN503">
        <f>Drivers!EN324</f>
        <v>0</v>
      </c>
    </row>
    <row r="504" spans="1:144" x14ac:dyDescent="0.2">
      <c r="A504">
        <f>Drivers!A325</f>
        <v>0</v>
      </c>
      <c r="B504">
        <f>Drivers!B325</f>
        <v>0</v>
      </c>
      <c r="C504">
        <f>Drivers!C325</f>
        <v>0</v>
      </c>
      <c r="D504">
        <f>Drivers!D325</f>
        <v>0</v>
      </c>
      <c r="E504">
        <f>Drivers!E325</f>
        <v>0</v>
      </c>
      <c r="F504">
        <f>Drivers!F325</f>
        <v>0</v>
      </c>
      <c r="G504">
        <f>Drivers!G325</f>
        <v>0</v>
      </c>
      <c r="H504">
        <f>Drivers!H325</f>
        <v>0</v>
      </c>
      <c r="I504">
        <f>Drivers!I325</f>
        <v>0</v>
      </c>
      <c r="J504">
        <f>Drivers!J325</f>
        <v>0</v>
      </c>
      <c r="K504">
        <f>Drivers!K325</f>
        <v>0</v>
      </c>
      <c r="L504">
        <f>Drivers!L325</f>
        <v>0</v>
      </c>
      <c r="M504">
        <f>Drivers!M325</f>
        <v>0</v>
      </c>
      <c r="N504">
        <f>Drivers!N325</f>
        <v>0</v>
      </c>
      <c r="O504">
        <f>Drivers!O325</f>
        <v>0</v>
      </c>
      <c r="P504">
        <f>Drivers!P325</f>
        <v>0</v>
      </c>
      <c r="Q504">
        <f>Drivers!Q325</f>
        <v>0</v>
      </c>
      <c r="R504">
        <f>Drivers!R325</f>
        <v>0</v>
      </c>
      <c r="S504">
        <f>Drivers!S325</f>
        <v>0</v>
      </c>
      <c r="T504">
        <f>Drivers!T325</f>
        <v>0</v>
      </c>
      <c r="U504">
        <f>Drivers!U325</f>
        <v>0</v>
      </c>
      <c r="V504">
        <f>Drivers!V325</f>
        <v>0</v>
      </c>
      <c r="W504">
        <f>Drivers!W325</f>
        <v>0</v>
      </c>
      <c r="X504">
        <f>Drivers!X325</f>
        <v>0</v>
      </c>
      <c r="Y504">
        <f>Drivers!Y325</f>
        <v>0</v>
      </c>
      <c r="Z504">
        <f>Drivers!Z325</f>
        <v>0</v>
      </c>
      <c r="AA504">
        <f>Drivers!AA325</f>
        <v>0</v>
      </c>
      <c r="AB504">
        <f>Drivers!AB325</f>
        <v>0</v>
      </c>
      <c r="AC504">
        <f>Drivers!AC325</f>
        <v>0</v>
      </c>
      <c r="AD504">
        <f>Drivers!AD325</f>
        <v>0</v>
      </c>
      <c r="AE504">
        <f>Drivers!AE325</f>
        <v>0</v>
      </c>
      <c r="AF504">
        <f>Drivers!AF325</f>
        <v>0</v>
      </c>
      <c r="AG504">
        <f>Drivers!AG325</f>
        <v>0</v>
      </c>
      <c r="AH504">
        <f>Drivers!AH325</f>
        <v>0</v>
      </c>
      <c r="AI504">
        <f>Drivers!AI325</f>
        <v>0</v>
      </c>
      <c r="AJ504">
        <f>Drivers!AJ325</f>
        <v>0</v>
      </c>
      <c r="AK504">
        <f>Drivers!AK325</f>
        <v>0</v>
      </c>
      <c r="AL504">
        <f>Drivers!AL325</f>
        <v>0</v>
      </c>
      <c r="AM504">
        <f>Drivers!AM325</f>
        <v>0</v>
      </c>
      <c r="AN504">
        <f>Drivers!AN325</f>
        <v>0</v>
      </c>
      <c r="AO504">
        <f>Drivers!AO325</f>
        <v>0</v>
      </c>
      <c r="AP504">
        <f>Drivers!AP325</f>
        <v>0</v>
      </c>
      <c r="AQ504">
        <f>Drivers!AQ325</f>
        <v>0</v>
      </c>
      <c r="AR504">
        <f>Drivers!AR325</f>
        <v>0</v>
      </c>
      <c r="AS504">
        <f>Drivers!AS325</f>
        <v>0</v>
      </c>
      <c r="AT504">
        <f>Drivers!AT325</f>
        <v>0</v>
      </c>
      <c r="AU504">
        <f>Drivers!AU325</f>
        <v>0</v>
      </c>
      <c r="AV504">
        <f>Drivers!AV325</f>
        <v>0</v>
      </c>
      <c r="AW504">
        <f>Drivers!AW325</f>
        <v>0</v>
      </c>
      <c r="AX504">
        <f>Drivers!AX325</f>
        <v>0</v>
      </c>
      <c r="AY504">
        <f>Drivers!AY325</f>
        <v>0</v>
      </c>
      <c r="AZ504">
        <f>Drivers!AZ325</f>
        <v>0</v>
      </c>
      <c r="BA504">
        <f>Drivers!BA325</f>
        <v>0</v>
      </c>
      <c r="BB504">
        <f>Drivers!BB325</f>
        <v>0</v>
      </c>
      <c r="BC504">
        <f>Drivers!BC325</f>
        <v>0</v>
      </c>
      <c r="BD504">
        <f>Drivers!BD325</f>
        <v>0</v>
      </c>
      <c r="BE504">
        <f>Drivers!BE325</f>
        <v>0</v>
      </c>
      <c r="BF504">
        <f>Drivers!BF325</f>
        <v>0</v>
      </c>
      <c r="BG504">
        <f>Drivers!BG325</f>
        <v>0</v>
      </c>
      <c r="BH504">
        <f>Drivers!BH325</f>
        <v>0</v>
      </c>
      <c r="BI504">
        <f>Drivers!BI325</f>
        <v>0</v>
      </c>
      <c r="BJ504">
        <f>Drivers!BJ325</f>
        <v>0</v>
      </c>
      <c r="BK504">
        <f>Drivers!BK325</f>
        <v>0</v>
      </c>
      <c r="BL504">
        <f>Drivers!BL325</f>
        <v>0</v>
      </c>
      <c r="BM504">
        <f>Drivers!BM325</f>
        <v>0</v>
      </c>
      <c r="BN504">
        <f>Drivers!BN325</f>
        <v>0</v>
      </c>
      <c r="BO504">
        <f>Drivers!BO325</f>
        <v>0</v>
      </c>
      <c r="BP504">
        <f>Drivers!BP325</f>
        <v>0</v>
      </c>
      <c r="BQ504">
        <f>Drivers!BQ325</f>
        <v>0</v>
      </c>
      <c r="BR504">
        <f>Drivers!BR325</f>
        <v>0</v>
      </c>
      <c r="BS504">
        <f>Drivers!BS325</f>
        <v>0</v>
      </c>
      <c r="BT504">
        <f>Drivers!BT325</f>
        <v>0</v>
      </c>
      <c r="BU504">
        <f>Drivers!BU325</f>
        <v>0</v>
      </c>
      <c r="BV504">
        <f>Drivers!BV325</f>
        <v>0</v>
      </c>
      <c r="BW504">
        <f>Drivers!BW325</f>
        <v>0</v>
      </c>
      <c r="BX504">
        <f>Drivers!BX325</f>
        <v>0</v>
      </c>
      <c r="BY504">
        <f>Drivers!BY325</f>
        <v>0</v>
      </c>
      <c r="BZ504">
        <f>Drivers!BZ325</f>
        <v>0</v>
      </c>
      <c r="CA504">
        <f>Drivers!CA325</f>
        <v>0</v>
      </c>
      <c r="CB504">
        <f>Drivers!CB325</f>
        <v>0</v>
      </c>
      <c r="CC504">
        <f>Drivers!CC325</f>
        <v>0</v>
      </c>
      <c r="CD504">
        <f>Drivers!CD325</f>
        <v>0</v>
      </c>
      <c r="CE504">
        <f>Drivers!CE325</f>
        <v>0</v>
      </c>
      <c r="CF504">
        <f>Drivers!CF325</f>
        <v>0</v>
      </c>
      <c r="CG504">
        <f>Drivers!CG325</f>
        <v>0</v>
      </c>
      <c r="CH504">
        <f>Drivers!CH325</f>
        <v>0</v>
      </c>
      <c r="CI504">
        <f>Drivers!CI325</f>
        <v>0</v>
      </c>
      <c r="CJ504">
        <f>Drivers!CJ325</f>
        <v>0</v>
      </c>
      <c r="CK504">
        <f>Drivers!CK325</f>
        <v>0</v>
      </c>
      <c r="CL504">
        <f>Drivers!CL325</f>
        <v>0</v>
      </c>
      <c r="CM504">
        <f>Drivers!CM325</f>
        <v>0</v>
      </c>
      <c r="CN504">
        <f>Drivers!CN325</f>
        <v>0</v>
      </c>
      <c r="CO504">
        <f>Drivers!CO325</f>
        <v>0</v>
      </c>
      <c r="CP504">
        <f>Drivers!CP325</f>
        <v>0</v>
      </c>
      <c r="CQ504">
        <f>Drivers!CQ325</f>
        <v>0</v>
      </c>
      <c r="CR504">
        <f>Drivers!CR325</f>
        <v>0</v>
      </c>
      <c r="CS504">
        <f>Drivers!CS325</f>
        <v>0</v>
      </c>
      <c r="CT504">
        <f>Drivers!CT325</f>
        <v>0</v>
      </c>
      <c r="CU504">
        <f>Drivers!CU325</f>
        <v>0</v>
      </c>
      <c r="CV504">
        <f>Drivers!CV325</f>
        <v>0</v>
      </c>
      <c r="CW504">
        <f>Drivers!CW325</f>
        <v>0</v>
      </c>
      <c r="CX504">
        <f>Drivers!CX325</f>
        <v>0</v>
      </c>
      <c r="CY504">
        <f>Drivers!CY325</f>
        <v>0</v>
      </c>
      <c r="CZ504">
        <f>Drivers!CZ325</f>
        <v>0</v>
      </c>
      <c r="DA504">
        <f>Drivers!DA325</f>
        <v>0</v>
      </c>
      <c r="DB504">
        <f>Drivers!DB325</f>
        <v>0</v>
      </c>
      <c r="DC504">
        <f>Drivers!DC325</f>
        <v>0</v>
      </c>
      <c r="DD504">
        <f>Drivers!DD325</f>
        <v>0</v>
      </c>
      <c r="DE504">
        <f>Drivers!DE325</f>
        <v>0</v>
      </c>
      <c r="DF504">
        <f>Drivers!DF325</f>
        <v>0</v>
      </c>
      <c r="DG504">
        <f>Drivers!DG325</f>
        <v>0</v>
      </c>
      <c r="DH504">
        <f>Drivers!DH325</f>
        <v>0</v>
      </c>
      <c r="DI504">
        <f>Drivers!DI325</f>
        <v>0</v>
      </c>
      <c r="DJ504">
        <f>Drivers!DJ325</f>
        <v>0</v>
      </c>
      <c r="DK504">
        <f>Drivers!DK325</f>
        <v>0</v>
      </c>
      <c r="DL504">
        <f>Drivers!DL325</f>
        <v>0</v>
      </c>
      <c r="DM504">
        <f>Drivers!DM325</f>
        <v>0</v>
      </c>
      <c r="DN504">
        <f>Drivers!DN325</f>
        <v>0</v>
      </c>
      <c r="DO504">
        <f>Drivers!DO325</f>
        <v>0</v>
      </c>
      <c r="DP504">
        <f>Drivers!DP325</f>
        <v>0</v>
      </c>
      <c r="DQ504">
        <f>Drivers!DQ325</f>
        <v>0</v>
      </c>
      <c r="DR504">
        <f>Drivers!DR325</f>
        <v>0</v>
      </c>
      <c r="DS504">
        <f>Drivers!DS325</f>
        <v>0</v>
      </c>
      <c r="DT504">
        <f>Drivers!DT325</f>
        <v>0</v>
      </c>
      <c r="DU504">
        <f>Drivers!DU325</f>
        <v>0</v>
      </c>
      <c r="DV504">
        <f>Drivers!DV325</f>
        <v>0</v>
      </c>
      <c r="DW504">
        <f>Drivers!DW325</f>
        <v>0</v>
      </c>
      <c r="DX504">
        <f>Drivers!DX325</f>
        <v>0</v>
      </c>
      <c r="DY504">
        <f>Drivers!DY325</f>
        <v>0</v>
      </c>
      <c r="DZ504">
        <f>Drivers!DZ325</f>
        <v>0</v>
      </c>
      <c r="EA504">
        <f>Drivers!EA325</f>
        <v>0</v>
      </c>
      <c r="EB504">
        <f>Drivers!EB325</f>
        <v>0</v>
      </c>
      <c r="EC504">
        <f>Drivers!EC325</f>
        <v>0</v>
      </c>
      <c r="ED504">
        <f>Drivers!ED325</f>
        <v>0</v>
      </c>
      <c r="EE504">
        <f>Drivers!EE325</f>
        <v>0</v>
      </c>
      <c r="EF504">
        <f>Drivers!EF325</f>
        <v>0</v>
      </c>
      <c r="EG504">
        <f>Drivers!EG325</f>
        <v>0</v>
      </c>
      <c r="EH504">
        <f>Drivers!EH325</f>
        <v>0</v>
      </c>
      <c r="EI504">
        <f>Drivers!EI325</f>
        <v>0</v>
      </c>
      <c r="EJ504">
        <f>Drivers!EJ325</f>
        <v>0</v>
      </c>
      <c r="EK504">
        <f>Drivers!EK325</f>
        <v>0</v>
      </c>
      <c r="EL504">
        <f>Drivers!EL325</f>
        <v>0</v>
      </c>
      <c r="EM504">
        <f>Drivers!EM325</f>
        <v>0</v>
      </c>
      <c r="EN504">
        <f>Drivers!EN325</f>
        <v>0</v>
      </c>
    </row>
    <row r="505" spans="1:144" x14ac:dyDescent="0.2">
      <c r="A505">
        <f>Drivers!A326</f>
        <v>0</v>
      </c>
      <c r="B505">
        <f>Drivers!B326</f>
        <v>0</v>
      </c>
      <c r="C505">
        <f>Drivers!C326</f>
        <v>0</v>
      </c>
      <c r="D505">
        <f>Drivers!D326</f>
        <v>0</v>
      </c>
      <c r="E505">
        <f>Drivers!E326</f>
        <v>0</v>
      </c>
      <c r="F505">
        <f>Drivers!F326</f>
        <v>0</v>
      </c>
      <c r="G505">
        <f>Drivers!G326</f>
        <v>0</v>
      </c>
      <c r="H505">
        <f>Drivers!H326</f>
        <v>0</v>
      </c>
      <c r="I505" t="str">
        <f>Drivers!I326</f>
        <v>Lifetime Value of a Customer</v>
      </c>
      <c r="J505">
        <f>Drivers!J326</f>
        <v>0</v>
      </c>
      <c r="K505">
        <f>Drivers!K326</f>
        <v>0</v>
      </c>
      <c r="L505">
        <f>Drivers!L326</f>
        <v>0</v>
      </c>
      <c r="M505">
        <f>Drivers!M326</f>
        <v>0</v>
      </c>
      <c r="N505">
        <f>Drivers!N326</f>
        <v>0</v>
      </c>
      <c r="O505">
        <f>Drivers!O326</f>
        <v>0</v>
      </c>
      <c r="P505">
        <f>Drivers!P326</f>
        <v>0</v>
      </c>
      <c r="Q505">
        <f>Drivers!Q326</f>
        <v>0</v>
      </c>
      <c r="R505">
        <f>Drivers!R326</f>
        <v>0</v>
      </c>
      <c r="S505">
        <f>Drivers!S326</f>
        <v>0</v>
      </c>
      <c r="T505">
        <f>Drivers!T326</f>
        <v>0</v>
      </c>
      <c r="U505">
        <f>Drivers!U326</f>
        <v>0</v>
      </c>
      <c r="V505">
        <f>Drivers!V326</f>
        <v>0</v>
      </c>
      <c r="W505">
        <f>Drivers!W326</f>
        <v>0</v>
      </c>
      <c r="X505">
        <f>Drivers!X326</f>
        <v>0</v>
      </c>
      <c r="Y505">
        <f>Drivers!Y326</f>
        <v>0</v>
      </c>
      <c r="Z505">
        <f>Drivers!Z326</f>
        <v>0</v>
      </c>
      <c r="AA505">
        <f>Drivers!AA326</f>
        <v>0</v>
      </c>
      <c r="AB505">
        <f>Drivers!AB326</f>
        <v>0</v>
      </c>
      <c r="AC505">
        <f>Drivers!AC326</f>
        <v>0</v>
      </c>
      <c r="AD505">
        <f>Drivers!AD326</f>
        <v>0</v>
      </c>
      <c r="AE505">
        <f>Drivers!AE326</f>
        <v>0</v>
      </c>
      <c r="AF505">
        <f>Drivers!AF326</f>
        <v>0</v>
      </c>
      <c r="AG505">
        <f>Drivers!AG326</f>
        <v>0</v>
      </c>
      <c r="AH505">
        <f>Drivers!AH326</f>
        <v>0</v>
      </c>
      <c r="AI505">
        <f>Drivers!AI326</f>
        <v>0</v>
      </c>
      <c r="AJ505">
        <f>Drivers!AJ326</f>
        <v>0</v>
      </c>
      <c r="AK505">
        <f>Drivers!AK326</f>
        <v>0</v>
      </c>
      <c r="AL505">
        <f>Drivers!AL326</f>
        <v>0</v>
      </c>
      <c r="AM505">
        <f>Drivers!AM326</f>
        <v>0</v>
      </c>
      <c r="AN505">
        <f>Drivers!AN326</f>
        <v>0</v>
      </c>
      <c r="AO505">
        <f>Drivers!AO326</f>
        <v>0</v>
      </c>
      <c r="AP505">
        <f>Drivers!AP326</f>
        <v>0</v>
      </c>
      <c r="AQ505">
        <f>Drivers!AQ326</f>
        <v>0</v>
      </c>
      <c r="AR505">
        <f>Drivers!AR326</f>
        <v>0</v>
      </c>
      <c r="AS505">
        <f>Drivers!AS326</f>
        <v>0</v>
      </c>
      <c r="AT505">
        <f>Drivers!AT326</f>
        <v>0</v>
      </c>
      <c r="AU505">
        <f>Drivers!AU326</f>
        <v>0</v>
      </c>
      <c r="AV505">
        <f>Drivers!AV326</f>
        <v>0</v>
      </c>
      <c r="AW505">
        <f>Drivers!AW326</f>
        <v>0</v>
      </c>
      <c r="AX505">
        <f>Drivers!AX326</f>
        <v>0</v>
      </c>
      <c r="AY505">
        <f>Drivers!AY326</f>
        <v>0</v>
      </c>
      <c r="AZ505">
        <f>Drivers!AZ326</f>
        <v>0</v>
      </c>
      <c r="BA505">
        <f>Drivers!BA326</f>
        <v>0</v>
      </c>
      <c r="BB505">
        <f>Drivers!BB326</f>
        <v>0</v>
      </c>
      <c r="BC505">
        <f>Drivers!BC326</f>
        <v>0</v>
      </c>
      <c r="BD505">
        <f>Drivers!BD326</f>
        <v>0</v>
      </c>
      <c r="BE505">
        <f>Drivers!BE326</f>
        <v>0</v>
      </c>
      <c r="BF505">
        <f>Drivers!BF326</f>
        <v>0</v>
      </c>
      <c r="BG505">
        <f>Drivers!BG326</f>
        <v>0</v>
      </c>
      <c r="BH505">
        <f>Drivers!BH326</f>
        <v>0</v>
      </c>
      <c r="BI505">
        <f>Drivers!BI326</f>
        <v>0</v>
      </c>
      <c r="BJ505">
        <f>Drivers!BJ326</f>
        <v>0</v>
      </c>
      <c r="BK505">
        <f>Drivers!BK326</f>
        <v>0</v>
      </c>
      <c r="BL505">
        <f>Drivers!BL326</f>
        <v>0</v>
      </c>
      <c r="BM505">
        <f>Drivers!BM326</f>
        <v>0</v>
      </c>
      <c r="BN505">
        <f>Drivers!BN326</f>
        <v>0</v>
      </c>
      <c r="BO505">
        <f>Drivers!BO326</f>
        <v>0</v>
      </c>
      <c r="BP505">
        <f>Drivers!BP326</f>
        <v>0</v>
      </c>
      <c r="BQ505">
        <f>Drivers!BQ326</f>
        <v>0</v>
      </c>
      <c r="BR505">
        <f>Drivers!BR326</f>
        <v>0</v>
      </c>
      <c r="BS505">
        <f>Drivers!BS326</f>
        <v>0</v>
      </c>
      <c r="BT505">
        <f>Drivers!BT326</f>
        <v>0</v>
      </c>
      <c r="BU505">
        <f>Drivers!BU326</f>
        <v>0</v>
      </c>
      <c r="BV505">
        <f>Drivers!BV326</f>
        <v>0</v>
      </c>
      <c r="BW505">
        <f>Drivers!BW326</f>
        <v>0</v>
      </c>
      <c r="BX505">
        <f>Drivers!BX326</f>
        <v>0</v>
      </c>
      <c r="BY505">
        <f>Drivers!BY326</f>
        <v>0</v>
      </c>
      <c r="BZ505">
        <f>Drivers!BZ326</f>
        <v>0</v>
      </c>
      <c r="CA505">
        <f>Drivers!CA326</f>
        <v>0</v>
      </c>
      <c r="CB505">
        <f>Drivers!CB326</f>
        <v>0</v>
      </c>
      <c r="CC505">
        <f>Drivers!CC326</f>
        <v>0</v>
      </c>
      <c r="CD505">
        <f>Drivers!CD326</f>
        <v>0</v>
      </c>
      <c r="CE505">
        <f>Drivers!CE326</f>
        <v>0</v>
      </c>
      <c r="CF505">
        <f>Drivers!CF326</f>
        <v>0</v>
      </c>
      <c r="CG505">
        <f>Drivers!CG326</f>
        <v>0</v>
      </c>
      <c r="CH505">
        <f>Drivers!CH326</f>
        <v>0</v>
      </c>
      <c r="CI505">
        <f>Drivers!CI326</f>
        <v>0</v>
      </c>
      <c r="CJ505">
        <f>Drivers!CJ326</f>
        <v>0</v>
      </c>
      <c r="CK505">
        <f>Drivers!CK326</f>
        <v>0</v>
      </c>
      <c r="CL505">
        <f>Drivers!CL326</f>
        <v>0</v>
      </c>
      <c r="CM505">
        <f>Drivers!CM326</f>
        <v>0</v>
      </c>
      <c r="CN505">
        <f>Drivers!CN326</f>
        <v>0</v>
      </c>
      <c r="CO505">
        <f>Drivers!CO326</f>
        <v>0</v>
      </c>
      <c r="CP505">
        <f>Drivers!CP326</f>
        <v>0</v>
      </c>
      <c r="CQ505">
        <f>Drivers!CQ326</f>
        <v>0</v>
      </c>
      <c r="CR505">
        <f>Drivers!CR326</f>
        <v>0</v>
      </c>
      <c r="CS505">
        <f>Drivers!CS326</f>
        <v>0</v>
      </c>
      <c r="CT505">
        <f>Drivers!CT326</f>
        <v>0</v>
      </c>
      <c r="CU505">
        <f>Drivers!CU326</f>
        <v>0</v>
      </c>
      <c r="CV505">
        <f>Drivers!CV326</f>
        <v>0</v>
      </c>
      <c r="CW505">
        <f>Drivers!CW326</f>
        <v>0</v>
      </c>
      <c r="CX505">
        <f>Drivers!CX326</f>
        <v>0</v>
      </c>
      <c r="CY505">
        <f>Drivers!CY326</f>
        <v>0</v>
      </c>
      <c r="CZ505">
        <f>Drivers!CZ326</f>
        <v>0</v>
      </c>
      <c r="DA505">
        <f>Drivers!DA326</f>
        <v>0</v>
      </c>
      <c r="DB505">
        <f>Drivers!DB326</f>
        <v>0</v>
      </c>
      <c r="DC505">
        <f>Drivers!DC326</f>
        <v>0</v>
      </c>
      <c r="DD505">
        <f>Drivers!DD326</f>
        <v>0</v>
      </c>
      <c r="DE505">
        <f>Drivers!DE326</f>
        <v>0</v>
      </c>
      <c r="DF505">
        <f>Drivers!DF326</f>
        <v>0</v>
      </c>
      <c r="DG505">
        <f>Drivers!DG326</f>
        <v>0</v>
      </c>
      <c r="DH505">
        <f>Drivers!DH326</f>
        <v>0</v>
      </c>
      <c r="DI505">
        <f>Drivers!DI326</f>
        <v>0</v>
      </c>
      <c r="DJ505">
        <f>Drivers!DJ326</f>
        <v>0</v>
      </c>
      <c r="DK505">
        <f>Drivers!DK326</f>
        <v>0</v>
      </c>
      <c r="DL505">
        <f>Drivers!DL326</f>
        <v>0</v>
      </c>
      <c r="DM505">
        <f>Drivers!DM326</f>
        <v>0</v>
      </c>
      <c r="DN505">
        <f>Drivers!DN326</f>
        <v>0</v>
      </c>
      <c r="DO505">
        <f>Drivers!DO326</f>
        <v>0</v>
      </c>
      <c r="DP505">
        <f>Drivers!DP326</f>
        <v>0</v>
      </c>
      <c r="DQ505">
        <f>Drivers!DQ326</f>
        <v>0</v>
      </c>
      <c r="DR505">
        <f>Drivers!DR326</f>
        <v>0</v>
      </c>
      <c r="DS505">
        <f>Drivers!DS326</f>
        <v>0</v>
      </c>
      <c r="DT505">
        <f>Drivers!DT326</f>
        <v>0</v>
      </c>
      <c r="DU505">
        <f>Drivers!DU326</f>
        <v>0</v>
      </c>
      <c r="DV505">
        <f>Drivers!DV326</f>
        <v>0</v>
      </c>
      <c r="DW505">
        <f>Drivers!DW326</f>
        <v>0</v>
      </c>
      <c r="DX505">
        <f>Drivers!DX326</f>
        <v>0</v>
      </c>
      <c r="DY505">
        <f>Drivers!DY326</f>
        <v>0</v>
      </c>
      <c r="DZ505">
        <f>Drivers!DZ326</f>
        <v>0</v>
      </c>
      <c r="EA505">
        <f>Drivers!EA326</f>
        <v>0</v>
      </c>
      <c r="EB505">
        <f>Drivers!EB326</f>
        <v>297.91154211917552</v>
      </c>
      <c r="EC505">
        <f>Drivers!EC326</f>
        <v>361.52561684573578</v>
      </c>
      <c r="ED505">
        <f>Drivers!ED326</f>
        <v>400.56752420956087</v>
      </c>
      <c r="EE505">
        <f>Drivers!EE326</f>
        <v>442.95540943608881</v>
      </c>
      <c r="EF505">
        <f>Drivers!EF326</f>
        <v>467.26846487735526</v>
      </c>
      <c r="EG505">
        <f>Drivers!EG326</f>
        <v>490.5321170452072</v>
      </c>
      <c r="EH505">
        <f>Drivers!EH326</f>
        <v>514.93099132788188</v>
      </c>
      <c r="EI505">
        <f>Drivers!EI326</f>
        <v>541.08798250974894</v>
      </c>
      <c r="EJ505">
        <f>Drivers!EJ326</f>
        <v>567.53414258707733</v>
      </c>
      <c r="EK505">
        <f>Drivers!EK326</f>
        <v>593.48377244180665</v>
      </c>
      <c r="EL505">
        <f>Drivers!EL326</f>
        <v>618.66890697991357</v>
      </c>
      <c r="EM505">
        <f>Drivers!EM326</f>
        <v>0</v>
      </c>
      <c r="EN505">
        <f>Drivers!EN326</f>
        <v>0</v>
      </c>
    </row>
    <row r="506" spans="1:144" x14ac:dyDescent="0.2">
      <c r="A506">
        <f>Drivers!A327</f>
        <v>0</v>
      </c>
      <c r="B506">
        <f>Drivers!B327</f>
        <v>0</v>
      </c>
      <c r="C506">
        <f>Drivers!C327</f>
        <v>0</v>
      </c>
      <c r="D506">
        <f>Drivers!D327</f>
        <v>0</v>
      </c>
      <c r="E506">
        <f>Drivers!E327</f>
        <v>0</v>
      </c>
      <c r="F506">
        <f>Drivers!F327</f>
        <v>0</v>
      </c>
      <c r="G506">
        <f>Drivers!G327</f>
        <v>0</v>
      </c>
      <c r="H506">
        <f>Drivers!H327</f>
        <v>0</v>
      </c>
      <c r="I506">
        <f>Drivers!I327</f>
        <v>0</v>
      </c>
      <c r="J506">
        <f>Drivers!J327</f>
        <v>0</v>
      </c>
      <c r="K506">
        <f>Drivers!K327</f>
        <v>0</v>
      </c>
      <c r="L506">
        <f>Drivers!L327</f>
        <v>0</v>
      </c>
      <c r="M506">
        <f>Drivers!M327</f>
        <v>0</v>
      </c>
      <c r="N506">
        <f>Drivers!N327</f>
        <v>0</v>
      </c>
      <c r="O506">
        <f>Drivers!O327</f>
        <v>0</v>
      </c>
      <c r="P506">
        <f>Drivers!P327</f>
        <v>0</v>
      </c>
      <c r="Q506">
        <f>Drivers!Q327</f>
        <v>0</v>
      </c>
      <c r="R506">
        <f>Drivers!R327</f>
        <v>0</v>
      </c>
      <c r="S506">
        <f>Drivers!S327</f>
        <v>0</v>
      </c>
      <c r="T506">
        <f>Drivers!T327</f>
        <v>0</v>
      </c>
      <c r="U506">
        <f>Drivers!U327</f>
        <v>0</v>
      </c>
      <c r="V506">
        <f>Drivers!V327</f>
        <v>0</v>
      </c>
      <c r="W506">
        <f>Drivers!W327</f>
        <v>0</v>
      </c>
      <c r="X506">
        <f>Drivers!X327</f>
        <v>0</v>
      </c>
      <c r="Y506">
        <f>Drivers!Y327</f>
        <v>0</v>
      </c>
      <c r="Z506">
        <f>Drivers!Z327</f>
        <v>0</v>
      </c>
      <c r="AA506">
        <f>Drivers!AA327</f>
        <v>0</v>
      </c>
      <c r="AB506">
        <f>Drivers!AB327</f>
        <v>0</v>
      </c>
      <c r="AC506">
        <f>Drivers!AC327</f>
        <v>0</v>
      </c>
      <c r="AD506">
        <f>Drivers!AD327</f>
        <v>0</v>
      </c>
      <c r="AE506">
        <f>Drivers!AE327</f>
        <v>0</v>
      </c>
      <c r="AF506">
        <f>Drivers!AF327</f>
        <v>0</v>
      </c>
      <c r="AG506">
        <f>Drivers!AG327</f>
        <v>0</v>
      </c>
      <c r="AH506">
        <f>Drivers!AH327</f>
        <v>0</v>
      </c>
      <c r="AI506">
        <f>Drivers!AI327</f>
        <v>0</v>
      </c>
      <c r="AJ506">
        <f>Drivers!AJ327</f>
        <v>0</v>
      </c>
      <c r="AK506">
        <f>Drivers!AK327</f>
        <v>0</v>
      </c>
      <c r="AL506">
        <f>Drivers!AL327</f>
        <v>0</v>
      </c>
      <c r="AM506">
        <f>Drivers!AM327</f>
        <v>0</v>
      </c>
      <c r="AN506">
        <f>Drivers!AN327</f>
        <v>0</v>
      </c>
      <c r="AO506">
        <f>Drivers!AO327</f>
        <v>0</v>
      </c>
      <c r="AP506">
        <f>Drivers!AP327</f>
        <v>0</v>
      </c>
      <c r="AQ506">
        <f>Drivers!AQ327</f>
        <v>0</v>
      </c>
      <c r="AR506">
        <f>Drivers!AR327</f>
        <v>0</v>
      </c>
      <c r="AS506">
        <f>Drivers!AS327</f>
        <v>0</v>
      </c>
      <c r="AT506">
        <f>Drivers!AT327</f>
        <v>0</v>
      </c>
      <c r="AU506">
        <f>Drivers!AU327</f>
        <v>0</v>
      </c>
      <c r="AV506">
        <f>Drivers!AV327</f>
        <v>0</v>
      </c>
      <c r="AW506">
        <f>Drivers!AW327</f>
        <v>0</v>
      </c>
      <c r="AX506">
        <f>Drivers!AX327</f>
        <v>0</v>
      </c>
      <c r="AY506">
        <f>Drivers!AY327</f>
        <v>0</v>
      </c>
      <c r="AZ506">
        <f>Drivers!AZ327</f>
        <v>0</v>
      </c>
      <c r="BA506">
        <f>Drivers!BA327</f>
        <v>0</v>
      </c>
      <c r="BB506">
        <f>Drivers!BB327</f>
        <v>0</v>
      </c>
      <c r="BC506">
        <f>Drivers!BC327</f>
        <v>0</v>
      </c>
      <c r="BD506">
        <f>Drivers!BD327</f>
        <v>0</v>
      </c>
      <c r="BE506">
        <f>Drivers!BE327</f>
        <v>0</v>
      </c>
      <c r="BF506">
        <f>Drivers!BF327</f>
        <v>0</v>
      </c>
      <c r="BG506">
        <f>Drivers!BG327</f>
        <v>0</v>
      </c>
      <c r="BH506">
        <f>Drivers!BH327</f>
        <v>0</v>
      </c>
      <c r="BI506">
        <f>Drivers!BI327</f>
        <v>0</v>
      </c>
      <c r="BJ506">
        <f>Drivers!BJ327</f>
        <v>0</v>
      </c>
      <c r="BK506">
        <f>Drivers!BK327</f>
        <v>0</v>
      </c>
      <c r="BL506">
        <f>Drivers!BL327</f>
        <v>0</v>
      </c>
      <c r="BM506">
        <f>Drivers!BM327</f>
        <v>0</v>
      </c>
      <c r="BN506">
        <f>Drivers!BN327</f>
        <v>0</v>
      </c>
      <c r="BO506">
        <f>Drivers!BO327</f>
        <v>0</v>
      </c>
      <c r="BP506">
        <f>Drivers!BP327</f>
        <v>0</v>
      </c>
      <c r="BQ506">
        <f>Drivers!BQ327</f>
        <v>0</v>
      </c>
      <c r="BR506">
        <f>Drivers!BR327</f>
        <v>0</v>
      </c>
      <c r="BS506">
        <f>Drivers!BS327</f>
        <v>0</v>
      </c>
      <c r="BT506">
        <f>Drivers!BT327</f>
        <v>0</v>
      </c>
      <c r="BU506">
        <f>Drivers!BU327</f>
        <v>0</v>
      </c>
      <c r="BV506">
        <f>Drivers!BV327</f>
        <v>0</v>
      </c>
      <c r="BW506">
        <f>Drivers!BW327</f>
        <v>0</v>
      </c>
      <c r="BX506">
        <f>Drivers!BX327</f>
        <v>0</v>
      </c>
      <c r="BY506">
        <f>Drivers!BY327</f>
        <v>0</v>
      </c>
      <c r="BZ506">
        <f>Drivers!BZ327</f>
        <v>0</v>
      </c>
      <c r="CA506">
        <f>Drivers!CA327</f>
        <v>0</v>
      </c>
      <c r="CB506">
        <f>Drivers!CB327</f>
        <v>0</v>
      </c>
      <c r="CC506">
        <f>Drivers!CC327</f>
        <v>0</v>
      </c>
      <c r="CD506">
        <f>Drivers!CD327</f>
        <v>0</v>
      </c>
      <c r="CE506">
        <f>Drivers!CE327</f>
        <v>0</v>
      </c>
      <c r="CF506">
        <f>Drivers!CF327</f>
        <v>0</v>
      </c>
      <c r="CG506">
        <f>Drivers!CG327</f>
        <v>0</v>
      </c>
      <c r="CH506">
        <f>Drivers!CH327</f>
        <v>0</v>
      </c>
      <c r="CI506">
        <f>Drivers!CI327</f>
        <v>0</v>
      </c>
      <c r="CJ506">
        <f>Drivers!CJ327</f>
        <v>0</v>
      </c>
      <c r="CK506">
        <f>Drivers!CK327</f>
        <v>0</v>
      </c>
      <c r="CL506">
        <f>Drivers!CL327</f>
        <v>0</v>
      </c>
      <c r="CM506">
        <f>Drivers!CM327</f>
        <v>0</v>
      </c>
      <c r="CN506">
        <f>Drivers!CN327</f>
        <v>0</v>
      </c>
      <c r="CO506">
        <f>Drivers!CO327</f>
        <v>0</v>
      </c>
      <c r="CP506">
        <f>Drivers!CP327</f>
        <v>0</v>
      </c>
      <c r="CQ506">
        <f>Drivers!CQ327</f>
        <v>0</v>
      </c>
      <c r="CR506">
        <f>Drivers!CR327</f>
        <v>0</v>
      </c>
      <c r="CS506">
        <f>Drivers!CS327</f>
        <v>0</v>
      </c>
      <c r="CT506">
        <f>Drivers!CT327</f>
        <v>0</v>
      </c>
      <c r="CU506">
        <f>Drivers!CU327</f>
        <v>0</v>
      </c>
      <c r="CV506">
        <f>Drivers!CV327</f>
        <v>0</v>
      </c>
      <c r="CW506">
        <f>Drivers!CW327</f>
        <v>0</v>
      </c>
      <c r="CX506">
        <f>Drivers!CX327</f>
        <v>0</v>
      </c>
      <c r="CY506">
        <f>Drivers!CY327</f>
        <v>0</v>
      </c>
      <c r="CZ506">
        <f>Drivers!CZ327</f>
        <v>0</v>
      </c>
      <c r="DA506">
        <f>Drivers!DA327</f>
        <v>0</v>
      </c>
      <c r="DB506">
        <f>Drivers!DB327</f>
        <v>0</v>
      </c>
      <c r="DC506">
        <f>Drivers!DC327</f>
        <v>0</v>
      </c>
      <c r="DD506">
        <f>Drivers!DD327</f>
        <v>0</v>
      </c>
      <c r="DE506">
        <f>Drivers!DE327</f>
        <v>0</v>
      </c>
      <c r="DF506">
        <f>Drivers!DF327</f>
        <v>0</v>
      </c>
      <c r="DG506">
        <f>Drivers!DG327</f>
        <v>0</v>
      </c>
      <c r="DH506">
        <f>Drivers!DH327</f>
        <v>0</v>
      </c>
      <c r="DI506">
        <f>Drivers!DI327</f>
        <v>0</v>
      </c>
      <c r="DJ506">
        <f>Drivers!DJ327</f>
        <v>0</v>
      </c>
      <c r="DK506">
        <f>Drivers!DK327</f>
        <v>0</v>
      </c>
      <c r="DL506">
        <f>Drivers!DL327</f>
        <v>0</v>
      </c>
      <c r="DM506">
        <f>Drivers!DM327</f>
        <v>0</v>
      </c>
      <c r="DN506">
        <f>Drivers!DN327</f>
        <v>0</v>
      </c>
      <c r="DO506">
        <f>Drivers!DO327</f>
        <v>0</v>
      </c>
      <c r="DP506">
        <f>Drivers!DP327</f>
        <v>0</v>
      </c>
      <c r="DQ506">
        <f>Drivers!DQ327</f>
        <v>0</v>
      </c>
      <c r="DR506">
        <f>Drivers!DR327</f>
        <v>0</v>
      </c>
      <c r="DS506">
        <f>Drivers!DS327</f>
        <v>0</v>
      </c>
      <c r="DT506">
        <f>Drivers!DT327</f>
        <v>0</v>
      </c>
      <c r="DU506">
        <f>Drivers!DU327</f>
        <v>0</v>
      </c>
      <c r="DV506">
        <f>Drivers!DV327</f>
        <v>0</v>
      </c>
      <c r="DW506">
        <f>Drivers!DW327</f>
        <v>0</v>
      </c>
      <c r="DX506">
        <f>Drivers!DX327</f>
        <v>0</v>
      </c>
      <c r="DY506">
        <f>Drivers!DY327</f>
        <v>0</v>
      </c>
      <c r="DZ506">
        <f>Drivers!DZ327</f>
        <v>0</v>
      </c>
      <c r="EA506">
        <f>Drivers!EA327</f>
        <v>0</v>
      </c>
      <c r="EB506">
        <f>Drivers!EB327</f>
        <v>0</v>
      </c>
      <c r="EC506">
        <f>Drivers!EC327</f>
        <v>0</v>
      </c>
      <c r="ED506">
        <f>Drivers!ED327</f>
        <v>0</v>
      </c>
      <c r="EE506">
        <f>Drivers!EE327</f>
        <v>0</v>
      </c>
      <c r="EF506">
        <f>Drivers!EF327</f>
        <v>0</v>
      </c>
      <c r="EG506">
        <f>Drivers!EG327</f>
        <v>0</v>
      </c>
      <c r="EH506">
        <f>Drivers!EH327</f>
        <v>0</v>
      </c>
      <c r="EI506">
        <f>Drivers!EI327</f>
        <v>0</v>
      </c>
      <c r="EJ506">
        <f>Drivers!EJ327</f>
        <v>0</v>
      </c>
      <c r="EK506">
        <f>Drivers!EK327</f>
        <v>0</v>
      </c>
      <c r="EL506">
        <f>Drivers!EL327</f>
        <v>0</v>
      </c>
      <c r="EM506">
        <f>Drivers!EM327</f>
        <v>0</v>
      </c>
      <c r="EN506">
        <f>Drivers!EN327</f>
        <v>0</v>
      </c>
    </row>
    <row r="507" spans="1:144" x14ac:dyDescent="0.2">
      <c r="A507">
        <f>Drivers!A328</f>
        <v>0</v>
      </c>
      <c r="B507">
        <f>Drivers!B328</f>
        <v>0</v>
      </c>
      <c r="C507">
        <f>Drivers!C328</f>
        <v>0</v>
      </c>
      <c r="D507">
        <f>Drivers!D328</f>
        <v>0</v>
      </c>
      <c r="E507">
        <f>Drivers!E328</f>
        <v>0</v>
      </c>
      <c r="F507">
        <f>Drivers!F328</f>
        <v>0</v>
      </c>
      <c r="G507">
        <f>Drivers!G328</f>
        <v>0</v>
      </c>
      <c r="H507">
        <f>Drivers!H328</f>
        <v>0</v>
      </c>
      <c r="I507" t="str">
        <f>Drivers!I328</f>
        <v>Advertising</v>
      </c>
      <c r="J507">
        <f>Drivers!J328</f>
        <v>0</v>
      </c>
      <c r="K507">
        <f>Drivers!K328</f>
        <v>0</v>
      </c>
      <c r="L507">
        <f>Drivers!L328</f>
        <v>0</v>
      </c>
      <c r="M507">
        <f>Drivers!M328</f>
        <v>0</v>
      </c>
      <c r="N507">
        <f>Drivers!N328</f>
        <v>0</v>
      </c>
      <c r="O507">
        <f>Drivers!O328</f>
        <v>0</v>
      </c>
      <c r="P507">
        <f>Drivers!P328</f>
        <v>0</v>
      </c>
      <c r="Q507">
        <f>Drivers!Q328</f>
        <v>0</v>
      </c>
      <c r="R507">
        <f>Drivers!R328</f>
        <v>0</v>
      </c>
      <c r="S507">
        <f>Drivers!S328</f>
        <v>0</v>
      </c>
      <c r="T507">
        <f>Drivers!T328</f>
        <v>0</v>
      </c>
      <c r="U507">
        <f>Drivers!U328</f>
        <v>0</v>
      </c>
      <c r="V507">
        <f>Drivers!V328</f>
        <v>0</v>
      </c>
      <c r="W507">
        <f>Drivers!W328</f>
        <v>0</v>
      </c>
      <c r="X507">
        <f>Drivers!X328</f>
        <v>0</v>
      </c>
      <c r="Y507">
        <f>Drivers!Y328</f>
        <v>0</v>
      </c>
      <c r="Z507">
        <f>Drivers!Z328</f>
        <v>0</v>
      </c>
      <c r="AA507">
        <f>Drivers!AA328</f>
        <v>0</v>
      </c>
      <c r="AB507">
        <f>Drivers!AB328</f>
        <v>0</v>
      </c>
      <c r="AC507">
        <f>Drivers!AC328</f>
        <v>0</v>
      </c>
      <c r="AD507">
        <f>Drivers!AD328</f>
        <v>0</v>
      </c>
      <c r="AE507">
        <f>Drivers!AE328</f>
        <v>0</v>
      </c>
      <c r="AF507">
        <f>Drivers!AF328</f>
        <v>0</v>
      </c>
      <c r="AG507">
        <f>Drivers!AG328</f>
        <v>0</v>
      </c>
      <c r="AH507">
        <f>Drivers!AH328</f>
        <v>0</v>
      </c>
      <c r="AI507">
        <f>Drivers!AI328</f>
        <v>0</v>
      </c>
      <c r="AJ507">
        <f>Drivers!AJ328</f>
        <v>0</v>
      </c>
      <c r="AK507">
        <f>Drivers!AK328</f>
        <v>0</v>
      </c>
      <c r="AL507">
        <f>Drivers!AL328</f>
        <v>0</v>
      </c>
      <c r="AM507">
        <f>Drivers!AM328</f>
        <v>0</v>
      </c>
      <c r="AN507">
        <f>Drivers!AN328</f>
        <v>0</v>
      </c>
      <c r="AO507">
        <f>Drivers!AO328</f>
        <v>0</v>
      </c>
      <c r="AP507">
        <f>Drivers!AP328</f>
        <v>0</v>
      </c>
      <c r="AQ507">
        <f>Drivers!AQ328</f>
        <v>0</v>
      </c>
      <c r="AR507">
        <f>Drivers!AR328</f>
        <v>0</v>
      </c>
      <c r="AS507">
        <f>Drivers!AS328</f>
        <v>0</v>
      </c>
      <c r="AT507">
        <f>Drivers!AT328</f>
        <v>0</v>
      </c>
      <c r="AU507">
        <f>Drivers!AU328</f>
        <v>0</v>
      </c>
      <c r="AV507">
        <f>Drivers!AV328</f>
        <v>0</v>
      </c>
      <c r="AW507">
        <f>Drivers!AW328</f>
        <v>0</v>
      </c>
      <c r="AX507">
        <f>Drivers!AX328</f>
        <v>0</v>
      </c>
      <c r="AY507">
        <f>Drivers!AY328</f>
        <v>0</v>
      </c>
      <c r="AZ507">
        <f>Drivers!AZ328</f>
        <v>0</v>
      </c>
      <c r="BA507">
        <f>Drivers!BA328</f>
        <v>0</v>
      </c>
      <c r="BB507">
        <f>Drivers!BB328</f>
        <v>0</v>
      </c>
      <c r="BC507">
        <f>Drivers!BC328</f>
        <v>0</v>
      </c>
      <c r="BD507">
        <f>Drivers!BD328</f>
        <v>0</v>
      </c>
      <c r="BE507">
        <f>Drivers!BE328</f>
        <v>0</v>
      </c>
      <c r="BF507">
        <f>Drivers!BF328</f>
        <v>0</v>
      </c>
      <c r="BG507">
        <f>Drivers!BG328</f>
        <v>0</v>
      </c>
      <c r="BH507">
        <f>Drivers!BH328</f>
        <v>0</v>
      </c>
      <c r="BI507">
        <f>Drivers!BI328</f>
        <v>0</v>
      </c>
      <c r="BJ507">
        <f>Drivers!BJ328</f>
        <v>0</v>
      </c>
      <c r="BK507">
        <f>Drivers!BK328</f>
        <v>0</v>
      </c>
      <c r="BL507">
        <f>Drivers!BL328</f>
        <v>0</v>
      </c>
      <c r="BM507">
        <f>Drivers!BM328</f>
        <v>0</v>
      </c>
      <c r="BN507">
        <f>Drivers!BN328</f>
        <v>0</v>
      </c>
      <c r="BO507">
        <f>Drivers!BO328</f>
        <v>0</v>
      </c>
      <c r="BP507">
        <f>Drivers!BP328</f>
        <v>0</v>
      </c>
      <c r="BQ507">
        <f>Drivers!BQ328</f>
        <v>0</v>
      </c>
      <c r="BR507">
        <f>Drivers!BR328</f>
        <v>0</v>
      </c>
      <c r="BS507">
        <f>Drivers!BS328</f>
        <v>0</v>
      </c>
      <c r="BT507">
        <f>Drivers!BT328</f>
        <v>0</v>
      </c>
      <c r="BU507">
        <f>Drivers!BU328</f>
        <v>0</v>
      </c>
      <c r="BV507">
        <f>Drivers!BV328</f>
        <v>0</v>
      </c>
      <c r="BW507">
        <f>Drivers!BW328</f>
        <v>0</v>
      </c>
      <c r="BX507">
        <f>Drivers!BX328</f>
        <v>0</v>
      </c>
      <c r="BY507">
        <f>Drivers!BY328</f>
        <v>0</v>
      </c>
      <c r="BZ507">
        <f>Drivers!BZ328</f>
        <v>0</v>
      </c>
      <c r="CA507">
        <f>Drivers!CA328</f>
        <v>0</v>
      </c>
      <c r="CB507">
        <f>Drivers!CB328</f>
        <v>0</v>
      </c>
      <c r="CC507">
        <f>Drivers!CC328</f>
        <v>0</v>
      </c>
      <c r="CD507">
        <f>Drivers!CD328</f>
        <v>0</v>
      </c>
      <c r="CE507">
        <f>Drivers!CE328</f>
        <v>0</v>
      </c>
      <c r="CF507">
        <f>Drivers!CF328</f>
        <v>0</v>
      </c>
      <c r="CG507">
        <f>Drivers!CG328</f>
        <v>0</v>
      </c>
      <c r="CH507">
        <f>Drivers!CH328</f>
        <v>0</v>
      </c>
      <c r="CI507">
        <f>Drivers!CI328</f>
        <v>0</v>
      </c>
      <c r="CJ507">
        <f>Drivers!CJ328</f>
        <v>0</v>
      </c>
      <c r="CK507">
        <f>Drivers!CK328</f>
        <v>0</v>
      </c>
      <c r="CL507">
        <f>Drivers!CL328</f>
        <v>0</v>
      </c>
      <c r="CM507">
        <f>Drivers!CM328</f>
        <v>0</v>
      </c>
      <c r="CN507">
        <f>Drivers!CN328</f>
        <v>0</v>
      </c>
      <c r="CO507">
        <f>Drivers!CO328</f>
        <v>0</v>
      </c>
      <c r="CP507">
        <f>Drivers!CP328</f>
        <v>0</v>
      </c>
      <c r="CQ507">
        <f>Drivers!CQ328</f>
        <v>0</v>
      </c>
      <c r="CR507">
        <f>Drivers!CR328</f>
        <v>0</v>
      </c>
      <c r="CS507">
        <f>Drivers!CS328</f>
        <v>0</v>
      </c>
      <c r="CT507">
        <f>Drivers!CT328</f>
        <v>0</v>
      </c>
      <c r="CU507">
        <f>Drivers!CU328</f>
        <v>0</v>
      </c>
      <c r="CV507">
        <f>Drivers!CV328</f>
        <v>0</v>
      </c>
      <c r="CW507">
        <f>Drivers!CW328</f>
        <v>0</v>
      </c>
      <c r="CX507">
        <f>Drivers!CX328</f>
        <v>0</v>
      </c>
      <c r="CY507">
        <f>Drivers!CY328</f>
        <v>0</v>
      </c>
      <c r="CZ507">
        <f>Drivers!CZ328</f>
        <v>0</v>
      </c>
      <c r="DA507">
        <f>Drivers!DA328</f>
        <v>0</v>
      </c>
      <c r="DB507">
        <f>Drivers!DB328</f>
        <v>0</v>
      </c>
      <c r="DC507">
        <f>Drivers!DC328</f>
        <v>0</v>
      </c>
      <c r="DD507">
        <f>Drivers!DD328</f>
        <v>0</v>
      </c>
      <c r="DE507">
        <f>Drivers!DE328</f>
        <v>0</v>
      </c>
      <c r="DF507">
        <f>Drivers!DF328</f>
        <v>0</v>
      </c>
      <c r="DG507">
        <f>Drivers!DG328</f>
        <v>0</v>
      </c>
      <c r="DH507">
        <f>Drivers!DH328</f>
        <v>0</v>
      </c>
      <c r="DI507">
        <f>Drivers!DI328</f>
        <v>0</v>
      </c>
      <c r="DJ507">
        <f>Drivers!DJ328</f>
        <v>0</v>
      </c>
      <c r="DK507">
        <f>Drivers!DK328</f>
        <v>0</v>
      </c>
      <c r="DL507">
        <f>Drivers!DL328</f>
        <v>0</v>
      </c>
      <c r="DM507">
        <f>Drivers!DM328</f>
        <v>0</v>
      </c>
      <c r="DN507">
        <f>Drivers!DN328</f>
        <v>0</v>
      </c>
      <c r="DO507">
        <f>Drivers!DO328</f>
        <v>0</v>
      </c>
      <c r="DP507">
        <f>Drivers!DP328</f>
        <v>0</v>
      </c>
      <c r="DQ507">
        <f>Drivers!DQ328</f>
        <v>0</v>
      </c>
      <c r="DR507">
        <f>Drivers!DR328</f>
        <v>0</v>
      </c>
      <c r="DS507">
        <f>Drivers!DS328</f>
        <v>0</v>
      </c>
      <c r="DT507">
        <f>Drivers!DT328</f>
        <v>0</v>
      </c>
      <c r="DU507">
        <f>Drivers!DU328</f>
        <v>0</v>
      </c>
      <c r="DV507">
        <f>Drivers!DV328</f>
        <v>0</v>
      </c>
      <c r="DW507">
        <f>Drivers!DW328</f>
        <v>0</v>
      </c>
      <c r="DX507">
        <f>Drivers!DX328</f>
        <v>0</v>
      </c>
      <c r="DY507">
        <f>Drivers!DY328</f>
        <v>5.9</v>
      </c>
      <c r="DZ507">
        <f>Drivers!DZ328</f>
        <v>31.1</v>
      </c>
      <c r="EA507">
        <f>Drivers!EA328</f>
        <v>103.4</v>
      </c>
      <c r="EB507">
        <f>Drivers!EB328</f>
        <v>0</v>
      </c>
      <c r="EC507">
        <f>Drivers!EC328</f>
        <v>0</v>
      </c>
      <c r="ED507">
        <f>Drivers!ED328</f>
        <v>0</v>
      </c>
      <c r="EE507">
        <f>Drivers!EE328</f>
        <v>0</v>
      </c>
      <c r="EF507">
        <f>Drivers!EF328</f>
        <v>0</v>
      </c>
      <c r="EG507">
        <f>Drivers!EG328</f>
        <v>0</v>
      </c>
      <c r="EH507">
        <f>Drivers!EH328</f>
        <v>0</v>
      </c>
      <c r="EI507">
        <f>Drivers!EI328</f>
        <v>0</v>
      </c>
      <c r="EJ507">
        <f>Drivers!EJ328</f>
        <v>0</v>
      </c>
      <c r="EK507">
        <f>Drivers!EK328</f>
        <v>0</v>
      </c>
      <c r="EL507">
        <f>Drivers!EL328</f>
        <v>0</v>
      </c>
      <c r="EM507">
        <f>Drivers!EM328</f>
        <v>0</v>
      </c>
      <c r="EN507">
        <f>Drivers!EN328</f>
        <v>0</v>
      </c>
    </row>
    <row r="508" spans="1:144" x14ac:dyDescent="0.2">
      <c r="A508">
        <f>Drivers!A329</f>
        <v>0</v>
      </c>
      <c r="B508">
        <f>Drivers!B329</f>
        <v>0</v>
      </c>
      <c r="C508">
        <f>Drivers!C329</f>
        <v>0</v>
      </c>
      <c r="D508">
        <f>Drivers!D329</f>
        <v>0</v>
      </c>
      <c r="E508">
        <f>Drivers!E329</f>
        <v>0</v>
      </c>
      <c r="F508">
        <f>Drivers!F329</f>
        <v>0</v>
      </c>
      <c r="G508">
        <f>Drivers!G329</f>
        <v>0</v>
      </c>
      <c r="H508">
        <f>Drivers!H329</f>
        <v>0</v>
      </c>
      <c r="I508" t="str">
        <f>Drivers!I329</f>
        <v>as a % of Revenue</v>
      </c>
      <c r="J508">
        <f>Drivers!J329</f>
        <v>0</v>
      </c>
      <c r="K508">
        <f>Drivers!K329</f>
        <v>0</v>
      </c>
      <c r="L508">
        <f>Drivers!L329</f>
        <v>0</v>
      </c>
      <c r="M508">
        <f>Drivers!M329</f>
        <v>0</v>
      </c>
      <c r="N508">
        <f>Drivers!N329</f>
        <v>0</v>
      </c>
      <c r="O508">
        <f>Drivers!O329</f>
        <v>0</v>
      </c>
      <c r="P508">
        <f>Drivers!P329</f>
        <v>0</v>
      </c>
      <c r="Q508">
        <f>Drivers!Q329</f>
        <v>0</v>
      </c>
      <c r="R508">
        <f>Drivers!R329</f>
        <v>0</v>
      </c>
      <c r="S508">
        <f>Drivers!S329</f>
        <v>0</v>
      </c>
      <c r="T508">
        <f>Drivers!T329</f>
        <v>0</v>
      </c>
      <c r="U508">
        <f>Drivers!U329</f>
        <v>0</v>
      </c>
      <c r="V508">
        <f>Drivers!V329</f>
        <v>0</v>
      </c>
      <c r="W508">
        <f>Drivers!W329</f>
        <v>0</v>
      </c>
      <c r="X508">
        <f>Drivers!X329</f>
        <v>0</v>
      </c>
      <c r="Y508">
        <f>Drivers!Y329</f>
        <v>0</v>
      </c>
      <c r="Z508">
        <f>Drivers!Z329</f>
        <v>0</v>
      </c>
      <c r="AA508">
        <f>Drivers!AA329</f>
        <v>0</v>
      </c>
      <c r="AB508">
        <f>Drivers!AB329</f>
        <v>0</v>
      </c>
      <c r="AC508">
        <f>Drivers!AC329</f>
        <v>0</v>
      </c>
      <c r="AD508">
        <f>Drivers!AD329</f>
        <v>0</v>
      </c>
      <c r="AE508">
        <f>Drivers!AE329</f>
        <v>0</v>
      </c>
      <c r="AF508">
        <f>Drivers!AF329</f>
        <v>0</v>
      </c>
      <c r="AG508">
        <f>Drivers!AG329</f>
        <v>0</v>
      </c>
      <c r="AH508">
        <f>Drivers!AH329</f>
        <v>0</v>
      </c>
      <c r="AI508">
        <f>Drivers!AI329</f>
        <v>0</v>
      </c>
      <c r="AJ508">
        <f>Drivers!AJ329</f>
        <v>0</v>
      </c>
      <c r="AK508">
        <f>Drivers!AK329</f>
        <v>0</v>
      </c>
      <c r="AL508">
        <f>Drivers!AL329</f>
        <v>0</v>
      </c>
      <c r="AM508">
        <f>Drivers!AM329</f>
        <v>0</v>
      </c>
      <c r="AN508">
        <f>Drivers!AN329</f>
        <v>0</v>
      </c>
      <c r="AO508">
        <f>Drivers!AO329</f>
        <v>0</v>
      </c>
      <c r="AP508">
        <f>Drivers!AP329</f>
        <v>0</v>
      </c>
      <c r="AQ508">
        <f>Drivers!AQ329</f>
        <v>0</v>
      </c>
      <c r="AR508">
        <f>Drivers!AR329</f>
        <v>0</v>
      </c>
      <c r="AS508">
        <f>Drivers!AS329</f>
        <v>0</v>
      </c>
      <c r="AT508">
        <f>Drivers!AT329</f>
        <v>0</v>
      </c>
      <c r="AU508">
        <f>Drivers!AU329</f>
        <v>0</v>
      </c>
      <c r="AV508">
        <f>Drivers!AV329</f>
        <v>0</v>
      </c>
      <c r="AW508">
        <f>Drivers!AW329</f>
        <v>0</v>
      </c>
      <c r="AX508">
        <f>Drivers!AX329</f>
        <v>0</v>
      </c>
      <c r="AY508">
        <f>Drivers!AY329</f>
        <v>0</v>
      </c>
      <c r="AZ508">
        <f>Drivers!AZ329</f>
        <v>0</v>
      </c>
      <c r="BA508">
        <f>Drivers!BA329</f>
        <v>0</v>
      </c>
      <c r="BB508">
        <f>Drivers!BB329</f>
        <v>0</v>
      </c>
      <c r="BC508">
        <f>Drivers!BC329</f>
        <v>0</v>
      </c>
      <c r="BD508">
        <f>Drivers!BD329</f>
        <v>0</v>
      </c>
      <c r="BE508">
        <f>Drivers!BE329</f>
        <v>0</v>
      </c>
      <c r="BF508">
        <f>Drivers!BF329</f>
        <v>0</v>
      </c>
      <c r="BG508">
        <f>Drivers!BG329</f>
        <v>0</v>
      </c>
      <c r="BH508">
        <f>Drivers!BH329</f>
        <v>0</v>
      </c>
      <c r="BI508">
        <f>Drivers!BI329</f>
        <v>0</v>
      </c>
      <c r="BJ508">
        <f>Drivers!BJ329</f>
        <v>0</v>
      </c>
      <c r="BK508">
        <f>Drivers!BK329</f>
        <v>0</v>
      </c>
      <c r="BL508">
        <f>Drivers!BL329</f>
        <v>0</v>
      </c>
      <c r="BM508">
        <f>Drivers!BM329</f>
        <v>0</v>
      </c>
      <c r="BN508">
        <f>Drivers!BN329</f>
        <v>0</v>
      </c>
      <c r="BO508">
        <f>Drivers!BO329</f>
        <v>0</v>
      </c>
      <c r="BP508">
        <f>Drivers!BP329</f>
        <v>0</v>
      </c>
      <c r="BQ508">
        <f>Drivers!BQ329</f>
        <v>0</v>
      </c>
      <c r="BR508">
        <f>Drivers!BR329</f>
        <v>0</v>
      </c>
      <c r="BS508">
        <f>Drivers!BS329</f>
        <v>0</v>
      </c>
      <c r="BT508">
        <f>Drivers!BT329</f>
        <v>0</v>
      </c>
      <c r="BU508">
        <f>Drivers!BU329</f>
        <v>0</v>
      </c>
      <c r="BV508">
        <f>Drivers!BV329</f>
        <v>0</v>
      </c>
      <c r="BW508">
        <f>Drivers!BW329</f>
        <v>0</v>
      </c>
      <c r="BX508">
        <f>Drivers!BX329</f>
        <v>0</v>
      </c>
      <c r="BY508">
        <f>Drivers!BY329</f>
        <v>0</v>
      </c>
      <c r="BZ508">
        <f>Drivers!BZ329</f>
        <v>0</v>
      </c>
      <c r="CA508">
        <f>Drivers!CA329</f>
        <v>0</v>
      </c>
      <c r="CB508">
        <f>Drivers!CB329</f>
        <v>0</v>
      </c>
      <c r="CC508">
        <f>Drivers!CC329</f>
        <v>0</v>
      </c>
      <c r="CD508">
        <f>Drivers!CD329</f>
        <v>0</v>
      </c>
      <c r="CE508">
        <f>Drivers!CE329</f>
        <v>0</v>
      </c>
      <c r="CF508">
        <f>Drivers!CF329</f>
        <v>0</v>
      </c>
      <c r="CG508">
        <f>Drivers!CG329</f>
        <v>0</v>
      </c>
      <c r="CH508">
        <f>Drivers!CH329</f>
        <v>0</v>
      </c>
      <c r="CI508">
        <f>Drivers!CI329</f>
        <v>0</v>
      </c>
      <c r="CJ508">
        <f>Drivers!CJ329</f>
        <v>0</v>
      </c>
      <c r="CK508">
        <f>Drivers!CK329</f>
        <v>0</v>
      </c>
      <c r="CL508">
        <f>Drivers!CL329</f>
        <v>0</v>
      </c>
      <c r="CM508">
        <f>Drivers!CM329</f>
        <v>0</v>
      </c>
      <c r="CN508">
        <f>Drivers!CN329</f>
        <v>0</v>
      </c>
      <c r="CO508">
        <f>Drivers!CO329</f>
        <v>0</v>
      </c>
      <c r="CP508">
        <f>Drivers!CP329</f>
        <v>0</v>
      </c>
      <c r="CQ508">
        <f>Drivers!CQ329</f>
        <v>0</v>
      </c>
      <c r="CR508">
        <f>Drivers!CR329</f>
        <v>0</v>
      </c>
      <c r="CS508">
        <f>Drivers!CS329</f>
        <v>0</v>
      </c>
      <c r="CT508">
        <f>Drivers!CT329</f>
        <v>0</v>
      </c>
      <c r="CU508">
        <f>Drivers!CU329</f>
        <v>0</v>
      </c>
      <c r="CV508">
        <f>Drivers!CV329</f>
        <v>0</v>
      </c>
      <c r="CW508">
        <f>Drivers!CW329</f>
        <v>0</v>
      </c>
      <c r="CX508">
        <f>Drivers!CX329</f>
        <v>0</v>
      </c>
      <c r="CY508">
        <f>Drivers!CY329</f>
        <v>0</v>
      </c>
      <c r="CZ508">
        <f>Drivers!CZ329</f>
        <v>0</v>
      </c>
      <c r="DA508">
        <f>Drivers!DA329</f>
        <v>0</v>
      </c>
      <c r="DB508">
        <f>Drivers!DB329</f>
        <v>0</v>
      </c>
      <c r="DC508">
        <f>Drivers!DC329</f>
        <v>0</v>
      </c>
      <c r="DD508">
        <f>Drivers!DD329</f>
        <v>0</v>
      </c>
      <c r="DE508">
        <f>Drivers!DE329</f>
        <v>0</v>
      </c>
      <c r="DF508">
        <f>Drivers!DF329</f>
        <v>0</v>
      </c>
      <c r="DG508">
        <f>Drivers!DG329</f>
        <v>0</v>
      </c>
      <c r="DH508">
        <f>Drivers!DH329</f>
        <v>0</v>
      </c>
      <c r="DI508">
        <f>Drivers!DI329</f>
        <v>0</v>
      </c>
      <c r="DJ508">
        <f>Drivers!DJ329</f>
        <v>0</v>
      </c>
      <c r="DK508">
        <f>Drivers!DK329</f>
        <v>0</v>
      </c>
      <c r="DL508">
        <f>Drivers!DL329</f>
        <v>0</v>
      </c>
      <c r="DM508">
        <f>Drivers!DM329</f>
        <v>0</v>
      </c>
      <c r="DN508">
        <f>Drivers!DN329</f>
        <v>0</v>
      </c>
      <c r="DO508">
        <f>Drivers!DO329</f>
        <v>0</v>
      </c>
      <c r="DP508">
        <f>Drivers!DP329</f>
        <v>0</v>
      </c>
      <c r="DQ508">
        <f>Drivers!DQ329</f>
        <v>0</v>
      </c>
      <c r="DR508">
        <f>Drivers!DR329</f>
        <v>0</v>
      </c>
      <c r="DS508">
        <f>Drivers!DS329</f>
        <v>0</v>
      </c>
      <c r="DT508">
        <f>Drivers!DT329</f>
        <v>0</v>
      </c>
      <c r="DU508">
        <f>Drivers!DU329</f>
        <v>0</v>
      </c>
      <c r="DV508">
        <f>Drivers!DV329</f>
        <v>0</v>
      </c>
      <c r="DW508">
        <f>Drivers!DW329</f>
        <v>0</v>
      </c>
      <c r="DX508">
        <f>Drivers!DX329</f>
        <v>0</v>
      </c>
      <c r="DY508">
        <f>Drivers!DY329</f>
        <v>7.5829627535151545E-2</v>
      </c>
      <c r="DZ508">
        <f>Drivers!DZ329</f>
        <v>9.1255065242970279E-2</v>
      </c>
      <c r="EA508">
        <f>Drivers!EA329</f>
        <v>0.12999487060858719</v>
      </c>
      <c r="EB508">
        <f>Drivers!EB329</f>
        <v>0</v>
      </c>
      <c r="EC508">
        <f>Drivers!EC329</f>
        <v>0</v>
      </c>
      <c r="ED508">
        <f>Drivers!ED329</f>
        <v>0</v>
      </c>
      <c r="EE508">
        <f>Drivers!EE329</f>
        <v>0</v>
      </c>
      <c r="EF508">
        <f>Drivers!EF329</f>
        <v>0</v>
      </c>
      <c r="EG508">
        <f>Drivers!EG329</f>
        <v>0</v>
      </c>
      <c r="EH508">
        <f>Drivers!EH329</f>
        <v>0</v>
      </c>
      <c r="EI508">
        <f>Drivers!EI329</f>
        <v>0</v>
      </c>
      <c r="EJ508">
        <f>Drivers!EJ329</f>
        <v>0</v>
      </c>
      <c r="EK508">
        <f>Drivers!EK329</f>
        <v>0</v>
      </c>
      <c r="EL508">
        <f>Drivers!EL329</f>
        <v>0</v>
      </c>
      <c r="EM508">
        <f>Drivers!EM329</f>
        <v>0</v>
      </c>
      <c r="EN508">
        <f>Drivers!EN329</f>
        <v>0</v>
      </c>
    </row>
    <row r="509" spans="1:144" x14ac:dyDescent="0.2">
      <c r="A509">
        <f>Drivers!A330</f>
        <v>0</v>
      </c>
      <c r="B509">
        <f>Drivers!B330</f>
        <v>0</v>
      </c>
      <c r="C509">
        <f>Drivers!C330</f>
        <v>0</v>
      </c>
      <c r="D509">
        <f>Drivers!D330</f>
        <v>0</v>
      </c>
      <c r="E509">
        <f>Drivers!E330</f>
        <v>0</v>
      </c>
      <c r="F509">
        <f>Drivers!F330</f>
        <v>0</v>
      </c>
      <c r="G509">
        <f>Drivers!G330</f>
        <v>0</v>
      </c>
      <c r="H509">
        <f>Drivers!H330</f>
        <v>0</v>
      </c>
      <c r="I509" t="str">
        <f>Drivers!I330</f>
        <v>YoY Change (in bps)</v>
      </c>
      <c r="J509">
        <f>Drivers!J330</f>
        <v>0</v>
      </c>
      <c r="K509">
        <f>Drivers!K330</f>
        <v>0</v>
      </c>
      <c r="L509">
        <f>Drivers!L330</f>
        <v>0</v>
      </c>
      <c r="M509">
        <f>Drivers!M330</f>
        <v>0</v>
      </c>
      <c r="N509">
        <f>Drivers!N330</f>
        <v>0</v>
      </c>
      <c r="O509">
        <f>Drivers!O330</f>
        <v>0</v>
      </c>
      <c r="P509">
        <f>Drivers!P330</f>
        <v>0</v>
      </c>
      <c r="Q509">
        <f>Drivers!Q330</f>
        <v>0</v>
      </c>
      <c r="R509">
        <f>Drivers!R330</f>
        <v>0</v>
      </c>
      <c r="S509">
        <f>Drivers!S330</f>
        <v>0</v>
      </c>
      <c r="T509">
        <f>Drivers!T330</f>
        <v>0</v>
      </c>
      <c r="U509">
        <f>Drivers!U330</f>
        <v>0</v>
      </c>
      <c r="V509">
        <f>Drivers!V330</f>
        <v>0</v>
      </c>
      <c r="W509">
        <f>Drivers!W330</f>
        <v>0</v>
      </c>
      <c r="X509">
        <f>Drivers!X330</f>
        <v>0</v>
      </c>
      <c r="Y509">
        <f>Drivers!Y330</f>
        <v>0</v>
      </c>
      <c r="Z509">
        <f>Drivers!Z330</f>
        <v>0</v>
      </c>
      <c r="AA509">
        <f>Drivers!AA330</f>
        <v>0</v>
      </c>
      <c r="AB509">
        <f>Drivers!AB330</f>
        <v>0</v>
      </c>
      <c r="AC509">
        <f>Drivers!AC330</f>
        <v>0</v>
      </c>
      <c r="AD509">
        <f>Drivers!AD330</f>
        <v>0</v>
      </c>
      <c r="AE509">
        <f>Drivers!AE330</f>
        <v>0</v>
      </c>
      <c r="AF509">
        <f>Drivers!AF330</f>
        <v>0</v>
      </c>
      <c r="AG509">
        <f>Drivers!AG330</f>
        <v>0</v>
      </c>
      <c r="AH509">
        <f>Drivers!AH330</f>
        <v>0</v>
      </c>
      <c r="AI509">
        <f>Drivers!AI330</f>
        <v>0</v>
      </c>
      <c r="AJ509">
        <f>Drivers!AJ330</f>
        <v>0</v>
      </c>
      <c r="AK509">
        <f>Drivers!AK330</f>
        <v>0</v>
      </c>
      <c r="AL509">
        <f>Drivers!AL330</f>
        <v>0</v>
      </c>
      <c r="AM509">
        <f>Drivers!AM330</f>
        <v>0</v>
      </c>
      <c r="AN509">
        <f>Drivers!AN330</f>
        <v>0</v>
      </c>
      <c r="AO509">
        <f>Drivers!AO330</f>
        <v>0</v>
      </c>
      <c r="AP509">
        <f>Drivers!AP330</f>
        <v>0</v>
      </c>
      <c r="AQ509">
        <f>Drivers!AQ330</f>
        <v>0</v>
      </c>
      <c r="AR509">
        <f>Drivers!AR330</f>
        <v>0</v>
      </c>
      <c r="AS509">
        <f>Drivers!AS330</f>
        <v>0</v>
      </c>
      <c r="AT509">
        <f>Drivers!AT330</f>
        <v>0</v>
      </c>
      <c r="AU509">
        <f>Drivers!AU330</f>
        <v>0</v>
      </c>
      <c r="AV509">
        <f>Drivers!AV330</f>
        <v>0</v>
      </c>
      <c r="AW509">
        <f>Drivers!AW330</f>
        <v>0</v>
      </c>
      <c r="AX509">
        <f>Drivers!AX330</f>
        <v>0</v>
      </c>
      <c r="AY509">
        <f>Drivers!AY330</f>
        <v>0</v>
      </c>
      <c r="AZ509">
        <f>Drivers!AZ330</f>
        <v>0</v>
      </c>
      <c r="BA509">
        <f>Drivers!BA330</f>
        <v>0</v>
      </c>
      <c r="BB509">
        <f>Drivers!BB330</f>
        <v>0</v>
      </c>
      <c r="BC509">
        <f>Drivers!BC330</f>
        <v>0</v>
      </c>
      <c r="BD509">
        <f>Drivers!BD330</f>
        <v>0</v>
      </c>
      <c r="BE509">
        <f>Drivers!BE330</f>
        <v>0</v>
      </c>
      <c r="BF509">
        <f>Drivers!BF330</f>
        <v>0</v>
      </c>
      <c r="BG509">
        <f>Drivers!BG330</f>
        <v>0</v>
      </c>
      <c r="BH509">
        <f>Drivers!BH330</f>
        <v>0</v>
      </c>
      <c r="BI509">
        <f>Drivers!BI330</f>
        <v>0</v>
      </c>
      <c r="BJ509">
        <f>Drivers!BJ330</f>
        <v>0</v>
      </c>
      <c r="BK509">
        <f>Drivers!BK330</f>
        <v>0</v>
      </c>
      <c r="BL509">
        <f>Drivers!BL330</f>
        <v>0</v>
      </c>
      <c r="BM509">
        <f>Drivers!BM330</f>
        <v>0</v>
      </c>
      <c r="BN509">
        <f>Drivers!BN330</f>
        <v>0</v>
      </c>
      <c r="BO509">
        <f>Drivers!BO330</f>
        <v>0</v>
      </c>
      <c r="BP509">
        <f>Drivers!BP330</f>
        <v>0</v>
      </c>
      <c r="BQ509">
        <f>Drivers!BQ330</f>
        <v>0</v>
      </c>
      <c r="BR509">
        <f>Drivers!BR330</f>
        <v>0</v>
      </c>
      <c r="BS509">
        <f>Drivers!BS330</f>
        <v>0</v>
      </c>
      <c r="BT509">
        <f>Drivers!BT330</f>
        <v>0</v>
      </c>
      <c r="BU509">
        <f>Drivers!BU330</f>
        <v>0</v>
      </c>
      <c r="BV509">
        <f>Drivers!BV330</f>
        <v>0</v>
      </c>
      <c r="BW509">
        <f>Drivers!BW330</f>
        <v>0</v>
      </c>
      <c r="BX509">
        <f>Drivers!BX330</f>
        <v>0</v>
      </c>
      <c r="BY509">
        <f>Drivers!BY330</f>
        <v>0</v>
      </c>
      <c r="BZ509">
        <f>Drivers!BZ330</f>
        <v>0</v>
      </c>
      <c r="CA509">
        <f>Drivers!CA330</f>
        <v>0</v>
      </c>
      <c r="CB509">
        <f>Drivers!CB330</f>
        <v>0</v>
      </c>
      <c r="CC509">
        <f>Drivers!CC330</f>
        <v>0</v>
      </c>
      <c r="CD509">
        <f>Drivers!CD330</f>
        <v>0</v>
      </c>
      <c r="CE509">
        <f>Drivers!CE330</f>
        <v>0</v>
      </c>
      <c r="CF509">
        <f>Drivers!CF330</f>
        <v>0</v>
      </c>
      <c r="CG509">
        <f>Drivers!CG330</f>
        <v>0</v>
      </c>
      <c r="CH509">
        <f>Drivers!CH330</f>
        <v>0</v>
      </c>
      <c r="CI509">
        <f>Drivers!CI330</f>
        <v>0</v>
      </c>
      <c r="CJ509">
        <f>Drivers!CJ330</f>
        <v>0</v>
      </c>
      <c r="CK509">
        <f>Drivers!CK330</f>
        <v>0</v>
      </c>
      <c r="CL509">
        <f>Drivers!CL330</f>
        <v>0</v>
      </c>
      <c r="CM509">
        <f>Drivers!CM330</f>
        <v>0</v>
      </c>
      <c r="CN509">
        <f>Drivers!CN330</f>
        <v>0</v>
      </c>
      <c r="CO509">
        <f>Drivers!CO330</f>
        <v>0</v>
      </c>
      <c r="CP509">
        <f>Drivers!CP330</f>
        <v>0</v>
      </c>
      <c r="CQ509">
        <f>Drivers!CQ330</f>
        <v>0</v>
      </c>
      <c r="CR509">
        <f>Drivers!CR330</f>
        <v>0</v>
      </c>
      <c r="CS509">
        <f>Drivers!CS330</f>
        <v>0</v>
      </c>
      <c r="CT509">
        <f>Drivers!CT330</f>
        <v>0</v>
      </c>
      <c r="CU509">
        <f>Drivers!CU330</f>
        <v>0</v>
      </c>
      <c r="CV509">
        <f>Drivers!CV330</f>
        <v>0</v>
      </c>
      <c r="CW509">
        <f>Drivers!CW330</f>
        <v>0</v>
      </c>
      <c r="CX509">
        <f>Drivers!CX330</f>
        <v>0</v>
      </c>
      <c r="CY509">
        <f>Drivers!CY330</f>
        <v>0</v>
      </c>
      <c r="CZ509">
        <f>Drivers!CZ330</f>
        <v>0</v>
      </c>
      <c r="DA509">
        <f>Drivers!DA330</f>
        <v>0</v>
      </c>
      <c r="DB509">
        <f>Drivers!DB330</f>
        <v>0</v>
      </c>
      <c r="DC509">
        <f>Drivers!DC330</f>
        <v>0</v>
      </c>
      <c r="DD509">
        <f>Drivers!DD330</f>
        <v>0</v>
      </c>
      <c r="DE509">
        <f>Drivers!DE330</f>
        <v>0</v>
      </c>
      <c r="DF509">
        <f>Drivers!DF330</f>
        <v>0</v>
      </c>
      <c r="DG509">
        <f>Drivers!DG330</f>
        <v>0</v>
      </c>
      <c r="DH509">
        <f>Drivers!DH330</f>
        <v>0</v>
      </c>
      <c r="DI509">
        <f>Drivers!DI330</f>
        <v>0</v>
      </c>
      <c r="DJ509">
        <f>Drivers!DJ330</f>
        <v>0</v>
      </c>
      <c r="DK509">
        <f>Drivers!DK330</f>
        <v>0</v>
      </c>
      <c r="DL509">
        <f>Drivers!DL330</f>
        <v>0</v>
      </c>
      <c r="DM509">
        <f>Drivers!DM330</f>
        <v>0</v>
      </c>
      <c r="DN509">
        <f>Drivers!DN330</f>
        <v>0</v>
      </c>
      <c r="DO509">
        <f>Drivers!DO330</f>
        <v>0</v>
      </c>
      <c r="DP509">
        <f>Drivers!DP330</f>
        <v>0</v>
      </c>
      <c r="DQ509">
        <f>Drivers!DQ330</f>
        <v>0</v>
      </c>
      <c r="DR509">
        <f>Drivers!DR330</f>
        <v>0</v>
      </c>
      <c r="DS509">
        <f>Drivers!DS330</f>
        <v>0</v>
      </c>
      <c r="DT509">
        <f>Drivers!DT330</f>
        <v>0</v>
      </c>
      <c r="DU509">
        <f>Drivers!DU330</f>
        <v>0</v>
      </c>
      <c r="DV509">
        <f>Drivers!DV330</f>
        <v>0</v>
      </c>
      <c r="DW509">
        <f>Drivers!DW330</f>
        <v>0</v>
      </c>
      <c r="DX509">
        <f>Drivers!DX330</f>
        <v>0</v>
      </c>
      <c r="DY509">
        <f>Drivers!DY330</f>
        <v>0</v>
      </c>
      <c r="DZ509">
        <f>Drivers!DZ330</f>
        <v>154.25437707818733</v>
      </c>
      <c r="EA509">
        <f>Drivers!EA330</f>
        <v>387.39805365616911</v>
      </c>
      <c r="EB509">
        <f>Drivers!EB330</f>
        <v>0</v>
      </c>
      <c r="EC509">
        <f>Drivers!EC330</f>
        <v>0</v>
      </c>
      <c r="ED509">
        <f>Drivers!ED330</f>
        <v>0</v>
      </c>
      <c r="EE509">
        <f>Drivers!EE330</f>
        <v>0</v>
      </c>
      <c r="EF509">
        <f>Drivers!EF330</f>
        <v>0</v>
      </c>
      <c r="EG509">
        <f>Drivers!EG330</f>
        <v>0</v>
      </c>
      <c r="EH509">
        <f>Drivers!EH330</f>
        <v>0</v>
      </c>
      <c r="EI509">
        <f>Drivers!EI330</f>
        <v>0</v>
      </c>
      <c r="EJ509">
        <f>Drivers!EJ330</f>
        <v>0</v>
      </c>
      <c r="EK509">
        <f>Drivers!EK330</f>
        <v>0</v>
      </c>
      <c r="EL509">
        <f>Drivers!EL330</f>
        <v>0</v>
      </c>
      <c r="EM509">
        <f>Drivers!EM330</f>
        <v>0</v>
      </c>
      <c r="EN509">
        <f>Drivers!EN330</f>
        <v>0</v>
      </c>
    </row>
    <row r="510" spans="1:144" x14ac:dyDescent="0.2">
      <c r="A510">
        <f>Drivers!A331</f>
        <v>0</v>
      </c>
      <c r="B510">
        <f>Drivers!B331</f>
        <v>0</v>
      </c>
      <c r="C510">
        <f>Drivers!C331</f>
        <v>0</v>
      </c>
      <c r="D510">
        <f>Drivers!D331</f>
        <v>0</v>
      </c>
      <c r="E510">
        <f>Drivers!E331</f>
        <v>0</v>
      </c>
      <c r="F510">
        <f>Drivers!F331</f>
        <v>0</v>
      </c>
      <c r="G510">
        <f>Drivers!G331</f>
        <v>0</v>
      </c>
      <c r="H510">
        <f>Drivers!H331</f>
        <v>0</v>
      </c>
      <c r="I510">
        <f>Drivers!I331</f>
        <v>0</v>
      </c>
      <c r="J510">
        <f>Drivers!J331</f>
        <v>0</v>
      </c>
      <c r="K510">
        <f>Drivers!K331</f>
        <v>0</v>
      </c>
      <c r="L510">
        <f>Drivers!L331</f>
        <v>0</v>
      </c>
      <c r="M510">
        <f>Drivers!M331</f>
        <v>0</v>
      </c>
      <c r="N510">
        <f>Drivers!N331</f>
        <v>0</v>
      </c>
      <c r="O510">
        <f>Drivers!O331</f>
        <v>0</v>
      </c>
      <c r="P510">
        <f>Drivers!P331</f>
        <v>0</v>
      </c>
      <c r="Q510">
        <f>Drivers!Q331</f>
        <v>0</v>
      </c>
      <c r="R510">
        <f>Drivers!R331</f>
        <v>0</v>
      </c>
      <c r="S510">
        <f>Drivers!S331</f>
        <v>0</v>
      </c>
      <c r="T510">
        <f>Drivers!T331</f>
        <v>0</v>
      </c>
      <c r="U510">
        <f>Drivers!U331</f>
        <v>0</v>
      </c>
      <c r="V510">
        <f>Drivers!V331</f>
        <v>0</v>
      </c>
      <c r="W510">
        <f>Drivers!W331</f>
        <v>0</v>
      </c>
      <c r="X510">
        <f>Drivers!X331</f>
        <v>0</v>
      </c>
      <c r="Y510">
        <f>Drivers!Y331</f>
        <v>0</v>
      </c>
      <c r="Z510">
        <f>Drivers!Z331</f>
        <v>0</v>
      </c>
      <c r="AA510">
        <f>Drivers!AA331</f>
        <v>0</v>
      </c>
      <c r="AB510">
        <f>Drivers!AB331</f>
        <v>0</v>
      </c>
      <c r="AC510">
        <f>Drivers!AC331</f>
        <v>0</v>
      </c>
      <c r="AD510">
        <f>Drivers!AD331</f>
        <v>0</v>
      </c>
      <c r="AE510">
        <f>Drivers!AE331</f>
        <v>0</v>
      </c>
      <c r="AF510">
        <f>Drivers!AF331</f>
        <v>0</v>
      </c>
      <c r="AG510">
        <f>Drivers!AG331</f>
        <v>0</v>
      </c>
      <c r="AH510">
        <f>Drivers!AH331</f>
        <v>0</v>
      </c>
      <c r="AI510">
        <f>Drivers!AI331</f>
        <v>0</v>
      </c>
      <c r="AJ510">
        <f>Drivers!AJ331</f>
        <v>0</v>
      </c>
      <c r="AK510">
        <f>Drivers!AK331</f>
        <v>0</v>
      </c>
      <c r="AL510">
        <f>Drivers!AL331</f>
        <v>0</v>
      </c>
      <c r="AM510">
        <f>Drivers!AM331</f>
        <v>0</v>
      </c>
      <c r="AN510">
        <f>Drivers!AN331</f>
        <v>0</v>
      </c>
      <c r="AO510">
        <f>Drivers!AO331</f>
        <v>0</v>
      </c>
      <c r="AP510">
        <f>Drivers!AP331</f>
        <v>0</v>
      </c>
      <c r="AQ510">
        <f>Drivers!AQ331</f>
        <v>0</v>
      </c>
      <c r="AR510">
        <f>Drivers!AR331</f>
        <v>0</v>
      </c>
      <c r="AS510">
        <f>Drivers!AS331</f>
        <v>0</v>
      </c>
      <c r="AT510">
        <f>Drivers!AT331</f>
        <v>0</v>
      </c>
      <c r="AU510">
        <f>Drivers!AU331</f>
        <v>0</v>
      </c>
      <c r="AV510">
        <f>Drivers!AV331</f>
        <v>0</v>
      </c>
      <c r="AW510">
        <f>Drivers!AW331</f>
        <v>0</v>
      </c>
      <c r="AX510">
        <f>Drivers!AX331</f>
        <v>0</v>
      </c>
      <c r="AY510">
        <f>Drivers!AY331</f>
        <v>0</v>
      </c>
      <c r="AZ510">
        <f>Drivers!AZ331</f>
        <v>0</v>
      </c>
      <c r="BA510">
        <f>Drivers!BA331</f>
        <v>0</v>
      </c>
      <c r="BB510">
        <f>Drivers!BB331</f>
        <v>0</v>
      </c>
      <c r="BC510">
        <f>Drivers!BC331</f>
        <v>0</v>
      </c>
      <c r="BD510">
        <f>Drivers!BD331</f>
        <v>0</v>
      </c>
      <c r="BE510">
        <f>Drivers!BE331</f>
        <v>0</v>
      </c>
      <c r="BF510">
        <f>Drivers!BF331</f>
        <v>0</v>
      </c>
      <c r="BG510">
        <f>Drivers!BG331</f>
        <v>0</v>
      </c>
      <c r="BH510">
        <f>Drivers!BH331</f>
        <v>0</v>
      </c>
      <c r="BI510">
        <f>Drivers!BI331</f>
        <v>0</v>
      </c>
      <c r="BJ510">
        <f>Drivers!BJ331</f>
        <v>0</v>
      </c>
      <c r="BK510">
        <f>Drivers!BK331</f>
        <v>0</v>
      </c>
      <c r="BL510">
        <f>Drivers!BL331</f>
        <v>0</v>
      </c>
      <c r="BM510">
        <f>Drivers!BM331</f>
        <v>0</v>
      </c>
      <c r="BN510">
        <f>Drivers!BN331</f>
        <v>0</v>
      </c>
      <c r="BO510">
        <f>Drivers!BO331</f>
        <v>0</v>
      </c>
      <c r="BP510">
        <f>Drivers!BP331</f>
        <v>0</v>
      </c>
      <c r="BQ510">
        <f>Drivers!BQ331</f>
        <v>0</v>
      </c>
      <c r="BR510">
        <f>Drivers!BR331</f>
        <v>0</v>
      </c>
      <c r="BS510">
        <f>Drivers!BS331</f>
        <v>0</v>
      </c>
      <c r="BT510">
        <f>Drivers!BT331</f>
        <v>0</v>
      </c>
      <c r="BU510">
        <f>Drivers!BU331</f>
        <v>0</v>
      </c>
      <c r="BV510">
        <f>Drivers!BV331</f>
        <v>0</v>
      </c>
      <c r="BW510">
        <f>Drivers!BW331</f>
        <v>0</v>
      </c>
      <c r="BX510">
        <f>Drivers!BX331</f>
        <v>0</v>
      </c>
      <c r="BY510">
        <f>Drivers!BY331</f>
        <v>0</v>
      </c>
      <c r="BZ510">
        <f>Drivers!BZ331</f>
        <v>0</v>
      </c>
      <c r="CA510">
        <f>Drivers!CA331</f>
        <v>0</v>
      </c>
      <c r="CB510">
        <f>Drivers!CB331</f>
        <v>0</v>
      </c>
      <c r="CC510">
        <f>Drivers!CC331</f>
        <v>0</v>
      </c>
      <c r="CD510">
        <f>Drivers!CD331</f>
        <v>0</v>
      </c>
      <c r="CE510">
        <f>Drivers!CE331</f>
        <v>0</v>
      </c>
      <c r="CF510">
        <f>Drivers!CF331</f>
        <v>0</v>
      </c>
      <c r="CG510">
        <f>Drivers!CG331</f>
        <v>0</v>
      </c>
      <c r="CH510">
        <f>Drivers!CH331</f>
        <v>0</v>
      </c>
      <c r="CI510">
        <f>Drivers!CI331</f>
        <v>0</v>
      </c>
      <c r="CJ510">
        <f>Drivers!CJ331</f>
        <v>0</v>
      </c>
      <c r="CK510">
        <f>Drivers!CK331</f>
        <v>0</v>
      </c>
      <c r="CL510">
        <f>Drivers!CL331</f>
        <v>0</v>
      </c>
      <c r="CM510">
        <f>Drivers!CM331</f>
        <v>0</v>
      </c>
      <c r="CN510">
        <f>Drivers!CN331</f>
        <v>0</v>
      </c>
      <c r="CO510">
        <f>Drivers!CO331</f>
        <v>0</v>
      </c>
      <c r="CP510">
        <f>Drivers!CP331</f>
        <v>0</v>
      </c>
      <c r="CQ510">
        <f>Drivers!CQ331</f>
        <v>0</v>
      </c>
      <c r="CR510">
        <f>Drivers!CR331</f>
        <v>0</v>
      </c>
      <c r="CS510">
        <f>Drivers!CS331</f>
        <v>0</v>
      </c>
      <c r="CT510">
        <f>Drivers!CT331</f>
        <v>0</v>
      </c>
      <c r="CU510">
        <f>Drivers!CU331</f>
        <v>0</v>
      </c>
      <c r="CV510">
        <f>Drivers!CV331</f>
        <v>0</v>
      </c>
      <c r="CW510">
        <f>Drivers!CW331</f>
        <v>0</v>
      </c>
      <c r="CX510">
        <f>Drivers!CX331</f>
        <v>0</v>
      </c>
      <c r="CY510">
        <f>Drivers!CY331</f>
        <v>0</v>
      </c>
      <c r="CZ510">
        <f>Drivers!CZ331</f>
        <v>0</v>
      </c>
      <c r="DA510">
        <f>Drivers!DA331</f>
        <v>0</v>
      </c>
      <c r="DB510">
        <f>Drivers!DB331</f>
        <v>0</v>
      </c>
      <c r="DC510">
        <f>Drivers!DC331</f>
        <v>0</v>
      </c>
      <c r="DD510">
        <f>Drivers!DD331</f>
        <v>0</v>
      </c>
      <c r="DE510">
        <f>Drivers!DE331</f>
        <v>0</v>
      </c>
      <c r="DF510">
        <f>Drivers!DF331</f>
        <v>0</v>
      </c>
      <c r="DG510">
        <f>Drivers!DG331</f>
        <v>0</v>
      </c>
      <c r="DH510">
        <f>Drivers!DH331</f>
        <v>0</v>
      </c>
      <c r="DI510">
        <f>Drivers!DI331</f>
        <v>0</v>
      </c>
      <c r="DJ510">
        <f>Drivers!DJ331</f>
        <v>0</v>
      </c>
      <c r="DK510">
        <f>Drivers!DK331</f>
        <v>0</v>
      </c>
      <c r="DL510">
        <f>Drivers!DL331</f>
        <v>0</v>
      </c>
      <c r="DM510">
        <f>Drivers!DM331</f>
        <v>0</v>
      </c>
      <c r="DN510">
        <f>Drivers!DN331</f>
        <v>0</v>
      </c>
      <c r="DO510">
        <f>Drivers!DO331</f>
        <v>0</v>
      </c>
      <c r="DP510">
        <f>Drivers!DP331</f>
        <v>0</v>
      </c>
      <c r="DQ510">
        <f>Drivers!DQ331</f>
        <v>0</v>
      </c>
      <c r="DR510">
        <f>Drivers!DR331</f>
        <v>0</v>
      </c>
      <c r="DS510">
        <f>Drivers!DS331</f>
        <v>0</v>
      </c>
      <c r="DT510">
        <f>Drivers!DT331</f>
        <v>0</v>
      </c>
      <c r="DU510">
        <f>Drivers!DU331</f>
        <v>0</v>
      </c>
      <c r="DV510">
        <f>Drivers!DV331</f>
        <v>0</v>
      </c>
      <c r="DW510">
        <f>Drivers!DW331</f>
        <v>0</v>
      </c>
      <c r="DX510">
        <f>Drivers!DX331</f>
        <v>0</v>
      </c>
      <c r="DY510">
        <f>Drivers!DY331</f>
        <v>0</v>
      </c>
      <c r="DZ510">
        <f>Drivers!DZ331</f>
        <v>0</v>
      </c>
      <c r="EA510">
        <f>Drivers!EA331</f>
        <v>0</v>
      </c>
      <c r="EB510">
        <f>Drivers!EB331</f>
        <v>0</v>
      </c>
      <c r="EC510">
        <f>Drivers!EC331</f>
        <v>0</v>
      </c>
      <c r="ED510">
        <f>Drivers!ED331</f>
        <v>0</v>
      </c>
      <c r="EE510">
        <f>Drivers!EE331</f>
        <v>0</v>
      </c>
      <c r="EF510">
        <f>Drivers!EF331</f>
        <v>0</v>
      </c>
      <c r="EG510">
        <f>Drivers!EG331</f>
        <v>0</v>
      </c>
      <c r="EH510">
        <f>Drivers!EH331</f>
        <v>0</v>
      </c>
      <c r="EI510">
        <f>Drivers!EI331</f>
        <v>0</v>
      </c>
      <c r="EJ510">
        <f>Drivers!EJ331</f>
        <v>0</v>
      </c>
      <c r="EK510">
        <f>Drivers!EK331</f>
        <v>0</v>
      </c>
      <c r="EL510">
        <f>Drivers!EL331</f>
        <v>0</v>
      </c>
      <c r="EM510">
        <f>Drivers!EM331</f>
        <v>0</v>
      </c>
      <c r="EN510">
        <f>Drivers!EN331</f>
        <v>0</v>
      </c>
    </row>
    <row r="511" spans="1:144" x14ac:dyDescent="0.2">
      <c r="A511">
        <f>Drivers!A332</f>
        <v>0</v>
      </c>
      <c r="B511">
        <f>Drivers!B332</f>
        <v>0</v>
      </c>
      <c r="C511">
        <f>Drivers!C332</f>
        <v>0</v>
      </c>
      <c r="D511">
        <f>Drivers!D332</f>
        <v>0</v>
      </c>
      <c r="E511">
        <f>Drivers!E332</f>
        <v>0</v>
      </c>
      <c r="F511">
        <f>Drivers!F332</f>
        <v>0</v>
      </c>
      <c r="G511">
        <f>Drivers!G332</f>
        <v>0</v>
      </c>
      <c r="H511">
        <f>Drivers!H332</f>
        <v>0</v>
      </c>
      <c r="I511" t="str">
        <f>Drivers!I332</f>
        <v>Referral</v>
      </c>
      <c r="J511">
        <f>Drivers!J332</f>
        <v>0</v>
      </c>
      <c r="K511">
        <f>Drivers!K332</f>
        <v>0</v>
      </c>
      <c r="L511">
        <f>Drivers!L332</f>
        <v>0</v>
      </c>
      <c r="M511">
        <f>Drivers!M332</f>
        <v>0</v>
      </c>
      <c r="N511">
        <f>Drivers!N332</f>
        <v>0</v>
      </c>
      <c r="O511">
        <f>Drivers!O332</f>
        <v>0</v>
      </c>
      <c r="P511">
        <f>Drivers!P332</f>
        <v>0</v>
      </c>
      <c r="Q511">
        <f>Drivers!Q332</f>
        <v>0</v>
      </c>
      <c r="R511">
        <f>Drivers!R332</f>
        <v>0</v>
      </c>
      <c r="S511">
        <f>Drivers!S332</f>
        <v>0</v>
      </c>
      <c r="T511">
        <f>Drivers!T332</f>
        <v>0</v>
      </c>
      <c r="U511">
        <f>Drivers!U332</f>
        <v>0</v>
      </c>
      <c r="V511">
        <f>Drivers!V332</f>
        <v>0</v>
      </c>
      <c r="W511">
        <f>Drivers!W332</f>
        <v>0</v>
      </c>
      <c r="X511">
        <f>Drivers!X332</f>
        <v>0</v>
      </c>
      <c r="Y511">
        <f>Drivers!Y332</f>
        <v>0</v>
      </c>
      <c r="Z511">
        <f>Drivers!Z332</f>
        <v>0</v>
      </c>
      <c r="AA511">
        <f>Drivers!AA332</f>
        <v>0</v>
      </c>
      <c r="AB511">
        <f>Drivers!AB332</f>
        <v>0</v>
      </c>
      <c r="AC511">
        <f>Drivers!AC332</f>
        <v>0</v>
      </c>
      <c r="AD511">
        <f>Drivers!AD332</f>
        <v>0</v>
      </c>
      <c r="AE511">
        <f>Drivers!AE332</f>
        <v>0</v>
      </c>
      <c r="AF511">
        <f>Drivers!AF332</f>
        <v>0</v>
      </c>
      <c r="AG511">
        <f>Drivers!AG332</f>
        <v>0</v>
      </c>
      <c r="AH511">
        <f>Drivers!AH332</f>
        <v>0</v>
      </c>
      <c r="AI511">
        <f>Drivers!AI332</f>
        <v>0</v>
      </c>
      <c r="AJ511">
        <f>Drivers!AJ332</f>
        <v>0</v>
      </c>
      <c r="AK511">
        <f>Drivers!AK332</f>
        <v>0</v>
      </c>
      <c r="AL511">
        <f>Drivers!AL332</f>
        <v>0</v>
      </c>
      <c r="AM511">
        <f>Drivers!AM332</f>
        <v>0</v>
      </c>
      <c r="AN511">
        <f>Drivers!AN332</f>
        <v>0</v>
      </c>
      <c r="AO511">
        <f>Drivers!AO332</f>
        <v>0</v>
      </c>
      <c r="AP511">
        <f>Drivers!AP332</f>
        <v>0</v>
      </c>
      <c r="AQ511">
        <f>Drivers!AQ332</f>
        <v>0</v>
      </c>
      <c r="AR511">
        <f>Drivers!AR332</f>
        <v>0</v>
      </c>
      <c r="AS511">
        <f>Drivers!AS332</f>
        <v>0</v>
      </c>
      <c r="AT511">
        <f>Drivers!AT332</f>
        <v>0</v>
      </c>
      <c r="AU511">
        <f>Drivers!AU332</f>
        <v>0</v>
      </c>
      <c r="AV511">
        <f>Drivers!AV332</f>
        <v>0</v>
      </c>
      <c r="AW511">
        <f>Drivers!AW332</f>
        <v>0</v>
      </c>
      <c r="AX511">
        <f>Drivers!AX332</f>
        <v>0</v>
      </c>
      <c r="AY511">
        <f>Drivers!AY332</f>
        <v>0</v>
      </c>
      <c r="AZ511">
        <f>Drivers!AZ332</f>
        <v>0</v>
      </c>
      <c r="BA511">
        <f>Drivers!BA332</f>
        <v>0</v>
      </c>
      <c r="BB511">
        <f>Drivers!BB332</f>
        <v>0</v>
      </c>
      <c r="BC511">
        <f>Drivers!BC332</f>
        <v>0</v>
      </c>
      <c r="BD511">
        <f>Drivers!BD332</f>
        <v>0</v>
      </c>
      <c r="BE511">
        <f>Drivers!BE332</f>
        <v>0</v>
      </c>
      <c r="BF511">
        <f>Drivers!BF332</f>
        <v>0</v>
      </c>
      <c r="BG511">
        <f>Drivers!BG332</f>
        <v>0</v>
      </c>
      <c r="BH511">
        <f>Drivers!BH332</f>
        <v>0</v>
      </c>
      <c r="BI511">
        <f>Drivers!BI332</f>
        <v>0</v>
      </c>
      <c r="BJ511">
        <f>Drivers!BJ332</f>
        <v>0</v>
      </c>
      <c r="BK511">
        <f>Drivers!BK332</f>
        <v>0</v>
      </c>
      <c r="BL511">
        <f>Drivers!BL332</f>
        <v>0</v>
      </c>
      <c r="BM511">
        <f>Drivers!BM332</f>
        <v>0</v>
      </c>
      <c r="BN511">
        <f>Drivers!BN332</f>
        <v>0</v>
      </c>
      <c r="BO511">
        <f>Drivers!BO332</f>
        <v>0</v>
      </c>
      <c r="BP511">
        <f>Drivers!BP332</f>
        <v>0</v>
      </c>
      <c r="BQ511">
        <f>Drivers!BQ332</f>
        <v>0</v>
      </c>
      <c r="BR511">
        <f>Drivers!BR332</f>
        <v>0</v>
      </c>
      <c r="BS511">
        <f>Drivers!BS332</f>
        <v>0</v>
      </c>
      <c r="BT511">
        <f>Drivers!BT332</f>
        <v>0</v>
      </c>
      <c r="BU511">
        <f>Drivers!BU332</f>
        <v>0</v>
      </c>
      <c r="BV511">
        <f>Drivers!BV332</f>
        <v>0</v>
      </c>
      <c r="BW511">
        <f>Drivers!BW332</f>
        <v>0</v>
      </c>
      <c r="BX511">
        <f>Drivers!BX332</f>
        <v>0</v>
      </c>
      <c r="BY511">
        <f>Drivers!BY332</f>
        <v>0</v>
      </c>
      <c r="BZ511">
        <f>Drivers!BZ332</f>
        <v>0</v>
      </c>
      <c r="CA511">
        <f>Drivers!CA332</f>
        <v>0</v>
      </c>
      <c r="CB511">
        <f>Drivers!CB332</f>
        <v>0</v>
      </c>
      <c r="CC511">
        <f>Drivers!CC332</f>
        <v>0</v>
      </c>
      <c r="CD511">
        <f>Drivers!CD332</f>
        <v>0</v>
      </c>
      <c r="CE511">
        <f>Drivers!CE332</f>
        <v>0</v>
      </c>
      <c r="CF511">
        <f>Drivers!CF332</f>
        <v>0</v>
      </c>
      <c r="CG511">
        <f>Drivers!CG332</f>
        <v>0</v>
      </c>
      <c r="CH511">
        <f>Drivers!CH332</f>
        <v>0</v>
      </c>
      <c r="CI511">
        <f>Drivers!CI332</f>
        <v>0</v>
      </c>
      <c r="CJ511">
        <f>Drivers!CJ332</f>
        <v>0</v>
      </c>
      <c r="CK511">
        <f>Drivers!CK332</f>
        <v>0</v>
      </c>
      <c r="CL511">
        <f>Drivers!CL332</f>
        <v>0</v>
      </c>
      <c r="CM511">
        <f>Drivers!CM332</f>
        <v>0</v>
      </c>
      <c r="CN511">
        <f>Drivers!CN332</f>
        <v>0</v>
      </c>
      <c r="CO511">
        <f>Drivers!CO332</f>
        <v>0</v>
      </c>
      <c r="CP511">
        <f>Drivers!CP332</f>
        <v>0</v>
      </c>
      <c r="CQ511">
        <f>Drivers!CQ332</f>
        <v>0</v>
      </c>
      <c r="CR511">
        <f>Drivers!CR332</f>
        <v>0</v>
      </c>
      <c r="CS511">
        <f>Drivers!CS332</f>
        <v>0</v>
      </c>
      <c r="CT511">
        <f>Drivers!CT332</f>
        <v>0</v>
      </c>
      <c r="CU511">
        <f>Drivers!CU332</f>
        <v>0</v>
      </c>
      <c r="CV511">
        <f>Drivers!CV332</f>
        <v>0</v>
      </c>
      <c r="CW511">
        <f>Drivers!CW332</f>
        <v>0</v>
      </c>
      <c r="CX511">
        <f>Drivers!CX332</f>
        <v>0</v>
      </c>
      <c r="CY511">
        <f>Drivers!CY332</f>
        <v>0</v>
      </c>
      <c r="CZ511">
        <f>Drivers!CZ332</f>
        <v>0</v>
      </c>
      <c r="DA511">
        <f>Drivers!DA332</f>
        <v>0</v>
      </c>
      <c r="DB511">
        <f>Drivers!DB332</f>
        <v>0</v>
      </c>
      <c r="DC511">
        <f>Drivers!DC332</f>
        <v>0</v>
      </c>
      <c r="DD511">
        <f>Drivers!DD332</f>
        <v>0</v>
      </c>
      <c r="DE511">
        <f>Drivers!DE332</f>
        <v>0</v>
      </c>
      <c r="DF511">
        <f>Drivers!DF332</f>
        <v>0</v>
      </c>
      <c r="DG511">
        <f>Drivers!DG332</f>
        <v>0</v>
      </c>
      <c r="DH511">
        <f>Drivers!DH332</f>
        <v>0</v>
      </c>
      <c r="DI511">
        <f>Drivers!DI332</f>
        <v>0</v>
      </c>
      <c r="DJ511">
        <f>Drivers!DJ332</f>
        <v>0</v>
      </c>
      <c r="DK511">
        <f>Drivers!DK332</f>
        <v>0</v>
      </c>
      <c r="DL511">
        <f>Drivers!DL332</f>
        <v>0</v>
      </c>
      <c r="DM511">
        <f>Drivers!DM332</f>
        <v>0</v>
      </c>
      <c r="DN511">
        <f>Drivers!DN332</f>
        <v>0</v>
      </c>
      <c r="DO511">
        <f>Drivers!DO332</f>
        <v>0</v>
      </c>
      <c r="DP511">
        <f>Drivers!DP332</f>
        <v>0</v>
      </c>
      <c r="DQ511">
        <f>Drivers!DQ332</f>
        <v>0</v>
      </c>
      <c r="DR511">
        <f>Drivers!DR332</f>
        <v>0</v>
      </c>
      <c r="DS511">
        <f>Drivers!DS332</f>
        <v>0</v>
      </c>
      <c r="DT511">
        <f>Drivers!DT332</f>
        <v>0</v>
      </c>
      <c r="DU511">
        <f>Drivers!DU332</f>
        <v>0</v>
      </c>
      <c r="DV511">
        <f>Drivers!DV332</f>
        <v>0</v>
      </c>
      <c r="DW511">
        <f>Drivers!DW332</f>
        <v>0</v>
      </c>
      <c r="DX511">
        <f>Drivers!DX332</f>
        <v>0</v>
      </c>
      <c r="DY511">
        <f>Drivers!DY332</f>
        <v>-5.9</v>
      </c>
      <c r="DZ511">
        <f>Drivers!DZ332</f>
        <v>-31.1</v>
      </c>
      <c r="EA511">
        <f>Drivers!EA332</f>
        <v>-103.4</v>
      </c>
      <c r="EB511">
        <f>Drivers!EB332</f>
        <v>0</v>
      </c>
      <c r="EC511">
        <f>Drivers!EC332</f>
        <v>0</v>
      </c>
      <c r="ED511">
        <f>Drivers!ED332</f>
        <v>0</v>
      </c>
      <c r="EE511">
        <f>Drivers!EE332</f>
        <v>0</v>
      </c>
      <c r="EF511">
        <f>Drivers!EF332</f>
        <v>0</v>
      </c>
      <c r="EG511">
        <f>Drivers!EG332</f>
        <v>0</v>
      </c>
      <c r="EH511">
        <f>Drivers!EH332</f>
        <v>0</v>
      </c>
      <c r="EI511">
        <f>Drivers!EI332</f>
        <v>0</v>
      </c>
      <c r="EJ511">
        <f>Drivers!EJ332</f>
        <v>0</v>
      </c>
      <c r="EK511">
        <f>Drivers!EK332</f>
        <v>0</v>
      </c>
      <c r="EL511">
        <f>Drivers!EL332</f>
        <v>0</v>
      </c>
      <c r="EM511">
        <f>Drivers!EM332</f>
        <v>0</v>
      </c>
      <c r="EN511">
        <f>Drivers!EN332</f>
        <v>0</v>
      </c>
    </row>
    <row r="512" spans="1:144" x14ac:dyDescent="0.2">
      <c r="A512">
        <f>Drivers!A333</f>
        <v>0</v>
      </c>
      <c r="B512">
        <f>Drivers!B333</f>
        <v>0</v>
      </c>
      <c r="C512">
        <f>Drivers!C333</f>
        <v>0</v>
      </c>
      <c r="D512">
        <f>Drivers!D333</f>
        <v>0</v>
      </c>
      <c r="E512">
        <f>Drivers!E333</f>
        <v>0</v>
      </c>
      <c r="F512">
        <f>Drivers!F333</f>
        <v>0</v>
      </c>
      <c r="G512">
        <f>Drivers!G333</f>
        <v>0</v>
      </c>
      <c r="H512">
        <f>Drivers!H333</f>
        <v>0</v>
      </c>
      <c r="I512" t="str">
        <f>Drivers!I333</f>
        <v>as a % of Revenue</v>
      </c>
      <c r="J512">
        <f>Drivers!J333</f>
        <v>0</v>
      </c>
      <c r="K512">
        <f>Drivers!K333</f>
        <v>0</v>
      </c>
      <c r="L512">
        <f>Drivers!L333</f>
        <v>0</v>
      </c>
      <c r="M512">
        <f>Drivers!M333</f>
        <v>0</v>
      </c>
      <c r="N512">
        <f>Drivers!N333</f>
        <v>0</v>
      </c>
      <c r="O512">
        <f>Drivers!O333</f>
        <v>0</v>
      </c>
      <c r="P512">
        <f>Drivers!P333</f>
        <v>0</v>
      </c>
      <c r="Q512">
        <f>Drivers!Q333</f>
        <v>0</v>
      </c>
      <c r="R512">
        <f>Drivers!R333</f>
        <v>0</v>
      </c>
      <c r="S512">
        <f>Drivers!S333</f>
        <v>0</v>
      </c>
      <c r="T512">
        <f>Drivers!T333</f>
        <v>0</v>
      </c>
      <c r="U512">
        <f>Drivers!U333</f>
        <v>0</v>
      </c>
      <c r="V512">
        <f>Drivers!V333</f>
        <v>0</v>
      </c>
      <c r="W512">
        <f>Drivers!W333</f>
        <v>0</v>
      </c>
      <c r="X512">
        <f>Drivers!X333</f>
        <v>0</v>
      </c>
      <c r="Y512">
        <f>Drivers!Y333</f>
        <v>0</v>
      </c>
      <c r="Z512">
        <f>Drivers!Z333</f>
        <v>0</v>
      </c>
      <c r="AA512">
        <f>Drivers!AA333</f>
        <v>0</v>
      </c>
      <c r="AB512">
        <f>Drivers!AB333</f>
        <v>0</v>
      </c>
      <c r="AC512">
        <f>Drivers!AC333</f>
        <v>0</v>
      </c>
      <c r="AD512">
        <f>Drivers!AD333</f>
        <v>0</v>
      </c>
      <c r="AE512">
        <f>Drivers!AE333</f>
        <v>0</v>
      </c>
      <c r="AF512">
        <f>Drivers!AF333</f>
        <v>0</v>
      </c>
      <c r="AG512">
        <f>Drivers!AG333</f>
        <v>0</v>
      </c>
      <c r="AH512">
        <f>Drivers!AH333</f>
        <v>0</v>
      </c>
      <c r="AI512">
        <f>Drivers!AI333</f>
        <v>0</v>
      </c>
      <c r="AJ512">
        <f>Drivers!AJ333</f>
        <v>0</v>
      </c>
      <c r="AK512">
        <f>Drivers!AK333</f>
        <v>0</v>
      </c>
      <c r="AL512">
        <f>Drivers!AL333</f>
        <v>0</v>
      </c>
      <c r="AM512">
        <f>Drivers!AM333</f>
        <v>0</v>
      </c>
      <c r="AN512">
        <f>Drivers!AN333</f>
        <v>0</v>
      </c>
      <c r="AO512">
        <f>Drivers!AO333</f>
        <v>0</v>
      </c>
      <c r="AP512">
        <f>Drivers!AP333</f>
        <v>0</v>
      </c>
      <c r="AQ512">
        <f>Drivers!AQ333</f>
        <v>0</v>
      </c>
      <c r="AR512">
        <f>Drivers!AR333</f>
        <v>0</v>
      </c>
      <c r="AS512">
        <f>Drivers!AS333</f>
        <v>0</v>
      </c>
      <c r="AT512">
        <f>Drivers!AT333</f>
        <v>0</v>
      </c>
      <c r="AU512">
        <f>Drivers!AU333</f>
        <v>0</v>
      </c>
      <c r="AV512">
        <f>Drivers!AV333</f>
        <v>0</v>
      </c>
      <c r="AW512">
        <f>Drivers!AW333</f>
        <v>0</v>
      </c>
      <c r="AX512">
        <f>Drivers!AX333</f>
        <v>0</v>
      </c>
      <c r="AY512">
        <f>Drivers!AY333</f>
        <v>0</v>
      </c>
      <c r="AZ512">
        <f>Drivers!AZ333</f>
        <v>0</v>
      </c>
      <c r="BA512">
        <f>Drivers!BA333</f>
        <v>0</v>
      </c>
      <c r="BB512">
        <f>Drivers!BB333</f>
        <v>0</v>
      </c>
      <c r="BC512">
        <f>Drivers!BC333</f>
        <v>0</v>
      </c>
      <c r="BD512">
        <f>Drivers!BD333</f>
        <v>0</v>
      </c>
      <c r="BE512">
        <f>Drivers!BE333</f>
        <v>0</v>
      </c>
      <c r="BF512">
        <f>Drivers!BF333</f>
        <v>0</v>
      </c>
      <c r="BG512">
        <f>Drivers!BG333</f>
        <v>0</v>
      </c>
      <c r="BH512">
        <f>Drivers!BH333</f>
        <v>0</v>
      </c>
      <c r="BI512">
        <f>Drivers!BI333</f>
        <v>0</v>
      </c>
      <c r="BJ512">
        <f>Drivers!BJ333</f>
        <v>0</v>
      </c>
      <c r="BK512">
        <f>Drivers!BK333</f>
        <v>0</v>
      </c>
      <c r="BL512">
        <f>Drivers!BL333</f>
        <v>0</v>
      </c>
      <c r="BM512">
        <f>Drivers!BM333</f>
        <v>0</v>
      </c>
      <c r="BN512">
        <f>Drivers!BN333</f>
        <v>0</v>
      </c>
      <c r="BO512">
        <f>Drivers!BO333</f>
        <v>0</v>
      </c>
      <c r="BP512">
        <f>Drivers!BP333</f>
        <v>0</v>
      </c>
      <c r="BQ512">
        <f>Drivers!BQ333</f>
        <v>0</v>
      </c>
      <c r="BR512">
        <f>Drivers!BR333</f>
        <v>0</v>
      </c>
      <c r="BS512">
        <f>Drivers!BS333</f>
        <v>0</v>
      </c>
      <c r="BT512">
        <f>Drivers!BT333</f>
        <v>0</v>
      </c>
      <c r="BU512">
        <f>Drivers!BU333</f>
        <v>0</v>
      </c>
      <c r="BV512">
        <f>Drivers!BV333</f>
        <v>0</v>
      </c>
      <c r="BW512">
        <f>Drivers!BW333</f>
        <v>0</v>
      </c>
      <c r="BX512">
        <f>Drivers!BX333</f>
        <v>0</v>
      </c>
      <c r="BY512">
        <f>Drivers!BY333</f>
        <v>0</v>
      </c>
      <c r="BZ512">
        <f>Drivers!BZ333</f>
        <v>0</v>
      </c>
      <c r="CA512">
        <f>Drivers!CA333</f>
        <v>0</v>
      </c>
      <c r="CB512">
        <f>Drivers!CB333</f>
        <v>0</v>
      </c>
      <c r="CC512">
        <f>Drivers!CC333</f>
        <v>0</v>
      </c>
      <c r="CD512">
        <f>Drivers!CD333</f>
        <v>0</v>
      </c>
      <c r="CE512">
        <f>Drivers!CE333</f>
        <v>0</v>
      </c>
      <c r="CF512">
        <f>Drivers!CF333</f>
        <v>0</v>
      </c>
      <c r="CG512">
        <f>Drivers!CG333</f>
        <v>0</v>
      </c>
      <c r="CH512">
        <f>Drivers!CH333</f>
        <v>0</v>
      </c>
      <c r="CI512">
        <f>Drivers!CI333</f>
        <v>0</v>
      </c>
      <c r="CJ512">
        <f>Drivers!CJ333</f>
        <v>0</v>
      </c>
      <c r="CK512">
        <f>Drivers!CK333</f>
        <v>0</v>
      </c>
      <c r="CL512">
        <f>Drivers!CL333</f>
        <v>0</v>
      </c>
      <c r="CM512">
        <f>Drivers!CM333</f>
        <v>0</v>
      </c>
      <c r="CN512">
        <f>Drivers!CN333</f>
        <v>0</v>
      </c>
      <c r="CO512">
        <f>Drivers!CO333</f>
        <v>0</v>
      </c>
      <c r="CP512">
        <f>Drivers!CP333</f>
        <v>0</v>
      </c>
      <c r="CQ512">
        <f>Drivers!CQ333</f>
        <v>0</v>
      </c>
      <c r="CR512">
        <f>Drivers!CR333</f>
        <v>0</v>
      </c>
      <c r="CS512">
        <f>Drivers!CS333</f>
        <v>0</v>
      </c>
      <c r="CT512">
        <f>Drivers!CT333</f>
        <v>0</v>
      </c>
      <c r="CU512">
        <f>Drivers!CU333</f>
        <v>0</v>
      </c>
      <c r="CV512">
        <f>Drivers!CV333</f>
        <v>0</v>
      </c>
      <c r="CW512">
        <f>Drivers!CW333</f>
        <v>0</v>
      </c>
      <c r="CX512">
        <f>Drivers!CX333</f>
        <v>0</v>
      </c>
      <c r="CY512">
        <f>Drivers!CY333</f>
        <v>0</v>
      </c>
      <c r="CZ512">
        <f>Drivers!CZ333</f>
        <v>0</v>
      </c>
      <c r="DA512">
        <f>Drivers!DA333</f>
        <v>0</v>
      </c>
      <c r="DB512">
        <f>Drivers!DB333</f>
        <v>0</v>
      </c>
      <c r="DC512">
        <f>Drivers!DC333</f>
        <v>0</v>
      </c>
      <c r="DD512">
        <f>Drivers!DD333</f>
        <v>0</v>
      </c>
      <c r="DE512">
        <f>Drivers!DE333</f>
        <v>0</v>
      </c>
      <c r="DF512">
        <f>Drivers!DF333</f>
        <v>0</v>
      </c>
      <c r="DG512">
        <f>Drivers!DG333</f>
        <v>0</v>
      </c>
      <c r="DH512">
        <f>Drivers!DH333</f>
        <v>0</v>
      </c>
      <c r="DI512">
        <f>Drivers!DI333</f>
        <v>0</v>
      </c>
      <c r="DJ512">
        <f>Drivers!DJ333</f>
        <v>0</v>
      </c>
      <c r="DK512">
        <f>Drivers!DK333</f>
        <v>0</v>
      </c>
      <c r="DL512">
        <f>Drivers!DL333</f>
        <v>0</v>
      </c>
      <c r="DM512">
        <f>Drivers!DM333</f>
        <v>0</v>
      </c>
      <c r="DN512">
        <f>Drivers!DN333</f>
        <v>0</v>
      </c>
      <c r="DO512">
        <f>Drivers!DO333</f>
        <v>0</v>
      </c>
      <c r="DP512">
        <f>Drivers!DP333</f>
        <v>0</v>
      </c>
      <c r="DQ512">
        <f>Drivers!DQ333</f>
        <v>0</v>
      </c>
      <c r="DR512">
        <f>Drivers!DR333</f>
        <v>0</v>
      </c>
      <c r="DS512">
        <f>Drivers!DS333</f>
        <v>0</v>
      </c>
      <c r="DT512">
        <f>Drivers!DT333</f>
        <v>0</v>
      </c>
      <c r="DU512">
        <f>Drivers!DU333</f>
        <v>0</v>
      </c>
      <c r="DV512">
        <f>Drivers!DV333</f>
        <v>0</v>
      </c>
      <c r="DW512">
        <f>Drivers!DW333</f>
        <v>0</v>
      </c>
      <c r="DX512">
        <f>Drivers!DX333</f>
        <v>0</v>
      </c>
      <c r="DY512">
        <f>Drivers!DY333</f>
        <v>-7.5829627535151545E-2</v>
      </c>
      <c r="DZ512">
        <f>Drivers!DZ333</f>
        <v>-9.1255065242970279E-2</v>
      </c>
      <c r="EA512">
        <f>Drivers!EA333</f>
        <v>-0.12999487060858719</v>
      </c>
      <c r="EB512">
        <f>Drivers!EB333</f>
        <v>0</v>
      </c>
      <c r="EC512">
        <f>Drivers!EC333</f>
        <v>0</v>
      </c>
      <c r="ED512">
        <f>Drivers!ED333</f>
        <v>0</v>
      </c>
      <c r="EE512">
        <f>Drivers!EE333</f>
        <v>0</v>
      </c>
      <c r="EF512">
        <f>Drivers!EF333</f>
        <v>0</v>
      </c>
      <c r="EG512">
        <f>Drivers!EG333</f>
        <v>0</v>
      </c>
      <c r="EH512">
        <f>Drivers!EH333</f>
        <v>0</v>
      </c>
      <c r="EI512">
        <f>Drivers!EI333</f>
        <v>0</v>
      </c>
      <c r="EJ512">
        <f>Drivers!EJ333</f>
        <v>0</v>
      </c>
      <c r="EK512">
        <f>Drivers!EK333</f>
        <v>0</v>
      </c>
      <c r="EL512">
        <f>Drivers!EL333</f>
        <v>0</v>
      </c>
      <c r="EM512">
        <f>Drivers!EM333</f>
        <v>0</v>
      </c>
      <c r="EN512">
        <f>Drivers!EN333</f>
        <v>0</v>
      </c>
    </row>
    <row r="513" spans="1:144" x14ac:dyDescent="0.2">
      <c r="A513">
        <f>Drivers!A334</f>
        <v>0</v>
      </c>
      <c r="B513">
        <f>Drivers!B334</f>
        <v>0</v>
      </c>
      <c r="C513">
        <f>Drivers!C334</f>
        <v>0</v>
      </c>
      <c r="D513">
        <f>Drivers!D334</f>
        <v>0</v>
      </c>
      <c r="E513">
        <f>Drivers!E334</f>
        <v>0</v>
      </c>
      <c r="F513">
        <f>Drivers!F334</f>
        <v>0</v>
      </c>
      <c r="G513">
        <f>Drivers!G334</f>
        <v>0</v>
      </c>
      <c r="H513">
        <f>Drivers!H334</f>
        <v>0</v>
      </c>
      <c r="I513" t="str">
        <f>Drivers!I334</f>
        <v>YoY Change (in bps)</v>
      </c>
      <c r="J513">
        <f>Drivers!J334</f>
        <v>0</v>
      </c>
      <c r="K513">
        <f>Drivers!K334</f>
        <v>0</v>
      </c>
      <c r="L513">
        <f>Drivers!L334</f>
        <v>0</v>
      </c>
      <c r="M513">
        <f>Drivers!M334</f>
        <v>0</v>
      </c>
      <c r="N513">
        <f>Drivers!N334</f>
        <v>0</v>
      </c>
      <c r="O513">
        <f>Drivers!O334</f>
        <v>0</v>
      </c>
      <c r="P513">
        <f>Drivers!P334</f>
        <v>0</v>
      </c>
      <c r="Q513">
        <f>Drivers!Q334</f>
        <v>0</v>
      </c>
      <c r="R513">
        <f>Drivers!R334</f>
        <v>0</v>
      </c>
      <c r="S513">
        <f>Drivers!S334</f>
        <v>0</v>
      </c>
      <c r="T513">
        <f>Drivers!T334</f>
        <v>0</v>
      </c>
      <c r="U513">
        <f>Drivers!U334</f>
        <v>0</v>
      </c>
      <c r="V513">
        <f>Drivers!V334</f>
        <v>0</v>
      </c>
      <c r="W513">
        <f>Drivers!W334</f>
        <v>0</v>
      </c>
      <c r="X513">
        <f>Drivers!X334</f>
        <v>0</v>
      </c>
      <c r="Y513">
        <f>Drivers!Y334</f>
        <v>0</v>
      </c>
      <c r="Z513">
        <f>Drivers!Z334</f>
        <v>0</v>
      </c>
      <c r="AA513">
        <f>Drivers!AA334</f>
        <v>0</v>
      </c>
      <c r="AB513">
        <f>Drivers!AB334</f>
        <v>0</v>
      </c>
      <c r="AC513">
        <f>Drivers!AC334</f>
        <v>0</v>
      </c>
      <c r="AD513">
        <f>Drivers!AD334</f>
        <v>0</v>
      </c>
      <c r="AE513">
        <f>Drivers!AE334</f>
        <v>0</v>
      </c>
      <c r="AF513">
        <f>Drivers!AF334</f>
        <v>0</v>
      </c>
      <c r="AG513">
        <f>Drivers!AG334</f>
        <v>0</v>
      </c>
      <c r="AH513">
        <f>Drivers!AH334</f>
        <v>0</v>
      </c>
      <c r="AI513">
        <f>Drivers!AI334</f>
        <v>0</v>
      </c>
      <c r="AJ513">
        <f>Drivers!AJ334</f>
        <v>0</v>
      </c>
      <c r="AK513">
        <f>Drivers!AK334</f>
        <v>0</v>
      </c>
      <c r="AL513">
        <f>Drivers!AL334</f>
        <v>0</v>
      </c>
      <c r="AM513">
        <f>Drivers!AM334</f>
        <v>0</v>
      </c>
      <c r="AN513">
        <f>Drivers!AN334</f>
        <v>0</v>
      </c>
      <c r="AO513">
        <f>Drivers!AO334</f>
        <v>0</v>
      </c>
      <c r="AP513">
        <f>Drivers!AP334</f>
        <v>0</v>
      </c>
      <c r="AQ513">
        <f>Drivers!AQ334</f>
        <v>0</v>
      </c>
      <c r="AR513">
        <f>Drivers!AR334</f>
        <v>0</v>
      </c>
      <c r="AS513">
        <f>Drivers!AS334</f>
        <v>0</v>
      </c>
      <c r="AT513">
        <f>Drivers!AT334</f>
        <v>0</v>
      </c>
      <c r="AU513">
        <f>Drivers!AU334</f>
        <v>0</v>
      </c>
      <c r="AV513">
        <f>Drivers!AV334</f>
        <v>0</v>
      </c>
      <c r="AW513">
        <f>Drivers!AW334</f>
        <v>0</v>
      </c>
      <c r="AX513">
        <f>Drivers!AX334</f>
        <v>0</v>
      </c>
      <c r="AY513">
        <f>Drivers!AY334</f>
        <v>0</v>
      </c>
      <c r="AZ513">
        <f>Drivers!AZ334</f>
        <v>0</v>
      </c>
      <c r="BA513">
        <f>Drivers!BA334</f>
        <v>0</v>
      </c>
      <c r="BB513">
        <f>Drivers!BB334</f>
        <v>0</v>
      </c>
      <c r="BC513">
        <f>Drivers!BC334</f>
        <v>0</v>
      </c>
      <c r="BD513">
        <f>Drivers!BD334</f>
        <v>0</v>
      </c>
      <c r="BE513">
        <f>Drivers!BE334</f>
        <v>0</v>
      </c>
      <c r="BF513">
        <f>Drivers!BF334</f>
        <v>0</v>
      </c>
      <c r="BG513">
        <f>Drivers!BG334</f>
        <v>0</v>
      </c>
      <c r="BH513">
        <f>Drivers!BH334</f>
        <v>0</v>
      </c>
      <c r="BI513">
        <f>Drivers!BI334</f>
        <v>0</v>
      </c>
      <c r="BJ513">
        <f>Drivers!BJ334</f>
        <v>0</v>
      </c>
      <c r="BK513">
        <f>Drivers!BK334</f>
        <v>0</v>
      </c>
      <c r="BL513">
        <f>Drivers!BL334</f>
        <v>0</v>
      </c>
      <c r="BM513">
        <f>Drivers!BM334</f>
        <v>0</v>
      </c>
      <c r="BN513">
        <f>Drivers!BN334</f>
        <v>0</v>
      </c>
      <c r="BO513">
        <f>Drivers!BO334</f>
        <v>0</v>
      </c>
      <c r="BP513">
        <f>Drivers!BP334</f>
        <v>0</v>
      </c>
      <c r="BQ513">
        <f>Drivers!BQ334</f>
        <v>0</v>
      </c>
      <c r="BR513">
        <f>Drivers!BR334</f>
        <v>0</v>
      </c>
      <c r="BS513">
        <f>Drivers!BS334</f>
        <v>0</v>
      </c>
      <c r="BT513">
        <f>Drivers!BT334</f>
        <v>0</v>
      </c>
      <c r="BU513">
        <f>Drivers!BU334</f>
        <v>0</v>
      </c>
      <c r="BV513">
        <f>Drivers!BV334</f>
        <v>0</v>
      </c>
      <c r="BW513">
        <f>Drivers!BW334</f>
        <v>0</v>
      </c>
      <c r="BX513">
        <f>Drivers!BX334</f>
        <v>0</v>
      </c>
      <c r="BY513">
        <f>Drivers!BY334</f>
        <v>0</v>
      </c>
      <c r="BZ513">
        <f>Drivers!BZ334</f>
        <v>0</v>
      </c>
      <c r="CA513">
        <f>Drivers!CA334</f>
        <v>0</v>
      </c>
      <c r="CB513">
        <f>Drivers!CB334</f>
        <v>0</v>
      </c>
      <c r="CC513">
        <f>Drivers!CC334</f>
        <v>0</v>
      </c>
      <c r="CD513">
        <f>Drivers!CD334</f>
        <v>0</v>
      </c>
      <c r="CE513">
        <f>Drivers!CE334</f>
        <v>0</v>
      </c>
      <c r="CF513">
        <f>Drivers!CF334</f>
        <v>0</v>
      </c>
      <c r="CG513">
        <f>Drivers!CG334</f>
        <v>0</v>
      </c>
      <c r="CH513">
        <f>Drivers!CH334</f>
        <v>0</v>
      </c>
      <c r="CI513">
        <f>Drivers!CI334</f>
        <v>0</v>
      </c>
      <c r="CJ513">
        <f>Drivers!CJ334</f>
        <v>0</v>
      </c>
      <c r="CK513">
        <f>Drivers!CK334</f>
        <v>0</v>
      </c>
      <c r="CL513">
        <f>Drivers!CL334</f>
        <v>0</v>
      </c>
      <c r="CM513">
        <f>Drivers!CM334</f>
        <v>0</v>
      </c>
      <c r="CN513">
        <f>Drivers!CN334</f>
        <v>0</v>
      </c>
      <c r="CO513">
        <f>Drivers!CO334</f>
        <v>0</v>
      </c>
      <c r="CP513">
        <f>Drivers!CP334</f>
        <v>0</v>
      </c>
      <c r="CQ513">
        <f>Drivers!CQ334</f>
        <v>0</v>
      </c>
      <c r="CR513">
        <f>Drivers!CR334</f>
        <v>0</v>
      </c>
      <c r="CS513">
        <f>Drivers!CS334</f>
        <v>0</v>
      </c>
      <c r="CT513">
        <f>Drivers!CT334</f>
        <v>0</v>
      </c>
      <c r="CU513">
        <f>Drivers!CU334</f>
        <v>0</v>
      </c>
      <c r="CV513">
        <f>Drivers!CV334</f>
        <v>0</v>
      </c>
      <c r="CW513">
        <f>Drivers!CW334</f>
        <v>0</v>
      </c>
      <c r="CX513">
        <f>Drivers!CX334</f>
        <v>0</v>
      </c>
      <c r="CY513">
        <f>Drivers!CY334</f>
        <v>0</v>
      </c>
      <c r="CZ513">
        <f>Drivers!CZ334</f>
        <v>0</v>
      </c>
      <c r="DA513">
        <f>Drivers!DA334</f>
        <v>0</v>
      </c>
      <c r="DB513">
        <f>Drivers!DB334</f>
        <v>0</v>
      </c>
      <c r="DC513">
        <f>Drivers!DC334</f>
        <v>0</v>
      </c>
      <c r="DD513">
        <f>Drivers!DD334</f>
        <v>0</v>
      </c>
      <c r="DE513">
        <f>Drivers!DE334</f>
        <v>0</v>
      </c>
      <c r="DF513">
        <f>Drivers!DF334</f>
        <v>0</v>
      </c>
      <c r="DG513">
        <f>Drivers!DG334</f>
        <v>0</v>
      </c>
      <c r="DH513">
        <f>Drivers!DH334</f>
        <v>0</v>
      </c>
      <c r="DI513">
        <f>Drivers!DI334</f>
        <v>0</v>
      </c>
      <c r="DJ513">
        <f>Drivers!DJ334</f>
        <v>0</v>
      </c>
      <c r="DK513">
        <f>Drivers!DK334</f>
        <v>0</v>
      </c>
      <c r="DL513">
        <f>Drivers!DL334</f>
        <v>0</v>
      </c>
      <c r="DM513">
        <f>Drivers!DM334</f>
        <v>0</v>
      </c>
      <c r="DN513">
        <f>Drivers!DN334</f>
        <v>0</v>
      </c>
      <c r="DO513">
        <f>Drivers!DO334</f>
        <v>0</v>
      </c>
      <c r="DP513">
        <f>Drivers!DP334</f>
        <v>0</v>
      </c>
      <c r="DQ513">
        <f>Drivers!DQ334</f>
        <v>0</v>
      </c>
      <c r="DR513">
        <f>Drivers!DR334</f>
        <v>0</v>
      </c>
      <c r="DS513">
        <f>Drivers!DS334</f>
        <v>0</v>
      </c>
      <c r="DT513">
        <f>Drivers!DT334</f>
        <v>0</v>
      </c>
      <c r="DU513">
        <f>Drivers!DU334</f>
        <v>0</v>
      </c>
      <c r="DV513">
        <f>Drivers!DV334</f>
        <v>0</v>
      </c>
      <c r="DW513">
        <f>Drivers!DW334</f>
        <v>0</v>
      </c>
      <c r="DX513">
        <f>Drivers!DX334</f>
        <v>0</v>
      </c>
      <c r="DY513">
        <f>Drivers!DY334</f>
        <v>0</v>
      </c>
      <c r="DZ513">
        <f>Drivers!DZ334</f>
        <v>-154.25437707818733</v>
      </c>
      <c r="EA513">
        <f>Drivers!EA334</f>
        <v>-387.39805365616911</v>
      </c>
      <c r="EB513">
        <f>Drivers!EB334</f>
        <v>0</v>
      </c>
      <c r="EC513">
        <f>Drivers!EC334</f>
        <v>0</v>
      </c>
      <c r="ED513">
        <f>Drivers!ED334</f>
        <v>0</v>
      </c>
      <c r="EE513">
        <f>Drivers!EE334</f>
        <v>0</v>
      </c>
      <c r="EF513">
        <f>Drivers!EF334</f>
        <v>0</v>
      </c>
      <c r="EG513">
        <f>Drivers!EG334</f>
        <v>0</v>
      </c>
      <c r="EH513">
        <f>Drivers!EH334</f>
        <v>0</v>
      </c>
      <c r="EI513">
        <f>Drivers!EI334</f>
        <v>0</v>
      </c>
      <c r="EJ513">
        <f>Drivers!EJ334</f>
        <v>0</v>
      </c>
      <c r="EK513">
        <f>Drivers!EK334</f>
        <v>0</v>
      </c>
      <c r="EL513">
        <f>Drivers!EL334</f>
        <v>0</v>
      </c>
      <c r="EM513">
        <f>Drivers!EM334</f>
        <v>0</v>
      </c>
      <c r="EN513">
        <f>Drivers!EN334</f>
        <v>0</v>
      </c>
    </row>
    <row r="514" spans="1:144" x14ac:dyDescent="0.2">
      <c r="A514">
        <f>Drivers!A335</f>
        <v>0</v>
      </c>
      <c r="B514">
        <f>Drivers!B335</f>
        <v>0</v>
      </c>
      <c r="C514">
        <f>Drivers!C335</f>
        <v>0</v>
      </c>
      <c r="D514">
        <f>Drivers!D335</f>
        <v>0</v>
      </c>
      <c r="E514">
        <f>Drivers!E335</f>
        <v>0</v>
      </c>
      <c r="F514">
        <f>Drivers!F335</f>
        <v>0</v>
      </c>
      <c r="G514">
        <f>Drivers!G335</f>
        <v>0</v>
      </c>
      <c r="H514">
        <f>Drivers!H335</f>
        <v>0</v>
      </c>
      <c r="I514">
        <f>Drivers!I335</f>
        <v>0</v>
      </c>
      <c r="J514">
        <f>Drivers!J335</f>
        <v>0</v>
      </c>
      <c r="K514">
        <f>Drivers!K335</f>
        <v>0</v>
      </c>
      <c r="L514">
        <f>Drivers!L335</f>
        <v>0</v>
      </c>
      <c r="M514">
        <f>Drivers!M335</f>
        <v>0</v>
      </c>
      <c r="N514">
        <f>Drivers!N335</f>
        <v>0</v>
      </c>
      <c r="O514">
        <f>Drivers!O335</f>
        <v>0</v>
      </c>
      <c r="P514">
        <f>Drivers!P335</f>
        <v>0</v>
      </c>
      <c r="Q514">
        <f>Drivers!Q335</f>
        <v>0</v>
      </c>
      <c r="R514">
        <f>Drivers!R335</f>
        <v>0</v>
      </c>
      <c r="S514">
        <f>Drivers!S335</f>
        <v>0</v>
      </c>
      <c r="T514">
        <f>Drivers!T335</f>
        <v>0</v>
      </c>
      <c r="U514">
        <f>Drivers!U335</f>
        <v>0</v>
      </c>
      <c r="V514">
        <f>Drivers!V335</f>
        <v>0</v>
      </c>
      <c r="W514">
        <f>Drivers!W335</f>
        <v>0</v>
      </c>
      <c r="X514">
        <f>Drivers!X335</f>
        <v>0</v>
      </c>
      <c r="Y514">
        <f>Drivers!Y335</f>
        <v>0</v>
      </c>
      <c r="Z514">
        <f>Drivers!Z335</f>
        <v>0</v>
      </c>
      <c r="AA514">
        <f>Drivers!AA335</f>
        <v>0</v>
      </c>
      <c r="AB514">
        <f>Drivers!AB335</f>
        <v>0</v>
      </c>
      <c r="AC514">
        <f>Drivers!AC335</f>
        <v>0</v>
      </c>
      <c r="AD514">
        <f>Drivers!AD335</f>
        <v>0</v>
      </c>
      <c r="AE514">
        <f>Drivers!AE335</f>
        <v>0</v>
      </c>
      <c r="AF514">
        <f>Drivers!AF335</f>
        <v>0</v>
      </c>
      <c r="AG514">
        <f>Drivers!AG335</f>
        <v>0</v>
      </c>
      <c r="AH514">
        <f>Drivers!AH335</f>
        <v>0</v>
      </c>
      <c r="AI514">
        <f>Drivers!AI335</f>
        <v>0</v>
      </c>
      <c r="AJ514">
        <f>Drivers!AJ335</f>
        <v>0</v>
      </c>
      <c r="AK514">
        <f>Drivers!AK335</f>
        <v>0</v>
      </c>
      <c r="AL514">
        <f>Drivers!AL335</f>
        <v>0</v>
      </c>
      <c r="AM514">
        <f>Drivers!AM335</f>
        <v>0</v>
      </c>
      <c r="AN514">
        <f>Drivers!AN335</f>
        <v>0</v>
      </c>
      <c r="AO514">
        <f>Drivers!AO335</f>
        <v>0</v>
      </c>
      <c r="AP514">
        <f>Drivers!AP335</f>
        <v>0</v>
      </c>
      <c r="AQ514">
        <f>Drivers!AQ335</f>
        <v>0</v>
      </c>
      <c r="AR514">
        <f>Drivers!AR335</f>
        <v>0</v>
      </c>
      <c r="AS514">
        <f>Drivers!AS335</f>
        <v>0</v>
      </c>
      <c r="AT514">
        <f>Drivers!AT335</f>
        <v>0</v>
      </c>
      <c r="AU514">
        <f>Drivers!AU335</f>
        <v>0</v>
      </c>
      <c r="AV514">
        <f>Drivers!AV335</f>
        <v>0</v>
      </c>
      <c r="AW514">
        <f>Drivers!AW335</f>
        <v>0</v>
      </c>
      <c r="AX514">
        <f>Drivers!AX335</f>
        <v>0</v>
      </c>
      <c r="AY514">
        <f>Drivers!AY335</f>
        <v>0</v>
      </c>
      <c r="AZ514">
        <f>Drivers!AZ335</f>
        <v>0</v>
      </c>
      <c r="BA514">
        <f>Drivers!BA335</f>
        <v>0</v>
      </c>
      <c r="BB514">
        <f>Drivers!BB335</f>
        <v>0</v>
      </c>
      <c r="BC514">
        <f>Drivers!BC335</f>
        <v>0</v>
      </c>
      <c r="BD514">
        <f>Drivers!BD335</f>
        <v>0</v>
      </c>
      <c r="BE514">
        <f>Drivers!BE335</f>
        <v>0</v>
      </c>
      <c r="BF514">
        <f>Drivers!BF335</f>
        <v>0</v>
      </c>
      <c r="BG514">
        <f>Drivers!BG335</f>
        <v>0</v>
      </c>
      <c r="BH514">
        <f>Drivers!BH335</f>
        <v>0</v>
      </c>
      <c r="BI514">
        <f>Drivers!BI335</f>
        <v>0</v>
      </c>
      <c r="BJ514">
        <f>Drivers!BJ335</f>
        <v>0</v>
      </c>
      <c r="BK514">
        <f>Drivers!BK335</f>
        <v>0</v>
      </c>
      <c r="BL514">
        <f>Drivers!BL335</f>
        <v>0</v>
      </c>
      <c r="BM514">
        <f>Drivers!BM335</f>
        <v>0</v>
      </c>
      <c r="BN514">
        <f>Drivers!BN335</f>
        <v>0</v>
      </c>
      <c r="BO514">
        <f>Drivers!BO335</f>
        <v>0</v>
      </c>
      <c r="BP514">
        <f>Drivers!BP335</f>
        <v>0</v>
      </c>
      <c r="BQ514">
        <f>Drivers!BQ335</f>
        <v>0</v>
      </c>
      <c r="BR514">
        <f>Drivers!BR335</f>
        <v>0</v>
      </c>
      <c r="BS514">
        <f>Drivers!BS335</f>
        <v>0</v>
      </c>
      <c r="BT514">
        <f>Drivers!BT335</f>
        <v>0</v>
      </c>
      <c r="BU514">
        <f>Drivers!BU335</f>
        <v>0</v>
      </c>
      <c r="BV514">
        <f>Drivers!BV335</f>
        <v>0</v>
      </c>
      <c r="BW514">
        <f>Drivers!BW335</f>
        <v>0</v>
      </c>
      <c r="BX514">
        <f>Drivers!BX335</f>
        <v>0</v>
      </c>
      <c r="BY514">
        <f>Drivers!BY335</f>
        <v>0</v>
      </c>
      <c r="BZ514">
        <f>Drivers!BZ335</f>
        <v>0</v>
      </c>
      <c r="CA514">
        <f>Drivers!CA335</f>
        <v>0</v>
      </c>
      <c r="CB514">
        <f>Drivers!CB335</f>
        <v>0</v>
      </c>
      <c r="CC514">
        <f>Drivers!CC335</f>
        <v>0</v>
      </c>
      <c r="CD514">
        <f>Drivers!CD335</f>
        <v>0</v>
      </c>
      <c r="CE514">
        <f>Drivers!CE335</f>
        <v>0</v>
      </c>
      <c r="CF514">
        <f>Drivers!CF335</f>
        <v>0</v>
      </c>
      <c r="CG514">
        <f>Drivers!CG335</f>
        <v>0</v>
      </c>
      <c r="CH514">
        <f>Drivers!CH335</f>
        <v>0</v>
      </c>
      <c r="CI514">
        <f>Drivers!CI335</f>
        <v>0</v>
      </c>
      <c r="CJ514">
        <f>Drivers!CJ335</f>
        <v>0</v>
      </c>
      <c r="CK514">
        <f>Drivers!CK335</f>
        <v>0</v>
      </c>
      <c r="CL514">
        <f>Drivers!CL335</f>
        <v>0</v>
      </c>
      <c r="CM514">
        <f>Drivers!CM335</f>
        <v>0</v>
      </c>
      <c r="CN514">
        <f>Drivers!CN335</f>
        <v>0</v>
      </c>
      <c r="CO514">
        <f>Drivers!CO335</f>
        <v>0</v>
      </c>
      <c r="CP514">
        <f>Drivers!CP335</f>
        <v>0</v>
      </c>
      <c r="CQ514">
        <f>Drivers!CQ335</f>
        <v>0</v>
      </c>
      <c r="CR514">
        <f>Drivers!CR335</f>
        <v>0</v>
      </c>
      <c r="CS514">
        <f>Drivers!CS335</f>
        <v>0</v>
      </c>
      <c r="CT514">
        <f>Drivers!CT335</f>
        <v>0</v>
      </c>
      <c r="CU514">
        <f>Drivers!CU335</f>
        <v>0</v>
      </c>
      <c r="CV514">
        <f>Drivers!CV335</f>
        <v>0</v>
      </c>
      <c r="CW514">
        <f>Drivers!CW335</f>
        <v>0</v>
      </c>
      <c r="CX514">
        <f>Drivers!CX335</f>
        <v>0</v>
      </c>
      <c r="CY514">
        <f>Drivers!CY335</f>
        <v>0</v>
      </c>
      <c r="CZ514">
        <f>Drivers!CZ335</f>
        <v>0</v>
      </c>
      <c r="DA514">
        <f>Drivers!DA335</f>
        <v>0</v>
      </c>
      <c r="DB514">
        <f>Drivers!DB335</f>
        <v>0</v>
      </c>
      <c r="DC514">
        <f>Drivers!DC335</f>
        <v>0</v>
      </c>
      <c r="DD514">
        <f>Drivers!DD335</f>
        <v>0</v>
      </c>
      <c r="DE514">
        <f>Drivers!DE335</f>
        <v>0</v>
      </c>
      <c r="DF514">
        <f>Drivers!DF335</f>
        <v>0</v>
      </c>
      <c r="DG514">
        <f>Drivers!DG335</f>
        <v>0</v>
      </c>
      <c r="DH514">
        <f>Drivers!DH335</f>
        <v>0</v>
      </c>
      <c r="DI514">
        <f>Drivers!DI335</f>
        <v>0</v>
      </c>
      <c r="DJ514">
        <f>Drivers!DJ335</f>
        <v>0</v>
      </c>
      <c r="DK514">
        <f>Drivers!DK335</f>
        <v>0</v>
      </c>
      <c r="DL514">
        <f>Drivers!DL335</f>
        <v>0</v>
      </c>
      <c r="DM514">
        <f>Drivers!DM335</f>
        <v>0</v>
      </c>
      <c r="DN514">
        <f>Drivers!DN335</f>
        <v>0</v>
      </c>
      <c r="DO514">
        <f>Drivers!DO335</f>
        <v>0</v>
      </c>
      <c r="DP514">
        <f>Drivers!DP335</f>
        <v>0</v>
      </c>
      <c r="DQ514">
        <f>Drivers!DQ335</f>
        <v>0</v>
      </c>
      <c r="DR514">
        <f>Drivers!DR335</f>
        <v>0</v>
      </c>
      <c r="DS514">
        <f>Drivers!DS335</f>
        <v>0</v>
      </c>
      <c r="DT514">
        <f>Drivers!DT335</f>
        <v>0</v>
      </c>
      <c r="DU514">
        <f>Drivers!DU335</f>
        <v>0</v>
      </c>
      <c r="DV514">
        <f>Drivers!DV335</f>
        <v>0</v>
      </c>
      <c r="DW514">
        <f>Drivers!DW335</f>
        <v>0</v>
      </c>
      <c r="DX514">
        <f>Drivers!DX335</f>
        <v>0</v>
      </c>
      <c r="DY514">
        <f>Drivers!DY335</f>
        <v>0</v>
      </c>
      <c r="DZ514">
        <f>Drivers!DZ335</f>
        <v>0</v>
      </c>
      <c r="EA514">
        <f>Drivers!EA335</f>
        <v>0</v>
      </c>
      <c r="EB514">
        <f>Drivers!EB335</f>
        <v>0</v>
      </c>
      <c r="EC514">
        <f>Drivers!EC335</f>
        <v>0</v>
      </c>
      <c r="ED514">
        <f>Drivers!ED335</f>
        <v>0</v>
      </c>
      <c r="EE514">
        <f>Drivers!EE335</f>
        <v>0</v>
      </c>
      <c r="EF514">
        <f>Drivers!EF335</f>
        <v>0</v>
      </c>
      <c r="EG514">
        <f>Drivers!EG335</f>
        <v>0</v>
      </c>
      <c r="EH514">
        <f>Drivers!EH335</f>
        <v>0</v>
      </c>
      <c r="EI514">
        <f>Drivers!EI335</f>
        <v>0</v>
      </c>
      <c r="EJ514">
        <f>Drivers!EJ335</f>
        <v>0</v>
      </c>
      <c r="EK514">
        <f>Drivers!EK335</f>
        <v>0</v>
      </c>
      <c r="EL514">
        <f>Drivers!EL335</f>
        <v>0</v>
      </c>
      <c r="EM514">
        <f>Drivers!EM335</f>
        <v>0</v>
      </c>
      <c r="EN514">
        <f>Drivers!EN335</f>
        <v>0</v>
      </c>
    </row>
    <row r="515" spans="1:144" x14ac:dyDescent="0.2">
      <c r="A515">
        <f>Drivers!A336</f>
        <v>0</v>
      </c>
      <c r="B515">
        <f>Drivers!B336</f>
        <v>0</v>
      </c>
      <c r="C515">
        <f>Drivers!C336</f>
        <v>0</v>
      </c>
      <c r="D515">
        <f>Drivers!D336</f>
        <v>0</v>
      </c>
      <c r="E515">
        <f>Drivers!E336</f>
        <v>0</v>
      </c>
      <c r="F515">
        <f>Drivers!F336</f>
        <v>0</v>
      </c>
      <c r="G515">
        <f>Drivers!G336</f>
        <v>0</v>
      </c>
      <c r="H515">
        <f>Drivers!H336</f>
        <v>0</v>
      </c>
      <c r="I515" t="str">
        <f>Drivers!I336</f>
        <v>Product, technology, general and administrative</v>
      </c>
      <c r="J515">
        <f>Drivers!J336</f>
        <v>0</v>
      </c>
      <c r="K515">
        <f>Drivers!K336</f>
        <v>0</v>
      </c>
      <c r="L515">
        <f>Drivers!L336</f>
        <v>0</v>
      </c>
      <c r="M515">
        <f>Drivers!M336</f>
        <v>0</v>
      </c>
      <c r="N515">
        <f>Drivers!N336</f>
        <v>0</v>
      </c>
      <c r="O515">
        <f>Drivers!O336</f>
        <v>0</v>
      </c>
      <c r="P515">
        <f>Drivers!P336</f>
        <v>0</v>
      </c>
      <c r="Q515">
        <f>Drivers!Q336</f>
        <v>0</v>
      </c>
      <c r="R515">
        <f>Drivers!R336</f>
        <v>0</v>
      </c>
      <c r="S515">
        <f>Drivers!S336</f>
        <v>0</v>
      </c>
      <c r="T515">
        <f>Drivers!T336</f>
        <v>0</v>
      </c>
      <c r="U515">
        <f>Drivers!U336</f>
        <v>0</v>
      </c>
      <c r="V515">
        <f>Drivers!V336</f>
        <v>0</v>
      </c>
      <c r="W515">
        <f>Drivers!W336</f>
        <v>0</v>
      </c>
      <c r="X515">
        <f>Drivers!X336</f>
        <v>0</v>
      </c>
      <c r="Y515">
        <f>Drivers!Y336</f>
        <v>0</v>
      </c>
      <c r="Z515">
        <f>Drivers!Z336</f>
        <v>0</v>
      </c>
      <c r="AA515">
        <f>Drivers!AA336</f>
        <v>0</v>
      </c>
      <c r="AB515">
        <f>Drivers!AB336</f>
        <v>0</v>
      </c>
      <c r="AC515">
        <f>Drivers!AC336</f>
        <v>0</v>
      </c>
      <c r="AD515">
        <f>Drivers!AD336</f>
        <v>0</v>
      </c>
      <c r="AE515">
        <f>Drivers!AE336</f>
        <v>0</v>
      </c>
      <c r="AF515">
        <f>Drivers!AF336</f>
        <v>0</v>
      </c>
      <c r="AG515">
        <f>Drivers!AG336</f>
        <v>0</v>
      </c>
      <c r="AH515">
        <f>Drivers!AH336</f>
        <v>0</v>
      </c>
      <c r="AI515">
        <f>Drivers!AI336</f>
        <v>0</v>
      </c>
      <c r="AJ515">
        <f>Drivers!AJ336</f>
        <v>0</v>
      </c>
      <c r="AK515">
        <f>Drivers!AK336</f>
        <v>0</v>
      </c>
      <c r="AL515">
        <f>Drivers!AL336</f>
        <v>0</v>
      </c>
      <c r="AM515">
        <f>Drivers!AM336</f>
        <v>0</v>
      </c>
      <c r="AN515">
        <f>Drivers!AN336</f>
        <v>0</v>
      </c>
      <c r="AO515">
        <f>Drivers!AO336</f>
        <v>0</v>
      </c>
      <c r="AP515">
        <f>Drivers!AP336</f>
        <v>0</v>
      </c>
      <c r="AQ515">
        <f>Drivers!AQ336</f>
        <v>0</v>
      </c>
      <c r="AR515">
        <f>Drivers!AR336</f>
        <v>0</v>
      </c>
      <c r="AS515">
        <f>Drivers!AS336</f>
        <v>0</v>
      </c>
      <c r="AT515">
        <f>Drivers!AT336</f>
        <v>0</v>
      </c>
      <c r="AU515">
        <f>Drivers!AU336</f>
        <v>0</v>
      </c>
      <c r="AV515">
        <f>Drivers!AV336</f>
        <v>0</v>
      </c>
      <c r="AW515">
        <f>Drivers!AW336</f>
        <v>0</v>
      </c>
      <c r="AX515">
        <f>Drivers!AX336</f>
        <v>0</v>
      </c>
      <c r="AY515">
        <f>Drivers!AY336</f>
        <v>0</v>
      </c>
      <c r="AZ515">
        <f>Drivers!AZ336</f>
        <v>0</v>
      </c>
      <c r="BA515">
        <f>Drivers!BA336</f>
        <v>0</v>
      </c>
      <c r="BB515">
        <f>Drivers!BB336</f>
        <v>0</v>
      </c>
      <c r="BC515">
        <f>Drivers!BC336</f>
        <v>0</v>
      </c>
      <c r="BD515">
        <f>Drivers!BD336</f>
        <v>0</v>
      </c>
      <c r="BE515">
        <f>Drivers!BE336</f>
        <v>0</v>
      </c>
      <c r="BF515">
        <f>Drivers!BF336</f>
        <v>0</v>
      </c>
      <c r="BG515">
        <f>Drivers!BG336</f>
        <v>0</v>
      </c>
      <c r="BH515">
        <f>Drivers!BH336</f>
        <v>0</v>
      </c>
      <c r="BI515">
        <f>Drivers!BI336</f>
        <v>0</v>
      </c>
      <c r="BJ515">
        <f>Drivers!BJ336</f>
        <v>0</v>
      </c>
      <c r="BK515">
        <f>Drivers!BK336</f>
        <v>0</v>
      </c>
      <c r="BL515">
        <f>Drivers!BL336</f>
        <v>0</v>
      </c>
      <c r="BM515">
        <f>Drivers!BM336</f>
        <v>0</v>
      </c>
      <c r="BN515">
        <f>Drivers!BN336</f>
        <v>0</v>
      </c>
      <c r="BO515">
        <f>Drivers!BO336</f>
        <v>0</v>
      </c>
      <c r="BP515">
        <f>Drivers!BP336</f>
        <v>0</v>
      </c>
      <c r="BQ515">
        <f>Drivers!BQ336</f>
        <v>0</v>
      </c>
      <c r="BR515">
        <f>Drivers!BR336</f>
        <v>9.52</v>
      </c>
      <c r="BS515">
        <f>Drivers!BS336</f>
        <v>14.202</v>
      </c>
      <c r="BT515">
        <f>Drivers!BT336</f>
        <v>21.190999999999999</v>
      </c>
      <c r="BU515">
        <f>Drivers!BU336</f>
        <v>25.238</v>
      </c>
      <c r="BV515">
        <f>Drivers!BV336</f>
        <v>29.69</v>
      </c>
      <c r="BW515">
        <f>Drivers!BW336</f>
        <v>35.307000000000002</v>
      </c>
      <c r="BX515">
        <f>Drivers!BX336</f>
        <v>45.588999999999999</v>
      </c>
      <c r="BY515">
        <f>Drivers!BY336</f>
        <v>54.593000000000004</v>
      </c>
      <c r="BZ515">
        <f>Drivers!BZ336</f>
        <v>63.21</v>
      </c>
      <c r="CA515">
        <f>Drivers!CA336</f>
        <v>65.673000000000002</v>
      </c>
      <c r="CB515">
        <f>Drivers!CB336</f>
        <v>65.744</v>
      </c>
      <c r="CC515">
        <f>Drivers!CC336</f>
        <v>53.28</v>
      </c>
      <c r="CD515">
        <f>Drivers!CD336</f>
        <v>54.992699999999999</v>
      </c>
      <c r="CE515">
        <f>Drivers!CE336</f>
        <v>56.47878</v>
      </c>
      <c r="CF515">
        <f>Drivers!CF336</f>
        <v>56.539839999999998</v>
      </c>
      <c r="CG515">
        <f>Drivers!CG336</f>
        <v>56.476800000000004</v>
      </c>
      <c r="CH515">
        <f>Drivers!CH336</f>
        <v>56.092554</v>
      </c>
      <c r="CI515">
        <f>Drivers!CI336</f>
        <v>57.608355600000003</v>
      </c>
      <c r="CJ515">
        <f>Drivers!CJ336</f>
        <v>57.670636799999997</v>
      </c>
      <c r="CK515">
        <f>Drivers!CK336</f>
        <v>57.606336000000006</v>
      </c>
      <c r="CL515">
        <f>Drivers!CL336</f>
        <v>57.214405079999999</v>
      </c>
      <c r="CM515">
        <f>Drivers!CM336</f>
        <v>58.760522712000004</v>
      </c>
      <c r="CN515">
        <f>Drivers!CN336</f>
        <v>58.824049535999997</v>
      </c>
      <c r="CO515">
        <f>Drivers!CO336</f>
        <v>58.758462720000004</v>
      </c>
      <c r="CP515">
        <f>Drivers!CP336</f>
        <v>0</v>
      </c>
      <c r="CQ515">
        <f>Drivers!CQ336</f>
        <v>0</v>
      </c>
      <c r="CR515">
        <f>Drivers!CR336</f>
        <v>0</v>
      </c>
      <c r="CS515">
        <f>Drivers!CS336</f>
        <v>0</v>
      </c>
      <c r="CT515">
        <f>Drivers!CT336</f>
        <v>0</v>
      </c>
      <c r="CU515">
        <f>Drivers!CU336</f>
        <v>0</v>
      </c>
      <c r="CV515">
        <f>Drivers!CV336</f>
        <v>0</v>
      </c>
      <c r="CW515">
        <f>Drivers!CW336</f>
        <v>0</v>
      </c>
      <c r="CX515">
        <f>Drivers!CX336</f>
        <v>0</v>
      </c>
      <c r="CY515">
        <f>Drivers!CY336</f>
        <v>0</v>
      </c>
      <c r="CZ515">
        <f>Drivers!CZ336</f>
        <v>0</v>
      </c>
      <c r="DA515">
        <f>Drivers!DA336</f>
        <v>0</v>
      </c>
      <c r="DB515">
        <f>Drivers!DB336</f>
        <v>0</v>
      </c>
      <c r="DC515">
        <f>Drivers!DC336</f>
        <v>0</v>
      </c>
      <c r="DD515">
        <f>Drivers!DD336</f>
        <v>0</v>
      </c>
      <c r="DE515">
        <f>Drivers!DE336</f>
        <v>0</v>
      </c>
      <c r="DF515">
        <f>Drivers!DF336</f>
        <v>0</v>
      </c>
      <c r="DG515">
        <f>Drivers!DG336</f>
        <v>0</v>
      </c>
      <c r="DH515">
        <f>Drivers!DH336</f>
        <v>0</v>
      </c>
      <c r="DI515">
        <f>Drivers!DI336</f>
        <v>0</v>
      </c>
      <c r="DJ515">
        <f>Drivers!DJ336</f>
        <v>0</v>
      </c>
      <c r="DK515">
        <f>Drivers!DK336</f>
        <v>0</v>
      </c>
      <c r="DL515">
        <f>Drivers!DL336</f>
        <v>0</v>
      </c>
      <c r="DM515">
        <f>Drivers!DM336</f>
        <v>0</v>
      </c>
      <c r="DN515">
        <f>Drivers!DN336</f>
        <v>0</v>
      </c>
      <c r="DO515">
        <f>Drivers!DO336</f>
        <v>0</v>
      </c>
      <c r="DP515">
        <f>Drivers!DP336</f>
        <v>0</v>
      </c>
      <c r="DQ515">
        <f>Drivers!DQ336</f>
        <v>0</v>
      </c>
      <c r="DR515">
        <f>Drivers!DR336</f>
        <v>0</v>
      </c>
      <c r="DS515">
        <f>Drivers!DS336</f>
        <v>0</v>
      </c>
      <c r="DT515">
        <f>Drivers!DT336</f>
        <v>0</v>
      </c>
      <c r="DU515">
        <f>Drivers!DU336</f>
        <v>0</v>
      </c>
      <c r="DV515">
        <f>Drivers!DV336</f>
        <v>0</v>
      </c>
      <c r="DW515">
        <f>Drivers!DW336</f>
        <v>0</v>
      </c>
      <c r="DX515">
        <f>Drivers!DX336</f>
        <v>0</v>
      </c>
      <c r="DY515">
        <f>Drivers!DY336</f>
        <v>21.811</v>
      </c>
      <c r="DZ515">
        <f>Drivers!DZ336</f>
        <v>70.150999999999996</v>
      </c>
      <c r="EA515">
        <f>Drivers!EA336</f>
        <v>165.179</v>
      </c>
      <c r="EB515">
        <f>Drivers!EB336</f>
        <v>247.90700000000001</v>
      </c>
      <c r="EC515">
        <f>Drivers!EC336</f>
        <v>224.48812000000001</v>
      </c>
      <c r="ED515">
        <f>Drivers!ED336</f>
        <v>228.9778824</v>
      </c>
      <c r="EE515">
        <f>Drivers!EE336</f>
        <v>233.55744004800002</v>
      </c>
      <c r="EF515">
        <f>Drivers!EF336</f>
        <v>238.22858884896002</v>
      </c>
      <c r="EG515">
        <f>Drivers!EG336</f>
        <v>242.99316062593923</v>
      </c>
      <c r="EH515">
        <f>Drivers!EH336</f>
        <v>247.853023838458</v>
      </c>
      <c r="EI515">
        <f>Drivers!EI336</f>
        <v>252.81008431522716</v>
      </c>
      <c r="EJ515">
        <f>Drivers!EJ336</f>
        <v>257.86628600153171</v>
      </c>
      <c r="EK515">
        <f>Drivers!EK336</f>
        <v>263.02361172156236</v>
      </c>
      <c r="EL515">
        <f>Drivers!EL336</f>
        <v>268.28408395599359</v>
      </c>
      <c r="EM515">
        <f>Drivers!EM336</f>
        <v>0</v>
      </c>
      <c r="EN515">
        <f>Drivers!EN336</f>
        <v>0</v>
      </c>
    </row>
    <row r="516" spans="1:144" x14ac:dyDescent="0.2">
      <c r="A516">
        <f>Drivers!A337</f>
        <v>0</v>
      </c>
      <c r="B516">
        <f>Drivers!B337</f>
        <v>0</v>
      </c>
      <c r="C516">
        <f>Drivers!C337</f>
        <v>0</v>
      </c>
      <c r="D516">
        <f>Drivers!D337</f>
        <v>0</v>
      </c>
      <c r="E516">
        <f>Drivers!E337</f>
        <v>0</v>
      </c>
      <c r="F516">
        <f>Drivers!F337</f>
        <v>0</v>
      </c>
      <c r="G516">
        <f>Drivers!G337</f>
        <v>0</v>
      </c>
      <c r="H516">
        <f>Drivers!H337</f>
        <v>0</v>
      </c>
      <c r="I516" t="str">
        <f>Drivers!I337</f>
        <v>as % of revenue</v>
      </c>
      <c r="J516">
        <f>Drivers!J337</f>
        <v>0</v>
      </c>
      <c r="K516">
        <f>Drivers!K337</f>
        <v>0</v>
      </c>
      <c r="L516">
        <f>Drivers!L337</f>
        <v>0</v>
      </c>
      <c r="M516">
        <f>Drivers!M337</f>
        <v>0</v>
      </c>
      <c r="N516">
        <f>Drivers!N337</f>
        <v>0</v>
      </c>
      <c r="O516">
        <f>Drivers!O337</f>
        <v>0</v>
      </c>
      <c r="P516">
        <f>Drivers!P337</f>
        <v>0</v>
      </c>
      <c r="Q516">
        <f>Drivers!Q337</f>
        <v>0</v>
      </c>
      <c r="R516">
        <f>Drivers!R337</f>
        <v>0</v>
      </c>
      <c r="S516">
        <f>Drivers!S337</f>
        <v>0</v>
      </c>
      <c r="T516">
        <f>Drivers!T337</f>
        <v>0</v>
      </c>
      <c r="U516">
        <f>Drivers!U337</f>
        <v>0</v>
      </c>
      <c r="V516">
        <f>Drivers!V337</f>
        <v>0</v>
      </c>
      <c r="W516">
        <f>Drivers!W337</f>
        <v>0</v>
      </c>
      <c r="X516">
        <f>Drivers!X337</f>
        <v>0</v>
      </c>
      <c r="Y516">
        <f>Drivers!Y337</f>
        <v>0</v>
      </c>
      <c r="Z516">
        <f>Drivers!Z337</f>
        <v>0</v>
      </c>
      <c r="AA516">
        <f>Drivers!AA337</f>
        <v>0</v>
      </c>
      <c r="AB516">
        <f>Drivers!AB337</f>
        <v>0</v>
      </c>
      <c r="AC516">
        <f>Drivers!AC337</f>
        <v>0</v>
      </c>
      <c r="AD516">
        <f>Drivers!AD337</f>
        <v>0</v>
      </c>
      <c r="AE516">
        <f>Drivers!AE337</f>
        <v>0</v>
      </c>
      <c r="AF516">
        <f>Drivers!AF337</f>
        <v>0</v>
      </c>
      <c r="AG516">
        <f>Drivers!AG337</f>
        <v>0</v>
      </c>
      <c r="AH516">
        <f>Drivers!AH337</f>
        <v>0</v>
      </c>
      <c r="AI516">
        <f>Drivers!AI337</f>
        <v>0</v>
      </c>
      <c r="AJ516">
        <f>Drivers!AJ337</f>
        <v>0</v>
      </c>
      <c r="AK516">
        <f>Drivers!AK337</f>
        <v>0</v>
      </c>
      <c r="AL516">
        <f>Drivers!AL337</f>
        <v>0</v>
      </c>
      <c r="AM516">
        <f>Drivers!AM337</f>
        <v>0</v>
      </c>
      <c r="AN516">
        <f>Drivers!AN337</f>
        <v>0</v>
      </c>
      <c r="AO516">
        <f>Drivers!AO337</f>
        <v>0</v>
      </c>
      <c r="AP516">
        <f>Drivers!AP337</f>
        <v>0</v>
      </c>
      <c r="AQ516">
        <f>Drivers!AQ337</f>
        <v>0</v>
      </c>
      <c r="AR516">
        <f>Drivers!AR337</f>
        <v>0</v>
      </c>
      <c r="AS516">
        <f>Drivers!AS337</f>
        <v>0</v>
      </c>
      <c r="AT516">
        <f>Drivers!AT337</f>
        <v>0</v>
      </c>
      <c r="AU516">
        <f>Drivers!AU337</f>
        <v>0</v>
      </c>
      <c r="AV516">
        <f>Drivers!AV337</f>
        <v>0</v>
      </c>
      <c r="AW516">
        <f>Drivers!AW337</f>
        <v>0</v>
      </c>
      <c r="AX516">
        <f>Drivers!AX337</f>
        <v>0</v>
      </c>
      <c r="AY516">
        <f>Drivers!AY337</f>
        <v>0</v>
      </c>
      <c r="AZ516">
        <f>Drivers!AZ337</f>
        <v>0</v>
      </c>
      <c r="BA516">
        <f>Drivers!BA337</f>
        <v>0</v>
      </c>
      <c r="BB516">
        <f>Drivers!BB337</f>
        <v>0</v>
      </c>
      <c r="BC516">
        <f>Drivers!BC337</f>
        <v>0</v>
      </c>
      <c r="BD516">
        <f>Drivers!BD337</f>
        <v>0</v>
      </c>
      <c r="BE516">
        <f>Drivers!BE337</f>
        <v>0</v>
      </c>
      <c r="BF516">
        <f>Drivers!BF337</f>
        <v>0</v>
      </c>
      <c r="BG516">
        <f>Drivers!BG337</f>
        <v>0</v>
      </c>
      <c r="BH516">
        <f>Drivers!BH337</f>
        <v>0</v>
      </c>
      <c r="BI516">
        <f>Drivers!BI337</f>
        <v>0</v>
      </c>
      <c r="BJ516">
        <f>Drivers!BJ337</f>
        <v>0</v>
      </c>
      <c r="BK516">
        <f>Drivers!BK337</f>
        <v>0</v>
      </c>
      <c r="BL516">
        <f>Drivers!BL337</f>
        <v>0</v>
      </c>
      <c r="BM516">
        <f>Drivers!BM337</f>
        <v>0</v>
      </c>
      <c r="BN516">
        <f>Drivers!BN337</f>
        <v>0</v>
      </c>
      <c r="BO516">
        <f>Drivers!BO337</f>
        <v>0</v>
      </c>
      <c r="BP516">
        <f>Drivers!BP337</f>
        <v>0</v>
      </c>
      <c r="BQ516">
        <f>Drivers!BQ337</f>
        <v>0</v>
      </c>
      <c r="BR516">
        <f>Drivers!BR337</f>
        <v>0.19594121763470959</v>
      </c>
      <c r="BS516">
        <f>Drivers!BS337</f>
        <v>0.19382839049555758</v>
      </c>
      <c r="BT516">
        <f>Drivers!BT337</f>
        <v>0.20718007880097375</v>
      </c>
      <c r="BU516">
        <f>Drivers!BU337</f>
        <v>0.21633251330756109</v>
      </c>
      <c r="BV516">
        <f>Drivers!BV337</f>
        <v>0.17251798393938336</v>
      </c>
      <c r="BW516">
        <f>Drivers!BW337</f>
        <v>0.17485291495810307</v>
      </c>
      <c r="BX516">
        <f>Drivers!BX337</f>
        <v>0.22189611198722817</v>
      </c>
      <c r="BY516">
        <f>Drivers!BY337</f>
        <v>0.25281325541117522</v>
      </c>
      <c r="BZ516">
        <f>Drivers!BZ337</f>
        <v>0.25816543662673636</v>
      </c>
      <c r="CA516">
        <f>Drivers!CA337</f>
        <v>0.27587090486732169</v>
      </c>
      <c r="CB516">
        <f>Drivers!CB337</f>
        <v>0.31211842117756528</v>
      </c>
      <c r="CC516">
        <f>Drivers!CC337</f>
        <v>0.28392831449537181</v>
      </c>
      <c r="CD516">
        <f>Drivers!CD337</f>
        <v>0.27575004577411916</v>
      </c>
      <c r="CE516">
        <f>Drivers!CE337</f>
        <v>0.26952419058718952</v>
      </c>
      <c r="CF516">
        <f>Drivers!CF337</f>
        <v>0.27538536091660987</v>
      </c>
      <c r="CG516">
        <f>Drivers!CG337</f>
        <v>0.27376788460647128</v>
      </c>
      <c r="CH516">
        <f>Drivers!CH337</f>
        <v>0.25446135939746911</v>
      </c>
      <c r="CI516">
        <f>Drivers!CI337</f>
        <v>0.24871615790591389</v>
      </c>
      <c r="CJ516">
        <f>Drivers!CJ337</f>
        <v>0.25412482924628466</v>
      </c>
      <c r="CK516">
        <f>Drivers!CK337</f>
        <v>0.25263222669923663</v>
      </c>
      <c r="CL516">
        <f>Drivers!CL337</f>
        <v>0.23814361856866278</v>
      </c>
      <c r="CM516">
        <f>Drivers!CM337</f>
        <v>0.23276683729293313</v>
      </c>
      <c r="CN516">
        <f>Drivers!CN337</f>
        <v>0.23782866895057425</v>
      </c>
      <c r="CO516">
        <f>Drivers!CO337</f>
        <v>0.23643178192426703</v>
      </c>
      <c r="CP516">
        <f>Drivers!CP337</f>
        <v>0</v>
      </c>
      <c r="CQ516">
        <f>Drivers!CQ337</f>
        <v>0</v>
      </c>
      <c r="CR516">
        <f>Drivers!CR337</f>
        <v>0</v>
      </c>
      <c r="CS516">
        <f>Drivers!CS337</f>
        <v>0</v>
      </c>
      <c r="CT516">
        <f>Drivers!CT337</f>
        <v>0</v>
      </c>
      <c r="CU516">
        <f>Drivers!CU337</f>
        <v>0</v>
      </c>
      <c r="CV516">
        <f>Drivers!CV337</f>
        <v>0</v>
      </c>
      <c r="CW516">
        <f>Drivers!CW337</f>
        <v>0</v>
      </c>
      <c r="CX516">
        <f>Drivers!CX337</f>
        <v>0</v>
      </c>
      <c r="CY516">
        <f>Drivers!CY337</f>
        <v>0</v>
      </c>
      <c r="CZ516">
        <f>Drivers!CZ337</f>
        <v>0</v>
      </c>
      <c r="DA516">
        <f>Drivers!DA337</f>
        <v>0</v>
      </c>
      <c r="DB516">
        <f>Drivers!DB337</f>
        <v>0</v>
      </c>
      <c r="DC516">
        <f>Drivers!DC337</f>
        <v>0</v>
      </c>
      <c r="DD516">
        <f>Drivers!DD337</f>
        <v>0</v>
      </c>
      <c r="DE516">
        <f>Drivers!DE337</f>
        <v>0</v>
      </c>
      <c r="DF516">
        <f>Drivers!DF337</f>
        <v>0</v>
      </c>
      <c r="DG516">
        <f>Drivers!DG337</f>
        <v>0</v>
      </c>
      <c r="DH516">
        <f>Drivers!DH337</f>
        <v>0</v>
      </c>
      <c r="DI516">
        <f>Drivers!DI337</f>
        <v>0</v>
      </c>
      <c r="DJ516">
        <f>Drivers!DJ337</f>
        <v>0</v>
      </c>
      <c r="DK516">
        <f>Drivers!DK337</f>
        <v>0</v>
      </c>
      <c r="DL516">
        <f>Drivers!DL337</f>
        <v>0</v>
      </c>
      <c r="DM516">
        <f>Drivers!DM337</f>
        <v>0</v>
      </c>
      <c r="DN516">
        <f>Drivers!DN337</f>
        <v>0</v>
      </c>
      <c r="DO516">
        <f>Drivers!DO337</f>
        <v>0</v>
      </c>
      <c r="DP516">
        <f>Drivers!DP337</f>
        <v>0</v>
      </c>
      <c r="DQ516">
        <f>Drivers!DQ337</f>
        <v>0</v>
      </c>
      <c r="DR516">
        <f>Drivers!DR337</f>
        <v>0</v>
      </c>
      <c r="DS516">
        <f>Drivers!DS337</f>
        <v>0</v>
      </c>
      <c r="DT516">
        <f>Drivers!DT337</f>
        <v>0</v>
      </c>
      <c r="DU516">
        <f>Drivers!DU337</f>
        <v>0</v>
      </c>
      <c r="DV516">
        <f>Drivers!DV337</f>
        <v>0</v>
      </c>
      <c r="DW516">
        <f>Drivers!DW337</f>
        <v>0</v>
      </c>
      <c r="DX516">
        <f>Drivers!DX337</f>
        <v>0</v>
      </c>
      <c r="DY516">
        <f>Drivers!DY337</f>
        <v>0.280325424774439</v>
      </c>
      <c r="DZ516">
        <f>Drivers!DZ337</f>
        <v>0.20584032417555009</v>
      </c>
      <c r="EA516">
        <f>Drivers!EA337</f>
        <v>0.20766366278777393</v>
      </c>
      <c r="EB516">
        <f>Drivers!EB337</f>
        <v>0.28133174306137942</v>
      </c>
      <c r="EC516">
        <f>Drivers!EC337</f>
        <v>0.27357061382462194</v>
      </c>
      <c r="ED516">
        <f>Drivers!ED337</f>
        <v>0.25245018578178957</v>
      </c>
      <c r="EE516">
        <f>Drivers!EE337</f>
        <v>0.23626141467121517</v>
      </c>
      <c r="EF516">
        <f>Drivers!EF337</f>
        <v>0.22148021590889536</v>
      </c>
      <c r="EG516">
        <f>Drivers!EG337</f>
        <v>0.20858946373723686</v>
      </c>
      <c r="EH516">
        <f>Drivers!EH337</f>
        <v>0.19736697440091536</v>
      </c>
      <c r="EI516">
        <f>Drivers!EI337</f>
        <v>0.18762502769631154</v>
      </c>
      <c r="EJ516">
        <f>Drivers!EJ337</f>
        <v>0.17920527851502258</v>
      </c>
      <c r="EK516">
        <f>Drivers!EK337</f>
        <v>0.17197456979252884</v>
      </c>
      <c r="EL516">
        <f>Drivers!EL337</f>
        <v>0.16582149498061927</v>
      </c>
      <c r="EM516">
        <f>Drivers!EM337</f>
        <v>0</v>
      </c>
      <c r="EN516">
        <f>Drivers!EN337</f>
        <v>0</v>
      </c>
    </row>
    <row r="517" spans="1:144" x14ac:dyDescent="0.2">
      <c r="A517">
        <f>Drivers!A338</f>
        <v>0</v>
      </c>
      <c r="B517">
        <f>Drivers!B338</f>
        <v>0</v>
      </c>
      <c r="C517">
        <f>Drivers!C338</f>
        <v>0</v>
      </c>
      <c r="D517">
        <f>Drivers!D338</f>
        <v>0</v>
      </c>
      <c r="E517">
        <f>Drivers!E338</f>
        <v>0</v>
      </c>
      <c r="F517">
        <f>Drivers!F338</f>
        <v>0</v>
      </c>
      <c r="G517">
        <f>Drivers!G338</f>
        <v>0</v>
      </c>
      <c r="H517">
        <f>Drivers!H338</f>
        <v>0</v>
      </c>
      <c r="I517" t="str">
        <f>Drivers!I338</f>
        <v>YoY Change in bp</v>
      </c>
      <c r="J517">
        <f>Drivers!J338</f>
        <v>0</v>
      </c>
      <c r="K517">
        <f>Drivers!K338</f>
        <v>0</v>
      </c>
      <c r="L517">
        <f>Drivers!L338</f>
        <v>0</v>
      </c>
      <c r="M517">
        <f>Drivers!M338</f>
        <v>0</v>
      </c>
      <c r="N517">
        <f>Drivers!N338</f>
        <v>0</v>
      </c>
      <c r="O517">
        <f>Drivers!O338</f>
        <v>0</v>
      </c>
      <c r="P517">
        <f>Drivers!P338</f>
        <v>0</v>
      </c>
      <c r="Q517">
        <f>Drivers!Q338</f>
        <v>0</v>
      </c>
      <c r="R517">
        <f>Drivers!R338</f>
        <v>0</v>
      </c>
      <c r="S517">
        <f>Drivers!S338</f>
        <v>0</v>
      </c>
      <c r="T517">
        <f>Drivers!T338</f>
        <v>0</v>
      </c>
      <c r="U517">
        <f>Drivers!U338</f>
        <v>0</v>
      </c>
      <c r="V517">
        <f>Drivers!V338</f>
        <v>0</v>
      </c>
      <c r="W517">
        <f>Drivers!W338</f>
        <v>0</v>
      </c>
      <c r="X517">
        <f>Drivers!X338</f>
        <v>0</v>
      </c>
      <c r="Y517">
        <f>Drivers!Y338</f>
        <v>0</v>
      </c>
      <c r="Z517">
        <f>Drivers!Z338</f>
        <v>0</v>
      </c>
      <c r="AA517">
        <f>Drivers!AA338</f>
        <v>0</v>
      </c>
      <c r="AB517">
        <f>Drivers!AB338</f>
        <v>0</v>
      </c>
      <c r="AC517">
        <f>Drivers!AC338</f>
        <v>0</v>
      </c>
      <c r="AD517">
        <f>Drivers!AD338</f>
        <v>0</v>
      </c>
      <c r="AE517">
        <f>Drivers!AE338</f>
        <v>0</v>
      </c>
      <c r="AF517">
        <f>Drivers!AF338</f>
        <v>0</v>
      </c>
      <c r="AG517">
        <f>Drivers!AG338</f>
        <v>0</v>
      </c>
      <c r="AH517">
        <f>Drivers!AH338</f>
        <v>0</v>
      </c>
      <c r="AI517">
        <f>Drivers!AI338</f>
        <v>0</v>
      </c>
      <c r="AJ517">
        <f>Drivers!AJ338</f>
        <v>0</v>
      </c>
      <c r="AK517">
        <f>Drivers!AK338</f>
        <v>0</v>
      </c>
      <c r="AL517">
        <f>Drivers!AL338</f>
        <v>0</v>
      </c>
      <c r="AM517">
        <f>Drivers!AM338</f>
        <v>0</v>
      </c>
      <c r="AN517">
        <f>Drivers!AN338</f>
        <v>0</v>
      </c>
      <c r="AO517">
        <f>Drivers!AO338</f>
        <v>0</v>
      </c>
      <c r="AP517">
        <f>Drivers!AP338</f>
        <v>0</v>
      </c>
      <c r="AQ517">
        <f>Drivers!AQ338</f>
        <v>0</v>
      </c>
      <c r="AR517">
        <f>Drivers!AR338</f>
        <v>0</v>
      </c>
      <c r="AS517">
        <f>Drivers!AS338</f>
        <v>0</v>
      </c>
      <c r="AT517">
        <f>Drivers!AT338</f>
        <v>0</v>
      </c>
      <c r="AU517">
        <f>Drivers!AU338</f>
        <v>0</v>
      </c>
      <c r="AV517">
        <f>Drivers!AV338</f>
        <v>0</v>
      </c>
      <c r="AW517">
        <f>Drivers!AW338</f>
        <v>0</v>
      </c>
      <c r="AX517">
        <f>Drivers!AX338</f>
        <v>0</v>
      </c>
      <c r="AY517">
        <f>Drivers!AY338</f>
        <v>0</v>
      </c>
      <c r="AZ517">
        <f>Drivers!AZ338</f>
        <v>0</v>
      </c>
      <c r="BA517">
        <f>Drivers!BA338</f>
        <v>0</v>
      </c>
      <c r="BB517">
        <f>Drivers!BB338</f>
        <v>0</v>
      </c>
      <c r="BC517">
        <f>Drivers!BC338</f>
        <v>0</v>
      </c>
      <c r="BD517">
        <f>Drivers!BD338</f>
        <v>0</v>
      </c>
      <c r="BE517">
        <f>Drivers!BE338</f>
        <v>0</v>
      </c>
      <c r="BF517">
        <f>Drivers!BF338</f>
        <v>0</v>
      </c>
      <c r="BG517">
        <f>Drivers!BG338</f>
        <v>0</v>
      </c>
      <c r="BH517">
        <f>Drivers!BH338</f>
        <v>0</v>
      </c>
      <c r="BI517">
        <f>Drivers!BI338</f>
        <v>0</v>
      </c>
      <c r="BJ517">
        <f>Drivers!BJ338</f>
        <v>0</v>
      </c>
      <c r="BK517">
        <f>Drivers!BK338</f>
        <v>0</v>
      </c>
      <c r="BL517">
        <f>Drivers!BL338</f>
        <v>0</v>
      </c>
      <c r="BM517">
        <f>Drivers!BM338</f>
        <v>0</v>
      </c>
      <c r="BN517">
        <f>Drivers!BN338</f>
        <v>0</v>
      </c>
      <c r="BO517">
        <f>Drivers!BO338</f>
        <v>0</v>
      </c>
      <c r="BP517">
        <f>Drivers!BP338</f>
        <v>0</v>
      </c>
      <c r="BQ517">
        <f>Drivers!BQ338</f>
        <v>0</v>
      </c>
      <c r="BR517">
        <f>Drivers!BR338</f>
        <v>0</v>
      </c>
      <c r="BS517">
        <f>Drivers!BS338</f>
        <v>0</v>
      </c>
      <c r="BT517">
        <f>Drivers!BT338</f>
        <v>0</v>
      </c>
      <c r="BU517">
        <f>Drivers!BU338</f>
        <v>0</v>
      </c>
      <c r="BV517">
        <f>Drivers!BV338</f>
        <v>-234.23233695326229</v>
      </c>
      <c r="BW517">
        <f>Drivers!BW338</f>
        <v>-189.75475537454517</v>
      </c>
      <c r="BX517">
        <f>Drivers!BX338</f>
        <v>147.16033186254418</v>
      </c>
      <c r="BY517">
        <f>Drivers!BY338</f>
        <v>364.80742103614125</v>
      </c>
      <c r="BZ517">
        <f>Drivers!BZ338</f>
        <v>856.47452687352995</v>
      </c>
      <c r="CA517">
        <f>Drivers!CA338</f>
        <v>1010.1798990921862</v>
      </c>
      <c r="CB517">
        <f>Drivers!CB338</f>
        <v>902.22309190337103</v>
      </c>
      <c r="CC517">
        <f>Drivers!CC338</f>
        <v>311.15059084196594</v>
      </c>
      <c r="CD517">
        <f>Drivers!CD338</f>
        <v>175.84609147382801</v>
      </c>
      <c r="CE517">
        <f>Drivers!CE338</f>
        <v>-63.467142801321707</v>
      </c>
      <c r="CF517">
        <f>Drivers!CF338</f>
        <v>-367.33060260955409</v>
      </c>
      <c r="CG517">
        <f>Drivers!CG338</f>
        <v>-101.60429888900535</v>
      </c>
      <c r="CH517">
        <f>Drivers!CH338</f>
        <v>-212.88686376650045</v>
      </c>
      <c r="CI517">
        <f>Drivers!CI338</f>
        <v>-208.08032681275623</v>
      </c>
      <c r="CJ517">
        <f>Drivers!CJ338</f>
        <v>-212.6053167032521</v>
      </c>
      <c r="CK517">
        <f>Drivers!CK338</f>
        <v>-211.35657907234651</v>
      </c>
      <c r="CL517">
        <f>Drivers!CL338</f>
        <v>-163.17740828806328</v>
      </c>
      <c r="CM517">
        <f>Drivers!CM338</f>
        <v>-159.49320612980767</v>
      </c>
      <c r="CN517">
        <f>Drivers!CN338</f>
        <v>-162.96160295710405</v>
      </c>
      <c r="CO517">
        <f>Drivers!CO338</f>
        <v>-162.00444774969597</v>
      </c>
      <c r="CP517">
        <f>Drivers!CP338</f>
        <v>0</v>
      </c>
      <c r="CQ517">
        <f>Drivers!CQ338</f>
        <v>0</v>
      </c>
      <c r="CR517">
        <f>Drivers!CR338</f>
        <v>0</v>
      </c>
      <c r="CS517">
        <f>Drivers!CS338</f>
        <v>0</v>
      </c>
      <c r="CT517">
        <f>Drivers!CT338</f>
        <v>0</v>
      </c>
      <c r="CU517">
        <f>Drivers!CU338</f>
        <v>0</v>
      </c>
      <c r="CV517">
        <f>Drivers!CV338</f>
        <v>0</v>
      </c>
      <c r="CW517">
        <f>Drivers!CW338</f>
        <v>0</v>
      </c>
      <c r="CX517">
        <f>Drivers!CX338</f>
        <v>0</v>
      </c>
      <c r="CY517">
        <f>Drivers!CY338</f>
        <v>0</v>
      </c>
      <c r="CZ517">
        <f>Drivers!CZ338</f>
        <v>0</v>
      </c>
      <c r="DA517">
        <f>Drivers!DA338</f>
        <v>0</v>
      </c>
      <c r="DB517">
        <f>Drivers!DB338</f>
        <v>0</v>
      </c>
      <c r="DC517">
        <f>Drivers!DC338</f>
        <v>0</v>
      </c>
      <c r="DD517">
        <f>Drivers!DD338</f>
        <v>0</v>
      </c>
      <c r="DE517">
        <f>Drivers!DE338</f>
        <v>0</v>
      </c>
      <c r="DF517">
        <f>Drivers!DF338</f>
        <v>0</v>
      </c>
      <c r="DG517">
        <f>Drivers!DG338</f>
        <v>0</v>
      </c>
      <c r="DH517">
        <f>Drivers!DH338</f>
        <v>0</v>
      </c>
      <c r="DI517">
        <f>Drivers!DI338</f>
        <v>0</v>
      </c>
      <c r="DJ517">
        <f>Drivers!DJ338</f>
        <v>0</v>
      </c>
      <c r="DK517">
        <f>Drivers!DK338</f>
        <v>0</v>
      </c>
      <c r="DL517">
        <f>Drivers!DL338</f>
        <v>0</v>
      </c>
      <c r="DM517">
        <f>Drivers!DM338</f>
        <v>0</v>
      </c>
      <c r="DN517">
        <f>Drivers!DN338</f>
        <v>0</v>
      </c>
      <c r="DO517">
        <f>Drivers!DO338</f>
        <v>0</v>
      </c>
      <c r="DP517">
        <f>Drivers!DP338</f>
        <v>0</v>
      </c>
      <c r="DQ517">
        <f>Drivers!DQ338</f>
        <v>0</v>
      </c>
      <c r="DR517">
        <f>Drivers!DR338</f>
        <v>0</v>
      </c>
      <c r="DS517">
        <f>Drivers!DS338</f>
        <v>0</v>
      </c>
      <c r="DT517">
        <f>Drivers!DT338</f>
        <v>0</v>
      </c>
      <c r="DU517">
        <f>Drivers!DU338</f>
        <v>0</v>
      </c>
      <c r="DV517">
        <f>Drivers!DV338</f>
        <v>0</v>
      </c>
      <c r="DW517">
        <f>Drivers!DW338</f>
        <v>0</v>
      </c>
      <c r="DX517">
        <f>Drivers!DX338</f>
        <v>0</v>
      </c>
      <c r="DY517">
        <f>Drivers!DY338</f>
        <v>0</v>
      </c>
      <c r="DZ517">
        <f>Drivers!DZ338</f>
        <v>-744.85100598888914</v>
      </c>
      <c r="EA517">
        <f>Drivers!EA338</f>
        <v>18.23338612223835</v>
      </c>
      <c r="EB517">
        <f>Drivers!EB338</f>
        <v>736.68080273605494</v>
      </c>
      <c r="EC517">
        <f>Drivers!EC338</f>
        <v>-77.611292367574805</v>
      </c>
      <c r="ED517">
        <f>Drivers!ED338</f>
        <v>-211.20428042832373</v>
      </c>
      <c r="EE517">
        <f>Drivers!EE338</f>
        <v>-161.88771110574402</v>
      </c>
      <c r="EF517">
        <f>Drivers!EF338</f>
        <v>-147.81198762319815</v>
      </c>
      <c r="EG517">
        <f>Drivers!EG338</f>
        <v>-128.90752171658499</v>
      </c>
      <c r="EH517">
        <f>Drivers!EH338</f>
        <v>-112.224893363215</v>
      </c>
      <c r="EI517">
        <f>Drivers!EI338</f>
        <v>-97.419467046038207</v>
      </c>
      <c r="EJ517">
        <f>Drivers!EJ338</f>
        <v>-84.197491812889609</v>
      </c>
      <c r="EK517">
        <f>Drivers!EK338</f>
        <v>-72.307087224937334</v>
      </c>
      <c r="EL517">
        <f>Drivers!EL338</f>
        <v>-61.530748119095755</v>
      </c>
      <c r="EM517">
        <f>Drivers!EM338</f>
        <v>0</v>
      </c>
      <c r="EN517">
        <f>Drivers!EN338</f>
        <v>0</v>
      </c>
    </row>
    <row r="518" spans="1:144" x14ac:dyDescent="0.2">
      <c r="A518">
        <f>Drivers!A339</f>
        <v>0</v>
      </c>
      <c r="B518">
        <f>Drivers!B339</f>
        <v>0</v>
      </c>
      <c r="C518">
        <f>Drivers!C339</f>
        <v>0</v>
      </c>
      <c r="D518">
        <f>Drivers!D339</f>
        <v>0</v>
      </c>
      <c r="E518">
        <f>Drivers!E339</f>
        <v>0</v>
      </c>
      <c r="F518">
        <f>Drivers!F339</f>
        <v>0</v>
      </c>
      <c r="G518">
        <f>Drivers!G339</f>
        <v>0</v>
      </c>
      <c r="H518">
        <f>Drivers!H339</f>
        <v>0</v>
      </c>
      <c r="I518" t="str">
        <f>Drivers!I339</f>
        <v>Sequential Change in bp</v>
      </c>
      <c r="J518">
        <f>Drivers!J339</f>
        <v>0</v>
      </c>
      <c r="K518">
        <f>Drivers!K339</f>
        <v>0</v>
      </c>
      <c r="L518">
        <f>Drivers!L339</f>
        <v>0</v>
      </c>
      <c r="M518">
        <f>Drivers!M339</f>
        <v>0</v>
      </c>
      <c r="N518">
        <f>Drivers!N339</f>
        <v>0</v>
      </c>
      <c r="O518">
        <f>Drivers!O339</f>
        <v>0</v>
      </c>
      <c r="P518">
        <f>Drivers!P339</f>
        <v>0</v>
      </c>
      <c r="Q518">
        <f>Drivers!Q339</f>
        <v>0</v>
      </c>
      <c r="R518">
        <f>Drivers!R339</f>
        <v>0</v>
      </c>
      <c r="S518">
        <f>Drivers!S339</f>
        <v>0</v>
      </c>
      <c r="T518">
        <f>Drivers!T339</f>
        <v>0</v>
      </c>
      <c r="U518">
        <f>Drivers!U339</f>
        <v>0</v>
      </c>
      <c r="V518">
        <f>Drivers!V339</f>
        <v>0</v>
      </c>
      <c r="W518">
        <f>Drivers!W339</f>
        <v>0</v>
      </c>
      <c r="X518">
        <f>Drivers!X339</f>
        <v>0</v>
      </c>
      <c r="Y518">
        <f>Drivers!Y339</f>
        <v>0</v>
      </c>
      <c r="Z518">
        <f>Drivers!Z339</f>
        <v>0</v>
      </c>
      <c r="AA518">
        <f>Drivers!AA339</f>
        <v>0</v>
      </c>
      <c r="AB518">
        <f>Drivers!AB339</f>
        <v>0</v>
      </c>
      <c r="AC518">
        <f>Drivers!AC339</f>
        <v>0</v>
      </c>
      <c r="AD518">
        <f>Drivers!AD339</f>
        <v>0</v>
      </c>
      <c r="AE518">
        <f>Drivers!AE339</f>
        <v>0</v>
      </c>
      <c r="AF518">
        <f>Drivers!AF339</f>
        <v>0</v>
      </c>
      <c r="AG518">
        <f>Drivers!AG339</f>
        <v>0</v>
      </c>
      <c r="AH518">
        <f>Drivers!AH339</f>
        <v>0</v>
      </c>
      <c r="AI518">
        <f>Drivers!AI339</f>
        <v>0</v>
      </c>
      <c r="AJ518">
        <f>Drivers!AJ339</f>
        <v>0</v>
      </c>
      <c r="AK518">
        <f>Drivers!AK339</f>
        <v>0</v>
      </c>
      <c r="AL518">
        <f>Drivers!AL339</f>
        <v>0</v>
      </c>
      <c r="AM518">
        <f>Drivers!AM339</f>
        <v>0</v>
      </c>
      <c r="AN518">
        <f>Drivers!AN339</f>
        <v>0</v>
      </c>
      <c r="AO518">
        <f>Drivers!AO339</f>
        <v>0</v>
      </c>
      <c r="AP518">
        <f>Drivers!AP339</f>
        <v>0</v>
      </c>
      <c r="AQ518">
        <f>Drivers!AQ339</f>
        <v>0</v>
      </c>
      <c r="AR518">
        <f>Drivers!AR339</f>
        <v>0</v>
      </c>
      <c r="AS518">
        <f>Drivers!AS339</f>
        <v>0</v>
      </c>
      <c r="AT518">
        <f>Drivers!AT339</f>
        <v>0</v>
      </c>
      <c r="AU518">
        <f>Drivers!AU339</f>
        <v>0</v>
      </c>
      <c r="AV518">
        <f>Drivers!AV339</f>
        <v>0</v>
      </c>
      <c r="AW518">
        <f>Drivers!AW339</f>
        <v>0</v>
      </c>
      <c r="AX518">
        <f>Drivers!AX339</f>
        <v>0</v>
      </c>
      <c r="AY518">
        <f>Drivers!AY339</f>
        <v>0</v>
      </c>
      <c r="AZ518">
        <f>Drivers!AZ339</f>
        <v>0</v>
      </c>
      <c r="BA518">
        <f>Drivers!BA339</f>
        <v>0</v>
      </c>
      <c r="BB518">
        <f>Drivers!BB339</f>
        <v>0</v>
      </c>
      <c r="BC518">
        <f>Drivers!BC339</f>
        <v>0</v>
      </c>
      <c r="BD518">
        <f>Drivers!BD339</f>
        <v>0</v>
      </c>
      <c r="BE518">
        <f>Drivers!BE339</f>
        <v>0</v>
      </c>
      <c r="BF518">
        <f>Drivers!BF339</f>
        <v>0</v>
      </c>
      <c r="BG518">
        <f>Drivers!BG339</f>
        <v>0</v>
      </c>
      <c r="BH518">
        <f>Drivers!BH339</f>
        <v>0</v>
      </c>
      <c r="BI518">
        <f>Drivers!BI339</f>
        <v>0</v>
      </c>
      <c r="BJ518">
        <f>Drivers!BJ339</f>
        <v>0</v>
      </c>
      <c r="BK518">
        <f>Drivers!BK339</f>
        <v>0</v>
      </c>
      <c r="BL518">
        <f>Drivers!BL339</f>
        <v>0</v>
      </c>
      <c r="BM518">
        <f>Drivers!BM339</f>
        <v>0</v>
      </c>
      <c r="BN518">
        <f>Drivers!BN339</f>
        <v>0</v>
      </c>
      <c r="BO518">
        <f>Drivers!BO339</f>
        <v>0</v>
      </c>
      <c r="BP518">
        <f>Drivers!BP339</f>
        <v>0</v>
      </c>
      <c r="BQ518">
        <f>Drivers!BQ339</f>
        <v>0</v>
      </c>
      <c r="BR518">
        <f>Drivers!BR339</f>
        <v>0</v>
      </c>
      <c r="BS518">
        <f>Drivers!BS339</f>
        <v>-21.128271391520069</v>
      </c>
      <c r="BT518">
        <f>Drivers!BT339</f>
        <v>133.51688305416164</v>
      </c>
      <c r="BU518">
        <f>Drivers!BU339</f>
        <v>91.524345065873419</v>
      </c>
      <c r="BV518">
        <f>Drivers!BV339</f>
        <v>-438.14529368177728</v>
      </c>
      <c r="BW518">
        <f>Drivers!BW339</f>
        <v>23.349310187197048</v>
      </c>
      <c r="BX518">
        <f>Drivers!BX339</f>
        <v>470.43197029125099</v>
      </c>
      <c r="BY518">
        <f>Drivers!BY339</f>
        <v>309.1714342394705</v>
      </c>
      <c r="BZ518">
        <f>Drivers!BZ339</f>
        <v>53.521812155611357</v>
      </c>
      <c r="CA518">
        <f>Drivers!CA339</f>
        <v>177.05468240585333</v>
      </c>
      <c r="CB518">
        <f>Drivers!CB339</f>
        <v>362.47516310243589</v>
      </c>
      <c r="CC518">
        <f>Drivers!CC339</f>
        <v>-281.90106682193459</v>
      </c>
      <c r="CD518">
        <f>Drivers!CD339</f>
        <v>-81.782687212526568</v>
      </c>
      <c r="CE518">
        <f>Drivers!CE339</f>
        <v>-62.258551869296411</v>
      </c>
      <c r="CF518">
        <f>Drivers!CF339</f>
        <v>58.611703294203508</v>
      </c>
      <c r="CG518">
        <f>Drivers!CG339</f>
        <v>-16.174763101385881</v>
      </c>
      <c r="CH518">
        <f>Drivers!CH339</f>
        <v>-193.06525209002169</v>
      </c>
      <c r="CI518">
        <f>Drivers!CI339</f>
        <v>-57.452014915552184</v>
      </c>
      <c r="CJ518">
        <f>Drivers!CJ339</f>
        <v>54.086713403707634</v>
      </c>
      <c r="CK518">
        <f>Drivers!CK339</f>
        <v>-14.926025470480276</v>
      </c>
      <c r="CL518">
        <f>Drivers!CL339</f>
        <v>-144.88608130573843</v>
      </c>
      <c r="CM518">
        <f>Drivers!CM339</f>
        <v>-53.767812757296582</v>
      </c>
      <c r="CN518">
        <f>Drivers!CN339</f>
        <v>50.618316576411246</v>
      </c>
      <c r="CO518">
        <f>Drivers!CO339</f>
        <v>-13.968870263072198</v>
      </c>
      <c r="CP518">
        <f>Drivers!CP339</f>
        <v>0</v>
      </c>
      <c r="CQ518">
        <f>Drivers!CQ339</f>
        <v>0</v>
      </c>
      <c r="CR518">
        <f>Drivers!CR339</f>
        <v>0</v>
      </c>
      <c r="CS518">
        <f>Drivers!CS339</f>
        <v>0</v>
      </c>
      <c r="CT518">
        <f>Drivers!CT339</f>
        <v>0</v>
      </c>
      <c r="CU518">
        <f>Drivers!CU339</f>
        <v>0</v>
      </c>
      <c r="CV518">
        <f>Drivers!CV339</f>
        <v>0</v>
      </c>
      <c r="CW518">
        <f>Drivers!CW339</f>
        <v>0</v>
      </c>
      <c r="CX518">
        <f>Drivers!CX339</f>
        <v>0</v>
      </c>
      <c r="CY518">
        <f>Drivers!CY339</f>
        <v>0</v>
      </c>
      <c r="CZ518">
        <f>Drivers!CZ339</f>
        <v>0</v>
      </c>
      <c r="DA518">
        <f>Drivers!DA339</f>
        <v>0</v>
      </c>
      <c r="DB518">
        <f>Drivers!DB339</f>
        <v>0</v>
      </c>
      <c r="DC518">
        <f>Drivers!DC339</f>
        <v>0</v>
      </c>
      <c r="DD518">
        <f>Drivers!DD339</f>
        <v>0</v>
      </c>
      <c r="DE518">
        <f>Drivers!DE339</f>
        <v>0</v>
      </c>
      <c r="DF518">
        <f>Drivers!DF339</f>
        <v>0</v>
      </c>
      <c r="DG518">
        <f>Drivers!DG339</f>
        <v>0</v>
      </c>
      <c r="DH518">
        <f>Drivers!DH339</f>
        <v>0</v>
      </c>
      <c r="DI518">
        <f>Drivers!DI339</f>
        <v>0</v>
      </c>
      <c r="DJ518">
        <f>Drivers!DJ339</f>
        <v>0</v>
      </c>
      <c r="DK518">
        <f>Drivers!DK339</f>
        <v>0</v>
      </c>
      <c r="DL518">
        <f>Drivers!DL339</f>
        <v>0</v>
      </c>
      <c r="DM518">
        <f>Drivers!DM339</f>
        <v>0</v>
      </c>
      <c r="DN518">
        <f>Drivers!DN339</f>
        <v>0</v>
      </c>
      <c r="DO518">
        <f>Drivers!DO339</f>
        <v>0</v>
      </c>
      <c r="DP518">
        <f>Drivers!DP339</f>
        <v>0</v>
      </c>
      <c r="DQ518">
        <f>Drivers!DQ339</f>
        <v>0</v>
      </c>
      <c r="DR518">
        <f>Drivers!DR339</f>
        <v>0</v>
      </c>
      <c r="DS518">
        <f>Drivers!DS339</f>
        <v>0</v>
      </c>
      <c r="DT518">
        <f>Drivers!DT339</f>
        <v>0</v>
      </c>
      <c r="DU518">
        <f>Drivers!DU339</f>
        <v>0</v>
      </c>
      <c r="DV518">
        <f>Drivers!DV339</f>
        <v>0</v>
      </c>
      <c r="DW518">
        <f>Drivers!DW339</f>
        <v>0</v>
      </c>
      <c r="DX518">
        <f>Drivers!DX339</f>
        <v>0</v>
      </c>
      <c r="DY518">
        <f>Drivers!DY339</f>
        <v>0</v>
      </c>
      <c r="DZ518">
        <f>Drivers!DZ339</f>
        <v>0</v>
      </c>
      <c r="EA518">
        <f>Drivers!EA339</f>
        <v>0</v>
      </c>
      <c r="EB518">
        <f>Drivers!EB339</f>
        <v>0</v>
      </c>
      <c r="EC518">
        <f>Drivers!EC339</f>
        <v>0</v>
      </c>
      <c r="ED518">
        <f>Drivers!ED339</f>
        <v>0</v>
      </c>
      <c r="EE518">
        <f>Drivers!EE339</f>
        <v>0</v>
      </c>
      <c r="EF518">
        <f>Drivers!EF339</f>
        <v>0</v>
      </c>
      <c r="EG518">
        <f>Drivers!EG339</f>
        <v>0</v>
      </c>
      <c r="EH518">
        <f>Drivers!EH339</f>
        <v>0</v>
      </c>
      <c r="EI518">
        <f>Drivers!EI339</f>
        <v>0</v>
      </c>
      <c r="EJ518">
        <f>Drivers!EJ339</f>
        <v>0</v>
      </c>
      <c r="EK518">
        <f>Drivers!EK339</f>
        <v>0</v>
      </c>
      <c r="EL518">
        <f>Drivers!EL339</f>
        <v>0</v>
      </c>
      <c r="EM518">
        <f>Drivers!EM339</f>
        <v>0</v>
      </c>
      <c r="EN518">
        <f>Drivers!EN339</f>
        <v>0</v>
      </c>
    </row>
    <row r="519" spans="1:144" x14ac:dyDescent="0.2">
      <c r="A519">
        <f>Drivers!A340</f>
        <v>0</v>
      </c>
      <c r="B519">
        <f>Drivers!B340</f>
        <v>0</v>
      </c>
      <c r="C519">
        <f>Drivers!C340</f>
        <v>0</v>
      </c>
      <c r="D519">
        <f>Drivers!D340</f>
        <v>0</v>
      </c>
      <c r="E519">
        <f>Drivers!E340</f>
        <v>0</v>
      </c>
      <c r="F519">
        <f>Drivers!F340</f>
        <v>0</v>
      </c>
      <c r="G519">
        <f>Drivers!G340</f>
        <v>0</v>
      </c>
      <c r="H519">
        <f>Drivers!H340</f>
        <v>0</v>
      </c>
      <c r="I519" t="str">
        <f>Drivers!I340</f>
        <v>YoY % Growth</v>
      </c>
      <c r="J519">
        <f>Drivers!J340</f>
        <v>0</v>
      </c>
      <c r="K519">
        <f>Drivers!K340</f>
        <v>0</v>
      </c>
      <c r="L519">
        <f>Drivers!L340</f>
        <v>0</v>
      </c>
      <c r="M519">
        <f>Drivers!M340</f>
        <v>0</v>
      </c>
      <c r="N519">
        <f>Drivers!N340</f>
        <v>0</v>
      </c>
      <c r="O519">
        <f>Drivers!O340</f>
        <v>0</v>
      </c>
      <c r="P519">
        <f>Drivers!P340</f>
        <v>0</v>
      </c>
      <c r="Q519">
        <f>Drivers!Q340</f>
        <v>0</v>
      </c>
      <c r="R519">
        <f>Drivers!R340</f>
        <v>0</v>
      </c>
      <c r="S519">
        <f>Drivers!S340</f>
        <v>0</v>
      </c>
      <c r="T519">
        <f>Drivers!T340</f>
        <v>0</v>
      </c>
      <c r="U519">
        <f>Drivers!U340</f>
        <v>0</v>
      </c>
      <c r="V519">
        <f>Drivers!V340</f>
        <v>0</v>
      </c>
      <c r="W519">
        <f>Drivers!W340</f>
        <v>0</v>
      </c>
      <c r="X519">
        <f>Drivers!X340</f>
        <v>0</v>
      </c>
      <c r="Y519">
        <f>Drivers!Y340</f>
        <v>0</v>
      </c>
      <c r="Z519">
        <f>Drivers!Z340</f>
        <v>0</v>
      </c>
      <c r="AA519">
        <f>Drivers!AA340</f>
        <v>0</v>
      </c>
      <c r="AB519">
        <f>Drivers!AB340</f>
        <v>0</v>
      </c>
      <c r="AC519">
        <f>Drivers!AC340</f>
        <v>0</v>
      </c>
      <c r="AD519">
        <f>Drivers!AD340</f>
        <v>0</v>
      </c>
      <c r="AE519">
        <f>Drivers!AE340</f>
        <v>0</v>
      </c>
      <c r="AF519">
        <f>Drivers!AF340</f>
        <v>0</v>
      </c>
      <c r="AG519">
        <f>Drivers!AG340</f>
        <v>0</v>
      </c>
      <c r="AH519">
        <f>Drivers!AH340</f>
        <v>0</v>
      </c>
      <c r="AI519">
        <f>Drivers!AI340</f>
        <v>0</v>
      </c>
      <c r="AJ519">
        <f>Drivers!AJ340</f>
        <v>0</v>
      </c>
      <c r="AK519">
        <f>Drivers!AK340</f>
        <v>0</v>
      </c>
      <c r="AL519">
        <f>Drivers!AL340</f>
        <v>0</v>
      </c>
      <c r="AM519">
        <f>Drivers!AM340</f>
        <v>0</v>
      </c>
      <c r="AN519">
        <f>Drivers!AN340</f>
        <v>0</v>
      </c>
      <c r="AO519">
        <f>Drivers!AO340</f>
        <v>0</v>
      </c>
      <c r="AP519">
        <f>Drivers!AP340</f>
        <v>0</v>
      </c>
      <c r="AQ519">
        <f>Drivers!AQ340</f>
        <v>0</v>
      </c>
      <c r="AR519">
        <f>Drivers!AR340</f>
        <v>0</v>
      </c>
      <c r="AS519">
        <f>Drivers!AS340</f>
        <v>0</v>
      </c>
      <c r="AT519">
        <f>Drivers!AT340</f>
        <v>0</v>
      </c>
      <c r="AU519">
        <f>Drivers!AU340</f>
        <v>0</v>
      </c>
      <c r="AV519">
        <f>Drivers!AV340</f>
        <v>0</v>
      </c>
      <c r="AW519">
        <f>Drivers!AW340</f>
        <v>0</v>
      </c>
      <c r="AX519">
        <f>Drivers!AX340</f>
        <v>0</v>
      </c>
      <c r="AY519">
        <f>Drivers!AY340</f>
        <v>0</v>
      </c>
      <c r="AZ519">
        <f>Drivers!AZ340</f>
        <v>0</v>
      </c>
      <c r="BA519">
        <f>Drivers!BA340</f>
        <v>0</v>
      </c>
      <c r="BB519">
        <f>Drivers!BB340</f>
        <v>0</v>
      </c>
      <c r="BC519">
        <f>Drivers!BC340</f>
        <v>0</v>
      </c>
      <c r="BD519">
        <f>Drivers!BD340</f>
        <v>0</v>
      </c>
      <c r="BE519">
        <f>Drivers!BE340</f>
        <v>0</v>
      </c>
      <c r="BF519">
        <f>Drivers!BF340</f>
        <v>0</v>
      </c>
      <c r="BG519">
        <f>Drivers!BG340</f>
        <v>0</v>
      </c>
      <c r="BH519">
        <f>Drivers!BH340</f>
        <v>0</v>
      </c>
      <c r="BI519">
        <f>Drivers!BI340</f>
        <v>0</v>
      </c>
      <c r="BJ519">
        <f>Drivers!BJ340</f>
        <v>0</v>
      </c>
      <c r="BK519">
        <f>Drivers!BK340</f>
        <v>0</v>
      </c>
      <c r="BL519">
        <f>Drivers!BL340</f>
        <v>0</v>
      </c>
      <c r="BM519">
        <f>Drivers!BM340</f>
        <v>0</v>
      </c>
      <c r="BN519">
        <f>Drivers!BN340</f>
        <v>0</v>
      </c>
      <c r="BO519">
        <f>Drivers!BO340</f>
        <v>0</v>
      </c>
      <c r="BP519">
        <f>Drivers!BP340</f>
        <v>0</v>
      </c>
      <c r="BQ519">
        <f>Drivers!BQ340</f>
        <v>0</v>
      </c>
      <c r="BR519">
        <f>Drivers!BR340</f>
        <v>0</v>
      </c>
      <c r="BS519">
        <f>Drivers!BS340</f>
        <v>0</v>
      </c>
      <c r="BT519">
        <f>Drivers!BT340</f>
        <v>0</v>
      </c>
      <c r="BU519">
        <f>Drivers!BU340</f>
        <v>0</v>
      </c>
      <c r="BV519">
        <f>Drivers!BV340</f>
        <v>2.1186974789915971</v>
      </c>
      <c r="BW519">
        <f>Drivers!BW340</f>
        <v>1.4860583016476556</v>
      </c>
      <c r="BX519">
        <f>Drivers!BX340</f>
        <v>1.1513378320985326</v>
      </c>
      <c r="BY519">
        <f>Drivers!BY340</f>
        <v>1.1631270306680404</v>
      </c>
      <c r="BZ519">
        <f>Drivers!BZ340</f>
        <v>1.1289996631862578</v>
      </c>
      <c r="CA519">
        <f>Drivers!CA340</f>
        <v>0.86005607953097107</v>
      </c>
      <c r="CB519">
        <f>Drivers!CB340</f>
        <v>0.44210226151045218</v>
      </c>
      <c r="CC519">
        <f>Drivers!CC340</f>
        <v>-2.4050702471012819E-2</v>
      </c>
      <c r="CD519">
        <f>Drivers!CD340</f>
        <v>-0.13</v>
      </c>
      <c r="CE519">
        <f>Drivers!CE340</f>
        <v>-0.14000000000000001</v>
      </c>
      <c r="CF519">
        <f>Drivers!CF340</f>
        <v>-0.14000000000000001</v>
      </c>
      <c r="CG519">
        <f>Drivers!CG340</f>
        <v>0.06</v>
      </c>
      <c r="CH519">
        <f>Drivers!CH340</f>
        <v>0.02</v>
      </c>
      <c r="CI519">
        <f>Drivers!CI340</f>
        <v>0.02</v>
      </c>
      <c r="CJ519">
        <f>Drivers!CJ340</f>
        <v>0.02</v>
      </c>
      <c r="CK519">
        <f>Drivers!CK340</f>
        <v>0.02</v>
      </c>
      <c r="CL519">
        <f>Drivers!CL340</f>
        <v>0.02</v>
      </c>
      <c r="CM519">
        <f>Drivers!CM340</f>
        <v>0.02</v>
      </c>
      <c r="CN519">
        <f>Drivers!CN340</f>
        <v>0.02</v>
      </c>
      <c r="CO519">
        <f>Drivers!CO340</f>
        <v>0.02</v>
      </c>
      <c r="CP519">
        <f>Drivers!CP340</f>
        <v>0</v>
      </c>
      <c r="CQ519">
        <f>Drivers!CQ340</f>
        <v>0</v>
      </c>
      <c r="CR519">
        <f>Drivers!CR340</f>
        <v>0</v>
      </c>
      <c r="CS519">
        <f>Drivers!CS340</f>
        <v>0</v>
      </c>
      <c r="CT519">
        <f>Drivers!CT340</f>
        <v>0</v>
      </c>
      <c r="CU519">
        <f>Drivers!CU340</f>
        <v>0</v>
      </c>
      <c r="CV519">
        <f>Drivers!CV340</f>
        <v>0</v>
      </c>
      <c r="CW519">
        <f>Drivers!CW340</f>
        <v>0</v>
      </c>
      <c r="CX519">
        <f>Drivers!CX340</f>
        <v>0</v>
      </c>
      <c r="CY519">
        <f>Drivers!CY340</f>
        <v>0</v>
      </c>
      <c r="CZ519">
        <f>Drivers!CZ340</f>
        <v>0</v>
      </c>
      <c r="DA519">
        <f>Drivers!DA340</f>
        <v>0</v>
      </c>
      <c r="DB519">
        <f>Drivers!DB340</f>
        <v>0</v>
      </c>
      <c r="DC519">
        <f>Drivers!DC340</f>
        <v>0</v>
      </c>
      <c r="DD519">
        <f>Drivers!DD340</f>
        <v>0</v>
      </c>
      <c r="DE519">
        <f>Drivers!DE340</f>
        <v>0</v>
      </c>
      <c r="DF519">
        <f>Drivers!DF340</f>
        <v>0</v>
      </c>
      <c r="DG519">
        <f>Drivers!DG340</f>
        <v>0</v>
      </c>
      <c r="DH519">
        <f>Drivers!DH340</f>
        <v>0</v>
      </c>
      <c r="DI519">
        <f>Drivers!DI340</f>
        <v>0</v>
      </c>
      <c r="DJ519">
        <f>Drivers!DJ340</f>
        <v>0</v>
      </c>
      <c r="DK519">
        <f>Drivers!DK340</f>
        <v>0</v>
      </c>
      <c r="DL519">
        <f>Drivers!DL340</f>
        <v>0</v>
      </c>
      <c r="DM519">
        <f>Drivers!DM340</f>
        <v>0</v>
      </c>
      <c r="DN519">
        <f>Drivers!DN340</f>
        <v>0</v>
      </c>
      <c r="DO519">
        <f>Drivers!DO340</f>
        <v>0</v>
      </c>
      <c r="DP519">
        <f>Drivers!DP340</f>
        <v>0</v>
      </c>
      <c r="DQ519">
        <f>Drivers!DQ340</f>
        <v>0</v>
      </c>
      <c r="DR519">
        <f>Drivers!DR340</f>
        <v>0</v>
      </c>
      <c r="DS519">
        <f>Drivers!DS340</f>
        <v>0</v>
      </c>
      <c r="DT519">
        <f>Drivers!DT340</f>
        <v>0</v>
      </c>
      <c r="DU519">
        <f>Drivers!DU340</f>
        <v>0</v>
      </c>
      <c r="DV519">
        <f>Drivers!DV340</f>
        <v>0</v>
      </c>
      <c r="DW519">
        <f>Drivers!DW340</f>
        <v>0</v>
      </c>
      <c r="DX519">
        <f>Drivers!DX340</f>
        <v>0</v>
      </c>
      <c r="DY519">
        <f>Drivers!DY340</f>
        <v>0</v>
      </c>
      <c r="DZ519">
        <f>Drivers!DZ340</f>
        <v>2.2163128696529273</v>
      </c>
      <c r="EA519">
        <f>Drivers!EA340</f>
        <v>1.3546207466750295</v>
      </c>
      <c r="EB519">
        <f>Drivers!EB340</f>
        <v>0.50083848431095968</v>
      </c>
      <c r="EC519">
        <f>Drivers!EC340</f>
        <v>-9.4466392639175223E-2</v>
      </c>
      <c r="ED519">
        <f>Drivers!ED340</f>
        <v>2.0000000000000018E-2</v>
      </c>
      <c r="EE519">
        <f>Drivers!EE340</f>
        <v>2.0000000000000018E-2</v>
      </c>
      <c r="EF519">
        <f>Drivers!EF340</f>
        <v>0.02</v>
      </c>
      <c r="EG519">
        <f>Drivers!EG340</f>
        <v>0.02</v>
      </c>
      <c r="EH519">
        <f>Drivers!EH340</f>
        <v>0.02</v>
      </c>
      <c r="EI519">
        <f>Drivers!EI340</f>
        <v>0.02</v>
      </c>
      <c r="EJ519">
        <f>Drivers!EJ340</f>
        <v>0.02</v>
      </c>
      <c r="EK519">
        <f>Drivers!EK340</f>
        <v>0.02</v>
      </c>
      <c r="EL519">
        <f>Drivers!EL340</f>
        <v>0.02</v>
      </c>
      <c r="EM519">
        <f>Drivers!EM340</f>
        <v>0</v>
      </c>
      <c r="EN519">
        <f>Drivers!EN340</f>
        <v>0</v>
      </c>
    </row>
    <row r="520" spans="1:144" x14ac:dyDescent="0.2">
      <c r="A520">
        <f>Drivers!A341</f>
        <v>0</v>
      </c>
      <c r="B520">
        <f>Drivers!B341</f>
        <v>0</v>
      </c>
      <c r="C520">
        <f>Drivers!C341</f>
        <v>0</v>
      </c>
      <c r="D520">
        <f>Drivers!D341</f>
        <v>0</v>
      </c>
      <c r="E520">
        <f>Drivers!E341</f>
        <v>0</v>
      </c>
      <c r="F520">
        <f>Drivers!F341</f>
        <v>0</v>
      </c>
      <c r="G520">
        <f>Drivers!G341</f>
        <v>0</v>
      </c>
      <c r="H520">
        <f>Drivers!H341</f>
        <v>0</v>
      </c>
      <c r="I520" t="str">
        <f>Drivers!I341</f>
        <v>YoY Abs Growth</v>
      </c>
      <c r="J520">
        <f>Drivers!J341</f>
        <v>0</v>
      </c>
      <c r="K520">
        <f>Drivers!K341</f>
        <v>0</v>
      </c>
      <c r="L520">
        <f>Drivers!L341</f>
        <v>0</v>
      </c>
      <c r="M520">
        <f>Drivers!M341</f>
        <v>0</v>
      </c>
      <c r="N520">
        <f>Drivers!N341</f>
        <v>0</v>
      </c>
      <c r="O520">
        <f>Drivers!O341</f>
        <v>0</v>
      </c>
      <c r="P520">
        <f>Drivers!P341</f>
        <v>0</v>
      </c>
      <c r="Q520">
        <f>Drivers!Q341</f>
        <v>0</v>
      </c>
      <c r="R520">
        <f>Drivers!R341</f>
        <v>0</v>
      </c>
      <c r="S520">
        <f>Drivers!S341</f>
        <v>0</v>
      </c>
      <c r="T520">
        <f>Drivers!T341</f>
        <v>0</v>
      </c>
      <c r="U520">
        <f>Drivers!U341</f>
        <v>0</v>
      </c>
      <c r="V520">
        <f>Drivers!V341</f>
        <v>0</v>
      </c>
      <c r="W520">
        <f>Drivers!W341</f>
        <v>0</v>
      </c>
      <c r="X520">
        <f>Drivers!X341</f>
        <v>0</v>
      </c>
      <c r="Y520">
        <f>Drivers!Y341</f>
        <v>0</v>
      </c>
      <c r="Z520">
        <f>Drivers!Z341</f>
        <v>0</v>
      </c>
      <c r="AA520">
        <f>Drivers!AA341</f>
        <v>0</v>
      </c>
      <c r="AB520">
        <f>Drivers!AB341</f>
        <v>0</v>
      </c>
      <c r="AC520">
        <f>Drivers!AC341</f>
        <v>0</v>
      </c>
      <c r="AD520">
        <f>Drivers!AD341</f>
        <v>0</v>
      </c>
      <c r="AE520">
        <f>Drivers!AE341</f>
        <v>0</v>
      </c>
      <c r="AF520">
        <f>Drivers!AF341</f>
        <v>0</v>
      </c>
      <c r="AG520">
        <f>Drivers!AG341</f>
        <v>0</v>
      </c>
      <c r="AH520">
        <f>Drivers!AH341</f>
        <v>0</v>
      </c>
      <c r="AI520">
        <f>Drivers!AI341</f>
        <v>0</v>
      </c>
      <c r="AJ520">
        <f>Drivers!AJ341</f>
        <v>0</v>
      </c>
      <c r="AK520">
        <f>Drivers!AK341</f>
        <v>0</v>
      </c>
      <c r="AL520">
        <f>Drivers!AL341</f>
        <v>0</v>
      </c>
      <c r="AM520">
        <f>Drivers!AM341</f>
        <v>0</v>
      </c>
      <c r="AN520">
        <f>Drivers!AN341</f>
        <v>0</v>
      </c>
      <c r="AO520">
        <f>Drivers!AO341</f>
        <v>0</v>
      </c>
      <c r="AP520">
        <f>Drivers!AP341</f>
        <v>0</v>
      </c>
      <c r="AQ520">
        <f>Drivers!AQ341</f>
        <v>0</v>
      </c>
      <c r="AR520">
        <f>Drivers!AR341</f>
        <v>0</v>
      </c>
      <c r="AS520">
        <f>Drivers!AS341</f>
        <v>0</v>
      </c>
      <c r="AT520">
        <f>Drivers!AT341</f>
        <v>0</v>
      </c>
      <c r="AU520">
        <f>Drivers!AU341</f>
        <v>0</v>
      </c>
      <c r="AV520">
        <f>Drivers!AV341</f>
        <v>0</v>
      </c>
      <c r="AW520">
        <f>Drivers!AW341</f>
        <v>0</v>
      </c>
      <c r="AX520">
        <f>Drivers!AX341</f>
        <v>0</v>
      </c>
      <c r="AY520">
        <f>Drivers!AY341</f>
        <v>0</v>
      </c>
      <c r="AZ520">
        <f>Drivers!AZ341</f>
        <v>0</v>
      </c>
      <c r="BA520">
        <f>Drivers!BA341</f>
        <v>0</v>
      </c>
      <c r="BB520">
        <f>Drivers!BB341</f>
        <v>0</v>
      </c>
      <c r="BC520">
        <f>Drivers!BC341</f>
        <v>0</v>
      </c>
      <c r="BD520">
        <f>Drivers!BD341</f>
        <v>0</v>
      </c>
      <c r="BE520">
        <f>Drivers!BE341</f>
        <v>0</v>
      </c>
      <c r="BF520">
        <f>Drivers!BF341</f>
        <v>0</v>
      </c>
      <c r="BG520">
        <f>Drivers!BG341</f>
        <v>0</v>
      </c>
      <c r="BH520">
        <f>Drivers!BH341</f>
        <v>0</v>
      </c>
      <c r="BI520">
        <f>Drivers!BI341</f>
        <v>0</v>
      </c>
      <c r="BJ520">
        <f>Drivers!BJ341</f>
        <v>0</v>
      </c>
      <c r="BK520">
        <f>Drivers!BK341</f>
        <v>0</v>
      </c>
      <c r="BL520">
        <f>Drivers!BL341</f>
        <v>0</v>
      </c>
      <c r="BM520">
        <f>Drivers!BM341</f>
        <v>0</v>
      </c>
      <c r="BN520">
        <f>Drivers!BN341</f>
        <v>0</v>
      </c>
      <c r="BO520">
        <f>Drivers!BO341</f>
        <v>0</v>
      </c>
      <c r="BP520">
        <f>Drivers!BP341</f>
        <v>0</v>
      </c>
      <c r="BQ520">
        <f>Drivers!BQ341</f>
        <v>0</v>
      </c>
      <c r="BR520">
        <f>Drivers!BR341</f>
        <v>0</v>
      </c>
      <c r="BS520">
        <f>Drivers!BS341</f>
        <v>0</v>
      </c>
      <c r="BT520">
        <f>Drivers!BT341</f>
        <v>0</v>
      </c>
      <c r="BU520">
        <f>Drivers!BU341</f>
        <v>0</v>
      </c>
      <c r="BV520">
        <f>Drivers!BV341</f>
        <v>20.170000000000002</v>
      </c>
      <c r="BW520">
        <f>Drivers!BW341</f>
        <v>21.105000000000004</v>
      </c>
      <c r="BX520">
        <f>Drivers!BX341</f>
        <v>24.398</v>
      </c>
      <c r="BY520">
        <f>Drivers!BY341</f>
        <v>29.355000000000004</v>
      </c>
      <c r="BZ520">
        <f>Drivers!BZ341</f>
        <v>33.519999999999996</v>
      </c>
      <c r="CA520">
        <f>Drivers!CA341</f>
        <v>30.366</v>
      </c>
      <c r="CB520">
        <f>Drivers!CB341</f>
        <v>20.155000000000001</v>
      </c>
      <c r="CC520">
        <f>Drivers!CC341</f>
        <v>-1.3130000000000024</v>
      </c>
      <c r="CD520">
        <f>Drivers!CD341</f>
        <v>-8.2173000000000016</v>
      </c>
      <c r="CE520">
        <f>Drivers!CE341</f>
        <v>-9.1942200000000014</v>
      </c>
      <c r="CF520">
        <f>Drivers!CF341</f>
        <v>-9.2041600000000017</v>
      </c>
      <c r="CG520">
        <f>Drivers!CG341</f>
        <v>3.1968000000000032</v>
      </c>
      <c r="CH520">
        <f>Drivers!CH341</f>
        <v>1.0998540000000006</v>
      </c>
      <c r="CI520">
        <f>Drivers!CI341</f>
        <v>1.1295756000000026</v>
      </c>
      <c r="CJ520">
        <f>Drivers!CJ341</f>
        <v>1.1307967999999988</v>
      </c>
      <c r="CK520">
        <f>Drivers!CK341</f>
        <v>1.1295360000000016</v>
      </c>
      <c r="CL520">
        <f>Drivers!CL341</f>
        <v>1.121851079999999</v>
      </c>
      <c r="CM520">
        <f>Drivers!CM341</f>
        <v>1.1521671120000008</v>
      </c>
      <c r="CN520">
        <f>Drivers!CN341</f>
        <v>1.1534127359999999</v>
      </c>
      <c r="CO520">
        <f>Drivers!CO341</f>
        <v>1.1521267199999983</v>
      </c>
      <c r="CP520">
        <f>Drivers!CP341</f>
        <v>0</v>
      </c>
      <c r="CQ520">
        <f>Drivers!CQ341</f>
        <v>0</v>
      </c>
      <c r="CR520">
        <f>Drivers!CR341</f>
        <v>0</v>
      </c>
      <c r="CS520">
        <f>Drivers!CS341</f>
        <v>0</v>
      </c>
      <c r="CT520">
        <f>Drivers!CT341</f>
        <v>0</v>
      </c>
      <c r="CU520">
        <f>Drivers!CU341</f>
        <v>0</v>
      </c>
      <c r="CV520">
        <f>Drivers!CV341</f>
        <v>0</v>
      </c>
      <c r="CW520">
        <f>Drivers!CW341</f>
        <v>0</v>
      </c>
      <c r="CX520">
        <f>Drivers!CX341</f>
        <v>0</v>
      </c>
      <c r="CY520">
        <f>Drivers!CY341</f>
        <v>0</v>
      </c>
      <c r="CZ520">
        <f>Drivers!CZ341</f>
        <v>0</v>
      </c>
      <c r="DA520">
        <f>Drivers!DA341</f>
        <v>0</v>
      </c>
      <c r="DB520">
        <f>Drivers!DB341</f>
        <v>0</v>
      </c>
      <c r="DC520">
        <f>Drivers!DC341</f>
        <v>0</v>
      </c>
      <c r="DD520">
        <f>Drivers!DD341</f>
        <v>0</v>
      </c>
      <c r="DE520">
        <f>Drivers!DE341</f>
        <v>0</v>
      </c>
      <c r="DF520">
        <f>Drivers!DF341</f>
        <v>0</v>
      </c>
      <c r="DG520">
        <f>Drivers!DG341</f>
        <v>0</v>
      </c>
      <c r="DH520">
        <f>Drivers!DH341</f>
        <v>0</v>
      </c>
      <c r="DI520">
        <f>Drivers!DI341</f>
        <v>0</v>
      </c>
      <c r="DJ520">
        <f>Drivers!DJ341</f>
        <v>0</v>
      </c>
      <c r="DK520">
        <f>Drivers!DK341</f>
        <v>0</v>
      </c>
      <c r="DL520">
        <f>Drivers!DL341</f>
        <v>0</v>
      </c>
      <c r="DM520">
        <f>Drivers!DM341</f>
        <v>0</v>
      </c>
      <c r="DN520">
        <f>Drivers!DN341</f>
        <v>0</v>
      </c>
      <c r="DO520">
        <f>Drivers!DO341</f>
        <v>0</v>
      </c>
      <c r="DP520">
        <f>Drivers!DP341</f>
        <v>0</v>
      </c>
      <c r="DQ520">
        <f>Drivers!DQ341</f>
        <v>0</v>
      </c>
      <c r="DR520">
        <f>Drivers!DR341</f>
        <v>0</v>
      </c>
      <c r="DS520">
        <f>Drivers!DS341</f>
        <v>0</v>
      </c>
      <c r="DT520">
        <f>Drivers!DT341</f>
        <v>0</v>
      </c>
      <c r="DU520">
        <f>Drivers!DU341</f>
        <v>0</v>
      </c>
      <c r="DV520">
        <f>Drivers!DV341</f>
        <v>0</v>
      </c>
      <c r="DW520">
        <f>Drivers!DW341</f>
        <v>0</v>
      </c>
      <c r="DX520">
        <f>Drivers!DX341</f>
        <v>0</v>
      </c>
      <c r="DY520">
        <f>Drivers!DY341</f>
        <v>0</v>
      </c>
      <c r="DZ520">
        <f>Drivers!DZ341</f>
        <v>48.339999999999996</v>
      </c>
      <c r="EA520">
        <f>Drivers!EA341</f>
        <v>95.028000000000006</v>
      </c>
      <c r="EB520">
        <f>Drivers!EB341</f>
        <v>82.728000000000009</v>
      </c>
      <c r="EC520">
        <f>Drivers!EC341</f>
        <v>-23.418880000000001</v>
      </c>
      <c r="ED520">
        <f>Drivers!ED341</f>
        <v>4.4897623999999894</v>
      </c>
      <c r="EE520">
        <f>Drivers!EE341</f>
        <v>4.5795576480000193</v>
      </c>
      <c r="EF520">
        <f>Drivers!EF341</f>
        <v>4.6711488009599975</v>
      </c>
      <c r="EG520">
        <f>Drivers!EG341</f>
        <v>4.76457177697921</v>
      </c>
      <c r="EH520">
        <f>Drivers!EH341</f>
        <v>4.8598632125187748</v>
      </c>
      <c r="EI520">
        <f>Drivers!EI341</f>
        <v>4.9570604767691577</v>
      </c>
      <c r="EJ520">
        <f>Drivers!EJ341</f>
        <v>5.0562016863045471</v>
      </c>
      <c r="EK520">
        <f>Drivers!EK341</f>
        <v>5.1573257200306557</v>
      </c>
      <c r="EL520">
        <f>Drivers!EL341</f>
        <v>5.2604722344312336</v>
      </c>
      <c r="EM520">
        <f>Drivers!EM341</f>
        <v>0</v>
      </c>
      <c r="EN520">
        <f>Drivers!EN341</f>
        <v>0</v>
      </c>
    </row>
    <row r="521" spans="1:144" x14ac:dyDescent="0.2">
      <c r="A521">
        <f>Drivers!A342</f>
        <v>0</v>
      </c>
      <c r="B521">
        <f>Drivers!B342</f>
        <v>0</v>
      </c>
      <c r="C521">
        <f>Drivers!C342</f>
        <v>0</v>
      </c>
      <c r="D521">
        <f>Drivers!D342</f>
        <v>0</v>
      </c>
      <c r="E521">
        <f>Drivers!E342</f>
        <v>0</v>
      </c>
      <c r="F521">
        <f>Drivers!F342</f>
        <v>0</v>
      </c>
      <c r="G521">
        <f>Drivers!G342</f>
        <v>0</v>
      </c>
      <c r="H521">
        <f>Drivers!H342</f>
        <v>0</v>
      </c>
      <c r="I521" t="str">
        <f>Drivers!I342</f>
        <v>Seq % Growth</v>
      </c>
      <c r="J521">
        <f>Drivers!J342</f>
        <v>0</v>
      </c>
      <c r="K521">
        <f>Drivers!K342</f>
        <v>0</v>
      </c>
      <c r="L521">
        <f>Drivers!L342</f>
        <v>0</v>
      </c>
      <c r="M521">
        <f>Drivers!M342</f>
        <v>0</v>
      </c>
      <c r="N521">
        <f>Drivers!N342</f>
        <v>0</v>
      </c>
      <c r="O521">
        <f>Drivers!O342</f>
        <v>0</v>
      </c>
      <c r="P521">
        <f>Drivers!P342</f>
        <v>0</v>
      </c>
      <c r="Q521">
        <f>Drivers!Q342</f>
        <v>0</v>
      </c>
      <c r="R521">
        <f>Drivers!R342</f>
        <v>0</v>
      </c>
      <c r="S521">
        <f>Drivers!S342</f>
        <v>0</v>
      </c>
      <c r="T521">
        <f>Drivers!T342</f>
        <v>0</v>
      </c>
      <c r="U521">
        <f>Drivers!U342</f>
        <v>0</v>
      </c>
      <c r="V521">
        <f>Drivers!V342</f>
        <v>0</v>
      </c>
      <c r="W521">
        <f>Drivers!W342</f>
        <v>0</v>
      </c>
      <c r="X521">
        <f>Drivers!X342</f>
        <v>0</v>
      </c>
      <c r="Y521">
        <f>Drivers!Y342</f>
        <v>0</v>
      </c>
      <c r="Z521">
        <f>Drivers!Z342</f>
        <v>0</v>
      </c>
      <c r="AA521">
        <f>Drivers!AA342</f>
        <v>0</v>
      </c>
      <c r="AB521">
        <f>Drivers!AB342</f>
        <v>0</v>
      </c>
      <c r="AC521">
        <f>Drivers!AC342</f>
        <v>0</v>
      </c>
      <c r="AD521">
        <f>Drivers!AD342</f>
        <v>0</v>
      </c>
      <c r="AE521">
        <f>Drivers!AE342</f>
        <v>0</v>
      </c>
      <c r="AF521">
        <f>Drivers!AF342</f>
        <v>0</v>
      </c>
      <c r="AG521">
        <f>Drivers!AG342</f>
        <v>0</v>
      </c>
      <c r="AH521">
        <f>Drivers!AH342</f>
        <v>0</v>
      </c>
      <c r="AI521">
        <f>Drivers!AI342</f>
        <v>0</v>
      </c>
      <c r="AJ521">
        <f>Drivers!AJ342</f>
        <v>0</v>
      </c>
      <c r="AK521">
        <f>Drivers!AK342</f>
        <v>0</v>
      </c>
      <c r="AL521">
        <f>Drivers!AL342</f>
        <v>0</v>
      </c>
      <c r="AM521">
        <f>Drivers!AM342</f>
        <v>0</v>
      </c>
      <c r="AN521">
        <f>Drivers!AN342</f>
        <v>0</v>
      </c>
      <c r="AO521">
        <f>Drivers!AO342</f>
        <v>0</v>
      </c>
      <c r="AP521">
        <f>Drivers!AP342</f>
        <v>0</v>
      </c>
      <c r="AQ521">
        <f>Drivers!AQ342</f>
        <v>0</v>
      </c>
      <c r="AR521">
        <f>Drivers!AR342</f>
        <v>0</v>
      </c>
      <c r="AS521">
        <f>Drivers!AS342</f>
        <v>0</v>
      </c>
      <c r="AT521">
        <f>Drivers!AT342</f>
        <v>0</v>
      </c>
      <c r="AU521">
        <f>Drivers!AU342</f>
        <v>0</v>
      </c>
      <c r="AV521">
        <f>Drivers!AV342</f>
        <v>0</v>
      </c>
      <c r="AW521">
        <f>Drivers!AW342</f>
        <v>0</v>
      </c>
      <c r="AX521">
        <f>Drivers!AX342</f>
        <v>0</v>
      </c>
      <c r="AY521">
        <f>Drivers!AY342</f>
        <v>0</v>
      </c>
      <c r="AZ521">
        <f>Drivers!AZ342</f>
        <v>0</v>
      </c>
      <c r="BA521">
        <f>Drivers!BA342</f>
        <v>0</v>
      </c>
      <c r="BB521">
        <f>Drivers!BB342</f>
        <v>0</v>
      </c>
      <c r="BC521">
        <f>Drivers!BC342</f>
        <v>0</v>
      </c>
      <c r="BD521">
        <f>Drivers!BD342</f>
        <v>0</v>
      </c>
      <c r="BE521">
        <f>Drivers!BE342</f>
        <v>0</v>
      </c>
      <c r="BF521">
        <f>Drivers!BF342</f>
        <v>0</v>
      </c>
      <c r="BG521">
        <f>Drivers!BG342</f>
        <v>0</v>
      </c>
      <c r="BH521">
        <f>Drivers!BH342</f>
        <v>0</v>
      </c>
      <c r="BI521">
        <f>Drivers!BI342</f>
        <v>0</v>
      </c>
      <c r="BJ521">
        <f>Drivers!BJ342</f>
        <v>0</v>
      </c>
      <c r="BK521">
        <f>Drivers!BK342</f>
        <v>0</v>
      </c>
      <c r="BL521">
        <f>Drivers!BL342</f>
        <v>0</v>
      </c>
      <c r="BM521">
        <f>Drivers!BM342</f>
        <v>0</v>
      </c>
      <c r="BN521">
        <f>Drivers!BN342</f>
        <v>0</v>
      </c>
      <c r="BO521">
        <f>Drivers!BO342</f>
        <v>0</v>
      </c>
      <c r="BP521">
        <f>Drivers!BP342</f>
        <v>0</v>
      </c>
      <c r="BQ521">
        <f>Drivers!BQ342</f>
        <v>0</v>
      </c>
      <c r="BR521">
        <f>Drivers!BR342</f>
        <v>0</v>
      </c>
      <c r="BS521">
        <f>Drivers!BS342</f>
        <v>0.49180672268907566</v>
      </c>
      <c r="BT521">
        <f>Drivers!BT342</f>
        <v>0.4921137867905927</v>
      </c>
      <c r="BU521">
        <f>Drivers!BU342</f>
        <v>0.19097730168467741</v>
      </c>
      <c r="BV521">
        <f>Drivers!BV342</f>
        <v>0.17640066566288937</v>
      </c>
      <c r="BW521">
        <f>Drivers!BW342</f>
        <v>0.18918827888177847</v>
      </c>
      <c r="BX521">
        <f>Drivers!BX342</f>
        <v>0.2912170391140565</v>
      </c>
      <c r="BY521">
        <f>Drivers!BY342</f>
        <v>0.19750378380749756</v>
      </c>
      <c r="BZ521">
        <f>Drivers!BZ342</f>
        <v>0.15784074881395038</v>
      </c>
      <c r="CA521">
        <f>Drivers!CA342</f>
        <v>3.8965353583293894E-2</v>
      </c>
      <c r="CB521">
        <f>Drivers!CB342</f>
        <v>1.0811140042330525E-3</v>
      </c>
      <c r="CC521">
        <f>Drivers!CC342</f>
        <v>-0.18958384035045017</v>
      </c>
      <c r="CD521">
        <f>Drivers!CD342</f>
        <v>3.2145270270270254E-2</v>
      </c>
      <c r="CE521">
        <f>Drivers!CE342</f>
        <v>2.7023223082336401E-2</v>
      </c>
      <c r="CF521">
        <f>Drivers!CF342</f>
        <v>1.0811140042330525E-3</v>
      </c>
      <c r="CG521">
        <f>Drivers!CG342</f>
        <v>-1.1149660133454864E-3</v>
      </c>
      <c r="CH521">
        <f>Drivers!CH342</f>
        <v>-6.8036078531362731E-3</v>
      </c>
      <c r="CI521">
        <f>Drivers!CI342</f>
        <v>2.7023223082336401E-2</v>
      </c>
      <c r="CJ521">
        <f>Drivers!CJ342</f>
        <v>1.0811140042330525E-3</v>
      </c>
      <c r="CK521">
        <f>Drivers!CK342</f>
        <v>-1.1149660133454864E-3</v>
      </c>
      <c r="CL521">
        <f>Drivers!CL342</f>
        <v>-6.8036078531362731E-3</v>
      </c>
      <c r="CM521">
        <f>Drivers!CM342</f>
        <v>2.7023223082336401E-2</v>
      </c>
      <c r="CN521">
        <f>Drivers!CN342</f>
        <v>1.0811140042330525E-3</v>
      </c>
      <c r="CO521">
        <f>Drivers!CO342</f>
        <v>-1.1149660133454864E-3</v>
      </c>
      <c r="CP521">
        <f>Drivers!CP342</f>
        <v>0</v>
      </c>
      <c r="CQ521">
        <f>Drivers!CQ342</f>
        <v>0</v>
      </c>
      <c r="CR521">
        <f>Drivers!CR342</f>
        <v>0</v>
      </c>
      <c r="CS521">
        <f>Drivers!CS342</f>
        <v>0</v>
      </c>
      <c r="CT521">
        <f>Drivers!CT342</f>
        <v>0</v>
      </c>
      <c r="CU521">
        <f>Drivers!CU342</f>
        <v>0</v>
      </c>
      <c r="CV521">
        <f>Drivers!CV342</f>
        <v>0</v>
      </c>
      <c r="CW521">
        <f>Drivers!CW342</f>
        <v>0</v>
      </c>
      <c r="CX521">
        <f>Drivers!CX342</f>
        <v>0</v>
      </c>
      <c r="CY521">
        <f>Drivers!CY342</f>
        <v>0</v>
      </c>
      <c r="CZ521">
        <f>Drivers!CZ342</f>
        <v>0</v>
      </c>
      <c r="DA521">
        <f>Drivers!DA342</f>
        <v>0</v>
      </c>
      <c r="DB521">
        <f>Drivers!DB342</f>
        <v>0</v>
      </c>
      <c r="DC521">
        <f>Drivers!DC342</f>
        <v>0</v>
      </c>
      <c r="DD521">
        <f>Drivers!DD342</f>
        <v>0</v>
      </c>
      <c r="DE521">
        <f>Drivers!DE342</f>
        <v>0</v>
      </c>
      <c r="DF521">
        <f>Drivers!DF342</f>
        <v>0</v>
      </c>
      <c r="DG521">
        <f>Drivers!DG342</f>
        <v>0</v>
      </c>
      <c r="DH521">
        <f>Drivers!DH342</f>
        <v>0</v>
      </c>
      <c r="DI521">
        <f>Drivers!DI342</f>
        <v>0</v>
      </c>
      <c r="DJ521">
        <f>Drivers!DJ342</f>
        <v>0</v>
      </c>
      <c r="DK521">
        <f>Drivers!DK342</f>
        <v>0</v>
      </c>
      <c r="DL521">
        <f>Drivers!DL342</f>
        <v>0</v>
      </c>
      <c r="DM521">
        <f>Drivers!DM342</f>
        <v>0</v>
      </c>
      <c r="DN521">
        <f>Drivers!DN342</f>
        <v>0</v>
      </c>
      <c r="DO521">
        <f>Drivers!DO342</f>
        <v>0</v>
      </c>
      <c r="DP521">
        <f>Drivers!DP342</f>
        <v>0</v>
      </c>
      <c r="DQ521">
        <f>Drivers!DQ342</f>
        <v>0</v>
      </c>
      <c r="DR521">
        <f>Drivers!DR342</f>
        <v>0</v>
      </c>
      <c r="DS521">
        <f>Drivers!DS342</f>
        <v>0</v>
      </c>
      <c r="DT521">
        <f>Drivers!DT342</f>
        <v>0</v>
      </c>
      <c r="DU521">
        <f>Drivers!DU342</f>
        <v>0</v>
      </c>
      <c r="DV521">
        <f>Drivers!DV342</f>
        <v>0</v>
      </c>
      <c r="DW521">
        <f>Drivers!DW342</f>
        <v>0</v>
      </c>
      <c r="DX521">
        <f>Drivers!DX342</f>
        <v>0</v>
      </c>
      <c r="DY521">
        <f>Drivers!DY342</f>
        <v>0</v>
      </c>
      <c r="DZ521">
        <f>Drivers!DZ342</f>
        <v>0</v>
      </c>
      <c r="EA521">
        <f>Drivers!EA342</f>
        <v>0</v>
      </c>
      <c r="EB521">
        <f>Drivers!EB342</f>
        <v>0</v>
      </c>
      <c r="EC521">
        <f>Drivers!EC342</f>
        <v>0</v>
      </c>
      <c r="ED521">
        <f>Drivers!ED342</f>
        <v>0</v>
      </c>
      <c r="EE521">
        <f>Drivers!EE342</f>
        <v>0</v>
      </c>
      <c r="EF521">
        <f>Drivers!EF342</f>
        <v>0</v>
      </c>
      <c r="EG521">
        <f>Drivers!EG342</f>
        <v>0</v>
      </c>
      <c r="EH521">
        <f>Drivers!EH342</f>
        <v>0</v>
      </c>
      <c r="EI521">
        <f>Drivers!EI342</f>
        <v>0</v>
      </c>
      <c r="EJ521">
        <f>Drivers!EJ342</f>
        <v>0</v>
      </c>
      <c r="EK521">
        <f>Drivers!EK342</f>
        <v>0</v>
      </c>
      <c r="EL521">
        <f>Drivers!EL342</f>
        <v>0</v>
      </c>
      <c r="EM521">
        <f>Drivers!EM342</f>
        <v>0</v>
      </c>
      <c r="EN521">
        <f>Drivers!EN342</f>
        <v>0</v>
      </c>
    </row>
    <row r="522" spans="1:144" x14ac:dyDescent="0.2">
      <c r="A522">
        <f>Drivers!A343</f>
        <v>0</v>
      </c>
      <c r="B522">
        <f>Drivers!B343</f>
        <v>0</v>
      </c>
      <c r="C522">
        <f>Drivers!C343</f>
        <v>0</v>
      </c>
      <c r="D522">
        <f>Drivers!D343</f>
        <v>0</v>
      </c>
      <c r="E522">
        <f>Drivers!E343</f>
        <v>0</v>
      </c>
      <c r="F522">
        <f>Drivers!F343</f>
        <v>0</v>
      </c>
      <c r="G522">
        <f>Drivers!G343</f>
        <v>0</v>
      </c>
      <c r="H522">
        <f>Drivers!H343</f>
        <v>0</v>
      </c>
      <c r="I522" t="str">
        <f>Drivers!I343</f>
        <v>Seq Abs Growth</v>
      </c>
      <c r="J522">
        <f>Drivers!J343</f>
        <v>0</v>
      </c>
      <c r="K522">
        <f>Drivers!K343</f>
        <v>0</v>
      </c>
      <c r="L522">
        <f>Drivers!L343</f>
        <v>0</v>
      </c>
      <c r="M522">
        <f>Drivers!M343</f>
        <v>0</v>
      </c>
      <c r="N522">
        <f>Drivers!N343</f>
        <v>0</v>
      </c>
      <c r="O522">
        <f>Drivers!O343</f>
        <v>0</v>
      </c>
      <c r="P522">
        <f>Drivers!P343</f>
        <v>0</v>
      </c>
      <c r="Q522">
        <f>Drivers!Q343</f>
        <v>0</v>
      </c>
      <c r="R522">
        <f>Drivers!R343</f>
        <v>0</v>
      </c>
      <c r="S522">
        <f>Drivers!S343</f>
        <v>0</v>
      </c>
      <c r="T522">
        <f>Drivers!T343</f>
        <v>0</v>
      </c>
      <c r="U522">
        <f>Drivers!U343</f>
        <v>0</v>
      </c>
      <c r="V522">
        <f>Drivers!V343</f>
        <v>0</v>
      </c>
      <c r="W522">
        <f>Drivers!W343</f>
        <v>0</v>
      </c>
      <c r="X522">
        <f>Drivers!X343</f>
        <v>0</v>
      </c>
      <c r="Y522">
        <f>Drivers!Y343</f>
        <v>0</v>
      </c>
      <c r="Z522">
        <f>Drivers!Z343</f>
        <v>0</v>
      </c>
      <c r="AA522">
        <f>Drivers!AA343</f>
        <v>0</v>
      </c>
      <c r="AB522">
        <f>Drivers!AB343</f>
        <v>0</v>
      </c>
      <c r="AC522">
        <f>Drivers!AC343</f>
        <v>0</v>
      </c>
      <c r="AD522">
        <f>Drivers!AD343</f>
        <v>0</v>
      </c>
      <c r="AE522">
        <f>Drivers!AE343</f>
        <v>0</v>
      </c>
      <c r="AF522">
        <f>Drivers!AF343</f>
        <v>0</v>
      </c>
      <c r="AG522">
        <f>Drivers!AG343</f>
        <v>0</v>
      </c>
      <c r="AH522">
        <f>Drivers!AH343</f>
        <v>0</v>
      </c>
      <c r="AI522">
        <f>Drivers!AI343</f>
        <v>0</v>
      </c>
      <c r="AJ522">
        <f>Drivers!AJ343</f>
        <v>0</v>
      </c>
      <c r="AK522">
        <f>Drivers!AK343</f>
        <v>0</v>
      </c>
      <c r="AL522">
        <f>Drivers!AL343</f>
        <v>0</v>
      </c>
      <c r="AM522">
        <f>Drivers!AM343</f>
        <v>0</v>
      </c>
      <c r="AN522">
        <f>Drivers!AN343</f>
        <v>0</v>
      </c>
      <c r="AO522">
        <f>Drivers!AO343</f>
        <v>0</v>
      </c>
      <c r="AP522">
        <f>Drivers!AP343</f>
        <v>0</v>
      </c>
      <c r="AQ522">
        <f>Drivers!AQ343</f>
        <v>0</v>
      </c>
      <c r="AR522">
        <f>Drivers!AR343</f>
        <v>0</v>
      </c>
      <c r="AS522">
        <f>Drivers!AS343</f>
        <v>0</v>
      </c>
      <c r="AT522">
        <f>Drivers!AT343</f>
        <v>0</v>
      </c>
      <c r="AU522">
        <f>Drivers!AU343</f>
        <v>0</v>
      </c>
      <c r="AV522">
        <f>Drivers!AV343</f>
        <v>0</v>
      </c>
      <c r="AW522">
        <f>Drivers!AW343</f>
        <v>0</v>
      </c>
      <c r="AX522">
        <f>Drivers!AX343</f>
        <v>0</v>
      </c>
      <c r="AY522">
        <f>Drivers!AY343</f>
        <v>0</v>
      </c>
      <c r="AZ522">
        <f>Drivers!AZ343</f>
        <v>0</v>
      </c>
      <c r="BA522">
        <f>Drivers!BA343</f>
        <v>0</v>
      </c>
      <c r="BB522">
        <f>Drivers!BB343</f>
        <v>0</v>
      </c>
      <c r="BC522">
        <f>Drivers!BC343</f>
        <v>0</v>
      </c>
      <c r="BD522">
        <f>Drivers!BD343</f>
        <v>0</v>
      </c>
      <c r="BE522">
        <f>Drivers!BE343</f>
        <v>0</v>
      </c>
      <c r="BF522">
        <f>Drivers!BF343</f>
        <v>0</v>
      </c>
      <c r="BG522">
        <f>Drivers!BG343</f>
        <v>0</v>
      </c>
      <c r="BH522">
        <f>Drivers!BH343</f>
        <v>0</v>
      </c>
      <c r="BI522">
        <f>Drivers!BI343</f>
        <v>0</v>
      </c>
      <c r="BJ522">
        <f>Drivers!BJ343</f>
        <v>0</v>
      </c>
      <c r="BK522">
        <f>Drivers!BK343</f>
        <v>0</v>
      </c>
      <c r="BL522">
        <f>Drivers!BL343</f>
        <v>0</v>
      </c>
      <c r="BM522">
        <f>Drivers!BM343</f>
        <v>0</v>
      </c>
      <c r="BN522">
        <f>Drivers!BN343</f>
        <v>0</v>
      </c>
      <c r="BO522">
        <f>Drivers!BO343</f>
        <v>0</v>
      </c>
      <c r="BP522">
        <f>Drivers!BP343</f>
        <v>0</v>
      </c>
      <c r="BQ522">
        <f>Drivers!BQ343</f>
        <v>0</v>
      </c>
      <c r="BR522">
        <f>Drivers!BR343</f>
        <v>0</v>
      </c>
      <c r="BS522">
        <f>Drivers!BS343</f>
        <v>4.6820000000000004</v>
      </c>
      <c r="BT522">
        <f>Drivers!BT343</f>
        <v>6.988999999999999</v>
      </c>
      <c r="BU522">
        <f>Drivers!BU343</f>
        <v>4.0470000000000006</v>
      </c>
      <c r="BV522">
        <f>Drivers!BV343</f>
        <v>4.4520000000000017</v>
      </c>
      <c r="BW522">
        <f>Drivers!BW343</f>
        <v>5.6170000000000009</v>
      </c>
      <c r="BX522">
        <f>Drivers!BX343</f>
        <v>10.281999999999996</v>
      </c>
      <c r="BY522">
        <f>Drivers!BY343</f>
        <v>9.0040000000000049</v>
      </c>
      <c r="BZ522">
        <f>Drivers!BZ343</f>
        <v>8.6169999999999973</v>
      </c>
      <c r="CA522">
        <f>Drivers!CA343</f>
        <v>2.463000000000001</v>
      </c>
      <c r="CB522">
        <f>Drivers!CB343</f>
        <v>7.0999999999997954E-2</v>
      </c>
      <c r="CC522">
        <f>Drivers!CC343</f>
        <v>-12.463999999999999</v>
      </c>
      <c r="CD522">
        <f>Drivers!CD343</f>
        <v>1.7126999999999981</v>
      </c>
      <c r="CE522">
        <f>Drivers!CE343</f>
        <v>1.4860800000000012</v>
      </c>
      <c r="CF522">
        <f>Drivers!CF343</f>
        <v>6.1059999999997672E-2</v>
      </c>
      <c r="CG522">
        <f>Drivers!CG343</f>
        <v>-6.3039999999993768E-2</v>
      </c>
      <c r="CH522">
        <f>Drivers!CH343</f>
        <v>-0.38424600000000453</v>
      </c>
      <c r="CI522">
        <f>Drivers!CI343</f>
        <v>1.5158016000000032</v>
      </c>
      <c r="CJ522">
        <f>Drivers!CJ343</f>
        <v>6.228119999999393E-2</v>
      </c>
      <c r="CK522">
        <f>Drivers!CK343</f>
        <v>-6.4300799999990943E-2</v>
      </c>
      <c r="CL522">
        <f>Drivers!CL343</f>
        <v>-0.39193092000000718</v>
      </c>
      <c r="CM522">
        <f>Drivers!CM343</f>
        <v>1.546117632000005</v>
      </c>
      <c r="CN522">
        <f>Drivers!CN343</f>
        <v>6.3526823999993098E-2</v>
      </c>
      <c r="CO522">
        <f>Drivers!CO343</f>
        <v>-6.5586815999992609E-2</v>
      </c>
      <c r="CP522">
        <f>Drivers!CP343</f>
        <v>0</v>
      </c>
      <c r="CQ522">
        <f>Drivers!CQ343</f>
        <v>0</v>
      </c>
      <c r="CR522">
        <f>Drivers!CR343</f>
        <v>0</v>
      </c>
      <c r="CS522">
        <f>Drivers!CS343</f>
        <v>0</v>
      </c>
      <c r="CT522">
        <f>Drivers!CT343</f>
        <v>0</v>
      </c>
      <c r="CU522">
        <f>Drivers!CU343</f>
        <v>0</v>
      </c>
      <c r="CV522">
        <f>Drivers!CV343</f>
        <v>0</v>
      </c>
      <c r="CW522">
        <f>Drivers!CW343</f>
        <v>0</v>
      </c>
      <c r="CX522">
        <f>Drivers!CX343</f>
        <v>0</v>
      </c>
      <c r="CY522">
        <f>Drivers!CY343</f>
        <v>0</v>
      </c>
      <c r="CZ522">
        <f>Drivers!CZ343</f>
        <v>0</v>
      </c>
      <c r="DA522">
        <f>Drivers!DA343</f>
        <v>0</v>
      </c>
      <c r="DB522">
        <f>Drivers!DB343</f>
        <v>0</v>
      </c>
      <c r="DC522">
        <f>Drivers!DC343</f>
        <v>0</v>
      </c>
      <c r="DD522">
        <f>Drivers!DD343</f>
        <v>0</v>
      </c>
      <c r="DE522">
        <f>Drivers!DE343</f>
        <v>0</v>
      </c>
      <c r="DF522">
        <f>Drivers!DF343</f>
        <v>0</v>
      </c>
      <c r="DG522">
        <f>Drivers!DG343</f>
        <v>0</v>
      </c>
      <c r="DH522">
        <f>Drivers!DH343</f>
        <v>0</v>
      </c>
      <c r="DI522">
        <f>Drivers!DI343</f>
        <v>0</v>
      </c>
      <c r="DJ522">
        <f>Drivers!DJ343</f>
        <v>0</v>
      </c>
      <c r="DK522">
        <f>Drivers!DK343</f>
        <v>0</v>
      </c>
      <c r="DL522">
        <f>Drivers!DL343</f>
        <v>0</v>
      </c>
      <c r="DM522">
        <f>Drivers!DM343</f>
        <v>0</v>
      </c>
      <c r="DN522">
        <f>Drivers!DN343</f>
        <v>0</v>
      </c>
      <c r="DO522">
        <f>Drivers!DO343</f>
        <v>0</v>
      </c>
      <c r="DP522">
        <f>Drivers!DP343</f>
        <v>0</v>
      </c>
      <c r="DQ522">
        <f>Drivers!DQ343</f>
        <v>0</v>
      </c>
      <c r="DR522">
        <f>Drivers!DR343</f>
        <v>0</v>
      </c>
      <c r="DS522">
        <f>Drivers!DS343</f>
        <v>0</v>
      </c>
      <c r="DT522">
        <f>Drivers!DT343</f>
        <v>0</v>
      </c>
      <c r="DU522">
        <f>Drivers!DU343</f>
        <v>0</v>
      </c>
      <c r="DV522">
        <f>Drivers!DV343</f>
        <v>0</v>
      </c>
      <c r="DW522">
        <f>Drivers!DW343</f>
        <v>0</v>
      </c>
      <c r="DX522">
        <f>Drivers!DX343</f>
        <v>0</v>
      </c>
      <c r="DY522">
        <f>Drivers!DY343</f>
        <v>0</v>
      </c>
      <c r="DZ522">
        <f>Drivers!DZ343</f>
        <v>0</v>
      </c>
      <c r="EA522">
        <f>Drivers!EA343</f>
        <v>0</v>
      </c>
      <c r="EB522">
        <f>Drivers!EB343</f>
        <v>0</v>
      </c>
      <c r="EC522">
        <f>Drivers!EC343</f>
        <v>0</v>
      </c>
      <c r="ED522">
        <f>Drivers!ED343</f>
        <v>0</v>
      </c>
      <c r="EE522">
        <f>Drivers!EE343</f>
        <v>0</v>
      </c>
      <c r="EF522">
        <f>Drivers!EF343</f>
        <v>0</v>
      </c>
      <c r="EG522">
        <f>Drivers!EG343</f>
        <v>0</v>
      </c>
      <c r="EH522">
        <f>Drivers!EH343</f>
        <v>0</v>
      </c>
      <c r="EI522">
        <f>Drivers!EI343</f>
        <v>0</v>
      </c>
      <c r="EJ522">
        <f>Drivers!EJ343</f>
        <v>0</v>
      </c>
      <c r="EK522">
        <f>Drivers!EK343</f>
        <v>0</v>
      </c>
      <c r="EL522">
        <f>Drivers!EL343</f>
        <v>0</v>
      </c>
      <c r="EM522">
        <f>Drivers!EM343</f>
        <v>0</v>
      </c>
      <c r="EN522">
        <f>Drivers!EN343</f>
        <v>0</v>
      </c>
    </row>
    <row r="523" spans="1:144" x14ac:dyDescent="0.2">
      <c r="A523">
        <f>Drivers!A344</f>
        <v>0</v>
      </c>
      <c r="B523">
        <f>Drivers!B344</f>
        <v>0</v>
      </c>
      <c r="C523">
        <f>Drivers!C344</f>
        <v>0</v>
      </c>
      <c r="D523">
        <f>Drivers!D344</f>
        <v>0</v>
      </c>
      <c r="E523">
        <f>Drivers!E344</f>
        <v>0</v>
      </c>
      <c r="F523">
        <f>Drivers!F344</f>
        <v>0</v>
      </c>
      <c r="G523">
        <f>Drivers!G344</f>
        <v>0</v>
      </c>
      <c r="H523">
        <f>Drivers!H344</f>
        <v>0</v>
      </c>
      <c r="I523">
        <f>Drivers!I344</f>
        <v>0</v>
      </c>
      <c r="J523">
        <f>Drivers!J344</f>
        <v>0</v>
      </c>
      <c r="K523">
        <f>Drivers!K344</f>
        <v>0</v>
      </c>
      <c r="L523">
        <f>Drivers!L344</f>
        <v>0</v>
      </c>
      <c r="M523">
        <f>Drivers!M344</f>
        <v>0</v>
      </c>
      <c r="N523">
        <f>Drivers!N344</f>
        <v>0</v>
      </c>
      <c r="O523">
        <f>Drivers!O344</f>
        <v>0</v>
      </c>
      <c r="P523">
        <f>Drivers!P344</f>
        <v>0</v>
      </c>
      <c r="Q523">
        <f>Drivers!Q344</f>
        <v>0</v>
      </c>
      <c r="R523">
        <f>Drivers!R344</f>
        <v>0</v>
      </c>
      <c r="S523">
        <f>Drivers!S344</f>
        <v>0</v>
      </c>
      <c r="T523">
        <f>Drivers!T344</f>
        <v>0</v>
      </c>
      <c r="U523">
        <f>Drivers!U344</f>
        <v>0</v>
      </c>
      <c r="V523">
        <f>Drivers!V344</f>
        <v>0</v>
      </c>
      <c r="W523">
        <f>Drivers!W344</f>
        <v>0</v>
      </c>
      <c r="X523">
        <f>Drivers!X344</f>
        <v>0</v>
      </c>
      <c r="Y523">
        <f>Drivers!Y344</f>
        <v>0</v>
      </c>
      <c r="Z523">
        <f>Drivers!Z344</f>
        <v>0</v>
      </c>
      <c r="AA523">
        <f>Drivers!AA344</f>
        <v>0</v>
      </c>
      <c r="AB523">
        <f>Drivers!AB344</f>
        <v>0</v>
      </c>
      <c r="AC523">
        <f>Drivers!AC344</f>
        <v>0</v>
      </c>
      <c r="AD523">
        <f>Drivers!AD344</f>
        <v>0</v>
      </c>
      <c r="AE523">
        <f>Drivers!AE344</f>
        <v>0</v>
      </c>
      <c r="AF523">
        <f>Drivers!AF344</f>
        <v>0</v>
      </c>
      <c r="AG523">
        <f>Drivers!AG344</f>
        <v>0</v>
      </c>
      <c r="AH523">
        <f>Drivers!AH344</f>
        <v>0</v>
      </c>
      <c r="AI523">
        <f>Drivers!AI344</f>
        <v>0</v>
      </c>
      <c r="AJ523">
        <f>Drivers!AJ344</f>
        <v>0</v>
      </c>
      <c r="AK523">
        <f>Drivers!AK344</f>
        <v>0</v>
      </c>
      <c r="AL523">
        <f>Drivers!AL344</f>
        <v>0</v>
      </c>
      <c r="AM523">
        <f>Drivers!AM344</f>
        <v>0</v>
      </c>
      <c r="AN523">
        <f>Drivers!AN344</f>
        <v>0</v>
      </c>
      <c r="AO523">
        <f>Drivers!AO344</f>
        <v>0</v>
      </c>
      <c r="AP523">
        <f>Drivers!AP344</f>
        <v>0</v>
      </c>
      <c r="AQ523">
        <f>Drivers!AQ344</f>
        <v>0</v>
      </c>
      <c r="AR523">
        <f>Drivers!AR344</f>
        <v>0</v>
      </c>
      <c r="AS523">
        <f>Drivers!AS344</f>
        <v>0</v>
      </c>
      <c r="AT523">
        <f>Drivers!AT344</f>
        <v>0</v>
      </c>
      <c r="AU523">
        <f>Drivers!AU344</f>
        <v>0</v>
      </c>
      <c r="AV523">
        <f>Drivers!AV344</f>
        <v>0</v>
      </c>
      <c r="AW523">
        <f>Drivers!AW344</f>
        <v>0</v>
      </c>
      <c r="AX523">
        <f>Drivers!AX344</f>
        <v>0</v>
      </c>
      <c r="AY523">
        <f>Drivers!AY344</f>
        <v>0</v>
      </c>
      <c r="AZ523">
        <f>Drivers!AZ344</f>
        <v>0</v>
      </c>
      <c r="BA523">
        <f>Drivers!BA344</f>
        <v>0</v>
      </c>
      <c r="BB523">
        <f>Drivers!BB344</f>
        <v>0</v>
      </c>
      <c r="BC523">
        <f>Drivers!BC344</f>
        <v>0</v>
      </c>
      <c r="BD523">
        <f>Drivers!BD344</f>
        <v>0</v>
      </c>
      <c r="BE523">
        <f>Drivers!BE344</f>
        <v>0</v>
      </c>
      <c r="BF523">
        <f>Drivers!BF344</f>
        <v>0</v>
      </c>
      <c r="BG523">
        <f>Drivers!BG344</f>
        <v>0</v>
      </c>
      <c r="BH523">
        <f>Drivers!BH344</f>
        <v>0</v>
      </c>
      <c r="BI523">
        <f>Drivers!BI344</f>
        <v>0</v>
      </c>
      <c r="BJ523">
        <f>Drivers!BJ344</f>
        <v>0</v>
      </c>
      <c r="BK523">
        <f>Drivers!BK344</f>
        <v>0</v>
      </c>
      <c r="BL523">
        <f>Drivers!BL344</f>
        <v>0</v>
      </c>
      <c r="BM523">
        <f>Drivers!BM344</f>
        <v>0</v>
      </c>
      <c r="BN523">
        <f>Drivers!BN344</f>
        <v>0</v>
      </c>
      <c r="BO523">
        <f>Drivers!BO344</f>
        <v>0</v>
      </c>
      <c r="BP523">
        <f>Drivers!BP344</f>
        <v>0</v>
      </c>
      <c r="BQ523">
        <f>Drivers!BQ344</f>
        <v>0</v>
      </c>
      <c r="BR523">
        <f>Drivers!BR344</f>
        <v>0</v>
      </c>
      <c r="BS523">
        <f>Drivers!BS344</f>
        <v>0</v>
      </c>
      <c r="BT523">
        <f>Drivers!BT344</f>
        <v>0</v>
      </c>
      <c r="BU523">
        <f>Drivers!BU344</f>
        <v>0</v>
      </c>
      <c r="BV523">
        <f>Drivers!BV344</f>
        <v>0</v>
      </c>
      <c r="BW523">
        <f>Drivers!BW344</f>
        <v>0</v>
      </c>
      <c r="BX523">
        <f>Drivers!BX344</f>
        <v>0</v>
      </c>
      <c r="BY523">
        <f>Drivers!BY344</f>
        <v>0</v>
      </c>
      <c r="BZ523">
        <f>Drivers!BZ344</f>
        <v>0</v>
      </c>
      <c r="CA523">
        <f>Drivers!CA344</f>
        <v>0</v>
      </c>
      <c r="CB523">
        <f>Drivers!CB344</f>
        <v>0</v>
      </c>
      <c r="CC523">
        <f>Drivers!CC344</f>
        <v>0</v>
      </c>
      <c r="CD523">
        <f>Drivers!CD344</f>
        <v>0</v>
      </c>
      <c r="CE523">
        <f>Drivers!CE344</f>
        <v>0</v>
      </c>
      <c r="CF523">
        <f>Drivers!CF344</f>
        <v>0</v>
      </c>
      <c r="CG523">
        <f>Drivers!CG344</f>
        <v>0</v>
      </c>
      <c r="CH523">
        <f>Drivers!CH344</f>
        <v>0</v>
      </c>
      <c r="CI523">
        <f>Drivers!CI344</f>
        <v>0</v>
      </c>
      <c r="CJ523">
        <f>Drivers!CJ344</f>
        <v>0</v>
      </c>
      <c r="CK523">
        <f>Drivers!CK344</f>
        <v>0</v>
      </c>
      <c r="CL523">
        <f>Drivers!CL344</f>
        <v>0</v>
      </c>
      <c r="CM523">
        <f>Drivers!CM344</f>
        <v>0</v>
      </c>
      <c r="CN523">
        <f>Drivers!CN344</f>
        <v>0</v>
      </c>
      <c r="CO523">
        <f>Drivers!CO344</f>
        <v>0</v>
      </c>
      <c r="CP523">
        <f>Drivers!CP344</f>
        <v>0</v>
      </c>
      <c r="CQ523">
        <f>Drivers!CQ344</f>
        <v>0</v>
      </c>
      <c r="CR523">
        <f>Drivers!CR344</f>
        <v>0</v>
      </c>
      <c r="CS523">
        <f>Drivers!CS344</f>
        <v>0</v>
      </c>
      <c r="CT523">
        <f>Drivers!CT344</f>
        <v>0</v>
      </c>
      <c r="CU523">
        <f>Drivers!CU344</f>
        <v>0</v>
      </c>
      <c r="CV523">
        <f>Drivers!CV344</f>
        <v>0</v>
      </c>
      <c r="CW523">
        <f>Drivers!CW344</f>
        <v>0</v>
      </c>
      <c r="CX523">
        <f>Drivers!CX344</f>
        <v>0</v>
      </c>
      <c r="CY523">
        <f>Drivers!CY344</f>
        <v>0</v>
      </c>
      <c r="CZ523">
        <f>Drivers!CZ344</f>
        <v>0</v>
      </c>
      <c r="DA523">
        <f>Drivers!DA344</f>
        <v>0</v>
      </c>
      <c r="DB523">
        <f>Drivers!DB344</f>
        <v>0</v>
      </c>
      <c r="DC523">
        <f>Drivers!DC344</f>
        <v>0</v>
      </c>
      <c r="DD523">
        <f>Drivers!DD344</f>
        <v>0</v>
      </c>
      <c r="DE523">
        <f>Drivers!DE344</f>
        <v>0</v>
      </c>
      <c r="DF523">
        <f>Drivers!DF344</f>
        <v>0</v>
      </c>
      <c r="DG523">
        <f>Drivers!DG344</f>
        <v>0</v>
      </c>
      <c r="DH523">
        <f>Drivers!DH344</f>
        <v>0</v>
      </c>
      <c r="DI523">
        <f>Drivers!DI344</f>
        <v>0</v>
      </c>
      <c r="DJ523">
        <f>Drivers!DJ344</f>
        <v>0</v>
      </c>
      <c r="DK523">
        <f>Drivers!DK344</f>
        <v>0</v>
      </c>
      <c r="DL523">
        <f>Drivers!DL344</f>
        <v>0</v>
      </c>
      <c r="DM523">
        <f>Drivers!DM344</f>
        <v>0</v>
      </c>
      <c r="DN523">
        <f>Drivers!DN344</f>
        <v>0</v>
      </c>
      <c r="DO523">
        <f>Drivers!DO344</f>
        <v>0</v>
      </c>
      <c r="DP523">
        <f>Drivers!DP344</f>
        <v>0</v>
      </c>
      <c r="DQ523">
        <f>Drivers!DQ344</f>
        <v>0</v>
      </c>
      <c r="DR523">
        <f>Drivers!DR344</f>
        <v>0</v>
      </c>
      <c r="DS523">
        <f>Drivers!DS344</f>
        <v>0</v>
      </c>
      <c r="DT523">
        <f>Drivers!DT344</f>
        <v>0</v>
      </c>
      <c r="DU523">
        <f>Drivers!DU344</f>
        <v>0</v>
      </c>
      <c r="DV523">
        <f>Drivers!DV344</f>
        <v>0</v>
      </c>
      <c r="DW523">
        <f>Drivers!DW344</f>
        <v>0</v>
      </c>
      <c r="DX523">
        <f>Drivers!DX344</f>
        <v>0</v>
      </c>
      <c r="DY523">
        <f>Drivers!DY344</f>
        <v>0</v>
      </c>
      <c r="DZ523">
        <f>Drivers!DZ344</f>
        <v>0</v>
      </c>
      <c r="EA523">
        <f>Drivers!EA344</f>
        <v>0</v>
      </c>
      <c r="EB523">
        <f>Drivers!EB344</f>
        <v>0</v>
      </c>
      <c r="EC523">
        <f>Drivers!EC344</f>
        <v>0</v>
      </c>
      <c r="ED523">
        <f>Drivers!ED344</f>
        <v>0</v>
      </c>
      <c r="EE523">
        <f>Drivers!EE344</f>
        <v>0</v>
      </c>
      <c r="EF523">
        <f>Drivers!EF344</f>
        <v>0</v>
      </c>
      <c r="EG523">
        <f>Drivers!EG344</f>
        <v>0</v>
      </c>
      <c r="EH523">
        <f>Drivers!EH344</f>
        <v>0</v>
      </c>
      <c r="EI523">
        <f>Drivers!EI344</f>
        <v>0</v>
      </c>
      <c r="EJ523">
        <f>Drivers!EJ344</f>
        <v>0</v>
      </c>
      <c r="EK523">
        <f>Drivers!EK344</f>
        <v>0</v>
      </c>
      <c r="EL523">
        <f>Drivers!EL344</f>
        <v>0</v>
      </c>
      <c r="EM523">
        <f>Drivers!EM344</f>
        <v>0</v>
      </c>
      <c r="EN523">
        <f>Drivers!EN344</f>
        <v>0</v>
      </c>
    </row>
    <row r="524" spans="1:144" x14ac:dyDescent="0.2">
      <c r="A524">
        <f>Drivers!A345</f>
        <v>0</v>
      </c>
      <c r="B524">
        <f>Drivers!B345</f>
        <v>0</v>
      </c>
      <c r="C524">
        <f>Drivers!C345</f>
        <v>0</v>
      </c>
      <c r="D524">
        <f>Drivers!D345</f>
        <v>0</v>
      </c>
      <c r="E524">
        <f>Drivers!E345</f>
        <v>0</v>
      </c>
      <c r="F524">
        <f>Drivers!F345</f>
        <v>0</v>
      </c>
      <c r="G524">
        <f>Drivers!G345</f>
        <v>0</v>
      </c>
      <c r="H524">
        <f>Drivers!H345</f>
        <v>0</v>
      </c>
      <c r="I524" t="str">
        <f>Drivers!I345</f>
        <v># of Non-Warehouse Hourly Employees</v>
      </c>
      <c r="J524">
        <f>Drivers!J345</f>
        <v>0</v>
      </c>
      <c r="K524">
        <f>Drivers!K345</f>
        <v>0</v>
      </c>
      <c r="L524">
        <f>Drivers!L345</f>
        <v>0</v>
      </c>
      <c r="M524">
        <f>Drivers!M345</f>
        <v>0</v>
      </c>
      <c r="N524">
        <f>Drivers!N345</f>
        <v>0</v>
      </c>
      <c r="O524">
        <f>Drivers!O345</f>
        <v>0</v>
      </c>
      <c r="P524">
        <f>Drivers!P345</f>
        <v>0</v>
      </c>
      <c r="Q524">
        <f>Drivers!Q345</f>
        <v>0</v>
      </c>
      <c r="R524">
        <f>Drivers!R345</f>
        <v>0</v>
      </c>
      <c r="S524">
        <f>Drivers!S345</f>
        <v>0</v>
      </c>
      <c r="T524">
        <f>Drivers!T345</f>
        <v>0</v>
      </c>
      <c r="U524">
        <f>Drivers!U345</f>
        <v>0</v>
      </c>
      <c r="V524">
        <f>Drivers!V345</f>
        <v>0</v>
      </c>
      <c r="W524">
        <f>Drivers!W345</f>
        <v>0</v>
      </c>
      <c r="X524">
        <f>Drivers!X345</f>
        <v>0</v>
      </c>
      <c r="Y524">
        <f>Drivers!Y345</f>
        <v>0</v>
      </c>
      <c r="Z524">
        <f>Drivers!Z345</f>
        <v>0</v>
      </c>
      <c r="AA524">
        <f>Drivers!AA345</f>
        <v>0</v>
      </c>
      <c r="AB524">
        <f>Drivers!AB345</f>
        <v>0</v>
      </c>
      <c r="AC524">
        <f>Drivers!AC345</f>
        <v>0</v>
      </c>
      <c r="AD524">
        <f>Drivers!AD345</f>
        <v>0</v>
      </c>
      <c r="AE524">
        <f>Drivers!AE345</f>
        <v>0</v>
      </c>
      <c r="AF524">
        <f>Drivers!AF345</f>
        <v>0</v>
      </c>
      <c r="AG524">
        <f>Drivers!AG345</f>
        <v>0</v>
      </c>
      <c r="AH524">
        <f>Drivers!AH345</f>
        <v>0</v>
      </c>
      <c r="AI524">
        <f>Drivers!AI345</f>
        <v>0</v>
      </c>
      <c r="AJ524">
        <f>Drivers!AJ345</f>
        <v>0</v>
      </c>
      <c r="AK524">
        <f>Drivers!AK345</f>
        <v>0</v>
      </c>
      <c r="AL524">
        <f>Drivers!AL345</f>
        <v>0</v>
      </c>
      <c r="AM524">
        <f>Drivers!AM345</f>
        <v>0</v>
      </c>
      <c r="AN524">
        <f>Drivers!AN345</f>
        <v>0</v>
      </c>
      <c r="AO524">
        <f>Drivers!AO345</f>
        <v>0</v>
      </c>
      <c r="AP524">
        <f>Drivers!AP345</f>
        <v>0</v>
      </c>
      <c r="AQ524">
        <f>Drivers!AQ345</f>
        <v>0</v>
      </c>
      <c r="AR524">
        <f>Drivers!AR345</f>
        <v>0</v>
      </c>
      <c r="AS524">
        <f>Drivers!AS345</f>
        <v>0</v>
      </c>
      <c r="AT524">
        <f>Drivers!AT345</f>
        <v>0</v>
      </c>
      <c r="AU524">
        <f>Drivers!AU345</f>
        <v>0</v>
      </c>
      <c r="AV524">
        <f>Drivers!AV345</f>
        <v>0</v>
      </c>
      <c r="AW524">
        <f>Drivers!AW345</f>
        <v>0</v>
      </c>
      <c r="AX524">
        <f>Drivers!AX345</f>
        <v>0</v>
      </c>
      <c r="AY524">
        <f>Drivers!AY345</f>
        <v>0</v>
      </c>
      <c r="AZ524">
        <f>Drivers!AZ345</f>
        <v>0</v>
      </c>
      <c r="BA524">
        <f>Drivers!BA345</f>
        <v>0</v>
      </c>
      <c r="BB524">
        <f>Drivers!BB345</f>
        <v>0</v>
      </c>
      <c r="BC524">
        <f>Drivers!BC345</f>
        <v>0</v>
      </c>
      <c r="BD524">
        <f>Drivers!BD345</f>
        <v>0</v>
      </c>
      <c r="BE524">
        <f>Drivers!BE345</f>
        <v>0</v>
      </c>
      <c r="BF524">
        <f>Drivers!BF345</f>
        <v>0</v>
      </c>
      <c r="BG524">
        <f>Drivers!BG345</f>
        <v>0</v>
      </c>
      <c r="BH524">
        <f>Drivers!BH345</f>
        <v>0</v>
      </c>
      <c r="BI524">
        <f>Drivers!BI345</f>
        <v>0</v>
      </c>
      <c r="BJ524">
        <f>Drivers!BJ345</f>
        <v>0</v>
      </c>
      <c r="BK524">
        <f>Drivers!BK345</f>
        <v>0</v>
      </c>
      <c r="BL524">
        <f>Drivers!BL345</f>
        <v>0</v>
      </c>
      <c r="BM524">
        <f>Drivers!BM345</f>
        <v>0</v>
      </c>
      <c r="BN524">
        <f>Drivers!BN345</f>
        <v>0</v>
      </c>
      <c r="BO524">
        <f>Drivers!BO345</f>
        <v>0</v>
      </c>
      <c r="BP524">
        <f>Drivers!BP345</f>
        <v>0</v>
      </c>
      <c r="BQ524">
        <f>Drivers!BQ345</f>
        <v>0</v>
      </c>
      <c r="BR524">
        <f>Drivers!BR345</f>
        <v>0</v>
      </c>
      <c r="BS524">
        <f>Drivers!BS345</f>
        <v>0</v>
      </c>
      <c r="BT524">
        <f>Drivers!BT345</f>
        <v>0</v>
      </c>
      <c r="BU524">
        <f>Drivers!BU345</f>
        <v>0</v>
      </c>
      <c r="BV524">
        <f>Drivers!BV345</f>
        <v>0</v>
      </c>
      <c r="BW524">
        <f>Drivers!BW345</f>
        <v>0</v>
      </c>
      <c r="BX524">
        <f>Drivers!BX345</f>
        <v>0</v>
      </c>
      <c r="BY524">
        <f>Drivers!BY345</f>
        <v>0</v>
      </c>
      <c r="BZ524">
        <f>Drivers!BZ345</f>
        <v>0</v>
      </c>
      <c r="CA524">
        <f>Drivers!CA345</f>
        <v>0</v>
      </c>
      <c r="CB524">
        <f>Drivers!CB345</f>
        <v>0</v>
      </c>
      <c r="CC524">
        <f>Drivers!CC345</f>
        <v>0</v>
      </c>
      <c r="CD524">
        <f>Drivers!CD345</f>
        <v>0</v>
      </c>
      <c r="CE524">
        <f>Drivers!CE345</f>
        <v>0</v>
      </c>
      <c r="CF524">
        <f>Drivers!CF345</f>
        <v>0</v>
      </c>
      <c r="CG524">
        <f>Drivers!CG345</f>
        <v>0</v>
      </c>
      <c r="CH524">
        <f>Drivers!CH345</f>
        <v>0</v>
      </c>
      <c r="CI524">
        <f>Drivers!CI345</f>
        <v>0</v>
      </c>
      <c r="CJ524">
        <f>Drivers!CJ345</f>
        <v>0</v>
      </c>
      <c r="CK524">
        <f>Drivers!CK345</f>
        <v>0</v>
      </c>
      <c r="CL524">
        <f>Drivers!CL345</f>
        <v>0</v>
      </c>
      <c r="CM524">
        <f>Drivers!CM345</f>
        <v>0</v>
      </c>
      <c r="CN524">
        <f>Drivers!CN345</f>
        <v>0</v>
      </c>
      <c r="CO524">
        <f>Drivers!CO345</f>
        <v>0</v>
      </c>
      <c r="CP524">
        <f>Drivers!CP345</f>
        <v>0</v>
      </c>
      <c r="CQ524">
        <f>Drivers!CQ345</f>
        <v>0</v>
      </c>
      <c r="CR524">
        <f>Drivers!CR345</f>
        <v>0</v>
      </c>
      <c r="CS524">
        <f>Drivers!CS345</f>
        <v>0</v>
      </c>
      <c r="CT524">
        <f>Drivers!CT345</f>
        <v>0</v>
      </c>
      <c r="CU524">
        <f>Drivers!CU345</f>
        <v>0</v>
      </c>
      <c r="CV524">
        <f>Drivers!CV345</f>
        <v>0</v>
      </c>
      <c r="CW524">
        <f>Drivers!CW345</f>
        <v>0</v>
      </c>
      <c r="CX524">
        <f>Drivers!CX345</f>
        <v>0</v>
      </c>
      <c r="CY524">
        <f>Drivers!CY345</f>
        <v>0</v>
      </c>
      <c r="CZ524">
        <f>Drivers!CZ345</f>
        <v>0</v>
      </c>
      <c r="DA524">
        <f>Drivers!DA345</f>
        <v>0</v>
      </c>
      <c r="DB524">
        <f>Drivers!DB345</f>
        <v>0</v>
      </c>
      <c r="DC524">
        <f>Drivers!DC345</f>
        <v>0</v>
      </c>
      <c r="DD524">
        <f>Drivers!DD345</f>
        <v>0</v>
      </c>
      <c r="DE524">
        <f>Drivers!DE345</f>
        <v>0</v>
      </c>
      <c r="DF524">
        <f>Drivers!DF345</f>
        <v>0</v>
      </c>
      <c r="DG524">
        <f>Drivers!DG345</f>
        <v>0</v>
      </c>
      <c r="DH524">
        <f>Drivers!DH345</f>
        <v>0</v>
      </c>
      <c r="DI524">
        <f>Drivers!DI345</f>
        <v>0</v>
      </c>
      <c r="DJ524">
        <f>Drivers!DJ345</f>
        <v>0</v>
      </c>
      <c r="DK524">
        <f>Drivers!DK345</f>
        <v>0</v>
      </c>
      <c r="DL524">
        <f>Drivers!DL345</f>
        <v>0</v>
      </c>
      <c r="DM524">
        <f>Drivers!DM345</f>
        <v>0</v>
      </c>
      <c r="DN524">
        <f>Drivers!DN345</f>
        <v>0</v>
      </c>
      <c r="DO524">
        <f>Drivers!DO345</f>
        <v>0</v>
      </c>
      <c r="DP524">
        <f>Drivers!DP345</f>
        <v>0</v>
      </c>
      <c r="DQ524">
        <f>Drivers!DQ345</f>
        <v>0</v>
      </c>
      <c r="DR524">
        <f>Drivers!DR345</f>
        <v>0</v>
      </c>
      <c r="DS524">
        <f>Drivers!DS345</f>
        <v>0</v>
      </c>
      <c r="DT524">
        <f>Drivers!DT345</f>
        <v>0</v>
      </c>
      <c r="DU524">
        <f>Drivers!DU345</f>
        <v>0</v>
      </c>
      <c r="DV524">
        <f>Drivers!DV345</f>
        <v>0</v>
      </c>
      <c r="DW524">
        <f>Drivers!DW345</f>
        <v>0</v>
      </c>
      <c r="DX524">
        <f>Drivers!DX345</f>
        <v>0</v>
      </c>
      <c r="DY524">
        <f>Drivers!DY345</f>
        <v>156.77207637231504</v>
      </c>
      <c r="DZ524">
        <f>Drivers!DZ345</f>
        <v>447.04653937947495</v>
      </c>
      <c r="EA524">
        <f>Drivers!EA345</f>
        <v>750</v>
      </c>
      <c r="EB524">
        <f>Drivers!EB345</f>
        <v>0</v>
      </c>
      <c r="EC524">
        <f>Drivers!EC345</f>
        <v>0</v>
      </c>
      <c r="ED524">
        <f>Drivers!ED345</f>
        <v>0</v>
      </c>
      <c r="EE524">
        <f>Drivers!EE345</f>
        <v>0</v>
      </c>
      <c r="EF524">
        <f>Drivers!EF345</f>
        <v>0</v>
      </c>
      <c r="EG524">
        <f>Drivers!EG345</f>
        <v>0</v>
      </c>
      <c r="EH524">
        <f>Drivers!EH345</f>
        <v>0</v>
      </c>
      <c r="EI524">
        <f>Drivers!EI345</f>
        <v>0</v>
      </c>
      <c r="EJ524">
        <f>Drivers!EJ345</f>
        <v>0</v>
      </c>
      <c r="EK524">
        <f>Drivers!EK345</f>
        <v>0</v>
      </c>
      <c r="EL524">
        <f>Drivers!EL345</f>
        <v>0</v>
      </c>
      <c r="EM524">
        <f>Drivers!EM345</f>
        <v>0</v>
      </c>
      <c r="EN524">
        <f>Drivers!EN345</f>
        <v>0</v>
      </c>
    </row>
    <row r="525" spans="1:144" x14ac:dyDescent="0.2">
      <c r="A525">
        <f>Drivers!A346</f>
        <v>0</v>
      </c>
      <c r="B525">
        <f>Drivers!B346</f>
        <v>0</v>
      </c>
      <c r="C525">
        <f>Drivers!C346</f>
        <v>0</v>
      </c>
      <c r="D525">
        <f>Drivers!D346</f>
        <v>0</v>
      </c>
      <c r="E525">
        <f>Drivers!E346</f>
        <v>0</v>
      </c>
      <c r="F525">
        <f>Drivers!F346</f>
        <v>0</v>
      </c>
      <c r="G525">
        <f>Drivers!G346</f>
        <v>0</v>
      </c>
      <c r="H525">
        <f>Drivers!H346</f>
        <v>0</v>
      </c>
      <c r="I525" t="str">
        <f>Drivers!I346</f>
        <v>Cost per Employee (in $s)</v>
      </c>
      <c r="J525">
        <f>Drivers!J346</f>
        <v>0</v>
      </c>
      <c r="K525">
        <f>Drivers!K346</f>
        <v>0</v>
      </c>
      <c r="L525">
        <f>Drivers!L346</f>
        <v>0</v>
      </c>
      <c r="M525">
        <f>Drivers!M346</f>
        <v>0</v>
      </c>
      <c r="N525">
        <f>Drivers!N346</f>
        <v>0</v>
      </c>
      <c r="O525">
        <f>Drivers!O346</f>
        <v>0</v>
      </c>
      <c r="P525">
        <f>Drivers!P346</f>
        <v>0</v>
      </c>
      <c r="Q525">
        <f>Drivers!Q346</f>
        <v>0</v>
      </c>
      <c r="R525">
        <f>Drivers!R346</f>
        <v>0</v>
      </c>
      <c r="S525">
        <f>Drivers!S346</f>
        <v>0</v>
      </c>
      <c r="T525">
        <f>Drivers!T346</f>
        <v>0</v>
      </c>
      <c r="U525">
        <f>Drivers!U346</f>
        <v>0</v>
      </c>
      <c r="V525">
        <f>Drivers!V346</f>
        <v>0</v>
      </c>
      <c r="W525">
        <f>Drivers!W346</f>
        <v>0</v>
      </c>
      <c r="X525">
        <f>Drivers!X346</f>
        <v>0</v>
      </c>
      <c r="Y525">
        <f>Drivers!Y346</f>
        <v>0</v>
      </c>
      <c r="Z525">
        <f>Drivers!Z346</f>
        <v>0</v>
      </c>
      <c r="AA525">
        <f>Drivers!AA346</f>
        <v>0</v>
      </c>
      <c r="AB525">
        <f>Drivers!AB346</f>
        <v>0</v>
      </c>
      <c r="AC525">
        <f>Drivers!AC346</f>
        <v>0</v>
      </c>
      <c r="AD525">
        <f>Drivers!AD346</f>
        <v>0</v>
      </c>
      <c r="AE525">
        <f>Drivers!AE346</f>
        <v>0</v>
      </c>
      <c r="AF525">
        <f>Drivers!AF346</f>
        <v>0</v>
      </c>
      <c r="AG525">
        <f>Drivers!AG346</f>
        <v>0</v>
      </c>
      <c r="AH525">
        <f>Drivers!AH346</f>
        <v>0</v>
      </c>
      <c r="AI525">
        <f>Drivers!AI346</f>
        <v>0</v>
      </c>
      <c r="AJ525">
        <f>Drivers!AJ346</f>
        <v>0</v>
      </c>
      <c r="AK525">
        <f>Drivers!AK346</f>
        <v>0</v>
      </c>
      <c r="AL525">
        <f>Drivers!AL346</f>
        <v>0</v>
      </c>
      <c r="AM525">
        <f>Drivers!AM346</f>
        <v>0</v>
      </c>
      <c r="AN525">
        <f>Drivers!AN346</f>
        <v>0</v>
      </c>
      <c r="AO525">
        <f>Drivers!AO346</f>
        <v>0</v>
      </c>
      <c r="AP525">
        <f>Drivers!AP346</f>
        <v>0</v>
      </c>
      <c r="AQ525">
        <f>Drivers!AQ346</f>
        <v>0</v>
      </c>
      <c r="AR525">
        <f>Drivers!AR346</f>
        <v>0</v>
      </c>
      <c r="AS525">
        <f>Drivers!AS346</f>
        <v>0</v>
      </c>
      <c r="AT525">
        <f>Drivers!AT346</f>
        <v>0</v>
      </c>
      <c r="AU525">
        <f>Drivers!AU346</f>
        <v>0</v>
      </c>
      <c r="AV525">
        <f>Drivers!AV346</f>
        <v>0</v>
      </c>
      <c r="AW525">
        <f>Drivers!AW346</f>
        <v>0</v>
      </c>
      <c r="AX525">
        <f>Drivers!AX346</f>
        <v>0</v>
      </c>
      <c r="AY525">
        <f>Drivers!AY346</f>
        <v>0</v>
      </c>
      <c r="AZ525">
        <f>Drivers!AZ346</f>
        <v>0</v>
      </c>
      <c r="BA525">
        <f>Drivers!BA346</f>
        <v>0</v>
      </c>
      <c r="BB525">
        <f>Drivers!BB346</f>
        <v>0</v>
      </c>
      <c r="BC525">
        <f>Drivers!BC346</f>
        <v>0</v>
      </c>
      <c r="BD525">
        <f>Drivers!BD346</f>
        <v>0</v>
      </c>
      <c r="BE525">
        <f>Drivers!BE346</f>
        <v>0</v>
      </c>
      <c r="BF525">
        <f>Drivers!BF346</f>
        <v>0</v>
      </c>
      <c r="BG525">
        <f>Drivers!BG346</f>
        <v>0</v>
      </c>
      <c r="BH525">
        <f>Drivers!BH346</f>
        <v>0</v>
      </c>
      <c r="BI525">
        <f>Drivers!BI346</f>
        <v>0</v>
      </c>
      <c r="BJ525">
        <f>Drivers!BJ346</f>
        <v>0</v>
      </c>
      <c r="BK525">
        <f>Drivers!BK346</f>
        <v>0</v>
      </c>
      <c r="BL525">
        <f>Drivers!BL346</f>
        <v>0</v>
      </c>
      <c r="BM525">
        <f>Drivers!BM346</f>
        <v>0</v>
      </c>
      <c r="BN525">
        <f>Drivers!BN346</f>
        <v>0</v>
      </c>
      <c r="BO525">
        <f>Drivers!BO346</f>
        <v>0</v>
      </c>
      <c r="BP525">
        <f>Drivers!BP346</f>
        <v>0</v>
      </c>
      <c r="BQ525">
        <f>Drivers!BQ346</f>
        <v>0</v>
      </c>
      <c r="BR525">
        <f>Drivers!BR346</f>
        <v>0</v>
      </c>
      <c r="BS525">
        <f>Drivers!BS346</f>
        <v>0</v>
      </c>
      <c r="BT525">
        <f>Drivers!BT346</f>
        <v>0</v>
      </c>
      <c r="BU525">
        <f>Drivers!BU346</f>
        <v>0</v>
      </c>
      <c r="BV525">
        <f>Drivers!BV346</f>
        <v>0</v>
      </c>
      <c r="BW525">
        <f>Drivers!BW346</f>
        <v>0</v>
      </c>
      <c r="BX525">
        <f>Drivers!BX346</f>
        <v>0</v>
      </c>
      <c r="BY525">
        <f>Drivers!BY346</f>
        <v>0</v>
      </c>
      <c r="BZ525">
        <f>Drivers!BZ346</f>
        <v>0</v>
      </c>
      <c r="CA525">
        <f>Drivers!CA346</f>
        <v>0</v>
      </c>
      <c r="CB525">
        <f>Drivers!CB346</f>
        <v>0</v>
      </c>
      <c r="CC525">
        <f>Drivers!CC346</f>
        <v>0</v>
      </c>
      <c r="CD525">
        <f>Drivers!CD346</f>
        <v>0</v>
      </c>
      <c r="CE525">
        <f>Drivers!CE346</f>
        <v>0</v>
      </c>
      <c r="CF525">
        <f>Drivers!CF346</f>
        <v>0</v>
      </c>
      <c r="CG525">
        <f>Drivers!CG346</f>
        <v>0</v>
      </c>
      <c r="CH525">
        <f>Drivers!CH346</f>
        <v>0</v>
      </c>
      <c r="CI525">
        <f>Drivers!CI346</f>
        <v>0</v>
      </c>
      <c r="CJ525">
        <f>Drivers!CJ346</f>
        <v>0</v>
      </c>
      <c r="CK525">
        <f>Drivers!CK346</f>
        <v>0</v>
      </c>
      <c r="CL525">
        <f>Drivers!CL346</f>
        <v>0</v>
      </c>
      <c r="CM525">
        <f>Drivers!CM346</f>
        <v>0</v>
      </c>
      <c r="CN525">
        <f>Drivers!CN346</f>
        <v>0</v>
      </c>
      <c r="CO525">
        <f>Drivers!CO346</f>
        <v>0</v>
      </c>
      <c r="CP525">
        <f>Drivers!CP346</f>
        <v>0</v>
      </c>
      <c r="CQ525">
        <f>Drivers!CQ346</f>
        <v>0</v>
      </c>
      <c r="CR525">
        <f>Drivers!CR346</f>
        <v>0</v>
      </c>
      <c r="CS525">
        <f>Drivers!CS346</f>
        <v>0</v>
      </c>
      <c r="CT525">
        <f>Drivers!CT346</f>
        <v>0</v>
      </c>
      <c r="CU525">
        <f>Drivers!CU346</f>
        <v>0</v>
      </c>
      <c r="CV525">
        <f>Drivers!CV346</f>
        <v>0</v>
      </c>
      <c r="CW525">
        <f>Drivers!CW346</f>
        <v>0</v>
      </c>
      <c r="CX525">
        <f>Drivers!CX346</f>
        <v>0</v>
      </c>
      <c r="CY525">
        <f>Drivers!CY346</f>
        <v>0</v>
      </c>
      <c r="CZ525">
        <f>Drivers!CZ346</f>
        <v>0</v>
      </c>
      <c r="DA525">
        <f>Drivers!DA346</f>
        <v>0</v>
      </c>
      <c r="DB525">
        <f>Drivers!DB346</f>
        <v>0</v>
      </c>
      <c r="DC525">
        <f>Drivers!DC346</f>
        <v>0</v>
      </c>
      <c r="DD525">
        <f>Drivers!DD346</f>
        <v>0</v>
      </c>
      <c r="DE525">
        <f>Drivers!DE346</f>
        <v>0</v>
      </c>
      <c r="DF525">
        <f>Drivers!DF346</f>
        <v>0</v>
      </c>
      <c r="DG525">
        <f>Drivers!DG346</f>
        <v>0</v>
      </c>
      <c r="DH525">
        <f>Drivers!DH346</f>
        <v>0</v>
      </c>
      <c r="DI525">
        <f>Drivers!DI346</f>
        <v>0</v>
      </c>
      <c r="DJ525">
        <f>Drivers!DJ346</f>
        <v>0</v>
      </c>
      <c r="DK525">
        <f>Drivers!DK346</f>
        <v>0</v>
      </c>
      <c r="DL525">
        <f>Drivers!DL346</f>
        <v>0</v>
      </c>
      <c r="DM525">
        <f>Drivers!DM346</f>
        <v>0</v>
      </c>
      <c r="DN525">
        <f>Drivers!DN346</f>
        <v>0</v>
      </c>
      <c r="DO525">
        <f>Drivers!DO346</f>
        <v>0</v>
      </c>
      <c r="DP525">
        <f>Drivers!DP346</f>
        <v>0</v>
      </c>
      <c r="DQ525">
        <f>Drivers!DQ346</f>
        <v>0</v>
      </c>
      <c r="DR525">
        <f>Drivers!DR346</f>
        <v>0</v>
      </c>
      <c r="DS525">
        <f>Drivers!DS346</f>
        <v>0</v>
      </c>
      <c r="DT525">
        <f>Drivers!DT346</f>
        <v>0</v>
      </c>
      <c r="DU525">
        <f>Drivers!DU346</f>
        <v>0</v>
      </c>
      <c r="DV525">
        <f>Drivers!DV346</f>
        <v>0</v>
      </c>
      <c r="DW525">
        <f>Drivers!DW346</f>
        <v>0</v>
      </c>
      <c r="DX525">
        <f>Drivers!DX346</f>
        <v>0</v>
      </c>
      <c r="DY525">
        <f>Drivers!DY346</f>
        <v>139125.54138915316</v>
      </c>
      <c r="DZ525">
        <f>Drivers!DZ346</f>
        <v>156921.022355689</v>
      </c>
      <c r="EA525">
        <f>Drivers!EA346</f>
        <v>220238.66666666666</v>
      </c>
      <c r="EB525">
        <f>Drivers!EB346</f>
        <v>0</v>
      </c>
      <c r="EC525">
        <f>Drivers!EC346</f>
        <v>0</v>
      </c>
      <c r="ED525">
        <f>Drivers!ED346</f>
        <v>0</v>
      </c>
      <c r="EE525">
        <f>Drivers!EE346</f>
        <v>0</v>
      </c>
      <c r="EF525">
        <f>Drivers!EF346</f>
        <v>0</v>
      </c>
      <c r="EG525">
        <f>Drivers!EG346</f>
        <v>0</v>
      </c>
      <c r="EH525">
        <f>Drivers!EH346</f>
        <v>0</v>
      </c>
      <c r="EI525">
        <f>Drivers!EI346</f>
        <v>0</v>
      </c>
      <c r="EJ525">
        <f>Drivers!EJ346</f>
        <v>0</v>
      </c>
      <c r="EK525">
        <f>Drivers!EK346</f>
        <v>0</v>
      </c>
      <c r="EL525">
        <f>Drivers!EL346</f>
        <v>0</v>
      </c>
      <c r="EM525">
        <f>Drivers!EM346</f>
        <v>0</v>
      </c>
      <c r="EN525">
        <f>Drivers!EN346</f>
        <v>0</v>
      </c>
    </row>
    <row r="526" spans="1:144" x14ac:dyDescent="0.2">
      <c r="A526">
        <f>Drivers!A347</f>
        <v>0</v>
      </c>
      <c r="B526">
        <f>Drivers!B347</f>
        <v>0</v>
      </c>
      <c r="C526">
        <f>Drivers!C347</f>
        <v>0</v>
      </c>
      <c r="D526">
        <f>Drivers!D347</f>
        <v>0</v>
      </c>
      <c r="E526">
        <f>Drivers!E347</f>
        <v>0</v>
      </c>
      <c r="F526">
        <f>Drivers!F347</f>
        <v>0</v>
      </c>
      <c r="G526">
        <f>Drivers!G347</f>
        <v>0</v>
      </c>
      <c r="H526">
        <f>Drivers!H347</f>
        <v>0</v>
      </c>
      <c r="I526">
        <f>Drivers!I347</f>
        <v>0</v>
      </c>
      <c r="J526">
        <f>Drivers!J347</f>
        <v>0</v>
      </c>
      <c r="K526">
        <f>Drivers!K347</f>
        <v>0</v>
      </c>
      <c r="L526">
        <f>Drivers!L347</f>
        <v>0</v>
      </c>
      <c r="M526">
        <f>Drivers!M347</f>
        <v>0</v>
      </c>
      <c r="N526">
        <f>Drivers!N347</f>
        <v>0</v>
      </c>
      <c r="O526">
        <f>Drivers!O347</f>
        <v>0</v>
      </c>
      <c r="P526">
        <f>Drivers!P347</f>
        <v>0</v>
      </c>
      <c r="Q526">
        <f>Drivers!Q347</f>
        <v>0</v>
      </c>
      <c r="R526">
        <f>Drivers!R347</f>
        <v>0</v>
      </c>
      <c r="S526">
        <f>Drivers!S347</f>
        <v>0</v>
      </c>
      <c r="T526">
        <f>Drivers!T347</f>
        <v>0</v>
      </c>
      <c r="U526">
        <f>Drivers!U347</f>
        <v>0</v>
      </c>
      <c r="V526">
        <f>Drivers!V347</f>
        <v>0</v>
      </c>
      <c r="W526">
        <f>Drivers!W347</f>
        <v>0</v>
      </c>
      <c r="X526">
        <f>Drivers!X347</f>
        <v>0</v>
      </c>
      <c r="Y526">
        <f>Drivers!Y347</f>
        <v>0</v>
      </c>
      <c r="Z526">
        <f>Drivers!Z347</f>
        <v>0</v>
      </c>
      <c r="AA526">
        <f>Drivers!AA347</f>
        <v>0</v>
      </c>
      <c r="AB526">
        <f>Drivers!AB347</f>
        <v>0</v>
      </c>
      <c r="AC526">
        <f>Drivers!AC347</f>
        <v>0</v>
      </c>
      <c r="AD526">
        <f>Drivers!AD347</f>
        <v>0</v>
      </c>
      <c r="AE526">
        <f>Drivers!AE347</f>
        <v>0</v>
      </c>
      <c r="AF526">
        <f>Drivers!AF347</f>
        <v>0</v>
      </c>
      <c r="AG526">
        <f>Drivers!AG347</f>
        <v>0</v>
      </c>
      <c r="AH526">
        <f>Drivers!AH347</f>
        <v>0</v>
      </c>
      <c r="AI526">
        <f>Drivers!AI347</f>
        <v>0</v>
      </c>
      <c r="AJ526">
        <f>Drivers!AJ347</f>
        <v>0</v>
      </c>
      <c r="AK526">
        <f>Drivers!AK347</f>
        <v>0</v>
      </c>
      <c r="AL526">
        <f>Drivers!AL347</f>
        <v>0</v>
      </c>
      <c r="AM526">
        <f>Drivers!AM347</f>
        <v>0</v>
      </c>
      <c r="AN526">
        <f>Drivers!AN347</f>
        <v>0</v>
      </c>
      <c r="AO526">
        <f>Drivers!AO347</f>
        <v>0</v>
      </c>
      <c r="AP526">
        <f>Drivers!AP347</f>
        <v>0</v>
      </c>
      <c r="AQ526">
        <f>Drivers!AQ347</f>
        <v>0</v>
      </c>
      <c r="AR526">
        <f>Drivers!AR347</f>
        <v>0</v>
      </c>
      <c r="AS526">
        <f>Drivers!AS347</f>
        <v>0</v>
      </c>
      <c r="AT526">
        <f>Drivers!AT347</f>
        <v>0</v>
      </c>
      <c r="AU526">
        <f>Drivers!AU347</f>
        <v>0</v>
      </c>
      <c r="AV526">
        <f>Drivers!AV347</f>
        <v>0</v>
      </c>
      <c r="AW526">
        <f>Drivers!AW347</f>
        <v>0</v>
      </c>
      <c r="AX526">
        <f>Drivers!AX347</f>
        <v>0</v>
      </c>
      <c r="AY526">
        <f>Drivers!AY347</f>
        <v>0</v>
      </c>
      <c r="AZ526">
        <f>Drivers!AZ347</f>
        <v>0</v>
      </c>
      <c r="BA526">
        <f>Drivers!BA347</f>
        <v>0</v>
      </c>
      <c r="BB526">
        <f>Drivers!BB347</f>
        <v>0</v>
      </c>
      <c r="BC526">
        <f>Drivers!BC347</f>
        <v>0</v>
      </c>
      <c r="BD526">
        <f>Drivers!BD347</f>
        <v>0</v>
      </c>
      <c r="BE526">
        <f>Drivers!BE347</f>
        <v>0</v>
      </c>
      <c r="BF526">
        <f>Drivers!BF347</f>
        <v>0</v>
      </c>
      <c r="BG526">
        <f>Drivers!BG347</f>
        <v>0</v>
      </c>
      <c r="BH526">
        <f>Drivers!BH347</f>
        <v>0</v>
      </c>
      <c r="BI526">
        <f>Drivers!BI347</f>
        <v>0</v>
      </c>
      <c r="BJ526">
        <f>Drivers!BJ347</f>
        <v>0</v>
      </c>
      <c r="BK526">
        <f>Drivers!BK347</f>
        <v>0</v>
      </c>
      <c r="BL526">
        <f>Drivers!BL347</f>
        <v>0</v>
      </c>
      <c r="BM526">
        <f>Drivers!BM347</f>
        <v>0</v>
      </c>
      <c r="BN526">
        <f>Drivers!BN347</f>
        <v>0</v>
      </c>
      <c r="BO526">
        <f>Drivers!BO347</f>
        <v>0</v>
      </c>
      <c r="BP526">
        <f>Drivers!BP347</f>
        <v>0</v>
      </c>
      <c r="BQ526">
        <f>Drivers!BQ347</f>
        <v>0</v>
      </c>
      <c r="BR526">
        <f>Drivers!BR347</f>
        <v>0</v>
      </c>
      <c r="BS526">
        <f>Drivers!BS347</f>
        <v>0</v>
      </c>
      <c r="BT526">
        <f>Drivers!BT347</f>
        <v>0</v>
      </c>
      <c r="BU526">
        <f>Drivers!BU347</f>
        <v>0</v>
      </c>
      <c r="BV526">
        <f>Drivers!BV347</f>
        <v>0</v>
      </c>
      <c r="BW526">
        <f>Drivers!BW347</f>
        <v>0</v>
      </c>
      <c r="BX526">
        <f>Drivers!BX347</f>
        <v>0</v>
      </c>
      <c r="BY526">
        <f>Drivers!BY347</f>
        <v>0</v>
      </c>
      <c r="BZ526">
        <f>Drivers!BZ347</f>
        <v>0</v>
      </c>
      <c r="CA526">
        <f>Drivers!CA347</f>
        <v>0</v>
      </c>
      <c r="CB526">
        <f>Drivers!CB347</f>
        <v>0</v>
      </c>
      <c r="CC526">
        <f>Drivers!CC347</f>
        <v>0</v>
      </c>
      <c r="CD526">
        <f>Drivers!CD347</f>
        <v>0</v>
      </c>
      <c r="CE526">
        <f>Drivers!CE347</f>
        <v>0</v>
      </c>
      <c r="CF526">
        <f>Drivers!CF347</f>
        <v>0</v>
      </c>
      <c r="CG526">
        <f>Drivers!CG347</f>
        <v>0</v>
      </c>
      <c r="CH526">
        <f>Drivers!CH347</f>
        <v>0</v>
      </c>
      <c r="CI526">
        <f>Drivers!CI347</f>
        <v>0</v>
      </c>
      <c r="CJ526">
        <f>Drivers!CJ347</f>
        <v>0</v>
      </c>
      <c r="CK526">
        <f>Drivers!CK347</f>
        <v>0</v>
      </c>
      <c r="CL526">
        <f>Drivers!CL347</f>
        <v>0</v>
      </c>
      <c r="CM526">
        <f>Drivers!CM347</f>
        <v>0</v>
      </c>
      <c r="CN526">
        <f>Drivers!CN347</f>
        <v>0</v>
      </c>
      <c r="CO526">
        <f>Drivers!CO347</f>
        <v>0</v>
      </c>
      <c r="CP526">
        <f>Drivers!CP347</f>
        <v>0</v>
      </c>
      <c r="CQ526">
        <f>Drivers!CQ347</f>
        <v>0</v>
      </c>
      <c r="CR526">
        <f>Drivers!CR347</f>
        <v>0</v>
      </c>
      <c r="CS526">
        <f>Drivers!CS347</f>
        <v>0</v>
      </c>
      <c r="CT526">
        <f>Drivers!CT347</f>
        <v>0</v>
      </c>
      <c r="CU526">
        <f>Drivers!CU347</f>
        <v>0</v>
      </c>
      <c r="CV526">
        <f>Drivers!CV347</f>
        <v>0</v>
      </c>
      <c r="CW526">
        <f>Drivers!CW347</f>
        <v>0</v>
      </c>
      <c r="CX526">
        <f>Drivers!CX347</f>
        <v>0</v>
      </c>
      <c r="CY526">
        <f>Drivers!CY347</f>
        <v>0</v>
      </c>
      <c r="CZ526">
        <f>Drivers!CZ347</f>
        <v>0</v>
      </c>
      <c r="DA526">
        <f>Drivers!DA347</f>
        <v>0</v>
      </c>
      <c r="DB526">
        <f>Drivers!DB347</f>
        <v>0</v>
      </c>
      <c r="DC526">
        <f>Drivers!DC347</f>
        <v>0</v>
      </c>
      <c r="DD526">
        <f>Drivers!DD347</f>
        <v>0</v>
      </c>
      <c r="DE526">
        <f>Drivers!DE347</f>
        <v>0</v>
      </c>
      <c r="DF526">
        <f>Drivers!DF347</f>
        <v>0</v>
      </c>
      <c r="DG526">
        <f>Drivers!DG347</f>
        <v>0</v>
      </c>
      <c r="DH526">
        <f>Drivers!DH347</f>
        <v>0</v>
      </c>
      <c r="DI526">
        <f>Drivers!DI347</f>
        <v>0</v>
      </c>
      <c r="DJ526">
        <f>Drivers!DJ347</f>
        <v>0</v>
      </c>
      <c r="DK526">
        <f>Drivers!DK347</f>
        <v>0</v>
      </c>
      <c r="DL526">
        <f>Drivers!DL347</f>
        <v>0</v>
      </c>
      <c r="DM526">
        <f>Drivers!DM347</f>
        <v>0</v>
      </c>
      <c r="DN526">
        <f>Drivers!DN347</f>
        <v>0</v>
      </c>
      <c r="DO526">
        <f>Drivers!DO347</f>
        <v>0</v>
      </c>
      <c r="DP526">
        <f>Drivers!DP347</f>
        <v>0</v>
      </c>
      <c r="DQ526">
        <f>Drivers!DQ347</f>
        <v>0</v>
      </c>
      <c r="DR526">
        <f>Drivers!DR347</f>
        <v>0</v>
      </c>
      <c r="DS526">
        <f>Drivers!DS347</f>
        <v>0</v>
      </c>
      <c r="DT526">
        <f>Drivers!DT347</f>
        <v>0</v>
      </c>
      <c r="DU526">
        <f>Drivers!DU347</f>
        <v>0</v>
      </c>
      <c r="DV526">
        <f>Drivers!DV347</f>
        <v>0</v>
      </c>
      <c r="DW526">
        <f>Drivers!DW347</f>
        <v>0</v>
      </c>
      <c r="DX526">
        <f>Drivers!DX347</f>
        <v>0</v>
      </c>
      <c r="DY526">
        <f>Drivers!DY347</f>
        <v>0</v>
      </c>
      <c r="DZ526">
        <f>Drivers!DZ347</f>
        <v>0</v>
      </c>
      <c r="EA526">
        <f>Drivers!EA347</f>
        <v>0</v>
      </c>
      <c r="EB526">
        <f>Drivers!EB347</f>
        <v>0</v>
      </c>
      <c r="EC526">
        <f>Drivers!EC347</f>
        <v>0</v>
      </c>
      <c r="ED526">
        <f>Drivers!ED347</f>
        <v>0</v>
      </c>
      <c r="EE526">
        <f>Drivers!EE347</f>
        <v>0</v>
      </c>
      <c r="EF526">
        <f>Drivers!EF347</f>
        <v>0</v>
      </c>
      <c r="EG526">
        <f>Drivers!EG347</f>
        <v>0</v>
      </c>
      <c r="EH526">
        <f>Drivers!EH347</f>
        <v>0</v>
      </c>
      <c r="EI526">
        <f>Drivers!EI347</f>
        <v>0</v>
      </c>
      <c r="EJ526">
        <f>Drivers!EJ347</f>
        <v>0</v>
      </c>
      <c r="EK526">
        <f>Drivers!EK347</f>
        <v>0</v>
      </c>
      <c r="EL526">
        <f>Drivers!EL347</f>
        <v>0</v>
      </c>
      <c r="EM526">
        <f>Drivers!EM347</f>
        <v>0</v>
      </c>
      <c r="EN526">
        <f>Drivers!EN347</f>
        <v>0</v>
      </c>
    </row>
    <row r="527" spans="1:144" x14ac:dyDescent="0.2">
      <c r="A527">
        <f>Drivers!A348</f>
        <v>0</v>
      </c>
      <c r="B527">
        <f>Drivers!B348</f>
        <v>0</v>
      </c>
      <c r="C527">
        <f>Drivers!C348</f>
        <v>0</v>
      </c>
      <c r="D527">
        <f>Drivers!D348</f>
        <v>0</v>
      </c>
      <c r="E527">
        <f>Drivers!E348</f>
        <v>0</v>
      </c>
      <c r="F527">
        <f>Drivers!F348</f>
        <v>0</v>
      </c>
      <c r="G527">
        <f>Drivers!G348</f>
        <v>0</v>
      </c>
      <c r="H527">
        <f>Drivers!H348</f>
        <v>0</v>
      </c>
      <c r="I527" t="str">
        <f>Drivers!I348</f>
        <v>Depreciation and Amortization</v>
      </c>
      <c r="J527">
        <f>Drivers!J348</f>
        <v>0</v>
      </c>
      <c r="K527">
        <f>Drivers!K348</f>
        <v>0</v>
      </c>
      <c r="L527">
        <f>Drivers!L348</f>
        <v>0</v>
      </c>
      <c r="M527">
        <f>Drivers!M348</f>
        <v>0</v>
      </c>
      <c r="N527">
        <f>Drivers!N348</f>
        <v>0</v>
      </c>
      <c r="O527">
        <f>Drivers!O348</f>
        <v>0</v>
      </c>
      <c r="P527">
        <f>Drivers!P348</f>
        <v>0</v>
      </c>
      <c r="Q527">
        <f>Drivers!Q348</f>
        <v>0</v>
      </c>
      <c r="R527">
        <f>Drivers!R348</f>
        <v>0</v>
      </c>
      <c r="S527">
        <f>Drivers!S348</f>
        <v>0</v>
      </c>
      <c r="T527">
        <f>Drivers!T348</f>
        <v>0</v>
      </c>
      <c r="U527">
        <f>Drivers!U348</f>
        <v>0</v>
      </c>
      <c r="V527">
        <f>Drivers!V348</f>
        <v>0</v>
      </c>
      <c r="W527">
        <f>Drivers!W348</f>
        <v>0</v>
      </c>
      <c r="X527">
        <f>Drivers!X348</f>
        <v>0</v>
      </c>
      <c r="Y527">
        <f>Drivers!Y348</f>
        <v>0</v>
      </c>
      <c r="Z527">
        <f>Drivers!Z348</f>
        <v>0</v>
      </c>
      <c r="AA527">
        <f>Drivers!AA348</f>
        <v>0</v>
      </c>
      <c r="AB527">
        <f>Drivers!AB348</f>
        <v>0</v>
      </c>
      <c r="AC527">
        <f>Drivers!AC348</f>
        <v>0</v>
      </c>
      <c r="AD527">
        <f>Drivers!AD348</f>
        <v>0</v>
      </c>
      <c r="AE527">
        <f>Drivers!AE348</f>
        <v>0</v>
      </c>
      <c r="AF527">
        <f>Drivers!AF348</f>
        <v>0</v>
      </c>
      <c r="AG527">
        <f>Drivers!AG348</f>
        <v>0</v>
      </c>
      <c r="AH527">
        <f>Drivers!AH348</f>
        <v>0</v>
      </c>
      <c r="AI527">
        <f>Drivers!AI348</f>
        <v>0</v>
      </c>
      <c r="AJ527">
        <f>Drivers!AJ348</f>
        <v>0</v>
      </c>
      <c r="AK527">
        <f>Drivers!AK348</f>
        <v>0</v>
      </c>
      <c r="AL527">
        <f>Drivers!AL348</f>
        <v>0</v>
      </c>
      <c r="AM527">
        <f>Drivers!AM348</f>
        <v>0</v>
      </c>
      <c r="AN527">
        <f>Drivers!AN348</f>
        <v>0</v>
      </c>
      <c r="AO527">
        <f>Drivers!AO348</f>
        <v>0</v>
      </c>
      <c r="AP527">
        <f>Drivers!AP348</f>
        <v>0</v>
      </c>
      <c r="AQ527">
        <f>Drivers!AQ348</f>
        <v>0</v>
      </c>
      <c r="AR527">
        <f>Drivers!AR348</f>
        <v>0</v>
      </c>
      <c r="AS527">
        <f>Drivers!AS348</f>
        <v>0</v>
      </c>
      <c r="AT527">
        <f>Drivers!AT348</f>
        <v>0</v>
      </c>
      <c r="AU527">
        <f>Drivers!AU348</f>
        <v>0</v>
      </c>
      <c r="AV527">
        <f>Drivers!AV348</f>
        <v>0</v>
      </c>
      <c r="AW527">
        <f>Drivers!AW348</f>
        <v>0</v>
      </c>
      <c r="AX527">
        <f>Drivers!AX348</f>
        <v>0</v>
      </c>
      <c r="AY527">
        <f>Drivers!AY348</f>
        <v>0</v>
      </c>
      <c r="AZ527">
        <f>Drivers!AZ348</f>
        <v>0</v>
      </c>
      <c r="BA527">
        <f>Drivers!BA348</f>
        <v>0</v>
      </c>
      <c r="BB527">
        <f>Drivers!BB348</f>
        <v>0</v>
      </c>
      <c r="BC527">
        <f>Drivers!BC348</f>
        <v>0</v>
      </c>
      <c r="BD527">
        <f>Drivers!BD348</f>
        <v>0</v>
      </c>
      <c r="BE527">
        <f>Drivers!BE348</f>
        <v>0</v>
      </c>
      <c r="BF527">
        <f>Drivers!BF348</f>
        <v>0</v>
      </c>
      <c r="BG527">
        <f>Drivers!BG348</f>
        <v>0</v>
      </c>
      <c r="BH527">
        <f>Drivers!BH348</f>
        <v>0</v>
      </c>
      <c r="BI527">
        <f>Drivers!BI348</f>
        <v>0</v>
      </c>
      <c r="BJ527">
        <f>Drivers!BJ348</f>
        <v>0</v>
      </c>
      <c r="BK527">
        <f>Drivers!BK348</f>
        <v>0</v>
      </c>
      <c r="BL527">
        <f>Drivers!BL348</f>
        <v>0</v>
      </c>
      <c r="BM527">
        <f>Drivers!BM348</f>
        <v>0</v>
      </c>
      <c r="BN527">
        <f>Drivers!BN348</f>
        <v>0</v>
      </c>
      <c r="BO527">
        <f>Drivers!BO348</f>
        <v>0</v>
      </c>
      <c r="BP527">
        <f>Drivers!BP348</f>
        <v>0</v>
      </c>
      <c r="BQ527">
        <f>Drivers!BQ348</f>
        <v>0</v>
      </c>
      <c r="BR527">
        <f>Drivers!BR348</f>
        <v>0.38100000000000001</v>
      </c>
      <c r="BS527">
        <f>Drivers!BS348</f>
        <v>0.52600000000000002</v>
      </c>
      <c r="BT527">
        <f>Drivers!BT348</f>
        <v>0.76800000000000002</v>
      </c>
      <c r="BU527">
        <f>Drivers!BU348</f>
        <v>1.242</v>
      </c>
      <c r="BV527">
        <f>Drivers!BV348</f>
        <v>1.4850000000000001</v>
      </c>
      <c r="BW527">
        <f>Drivers!BW348</f>
        <v>1.774</v>
      </c>
      <c r="BX527">
        <f>Drivers!BX348</f>
        <v>1.992</v>
      </c>
      <c r="BY527">
        <f>Drivers!BY348</f>
        <v>2.9660000000000002</v>
      </c>
      <c r="BZ527">
        <f>Drivers!BZ348</f>
        <v>4.18</v>
      </c>
      <c r="CA527">
        <f>Drivers!CA348</f>
        <v>5.383</v>
      </c>
      <c r="CB527">
        <f>Drivers!CB348</f>
        <v>8.7739999999999991</v>
      </c>
      <c r="CC527">
        <f>Drivers!CC348</f>
        <v>8.5009999999999994</v>
      </c>
      <c r="CD527">
        <f>Drivers!CD348</f>
        <v>7</v>
      </c>
      <c r="CE527">
        <f>Drivers!CE348</f>
        <v>8</v>
      </c>
      <c r="CF527">
        <f>Drivers!CF348</f>
        <v>9</v>
      </c>
      <c r="CG527">
        <f>Drivers!CG348</f>
        <v>8</v>
      </c>
      <c r="CH527">
        <f>Drivers!CH348</f>
        <v>7.7152750997192339</v>
      </c>
      <c r="CI527">
        <f>Drivers!CI348</f>
        <v>8.1068011944874829</v>
      </c>
      <c r="CJ527">
        <f>Drivers!CJ348</f>
        <v>9.0775288618663232</v>
      </c>
      <c r="CK527">
        <f>Drivers!CK348</f>
        <v>7.9808573369396374</v>
      </c>
      <c r="CL527">
        <f>Drivers!CL348</f>
        <v>8.4088088937080965</v>
      </c>
      <c r="CM527">
        <f>Drivers!CM348</f>
        <v>8.8355296606611571</v>
      </c>
      <c r="CN527">
        <f>Drivers!CN348</f>
        <v>8.6568273826898068</v>
      </c>
      <c r="CO527">
        <f>Drivers!CO348</f>
        <v>8.6982645838144794</v>
      </c>
      <c r="CP527">
        <f>Drivers!CP348</f>
        <v>0</v>
      </c>
      <c r="CQ527">
        <f>Drivers!CQ348</f>
        <v>0</v>
      </c>
      <c r="CR527">
        <f>Drivers!CR348</f>
        <v>0</v>
      </c>
      <c r="CS527">
        <f>Drivers!CS348</f>
        <v>0</v>
      </c>
      <c r="CT527">
        <f>Drivers!CT348</f>
        <v>0</v>
      </c>
      <c r="CU527">
        <f>Drivers!CU348</f>
        <v>0</v>
      </c>
      <c r="CV527">
        <f>Drivers!CV348</f>
        <v>0</v>
      </c>
      <c r="CW527">
        <f>Drivers!CW348</f>
        <v>0</v>
      </c>
      <c r="CX527">
        <f>Drivers!CX348</f>
        <v>0</v>
      </c>
      <c r="CY527">
        <f>Drivers!CY348</f>
        <v>0</v>
      </c>
      <c r="CZ527">
        <f>Drivers!CZ348</f>
        <v>0</v>
      </c>
      <c r="DA527">
        <f>Drivers!DA348</f>
        <v>0</v>
      </c>
      <c r="DB527">
        <f>Drivers!DB348</f>
        <v>0</v>
      </c>
      <c r="DC527">
        <f>Drivers!DC348</f>
        <v>0</v>
      </c>
      <c r="DD527">
        <f>Drivers!DD348</f>
        <v>0</v>
      </c>
      <c r="DE527">
        <f>Drivers!DE348</f>
        <v>0</v>
      </c>
      <c r="DF527">
        <f>Drivers!DF348</f>
        <v>0</v>
      </c>
      <c r="DG527">
        <f>Drivers!DG348</f>
        <v>0</v>
      </c>
      <c r="DH527">
        <f>Drivers!DH348</f>
        <v>0</v>
      </c>
      <c r="DI527">
        <f>Drivers!DI348</f>
        <v>0</v>
      </c>
      <c r="DJ527">
        <f>Drivers!DJ348</f>
        <v>0</v>
      </c>
      <c r="DK527">
        <f>Drivers!DK348</f>
        <v>0</v>
      </c>
      <c r="DL527">
        <f>Drivers!DL348</f>
        <v>0</v>
      </c>
      <c r="DM527">
        <f>Drivers!DM348</f>
        <v>0</v>
      </c>
      <c r="DN527">
        <f>Drivers!DN348</f>
        <v>0</v>
      </c>
      <c r="DO527">
        <f>Drivers!DO348</f>
        <v>0</v>
      </c>
      <c r="DP527">
        <f>Drivers!DP348</f>
        <v>0</v>
      </c>
      <c r="DQ527">
        <f>Drivers!DQ348</f>
        <v>0</v>
      </c>
      <c r="DR527">
        <f>Drivers!DR348</f>
        <v>0</v>
      </c>
      <c r="DS527">
        <f>Drivers!DS348</f>
        <v>0</v>
      </c>
      <c r="DT527">
        <f>Drivers!DT348</f>
        <v>0</v>
      </c>
      <c r="DU527">
        <f>Drivers!DU348</f>
        <v>0</v>
      </c>
      <c r="DV527">
        <f>Drivers!DV348</f>
        <v>0</v>
      </c>
      <c r="DW527">
        <f>Drivers!DW348</f>
        <v>0</v>
      </c>
      <c r="DX527">
        <f>Drivers!DX348</f>
        <v>0</v>
      </c>
      <c r="DY527">
        <f>Drivers!DY348</f>
        <v>0.61099999999999999</v>
      </c>
      <c r="DZ527">
        <f>Drivers!DZ348</f>
        <v>2.9169999999999998</v>
      </c>
      <c r="EA527">
        <f>Drivers!EA348</f>
        <v>8.2170000000000005</v>
      </c>
      <c r="EB527">
        <f>Drivers!EB348</f>
        <v>26.838000000000001</v>
      </c>
      <c r="EC527">
        <f>Drivers!EC348</f>
        <v>32</v>
      </c>
      <c r="ED527">
        <f>Drivers!ED348</f>
        <v>32.880462493012679</v>
      </c>
      <c r="EE527">
        <f>Drivers!EE348</f>
        <v>34.59943052087354</v>
      </c>
      <c r="EF527">
        <f>Drivers!EF348</f>
        <v>37.646706165138426</v>
      </c>
      <c r="EG527">
        <f>Drivers!EG348</f>
        <v>34.948049092073205</v>
      </c>
      <c r="EH527">
        <f>Drivers!EH348</f>
        <v>31.394946468474174</v>
      </c>
      <c r="EI527">
        <f>Drivers!EI348</f>
        <v>26.948439386713769</v>
      </c>
      <c r="EJ527">
        <f>Drivers!EJ348</f>
        <v>28.059399916662297</v>
      </c>
      <c r="EK527">
        <f>Drivers!EK348</f>
        <v>29.823946847246514</v>
      </c>
      <c r="EL527">
        <f>Drivers!EL348</f>
        <v>31.549224892426171</v>
      </c>
      <c r="EM527">
        <f>Drivers!EM348</f>
        <v>0</v>
      </c>
      <c r="EN527">
        <f>Drivers!EN348</f>
        <v>0</v>
      </c>
    </row>
    <row r="528" spans="1:144" x14ac:dyDescent="0.2">
      <c r="A528">
        <f>Drivers!A349</f>
        <v>0</v>
      </c>
      <c r="B528">
        <f>Drivers!B349</f>
        <v>0</v>
      </c>
      <c r="C528">
        <f>Drivers!C349</f>
        <v>0</v>
      </c>
      <c r="D528">
        <f>Drivers!D349</f>
        <v>0</v>
      </c>
      <c r="E528">
        <f>Drivers!E349</f>
        <v>0</v>
      </c>
      <c r="F528">
        <f>Drivers!F349</f>
        <v>0</v>
      </c>
      <c r="G528">
        <f>Drivers!G349</f>
        <v>0</v>
      </c>
      <c r="H528">
        <f>Drivers!H349</f>
        <v>0</v>
      </c>
      <c r="I528">
        <f>Drivers!I349</f>
        <v>0</v>
      </c>
      <c r="J528">
        <f>Drivers!J349</f>
        <v>0</v>
      </c>
      <c r="K528">
        <f>Drivers!K349</f>
        <v>0</v>
      </c>
      <c r="L528">
        <f>Drivers!L349</f>
        <v>0</v>
      </c>
      <c r="M528">
        <f>Drivers!M349</f>
        <v>0</v>
      </c>
      <c r="N528">
        <f>Drivers!N349</f>
        <v>0</v>
      </c>
      <c r="O528">
        <f>Drivers!O349</f>
        <v>0</v>
      </c>
      <c r="P528">
        <f>Drivers!P349</f>
        <v>0</v>
      </c>
      <c r="Q528">
        <f>Drivers!Q349</f>
        <v>0</v>
      </c>
      <c r="R528">
        <f>Drivers!R349</f>
        <v>0</v>
      </c>
      <c r="S528">
        <f>Drivers!S349</f>
        <v>0</v>
      </c>
      <c r="T528">
        <f>Drivers!T349</f>
        <v>0</v>
      </c>
      <c r="U528">
        <f>Drivers!U349</f>
        <v>0</v>
      </c>
      <c r="V528">
        <f>Drivers!V349</f>
        <v>0</v>
      </c>
      <c r="W528">
        <f>Drivers!W349</f>
        <v>0</v>
      </c>
      <c r="X528">
        <f>Drivers!X349</f>
        <v>0</v>
      </c>
      <c r="Y528">
        <f>Drivers!Y349</f>
        <v>0</v>
      </c>
      <c r="Z528">
        <f>Drivers!Z349</f>
        <v>0</v>
      </c>
      <c r="AA528">
        <f>Drivers!AA349</f>
        <v>0</v>
      </c>
      <c r="AB528">
        <f>Drivers!AB349</f>
        <v>0</v>
      </c>
      <c r="AC528">
        <f>Drivers!AC349</f>
        <v>0</v>
      </c>
      <c r="AD528">
        <f>Drivers!AD349</f>
        <v>0</v>
      </c>
      <c r="AE528">
        <f>Drivers!AE349</f>
        <v>0</v>
      </c>
      <c r="AF528">
        <f>Drivers!AF349</f>
        <v>0</v>
      </c>
      <c r="AG528">
        <f>Drivers!AG349</f>
        <v>0</v>
      </c>
      <c r="AH528">
        <f>Drivers!AH349</f>
        <v>0</v>
      </c>
      <c r="AI528">
        <f>Drivers!AI349</f>
        <v>0</v>
      </c>
      <c r="AJ528">
        <f>Drivers!AJ349</f>
        <v>0</v>
      </c>
      <c r="AK528">
        <f>Drivers!AK349</f>
        <v>0</v>
      </c>
      <c r="AL528">
        <f>Drivers!AL349</f>
        <v>0</v>
      </c>
      <c r="AM528">
        <f>Drivers!AM349</f>
        <v>0</v>
      </c>
      <c r="AN528">
        <f>Drivers!AN349</f>
        <v>0</v>
      </c>
      <c r="AO528">
        <f>Drivers!AO349</f>
        <v>0</v>
      </c>
      <c r="AP528">
        <f>Drivers!AP349</f>
        <v>0</v>
      </c>
      <c r="AQ528">
        <f>Drivers!AQ349</f>
        <v>0</v>
      </c>
      <c r="AR528">
        <f>Drivers!AR349</f>
        <v>0</v>
      </c>
      <c r="AS528">
        <f>Drivers!AS349</f>
        <v>0</v>
      </c>
      <c r="AT528">
        <f>Drivers!AT349</f>
        <v>0</v>
      </c>
      <c r="AU528">
        <f>Drivers!AU349</f>
        <v>0</v>
      </c>
      <c r="AV528">
        <f>Drivers!AV349</f>
        <v>0</v>
      </c>
      <c r="AW528">
        <f>Drivers!AW349</f>
        <v>0</v>
      </c>
      <c r="AX528">
        <f>Drivers!AX349</f>
        <v>0</v>
      </c>
      <c r="AY528">
        <f>Drivers!AY349</f>
        <v>0</v>
      </c>
      <c r="AZ528">
        <f>Drivers!AZ349</f>
        <v>0</v>
      </c>
      <c r="BA528">
        <f>Drivers!BA349</f>
        <v>0</v>
      </c>
      <c r="BB528">
        <f>Drivers!BB349</f>
        <v>0</v>
      </c>
      <c r="BC528">
        <f>Drivers!BC349</f>
        <v>0</v>
      </c>
      <c r="BD528">
        <f>Drivers!BD349</f>
        <v>0</v>
      </c>
      <c r="BE528">
        <f>Drivers!BE349</f>
        <v>0</v>
      </c>
      <c r="BF528">
        <f>Drivers!BF349</f>
        <v>0</v>
      </c>
      <c r="BG528">
        <f>Drivers!BG349</f>
        <v>0</v>
      </c>
      <c r="BH528">
        <f>Drivers!BH349</f>
        <v>0</v>
      </c>
      <c r="BI528">
        <f>Drivers!BI349</f>
        <v>0</v>
      </c>
      <c r="BJ528">
        <f>Drivers!BJ349</f>
        <v>0</v>
      </c>
      <c r="BK528">
        <f>Drivers!BK349</f>
        <v>0</v>
      </c>
      <c r="BL528">
        <f>Drivers!BL349</f>
        <v>0</v>
      </c>
      <c r="BM528">
        <f>Drivers!BM349</f>
        <v>0</v>
      </c>
      <c r="BN528">
        <f>Drivers!BN349</f>
        <v>0</v>
      </c>
      <c r="BO528">
        <f>Drivers!BO349</f>
        <v>0</v>
      </c>
      <c r="BP528">
        <f>Drivers!BP349</f>
        <v>0</v>
      </c>
      <c r="BQ528">
        <f>Drivers!BQ349</f>
        <v>0</v>
      </c>
      <c r="BR528">
        <f>Drivers!BR349</f>
        <v>0</v>
      </c>
      <c r="BS528">
        <f>Drivers!BS349</f>
        <v>0</v>
      </c>
      <c r="BT528">
        <f>Drivers!BT349</f>
        <v>0</v>
      </c>
      <c r="BU528">
        <f>Drivers!BU349</f>
        <v>0</v>
      </c>
      <c r="BV528">
        <f>Drivers!BV349</f>
        <v>0</v>
      </c>
      <c r="BW528">
        <f>Drivers!BW349</f>
        <v>0</v>
      </c>
      <c r="BX528">
        <f>Drivers!BX349</f>
        <v>0</v>
      </c>
      <c r="BY528">
        <f>Drivers!BY349</f>
        <v>0</v>
      </c>
      <c r="BZ528">
        <f>Drivers!BZ349</f>
        <v>0</v>
      </c>
      <c r="CA528">
        <f>Drivers!CA349</f>
        <v>0</v>
      </c>
      <c r="CB528">
        <f>Drivers!CB349</f>
        <v>0</v>
      </c>
      <c r="CC528">
        <f>Drivers!CC349</f>
        <v>0</v>
      </c>
      <c r="CD528">
        <f>Drivers!CD349</f>
        <v>0</v>
      </c>
      <c r="CE528">
        <f>Drivers!CE349</f>
        <v>0</v>
      </c>
      <c r="CF528">
        <f>Drivers!CF349</f>
        <v>0</v>
      </c>
      <c r="CG528">
        <f>Drivers!CG349</f>
        <v>0</v>
      </c>
      <c r="CH528">
        <f>Drivers!CH349</f>
        <v>0</v>
      </c>
      <c r="CI528">
        <f>Drivers!CI349</f>
        <v>0</v>
      </c>
      <c r="CJ528">
        <f>Drivers!CJ349</f>
        <v>0</v>
      </c>
      <c r="CK528">
        <f>Drivers!CK349</f>
        <v>0</v>
      </c>
      <c r="CL528">
        <f>Drivers!CL349</f>
        <v>0</v>
      </c>
      <c r="CM528">
        <f>Drivers!CM349</f>
        <v>0</v>
      </c>
      <c r="CN528">
        <f>Drivers!CN349</f>
        <v>0</v>
      </c>
      <c r="CO528">
        <f>Drivers!CO349</f>
        <v>0</v>
      </c>
      <c r="CP528">
        <f>Drivers!CP349</f>
        <v>0</v>
      </c>
      <c r="CQ528">
        <f>Drivers!CQ349</f>
        <v>0</v>
      </c>
      <c r="CR528">
        <f>Drivers!CR349</f>
        <v>0</v>
      </c>
      <c r="CS528">
        <f>Drivers!CS349</f>
        <v>0</v>
      </c>
      <c r="CT528">
        <f>Drivers!CT349</f>
        <v>0</v>
      </c>
      <c r="CU528">
        <f>Drivers!CU349</f>
        <v>0</v>
      </c>
      <c r="CV528">
        <f>Drivers!CV349</f>
        <v>0</v>
      </c>
      <c r="CW528">
        <f>Drivers!CW349</f>
        <v>0</v>
      </c>
      <c r="CX528">
        <f>Drivers!CX349</f>
        <v>0</v>
      </c>
      <c r="CY528">
        <f>Drivers!CY349</f>
        <v>0</v>
      </c>
      <c r="CZ528">
        <f>Drivers!CZ349</f>
        <v>0</v>
      </c>
      <c r="DA528">
        <f>Drivers!DA349</f>
        <v>0</v>
      </c>
      <c r="DB528">
        <f>Drivers!DB349</f>
        <v>0</v>
      </c>
      <c r="DC528">
        <f>Drivers!DC349</f>
        <v>0</v>
      </c>
      <c r="DD528">
        <f>Drivers!DD349</f>
        <v>0</v>
      </c>
      <c r="DE528">
        <f>Drivers!DE349</f>
        <v>0</v>
      </c>
      <c r="DF528">
        <f>Drivers!DF349</f>
        <v>0</v>
      </c>
      <c r="DG528">
        <f>Drivers!DG349</f>
        <v>0</v>
      </c>
      <c r="DH528">
        <f>Drivers!DH349</f>
        <v>0</v>
      </c>
      <c r="DI528">
        <f>Drivers!DI349</f>
        <v>0</v>
      </c>
      <c r="DJ528">
        <f>Drivers!DJ349</f>
        <v>0</v>
      </c>
      <c r="DK528">
        <f>Drivers!DK349</f>
        <v>0</v>
      </c>
      <c r="DL528">
        <f>Drivers!DL349</f>
        <v>0</v>
      </c>
      <c r="DM528">
        <f>Drivers!DM349</f>
        <v>0</v>
      </c>
      <c r="DN528">
        <f>Drivers!DN349</f>
        <v>0</v>
      </c>
      <c r="DO528">
        <f>Drivers!DO349</f>
        <v>0</v>
      </c>
      <c r="DP528">
        <f>Drivers!DP349</f>
        <v>0</v>
      </c>
      <c r="DQ528">
        <f>Drivers!DQ349</f>
        <v>0</v>
      </c>
      <c r="DR528">
        <f>Drivers!DR349</f>
        <v>0</v>
      </c>
      <c r="DS528">
        <f>Drivers!DS349</f>
        <v>0</v>
      </c>
      <c r="DT528">
        <f>Drivers!DT349</f>
        <v>0</v>
      </c>
      <c r="DU528">
        <f>Drivers!DU349</f>
        <v>0</v>
      </c>
      <c r="DV528">
        <f>Drivers!DV349</f>
        <v>0</v>
      </c>
      <c r="DW528">
        <f>Drivers!DW349</f>
        <v>0</v>
      </c>
      <c r="DX528">
        <f>Drivers!DX349</f>
        <v>0</v>
      </c>
      <c r="DY528">
        <f>Drivers!DY349</f>
        <v>0</v>
      </c>
      <c r="DZ528">
        <f>Drivers!DZ349</f>
        <v>0</v>
      </c>
      <c r="EA528">
        <f>Drivers!EA349</f>
        <v>0</v>
      </c>
      <c r="EB528">
        <f>Drivers!EB349</f>
        <v>0</v>
      </c>
      <c r="EC528">
        <f>Drivers!EC349</f>
        <v>0</v>
      </c>
      <c r="ED528">
        <f>Drivers!ED349</f>
        <v>0</v>
      </c>
      <c r="EE528">
        <f>Drivers!EE349</f>
        <v>0</v>
      </c>
      <c r="EF528">
        <f>Drivers!EF349</f>
        <v>0</v>
      </c>
      <c r="EG528">
        <f>Drivers!EG349</f>
        <v>0</v>
      </c>
      <c r="EH528">
        <f>Drivers!EH349</f>
        <v>0</v>
      </c>
      <c r="EI528">
        <f>Drivers!EI349</f>
        <v>0</v>
      </c>
      <c r="EJ528">
        <f>Drivers!EJ349</f>
        <v>0</v>
      </c>
      <c r="EK528">
        <f>Drivers!EK349</f>
        <v>0</v>
      </c>
      <c r="EL528">
        <f>Drivers!EL349</f>
        <v>0</v>
      </c>
      <c r="EM528">
        <f>Drivers!EM349</f>
        <v>0</v>
      </c>
      <c r="EN528">
        <f>Drivers!EN349</f>
        <v>0</v>
      </c>
    </row>
    <row r="529" spans="1:144" x14ac:dyDescent="0.2">
      <c r="A529">
        <f>Drivers!A350</f>
        <v>0</v>
      </c>
      <c r="B529">
        <f>Drivers!B350</f>
        <v>0</v>
      </c>
      <c r="C529">
        <f>Drivers!C350</f>
        <v>0</v>
      </c>
      <c r="D529">
        <f>Drivers!D350</f>
        <v>0</v>
      </c>
      <c r="E529">
        <f>Drivers!E350</f>
        <v>0</v>
      </c>
      <c r="F529">
        <f>Drivers!F350</f>
        <v>0</v>
      </c>
      <c r="G529">
        <f>Drivers!G350</f>
        <v>0</v>
      </c>
      <c r="H529">
        <f>Drivers!H350</f>
        <v>0</v>
      </c>
      <c r="I529" t="str">
        <f>Drivers!I350</f>
        <v>Stock-based Compensation</v>
      </c>
      <c r="J529">
        <f>Drivers!J350</f>
        <v>0</v>
      </c>
      <c r="K529">
        <f>Drivers!K350</f>
        <v>0</v>
      </c>
      <c r="L529">
        <f>Drivers!L350</f>
        <v>0</v>
      </c>
      <c r="M529">
        <f>Drivers!M350</f>
        <v>0</v>
      </c>
      <c r="N529">
        <f>Drivers!N350</f>
        <v>0</v>
      </c>
      <c r="O529">
        <f>Drivers!O350</f>
        <v>0</v>
      </c>
      <c r="P529">
        <f>Drivers!P350</f>
        <v>0</v>
      </c>
      <c r="Q529">
        <f>Drivers!Q350</f>
        <v>0</v>
      </c>
      <c r="R529">
        <f>Drivers!R350</f>
        <v>0</v>
      </c>
      <c r="S529">
        <f>Drivers!S350</f>
        <v>0</v>
      </c>
      <c r="T529">
        <f>Drivers!T350</f>
        <v>0</v>
      </c>
      <c r="U529">
        <f>Drivers!U350</f>
        <v>0</v>
      </c>
      <c r="V529">
        <f>Drivers!V350</f>
        <v>0</v>
      </c>
      <c r="W529">
        <f>Drivers!W350</f>
        <v>0</v>
      </c>
      <c r="X529">
        <f>Drivers!X350</f>
        <v>0</v>
      </c>
      <c r="Y529">
        <f>Drivers!Y350</f>
        <v>0</v>
      </c>
      <c r="Z529">
        <f>Drivers!Z350</f>
        <v>0</v>
      </c>
      <c r="AA529">
        <f>Drivers!AA350</f>
        <v>0</v>
      </c>
      <c r="AB529">
        <f>Drivers!AB350</f>
        <v>0</v>
      </c>
      <c r="AC529">
        <f>Drivers!AC350</f>
        <v>0</v>
      </c>
      <c r="AD529">
        <f>Drivers!AD350</f>
        <v>0</v>
      </c>
      <c r="AE529">
        <f>Drivers!AE350</f>
        <v>0</v>
      </c>
      <c r="AF529">
        <f>Drivers!AF350</f>
        <v>0</v>
      </c>
      <c r="AG529">
        <f>Drivers!AG350</f>
        <v>0</v>
      </c>
      <c r="AH529">
        <f>Drivers!AH350</f>
        <v>0</v>
      </c>
      <c r="AI529">
        <f>Drivers!AI350</f>
        <v>0</v>
      </c>
      <c r="AJ529">
        <f>Drivers!AJ350</f>
        <v>0</v>
      </c>
      <c r="AK529">
        <f>Drivers!AK350</f>
        <v>0</v>
      </c>
      <c r="AL529">
        <f>Drivers!AL350</f>
        <v>0</v>
      </c>
      <c r="AM529">
        <f>Drivers!AM350</f>
        <v>0</v>
      </c>
      <c r="AN529">
        <f>Drivers!AN350</f>
        <v>0</v>
      </c>
      <c r="AO529">
        <f>Drivers!AO350</f>
        <v>0</v>
      </c>
      <c r="AP529">
        <f>Drivers!AP350</f>
        <v>0</v>
      </c>
      <c r="AQ529">
        <f>Drivers!AQ350</f>
        <v>0</v>
      </c>
      <c r="AR529">
        <f>Drivers!AR350</f>
        <v>0</v>
      </c>
      <c r="AS529">
        <f>Drivers!AS350</f>
        <v>0</v>
      </c>
      <c r="AT529">
        <f>Drivers!AT350</f>
        <v>0</v>
      </c>
      <c r="AU529">
        <f>Drivers!AU350</f>
        <v>0</v>
      </c>
      <c r="AV529">
        <f>Drivers!AV350</f>
        <v>0</v>
      </c>
      <c r="AW529">
        <f>Drivers!AW350</f>
        <v>0</v>
      </c>
      <c r="AX529">
        <f>Drivers!AX350</f>
        <v>0</v>
      </c>
      <c r="AY529">
        <f>Drivers!AY350</f>
        <v>0</v>
      </c>
      <c r="AZ529">
        <f>Drivers!AZ350</f>
        <v>0</v>
      </c>
      <c r="BA529">
        <f>Drivers!BA350</f>
        <v>0</v>
      </c>
      <c r="BB529">
        <f>Drivers!BB350</f>
        <v>0</v>
      </c>
      <c r="BC529">
        <f>Drivers!BC350</f>
        <v>0</v>
      </c>
      <c r="BD529">
        <f>Drivers!BD350</f>
        <v>0</v>
      </c>
      <c r="BE529">
        <f>Drivers!BE350</f>
        <v>0</v>
      </c>
      <c r="BF529">
        <f>Drivers!BF350</f>
        <v>0</v>
      </c>
      <c r="BG529">
        <f>Drivers!BG350</f>
        <v>0</v>
      </c>
      <c r="BH529">
        <f>Drivers!BH350</f>
        <v>0</v>
      </c>
      <c r="BI529">
        <f>Drivers!BI350</f>
        <v>0</v>
      </c>
      <c r="BJ529">
        <f>Drivers!BJ350</f>
        <v>0</v>
      </c>
      <c r="BK529">
        <f>Drivers!BK350</f>
        <v>0</v>
      </c>
      <c r="BL529">
        <f>Drivers!BL350</f>
        <v>0</v>
      </c>
      <c r="BM529">
        <f>Drivers!BM350</f>
        <v>0</v>
      </c>
      <c r="BN529">
        <f>Drivers!BN350</f>
        <v>0</v>
      </c>
      <c r="BO529">
        <f>Drivers!BO350</f>
        <v>0</v>
      </c>
      <c r="BP529">
        <f>Drivers!BP350</f>
        <v>0</v>
      </c>
      <c r="BQ529">
        <f>Drivers!BQ350</f>
        <v>0</v>
      </c>
      <c r="BR529">
        <f>Drivers!BR350</f>
        <v>0.19800000000000001</v>
      </c>
      <c r="BS529">
        <f>Drivers!BS350</f>
        <v>0.24199999999999999</v>
      </c>
      <c r="BT529">
        <f>Drivers!BT350</f>
        <v>0.26300000000000001</v>
      </c>
      <c r="BU529">
        <f>Drivers!BU350</f>
        <v>0.40200000000000002</v>
      </c>
      <c r="BV529">
        <f>Drivers!BV350</f>
        <v>0.57599999999999996</v>
      </c>
      <c r="BW529">
        <f>Drivers!BW350</f>
        <v>0.71199999999999997</v>
      </c>
      <c r="BX529">
        <f>Drivers!BX350</f>
        <v>0.77200000000000002</v>
      </c>
      <c r="BY529">
        <f>Drivers!BY350</f>
        <v>0.90500000000000003</v>
      </c>
      <c r="BZ529">
        <f>Drivers!BZ350</f>
        <v>1.238</v>
      </c>
      <c r="CA529">
        <f>Drivers!CA350</f>
        <v>1.754</v>
      </c>
      <c r="CB529">
        <f>Drivers!CB350</f>
        <v>5.76</v>
      </c>
      <c r="CC529">
        <f>Drivers!CC350</f>
        <v>2.5179999999999998</v>
      </c>
      <c r="CD529">
        <f>Drivers!CD350</f>
        <v>4.4871642596700214</v>
      </c>
      <c r="CE529">
        <f>Drivers!CE350</f>
        <v>4.7148738197913715</v>
      </c>
      <c r="CF529">
        <f>Drivers!CF350</f>
        <v>4.6195135273919723</v>
      </c>
      <c r="CG529">
        <f>Drivers!CG350</f>
        <v>4.6416255209284794</v>
      </c>
      <c r="CH529">
        <f>Drivers!CH350</f>
        <v>4.9598197069623637</v>
      </c>
      <c r="CI529">
        <f>Drivers!CI350</f>
        <v>5.2115150535990953</v>
      </c>
      <c r="CJ529">
        <f>Drivers!CJ350</f>
        <v>5.1061099847998062</v>
      </c>
      <c r="CK529">
        <f>Drivers!CK350</f>
        <v>5.1305511451754802</v>
      </c>
      <c r="CL529">
        <f>Drivers!CL350</f>
        <v>5.405662860240918</v>
      </c>
      <c r="CM529">
        <f>Drivers!CM350</f>
        <v>5.6799833532821715</v>
      </c>
      <c r="CN529">
        <f>Drivers!CN350</f>
        <v>5.5651033174434463</v>
      </c>
      <c r="CO529">
        <f>Drivers!CO350</f>
        <v>5.59174151816645</v>
      </c>
      <c r="CP529">
        <f>Drivers!CP350</f>
        <v>0</v>
      </c>
      <c r="CQ529">
        <f>Drivers!CQ350</f>
        <v>0</v>
      </c>
      <c r="CR529">
        <f>Drivers!CR350</f>
        <v>0</v>
      </c>
      <c r="CS529">
        <f>Drivers!CS350</f>
        <v>0</v>
      </c>
      <c r="CT529">
        <f>Drivers!CT350</f>
        <v>0</v>
      </c>
      <c r="CU529">
        <f>Drivers!CU350</f>
        <v>0</v>
      </c>
      <c r="CV529">
        <f>Drivers!CV350</f>
        <v>0</v>
      </c>
      <c r="CW529">
        <f>Drivers!CW350</f>
        <v>0</v>
      </c>
      <c r="CX529">
        <f>Drivers!CX350</f>
        <v>0</v>
      </c>
      <c r="CY529">
        <f>Drivers!CY350</f>
        <v>0</v>
      </c>
      <c r="CZ529">
        <f>Drivers!CZ350</f>
        <v>0</v>
      </c>
      <c r="DA529">
        <f>Drivers!DA350</f>
        <v>0</v>
      </c>
      <c r="DB529">
        <f>Drivers!DB350</f>
        <v>0</v>
      </c>
      <c r="DC529">
        <f>Drivers!DC350</f>
        <v>0</v>
      </c>
      <c r="DD529">
        <f>Drivers!DD350</f>
        <v>0</v>
      </c>
      <c r="DE529">
        <f>Drivers!DE350</f>
        <v>0</v>
      </c>
      <c r="DF529">
        <f>Drivers!DF350</f>
        <v>0</v>
      </c>
      <c r="DG529">
        <f>Drivers!DG350</f>
        <v>0</v>
      </c>
      <c r="DH529">
        <f>Drivers!DH350</f>
        <v>0</v>
      </c>
      <c r="DI529">
        <f>Drivers!DI350</f>
        <v>0</v>
      </c>
      <c r="DJ529">
        <f>Drivers!DJ350</f>
        <v>0</v>
      </c>
      <c r="DK529">
        <f>Drivers!DK350</f>
        <v>0</v>
      </c>
      <c r="DL529">
        <f>Drivers!DL350</f>
        <v>0</v>
      </c>
      <c r="DM529">
        <f>Drivers!DM350</f>
        <v>0</v>
      </c>
      <c r="DN529">
        <f>Drivers!DN350</f>
        <v>0</v>
      </c>
      <c r="DO529">
        <f>Drivers!DO350</f>
        <v>0</v>
      </c>
      <c r="DP529">
        <f>Drivers!DP350</f>
        <v>0</v>
      </c>
      <c r="DQ529">
        <f>Drivers!DQ350</f>
        <v>0</v>
      </c>
      <c r="DR529">
        <f>Drivers!DR350</f>
        <v>0</v>
      </c>
      <c r="DS529">
        <f>Drivers!DS350</f>
        <v>0</v>
      </c>
      <c r="DT529">
        <f>Drivers!DT350</f>
        <v>0</v>
      </c>
      <c r="DU529">
        <f>Drivers!DU350</f>
        <v>0</v>
      </c>
      <c r="DV529">
        <f>Drivers!DV350</f>
        <v>0</v>
      </c>
      <c r="DW529">
        <f>Drivers!DW350</f>
        <v>0</v>
      </c>
      <c r="DX529">
        <f>Drivers!DX350</f>
        <v>0</v>
      </c>
      <c r="DY529">
        <f>Drivers!DY350</f>
        <v>3.6</v>
      </c>
      <c r="DZ529">
        <f>Drivers!DZ350</f>
        <v>1.105</v>
      </c>
      <c r="EA529">
        <f>Drivers!EA350</f>
        <v>2.9649999999999999</v>
      </c>
      <c r="EB529">
        <f>Drivers!EB350</f>
        <v>11.27</v>
      </c>
      <c r="EC529">
        <f>Drivers!EC350</f>
        <v>18.463177127781844</v>
      </c>
      <c r="ED529">
        <f>Drivers!ED350</f>
        <v>20.407995890536746</v>
      </c>
      <c r="EE529">
        <f>Drivers!EE350</f>
        <v>22.242491049132987</v>
      </c>
      <c r="EF529">
        <f>Drivers!EF350</f>
        <v>10.756201761468121</v>
      </c>
      <c r="EG529">
        <f>Drivers!EG350</f>
        <v>11.532856200384158</v>
      </c>
      <c r="EH529">
        <f>Drivers!EH350</f>
        <v>12.306819015641876</v>
      </c>
      <c r="EI529">
        <f>Drivers!EI350</f>
        <v>13.069993102556179</v>
      </c>
      <c r="EJ529">
        <f>Drivers!EJ350</f>
        <v>13.813858420510673</v>
      </c>
      <c r="EK529">
        <f>Drivers!EK350</f>
        <v>14.529615130709844</v>
      </c>
      <c r="EL529">
        <f>Drivers!EL350</f>
        <v>15.208344307118264</v>
      </c>
      <c r="EM529">
        <f>Drivers!EM350</f>
        <v>0</v>
      </c>
      <c r="EN529">
        <f>Drivers!EN350</f>
        <v>0</v>
      </c>
    </row>
    <row r="530" spans="1:144" x14ac:dyDescent="0.2">
      <c r="A530">
        <f>Drivers!A351</f>
        <v>0</v>
      </c>
      <c r="B530">
        <f>Drivers!B351</f>
        <v>0</v>
      </c>
      <c r="C530">
        <f>Drivers!C351</f>
        <v>0</v>
      </c>
      <c r="D530">
        <f>Drivers!D351</f>
        <v>0</v>
      </c>
      <c r="E530">
        <f>Drivers!E351</f>
        <v>0</v>
      </c>
      <c r="F530">
        <f>Drivers!F351</f>
        <v>0</v>
      </c>
      <c r="G530">
        <f>Drivers!G351</f>
        <v>0</v>
      </c>
      <c r="H530">
        <f>Drivers!H351</f>
        <v>0</v>
      </c>
      <c r="I530" t="str">
        <f>Drivers!I351</f>
        <v>as a % of Revenue</v>
      </c>
      <c r="J530">
        <f>Drivers!J351</f>
        <v>0</v>
      </c>
      <c r="K530">
        <f>Drivers!K351</f>
        <v>0</v>
      </c>
      <c r="L530">
        <f>Drivers!L351</f>
        <v>0</v>
      </c>
      <c r="M530">
        <f>Drivers!M351</f>
        <v>0</v>
      </c>
      <c r="N530">
        <f>Drivers!N351</f>
        <v>0</v>
      </c>
      <c r="O530">
        <f>Drivers!O351</f>
        <v>0</v>
      </c>
      <c r="P530">
        <f>Drivers!P351</f>
        <v>0</v>
      </c>
      <c r="Q530">
        <f>Drivers!Q351</f>
        <v>0</v>
      </c>
      <c r="R530">
        <f>Drivers!R351</f>
        <v>0</v>
      </c>
      <c r="S530">
        <f>Drivers!S351</f>
        <v>0</v>
      </c>
      <c r="T530">
        <f>Drivers!T351</f>
        <v>0</v>
      </c>
      <c r="U530">
        <f>Drivers!U351</f>
        <v>0</v>
      </c>
      <c r="V530">
        <f>Drivers!V351</f>
        <v>0</v>
      </c>
      <c r="W530">
        <f>Drivers!W351</f>
        <v>0</v>
      </c>
      <c r="X530">
        <f>Drivers!X351</f>
        <v>0</v>
      </c>
      <c r="Y530">
        <f>Drivers!Y351</f>
        <v>0</v>
      </c>
      <c r="Z530">
        <f>Drivers!Z351</f>
        <v>0</v>
      </c>
      <c r="AA530">
        <f>Drivers!AA351</f>
        <v>0</v>
      </c>
      <c r="AB530">
        <f>Drivers!AB351</f>
        <v>0</v>
      </c>
      <c r="AC530">
        <f>Drivers!AC351</f>
        <v>0</v>
      </c>
      <c r="AD530">
        <f>Drivers!AD351</f>
        <v>0</v>
      </c>
      <c r="AE530">
        <f>Drivers!AE351</f>
        <v>0</v>
      </c>
      <c r="AF530">
        <f>Drivers!AF351</f>
        <v>0</v>
      </c>
      <c r="AG530">
        <f>Drivers!AG351</f>
        <v>0</v>
      </c>
      <c r="AH530">
        <f>Drivers!AH351</f>
        <v>0</v>
      </c>
      <c r="AI530">
        <f>Drivers!AI351</f>
        <v>0</v>
      </c>
      <c r="AJ530">
        <f>Drivers!AJ351</f>
        <v>0</v>
      </c>
      <c r="AK530">
        <f>Drivers!AK351</f>
        <v>0</v>
      </c>
      <c r="AL530">
        <f>Drivers!AL351</f>
        <v>0</v>
      </c>
      <c r="AM530">
        <f>Drivers!AM351</f>
        <v>0</v>
      </c>
      <c r="AN530">
        <f>Drivers!AN351</f>
        <v>0</v>
      </c>
      <c r="AO530">
        <f>Drivers!AO351</f>
        <v>0</v>
      </c>
      <c r="AP530">
        <f>Drivers!AP351</f>
        <v>0</v>
      </c>
      <c r="AQ530">
        <f>Drivers!AQ351</f>
        <v>0</v>
      </c>
      <c r="AR530">
        <f>Drivers!AR351</f>
        <v>0</v>
      </c>
      <c r="AS530">
        <f>Drivers!AS351</f>
        <v>0</v>
      </c>
      <c r="AT530">
        <f>Drivers!AT351</f>
        <v>0</v>
      </c>
      <c r="AU530">
        <f>Drivers!AU351</f>
        <v>0</v>
      </c>
      <c r="AV530">
        <f>Drivers!AV351</f>
        <v>0</v>
      </c>
      <c r="AW530">
        <f>Drivers!AW351</f>
        <v>0</v>
      </c>
      <c r="AX530">
        <f>Drivers!AX351</f>
        <v>0</v>
      </c>
      <c r="AY530">
        <f>Drivers!AY351</f>
        <v>0</v>
      </c>
      <c r="AZ530">
        <f>Drivers!AZ351</f>
        <v>0</v>
      </c>
      <c r="BA530">
        <f>Drivers!BA351</f>
        <v>0</v>
      </c>
      <c r="BB530">
        <f>Drivers!BB351</f>
        <v>0</v>
      </c>
      <c r="BC530">
        <f>Drivers!BC351</f>
        <v>0</v>
      </c>
      <c r="BD530">
        <f>Drivers!BD351</f>
        <v>0</v>
      </c>
      <c r="BE530">
        <f>Drivers!BE351</f>
        <v>0</v>
      </c>
      <c r="BF530">
        <f>Drivers!BF351</f>
        <v>0</v>
      </c>
      <c r="BG530">
        <f>Drivers!BG351</f>
        <v>0</v>
      </c>
      <c r="BH530">
        <f>Drivers!BH351</f>
        <v>0</v>
      </c>
      <c r="BI530">
        <f>Drivers!BI351</f>
        <v>0</v>
      </c>
      <c r="BJ530">
        <f>Drivers!BJ351</f>
        <v>0</v>
      </c>
      <c r="BK530">
        <f>Drivers!BK351</f>
        <v>0</v>
      </c>
      <c r="BL530">
        <f>Drivers!BL351</f>
        <v>0</v>
      </c>
      <c r="BM530">
        <f>Drivers!BM351</f>
        <v>0</v>
      </c>
      <c r="BN530">
        <f>Drivers!BN351</f>
        <v>0</v>
      </c>
      <c r="BO530">
        <f>Drivers!BO351</f>
        <v>0</v>
      </c>
      <c r="BP530">
        <f>Drivers!BP351</f>
        <v>0</v>
      </c>
      <c r="BQ530">
        <f>Drivers!BQ351</f>
        <v>0</v>
      </c>
      <c r="BR530">
        <f>Drivers!BR351</f>
        <v>4.0752480138311455E-3</v>
      </c>
      <c r="BS530">
        <f>Drivers!BS351</f>
        <v>3.3028073862783366E-3</v>
      </c>
      <c r="BT530">
        <f>Drivers!BT351</f>
        <v>2.5712972830284602E-3</v>
      </c>
      <c r="BU530">
        <f>Drivers!BU351</f>
        <v>3.445822582995466E-3</v>
      </c>
      <c r="BV530">
        <f>Drivers!BV351</f>
        <v>3.3469302374228632E-3</v>
      </c>
      <c r="BW530">
        <f>Drivers!BW351</f>
        <v>3.5260791188764088E-3</v>
      </c>
      <c r="BX530">
        <f>Drivers!BX351</f>
        <v>3.7575686778420266E-3</v>
      </c>
      <c r="BY530">
        <f>Drivers!BY351</f>
        <v>4.1909401598577397E-3</v>
      </c>
      <c r="BZ530">
        <f>Drivers!BZ351</f>
        <v>5.0563013849691434E-3</v>
      </c>
      <c r="CA530">
        <f>Drivers!CA351</f>
        <v>7.3679832981176779E-3</v>
      </c>
      <c r="CB530">
        <f>Drivers!CB351</f>
        <v>2.734549321584899E-2</v>
      </c>
      <c r="CC530">
        <f>Drivers!CC351</f>
        <v>1.3418383932044784E-2</v>
      </c>
      <c r="CD530">
        <f>Drivers!CD351</f>
        <v>2.2499999999999999E-2</v>
      </c>
      <c r="CE530">
        <f>Drivers!CE351</f>
        <v>2.2499999999999999E-2</v>
      </c>
      <c r="CF530">
        <f>Drivers!CF351</f>
        <v>2.2499999999999999E-2</v>
      </c>
      <c r="CG530">
        <f>Drivers!CG351</f>
        <v>2.2499999999999999E-2</v>
      </c>
      <c r="CH530">
        <f>Drivers!CH351</f>
        <v>2.2499999999999999E-2</v>
      </c>
      <c r="CI530">
        <f>Drivers!CI351</f>
        <v>2.2499999999999999E-2</v>
      </c>
      <c r="CJ530">
        <f>Drivers!CJ351</f>
        <v>2.2499999999999999E-2</v>
      </c>
      <c r="CK530">
        <f>Drivers!CK351</f>
        <v>2.2499999999999999E-2</v>
      </c>
      <c r="CL530">
        <f>Drivers!CL351</f>
        <v>2.2499999999999999E-2</v>
      </c>
      <c r="CM530">
        <f>Drivers!CM351</f>
        <v>2.2499999999999999E-2</v>
      </c>
      <c r="CN530">
        <f>Drivers!CN351</f>
        <v>2.2499999999999999E-2</v>
      </c>
      <c r="CO530">
        <f>Drivers!CO351</f>
        <v>2.2499999999999999E-2</v>
      </c>
      <c r="CP530">
        <f>Drivers!CP351</f>
        <v>0</v>
      </c>
      <c r="CQ530">
        <f>Drivers!CQ351</f>
        <v>0</v>
      </c>
      <c r="CR530">
        <f>Drivers!CR351</f>
        <v>0</v>
      </c>
      <c r="CS530">
        <f>Drivers!CS351</f>
        <v>0</v>
      </c>
      <c r="CT530">
        <f>Drivers!CT351</f>
        <v>0</v>
      </c>
      <c r="CU530">
        <f>Drivers!CU351</f>
        <v>0</v>
      </c>
      <c r="CV530">
        <f>Drivers!CV351</f>
        <v>0</v>
      </c>
      <c r="CW530">
        <f>Drivers!CW351</f>
        <v>0</v>
      </c>
      <c r="CX530">
        <f>Drivers!CX351</f>
        <v>0</v>
      </c>
      <c r="CY530">
        <f>Drivers!CY351</f>
        <v>0</v>
      </c>
      <c r="CZ530">
        <f>Drivers!CZ351</f>
        <v>0</v>
      </c>
      <c r="DA530">
        <f>Drivers!DA351</f>
        <v>0</v>
      </c>
      <c r="DB530">
        <f>Drivers!DB351</f>
        <v>0</v>
      </c>
      <c r="DC530">
        <f>Drivers!DC351</f>
        <v>0</v>
      </c>
      <c r="DD530">
        <f>Drivers!DD351</f>
        <v>0</v>
      </c>
      <c r="DE530">
        <f>Drivers!DE351</f>
        <v>0</v>
      </c>
      <c r="DF530">
        <f>Drivers!DF351</f>
        <v>0</v>
      </c>
      <c r="DG530">
        <f>Drivers!DG351</f>
        <v>0</v>
      </c>
      <c r="DH530">
        <f>Drivers!DH351</f>
        <v>0</v>
      </c>
      <c r="DI530">
        <f>Drivers!DI351</f>
        <v>0</v>
      </c>
      <c r="DJ530">
        <f>Drivers!DJ351</f>
        <v>0</v>
      </c>
      <c r="DK530">
        <f>Drivers!DK351</f>
        <v>0</v>
      </c>
      <c r="DL530">
        <f>Drivers!DL351</f>
        <v>0</v>
      </c>
      <c r="DM530">
        <f>Drivers!DM351</f>
        <v>0</v>
      </c>
      <c r="DN530">
        <f>Drivers!DN351</f>
        <v>0</v>
      </c>
      <c r="DO530">
        <f>Drivers!DO351</f>
        <v>0</v>
      </c>
      <c r="DP530">
        <f>Drivers!DP351</f>
        <v>0</v>
      </c>
      <c r="DQ530">
        <f>Drivers!DQ351</f>
        <v>0</v>
      </c>
      <c r="DR530">
        <f>Drivers!DR351</f>
        <v>0</v>
      </c>
      <c r="DS530">
        <f>Drivers!DS351</f>
        <v>0</v>
      </c>
      <c r="DT530">
        <f>Drivers!DT351</f>
        <v>0</v>
      </c>
      <c r="DU530">
        <f>Drivers!DU351</f>
        <v>0</v>
      </c>
      <c r="DV530">
        <f>Drivers!DV351</f>
        <v>0</v>
      </c>
      <c r="DW530">
        <f>Drivers!DW351</f>
        <v>0</v>
      </c>
      <c r="DX530">
        <f>Drivers!DX351</f>
        <v>0</v>
      </c>
      <c r="DY530">
        <f>Drivers!DY351</f>
        <v>4.6268925275685685E-2</v>
      </c>
      <c r="DZ530">
        <f>Drivers!DZ351</f>
        <v>3.2423423502727384E-3</v>
      </c>
      <c r="EA530">
        <f>Drivers!EA351</f>
        <v>3.7276092007201261E-3</v>
      </c>
      <c r="EB530">
        <f>Drivers!EB351</f>
        <v>1.2789508744415227E-2</v>
      </c>
      <c r="EC530">
        <f>Drivers!EC351</f>
        <v>2.2499999999999996E-2</v>
      </c>
      <c r="ED530">
        <f>Drivers!ED351</f>
        <v>2.2499999999999999E-2</v>
      </c>
      <c r="EE530">
        <f>Drivers!EE351</f>
        <v>2.2499999999999999E-2</v>
      </c>
      <c r="EF530">
        <f>Drivers!EF351</f>
        <v>0.01</v>
      </c>
      <c r="EG530">
        <f>Drivers!EG351</f>
        <v>9.9000000000000008E-3</v>
      </c>
      <c r="EH530">
        <f>Drivers!EH351</f>
        <v>9.8000000000000014E-3</v>
      </c>
      <c r="EI530">
        <f>Drivers!EI351</f>
        <v>9.700000000000002E-3</v>
      </c>
      <c r="EJ530">
        <f>Drivers!EJ351</f>
        <v>9.6000000000000026E-3</v>
      </c>
      <c r="EK530">
        <f>Drivers!EK351</f>
        <v>9.5000000000000032E-3</v>
      </c>
      <c r="EL530">
        <f>Drivers!EL351</f>
        <v>9.4000000000000038E-3</v>
      </c>
      <c r="EM530">
        <f>Drivers!EM351</f>
        <v>0</v>
      </c>
      <c r="EN530">
        <f>Drivers!EN351</f>
        <v>0</v>
      </c>
    </row>
    <row r="531" spans="1:144" x14ac:dyDescent="0.2">
      <c r="A531">
        <f>Drivers!A352</f>
        <v>0</v>
      </c>
      <c r="B531">
        <f>Drivers!B352</f>
        <v>0</v>
      </c>
      <c r="C531">
        <f>Drivers!C352</f>
        <v>0</v>
      </c>
      <c r="D531">
        <f>Drivers!D352</f>
        <v>0</v>
      </c>
      <c r="E531">
        <f>Drivers!E352</f>
        <v>0</v>
      </c>
      <c r="F531">
        <f>Drivers!F352</f>
        <v>0</v>
      </c>
      <c r="G531">
        <f>Drivers!G352</f>
        <v>0</v>
      </c>
      <c r="H531">
        <f>Drivers!H352</f>
        <v>0</v>
      </c>
      <c r="I531" t="str">
        <f>Drivers!I352</f>
        <v>Y/Y % Growth</v>
      </c>
      <c r="J531">
        <f>Drivers!J352</f>
        <v>0</v>
      </c>
      <c r="K531">
        <f>Drivers!K352</f>
        <v>0</v>
      </c>
      <c r="L531">
        <f>Drivers!L352</f>
        <v>0</v>
      </c>
      <c r="M531">
        <f>Drivers!M352</f>
        <v>0</v>
      </c>
      <c r="N531">
        <f>Drivers!N352</f>
        <v>0</v>
      </c>
      <c r="O531">
        <f>Drivers!O352</f>
        <v>0</v>
      </c>
      <c r="P531">
        <f>Drivers!P352</f>
        <v>0</v>
      </c>
      <c r="Q531">
        <f>Drivers!Q352</f>
        <v>0</v>
      </c>
      <c r="R531">
        <f>Drivers!R352</f>
        <v>0</v>
      </c>
      <c r="S531">
        <f>Drivers!S352</f>
        <v>0</v>
      </c>
      <c r="T531">
        <f>Drivers!T352</f>
        <v>0</v>
      </c>
      <c r="U531">
        <f>Drivers!U352</f>
        <v>0</v>
      </c>
      <c r="V531">
        <f>Drivers!V352</f>
        <v>0</v>
      </c>
      <c r="W531">
        <f>Drivers!W352</f>
        <v>0</v>
      </c>
      <c r="X531">
        <f>Drivers!X352</f>
        <v>0</v>
      </c>
      <c r="Y531">
        <f>Drivers!Y352</f>
        <v>0</v>
      </c>
      <c r="Z531">
        <f>Drivers!Z352</f>
        <v>0</v>
      </c>
      <c r="AA531">
        <f>Drivers!AA352</f>
        <v>0</v>
      </c>
      <c r="AB531">
        <f>Drivers!AB352</f>
        <v>0</v>
      </c>
      <c r="AC531">
        <f>Drivers!AC352</f>
        <v>0</v>
      </c>
      <c r="AD531">
        <f>Drivers!AD352</f>
        <v>0</v>
      </c>
      <c r="AE531">
        <f>Drivers!AE352</f>
        <v>0</v>
      </c>
      <c r="AF531">
        <f>Drivers!AF352</f>
        <v>0</v>
      </c>
      <c r="AG531">
        <f>Drivers!AG352</f>
        <v>0</v>
      </c>
      <c r="AH531">
        <f>Drivers!AH352</f>
        <v>0</v>
      </c>
      <c r="AI531">
        <f>Drivers!AI352</f>
        <v>0</v>
      </c>
      <c r="AJ531">
        <f>Drivers!AJ352</f>
        <v>0</v>
      </c>
      <c r="AK531">
        <f>Drivers!AK352</f>
        <v>0</v>
      </c>
      <c r="AL531">
        <f>Drivers!AL352</f>
        <v>0</v>
      </c>
      <c r="AM531">
        <f>Drivers!AM352</f>
        <v>0</v>
      </c>
      <c r="AN531">
        <f>Drivers!AN352</f>
        <v>0</v>
      </c>
      <c r="AO531">
        <f>Drivers!AO352</f>
        <v>0</v>
      </c>
      <c r="AP531">
        <f>Drivers!AP352</f>
        <v>0</v>
      </c>
      <c r="AQ531">
        <f>Drivers!AQ352</f>
        <v>0</v>
      </c>
      <c r="AR531">
        <f>Drivers!AR352</f>
        <v>0</v>
      </c>
      <c r="AS531">
        <f>Drivers!AS352</f>
        <v>0</v>
      </c>
      <c r="AT531">
        <f>Drivers!AT352</f>
        <v>0</v>
      </c>
      <c r="AU531">
        <f>Drivers!AU352</f>
        <v>0</v>
      </c>
      <c r="AV531">
        <f>Drivers!AV352</f>
        <v>0</v>
      </c>
      <c r="AW531">
        <f>Drivers!AW352</f>
        <v>0</v>
      </c>
      <c r="AX531">
        <f>Drivers!AX352</f>
        <v>0</v>
      </c>
      <c r="AY531">
        <f>Drivers!AY352</f>
        <v>0</v>
      </c>
      <c r="AZ531">
        <f>Drivers!AZ352</f>
        <v>0</v>
      </c>
      <c r="BA531">
        <f>Drivers!BA352</f>
        <v>0</v>
      </c>
      <c r="BB531">
        <f>Drivers!BB352</f>
        <v>0</v>
      </c>
      <c r="BC531">
        <f>Drivers!BC352</f>
        <v>0</v>
      </c>
      <c r="BD531">
        <f>Drivers!BD352</f>
        <v>0</v>
      </c>
      <c r="BE531">
        <f>Drivers!BE352</f>
        <v>0</v>
      </c>
      <c r="BF531">
        <f>Drivers!BF352</f>
        <v>0</v>
      </c>
      <c r="BG531">
        <f>Drivers!BG352</f>
        <v>0</v>
      </c>
      <c r="BH531">
        <f>Drivers!BH352</f>
        <v>0</v>
      </c>
      <c r="BI531">
        <f>Drivers!BI352</f>
        <v>0</v>
      </c>
      <c r="BJ531">
        <f>Drivers!BJ352</f>
        <v>0</v>
      </c>
      <c r="BK531">
        <f>Drivers!BK352</f>
        <v>0</v>
      </c>
      <c r="BL531">
        <f>Drivers!BL352</f>
        <v>0</v>
      </c>
      <c r="BM531">
        <f>Drivers!BM352</f>
        <v>0</v>
      </c>
      <c r="BN531">
        <f>Drivers!BN352</f>
        <v>0</v>
      </c>
      <c r="BO531">
        <f>Drivers!BO352</f>
        <v>0</v>
      </c>
      <c r="BP531">
        <f>Drivers!BP352</f>
        <v>0</v>
      </c>
      <c r="BQ531">
        <f>Drivers!BQ352</f>
        <v>0</v>
      </c>
      <c r="BR531">
        <f>Drivers!BR352</f>
        <v>0</v>
      </c>
      <c r="BS531">
        <f>Drivers!BS352</f>
        <v>0</v>
      </c>
      <c r="BT531">
        <f>Drivers!BT352</f>
        <v>0</v>
      </c>
      <c r="BU531">
        <f>Drivers!BU352</f>
        <v>0</v>
      </c>
      <c r="BV531">
        <f>Drivers!BV352</f>
        <v>0</v>
      </c>
      <c r="BW531">
        <f>Drivers!BW352</f>
        <v>0</v>
      </c>
      <c r="BX531">
        <f>Drivers!BX352</f>
        <v>0</v>
      </c>
      <c r="BY531">
        <f>Drivers!BY352</f>
        <v>0</v>
      </c>
      <c r="BZ531">
        <f>Drivers!BZ352</f>
        <v>0</v>
      </c>
      <c r="CA531">
        <f>Drivers!CA352</f>
        <v>0</v>
      </c>
      <c r="CB531">
        <f>Drivers!CB352</f>
        <v>0</v>
      </c>
      <c r="CC531">
        <f>Drivers!CC352</f>
        <v>0</v>
      </c>
      <c r="CD531">
        <f>Drivers!CD352</f>
        <v>0</v>
      </c>
      <c r="CE531">
        <f>Drivers!CE352</f>
        <v>0</v>
      </c>
      <c r="CF531">
        <f>Drivers!CF352</f>
        <v>0</v>
      </c>
      <c r="CG531">
        <f>Drivers!CG352</f>
        <v>0</v>
      </c>
      <c r="CH531">
        <f>Drivers!CH352</f>
        <v>0</v>
      </c>
      <c r="CI531">
        <f>Drivers!CI352</f>
        <v>0</v>
      </c>
      <c r="CJ531">
        <f>Drivers!CJ352</f>
        <v>0</v>
      </c>
      <c r="CK531">
        <f>Drivers!CK352</f>
        <v>0</v>
      </c>
      <c r="CL531">
        <f>Drivers!CL352</f>
        <v>0</v>
      </c>
      <c r="CM531">
        <f>Drivers!CM352</f>
        <v>0</v>
      </c>
      <c r="CN531">
        <f>Drivers!CN352</f>
        <v>0</v>
      </c>
      <c r="CO531">
        <f>Drivers!CO352</f>
        <v>0</v>
      </c>
      <c r="CP531">
        <f>Drivers!CP352</f>
        <v>0</v>
      </c>
      <c r="CQ531">
        <f>Drivers!CQ352</f>
        <v>0</v>
      </c>
      <c r="CR531">
        <f>Drivers!CR352</f>
        <v>0</v>
      </c>
      <c r="CS531">
        <f>Drivers!CS352</f>
        <v>0</v>
      </c>
      <c r="CT531">
        <f>Drivers!CT352</f>
        <v>0</v>
      </c>
      <c r="CU531">
        <f>Drivers!CU352</f>
        <v>0</v>
      </c>
      <c r="CV531">
        <f>Drivers!CV352</f>
        <v>0</v>
      </c>
      <c r="CW531">
        <f>Drivers!CW352</f>
        <v>0</v>
      </c>
      <c r="CX531">
        <f>Drivers!CX352</f>
        <v>0</v>
      </c>
      <c r="CY531">
        <f>Drivers!CY352</f>
        <v>0</v>
      </c>
      <c r="CZ531">
        <f>Drivers!CZ352</f>
        <v>0</v>
      </c>
      <c r="DA531">
        <f>Drivers!DA352</f>
        <v>0</v>
      </c>
      <c r="DB531">
        <f>Drivers!DB352</f>
        <v>0</v>
      </c>
      <c r="DC531">
        <f>Drivers!DC352</f>
        <v>0</v>
      </c>
      <c r="DD531">
        <f>Drivers!DD352</f>
        <v>0</v>
      </c>
      <c r="DE531">
        <f>Drivers!DE352</f>
        <v>0</v>
      </c>
      <c r="DF531">
        <f>Drivers!DF352</f>
        <v>0</v>
      </c>
      <c r="DG531">
        <f>Drivers!DG352</f>
        <v>0</v>
      </c>
      <c r="DH531">
        <f>Drivers!DH352</f>
        <v>0</v>
      </c>
      <c r="DI531">
        <f>Drivers!DI352</f>
        <v>0</v>
      </c>
      <c r="DJ531">
        <f>Drivers!DJ352</f>
        <v>0</v>
      </c>
      <c r="DK531">
        <f>Drivers!DK352</f>
        <v>0</v>
      </c>
      <c r="DL531">
        <f>Drivers!DL352</f>
        <v>0</v>
      </c>
      <c r="DM531">
        <f>Drivers!DM352</f>
        <v>0</v>
      </c>
      <c r="DN531">
        <f>Drivers!DN352</f>
        <v>0</v>
      </c>
      <c r="DO531">
        <f>Drivers!DO352</f>
        <v>0</v>
      </c>
      <c r="DP531">
        <f>Drivers!DP352</f>
        <v>0</v>
      </c>
      <c r="DQ531">
        <f>Drivers!DQ352</f>
        <v>0</v>
      </c>
      <c r="DR531">
        <f>Drivers!DR352</f>
        <v>0</v>
      </c>
      <c r="DS531">
        <f>Drivers!DS352</f>
        <v>0</v>
      </c>
      <c r="DT531">
        <f>Drivers!DT352</f>
        <v>0</v>
      </c>
      <c r="DU531">
        <f>Drivers!DU352</f>
        <v>0</v>
      </c>
      <c r="DV531">
        <f>Drivers!DV352</f>
        <v>0</v>
      </c>
      <c r="DW531">
        <f>Drivers!DW352</f>
        <v>0</v>
      </c>
      <c r="DX531">
        <f>Drivers!DX352</f>
        <v>0</v>
      </c>
      <c r="DY531">
        <f>Drivers!DY352</f>
        <v>0</v>
      </c>
      <c r="DZ531">
        <f>Drivers!DZ352</f>
        <v>-0.69305555555555554</v>
      </c>
      <c r="EA531">
        <f>Drivers!EA352</f>
        <v>1.683257918552036</v>
      </c>
      <c r="EB531">
        <f>Drivers!EB352</f>
        <v>2.8010118043844856</v>
      </c>
      <c r="EC531">
        <f>Drivers!EC352</f>
        <v>0.63825884008712008</v>
      </c>
      <c r="ED531">
        <f>Drivers!ED352</f>
        <v>0.10533500000000018</v>
      </c>
      <c r="EE531">
        <f>Drivers!EE352</f>
        <v>8.9891000000000165E-2</v>
      </c>
      <c r="EF531">
        <f>Drivers!EF352</f>
        <v>-0.51641200000000009</v>
      </c>
      <c r="EG531">
        <f>Drivers!EG352</f>
        <v>7.2205268750000773E-2</v>
      </c>
      <c r="EH531">
        <f>Drivers!EH352</f>
        <v>6.7109378787878926E-2</v>
      </c>
      <c r="EI531">
        <f>Drivers!EI352</f>
        <v>6.201229464285718E-2</v>
      </c>
      <c r="EJ531">
        <f>Drivers!EJ352</f>
        <v>5.6913979381443713E-2</v>
      </c>
      <c r="EK531">
        <f>Drivers!EK352</f>
        <v>5.1814394531250141E-2</v>
      </c>
      <c r="EL531">
        <f>Drivers!EL352</f>
        <v>4.6713500000000296E-2</v>
      </c>
      <c r="EM531">
        <f>Drivers!EM352</f>
        <v>0</v>
      </c>
      <c r="EN531">
        <f>Drivers!EN352</f>
        <v>0</v>
      </c>
    </row>
    <row r="532" spans="1:144" x14ac:dyDescent="0.2">
      <c r="A532">
        <f>Drivers!A353</f>
        <v>0</v>
      </c>
      <c r="B532">
        <f>Drivers!B353</f>
        <v>0</v>
      </c>
      <c r="C532">
        <f>Drivers!C353</f>
        <v>0</v>
      </c>
      <c r="D532">
        <f>Drivers!D353</f>
        <v>0</v>
      </c>
      <c r="E532">
        <f>Drivers!E353</f>
        <v>0</v>
      </c>
      <c r="F532">
        <f>Drivers!F353</f>
        <v>0</v>
      </c>
      <c r="G532">
        <f>Drivers!G353</f>
        <v>0</v>
      </c>
      <c r="H532">
        <f>Drivers!H353</f>
        <v>0</v>
      </c>
      <c r="I532">
        <f>Drivers!I353</f>
        <v>0</v>
      </c>
      <c r="J532">
        <f>Drivers!J353</f>
        <v>0</v>
      </c>
      <c r="K532">
        <f>Drivers!K353</f>
        <v>0</v>
      </c>
      <c r="L532">
        <f>Drivers!L353</f>
        <v>0</v>
      </c>
      <c r="M532">
        <f>Drivers!M353</f>
        <v>0</v>
      </c>
      <c r="N532">
        <f>Drivers!N353</f>
        <v>0</v>
      </c>
      <c r="O532">
        <f>Drivers!O353</f>
        <v>0</v>
      </c>
      <c r="P532">
        <f>Drivers!P353</f>
        <v>0</v>
      </c>
      <c r="Q532">
        <f>Drivers!Q353</f>
        <v>0</v>
      </c>
      <c r="R532">
        <f>Drivers!R353</f>
        <v>0</v>
      </c>
      <c r="S532">
        <f>Drivers!S353</f>
        <v>0</v>
      </c>
      <c r="T532">
        <f>Drivers!T353</f>
        <v>0</v>
      </c>
      <c r="U532">
        <f>Drivers!U353</f>
        <v>0</v>
      </c>
      <c r="V532">
        <f>Drivers!V353</f>
        <v>0</v>
      </c>
      <c r="W532">
        <f>Drivers!W353</f>
        <v>0</v>
      </c>
      <c r="X532">
        <f>Drivers!X353</f>
        <v>0</v>
      </c>
      <c r="Y532">
        <f>Drivers!Y353</f>
        <v>0</v>
      </c>
      <c r="Z532">
        <f>Drivers!Z353</f>
        <v>0</v>
      </c>
      <c r="AA532">
        <f>Drivers!AA353</f>
        <v>0</v>
      </c>
      <c r="AB532">
        <f>Drivers!AB353</f>
        <v>0</v>
      </c>
      <c r="AC532">
        <f>Drivers!AC353</f>
        <v>0</v>
      </c>
      <c r="AD532">
        <f>Drivers!AD353</f>
        <v>0</v>
      </c>
      <c r="AE532">
        <f>Drivers!AE353</f>
        <v>0</v>
      </c>
      <c r="AF532">
        <f>Drivers!AF353</f>
        <v>0</v>
      </c>
      <c r="AG532">
        <f>Drivers!AG353</f>
        <v>0</v>
      </c>
      <c r="AH532">
        <f>Drivers!AH353</f>
        <v>0</v>
      </c>
      <c r="AI532">
        <f>Drivers!AI353</f>
        <v>0</v>
      </c>
      <c r="AJ532">
        <f>Drivers!AJ353</f>
        <v>0</v>
      </c>
      <c r="AK532">
        <f>Drivers!AK353</f>
        <v>0</v>
      </c>
      <c r="AL532">
        <f>Drivers!AL353</f>
        <v>0</v>
      </c>
      <c r="AM532">
        <f>Drivers!AM353</f>
        <v>0</v>
      </c>
      <c r="AN532">
        <f>Drivers!AN353</f>
        <v>0</v>
      </c>
      <c r="AO532">
        <f>Drivers!AO353</f>
        <v>0</v>
      </c>
      <c r="AP532">
        <f>Drivers!AP353</f>
        <v>0</v>
      </c>
      <c r="AQ532">
        <f>Drivers!AQ353</f>
        <v>0</v>
      </c>
      <c r="AR532">
        <f>Drivers!AR353</f>
        <v>0</v>
      </c>
      <c r="AS532">
        <f>Drivers!AS353</f>
        <v>0</v>
      </c>
      <c r="AT532">
        <f>Drivers!AT353</f>
        <v>0</v>
      </c>
      <c r="AU532">
        <f>Drivers!AU353</f>
        <v>0</v>
      </c>
      <c r="AV532">
        <f>Drivers!AV353</f>
        <v>0</v>
      </c>
      <c r="AW532">
        <f>Drivers!AW353</f>
        <v>0</v>
      </c>
      <c r="AX532">
        <f>Drivers!AX353</f>
        <v>0</v>
      </c>
      <c r="AY532">
        <f>Drivers!AY353</f>
        <v>0</v>
      </c>
      <c r="AZ532">
        <f>Drivers!AZ353</f>
        <v>0</v>
      </c>
      <c r="BA532">
        <f>Drivers!BA353</f>
        <v>0</v>
      </c>
      <c r="BB532">
        <f>Drivers!BB353</f>
        <v>0</v>
      </c>
      <c r="BC532">
        <f>Drivers!BC353</f>
        <v>0</v>
      </c>
      <c r="BD532">
        <f>Drivers!BD353</f>
        <v>0</v>
      </c>
      <c r="BE532">
        <f>Drivers!BE353</f>
        <v>0</v>
      </c>
      <c r="BF532">
        <f>Drivers!BF353</f>
        <v>0</v>
      </c>
      <c r="BG532">
        <f>Drivers!BG353</f>
        <v>0</v>
      </c>
      <c r="BH532">
        <f>Drivers!BH353</f>
        <v>0</v>
      </c>
      <c r="BI532">
        <f>Drivers!BI353</f>
        <v>0</v>
      </c>
      <c r="BJ532">
        <f>Drivers!BJ353</f>
        <v>0</v>
      </c>
      <c r="BK532">
        <f>Drivers!BK353</f>
        <v>0</v>
      </c>
      <c r="BL532">
        <f>Drivers!BL353</f>
        <v>0</v>
      </c>
      <c r="BM532">
        <f>Drivers!BM353</f>
        <v>0</v>
      </c>
      <c r="BN532">
        <f>Drivers!BN353</f>
        <v>0</v>
      </c>
      <c r="BO532">
        <f>Drivers!BO353</f>
        <v>0</v>
      </c>
      <c r="BP532">
        <f>Drivers!BP353</f>
        <v>0</v>
      </c>
      <c r="BQ532">
        <f>Drivers!BQ353</f>
        <v>0</v>
      </c>
      <c r="BR532">
        <f>Drivers!BR353</f>
        <v>0</v>
      </c>
      <c r="BS532">
        <f>Drivers!BS353</f>
        <v>0</v>
      </c>
      <c r="BT532">
        <f>Drivers!BT353</f>
        <v>0</v>
      </c>
      <c r="BU532">
        <f>Drivers!BU353</f>
        <v>0</v>
      </c>
      <c r="BV532">
        <f>Drivers!BV353</f>
        <v>0</v>
      </c>
      <c r="BW532">
        <f>Drivers!BW353</f>
        <v>0</v>
      </c>
      <c r="BX532">
        <f>Drivers!BX353</f>
        <v>0</v>
      </c>
      <c r="BY532">
        <f>Drivers!BY353</f>
        <v>0</v>
      </c>
      <c r="BZ532">
        <f>Drivers!BZ353</f>
        <v>0</v>
      </c>
      <c r="CA532">
        <f>Drivers!CA353</f>
        <v>0</v>
      </c>
      <c r="CB532">
        <f>Drivers!CB353</f>
        <v>0</v>
      </c>
      <c r="CC532">
        <f>Drivers!CC353</f>
        <v>0</v>
      </c>
      <c r="CD532">
        <f>Drivers!CD353</f>
        <v>0</v>
      </c>
      <c r="CE532">
        <f>Drivers!CE353</f>
        <v>0</v>
      </c>
      <c r="CF532">
        <f>Drivers!CF353</f>
        <v>0</v>
      </c>
      <c r="CG532">
        <f>Drivers!CG353</f>
        <v>0</v>
      </c>
      <c r="CH532">
        <f>Drivers!CH353</f>
        <v>0</v>
      </c>
      <c r="CI532">
        <f>Drivers!CI353</f>
        <v>0</v>
      </c>
      <c r="CJ532">
        <f>Drivers!CJ353</f>
        <v>0</v>
      </c>
      <c r="CK532">
        <f>Drivers!CK353</f>
        <v>0</v>
      </c>
      <c r="CL532">
        <f>Drivers!CL353</f>
        <v>0</v>
      </c>
      <c r="CM532">
        <f>Drivers!CM353</f>
        <v>0</v>
      </c>
      <c r="CN532">
        <f>Drivers!CN353</f>
        <v>0</v>
      </c>
      <c r="CO532">
        <f>Drivers!CO353</f>
        <v>0</v>
      </c>
      <c r="CP532">
        <f>Drivers!CP353</f>
        <v>0</v>
      </c>
      <c r="CQ532">
        <f>Drivers!CQ353</f>
        <v>0</v>
      </c>
      <c r="CR532">
        <f>Drivers!CR353</f>
        <v>0</v>
      </c>
      <c r="CS532">
        <f>Drivers!CS353</f>
        <v>0</v>
      </c>
      <c r="CT532">
        <f>Drivers!CT353</f>
        <v>0</v>
      </c>
      <c r="CU532">
        <f>Drivers!CU353</f>
        <v>0</v>
      </c>
      <c r="CV532">
        <f>Drivers!CV353</f>
        <v>0</v>
      </c>
      <c r="CW532">
        <f>Drivers!CW353</f>
        <v>0</v>
      </c>
      <c r="CX532">
        <f>Drivers!CX353</f>
        <v>0</v>
      </c>
      <c r="CY532">
        <f>Drivers!CY353</f>
        <v>0</v>
      </c>
      <c r="CZ532">
        <f>Drivers!CZ353</f>
        <v>0</v>
      </c>
      <c r="DA532">
        <f>Drivers!DA353</f>
        <v>0</v>
      </c>
      <c r="DB532">
        <f>Drivers!DB353</f>
        <v>0</v>
      </c>
      <c r="DC532">
        <f>Drivers!DC353</f>
        <v>0</v>
      </c>
      <c r="DD532">
        <f>Drivers!DD353</f>
        <v>0</v>
      </c>
      <c r="DE532">
        <f>Drivers!DE353</f>
        <v>0</v>
      </c>
      <c r="DF532">
        <f>Drivers!DF353</f>
        <v>0</v>
      </c>
      <c r="DG532">
        <f>Drivers!DG353</f>
        <v>0</v>
      </c>
      <c r="DH532">
        <f>Drivers!DH353</f>
        <v>0</v>
      </c>
      <c r="DI532">
        <f>Drivers!DI353</f>
        <v>0</v>
      </c>
      <c r="DJ532">
        <f>Drivers!DJ353</f>
        <v>0</v>
      </c>
      <c r="DK532">
        <f>Drivers!DK353</f>
        <v>0</v>
      </c>
      <c r="DL532">
        <f>Drivers!DL353</f>
        <v>0</v>
      </c>
      <c r="DM532">
        <f>Drivers!DM353</f>
        <v>0</v>
      </c>
      <c r="DN532">
        <f>Drivers!DN353</f>
        <v>0</v>
      </c>
      <c r="DO532">
        <f>Drivers!DO353</f>
        <v>0</v>
      </c>
      <c r="DP532">
        <f>Drivers!DP353</f>
        <v>0</v>
      </c>
      <c r="DQ532">
        <f>Drivers!DQ353</f>
        <v>0</v>
      </c>
      <c r="DR532">
        <f>Drivers!DR353</f>
        <v>0</v>
      </c>
      <c r="DS532">
        <f>Drivers!DS353</f>
        <v>0</v>
      </c>
      <c r="DT532">
        <f>Drivers!DT353</f>
        <v>0</v>
      </c>
      <c r="DU532">
        <f>Drivers!DU353</f>
        <v>0</v>
      </c>
      <c r="DV532">
        <f>Drivers!DV353</f>
        <v>0</v>
      </c>
      <c r="DW532">
        <f>Drivers!DW353</f>
        <v>0</v>
      </c>
      <c r="DX532">
        <f>Drivers!DX353</f>
        <v>0</v>
      </c>
      <c r="DY532">
        <f>Drivers!DY353</f>
        <v>0</v>
      </c>
      <c r="DZ532">
        <f>Drivers!DZ353</f>
        <v>0</v>
      </c>
      <c r="EA532">
        <f>Drivers!EA353</f>
        <v>0</v>
      </c>
      <c r="EB532">
        <f>Drivers!EB353</f>
        <v>0</v>
      </c>
      <c r="EC532">
        <f>Drivers!EC353</f>
        <v>0</v>
      </c>
      <c r="ED532">
        <f>Drivers!ED353</f>
        <v>0</v>
      </c>
      <c r="EE532">
        <f>Drivers!EE353</f>
        <v>0</v>
      </c>
      <c r="EF532">
        <f>Drivers!EF353</f>
        <v>0</v>
      </c>
      <c r="EG532">
        <f>Drivers!EG353</f>
        <v>0</v>
      </c>
      <c r="EH532">
        <f>Drivers!EH353</f>
        <v>0</v>
      </c>
      <c r="EI532">
        <f>Drivers!EI353</f>
        <v>0</v>
      </c>
      <c r="EJ532">
        <f>Drivers!EJ353</f>
        <v>0</v>
      </c>
      <c r="EK532">
        <f>Drivers!EK353</f>
        <v>0</v>
      </c>
      <c r="EL532">
        <f>Drivers!EL353</f>
        <v>0</v>
      </c>
      <c r="EM532">
        <f>Drivers!EM353</f>
        <v>0</v>
      </c>
      <c r="EN532">
        <f>Drivers!EN353</f>
        <v>0</v>
      </c>
    </row>
    <row r="533" spans="1:144" x14ac:dyDescent="0.2">
      <c r="A533">
        <f>Drivers!A354</f>
        <v>0</v>
      </c>
      <c r="B533">
        <f>Drivers!B354</f>
        <v>0</v>
      </c>
      <c r="C533">
        <f>Drivers!C354</f>
        <v>0</v>
      </c>
      <c r="D533">
        <f>Drivers!D354</f>
        <v>0</v>
      </c>
      <c r="E533">
        <f>Drivers!E354</f>
        <v>0</v>
      </c>
      <c r="F533">
        <f>Drivers!F354</f>
        <v>0</v>
      </c>
      <c r="G533">
        <f>Drivers!G354</f>
        <v>0</v>
      </c>
      <c r="H533">
        <f>Drivers!H354</f>
        <v>0</v>
      </c>
      <c r="I533" t="str">
        <f>Drivers!I354</f>
        <v>Total Employees</v>
      </c>
      <c r="J533">
        <f>Drivers!J354</f>
        <v>0</v>
      </c>
      <c r="K533">
        <f>Drivers!K354</f>
        <v>0</v>
      </c>
      <c r="L533">
        <f>Drivers!L354</f>
        <v>0</v>
      </c>
      <c r="M533">
        <f>Drivers!M354</f>
        <v>0</v>
      </c>
      <c r="N533">
        <f>Drivers!N354</f>
        <v>0</v>
      </c>
      <c r="O533">
        <f>Drivers!O354</f>
        <v>0</v>
      </c>
      <c r="P533">
        <f>Drivers!P354</f>
        <v>0</v>
      </c>
      <c r="Q533">
        <f>Drivers!Q354</f>
        <v>0</v>
      </c>
      <c r="R533">
        <f>Drivers!R354</f>
        <v>0</v>
      </c>
      <c r="S533">
        <f>Drivers!S354</f>
        <v>0</v>
      </c>
      <c r="T533">
        <f>Drivers!T354</f>
        <v>0</v>
      </c>
      <c r="U533">
        <f>Drivers!U354</f>
        <v>0</v>
      </c>
      <c r="V533">
        <f>Drivers!V354</f>
        <v>0</v>
      </c>
      <c r="W533">
        <f>Drivers!W354</f>
        <v>0</v>
      </c>
      <c r="X533">
        <f>Drivers!X354</f>
        <v>0</v>
      </c>
      <c r="Y533">
        <f>Drivers!Y354</f>
        <v>0</v>
      </c>
      <c r="Z533">
        <f>Drivers!Z354</f>
        <v>0</v>
      </c>
      <c r="AA533">
        <f>Drivers!AA354</f>
        <v>0</v>
      </c>
      <c r="AB533">
        <f>Drivers!AB354</f>
        <v>0</v>
      </c>
      <c r="AC533">
        <f>Drivers!AC354</f>
        <v>0</v>
      </c>
      <c r="AD533">
        <f>Drivers!AD354</f>
        <v>0</v>
      </c>
      <c r="AE533">
        <f>Drivers!AE354</f>
        <v>0</v>
      </c>
      <c r="AF533">
        <f>Drivers!AF354</f>
        <v>0</v>
      </c>
      <c r="AG533">
        <f>Drivers!AG354</f>
        <v>0</v>
      </c>
      <c r="AH533">
        <f>Drivers!AH354</f>
        <v>0</v>
      </c>
      <c r="AI533">
        <f>Drivers!AI354</f>
        <v>0</v>
      </c>
      <c r="AJ533">
        <f>Drivers!AJ354</f>
        <v>0</v>
      </c>
      <c r="AK533">
        <f>Drivers!AK354</f>
        <v>0</v>
      </c>
      <c r="AL533">
        <f>Drivers!AL354</f>
        <v>0</v>
      </c>
      <c r="AM533">
        <f>Drivers!AM354</f>
        <v>0</v>
      </c>
      <c r="AN533">
        <f>Drivers!AN354</f>
        <v>0</v>
      </c>
      <c r="AO533">
        <f>Drivers!AO354</f>
        <v>0</v>
      </c>
      <c r="AP533">
        <f>Drivers!AP354</f>
        <v>0</v>
      </c>
      <c r="AQ533">
        <f>Drivers!AQ354</f>
        <v>0</v>
      </c>
      <c r="AR533">
        <f>Drivers!AR354</f>
        <v>0</v>
      </c>
      <c r="AS533">
        <f>Drivers!AS354</f>
        <v>0</v>
      </c>
      <c r="AT533">
        <f>Drivers!AT354</f>
        <v>0</v>
      </c>
      <c r="AU533">
        <f>Drivers!AU354</f>
        <v>0</v>
      </c>
      <c r="AV533">
        <f>Drivers!AV354</f>
        <v>0</v>
      </c>
      <c r="AW533">
        <f>Drivers!AW354</f>
        <v>0</v>
      </c>
      <c r="AX533">
        <f>Drivers!AX354</f>
        <v>0</v>
      </c>
      <c r="AY533">
        <f>Drivers!AY354</f>
        <v>0</v>
      </c>
      <c r="AZ533">
        <f>Drivers!AZ354</f>
        <v>0</v>
      </c>
      <c r="BA533">
        <f>Drivers!BA354</f>
        <v>0</v>
      </c>
      <c r="BB533">
        <f>Drivers!BB354</f>
        <v>0</v>
      </c>
      <c r="BC533">
        <f>Drivers!BC354</f>
        <v>0</v>
      </c>
      <c r="BD533">
        <f>Drivers!BD354</f>
        <v>0</v>
      </c>
      <c r="BE533">
        <f>Drivers!BE354</f>
        <v>0</v>
      </c>
      <c r="BF533">
        <f>Drivers!BF354</f>
        <v>0</v>
      </c>
      <c r="BG533">
        <f>Drivers!BG354</f>
        <v>0</v>
      </c>
      <c r="BH533">
        <f>Drivers!BH354</f>
        <v>0</v>
      </c>
      <c r="BI533">
        <f>Drivers!BI354</f>
        <v>0</v>
      </c>
      <c r="BJ533">
        <f>Drivers!BJ354</f>
        <v>0</v>
      </c>
      <c r="BK533">
        <f>Drivers!BK354</f>
        <v>0</v>
      </c>
      <c r="BL533">
        <f>Drivers!BL354</f>
        <v>0</v>
      </c>
      <c r="BM533">
        <f>Drivers!BM354</f>
        <v>0</v>
      </c>
      <c r="BN533">
        <f>Drivers!BN354</f>
        <v>0</v>
      </c>
      <c r="BO533">
        <f>Drivers!BO354</f>
        <v>0</v>
      </c>
      <c r="BP533">
        <f>Drivers!BP354</f>
        <v>0</v>
      </c>
      <c r="BQ533">
        <f>Drivers!BQ354</f>
        <v>0</v>
      </c>
      <c r="BR533">
        <f>Drivers!BR354</f>
        <v>0</v>
      </c>
      <c r="BS533">
        <f>Drivers!BS354</f>
        <v>0</v>
      </c>
      <c r="BT533">
        <f>Drivers!BT354</f>
        <v>0</v>
      </c>
      <c r="BU533">
        <f>Drivers!BU354</f>
        <v>0</v>
      </c>
      <c r="BV533">
        <f>Drivers!BV354</f>
        <v>0</v>
      </c>
      <c r="BW533">
        <f>Drivers!BW354</f>
        <v>0</v>
      </c>
      <c r="BX533">
        <f>Drivers!BX354</f>
        <v>0</v>
      </c>
      <c r="BY533">
        <f>Drivers!BY354</f>
        <v>0</v>
      </c>
      <c r="BZ533">
        <f>Drivers!BZ354</f>
        <v>0</v>
      </c>
      <c r="CA533">
        <f>Drivers!CA354</f>
        <v>0</v>
      </c>
      <c r="CB533">
        <f>Drivers!CB354</f>
        <v>0</v>
      </c>
      <c r="CC533">
        <f>Drivers!CC354</f>
        <v>0</v>
      </c>
      <c r="CD533">
        <f>Drivers!CD354</f>
        <v>0</v>
      </c>
      <c r="CE533">
        <f>Drivers!CE354</f>
        <v>0</v>
      </c>
      <c r="CF533">
        <f>Drivers!CF354</f>
        <v>0</v>
      </c>
      <c r="CG533">
        <f>Drivers!CG354</f>
        <v>0</v>
      </c>
      <c r="CH533">
        <f>Drivers!CH354</f>
        <v>0</v>
      </c>
      <c r="CI533">
        <f>Drivers!CI354</f>
        <v>0</v>
      </c>
      <c r="CJ533">
        <f>Drivers!CJ354</f>
        <v>0</v>
      </c>
      <c r="CK533">
        <f>Drivers!CK354</f>
        <v>0</v>
      </c>
      <c r="CL533">
        <f>Drivers!CL354</f>
        <v>0</v>
      </c>
      <c r="CM533">
        <f>Drivers!CM354</f>
        <v>0</v>
      </c>
      <c r="CN533">
        <f>Drivers!CN354</f>
        <v>0</v>
      </c>
      <c r="CO533">
        <f>Drivers!CO354</f>
        <v>0</v>
      </c>
      <c r="CP533">
        <f>Drivers!CP354</f>
        <v>0</v>
      </c>
      <c r="CQ533">
        <f>Drivers!CQ354</f>
        <v>0</v>
      </c>
      <c r="CR533">
        <f>Drivers!CR354</f>
        <v>0</v>
      </c>
      <c r="CS533">
        <f>Drivers!CS354</f>
        <v>0</v>
      </c>
      <c r="CT533">
        <f>Drivers!CT354</f>
        <v>0</v>
      </c>
      <c r="CU533">
        <f>Drivers!CU354</f>
        <v>0</v>
      </c>
      <c r="CV533">
        <f>Drivers!CV354</f>
        <v>0</v>
      </c>
      <c r="CW533">
        <f>Drivers!CW354</f>
        <v>0</v>
      </c>
      <c r="CX533">
        <f>Drivers!CX354</f>
        <v>0</v>
      </c>
      <c r="CY533">
        <f>Drivers!CY354</f>
        <v>0</v>
      </c>
      <c r="CZ533">
        <f>Drivers!CZ354</f>
        <v>0</v>
      </c>
      <c r="DA533">
        <f>Drivers!DA354</f>
        <v>0</v>
      </c>
      <c r="DB533">
        <f>Drivers!DB354</f>
        <v>0</v>
      </c>
      <c r="DC533">
        <f>Drivers!DC354</f>
        <v>0</v>
      </c>
      <c r="DD533">
        <f>Drivers!DD354</f>
        <v>0</v>
      </c>
      <c r="DE533">
        <f>Drivers!DE354</f>
        <v>0</v>
      </c>
      <c r="DF533">
        <f>Drivers!DF354</f>
        <v>0</v>
      </c>
      <c r="DG533">
        <f>Drivers!DG354</f>
        <v>0</v>
      </c>
      <c r="DH533">
        <f>Drivers!DH354</f>
        <v>0</v>
      </c>
      <c r="DI533">
        <f>Drivers!DI354</f>
        <v>0</v>
      </c>
      <c r="DJ533">
        <f>Drivers!DJ354</f>
        <v>0</v>
      </c>
      <c r="DK533">
        <f>Drivers!DK354</f>
        <v>0</v>
      </c>
      <c r="DL533">
        <f>Drivers!DL354</f>
        <v>0</v>
      </c>
      <c r="DM533">
        <f>Drivers!DM354</f>
        <v>0</v>
      </c>
      <c r="DN533">
        <f>Drivers!DN354</f>
        <v>0</v>
      </c>
      <c r="DO533">
        <f>Drivers!DO354</f>
        <v>0</v>
      </c>
      <c r="DP533">
        <f>Drivers!DP354</f>
        <v>0</v>
      </c>
      <c r="DQ533">
        <f>Drivers!DQ354</f>
        <v>0</v>
      </c>
      <c r="DR533">
        <f>Drivers!DR354</f>
        <v>0</v>
      </c>
      <c r="DS533">
        <f>Drivers!DS354</f>
        <v>0</v>
      </c>
      <c r="DT533">
        <f>Drivers!DT354</f>
        <v>0</v>
      </c>
      <c r="DU533">
        <f>Drivers!DU354</f>
        <v>0</v>
      </c>
      <c r="DV533">
        <f>Drivers!DV354</f>
        <v>0</v>
      </c>
      <c r="DW533">
        <f>Drivers!DW354</f>
        <v>0</v>
      </c>
      <c r="DX533">
        <f>Drivers!DX354</f>
        <v>0</v>
      </c>
      <c r="DY533">
        <f>Drivers!DY354</f>
        <v>1051</v>
      </c>
      <c r="DZ533">
        <f>Drivers!DZ354</f>
        <v>2997</v>
      </c>
      <c r="EA533">
        <f>Drivers!EA354</f>
        <v>5028</v>
      </c>
      <c r="EB533">
        <f>Drivers!EB354</f>
        <v>0</v>
      </c>
      <c r="EC533">
        <f>Drivers!EC354</f>
        <v>0</v>
      </c>
      <c r="ED533">
        <f>Drivers!ED354</f>
        <v>0</v>
      </c>
      <c r="EE533">
        <f>Drivers!EE354</f>
        <v>0</v>
      </c>
      <c r="EF533">
        <f>Drivers!EF354</f>
        <v>0</v>
      </c>
      <c r="EG533">
        <f>Drivers!EG354</f>
        <v>0</v>
      </c>
      <c r="EH533">
        <f>Drivers!EH354</f>
        <v>0</v>
      </c>
      <c r="EI533">
        <f>Drivers!EI354</f>
        <v>0</v>
      </c>
      <c r="EJ533">
        <f>Drivers!EJ354</f>
        <v>0</v>
      </c>
      <c r="EK533">
        <f>Drivers!EK354</f>
        <v>0</v>
      </c>
      <c r="EL533">
        <f>Drivers!EL354</f>
        <v>0</v>
      </c>
      <c r="EM533">
        <f>Drivers!EM354</f>
        <v>0</v>
      </c>
      <c r="EN533">
        <f>Drivers!EN354</f>
        <v>0</v>
      </c>
    </row>
    <row r="534" spans="1:144" x14ac:dyDescent="0.2">
      <c r="A534">
        <f>Drivers!A355</f>
        <v>0</v>
      </c>
      <c r="B534">
        <f>Drivers!B355</f>
        <v>0</v>
      </c>
      <c r="C534">
        <f>Drivers!C355</f>
        <v>0</v>
      </c>
      <c r="D534">
        <f>Drivers!D355</f>
        <v>0</v>
      </c>
      <c r="E534">
        <f>Drivers!E355</f>
        <v>0</v>
      </c>
      <c r="F534">
        <f>Drivers!F355</f>
        <v>0</v>
      </c>
      <c r="G534">
        <f>Drivers!G355</f>
        <v>0</v>
      </c>
      <c r="H534">
        <f>Drivers!H355</f>
        <v>0</v>
      </c>
      <c r="I534" t="str">
        <f>Drivers!I355</f>
        <v>Warehouse Hourly</v>
      </c>
      <c r="J534">
        <f>Drivers!J355</f>
        <v>0</v>
      </c>
      <c r="K534">
        <f>Drivers!K355</f>
        <v>0</v>
      </c>
      <c r="L534">
        <f>Drivers!L355</f>
        <v>0</v>
      </c>
      <c r="M534">
        <f>Drivers!M355</f>
        <v>0</v>
      </c>
      <c r="N534">
        <f>Drivers!N355</f>
        <v>0</v>
      </c>
      <c r="O534">
        <f>Drivers!O355</f>
        <v>0</v>
      </c>
      <c r="P534">
        <f>Drivers!P355</f>
        <v>0</v>
      </c>
      <c r="Q534">
        <f>Drivers!Q355</f>
        <v>0</v>
      </c>
      <c r="R534">
        <f>Drivers!R355</f>
        <v>0</v>
      </c>
      <c r="S534">
        <f>Drivers!S355</f>
        <v>0</v>
      </c>
      <c r="T534">
        <f>Drivers!T355</f>
        <v>0</v>
      </c>
      <c r="U534">
        <f>Drivers!U355</f>
        <v>0</v>
      </c>
      <c r="V534">
        <f>Drivers!V355</f>
        <v>0</v>
      </c>
      <c r="W534">
        <f>Drivers!W355</f>
        <v>0</v>
      </c>
      <c r="X534">
        <f>Drivers!X355</f>
        <v>0</v>
      </c>
      <c r="Y534">
        <f>Drivers!Y355</f>
        <v>0</v>
      </c>
      <c r="Z534">
        <f>Drivers!Z355</f>
        <v>0</v>
      </c>
      <c r="AA534">
        <f>Drivers!AA355</f>
        <v>0</v>
      </c>
      <c r="AB534">
        <f>Drivers!AB355</f>
        <v>0</v>
      </c>
      <c r="AC534">
        <f>Drivers!AC355</f>
        <v>0</v>
      </c>
      <c r="AD534">
        <f>Drivers!AD355</f>
        <v>0</v>
      </c>
      <c r="AE534">
        <f>Drivers!AE355</f>
        <v>0</v>
      </c>
      <c r="AF534">
        <f>Drivers!AF355</f>
        <v>0</v>
      </c>
      <c r="AG534">
        <f>Drivers!AG355</f>
        <v>0</v>
      </c>
      <c r="AH534">
        <f>Drivers!AH355</f>
        <v>0</v>
      </c>
      <c r="AI534">
        <f>Drivers!AI355</f>
        <v>0</v>
      </c>
      <c r="AJ534">
        <f>Drivers!AJ355</f>
        <v>0</v>
      </c>
      <c r="AK534">
        <f>Drivers!AK355</f>
        <v>0</v>
      </c>
      <c r="AL534">
        <f>Drivers!AL355</f>
        <v>0</v>
      </c>
      <c r="AM534">
        <f>Drivers!AM355</f>
        <v>0</v>
      </c>
      <c r="AN534">
        <f>Drivers!AN355</f>
        <v>0</v>
      </c>
      <c r="AO534">
        <f>Drivers!AO355</f>
        <v>0</v>
      </c>
      <c r="AP534">
        <f>Drivers!AP355</f>
        <v>0</v>
      </c>
      <c r="AQ534">
        <f>Drivers!AQ355</f>
        <v>0</v>
      </c>
      <c r="AR534">
        <f>Drivers!AR355</f>
        <v>0</v>
      </c>
      <c r="AS534">
        <f>Drivers!AS355</f>
        <v>0</v>
      </c>
      <c r="AT534">
        <f>Drivers!AT355</f>
        <v>0</v>
      </c>
      <c r="AU534">
        <f>Drivers!AU355</f>
        <v>0</v>
      </c>
      <c r="AV534">
        <f>Drivers!AV355</f>
        <v>0</v>
      </c>
      <c r="AW534">
        <f>Drivers!AW355</f>
        <v>0</v>
      </c>
      <c r="AX534">
        <f>Drivers!AX355</f>
        <v>0</v>
      </c>
      <c r="AY534">
        <f>Drivers!AY355</f>
        <v>0</v>
      </c>
      <c r="AZ534">
        <f>Drivers!AZ355</f>
        <v>0</v>
      </c>
      <c r="BA534">
        <f>Drivers!BA355</f>
        <v>0</v>
      </c>
      <c r="BB534">
        <f>Drivers!BB355</f>
        <v>0</v>
      </c>
      <c r="BC534">
        <f>Drivers!BC355</f>
        <v>0</v>
      </c>
      <c r="BD534">
        <f>Drivers!BD355</f>
        <v>0</v>
      </c>
      <c r="BE534">
        <f>Drivers!BE355</f>
        <v>0</v>
      </c>
      <c r="BF534">
        <f>Drivers!BF355</f>
        <v>0</v>
      </c>
      <c r="BG534">
        <f>Drivers!BG355</f>
        <v>0</v>
      </c>
      <c r="BH534">
        <f>Drivers!BH355</f>
        <v>0</v>
      </c>
      <c r="BI534">
        <f>Drivers!BI355</f>
        <v>0</v>
      </c>
      <c r="BJ534">
        <f>Drivers!BJ355</f>
        <v>0</v>
      </c>
      <c r="BK534">
        <f>Drivers!BK355</f>
        <v>0</v>
      </c>
      <c r="BL534">
        <f>Drivers!BL355</f>
        <v>0</v>
      </c>
      <c r="BM534">
        <f>Drivers!BM355</f>
        <v>0</v>
      </c>
      <c r="BN534">
        <f>Drivers!BN355</f>
        <v>0</v>
      </c>
      <c r="BO534">
        <f>Drivers!BO355</f>
        <v>0</v>
      </c>
      <c r="BP534">
        <f>Drivers!BP355</f>
        <v>0</v>
      </c>
      <c r="BQ534">
        <f>Drivers!BQ355</f>
        <v>0</v>
      </c>
      <c r="BR534">
        <f>Drivers!BR355</f>
        <v>0</v>
      </c>
      <c r="BS534">
        <f>Drivers!BS355</f>
        <v>0</v>
      </c>
      <c r="BT534">
        <f>Drivers!BT355</f>
        <v>0</v>
      </c>
      <c r="BU534">
        <f>Drivers!BU355</f>
        <v>0</v>
      </c>
      <c r="BV534">
        <f>Drivers!BV355</f>
        <v>0</v>
      </c>
      <c r="BW534">
        <f>Drivers!BW355</f>
        <v>0</v>
      </c>
      <c r="BX534">
        <f>Drivers!BX355</f>
        <v>0</v>
      </c>
      <c r="BY534">
        <f>Drivers!BY355</f>
        <v>0</v>
      </c>
      <c r="BZ534">
        <f>Drivers!BZ355</f>
        <v>0</v>
      </c>
      <c r="CA534">
        <f>Drivers!CA355</f>
        <v>0</v>
      </c>
      <c r="CB534">
        <f>Drivers!CB355</f>
        <v>0</v>
      </c>
      <c r="CC534">
        <f>Drivers!CC355</f>
        <v>0</v>
      </c>
      <c r="CD534">
        <f>Drivers!CD355</f>
        <v>0</v>
      </c>
      <c r="CE534">
        <f>Drivers!CE355</f>
        <v>0</v>
      </c>
      <c r="CF534">
        <f>Drivers!CF355</f>
        <v>0</v>
      </c>
      <c r="CG534">
        <f>Drivers!CG355</f>
        <v>0</v>
      </c>
      <c r="CH534">
        <f>Drivers!CH355</f>
        <v>0</v>
      </c>
      <c r="CI534">
        <f>Drivers!CI355</f>
        <v>0</v>
      </c>
      <c r="CJ534">
        <f>Drivers!CJ355</f>
        <v>0</v>
      </c>
      <c r="CK534">
        <f>Drivers!CK355</f>
        <v>0</v>
      </c>
      <c r="CL534">
        <f>Drivers!CL355</f>
        <v>0</v>
      </c>
      <c r="CM534">
        <f>Drivers!CM355</f>
        <v>0</v>
      </c>
      <c r="CN534">
        <f>Drivers!CN355</f>
        <v>0</v>
      </c>
      <c r="CO534">
        <f>Drivers!CO355</f>
        <v>0</v>
      </c>
      <c r="CP534">
        <f>Drivers!CP355</f>
        <v>0</v>
      </c>
      <c r="CQ534">
        <f>Drivers!CQ355</f>
        <v>0</v>
      </c>
      <c r="CR534">
        <f>Drivers!CR355</f>
        <v>0</v>
      </c>
      <c r="CS534">
        <f>Drivers!CS355</f>
        <v>0</v>
      </c>
      <c r="CT534">
        <f>Drivers!CT355</f>
        <v>0</v>
      </c>
      <c r="CU534">
        <f>Drivers!CU355</f>
        <v>0</v>
      </c>
      <c r="CV534">
        <f>Drivers!CV355</f>
        <v>0</v>
      </c>
      <c r="CW534">
        <f>Drivers!CW355</f>
        <v>0</v>
      </c>
      <c r="CX534">
        <f>Drivers!CX355</f>
        <v>0</v>
      </c>
      <c r="CY534">
        <f>Drivers!CY355</f>
        <v>0</v>
      </c>
      <c r="CZ534">
        <f>Drivers!CZ355</f>
        <v>0</v>
      </c>
      <c r="DA534">
        <f>Drivers!DA355</f>
        <v>0</v>
      </c>
      <c r="DB534">
        <f>Drivers!DB355</f>
        <v>0</v>
      </c>
      <c r="DC534">
        <f>Drivers!DC355</f>
        <v>0</v>
      </c>
      <c r="DD534">
        <f>Drivers!DD355</f>
        <v>0</v>
      </c>
      <c r="DE534">
        <f>Drivers!DE355</f>
        <v>0</v>
      </c>
      <c r="DF534">
        <f>Drivers!DF355</f>
        <v>0</v>
      </c>
      <c r="DG534">
        <f>Drivers!DG355</f>
        <v>0</v>
      </c>
      <c r="DH534">
        <f>Drivers!DH355</f>
        <v>0</v>
      </c>
      <c r="DI534">
        <f>Drivers!DI355</f>
        <v>0</v>
      </c>
      <c r="DJ534">
        <f>Drivers!DJ355</f>
        <v>0</v>
      </c>
      <c r="DK534">
        <f>Drivers!DK355</f>
        <v>0</v>
      </c>
      <c r="DL534">
        <f>Drivers!DL355</f>
        <v>0</v>
      </c>
      <c r="DM534">
        <f>Drivers!DM355</f>
        <v>0</v>
      </c>
      <c r="DN534">
        <f>Drivers!DN355</f>
        <v>0</v>
      </c>
      <c r="DO534">
        <f>Drivers!DO355</f>
        <v>0</v>
      </c>
      <c r="DP534">
        <f>Drivers!DP355</f>
        <v>0</v>
      </c>
      <c r="DQ534">
        <f>Drivers!DQ355</f>
        <v>0</v>
      </c>
      <c r="DR534">
        <f>Drivers!DR355</f>
        <v>0</v>
      </c>
      <c r="DS534">
        <f>Drivers!DS355</f>
        <v>0</v>
      </c>
      <c r="DT534">
        <f>Drivers!DT355</f>
        <v>0</v>
      </c>
      <c r="DU534">
        <f>Drivers!DU355</f>
        <v>0</v>
      </c>
      <c r="DV534">
        <f>Drivers!DV355</f>
        <v>0</v>
      </c>
      <c r="DW534">
        <f>Drivers!DW355</f>
        <v>0</v>
      </c>
      <c r="DX534">
        <f>Drivers!DX355</f>
        <v>0</v>
      </c>
      <c r="DY534">
        <f>Drivers!DY355</f>
        <v>894.22792362768496</v>
      </c>
      <c r="DZ534">
        <f>Drivers!DZ355</f>
        <v>2549.9534606205248</v>
      </c>
      <c r="EA534">
        <f>Drivers!EA355</f>
        <v>4278</v>
      </c>
      <c r="EB534">
        <f>Drivers!EB355</f>
        <v>0</v>
      </c>
      <c r="EC534">
        <f>Drivers!EC355</f>
        <v>0</v>
      </c>
      <c r="ED534">
        <f>Drivers!ED355</f>
        <v>0</v>
      </c>
      <c r="EE534">
        <f>Drivers!EE355</f>
        <v>0</v>
      </c>
      <c r="EF534">
        <f>Drivers!EF355</f>
        <v>0</v>
      </c>
      <c r="EG534">
        <f>Drivers!EG355</f>
        <v>0</v>
      </c>
      <c r="EH534">
        <f>Drivers!EH355</f>
        <v>0</v>
      </c>
      <c r="EI534">
        <f>Drivers!EI355</f>
        <v>0</v>
      </c>
      <c r="EJ534">
        <f>Drivers!EJ355</f>
        <v>0</v>
      </c>
      <c r="EK534">
        <f>Drivers!EK355</f>
        <v>0</v>
      </c>
      <c r="EL534">
        <f>Drivers!EL355</f>
        <v>0</v>
      </c>
      <c r="EM534">
        <f>Drivers!EM355</f>
        <v>0</v>
      </c>
      <c r="EN534">
        <f>Drivers!EN355</f>
        <v>0</v>
      </c>
    </row>
    <row r="535" spans="1:144" x14ac:dyDescent="0.2">
      <c r="A535">
        <f>Drivers!A356</f>
        <v>0</v>
      </c>
      <c r="B535">
        <f>Drivers!B356</f>
        <v>0</v>
      </c>
      <c r="C535">
        <f>Drivers!C356</f>
        <v>0</v>
      </c>
      <c r="D535">
        <f>Drivers!D356</f>
        <v>0</v>
      </c>
      <c r="E535">
        <f>Drivers!E356</f>
        <v>0</v>
      </c>
      <c r="F535">
        <f>Drivers!F356</f>
        <v>0</v>
      </c>
      <c r="G535">
        <f>Drivers!G356</f>
        <v>0</v>
      </c>
      <c r="H535">
        <f>Drivers!H356</f>
        <v>0</v>
      </c>
      <c r="I535" t="str">
        <f>Drivers!I356</f>
        <v>Warehouse Management</v>
      </c>
      <c r="J535">
        <f>Drivers!J356</f>
        <v>0</v>
      </c>
      <c r="K535">
        <f>Drivers!K356</f>
        <v>0</v>
      </c>
      <c r="L535">
        <f>Drivers!L356</f>
        <v>0</v>
      </c>
      <c r="M535">
        <f>Drivers!M356</f>
        <v>0</v>
      </c>
      <c r="N535">
        <f>Drivers!N356</f>
        <v>0</v>
      </c>
      <c r="O535">
        <f>Drivers!O356</f>
        <v>0</v>
      </c>
      <c r="P535">
        <f>Drivers!P356</f>
        <v>0</v>
      </c>
      <c r="Q535">
        <f>Drivers!Q356</f>
        <v>0</v>
      </c>
      <c r="R535">
        <f>Drivers!R356</f>
        <v>0</v>
      </c>
      <c r="S535">
        <f>Drivers!S356</f>
        <v>0</v>
      </c>
      <c r="T535">
        <f>Drivers!T356</f>
        <v>0</v>
      </c>
      <c r="U535">
        <f>Drivers!U356</f>
        <v>0</v>
      </c>
      <c r="V535">
        <f>Drivers!V356</f>
        <v>0</v>
      </c>
      <c r="W535">
        <f>Drivers!W356</f>
        <v>0</v>
      </c>
      <c r="X535">
        <f>Drivers!X356</f>
        <v>0</v>
      </c>
      <c r="Y535">
        <f>Drivers!Y356</f>
        <v>0</v>
      </c>
      <c r="Z535">
        <f>Drivers!Z356</f>
        <v>0</v>
      </c>
      <c r="AA535">
        <f>Drivers!AA356</f>
        <v>0</v>
      </c>
      <c r="AB535">
        <f>Drivers!AB356</f>
        <v>0</v>
      </c>
      <c r="AC535">
        <f>Drivers!AC356</f>
        <v>0</v>
      </c>
      <c r="AD535">
        <f>Drivers!AD356</f>
        <v>0</v>
      </c>
      <c r="AE535">
        <f>Drivers!AE356</f>
        <v>0</v>
      </c>
      <c r="AF535">
        <f>Drivers!AF356</f>
        <v>0</v>
      </c>
      <c r="AG535">
        <f>Drivers!AG356</f>
        <v>0</v>
      </c>
      <c r="AH535">
        <f>Drivers!AH356</f>
        <v>0</v>
      </c>
      <c r="AI535">
        <f>Drivers!AI356</f>
        <v>0</v>
      </c>
      <c r="AJ535">
        <f>Drivers!AJ356</f>
        <v>0</v>
      </c>
      <c r="AK535">
        <f>Drivers!AK356</f>
        <v>0</v>
      </c>
      <c r="AL535">
        <f>Drivers!AL356</f>
        <v>0</v>
      </c>
      <c r="AM535">
        <f>Drivers!AM356</f>
        <v>0</v>
      </c>
      <c r="AN535">
        <f>Drivers!AN356</f>
        <v>0</v>
      </c>
      <c r="AO535">
        <f>Drivers!AO356</f>
        <v>0</v>
      </c>
      <c r="AP535">
        <f>Drivers!AP356</f>
        <v>0</v>
      </c>
      <c r="AQ535">
        <f>Drivers!AQ356</f>
        <v>0</v>
      </c>
      <c r="AR535">
        <f>Drivers!AR356</f>
        <v>0</v>
      </c>
      <c r="AS535">
        <f>Drivers!AS356</f>
        <v>0</v>
      </c>
      <c r="AT535">
        <f>Drivers!AT356</f>
        <v>0</v>
      </c>
      <c r="AU535">
        <f>Drivers!AU356</f>
        <v>0</v>
      </c>
      <c r="AV535">
        <f>Drivers!AV356</f>
        <v>0</v>
      </c>
      <c r="AW535">
        <f>Drivers!AW356</f>
        <v>0</v>
      </c>
      <c r="AX535">
        <f>Drivers!AX356</f>
        <v>0</v>
      </c>
      <c r="AY535">
        <f>Drivers!AY356</f>
        <v>0</v>
      </c>
      <c r="AZ535">
        <f>Drivers!AZ356</f>
        <v>0</v>
      </c>
      <c r="BA535">
        <f>Drivers!BA356</f>
        <v>0</v>
      </c>
      <c r="BB535">
        <f>Drivers!BB356</f>
        <v>0</v>
      </c>
      <c r="BC535">
        <f>Drivers!BC356</f>
        <v>0</v>
      </c>
      <c r="BD535">
        <f>Drivers!BD356</f>
        <v>0</v>
      </c>
      <c r="BE535">
        <f>Drivers!BE356</f>
        <v>0</v>
      </c>
      <c r="BF535">
        <f>Drivers!BF356</f>
        <v>0</v>
      </c>
      <c r="BG535">
        <f>Drivers!BG356</f>
        <v>0</v>
      </c>
      <c r="BH535">
        <f>Drivers!BH356</f>
        <v>0</v>
      </c>
      <c r="BI535">
        <f>Drivers!BI356</f>
        <v>0</v>
      </c>
      <c r="BJ535">
        <f>Drivers!BJ356</f>
        <v>0</v>
      </c>
      <c r="BK535">
        <f>Drivers!BK356</f>
        <v>0</v>
      </c>
      <c r="BL535">
        <f>Drivers!BL356</f>
        <v>0</v>
      </c>
      <c r="BM535">
        <f>Drivers!BM356</f>
        <v>0</v>
      </c>
      <c r="BN535">
        <f>Drivers!BN356</f>
        <v>0</v>
      </c>
      <c r="BO535">
        <f>Drivers!BO356</f>
        <v>0</v>
      </c>
      <c r="BP535">
        <f>Drivers!BP356</f>
        <v>0</v>
      </c>
      <c r="BQ535">
        <f>Drivers!BQ356</f>
        <v>0</v>
      </c>
      <c r="BR535">
        <f>Drivers!BR356</f>
        <v>0</v>
      </c>
      <c r="BS535">
        <f>Drivers!BS356</f>
        <v>0</v>
      </c>
      <c r="BT535">
        <f>Drivers!BT356</f>
        <v>0</v>
      </c>
      <c r="BU535">
        <f>Drivers!BU356</f>
        <v>0</v>
      </c>
      <c r="BV535">
        <f>Drivers!BV356</f>
        <v>0</v>
      </c>
      <c r="BW535">
        <f>Drivers!BW356</f>
        <v>0</v>
      </c>
      <c r="BX535">
        <f>Drivers!BX356</f>
        <v>0</v>
      </c>
      <c r="BY535">
        <f>Drivers!BY356</f>
        <v>0</v>
      </c>
      <c r="BZ535">
        <f>Drivers!BZ356</f>
        <v>0</v>
      </c>
      <c r="CA535">
        <f>Drivers!CA356</f>
        <v>0</v>
      </c>
      <c r="CB535">
        <f>Drivers!CB356</f>
        <v>0</v>
      </c>
      <c r="CC535">
        <f>Drivers!CC356</f>
        <v>0</v>
      </c>
      <c r="CD535">
        <f>Drivers!CD356</f>
        <v>0</v>
      </c>
      <c r="CE535">
        <f>Drivers!CE356</f>
        <v>0</v>
      </c>
      <c r="CF535">
        <f>Drivers!CF356</f>
        <v>0</v>
      </c>
      <c r="CG535">
        <f>Drivers!CG356</f>
        <v>0</v>
      </c>
      <c r="CH535">
        <f>Drivers!CH356</f>
        <v>0</v>
      </c>
      <c r="CI535">
        <f>Drivers!CI356</f>
        <v>0</v>
      </c>
      <c r="CJ535">
        <f>Drivers!CJ356</f>
        <v>0</v>
      </c>
      <c r="CK535">
        <f>Drivers!CK356</f>
        <v>0</v>
      </c>
      <c r="CL535">
        <f>Drivers!CL356</f>
        <v>0</v>
      </c>
      <c r="CM535">
        <f>Drivers!CM356</f>
        <v>0</v>
      </c>
      <c r="CN535">
        <f>Drivers!CN356</f>
        <v>0</v>
      </c>
      <c r="CO535">
        <f>Drivers!CO356</f>
        <v>0</v>
      </c>
      <c r="CP535">
        <f>Drivers!CP356</f>
        <v>0</v>
      </c>
      <c r="CQ535">
        <f>Drivers!CQ356</f>
        <v>0</v>
      </c>
      <c r="CR535">
        <f>Drivers!CR356</f>
        <v>0</v>
      </c>
      <c r="CS535">
        <f>Drivers!CS356</f>
        <v>0</v>
      </c>
      <c r="CT535">
        <f>Drivers!CT356</f>
        <v>0</v>
      </c>
      <c r="CU535">
        <f>Drivers!CU356</f>
        <v>0</v>
      </c>
      <c r="CV535">
        <f>Drivers!CV356</f>
        <v>0</v>
      </c>
      <c r="CW535">
        <f>Drivers!CW356</f>
        <v>0</v>
      </c>
      <c r="CX535">
        <f>Drivers!CX356</f>
        <v>0</v>
      </c>
      <c r="CY535">
        <f>Drivers!CY356</f>
        <v>0</v>
      </c>
      <c r="CZ535">
        <f>Drivers!CZ356</f>
        <v>0</v>
      </c>
      <c r="DA535">
        <f>Drivers!DA356</f>
        <v>0</v>
      </c>
      <c r="DB535">
        <f>Drivers!DB356</f>
        <v>0</v>
      </c>
      <c r="DC535">
        <f>Drivers!DC356</f>
        <v>0</v>
      </c>
      <c r="DD535">
        <f>Drivers!DD356</f>
        <v>0</v>
      </c>
      <c r="DE535">
        <f>Drivers!DE356</f>
        <v>0</v>
      </c>
      <c r="DF535">
        <f>Drivers!DF356</f>
        <v>0</v>
      </c>
      <c r="DG535">
        <f>Drivers!DG356</f>
        <v>0</v>
      </c>
      <c r="DH535">
        <f>Drivers!DH356</f>
        <v>0</v>
      </c>
      <c r="DI535">
        <f>Drivers!DI356</f>
        <v>0</v>
      </c>
      <c r="DJ535">
        <f>Drivers!DJ356</f>
        <v>0</v>
      </c>
      <c r="DK535">
        <f>Drivers!DK356</f>
        <v>0</v>
      </c>
      <c r="DL535">
        <f>Drivers!DL356</f>
        <v>0</v>
      </c>
      <c r="DM535">
        <f>Drivers!DM356</f>
        <v>0</v>
      </c>
      <c r="DN535">
        <f>Drivers!DN356</f>
        <v>0</v>
      </c>
      <c r="DO535">
        <f>Drivers!DO356</f>
        <v>0</v>
      </c>
      <c r="DP535">
        <f>Drivers!DP356</f>
        <v>0</v>
      </c>
      <c r="DQ535">
        <f>Drivers!DQ356</f>
        <v>0</v>
      </c>
      <c r="DR535">
        <f>Drivers!DR356</f>
        <v>0</v>
      </c>
      <c r="DS535">
        <f>Drivers!DS356</f>
        <v>0</v>
      </c>
      <c r="DT535">
        <f>Drivers!DT356</f>
        <v>0</v>
      </c>
      <c r="DU535">
        <f>Drivers!DU356</f>
        <v>0</v>
      </c>
      <c r="DV535">
        <f>Drivers!DV356</f>
        <v>0</v>
      </c>
      <c r="DW535">
        <f>Drivers!DW356</f>
        <v>0</v>
      </c>
      <c r="DX535">
        <f>Drivers!DX356</f>
        <v>0</v>
      </c>
      <c r="DY535">
        <f>Drivers!DY356</f>
        <v>67.93456642800318</v>
      </c>
      <c r="DZ535">
        <f>Drivers!DZ356</f>
        <v>193.72016706443912</v>
      </c>
      <c r="EA535">
        <f>Drivers!EA356</f>
        <v>325</v>
      </c>
      <c r="EB535">
        <f>Drivers!EB356</f>
        <v>0</v>
      </c>
      <c r="EC535">
        <f>Drivers!EC356</f>
        <v>0</v>
      </c>
      <c r="ED535">
        <f>Drivers!ED356</f>
        <v>0</v>
      </c>
      <c r="EE535">
        <f>Drivers!EE356</f>
        <v>0</v>
      </c>
      <c r="EF535">
        <f>Drivers!EF356</f>
        <v>0</v>
      </c>
      <c r="EG535">
        <f>Drivers!EG356</f>
        <v>0</v>
      </c>
      <c r="EH535">
        <f>Drivers!EH356</f>
        <v>0</v>
      </c>
      <c r="EI535">
        <f>Drivers!EI356</f>
        <v>0</v>
      </c>
      <c r="EJ535">
        <f>Drivers!EJ356</f>
        <v>0</v>
      </c>
      <c r="EK535">
        <f>Drivers!EK356</f>
        <v>0</v>
      </c>
      <c r="EL535">
        <f>Drivers!EL356</f>
        <v>0</v>
      </c>
      <c r="EM535">
        <f>Drivers!EM356</f>
        <v>0</v>
      </c>
      <c r="EN535">
        <f>Drivers!EN356</f>
        <v>0</v>
      </c>
    </row>
    <row r="536" spans="1:144" x14ac:dyDescent="0.2">
      <c r="A536">
        <f>Drivers!A357</f>
        <v>0</v>
      </c>
      <c r="B536">
        <f>Drivers!B357</f>
        <v>0</v>
      </c>
      <c r="C536">
        <f>Drivers!C357</f>
        <v>0</v>
      </c>
      <c r="D536">
        <f>Drivers!D357</f>
        <v>0</v>
      </c>
      <c r="E536">
        <f>Drivers!E357</f>
        <v>0</v>
      </c>
      <c r="F536">
        <f>Drivers!F357</f>
        <v>0</v>
      </c>
      <c r="G536">
        <f>Drivers!G357</f>
        <v>0</v>
      </c>
      <c r="H536">
        <f>Drivers!H357</f>
        <v>0</v>
      </c>
      <c r="I536" t="str">
        <f>Drivers!I357</f>
        <v>Corporate</v>
      </c>
      <c r="J536">
        <f>Drivers!J357</f>
        <v>0</v>
      </c>
      <c r="K536">
        <f>Drivers!K357</f>
        <v>0</v>
      </c>
      <c r="L536">
        <f>Drivers!L357</f>
        <v>0</v>
      </c>
      <c r="M536">
        <f>Drivers!M357</f>
        <v>0</v>
      </c>
      <c r="N536">
        <f>Drivers!N357</f>
        <v>0</v>
      </c>
      <c r="O536">
        <f>Drivers!O357</f>
        <v>0</v>
      </c>
      <c r="P536">
        <f>Drivers!P357</f>
        <v>0</v>
      </c>
      <c r="Q536">
        <f>Drivers!Q357</f>
        <v>0</v>
      </c>
      <c r="R536">
        <f>Drivers!R357</f>
        <v>0</v>
      </c>
      <c r="S536">
        <f>Drivers!S357</f>
        <v>0</v>
      </c>
      <c r="T536">
        <f>Drivers!T357</f>
        <v>0</v>
      </c>
      <c r="U536">
        <f>Drivers!U357</f>
        <v>0</v>
      </c>
      <c r="V536">
        <f>Drivers!V357</f>
        <v>0</v>
      </c>
      <c r="W536">
        <f>Drivers!W357</f>
        <v>0</v>
      </c>
      <c r="X536">
        <f>Drivers!X357</f>
        <v>0</v>
      </c>
      <c r="Y536">
        <f>Drivers!Y357</f>
        <v>0</v>
      </c>
      <c r="Z536">
        <f>Drivers!Z357</f>
        <v>0</v>
      </c>
      <c r="AA536">
        <f>Drivers!AA357</f>
        <v>0</v>
      </c>
      <c r="AB536">
        <f>Drivers!AB357</f>
        <v>0</v>
      </c>
      <c r="AC536">
        <f>Drivers!AC357</f>
        <v>0</v>
      </c>
      <c r="AD536">
        <f>Drivers!AD357</f>
        <v>0</v>
      </c>
      <c r="AE536">
        <f>Drivers!AE357</f>
        <v>0</v>
      </c>
      <c r="AF536">
        <f>Drivers!AF357</f>
        <v>0</v>
      </c>
      <c r="AG536">
        <f>Drivers!AG357</f>
        <v>0</v>
      </c>
      <c r="AH536">
        <f>Drivers!AH357</f>
        <v>0</v>
      </c>
      <c r="AI536">
        <f>Drivers!AI357</f>
        <v>0</v>
      </c>
      <c r="AJ536">
        <f>Drivers!AJ357</f>
        <v>0</v>
      </c>
      <c r="AK536">
        <f>Drivers!AK357</f>
        <v>0</v>
      </c>
      <c r="AL536">
        <f>Drivers!AL357</f>
        <v>0</v>
      </c>
      <c r="AM536">
        <f>Drivers!AM357</f>
        <v>0</v>
      </c>
      <c r="AN536">
        <f>Drivers!AN357</f>
        <v>0</v>
      </c>
      <c r="AO536">
        <f>Drivers!AO357</f>
        <v>0</v>
      </c>
      <c r="AP536">
        <f>Drivers!AP357</f>
        <v>0</v>
      </c>
      <c r="AQ536">
        <f>Drivers!AQ357</f>
        <v>0</v>
      </c>
      <c r="AR536">
        <f>Drivers!AR357</f>
        <v>0</v>
      </c>
      <c r="AS536">
        <f>Drivers!AS357</f>
        <v>0</v>
      </c>
      <c r="AT536">
        <f>Drivers!AT357</f>
        <v>0</v>
      </c>
      <c r="AU536">
        <f>Drivers!AU357</f>
        <v>0</v>
      </c>
      <c r="AV536">
        <f>Drivers!AV357</f>
        <v>0</v>
      </c>
      <c r="AW536">
        <f>Drivers!AW357</f>
        <v>0</v>
      </c>
      <c r="AX536">
        <f>Drivers!AX357</f>
        <v>0</v>
      </c>
      <c r="AY536">
        <f>Drivers!AY357</f>
        <v>0</v>
      </c>
      <c r="AZ536">
        <f>Drivers!AZ357</f>
        <v>0</v>
      </c>
      <c r="BA536">
        <f>Drivers!BA357</f>
        <v>0</v>
      </c>
      <c r="BB536">
        <f>Drivers!BB357</f>
        <v>0</v>
      </c>
      <c r="BC536">
        <f>Drivers!BC357</f>
        <v>0</v>
      </c>
      <c r="BD536">
        <f>Drivers!BD357</f>
        <v>0</v>
      </c>
      <c r="BE536">
        <f>Drivers!BE357</f>
        <v>0</v>
      </c>
      <c r="BF536">
        <f>Drivers!BF357</f>
        <v>0</v>
      </c>
      <c r="BG536">
        <f>Drivers!BG357</f>
        <v>0</v>
      </c>
      <c r="BH536">
        <f>Drivers!BH357</f>
        <v>0</v>
      </c>
      <c r="BI536">
        <f>Drivers!BI357</f>
        <v>0</v>
      </c>
      <c r="BJ536">
        <f>Drivers!BJ357</f>
        <v>0</v>
      </c>
      <c r="BK536">
        <f>Drivers!BK357</f>
        <v>0</v>
      </c>
      <c r="BL536">
        <f>Drivers!BL357</f>
        <v>0</v>
      </c>
      <c r="BM536">
        <f>Drivers!BM357</f>
        <v>0</v>
      </c>
      <c r="BN536">
        <f>Drivers!BN357</f>
        <v>0</v>
      </c>
      <c r="BO536">
        <f>Drivers!BO357</f>
        <v>0</v>
      </c>
      <c r="BP536">
        <f>Drivers!BP357</f>
        <v>0</v>
      </c>
      <c r="BQ536">
        <f>Drivers!BQ357</f>
        <v>0</v>
      </c>
      <c r="BR536">
        <f>Drivers!BR357</f>
        <v>0</v>
      </c>
      <c r="BS536">
        <f>Drivers!BS357</f>
        <v>0</v>
      </c>
      <c r="BT536">
        <f>Drivers!BT357</f>
        <v>0</v>
      </c>
      <c r="BU536">
        <f>Drivers!BU357</f>
        <v>0</v>
      </c>
      <c r="BV536">
        <f>Drivers!BV357</f>
        <v>0</v>
      </c>
      <c r="BW536">
        <f>Drivers!BW357</f>
        <v>0</v>
      </c>
      <c r="BX536">
        <f>Drivers!BX357</f>
        <v>0</v>
      </c>
      <c r="BY536">
        <f>Drivers!BY357</f>
        <v>0</v>
      </c>
      <c r="BZ536">
        <f>Drivers!BZ357</f>
        <v>0</v>
      </c>
      <c r="CA536">
        <f>Drivers!CA357</f>
        <v>0</v>
      </c>
      <c r="CB536">
        <f>Drivers!CB357</f>
        <v>0</v>
      </c>
      <c r="CC536">
        <f>Drivers!CC357</f>
        <v>0</v>
      </c>
      <c r="CD536">
        <f>Drivers!CD357</f>
        <v>0</v>
      </c>
      <c r="CE536">
        <f>Drivers!CE357</f>
        <v>0</v>
      </c>
      <c r="CF536">
        <f>Drivers!CF357</f>
        <v>0</v>
      </c>
      <c r="CG536">
        <f>Drivers!CG357</f>
        <v>0</v>
      </c>
      <c r="CH536">
        <f>Drivers!CH357</f>
        <v>0</v>
      </c>
      <c r="CI536">
        <f>Drivers!CI357</f>
        <v>0</v>
      </c>
      <c r="CJ536">
        <f>Drivers!CJ357</f>
        <v>0</v>
      </c>
      <c r="CK536">
        <f>Drivers!CK357</f>
        <v>0</v>
      </c>
      <c r="CL536">
        <f>Drivers!CL357</f>
        <v>0</v>
      </c>
      <c r="CM536">
        <f>Drivers!CM357</f>
        <v>0</v>
      </c>
      <c r="CN536">
        <f>Drivers!CN357</f>
        <v>0</v>
      </c>
      <c r="CO536">
        <f>Drivers!CO357</f>
        <v>0</v>
      </c>
      <c r="CP536">
        <f>Drivers!CP357</f>
        <v>0</v>
      </c>
      <c r="CQ536">
        <f>Drivers!CQ357</f>
        <v>0</v>
      </c>
      <c r="CR536">
        <f>Drivers!CR357</f>
        <v>0</v>
      </c>
      <c r="CS536">
        <f>Drivers!CS357</f>
        <v>0</v>
      </c>
      <c r="CT536">
        <f>Drivers!CT357</f>
        <v>0</v>
      </c>
      <c r="CU536">
        <f>Drivers!CU357</f>
        <v>0</v>
      </c>
      <c r="CV536">
        <f>Drivers!CV357</f>
        <v>0</v>
      </c>
      <c r="CW536">
        <f>Drivers!CW357</f>
        <v>0</v>
      </c>
      <c r="CX536">
        <f>Drivers!CX357</f>
        <v>0</v>
      </c>
      <c r="CY536">
        <f>Drivers!CY357</f>
        <v>0</v>
      </c>
      <c r="CZ536">
        <f>Drivers!CZ357</f>
        <v>0</v>
      </c>
      <c r="DA536">
        <f>Drivers!DA357</f>
        <v>0</v>
      </c>
      <c r="DB536">
        <f>Drivers!DB357</f>
        <v>0</v>
      </c>
      <c r="DC536">
        <f>Drivers!DC357</f>
        <v>0</v>
      </c>
      <c r="DD536">
        <f>Drivers!DD357</f>
        <v>0</v>
      </c>
      <c r="DE536">
        <f>Drivers!DE357</f>
        <v>0</v>
      </c>
      <c r="DF536">
        <f>Drivers!DF357</f>
        <v>0</v>
      </c>
      <c r="DG536">
        <f>Drivers!DG357</f>
        <v>0</v>
      </c>
      <c r="DH536">
        <f>Drivers!DH357</f>
        <v>0</v>
      </c>
      <c r="DI536">
        <f>Drivers!DI357</f>
        <v>0</v>
      </c>
      <c r="DJ536">
        <f>Drivers!DJ357</f>
        <v>0</v>
      </c>
      <c r="DK536">
        <f>Drivers!DK357</f>
        <v>0</v>
      </c>
      <c r="DL536">
        <f>Drivers!DL357</f>
        <v>0</v>
      </c>
      <c r="DM536">
        <f>Drivers!DM357</f>
        <v>0</v>
      </c>
      <c r="DN536">
        <f>Drivers!DN357</f>
        <v>0</v>
      </c>
      <c r="DO536">
        <f>Drivers!DO357</f>
        <v>0</v>
      </c>
      <c r="DP536">
        <f>Drivers!DP357</f>
        <v>0</v>
      </c>
      <c r="DQ536">
        <f>Drivers!DQ357</f>
        <v>0</v>
      </c>
      <c r="DR536">
        <f>Drivers!DR357</f>
        <v>0</v>
      </c>
      <c r="DS536">
        <f>Drivers!DS357</f>
        <v>0</v>
      </c>
      <c r="DT536">
        <f>Drivers!DT357</f>
        <v>0</v>
      </c>
      <c r="DU536">
        <f>Drivers!DU357</f>
        <v>0</v>
      </c>
      <c r="DV536">
        <f>Drivers!DV357</f>
        <v>0</v>
      </c>
      <c r="DW536">
        <f>Drivers!DW357</f>
        <v>0</v>
      </c>
      <c r="DX536">
        <f>Drivers!DX357</f>
        <v>0</v>
      </c>
      <c r="DY536">
        <f>Drivers!DY357</f>
        <v>88.837509944311861</v>
      </c>
      <c r="DZ536">
        <f>Drivers!DZ357</f>
        <v>253.32637231503583</v>
      </c>
      <c r="EA536">
        <f>Drivers!EA357</f>
        <v>425</v>
      </c>
      <c r="EB536">
        <f>Drivers!EB357</f>
        <v>0</v>
      </c>
      <c r="EC536">
        <f>Drivers!EC357</f>
        <v>0</v>
      </c>
      <c r="ED536">
        <f>Drivers!ED357</f>
        <v>0</v>
      </c>
      <c r="EE536">
        <f>Drivers!EE357</f>
        <v>0</v>
      </c>
      <c r="EF536">
        <f>Drivers!EF357</f>
        <v>0</v>
      </c>
      <c r="EG536">
        <f>Drivers!EG357</f>
        <v>0</v>
      </c>
      <c r="EH536">
        <f>Drivers!EH357</f>
        <v>0</v>
      </c>
      <c r="EI536">
        <f>Drivers!EI357</f>
        <v>0</v>
      </c>
      <c r="EJ536">
        <f>Drivers!EJ357</f>
        <v>0</v>
      </c>
      <c r="EK536">
        <f>Drivers!EK357</f>
        <v>0</v>
      </c>
      <c r="EL536">
        <f>Drivers!EL357</f>
        <v>0</v>
      </c>
      <c r="EM536">
        <f>Drivers!EM357</f>
        <v>0</v>
      </c>
      <c r="EN536">
        <f>Drivers!EN357</f>
        <v>0</v>
      </c>
    </row>
    <row r="537" spans="1:144" x14ac:dyDescent="0.2">
      <c r="A537">
        <f>Drivers!A358</f>
        <v>0</v>
      </c>
      <c r="B537">
        <f>Drivers!B358</f>
        <v>0</v>
      </c>
      <c r="C537">
        <f>Drivers!C358</f>
        <v>0</v>
      </c>
      <c r="D537">
        <f>Drivers!D358</f>
        <v>0</v>
      </c>
      <c r="E537">
        <f>Drivers!E358</f>
        <v>0</v>
      </c>
      <c r="F537">
        <f>Drivers!F358</f>
        <v>0</v>
      </c>
      <c r="G537">
        <f>Drivers!G358</f>
        <v>0</v>
      </c>
      <c r="H537">
        <f>Drivers!H358</f>
        <v>0</v>
      </c>
      <c r="I537">
        <f>Drivers!I358</f>
        <v>0</v>
      </c>
      <c r="J537">
        <f>Drivers!J358</f>
        <v>0</v>
      </c>
      <c r="K537">
        <f>Drivers!K358</f>
        <v>0</v>
      </c>
      <c r="L537">
        <f>Drivers!L358</f>
        <v>0</v>
      </c>
      <c r="M537">
        <f>Drivers!M358</f>
        <v>0</v>
      </c>
      <c r="N537">
        <f>Drivers!N358</f>
        <v>0</v>
      </c>
      <c r="O537">
        <f>Drivers!O358</f>
        <v>0</v>
      </c>
      <c r="P537">
        <f>Drivers!P358</f>
        <v>0</v>
      </c>
      <c r="Q537">
        <f>Drivers!Q358</f>
        <v>0</v>
      </c>
      <c r="R537">
        <f>Drivers!R358</f>
        <v>0</v>
      </c>
      <c r="S537">
        <f>Drivers!S358</f>
        <v>0</v>
      </c>
      <c r="T537">
        <f>Drivers!T358</f>
        <v>0</v>
      </c>
      <c r="U537">
        <f>Drivers!U358</f>
        <v>0</v>
      </c>
      <c r="V537">
        <f>Drivers!V358</f>
        <v>0</v>
      </c>
      <c r="W537">
        <f>Drivers!W358</f>
        <v>0</v>
      </c>
      <c r="X537">
        <f>Drivers!X358</f>
        <v>0</v>
      </c>
      <c r="Y537">
        <f>Drivers!Y358</f>
        <v>0</v>
      </c>
      <c r="Z537">
        <f>Drivers!Z358</f>
        <v>0</v>
      </c>
      <c r="AA537">
        <f>Drivers!AA358</f>
        <v>0</v>
      </c>
      <c r="AB537">
        <f>Drivers!AB358</f>
        <v>0</v>
      </c>
      <c r="AC537">
        <f>Drivers!AC358</f>
        <v>0</v>
      </c>
      <c r="AD537">
        <f>Drivers!AD358</f>
        <v>0</v>
      </c>
      <c r="AE537">
        <f>Drivers!AE358</f>
        <v>0</v>
      </c>
      <c r="AF537">
        <f>Drivers!AF358</f>
        <v>0</v>
      </c>
      <c r="AG537">
        <f>Drivers!AG358</f>
        <v>0</v>
      </c>
      <c r="AH537">
        <f>Drivers!AH358</f>
        <v>0</v>
      </c>
      <c r="AI537">
        <f>Drivers!AI358</f>
        <v>0</v>
      </c>
      <c r="AJ537">
        <f>Drivers!AJ358</f>
        <v>0</v>
      </c>
      <c r="AK537">
        <f>Drivers!AK358</f>
        <v>0</v>
      </c>
      <c r="AL537">
        <f>Drivers!AL358</f>
        <v>0</v>
      </c>
      <c r="AM537">
        <f>Drivers!AM358</f>
        <v>0</v>
      </c>
      <c r="AN537">
        <f>Drivers!AN358</f>
        <v>0</v>
      </c>
      <c r="AO537">
        <f>Drivers!AO358</f>
        <v>0</v>
      </c>
      <c r="AP537">
        <f>Drivers!AP358</f>
        <v>0</v>
      </c>
      <c r="AQ537">
        <f>Drivers!AQ358</f>
        <v>0</v>
      </c>
      <c r="AR537">
        <f>Drivers!AR358</f>
        <v>0</v>
      </c>
      <c r="AS537">
        <f>Drivers!AS358</f>
        <v>0</v>
      </c>
      <c r="AT537">
        <f>Drivers!AT358</f>
        <v>0</v>
      </c>
      <c r="AU537">
        <f>Drivers!AU358</f>
        <v>0</v>
      </c>
      <c r="AV537">
        <f>Drivers!AV358</f>
        <v>0</v>
      </c>
      <c r="AW537">
        <f>Drivers!AW358</f>
        <v>0</v>
      </c>
      <c r="AX537">
        <f>Drivers!AX358</f>
        <v>0</v>
      </c>
      <c r="AY537">
        <f>Drivers!AY358</f>
        <v>0</v>
      </c>
      <c r="AZ537">
        <f>Drivers!AZ358</f>
        <v>0</v>
      </c>
      <c r="BA537">
        <f>Drivers!BA358</f>
        <v>0</v>
      </c>
      <c r="BB537">
        <f>Drivers!BB358</f>
        <v>0</v>
      </c>
      <c r="BC537">
        <f>Drivers!BC358</f>
        <v>0</v>
      </c>
      <c r="BD537">
        <f>Drivers!BD358</f>
        <v>0</v>
      </c>
      <c r="BE537">
        <f>Drivers!BE358</f>
        <v>0</v>
      </c>
      <c r="BF537">
        <f>Drivers!BF358</f>
        <v>0</v>
      </c>
      <c r="BG537">
        <f>Drivers!BG358</f>
        <v>0</v>
      </c>
      <c r="BH537">
        <f>Drivers!BH358</f>
        <v>0</v>
      </c>
      <c r="BI537">
        <f>Drivers!BI358</f>
        <v>0</v>
      </c>
      <c r="BJ537">
        <f>Drivers!BJ358</f>
        <v>0</v>
      </c>
      <c r="BK537">
        <f>Drivers!BK358</f>
        <v>0</v>
      </c>
      <c r="BL537">
        <f>Drivers!BL358</f>
        <v>0</v>
      </c>
      <c r="BM537">
        <f>Drivers!BM358</f>
        <v>0</v>
      </c>
      <c r="BN537">
        <f>Drivers!BN358</f>
        <v>0</v>
      </c>
      <c r="BO537">
        <f>Drivers!BO358</f>
        <v>0</v>
      </c>
      <c r="BP537">
        <f>Drivers!BP358</f>
        <v>0</v>
      </c>
      <c r="BQ537">
        <f>Drivers!BQ358</f>
        <v>0</v>
      </c>
      <c r="BR537">
        <f>Drivers!BR358</f>
        <v>0</v>
      </c>
      <c r="BS537">
        <f>Drivers!BS358</f>
        <v>0</v>
      </c>
      <c r="BT537">
        <f>Drivers!BT358</f>
        <v>0</v>
      </c>
      <c r="BU537">
        <f>Drivers!BU358</f>
        <v>0</v>
      </c>
      <c r="BV537">
        <f>Drivers!BV358</f>
        <v>0</v>
      </c>
      <c r="BW537">
        <f>Drivers!BW358</f>
        <v>0</v>
      </c>
      <c r="BX537">
        <f>Drivers!BX358</f>
        <v>0</v>
      </c>
      <c r="BY537">
        <f>Drivers!BY358</f>
        <v>0</v>
      </c>
      <c r="BZ537">
        <f>Drivers!BZ358</f>
        <v>0</v>
      </c>
      <c r="CA537">
        <f>Drivers!CA358</f>
        <v>0</v>
      </c>
      <c r="CB537">
        <f>Drivers!CB358</f>
        <v>0</v>
      </c>
      <c r="CC537">
        <f>Drivers!CC358</f>
        <v>0</v>
      </c>
      <c r="CD537">
        <f>Drivers!CD358</f>
        <v>0</v>
      </c>
      <c r="CE537">
        <f>Drivers!CE358</f>
        <v>0</v>
      </c>
      <c r="CF537">
        <f>Drivers!CF358</f>
        <v>0</v>
      </c>
      <c r="CG537">
        <f>Drivers!CG358</f>
        <v>0</v>
      </c>
      <c r="CH537">
        <f>Drivers!CH358</f>
        <v>0</v>
      </c>
      <c r="CI537">
        <f>Drivers!CI358</f>
        <v>0</v>
      </c>
      <c r="CJ537">
        <f>Drivers!CJ358</f>
        <v>0</v>
      </c>
      <c r="CK537">
        <f>Drivers!CK358</f>
        <v>0</v>
      </c>
      <c r="CL537">
        <f>Drivers!CL358</f>
        <v>0</v>
      </c>
      <c r="CM537">
        <f>Drivers!CM358</f>
        <v>0</v>
      </c>
      <c r="CN537">
        <f>Drivers!CN358</f>
        <v>0</v>
      </c>
      <c r="CO537">
        <f>Drivers!CO358</f>
        <v>0</v>
      </c>
      <c r="CP537">
        <f>Drivers!CP358</f>
        <v>0</v>
      </c>
      <c r="CQ537">
        <f>Drivers!CQ358</f>
        <v>0</v>
      </c>
      <c r="CR537">
        <f>Drivers!CR358</f>
        <v>0</v>
      </c>
      <c r="CS537">
        <f>Drivers!CS358</f>
        <v>0</v>
      </c>
      <c r="CT537">
        <f>Drivers!CT358</f>
        <v>0</v>
      </c>
      <c r="CU537">
        <f>Drivers!CU358</f>
        <v>0</v>
      </c>
      <c r="CV537">
        <f>Drivers!CV358</f>
        <v>0</v>
      </c>
      <c r="CW537">
        <f>Drivers!CW358</f>
        <v>0</v>
      </c>
      <c r="CX537">
        <f>Drivers!CX358</f>
        <v>0</v>
      </c>
      <c r="CY537">
        <f>Drivers!CY358</f>
        <v>0</v>
      </c>
      <c r="CZ537">
        <f>Drivers!CZ358</f>
        <v>0</v>
      </c>
      <c r="DA537">
        <f>Drivers!DA358</f>
        <v>0</v>
      </c>
      <c r="DB537">
        <f>Drivers!DB358</f>
        <v>0</v>
      </c>
      <c r="DC537">
        <f>Drivers!DC358</f>
        <v>0</v>
      </c>
      <c r="DD537">
        <f>Drivers!DD358</f>
        <v>0</v>
      </c>
      <c r="DE537">
        <f>Drivers!DE358</f>
        <v>0</v>
      </c>
      <c r="DF537">
        <f>Drivers!DF358</f>
        <v>0</v>
      </c>
      <c r="DG537">
        <f>Drivers!DG358</f>
        <v>0</v>
      </c>
      <c r="DH537">
        <f>Drivers!DH358</f>
        <v>0</v>
      </c>
      <c r="DI537">
        <f>Drivers!DI358</f>
        <v>0</v>
      </c>
      <c r="DJ537">
        <f>Drivers!DJ358</f>
        <v>0</v>
      </c>
      <c r="DK537">
        <f>Drivers!DK358</f>
        <v>0</v>
      </c>
      <c r="DL537">
        <f>Drivers!DL358</f>
        <v>0</v>
      </c>
      <c r="DM537">
        <f>Drivers!DM358</f>
        <v>0</v>
      </c>
      <c r="DN537">
        <f>Drivers!DN358</f>
        <v>0</v>
      </c>
      <c r="DO537">
        <f>Drivers!DO358</f>
        <v>0</v>
      </c>
      <c r="DP537">
        <f>Drivers!DP358</f>
        <v>0</v>
      </c>
      <c r="DQ537">
        <f>Drivers!DQ358</f>
        <v>0</v>
      </c>
      <c r="DR537">
        <f>Drivers!DR358</f>
        <v>0</v>
      </c>
      <c r="DS537">
        <f>Drivers!DS358</f>
        <v>0</v>
      </c>
      <c r="DT537">
        <f>Drivers!DT358</f>
        <v>0</v>
      </c>
      <c r="DU537">
        <f>Drivers!DU358</f>
        <v>0</v>
      </c>
      <c r="DV537">
        <f>Drivers!DV358</f>
        <v>0</v>
      </c>
      <c r="DW537">
        <f>Drivers!DW358</f>
        <v>0</v>
      </c>
      <c r="DX537">
        <f>Drivers!DX358</f>
        <v>0</v>
      </c>
      <c r="DY537">
        <f>Drivers!DY358</f>
        <v>0</v>
      </c>
      <c r="DZ537">
        <f>Drivers!DZ358</f>
        <v>0</v>
      </c>
      <c r="EA537">
        <f>Drivers!EA358</f>
        <v>0</v>
      </c>
      <c r="EB537">
        <f>Drivers!EB358</f>
        <v>0</v>
      </c>
      <c r="EC537">
        <f>Drivers!EC358</f>
        <v>0</v>
      </c>
      <c r="ED537">
        <f>Drivers!ED358</f>
        <v>0</v>
      </c>
      <c r="EE537">
        <f>Drivers!EE358</f>
        <v>0</v>
      </c>
      <c r="EF537">
        <f>Drivers!EF358</f>
        <v>0</v>
      </c>
      <c r="EG537">
        <f>Drivers!EG358</f>
        <v>0</v>
      </c>
      <c r="EH537">
        <f>Drivers!EH358</f>
        <v>0</v>
      </c>
      <c r="EI537">
        <f>Drivers!EI358</f>
        <v>0</v>
      </c>
      <c r="EJ537">
        <f>Drivers!EJ358</f>
        <v>0</v>
      </c>
      <c r="EK537">
        <f>Drivers!EK358</f>
        <v>0</v>
      </c>
      <c r="EL537">
        <f>Drivers!EL358</f>
        <v>0</v>
      </c>
      <c r="EM537">
        <f>Drivers!EM358</f>
        <v>0</v>
      </c>
      <c r="EN537">
        <f>Drivers!EN358</f>
        <v>0</v>
      </c>
    </row>
    <row r="538" spans="1:144" x14ac:dyDescent="0.2">
      <c r="A538">
        <f>Drivers!A359</f>
        <v>0</v>
      </c>
      <c r="B538">
        <f>Drivers!B359</f>
        <v>0</v>
      </c>
      <c r="C538">
        <f>Drivers!C359</f>
        <v>0</v>
      </c>
      <c r="D538">
        <f>Drivers!D359</f>
        <v>0</v>
      </c>
      <c r="E538">
        <f>Drivers!E359</f>
        <v>0</v>
      </c>
      <c r="F538">
        <f>Drivers!F359</f>
        <v>0</v>
      </c>
      <c r="G538">
        <f>Drivers!G359</f>
        <v>0</v>
      </c>
      <c r="H538">
        <f>Drivers!H359</f>
        <v>0</v>
      </c>
      <c r="I538" t="str">
        <f>Drivers!I359</f>
        <v>Mix (%)</v>
      </c>
      <c r="J538">
        <f>Drivers!J359</f>
        <v>0</v>
      </c>
      <c r="K538">
        <f>Drivers!K359</f>
        <v>0</v>
      </c>
      <c r="L538">
        <f>Drivers!L359</f>
        <v>0</v>
      </c>
      <c r="M538">
        <f>Drivers!M359</f>
        <v>0</v>
      </c>
      <c r="N538">
        <f>Drivers!N359</f>
        <v>0</v>
      </c>
      <c r="O538">
        <f>Drivers!O359</f>
        <v>0</v>
      </c>
      <c r="P538">
        <f>Drivers!P359</f>
        <v>0</v>
      </c>
      <c r="Q538">
        <f>Drivers!Q359</f>
        <v>0</v>
      </c>
      <c r="R538">
        <f>Drivers!R359</f>
        <v>0</v>
      </c>
      <c r="S538">
        <f>Drivers!S359</f>
        <v>0</v>
      </c>
      <c r="T538">
        <f>Drivers!T359</f>
        <v>0</v>
      </c>
      <c r="U538">
        <f>Drivers!U359</f>
        <v>0</v>
      </c>
      <c r="V538">
        <f>Drivers!V359</f>
        <v>0</v>
      </c>
      <c r="W538">
        <f>Drivers!W359</f>
        <v>0</v>
      </c>
      <c r="X538">
        <f>Drivers!X359</f>
        <v>0</v>
      </c>
      <c r="Y538">
        <f>Drivers!Y359</f>
        <v>0</v>
      </c>
      <c r="Z538">
        <f>Drivers!Z359</f>
        <v>0</v>
      </c>
      <c r="AA538">
        <f>Drivers!AA359</f>
        <v>0</v>
      </c>
      <c r="AB538">
        <f>Drivers!AB359</f>
        <v>0</v>
      </c>
      <c r="AC538">
        <f>Drivers!AC359</f>
        <v>0</v>
      </c>
      <c r="AD538">
        <f>Drivers!AD359</f>
        <v>0</v>
      </c>
      <c r="AE538">
        <f>Drivers!AE359</f>
        <v>0</v>
      </c>
      <c r="AF538">
        <f>Drivers!AF359</f>
        <v>0</v>
      </c>
      <c r="AG538">
        <f>Drivers!AG359</f>
        <v>0</v>
      </c>
      <c r="AH538">
        <f>Drivers!AH359</f>
        <v>0</v>
      </c>
      <c r="AI538">
        <f>Drivers!AI359</f>
        <v>0</v>
      </c>
      <c r="AJ538">
        <f>Drivers!AJ359</f>
        <v>0</v>
      </c>
      <c r="AK538">
        <f>Drivers!AK359</f>
        <v>0</v>
      </c>
      <c r="AL538">
        <f>Drivers!AL359</f>
        <v>0</v>
      </c>
      <c r="AM538">
        <f>Drivers!AM359</f>
        <v>0</v>
      </c>
      <c r="AN538">
        <f>Drivers!AN359</f>
        <v>0</v>
      </c>
      <c r="AO538">
        <f>Drivers!AO359</f>
        <v>0</v>
      </c>
      <c r="AP538">
        <f>Drivers!AP359</f>
        <v>0</v>
      </c>
      <c r="AQ538">
        <f>Drivers!AQ359</f>
        <v>0</v>
      </c>
      <c r="AR538">
        <f>Drivers!AR359</f>
        <v>0</v>
      </c>
      <c r="AS538">
        <f>Drivers!AS359</f>
        <v>0</v>
      </c>
      <c r="AT538">
        <f>Drivers!AT359</f>
        <v>0</v>
      </c>
      <c r="AU538">
        <f>Drivers!AU359</f>
        <v>0</v>
      </c>
      <c r="AV538">
        <f>Drivers!AV359</f>
        <v>0</v>
      </c>
      <c r="AW538">
        <f>Drivers!AW359</f>
        <v>0</v>
      </c>
      <c r="AX538">
        <f>Drivers!AX359</f>
        <v>0</v>
      </c>
      <c r="AY538">
        <f>Drivers!AY359</f>
        <v>0</v>
      </c>
      <c r="AZ538">
        <f>Drivers!AZ359</f>
        <v>0</v>
      </c>
      <c r="BA538">
        <f>Drivers!BA359</f>
        <v>0</v>
      </c>
      <c r="BB538">
        <f>Drivers!BB359</f>
        <v>0</v>
      </c>
      <c r="BC538">
        <f>Drivers!BC359</f>
        <v>0</v>
      </c>
      <c r="BD538">
        <f>Drivers!BD359</f>
        <v>0</v>
      </c>
      <c r="BE538">
        <f>Drivers!BE359</f>
        <v>0</v>
      </c>
      <c r="BF538">
        <f>Drivers!BF359</f>
        <v>0</v>
      </c>
      <c r="BG538">
        <f>Drivers!BG359</f>
        <v>0</v>
      </c>
      <c r="BH538">
        <f>Drivers!BH359</f>
        <v>0</v>
      </c>
      <c r="BI538">
        <f>Drivers!BI359</f>
        <v>0</v>
      </c>
      <c r="BJ538">
        <f>Drivers!BJ359</f>
        <v>0</v>
      </c>
      <c r="BK538">
        <f>Drivers!BK359</f>
        <v>0</v>
      </c>
      <c r="BL538">
        <f>Drivers!BL359</f>
        <v>0</v>
      </c>
      <c r="BM538">
        <f>Drivers!BM359</f>
        <v>0</v>
      </c>
      <c r="BN538">
        <f>Drivers!BN359</f>
        <v>0</v>
      </c>
      <c r="BO538">
        <f>Drivers!BO359</f>
        <v>0</v>
      </c>
      <c r="BP538">
        <f>Drivers!BP359</f>
        <v>0</v>
      </c>
      <c r="BQ538">
        <f>Drivers!BQ359</f>
        <v>0</v>
      </c>
      <c r="BR538">
        <f>Drivers!BR359</f>
        <v>0</v>
      </c>
      <c r="BS538">
        <f>Drivers!BS359</f>
        <v>0</v>
      </c>
      <c r="BT538">
        <f>Drivers!BT359</f>
        <v>0</v>
      </c>
      <c r="BU538">
        <f>Drivers!BU359</f>
        <v>0</v>
      </c>
      <c r="BV538">
        <f>Drivers!BV359</f>
        <v>0</v>
      </c>
      <c r="BW538">
        <f>Drivers!BW359</f>
        <v>0</v>
      </c>
      <c r="BX538">
        <f>Drivers!BX359</f>
        <v>0</v>
      </c>
      <c r="BY538">
        <f>Drivers!BY359</f>
        <v>0</v>
      </c>
      <c r="BZ538">
        <f>Drivers!BZ359</f>
        <v>0</v>
      </c>
      <c r="CA538">
        <f>Drivers!CA359</f>
        <v>0</v>
      </c>
      <c r="CB538">
        <f>Drivers!CB359</f>
        <v>0</v>
      </c>
      <c r="CC538">
        <f>Drivers!CC359</f>
        <v>0</v>
      </c>
      <c r="CD538">
        <f>Drivers!CD359</f>
        <v>0</v>
      </c>
      <c r="CE538">
        <f>Drivers!CE359</f>
        <v>0</v>
      </c>
      <c r="CF538">
        <f>Drivers!CF359</f>
        <v>0</v>
      </c>
      <c r="CG538">
        <f>Drivers!CG359</f>
        <v>0</v>
      </c>
      <c r="CH538">
        <f>Drivers!CH359</f>
        <v>0</v>
      </c>
      <c r="CI538">
        <f>Drivers!CI359</f>
        <v>0</v>
      </c>
      <c r="CJ538">
        <f>Drivers!CJ359</f>
        <v>0</v>
      </c>
      <c r="CK538">
        <f>Drivers!CK359</f>
        <v>0</v>
      </c>
      <c r="CL538">
        <f>Drivers!CL359</f>
        <v>0</v>
      </c>
      <c r="CM538">
        <f>Drivers!CM359</f>
        <v>0</v>
      </c>
      <c r="CN538">
        <f>Drivers!CN359</f>
        <v>0</v>
      </c>
      <c r="CO538">
        <f>Drivers!CO359</f>
        <v>0</v>
      </c>
      <c r="CP538">
        <f>Drivers!CP359</f>
        <v>0</v>
      </c>
      <c r="CQ538">
        <f>Drivers!CQ359</f>
        <v>0</v>
      </c>
      <c r="CR538">
        <f>Drivers!CR359</f>
        <v>0</v>
      </c>
      <c r="CS538">
        <f>Drivers!CS359</f>
        <v>0</v>
      </c>
      <c r="CT538">
        <f>Drivers!CT359</f>
        <v>0</v>
      </c>
      <c r="CU538">
        <f>Drivers!CU359</f>
        <v>0</v>
      </c>
      <c r="CV538">
        <f>Drivers!CV359</f>
        <v>0</v>
      </c>
      <c r="CW538">
        <f>Drivers!CW359</f>
        <v>0</v>
      </c>
      <c r="CX538">
        <f>Drivers!CX359</f>
        <v>0</v>
      </c>
      <c r="CY538">
        <f>Drivers!CY359</f>
        <v>0</v>
      </c>
      <c r="CZ538">
        <f>Drivers!CZ359</f>
        <v>0</v>
      </c>
      <c r="DA538">
        <f>Drivers!DA359</f>
        <v>0</v>
      </c>
      <c r="DB538">
        <f>Drivers!DB359</f>
        <v>0</v>
      </c>
      <c r="DC538">
        <f>Drivers!DC359</f>
        <v>0</v>
      </c>
      <c r="DD538">
        <f>Drivers!DD359</f>
        <v>0</v>
      </c>
      <c r="DE538">
        <f>Drivers!DE359</f>
        <v>0</v>
      </c>
      <c r="DF538">
        <f>Drivers!DF359</f>
        <v>0</v>
      </c>
      <c r="DG538">
        <f>Drivers!DG359</f>
        <v>0</v>
      </c>
      <c r="DH538">
        <f>Drivers!DH359</f>
        <v>0</v>
      </c>
      <c r="DI538">
        <f>Drivers!DI359</f>
        <v>0</v>
      </c>
      <c r="DJ538">
        <f>Drivers!DJ359</f>
        <v>0</v>
      </c>
      <c r="DK538">
        <f>Drivers!DK359</f>
        <v>0</v>
      </c>
      <c r="DL538">
        <f>Drivers!DL359</f>
        <v>0</v>
      </c>
      <c r="DM538">
        <f>Drivers!DM359</f>
        <v>0</v>
      </c>
      <c r="DN538">
        <f>Drivers!DN359</f>
        <v>0</v>
      </c>
      <c r="DO538">
        <f>Drivers!DO359</f>
        <v>0</v>
      </c>
      <c r="DP538">
        <f>Drivers!DP359</f>
        <v>0</v>
      </c>
      <c r="DQ538">
        <f>Drivers!DQ359</f>
        <v>0</v>
      </c>
      <c r="DR538">
        <f>Drivers!DR359</f>
        <v>0</v>
      </c>
      <c r="DS538">
        <f>Drivers!DS359</f>
        <v>0</v>
      </c>
      <c r="DT538">
        <f>Drivers!DT359</f>
        <v>0</v>
      </c>
      <c r="DU538">
        <f>Drivers!DU359</f>
        <v>0</v>
      </c>
      <c r="DV538">
        <f>Drivers!DV359</f>
        <v>0</v>
      </c>
      <c r="DW538">
        <f>Drivers!DW359</f>
        <v>0</v>
      </c>
      <c r="DX538">
        <f>Drivers!DX359</f>
        <v>0</v>
      </c>
      <c r="DY538">
        <f>Drivers!DY359</f>
        <v>0</v>
      </c>
      <c r="DZ538">
        <f>Drivers!DZ359</f>
        <v>0</v>
      </c>
      <c r="EA538">
        <f>Drivers!EA359</f>
        <v>0</v>
      </c>
      <c r="EB538">
        <f>Drivers!EB359</f>
        <v>0</v>
      </c>
      <c r="EC538">
        <f>Drivers!EC359</f>
        <v>0</v>
      </c>
      <c r="ED538">
        <f>Drivers!ED359</f>
        <v>0</v>
      </c>
      <c r="EE538">
        <f>Drivers!EE359</f>
        <v>0</v>
      </c>
      <c r="EF538">
        <f>Drivers!EF359</f>
        <v>0</v>
      </c>
      <c r="EG538">
        <f>Drivers!EG359</f>
        <v>0</v>
      </c>
      <c r="EH538">
        <f>Drivers!EH359</f>
        <v>0</v>
      </c>
      <c r="EI538">
        <f>Drivers!EI359</f>
        <v>0</v>
      </c>
      <c r="EJ538">
        <f>Drivers!EJ359</f>
        <v>0</v>
      </c>
      <c r="EK538">
        <f>Drivers!EK359</f>
        <v>0</v>
      </c>
      <c r="EL538">
        <f>Drivers!EL359</f>
        <v>0</v>
      </c>
      <c r="EM538">
        <f>Drivers!EM359</f>
        <v>0</v>
      </c>
      <c r="EN538">
        <f>Drivers!EN359</f>
        <v>0</v>
      </c>
    </row>
    <row r="539" spans="1:144" x14ac:dyDescent="0.2">
      <c r="A539">
        <f>Drivers!A360</f>
        <v>0</v>
      </c>
      <c r="B539">
        <f>Drivers!B360</f>
        <v>0</v>
      </c>
      <c r="C539">
        <f>Drivers!C360</f>
        <v>0</v>
      </c>
      <c r="D539">
        <f>Drivers!D360</f>
        <v>0</v>
      </c>
      <c r="E539">
        <f>Drivers!E360</f>
        <v>0</v>
      </c>
      <c r="F539">
        <f>Drivers!F360</f>
        <v>0</v>
      </c>
      <c r="G539">
        <f>Drivers!G360</f>
        <v>0</v>
      </c>
      <c r="H539">
        <f>Drivers!H360</f>
        <v>0</v>
      </c>
      <c r="I539" t="str">
        <f>Drivers!I360</f>
        <v>Warehouse Hourly</v>
      </c>
      <c r="J539">
        <f>Drivers!J360</f>
        <v>0</v>
      </c>
      <c r="K539">
        <f>Drivers!K360</f>
        <v>0</v>
      </c>
      <c r="L539">
        <f>Drivers!L360</f>
        <v>0</v>
      </c>
      <c r="M539">
        <f>Drivers!M360</f>
        <v>0</v>
      </c>
      <c r="N539">
        <f>Drivers!N360</f>
        <v>0</v>
      </c>
      <c r="O539">
        <f>Drivers!O360</f>
        <v>0</v>
      </c>
      <c r="P539">
        <f>Drivers!P360</f>
        <v>0</v>
      </c>
      <c r="Q539">
        <f>Drivers!Q360</f>
        <v>0</v>
      </c>
      <c r="R539">
        <f>Drivers!R360</f>
        <v>0</v>
      </c>
      <c r="S539">
        <f>Drivers!S360</f>
        <v>0</v>
      </c>
      <c r="T539">
        <f>Drivers!T360</f>
        <v>0</v>
      </c>
      <c r="U539">
        <f>Drivers!U360</f>
        <v>0</v>
      </c>
      <c r="V539">
        <f>Drivers!V360</f>
        <v>0</v>
      </c>
      <c r="W539">
        <f>Drivers!W360</f>
        <v>0</v>
      </c>
      <c r="X539">
        <f>Drivers!X360</f>
        <v>0</v>
      </c>
      <c r="Y539">
        <f>Drivers!Y360</f>
        <v>0</v>
      </c>
      <c r="Z539">
        <f>Drivers!Z360</f>
        <v>0</v>
      </c>
      <c r="AA539">
        <f>Drivers!AA360</f>
        <v>0</v>
      </c>
      <c r="AB539">
        <f>Drivers!AB360</f>
        <v>0</v>
      </c>
      <c r="AC539">
        <f>Drivers!AC360</f>
        <v>0</v>
      </c>
      <c r="AD539">
        <f>Drivers!AD360</f>
        <v>0</v>
      </c>
      <c r="AE539">
        <f>Drivers!AE360</f>
        <v>0</v>
      </c>
      <c r="AF539">
        <f>Drivers!AF360</f>
        <v>0</v>
      </c>
      <c r="AG539">
        <f>Drivers!AG360</f>
        <v>0</v>
      </c>
      <c r="AH539">
        <f>Drivers!AH360</f>
        <v>0</v>
      </c>
      <c r="AI539">
        <f>Drivers!AI360</f>
        <v>0</v>
      </c>
      <c r="AJ539">
        <f>Drivers!AJ360</f>
        <v>0</v>
      </c>
      <c r="AK539">
        <f>Drivers!AK360</f>
        <v>0</v>
      </c>
      <c r="AL539">
        <f>Drivers!AL360</f>
        <v>0</v>
      </c>
      <c r="AM539">
        <f>Drivers!AM360</f>
        <v>0</v>
      </c>
      <c r="AN539">
        <f>Drivers!AN360</f>
        <v>0</v>
      </c>
      <c r="AO539">
        <f>Drivers!AO360</f>
        <v>0</v>
      </c>
      <c r="AP539">
        <f>Drivers!AP360</f>
        <v>0</v>
      </c>
      <c r="AQ539">
        <f>Drivers!AQ360</f>
        <v>0</v>
      </c>
      <c r="AR539">
        <f>Drivers!AR360</f>
        <v>0</v>
      </c>
      <c r="AS539">
        <f>Drivers!AS360</f>
        <v>0</v>
      </c>
      <c r="AT539">
        <f>Drivers!AT360</f>
        <v>0</v>
      </c>
      <c r="AU539">
        <f>Drivers!AU360</f>
        <v>0</v>
      </c>
      <c r="AV539">
        <f>Drivers!AV360</f>
        <v>0</v>
      </c>
      <c r="AW539">
        <f>Drivers!AW360</f>
        <v>0</v>
      </c>
      <c r="AX539">
        <f>Drivers!AX360</f>
        <v>0</v>
      </c>
      <c r="AY539">
        <f>Drivers!AY360</f>
        <v>0</v>
      </c>
      <c r="AZ539">
        <f>Drivers!AZ360</f>
        <v>0</v>
      </c>
      <c r="BA539">
        <f>Drivers!BA360</f>
        <v>0</v>
      </c>
      <c r="BB539">
        <f>Drivers!BB360</f>
        <v>0</v>
      </c>
      <c r="BC539">
        <f>Drivers!BC360</f>
        <v>0</v>
      </c>
      <c r="BD539">
        <f>Drivers!BD360</f>
        <v>0</v>
      </c>
      <c r="BE539">
        <f>Drivers!BE360</f>
        <v>0</v>
      </c>
      <c r="BF539">
        <f>Drivers!BF360</f>
        <v>0</v>
      </c>
      <c r="BG539">
        <f>Drivers!BG360</f>
        <v>0</v>
      </c>
      <c r="BH539">
        <f>Drivers!BH360</f>
        <v>0</v>
      </c>
      <c r="BI539">
        <f>Drivers!BI360</f>
        <v>0</v>
      </c>
      <c r="BJ539">
        <f>Drivers!BJ360</f>
        <v>0</v>
      </c>
      <c r="BK539">
        <f>Drivers!BK360</f>
        <v>0</v>
      </c>
      <c r="BL539">
        <f>Drivers!BL360</f>
        <v>0</v>
      </c>
      <c r="BM539">
        <f>Drivers!BM360</f>
        <v>0</v>
      </c>
      <c r="BN539">
        <f>Drivers!BN360</f>
        <v>0</v>
      </c>
      <c r="BO539">
        <f>Drivers!BO360</f>
        <v>0</v>
      </c>
      <c r="BP539">
        <f>Drivers!BP360</f>
        <v>0</v>
      </c>
      <c r="BQ539">
        <f>Drivers!BQ360</f>
        <v>0</v>
      </c>
      <c r="BR539">
        <f>Drivers!BR360</f>
        <v>0</v>
      </c>
      <c r="BS539">
        <f>Drivers!BS360</f>
        <v>0</v>
      </c>
      <c r="BT539">
        <f>Drivers!BT360</f>
        <v>0</v>
      </c>
      <c r="BU539">
        <f>Drivers!BU360</f>
        <v>0</v>
      </c>
      <c r="BV539">
        <f>Drivers!BV360</f>
        <v>0</v>
      </c>
      <c r="BW539">
        <f>Drivers!BW360</f>
        <v>0</v>
      </c>
      <c r="BX539">
        <f>Drivers!BX360</f>
        <v>0</v>
      </c>
      <c r="BY539">
        <f>Drivers!BY360</f>
        <v>0</v>
      </c>
      <c r="BZ539">
        <f>Drivers!BZ360</f>
        <v>0</v>
      </c>
      <c r="CA539">
        <f>Drivers!CA360</f>
        <v>0</v>
      </c>
      <c r="CB539">
        <f>Drivers!CB360</f>
        <v>0</v>
      </c>
      <c r="CC539">
        <f>Drivers!CC360</f>
        <v>0</v>
      </c>
      <c r="CD539">
        <f>Drivers!CD360</f>
        <v>0</v>
      </c>
      <c r="CE539">
        <f>Drivers!CE360</f>
        <v>0</v>
      </c>
      <c r="CF539">
        <f>Drivers!CF360</f>
        <v>0</v>
      </c>
      <c r="CG539">
        <f>Drivers!CG360</f>
        <v>0</v>
      </c>
      <c r="CH539">
        <f>Drivers!CH360</f>
        <v>0</v>
      </c>
      <c r="CI539">
        <f>Drivers!CI360</f>
        <v>0</v>
      </c>
      <c r="CJ539">
        <f>Drivers!CJ360</f>
        <v>0</v>
      </c>
      <c r="CK539">
        <f>Drivers!CK360</f>
        <v>0</v>
      </c>
      <c r="CL539">
        <f>Drivers!CL360</f>
        <v>0</v>
      </c>
      <c r="CM539">
        <f>Drivers!CM360</f>
        <v>0</v>
      </c>
      <c r="CN539">
        <f>Drivers!CN360</f>
        <v>0</v>
      </c>
      <c r="CO539">
        <f>Drivers!CO360</f>
        <v>0</v>
      </c>
      <c r="CP539">
        <f>Drivers!CP360</f>
        <v>0</v>
      </c>
      <c r="CQ539">
        <f>Drivers!CQ360</f>
        <v>0</v>
      </c>
      <c r="CR539">
        <f>Drivers!CR360</f>
        <v>0</v>
      </c>
      <c r="CS539">
        <f>Drivers!CS360</f>
        <v>0</v>
      </c>
      <c r="CT539">
        <f>Drivers!CT360</f>
        <v>0</v>
      </c>
      <c r="CU539">
        <f>Drivers!CU360</f>
        <v>0</v>
      </c>
      <c r="CV539">
        <f>Drivers!CV360</f>
        <v>0</v>
      </c>
      <c r="CW539">
        <f>Drivers!CW360</f>
        <v>0</v>
      </c>
      <c r="CX539">
        <f>Drivers!CX360</f>
        <v>0</v>
      </c>
      <c r="CY539">
        <f>Drivers!CY360</f>
        <v>0</v>
      </c>
      <c r="CZ539">
        <f>Drivers!CZ360</f>
        <v>0</v>
      </c>
      <c r="DA539">
        <f>Drivers!DA360</f>
        <v>0</v>
      </c>
      <c r="DB539">
        <f>Drivers!DB360</f>
        <v>0</v>
      </c>
      <c r="DC539">
        <f>Drivers!DC360</f>
        <v>0</v>
      </c>
      <c r="DD539">
        <f>Drivers!DD360</f>
        <v>0</v>
      </c>
      <c r="DE539">
        <f>Drivers!DE360</f>
        <v>0</v>
      </c>
      <c r="DF539">
        <f>Drivers!DF360</f>
        <v>0</v>
      </c>
      <c r="DG539">
        <f>Drivers!DG360</f>
        <v>0</v>
      </c>
      <c r="DH539">
        <f>Drivers!DH360</f>
        <v>0</v>
      </c>
      <c r="DI539">
        <f>Drivers!DI360</f>
        <v>0</v>
      </c>
      <c r="DJ539">
        <f>Drivers!DJ360</f>
        <v>0</v>
      </c>
      <c r="DK539">
        <f>Drivers!DK360</f>
        <v>0</v>
      </c>
      <c r="DL539">
        <f>Drivers!DL360</f>
        <v>0</v>
      </c>
      <c r="DM539">
        <f>Drivers!DM360</f>
        <v>0</v>
      </c>
      <c r="DN539">
        <f>Drivers!DN360</f>
        <v>0</v>
      </c>
      <c r="DO539">
        <f>Drivers!DO360</f>
        <v>0</v>
      </c>
      <c r="DP539">
        <f>Drivers!DP360</f>
        <v>0</v>
      </c>
      <c r="DQ539">
        <f>Drivers!DQ360</f>
        <v>0</v>
      </c>
      <c r="DR539">
        <f>Drivers!DR360</f>
        <v>0</v>
      </c>
      <c r="DS539">
        <f>Drivers!DS360</f>
        <v>0</v>
      </c>
      <c r="DT539">
        <f>Drivers!DT360</f>
        <v>0</v>
      </c>
      <c r="DU539">
        <f>Drivers!DU360</f>
        <v>0</v>
      </c>
      <c r="DV539">
        <f>Drivers!DV360</f>
        <v>0</v>
      </c>
      <c r="DW539">
        <f>Drivers!DW360</f>
        <v>0</v>
      </c>
      <c r="DX539">
        <f>Drivers!DX360</f>
        <v>0</v>
      </c>
      <c r="DY539">
        <f>Drivers!DY360</f>
        <v>0.85083532219570401</v>
      </c>
      <c r="DZ539">
        <f>Drivers!DZ360</f>
        <v>0.85083532219570401</v>
      </c>
      <c r="EA539">
        <f>Drivers!EA360</f>
        <v>0.85083532219570401</v>
      </c>
      <c r="EB539">
        <f>Drivers!EB360</f>
        <v>0</v>
      </c>
      <c r="EC539">
        <f>Drivers!EC360</f>
        <v>0</v>
      </c>
      <c r="ED539">
        <f>Drivers!ED360</f>
        <v>0</v>
      </c>
      <c r="EE539">
        <f>Drivers!EE360</f>
        <v>0</v>
      </c>
      <c r="EF539">
        <f>Drivers!EF360</f>
        <v>0</v>
      </c>
      <c r="EG539">
        <f>Drivers!EG360</f>
        <v>0</v>
      </c>
      <c r="EH539">
        <f>Drivers!EH360</f>
        <v>0</v>
      </c>
      <c r="EI539">
        <f>Drivers!EI360</f>
        <v>0</v>
      </c>
      <c r="EJ539">
        <f>Drivers!EJ360</f>
        <v>0</v>
      </c>
      <c r="EK539">
        <f>Drivers!EK360</f>
        <v>0</v>
      </c>
      <c r="EL539">
        <f>Drivers!EL360</f>
        <v>0</v>
      </c>
      <c r="EM539">
        <f>Drivers!EM360</f>
        <v>0</v>
      </c>
      <c r="EN539">
        <f>Drivers!EN360</f>
        <v>0</v>
      </c>
    </row>
    <row r="540" spans="1:144" x14ac:dyDescent="0.2">
      <c r="A540">
        <f>Drivers!A361</f>
        <v>0</v>
      </c>
      <c r="B540">
        <f>Drivers!B361</f>
        <v>0</v>
      </c>
      <c r="C540">
        <f>Drivers!C361</f>
        <v>0</v>
      </c>
      <c r="D540">
        <f>Drivers!D361</f>
        <v>0</v>
      </c>
      <c r="E540">
        <f>Drivers!E361</f>
        <v>0</v>
      </c>
      <c r="F540">
        <f>Drivers!F361</f>
        <v>0</v>
      </c>
      <c r="G540">
        <f>Drivers!G361</f>
        <v>0</v>
      </c>
      <c r="H540">
        <f>Drivers!H361</f>
        <v>0</v>
      </c>
      <c r="I540" t="str">
        <f>Drivers!I361</f>
        <v>Warehouse Management</v>
      </c>
      <c r="J540">
        <f>Drivers!J361</f>
        <v>0</v>
      </c>
      <c r="K540">
        <f>Drivers!K361</f>
        <v>0</v>
      </c>
      <c r="L540">
        <f>Drivers!L361</f>
        <v>0</v>
      </c>
      <c r="M540">
        <f>Drivers!M361</f>
        <v>0</v>
      </c>
      <c r="N540">
        <f>Drivers!N361</f>
        <v>0</v>
      </c>
      <c r="O540">
        <f>Drivers!O361</f>
        <v>0</v>
      </c>
      <c r="P540">
        <f>Drivers!P361</f>
        <v>0</v>
      </c>
      <c r="Q540">
        <f>Drivers!Q361</f>
        <v>0</v>
      </c>
      <c r="R540">
        <f>Drivers!R361</f>
        <v>0</v>
      </c>
      <c r="S540">
        <f>Drivers!S361</f>
        <v>0</v>
      </c>
      <c r="T540">
        <f>Drivers!T361</f>
        <v>0</v>
      </c>
      <c r="U540">
        <f>Drivers!U361</f>
        <v>0</v>
      </c>
      <c r="V540">
        <f>Drivers!V361</f>
        <v>0</v>
      </c>
      <c r="W540">
        <f>Drivers!W361</f>
        <v>0</v>
      </c>
      <c r="X540">
        <f>Drivers!X361</f>
        <v>0</v>
      </c>
      <c r="Y540">
        <f>Drivers!Y361</f>
        <v>0</v>
      </c>
      <c r="Z540">
        <f>Drivers!Z361</f>
        <v>0</v>
      </c>
      <c r="AA540">
        <f>Drivers!AA361</f>
        <v>0</v>
      </c>
      <c r="AB540">
        <f>Drivers!AB361</f>
        <v>0</v>
      </c>
      <c r="AC540">
        <f>Drivers!AC361</f>
        <v>0</v>
      </c>
      <c r="AD540">
        <f>Drivers!AD361</f>
        <v>0</v>
      </c>
      <c r="AE540">
        <f>Drivers!AE361</f>
        <v>0</v>
      </c>
      <c r="AF540">
        <f>Drivers!AF361</f>
        <v>0</v>
      </c>
      <c r="AG540">
        <f>Drivers!AG361</f>
        <v>0</v>
      </c>
      <c r="AH540">
        <f>Drivers!AH361</f>
        <v>0</v>
      </c>
      <c r="AI540">
        <f>Drivers!AI361</f>
        <v>0</v>
      </c>
      <c r="AJ540">
        <f>Drivers!AJ361</f>
        <v>0</v>
      </c>
      <c r="AK540">
        <f>Drivers!AK361</f>
        <v>0</v>
      </c>
      <c r="AL540">
        <f>Drivers!AL361</f>
        <v>0</v>
      </c>
      <c r="AM540">
        <f>Drivers!AM361</f>
        <v>0</v>
      </c>
      <c r="AN540">
        <f>Drivers!AN361</f>
        <v>0</v>
      </c>
      <c r="AO540">
        <f>Drivers!AO361</f>
        <v>0</v>
      </c>
      <c r="AP540">
        <f>Drivers!AP361</f>
        <v>0</v>
      </c>
      <c r="AQ540">
        <f>Drivers!AQ361</f>
        <v>0</v>
      </c>
      <c r="AR540">
        <f>Drivers!AR361</f>
        <v>0</v>
      </c>
      <c r="AS540">
        <f>Drivers!AS361</f>
        <v>0</v>
      </c>
      <c r="AT540">
        <f>Drivers!AT361</f>
        <v>0</v>
      </c>
      <c r="AU540">
        <f>Drivers!AU361</f>
        <v>0</v>
      </c>
      <c r="AV540">
        <f>Drivers!AV361</f>
        <v>0</v>
      </c>
      <c r="AW540">
        <f>Drivers!AW361</f>
        <v>0</v>
      </c>
      <c r="AX540">
        <f>Drivers!AX361</f>
        <v>0</v>
      </c>
      <c r="AY540">
        <f>Drivers!AY361</f>
        <v>0</v>
      </c>
      <c r="AZ540">
        <f>Drivers!AZ361</f>
        <v>0</v>
      </c>
      <c r="BA540">
        <f>Drivers!BA361</f>
        <v>0</v>
      </c>
      <c r="BB540">
        <f>Drivers!BB361</f>
        <v>0</v>
      </c>
      <c r="BC540">
        <f>Drivers!BC361</f>
        <v>0</v>
      </c>
      <c r="BD540">
        <f>Drivers!BD361</f>
        <v>0</v>
      </c>
      <c r="BE540">
        <f>Drivers!BE361</f>
        <v>0</v>
      </c>
      <c r="BF540">
        <f>Drivers!BF361</f>
        <v>0</v>
      </c>
      <c r="BG540">
        <f>Drivers!BG361</f>
        <v>0</v>
      </c>
      <c r="BH540">
        <f>Drivers!BH361</f>
        <v>0</v>
      </c>
      <c r="BI540">
        <f>Drivers!BI361</f>
        <v>0</v>
      </c>
      <c r="BJ540">
        <f>Drivers!BJ361</f>
        <v>0</v>
      </c>
      <c r="BK540">
        <f>Drivers!BK361</f>
        <v>0</v>
      </c>
      <c r="BL540">
        <f>Drivers!BL361</f>
        <v>0</v>
      </c>
      <c r="BM540">
        <f>Drivers!BM361</f>
        <v>0</v>
      </c>
      <c r="BN540">
        <f>Drivers!BN361</f>
        <v>0</v>
      </c>
      <c r="BO540">
        <f>Drivers!BO361</f>
        <v>0</v>
      </c>
      <c r="BP540">
        <f>Drivers!BP361</f>
        <v>0</v>
      </c>
      <c r="BQ540">
        <f>Drivers!BQ361</f>
        <v>0</v>
      </c>
      <c r="BR540">
        <f>Drivers!BR361</f>
        <v>0</v>
      </c>
      <c r="BS540">
        <f>Drivers!BS361</f>
        <v>0</v>
      </c>
      <c r="BT540">
        <f>Drivers!BT361</f>
        <v>0</v>
      </c>
      <c r="BU540">
        <f>Drivers!BU361</f>
        <v>0</v>
      </c>
      <c r="BV540">
        <f>Drivers!BV361</f>
        <v>0</v>
      </c>
      <c r="BW540">
        <f>Drivers!BW361</f>
        <v>0</v>
      </c>
      <c r="BX540">
        <f>Drivers!BX361</f>
        <v>0</v>
      </c>
      <c r="BY540">
        <f>Drivers!BY361</f>
        <v>0</v>
      </c>
      <c r="BZ540">
        <f>Drivers!BZ361</f>
        <v>0</v>
      </c>
      <c r="CA540">
        <f>Drivers!CA361</f>
        <v>0</v>
      </c>
      <c r="CB540">
        <f>Drivers!CB361</f>
        <v>0</v>
      </c>
      <c r="CC540">
        <f>Drivers!CC361</f>
        <v>0</v>
      </c>
      <c r="CD540">
        <f>Drivers!CD361</f>
        <v>0</v>
      </c>
      <c r="CE540">
        <f>Drivers!CE361</f>
        <v>0</v>
      </c>
      <c r="CF540">
        <f>Drivers!CF361</f>
        <v>0</v>
      </c>
      <c r="CG540">
        <f>Drivers!CG361</f>
        <v>0</v>
      </c>
      <c r="CH540">
        <f>Drivers!CH361</f>
        <v>0</v>
      </c>
      <c r="CI540">
        <f>Drivers!CI361</f>
        <v>0</v>
      </c>
      <c r="CJ540">
        <f>Drivers!CJ361</f>
        <v>0</v>
      </c>
      <c r="CK540">
        <f>Drivers!CK361</f>
        <v>0</v>
      </c>
      <c r="CL540">
        <f>Drivers!CL361</f>
        <v>0</v>
      </c>
      <c r="CM540">
        <f>Drivers!CM361</f>
        <v>0</v>
      </c>
      <c r="CN540">
        <f>Drivers!CN361</f>
        <v>0</v>
      </c>
      <c r="CO540">
        <f>Drivers!CO361</f>
        <v>0</v>
      </c>
      <c r="CP540">
        <f>Drivers!CP361</f>
        <v>0</v>
      </c>
      <c r="CQ540">
        <f>Drivers!CQ361</f>
        <v>0</v>
      </c>
      <c r="CR540">
        <f>Drivers!CR361</f>
        <v>0</v>
      </c>
      <c r="CS540">
        <f>Drivers!CS361</f>
        <v>0</v>
      </c>
      <c r="CT540">
        <f>Drivers!CT361</f>
        <v>0</v>
      </c>
      <c r="CU540">
        <f>Drivers!CU361</f>
        <v>0</v>
      </c>
      <c r="CV540">
        <f>Drivers!CV361</f>
        <v>0</v>
      </c>
      <c r="CW540">
        <f>Drivers!CW361</f>
        <v>0</v>
      </c>
      <c r="CX540">
        <f>Drivers!CX361</f>
        <v>0</v>
      </c>
      <c r="CY540">
        <f>Drivers!CY361</f>
        <v>0</v>
      </c>
      <c r="CZ540">
        <f>Drivers!CZ361</f>
        <v>0</v>
      </c>
      <c r="DA540">
        <f>Drivers!DA361</f>
        <v>0</v>
      </c>
      <c r="DB540">
        <f>Drivers!DB361</f>
        <v>0</v>
      </c>
      <c r="DC540">
        <f>Drivers!DC361</f>
        <v>0</v>
      </c>
      <c r="DD540">
        <f>Drivers!DD361</f>
        <v>0</v>
      </c>
      <c r="DE540">
        <f>Drivers!DE361</f>
        <v>0</v>
      </c>
      <c r="DF540">
        <f>Drivers!DF361</f>
        <v>0</v>
      </c>
      <c r="DG540">
        <f>Drivers!DG361</f>
        <v>0</v>
      </c>
      <c r="DH540">
        <f>Drivers!DH361</f>
        <v>0</v>
      </c>
      <c r="DI540">
        <f>Drivers!DI361</f>
        <v>0</v>
      </c>
      <c r="DJ540">
        <f>Drivers!DJ361</f>
        <v>0</v>
      </c>
      <c r="DK540">
        <f>Drivers!DK361</f>
        <v>0</v>
      </c>
      <c r="DL540">
        <f>Drivers!DL361</f>
        <v>0</v>
      </c>
      <c r="DM540">
        <f>Drivers!DM361</f>
        <v>0</v>
      </c>
      <c r="DN540">
        <f>Drivers!DN361</f>
        <v>0</v>
      </c>
      <c r="DO540">
        <f>Drivers!DO361</f>
        <v>0</v>
      </c>
      <c r="DP540">
        <f>Drivers!DP361</f>
        <v>0</v>
      </c>
      <c r="DQ540">
        <f>Drivers!DQ361</f>
        <v>0</v>
      </c>
      <c r="DR540">
        <f>Drivers!DR361</f>
        <v>0</v>
      </c>
      <c r="DS540">
        <f>Drivers!DS361</f>
        <v>0</v>
      </c>
      <c r="DT540">
        <f>Drivers!DT361</f>
        <v>0</v>
      </c>
      <c r="DU540">
        <f>Drivers!DU361</f>
        <v>0</v>
      </c>
      <c r="DV540">
        <f>Drivers!DV361</f>
        <v>0</v>
      </c>
      <c r="DW540">
        <f>Drivers!DW361</f>
        <v>0</v>
      </c>
      <c r="DX540">
        <f>Drivers!DX361</f>
        <v>0</v>
      </c>
      <c r="DY540">
        <f>Drivers!DY361</f>
        <v>6.4638027048528238E-2</v>
      </c>
      <c r="DZ540">
        <f>Drivers!DZ361</f>
        <v>6.4638027048528238E-2</v>
      </c>
      <c r="EA540">
        <f>Drivers!EA361</f>
        <v>6.4638027048528238E-2</v>
      </c>
      <c r="EB540">
        <f>Drivers!EB361</f>
        <v>0</v>
      </c>
      <c r="EC540">
        <f>Drivers!EC361</f>
        <v>0</v>
      </c>
      <c r="ED540">
        <f>Drivers!ED361</f>
        <v>0</v>
      </c>
      <c r="EE540">
        <f>Drivers!EE361</f>
        <v>0</v>
      </c>
      <c r="EF540">
        <f>Drivers!EF361</f>
        <v>0</v>
      </c>
      <c r="EG540">
        <f>Drivers!EG361</f>
        <v>0</v>
      </c>
      <c r="EH540">
        <f>Drivers!EH361</f>
        <v>0</v>
      </c>
      <c r="EI540">
        <f>Drivers!EI361</f>
        <v>0</v>
      </c>
      <c r="EJ540">
        <f>Drivers!EJ361</f>
        <v>0</v>
      </c>
      <c r="EK540">
        <f>Drivers!EK361</f>
        <v>0</v>
      </c>
      <c r="EL540">
        <f>Drivers!EL361</f>
        <v>0</v>
      </c>
      <c r="EM540">
        <f>Drivers!EM361</f>
        <v>0</v>
      </c>
      <c r="EN540">
        <f>Drivers!EN361</f>
        <v>0</v>
      </c>
    </row>
    <row r="541" spans="1:144" x14ac:dyDescent="0.2">
      <c r="A541">
        <f>Drivers!A362</f>
        <v>0</v>
      </c>
      <c r="B541">
        <f>Drivers!B362</f>
        <v>0</v>
      </c>
      <c r="C541">
        <f>Drivers!C362</f>
        <v>0</v>
      </c>
      <c r="D541">
        <f>Drivers!D362</f>
        <v>0</v>
      </c>
      <c r="E541">
        <f>Drivers!E362</f>
        <v>0</v>
      </c>
      <c r="F541">
        <f>Drivers!F362</f>
        <v>0</v>
      </c>
      <c r="G541">
        <f>Drivers!G362</f>
        <v>0</v>
      </c>
      <c r="H541">
        <f>Drivers!H362</f>
        <v>0</v>
      </c>
      <c r="I541" t="str">
        <f>Drivers!I362</f>
        <v>Corporate</v>
      </c>
      <c r="J541">
        <f>Drivers!J362</f>
        <v>0</v>
      </c>
      <c r="K541">
        <f>Drivers!K362</f>
        <v>0</v>
      </c>
      <c r="L541">
        <f>Drivers!L362</f>
        <v>0</v>
      </c>
      <c r="M541">
        <f>Drivers!M362</f>
        <v>0</v>
      </c>
      <c r="N541">
        <f>Drivers!N362</f>
        <v>0</v>
      </c>
      <c r="O541">
        <f>Drivers!O362</f>
        <v>0</v>
      </c>
      <c r="P541">
        <f>Drivers!P362</f>
        <v>0</v>
      </c>
      <c r="Q541">
        <f>Drivers!Q362</f>
        <v>0</v>
      </c>
      <c r="R541">
        <f>Drivers!R362</f>
        <v>0</v>
      </c>
      <c r="S541">
        <f>Drivers!S362</f>
        <v>0</v>
      </c>
      <c r="T541">
        <f>Drivers!T362</f>
        <v>0</v>
      </c>
      <c r="U541">
        <f>Drivers!U362</f>
        <v>0</v>
      </c>
      <c r="V541">
        <f>Drivers!V362</f>
        <v>0</v>
      </c>
      <c r="W541">
        <f>Drivers!W362</f>
        <v>0</v>
      </c>
      <c r="X541">
        <f>Drivers!X362</f>
        <v>0</v>
      </c>
      <c r="Y541">
        <f>Drivers!Y362</f>
        <v>0</v>
      </c>
      <c r="Z541">
        <f>Drivers!Z362</f>
        <v>0</v>
      </c>
      <c r="AA541">
        <f>Drivers!AA362</f>
        <v>0</v>
      </c>
      <c r="AB541">
        <f>Drivers!AB362</f>
        <v>0</v>
      </c>
      <c r="AC541">
        <f>Drivers!AC362</f>
        <v>0</v>
      </c>
      <c r="AD541">
        <f>Drivers!AD362</f>
        <v>0</v>
      </c>
      <c r="AE541">
        <f>Drivers!AE362</f>
        <v>0</v>
      </c>
      <c r="AF541">
        <f>Drivers!AF362</f>
        <v>0</v>
      </c>
      <c r="AG541">
        <f>Drivers!AG362</f>
        <v>0</v>
      </c>
      <c r="AH541">
        <f>Drivers!AH362</f>
        <v>0</v>
      </c>
      <c r="AI541">
        <f>Drivers!AI362</f>
        <v>0</v>
      </c>
      <c r="AJ541">
        <f>Drivers!AJ362</f>
        <v>0</v>
      </c>
      <c r="AK541">
        <f>Drivers!AK362</f>
        <v>0</v>
      </c>
      <c r="AL541">
        <f>Drivers!AL362</f>
        <v>0</v>
      </c>
      <c r="AM541">
        <f>Drivers!AM362</f>
        <v>0</v>
      </c>
      <c r="AN541">
        <f>Drivers!AN362</f>
        <v>0</v>
      </c>
      <c r="AO541">
        <f>Drivers!AO362</f>
        <v>0</v>
      </c>
      <c r="AP541">
        <f>Drivers!AP362</f>
        <v>0</v>
      </c>
      <c r="AQ541">
        <f>Drivers!AQ362</f>
        <v>0</v>
      </c>
      <c r="AR541">
        <f>Drivers!AR362</f>
        <v>0</v>
      </c>
      <c r="AS541">
        <f>Drivers!AS362</f>
        <v>0</v>
      </c>
      <c r="AT541">
        <f>Drivers!AT362</f>
        <v>0</v>
      </c>
      <c r="AU541">
        <f>Drivers!AU362</f>
        <v>0</v>
      </c>
      <c r="AV541">
        <f>Drivers!AV362</f>
        <v>0</v>
      </c>
      <c r="AW541">
        <f>Drivers!AW362</f>
        <v>0</v>
      </c>
      <c r="AX541">
        <f>Drivers!AX362</f>
        <v>0</v>
      </c>
      <c r="AY541">
        <f>Drivers!AY362</f>
        <v>0</v>
      </c>
      <c r="AZ541">
        <f>Drivers!AZ362</f>
        <v>0</v>
      </c>
      <c r="BA541">
        <f>Drivers!BA362</f>
        <v>0</v>
      </c>
      <c r="BB541">
        <f>Drivers!BB362</f>
        <v>0</v>
      </c>
      <c r="BC541">
        <f>Drivers!BC362</f>
        <v>0</v>
      </c>
      <c r="BD541">
        <f>Drivers!BD362</f>
        <v>0</v>
      </c>
      <c r="BE541">
        <f>Drivers!BE362</f>
        <v>0</v>
      </c>
      <c r="BF541">
        <f>Drivers!BF362</f>
        <v>0</v>
      </c>
      <c r="BG541">
        <f>Drivers!BG362</f>
        <v>0</v>
      </c>
      <c r="BH541">
        <f>Drivers!BH362</f>
        <v>0</v>
      </c>
      <c r="BI541">
        <f>Drivers!BI362</f>
        <v>0</v>
      </c>
      <c r="BJ541">
        <f>Drivers!BJ362</f>
        <v>0</v>
      </c>
      <c r="BK541">
        <f>Drivers!BK362</f>
        <v>0</v>
      </c>
      <c r="BL541">
        <f>Drivers!BL362</f>
        <v>0</v>
      </c>
      <c r="BM541">
        <f>Drivers!BM362</f>
        <v>0</v>
      </c>
      <c r="BN541">
        <f>Drivers!BN362</f>
        <v>0</v>
      </c>
      <c r="BO541">
        <f>Drivers!BO362</f>
        <v>0</v>
      </c>
      <c r="BP541">
        <f>Drivers!BP362</f>
        <v>0</v>
      </c>
      <c r="BQ541">
        <f>Drivers!BQ362</f>
        <v>0</v>
      </c>
      <c r="BR541">
        <f>Drivers!BR362</f>
        <v>0</v>
      </c>
      <c r="BS541">
        <f>Drivers!BS362</f>
        <v>0</v>
      </c>
      <c r="BT541">
        <f>Drivers!BT362</f>
        <v>0</v>
      </c>
      <c r="BU541">
        <f>Drivers!BU362</f>
        <v>0</v>
      </c>
      <c r="BV541">
        <f>Drivers!BV362</f>
        <v>0</v>
      </c>
      <c r="BW541">
        <f>Drivers!BW362</f>
        <v>0</v>
      </c>
      <c r="BX541">
        <f>Drivers!BX362</f>
        <v>0</v>
      </c>
      <c r="BY541">
        <f>Drivers!BY362</f>
        <v>0</v>
      </c>
      <c r="BZ541">
        <f>Drivers!BZ362</f>
        <v>0</v>
      </c>
      <c r="CA541">
        <f>Drivers!CA362</f>
        <v>0</v>
      </c>
      <c r="CB541">
        <f>Drivers!CB362</f>
        <v>0</v>
      </c>
      <c r="CC541">
        <f>Drivers!CC362</f>
        <v>0</v>
      </c>
      <c r="CD541">
        <f>Drivers!CD362</f>
        <v>0</v>
      </c>
      <c r="CE541">
        <f>Drivers!CE362</f>
        <v>0</v>
      </c>
      <c r="CF541">
        <f>Drivers!CF362</f>
        <v>0</v>
      </c>
      <c r="CG541">
        <f>Drivers!CG362</f>
        <v>0</v>
      </c>
      <c r="CH541">
        <f>Drivers!CH362</f>
        <v>0</v>
      </c>
      <c r="CI541">
        <f>Drivers!CI362</f>
        <v>0</v>
      </c>
      <c r="CJ541">
        <f>Drivers!CJ362</f>
        <v>0</v>
      </c>
      <c r="CK541">
        <f>Drivers!CK362</f>
        <v>0</v>
      </c>
      <c r="CL541">
        <f>Drivers!CL362</f>
        <v>0</v>
      </c>
      <c r="CM541">
        <f>Drivers!CM362</f>
        <v>0</v>
      </c>
      <c r="CN541">
        <f>Drivers!CN362</f>
        <v>0</v>
      </c>
      <c r="CO541">
        <f>Drivers!CO362</f>
        <v>0</v>
      </c>
      <c r="CP541">
        <f>Drivers!CP362</f>
        <v>0</v>
      </c>
      <c r="CQ541">
        <f>Drivers!CQ362</f>
        <v>0</v>
      </c>
      <c r="CR541">
        <f>Drivers!CR362</f>
        <v>0</v>
      </c>
      <c r="CS541">
        <f>Drivers!CS362</f>
        <v>0</v>
      </c>
      <c r="CT541">
        <f>Drivers!CT362</f>
        <v>0</v>
      </c>
      <c r="CU541">
        <f>Drivers!CU362</f>
        <v>0</v>
      </c>
      <c r="CV541">
        <f>Drivers!CV362</f>
        <v>0</v>
      </c>
      <c r="CW541">
        <f>Drivers!CW362</f>
        <v>0</v>
      </c>
      <c r="CX541">
        <f>Drivers!CX362</f>
        <v>0</v>
      </c>
      <c r="CY541">
        <f>Drivers!CY362</f>
        <v>0</v>
      </c>
      <c r="CZ541">
        <f>Drivers!CZ362</f>
        <v>0</v>
      </c>
      <c r="DA541">
        <f>Drivers!DA362</f>
        <v>0</v>
      </c>
      <c r="DB541">
        <f>Drivers!DB362</f>
        <v>0</v>
      </c>
      <c r="DC541">
        <f>Drivers!DC362</f>
        <v>0</v>
      </c>
      <c r="DD541">
        <f>Drivers!DD362</f>
        <v>0</v>
      </c>
      <c r="DE541">
        <f>Drivers!DE362</f>
        <v>0</v>
      </c>
      <c r="DF541">
        <f>Drivers!DF362</f>
        <v>0</v>
      </c>
      <c r="DG541">
        <f>Drivers!DG362</f>
        <v>0</v>
      </c>
      <c r="DH541">
        <f>Drivers!DH362</f>
        <v>0</v>
      </c>
      <c r="DI541">
        <f>Drivers!DI362</f>
        <v>0</v>
      </c>
      <c r="DJ541">
        <f>Drivers!DJ362</f>
        <v>0</v>
      </c>
      <c r="DK541">
        <f>Drivers!DK362</f>
        <v>0</v>
      </c>
      <c r="DL541">
        <f>Drivers!DL362</f>
        <v>0</v>
      </c>
      <c r="DM541">
        <f>Drivers!DM362</f>
        <v>0</v>
      </c>
      <c r="DN541">
        <f>Drivers!DN362</f>
        <v>0</v>
      </c>
      <c r="DO541">
        <f>Drivers!DO362</f>
        <v>0</v>
      </c>
      <c r="DP541">
        <f>Drivers!DP362</f>
        <v>0</v>
      </c>
      <c r="DQ541">
        <f>Drivers!DQ362</f>
        <v>0</v>
      </c>
      <c r="DR541">
        <f>Drivers!DR362</f>
        <v>0</v>
      </c>
      <c r="DS541">
        <f>Drivers!DS362</f>
        <v>0</v>
      </c>
      <c r="DT541">
        <f>Drivers!DT362</f>
        <v>0</v>
      </c>
      <c r="DU541">
        <f>Drivers!DU362</f>
        <v>0</v>
      </c>
      <c r="DV541">
        <f>Drivers!DV362</f>
        <v>0</v>
      </c>
      <c r="DW541">
        <f>Drivers!DW362</f>
        <v>0</v>
      </c>
      <c r="DX541">
        <f>Drivers!DX362</f>
        <v>0</v>
      </c>
      <c r="DY541">
        <f>Drivers!DY362</f>
        <v>8.4526650755767707E-2</v>
      </c>
      <c r="DZ541">
        <f>Drivers!DZ362</f>
        <v>8.4526650755767707E-2</v>
      </c>
      <c r="EA541">
        <f>Drivers!EA362</f>
        <v>8.4526650755767707E-2</v>
      </c>
      <c r="EB541">
        <f>Drivers!EB362</f>
        <v>0</v>
      </c>
      <c r="EC541">
        <f>Drivers!EC362</f>
        <v>0</v>
      </c>
      <c r="ED541">
        <f>Drivers!ED362</f>
        <v>0</v>
      </c>
      <c r="EE541">
        <f>Drivers!EE362</f>
        <v>0</v>
      </c>
      <c r="EF541">
        <f>Drivers!EF362</f>
        <v>0</v>
      </c>
      <c r="EG541">
        <f>Drivers!EG362</f>
        <v>0</v>
      </c>
      <c r="EH541">
        <f>Drivers!EH362</f>
        <v>0</v>
      </c>
      <c r="EI541">
        <f>Drivers!EI362</f>
        <v>0</v>
      </c>
      <c r="EJ541">
        <f>Drivers!EJ362</f>
        <v>0</v>
      </c>
      <c r="EK541">
        <f>Drivers!EK362</f>
        <v>0</v>
      </c>
      <c r="EL541">
        <f>Drivers!EL362</f>
        <v>0</v>
      </c>
      <c r="EM541">
        <f>Drivers!EM362</f>
        <v>0</v>
      </c>
      <c r="EN541">
        <f>Drivers!EN362</f>
        <v>0</v>
      </c>
    </row>
    <row r="542" spans="1:144" x14ac:dyDescent="0.2">
      <c r="A542">
        <f>Drivers!A363</f>
        <v>0</v>
      </c>
      <c r="B542">
        <f>Drivers!B363</f>
        <v>0</v>
      </c>
      <c r="C542">
        <f>Drivers!C363</f>
        <v>0</v>
      </c>
      <c r="D542">
        <f>Drivers!D363</f>
        <v>0</v>
      </c>
      <c r="E542">
        <f>Drivers!E363</f>
        <v>0</v>
      </c>
      <c r="F542">
        <f>Drivers!F363</f>
        <v>0</v>
      </c>
      <c r="G542">
        <f>Drivers!G363</f>
        <v>0</v>
      </c>
      <c r="H542">
        <f>Drivers!H363</f>
        <v>0</v>
      </c>
      <c r="I542">
        <f>Drivers!I363</f>
        <v>0</v>
      </c>
      <c r="J542">
        <f>Drivers!J363</f>
        <v>0</v>
      </c>
      <c r="K542">
        <f>Drivers!K363</f>
        <v>0</v>
      </c>
      <c r="L542">
        <f>Drivers!L363</f>
        <v>0</v>
      </c>
      <c r="M542">
        <f>Drivers!M363</f>
        <v>0</v>
      </c>
      <c r="N542">
        <f>Drivers!N363</f>
        <v>0</v>
      </c>
      <c r="O542">
        <f>Drivers!O363</f>
        <v>0</v>
      </c>
      <c r="P542">
        <f>Drivers!P363</f>
        <v>0</v>
      </c>
      <c r="Q542">
        <f>Drivers!Q363</f>
        <v>0</v>
      </c>
      <c r="R542">
        <f>Drivers!R363</f>
        <v>0</v>
      </c>
      <c r="S542">
        <f>Drivers!S363</f>
        <v>0</v>
      </c>
      <c r="T542">
        <f>Drivers!T363</f>
        <v>0</v>
      </c>
      <c r="U542">
        <f>Drivers!U363</f>
        <v>0</v>
      </c>
      <c r="V542">
        <f>Drivers!V363</f>
        <v>0</v>
      </c>
      <c r="W542">
        <f>Drivers!W363</f>
        <v>0</v>
      </c>
      <c r="X542">
        <f>Drivers!X363</f>
        <v>0</v>
      </c>
      <c r="Y542">
        <f>Drivers!Y363</f>
        <v>0</v>
      </c>
      <c r="Z542">
        <f>Drivers!Z363</f>
        <v>0</v>
      </c>
      <c r="AA542">
        <f>Drivers!AA363</f>
        <v>0</v>
      </c>
      <c r="AB542">
        <f>Drivers!AB363</f>
        <v>0</v>
      </c>
      <c r="AC542">
        <f>Drivers!AC363</f>
        <v>0</v>
      </c>
      <c r="AD542">
        <f>Drivers!AD363</f>
        <v>0</v>
      </c>
      <c r="AE542">
        <f>Drivers!AE363</f>
        <v>0</v>
      </c>
      <c r="AF542">
        <f>Drivers!AF363</f>
        <v>0</v>
      </c>
      <c r="AG542">
        <f>Drivers!AG363</f>
        <v>0</v>
      </c>
      <c r="AH542">
        <f>Drivers!AH363</f>
        <v>0</v>
      </c>
      <c r="AI542">
        <f>Drivers!AI363</f>
        <v>0</v>
      </c>
      <c r="AJ542">
        <f>Drivers!AJ363</f>
        <v>0</v>
      </c>
      <c r="AK542">
        <f>Drivers!AK363</f>
        <v>0</v>
      </c>
      <c r="AL542">
        <f>Drivers!AL363</f>
        <v>0</v>
      </c>
      <c r="AM542">
        <f>Drivers!AM363</f>
        <v>0</v>
      </c>
      <c r="AN542">
        <f>Drivers!AN363</f>
        <v>0</v>
      </c>
      <c r="AO542">
        <f>Drivers!AO363</f>
        <v>0</v>
      </c>
      <c r="AP542">
        <f>Drivers!AP363</f>
        <v>0</v>
      </c>
      <c r="AQ542">
        <f>Drivers!AQ363</f>
        <v>0</v>
      </c>
      <c r="AR542">
        <f>Drivers!AR363</f>
        <v>0</v>
      </c>
      <c r="AS542">
        <f>Drivers!AS363</f>
        <v>0</v>
      </c>
      <c r="AT542">
        <f>Drivers!AT363</f>
        <v>0</v>
      </c>
      <c r="AU542">
        <f>Drivers!AU363</f>
        <v>0</v>
      </c>
      <c r="AV542">
        <f>Drivers!AV363</f>
        <v>0</v>
      </c>
      <c r="AW542">
        <f>Drivers!AW363</f>
        <v>0</v>
      </c>
      <c r="AX542">
        <f>Drivers!AX363</f>
        <v>0</v>
      </c>
      <c r="AY542">
        <f>Drivers!AY363</f>
        <v>0</v>
      </c>
      <c r="AZ542">
        <f>Drivers!AZ363</f>
        <v>0</v>
      </c>
      <c r="BA542">
        <f>Drivers!BA363</f>
        <v>0</v>
      </c>
      <c r="BB542">
        <f>Drivers!BB363</f>
        <v>0</v>
      </c>
      <c r="BC542">
        <f>Drivers!BC363</f>
        <v>0</v>
      </c>
      <c r="BD542">
        <f>Drivers!BD363</f>
        <v>0</v>
      </c>
      <c r="BE542">
        <f>Drivers!BE363</f>
        <v>0</v>
      </c>
      <c r="BF542">
        <f>Drivers!BF363</f>
        <v>0</v>
      </c>
      <c r="BG542">
        <f>Drivers!BG363</f>
        <v>0</v>
      </c>
      <c r="BH542">
        <f>Drivers!BH363</f>
        <v>0</v>
      </c>
      <c r="BI542">
        <f>Drivers!BI363</f>
        <v>0</v>
      </c>
      <c r="BJ542">
        <f>Drivers!BJ363</f>
        <v>0</v>
      </c>
      <c r="BK542">
        <f>Drivers!BK363</f>
        <v>0</v>
      </c>
      <c r="BL542">
        <f>Drivers!BL363</f>
        <v>0</v>
      </c>
      <c r="BM542">
        <f>Drivers!BM363</f>
        <v>0</v>
      </c>
      <c r="BN542">
        <f>Drivers!BN363</f>
        <v>0</v>
      </c>
      <c r="BO542">
        <f>Drivers!BO363</f>
        <v>0</v>
      </c>
      <c r="BP542">
        <f>Drivers!BP363</f>
        <v>0</v>
      </c>
      <c r="BQ542">
        <f>Drivers!BQ363</f>
        <v>0</v>
      </c>
      <c r="BR542">
        <f>Drivers!BR363</f>
        <v>0</v>
      </c>
      <c r="BS542">
        <f>Drivers!BS363</f>
        <v>0</v>
      </c>
      <c r="BT542">
        <f>Drivers!BT363</f>
        <v>0</v>
      </c>
      <c r="BU542">
        <f>Drivers!BU363</f>
        <v>0</v>
      </c>
      <c r="BV542">
        <f>Drivers!BV363</f>
        <v>0</v>
      </c>
      <c r="BW542">
        <f>Drivers!BW363</f>
        <v>0</v>
      </c>
      <c r="BX542">
        <f>Drivers!BX363</f>
        <v>0</v>
      </c>
      <c r="BY542">
        <f>Drivers!BY363</f>
        <v>0</v>
      </c>
      <c r="BZ542">
        <f>Drivers!BZ363</f>
        <v>0</v>
      </c>
      <c r="CA542">
        <f>Drivers!CA363</f>
        <v>0</v>
      </c>
      <c r="CB542">
        <f>Drivers!CB363</f>
        <v>0</v>
      </c>
      <c r="CC542">
        <f>Drivers!CC363</f>
        <v>0</v>
      </c>
      <c r="CD542">
        <f>Drivers!CD363</f>
        <v>0</v>
      </c>
      <c r="CE542">
        <f>Drivers!CE363</f>
        <v>0</v>
      </c>
      <c r="CF542">
        <f>Drivers!CF363</f>
        <v>0</v>
      </c>
      <c r="CG542">
        <f>Drivers!CG363</f>
        <v>0</v>
      </c>
      <c r="CH542">
        <f>Drivers!CH363</f>
        <v>0</v>
      </c>
      <c r="CI542">
        <f>Drivers!CI363</f>
        <v>0</v>
      </c>
      <c r="CJ542">
        <f>Drivers!CJ363</f>
        <v>0</v>
      </c>
      <c r="CK542">
        <f>Drivers!CK363</f>
        <v>0</v>
      </c>
      <c r="CL542">
        <f>Drivers!CL363</f>
        <v>0</v>
      </c>
      <c r="CM542">
        <f>Drivers!CM363</f>
        <v>0</v>
      </c>
      <c r="CN542">
        <f>Drivers!CN363</f>
        <v>0</v>
      </c>
      <c r="CO542">
        <f>Drivers!CO363</f>
        <v>0</v>
      </c>
      <c r="CP542">
        <f>Drivers!CP363</f>
        <v>0</v>
      </c>
      <c r="CQ542">
        <f>Drivers!CQ363</f>
        <v>0</v>
      </c>
      <c r="CR542">
        <f>Drivers!CR363</f>
        <v>0</v>
      </c>
      <c r="CS542">
        <f>Drivers!CS363</f>
        <v>0</v>
      </c>
      <c r="CT542">
        <f>Drivers!CT363</f>
        <v>0</v>
      </c>
      <c r="CU542">
        <f>Drivers!CU363</f>
        <v>0</v>
      </c>
      <c r="CV542">
        <f>Drivers!CV363</f>
        <v>0</v>
      </c>
      <c r="CW542">
        <f>Drivers!CW363</f>
        <v>0</v>
      </c>
      <c r="CX542">
        <f>Drivers!CX363</f>
        <v>0</v>
      </c>
      <c r="CY542">
        <f>Drivers!CY363</f>
        <v>0</v>
      </c>
      <c r="CZ542">
        <f>Drivers!CZ363</f>
        <v>0</v>
      </c>
      <c r="DA542">
        <f>Drivers!DA363</f>
        <v>0</v>
      </c>
      <c r="DB542">
        <f>Drivers!DB363</f>
        <v>0</v>
      </c>
      <c r="DC542">
        <f>Drivers!DC363</f>
        <v>0</v>
      </c>
      <c r="DD542">
        <f>Drivers!DD363</f>
        <v>0</v>
      </c>
      <c r="DE542">
        <f>Drivers!DE363</f>
        <v>0</v>
      </c>
      <c r="DF542">
        <f>Drivers!DF363</f>
        <v>0</v>
      </c>
      <c r="DG542">
        <f>Drivers!DG363</f>
        <v>0</v>
      </c>
      <c r="DH542">
        <f>Drivers!DH363</f>
        <v>0</v>
      </c>
      <c r="DI542">
        <f>Drivers!DI363</f>
        <v>0</v>
      </c>
      <c r="DJ542">
        <f>Drivers!DJ363</f>
        <v>0</v>
      </c>
      <c r="DK542">
        <f>Drivers!DK363</f>
        <v>0</v>
      </c>
      <c r="DL542">
        <f>Drivers!DL363</f>
        <v>0</v>
      </c>
      <c r="DM542">
        <f>Drivers!DM363</f>
        <v>0</v>
      </c>
      <c r="DN542">
        <f>Drivers!DN363</f>
        <v>0</v>
      </c>
      <c r="DO542">
        <f>Drivers!DO363</f>
        <v>0</v>
      </c>
      <c r="DP542">
        <f>Drivers!DP363</f>
        <v>0</v>
      </c>
      <c r="DQ542">
        <f>Drivers!DQ363</f>
        <v>0</v>
      </c>
      <c r="DR542">
        <f>Drivers!DR363</f>
        <v>0</v>
      </c>
      <c r="DS542">
        <f>Drivers!DS363</f>
        <v>0</v>
      </c>
      <c r="DT542">
        <f>Drivers!DT363</f>
        <v>0</v>
      </c>
      <c r="DU542">
        <f>Drivers!DU363</f>
        <v>0</v>
      </c>
      <c r="DV542">
        <f>Drivers!DV363</f>
        <v>0</v>
      </c>
      <c r="DW542">
        <f>Drivers!DW363</f>
        <v>0</v>
      </c>
      <c r="DX542">
        <f>Drivers!DX363</f>
        <v>0</v>
      </c>
      <c r="DY542">
        <f>Drivers!DY363</f>
        <v>0</v>
      </c>
      <c r="DZ542">
        <f>Drivers!DZ363</f>
        <v>0</v>
      </c>
      <c r="EA542">
        <f>Drivers!EA363</f>
        <v>0</v>
      </c>
      <c r="EB542">
        <f>Drivers!EB363</f>
        <v>0</v>
      </c>
      <c r="EC542">
        <f>Drivers!EC363</f>
        <v>0</v>
      </c>
      <c r="ED542">
        <f>Drivers!ED363</f>
        <v>0</v>
      </c>
      <c r="EE542">
        <f>Drivers!EE363</f>
        <v>0</v>
      </c>
      <c r="EF542">
        <f>Drivers!EF363</f>
        <v>0</v>
      </c>
      <c r="EG542">
        <f>Drivers!EG363</f>
        <v>0</v>
      </c>
      <c r="EH542">
        <f>Drivers!EH363</f>
        <v>0</v>
      </c>
      <c r="EI542">
        <f>Drivers!EI363</f>
        <v>0</v>
      </c>
      <c r="EJ542">
        <f>Drivers!EJ363</f>
        <v>0</v>
      </c>
      <c r="EK542">
        <f>Drivers!EK363</f>
        <v>0</v>
      </c>
      <c r="EL542">
        <f>Drivers!EL363</f>
        <v>0</v>
      </c>
      <c r="EM542">
        <f>Drivers!EM363</f>
        <v>0</v>
      </c>
      <c r="EN542">
        <f>Drivers!EN363</f>
        <v>0</v>
      </c>
    </row>
    <row r="543" spans="1:144" x14ac:dyDescent="0.2">
      <c r="A543">
        <f>Drivers!A364</f>
        <v>0</v>
      </c>
      <c r="B543">
        <f>Drivers!B364</f>
        <v>0</v>
      </c>
      <c r="C543">
        <f>Drivers!C364</f>
        <v>0</v>
      </c>
      <c r="D543">
        <f>Drivers!D364</f>
        <v>0</v>
      </c>
      <c r="E543">
        <f>Drivers!E364</f>
        <v>0</v>
      </c>
      <c r="F543">
        <f>Drivers!F364</f>
        <v>0</v>
      </c>
      <c r="G543">
        <f>Drivers!G364</f>
        <v>0</v>
      </c>
      <c r="H543">
        <f>Drivers!H364</f>
        <v>0</v>
      </c>
      <c r="I543" t="str">
        <f>Drivers!I364</f>
        <v>Other Expenses/Interest Expense</v>
      </c>
      <c r="J543">
        <f>Drivers!J364</f>
        <v>0</v>
      </c>
      <c r="K543">
        <f>Drivers!K364</f>
        <v>0</v>
      </c>
      <c r="L543">
        <f>Drivers!L364</f>
        <v>0</v>
      </c>
      <c r="M543">
        <f>Drivers!M364</f>
        <v>0</v>
      </c>
      <c r="N543">
        <f>Drivers!N364</f>
        <v>0</v>
      </c>
      <c r="O543">
        <f>Drivers!O364</f>
        <v>0</v>
      </c>
      <c r="P543">
        <f>Drivers!P364</f>
        <v>0</v>
      </c>
      <c r="Q543">
        <f>Drivers!Q364</f>
        <v>0</v>
      </c>
      <c r="R543">
        <f>Drivers!R364</f>
        <v>0</v>
      </c>
      <c r="S543">
        <f>Drivers!S364</f>
        <v>0</v>
      </c>
      <c r="T543">
        <f>Drivers!T364</f>
        <v>0</v>
      </c>
      <c r="U543">
        <f>Drivers!U364</f>
        <v>0</v>
      </c>
      <c r="V543">
        <f>Drivers!V364</f>
        <v>0</v>
      </c>
      <c r="W543">
        <f>Drivers!W364</f>
        <v>0</v>
      </c>
      <c r="X543">
        <f>Drivers!X364</f>
        <v>0</v>
      </c>
      <c r="Y543">
        <f>Drivers!Y364</f>
        <v>0</v>
      </c>
      <c r="Z543">
        <f>Drivers!Z364</f>
        <v>0</v>
      </c>
      <c r="AA543">
        <f>Drivers!AA364</f>
        <v>0</v>
      </c>
      <c r="AB543">
        <f>Drivers!AB364</f>
        <v>0</v>
      </c>
      <c r="AC543">
        <f>Drivers!AC364</f>
        <v>0</v>
      </c>
      <c r="AD543">
        <f>Drivers!AD364</f>
        <v>0</v>
      </c>
      <c r="AE543">
        <f>Drivers!AE364</f>
        <v>0</v>
      </c>
      <c r="AF543">
        <f>Drivers!AF364</f>
        <v>0</v>
      </c>
      <c r="AG543">
        <f>Drivers!AG364</f>
        <v>0</v>
      </c>
      <c r="AH543">
        <f>Drivers!AH364</f>
        <v>0</v>
      </c>
      <c r="AI543">
        <f>Drivers!AI364</f>
        <v>0</v>
      </c>
      <c r="AJ543">
        <f>Drivers!AJ364</f>
        <v>0</v>
      </c>
      <c r="AK543">
        <f>Drivers!AK364</f>
        <v>0</v>
      </c>
      <c r="AL543">
        <f>Drivers!AL364</f>
        <v>0</v>
      </c>
      <c r="AM543">
        <f>Drivers!AM364</f>
        <v>0</v>
      </c>
      <c r="AN543">
        <f>Drivers!AN364</f>
        <v>0</v>
      </c>
      <c r="AO543">
        <f>Drivers!AO364</f>
        <v>0</v>
      </c>
      <c r="AP543">
        <f>Drivers!AP364</f>
        <v>0</v>
      </c>
      <c r="AQ543">
        <f>Drivers!AQ364</f>
        <v>0</v>
      </c>
      <c r="AR543">
        <f>Drivers!AR364</f>
        <v>0</v>
      </c>
      <c r="AS543">
        <f>Drivers!AS364</f>
        <v>0</v>
      </c>
      <c r="AT543">
        <f>Drivers!AT364</f>
        <v>0</v>
      </c>
      <c r="AU543">
        <f>Drivers!AU364</f>
        <v>0</v>
      </c>
      <c r="AV543">
        <f>Drivers!AV364</f>
        <v>0</v>
      </c>
      <c r="AW543">
        <f>Drivers!AW364</f>
        <v>0</v>
      </c>
      <c r="AX543">
        <f>Drivers!AX364</f>
        <v>0</v>
      </c>
      <c r="AY543">
        <f>Drivers!AY364</f>
        <v>0</v>
      </c>
      <c r="AZ543">
        <f>Drivers!AZ364</f>
        <v>0</v>
      </c>
      <c r="BA543">
        <f>Drivers!BA364</f>
        <v>0</v>
      </c>
      <c r="BB543">
        <f>Drivers!BB364</f>
        <v>0</v>
      </c>
      <c r="BC543">
        <f>Drivers!BC364</f>
        <v>0</v>
      </c>
      <c r="BD543">
        <f>Drivers!BD364</f>
        <v>0</v>
      </c>
      <c r="BE543">
        <f>Drivers!BE364</f>
        <v>0</v>
      </c>
      <c r="BF543">
        <f>Drivers!BF364</f>
        <v>0</v>
      </c>
      <c r="BG543">
        <f>Drivers!BG364</f>
        <v>0</v>
      </c>
      <c r="BH543">
        <f>Drivers!BH364</f>
        <v>0</v>
      </c>
      <c r="BI543">
        <f>Drivers!BI364</f>
        <v>0</v>
      </c>
      <c r="BJ543">
        <f>Drivers!BJ364</f>
        <v>0</v>
      </c>
      <c r="BK543">
        <f>Drivers!BK364</f>
        <v>0</v>
      </c>
      <c r="BL543">
        <f>Drivers!BL364</f>
        <v>0</v>
      </c>
      <c r="BM543">
        <f>Drivers!BM364</f>
        <v>0</v>
      </c>
      <c r="BN543">
        <f>Drivers!BN364</f>
        <v>0</v>
      </c>
      <c r="BO543">
        <f>Drivers!BO364</f>
        <v>0</v>
      </c>
      <c r="BP543">
        <f>Drivers!BP364</f>
        <v>0</v>
      </c>
      <c r="BQ543">
        <f>Drivers!BQ364</f>
        <v>0</v>
      </c>
      <c r="BR543">
        <f>Drivers!BR364</f>
        <v>6.0000000000000001E-3</v>
      </c>
      <c r="BS543">
        <f>Drivers!BS364</f>
        <v>0</v>
      </c>
      <c r="BT543">
        <f>Drivers!BT364</f>
        <v>-4.0000000000000001E-3</v>
      </c>
      <c r="BU543">
        <f>Drivers!BU364</f>
        <v>-8.0000000000000002E-3</v>
      </c>
      <c r="BV543">
        <f>Drivers!BV364</f>
        <v>5.7000000000000002E-2</v>
      </c>
      <c r="BW543">
        <f>Drivers!BW364</f>
        <v>7.0999999999999994E-2</v>
      </c>
      <c r="BX543">
        <f>Drivers!BX364</f>
        <v>5.8999999999999997E-2</v>
      </c>
      <c r="BY543">
        <f>Drivers!BY364</f>
        <v>-0.16200000000000001</v>
      </c>
      <c r="BZ543">
        <f>Drivers!BZ364</f>
        <v>-0.47</v>
      </c>
      <c r="CA543">
        <f>Drivers!CA364</f>
        <v>-0.48499999999999988</v>
      </c>
      <c r="CB543">
        <f>Drivers!CB364</f>
        <v>-18.831999999999997</v>
      </c>
      <c r="CC543">
        <f>Drivers!CC364</f>
        <v>-0.66855264887324839</v>
      </c>
      <c r="CD543">
        <f>Drivers!CD364</f>
        <v>-0.66980789044116096</v>
      </c>
      <c r="CE543">
        <f>Drivers!CE364</f>
        <v>-0.66980789044116096</v>
      </c>
      <c r="CF543">
        <f>Drivers!CF364</f>
        <v>-0.66980789044116096</v>
      </c>
      <c r="CG543">
        <f>Drivers!CG364</f>
        <v>-0.78844780980610196</v>
      </c>
      <c r="CH543">
        <f>Drivers!CH364</f>
        <v>-0.90708772917104308</v>
      </c>
      <c r="CI543">
        <f>Drivers!CI364</f>
        <v>-0.90708772917104308</v>
      </c>
      <c r="CJ543">
        <f>Drivers!CJ364</f>
        <v>-0.90708772917104308</v>
      </c>
      <c r="CK543">
        <f>Drivers!CK364</f>
        <v>-0.90708772917104308</v>
      </c>
      <c r="CL543">
        <f>Drivers!CL364</f>
        <v>-0.90708772917104308</v>
      </c>
      <c r="CM543">
        <f>Drivers!CM364</f>
        <v>-0.90708772917104308</v>
      </c>
      <c r="CN543">
        <f>Drivers!CN364</f>
        <v>-0.90708772917104308</v>
      </c>
      <c r="CO543">
        <f>Drivers!CO364</f>
        <v>-0.90708772917104308</v>
      </c>
      <c r="CP543">
        <f>Drivers!CP364</f>
        <v>0</v>
      </c>
      <c r="CQ543">
        <f>Drivers!CQ364</f>
        <v>0</v>
      </c>
      <c r="CR543">
        <f>Drivers!CR364</f>
        <v>0</v>
      </c>
      <c r="CS543">
        <f>Drivers!CS364</f>
        <v>0</v>
      </c>
      <c r="CT543">
        <f>Drivers!CT364</f>
        <v>0</v>
      </c>
      <c r="CU543">
        <f>Drivers!CU364</f>
        <v>0</v>
      </c>
      <c r="CV543">
        <f>Drivers!CV364</f>
        <v>0</v>
      </c>
      <c r="CW543">
        <f>Drivers!CW364</f>
        <v>0</v>
      </c>
      <c r="CX543">
        <f>Drivers!CX364</f>
        <v>0</v>
      </c>
      <c r="CY543">
        <f>Drivers!CY364</f>
        <v>0</v>
      </c>
      <c r="CZ543">
        <f>Drivers!CZ364</f>
        <v>0</v>
      </c>
      <c r="DA543">
        <f>Drivers!DA364</f>
        <v>0</v>
      </c>
      <c r="DB543">
        <f>Drivers!DB364</f>
        <v>0</v>
      </c>
      <c r="DC543">
        <f>Drivers!DC364</f>
        <v>0</v>
      </c>
      <c r="DD543">
        <f>Drivers!DD364</f>
        <v>0</v>
      </c>
      <c r="DE543">
        <f>Drivers!DE364</f>
        <v>0</v>
      </c>
      <c r="DF543">
        <f>Drivers!DF364</f>
        <v>0</v>
      </c>
      <c r="DG543">
        <f>Drivers!DG364</f>
        <v>0</v>
      </c>
      <c r="DH543">
        <f>Drivers!DH364</f>
        <v>0</v>
      </c>
      <c r="DI543">
        <f>Drivers!DI364</f>
        <v>0</v>
      </c>
      <c r="DJ543">
        <f>Drivers!DJ364</f>
        <v>0</v>
      </c>
      <c r="DK543">
        <f>Drivers!DK364</f>
        <v>0</v>
      </c>
      <c r="DL543">
        <f>Drivers!DL364</f>
        <v>0</v>
      </c>
      <c r="DM543">
        <f>Drivers!DM364</f>
        <v>0</v>
      </c>
      <c r="DN543">
        <f>Drivers!DN364</f>
        <v>0</v>
      </c>
      <c r="DO543">
        <f>Drivers!DO364</f>
        <v>0</v>
      </c>
      <c r="DP543">
        <f>Drivers!DP364</f>
        <v>0</v>
      </c>
      <c r="DQ543">
        <f>Drivers!DQ364</f>
        <v>0</v>
      </c>
      <c r="DR543">
        <f>Drivers!DR364</f>
        <v>0</v>
      </c>
      <c r="DS543">
        <f>Drivers!DS364</f>
        <v>0</v>
      </c>
      <c r="DT543">
        <f>Drivers!DT364</f>
        <v>0</v>
      </c>
      <c r="DU543">
        <f>Drivers!DU364</f>
        <v>0</v>
      </c>
      <c r="DV543">
        <f>Drivers!DV364</f>
        <v>0</v>
      </c>
      <c r="DW543">
        <f>Drivers!DW364</f>
        <v>0</v>
      </c>
      <c r="DX543">
        <f>Drivers!DX364</f>
        <v>0</v>
      </c>
      <c r="DY543">
        <f>Drivers!DY364</f>
        <v>0</v>
      </c>
      <c r="DZ543">
        <f>Drivers!DZ364</f>
        <v>-6.0000000000000001E-3</v>
      </c>
      <c r="EA543">
        <f>Drivers!EA364</f>
        <v>2.4999999999999994E-2</v>
      </c>
      <c r="EB543">
        <f>Drivers!EB364</f>
        <v>-20.455552648873244</v>
      </c>
      <c r="EC543">
        <f>Drivers!EC364</f>
        <v>-2.7978714811295848</v>
      </c>
      <c r="ED543">
        <f>Drivers!ED364</f>
        <v>-3.6283509166841723</v>
      </c>
      <c r="EE543">
        <f>Drivers!EE364</f>
        <v>-3.6283509166841723</v>
      </c>
      <c r="EF543">
        <f>Drivers!EF364</f>
        <v>-3.6283509166841723</v>
      </c>
      <c r="EG543">
        <f>Drivers!EG364</f>
        <v>-3.6283509166841723</v>
      </c>
      <c r="EH543">
        <f>Drivers!EH364</f>
        <v>-3.6283509166841723</v>
      </c>
      <c r="EI543">
        <f>Drivers!EI364</f>
        <v>-3.6283509166841723</v>
      </c>
      <c r="EJ543">
        <f>Drivers!EJ364</f>
        <v>-3.6283509166841723</v>
      </c>
      <c r="EK543">
        <f>Drivers!EK364</f>
        <v>-3.6283509166841723</v>
      </c>
      <c r="EL543">
        <f>Drivers!EL364</f>
        <v>-3.6283509166841723</v>
      </c>
      <c r="EM543">
        <f>Drivers!EM364</f>
        <v>0</v>
      </c>
      <c r="EN543">
        <f>Drivers!EN364</f>
        <v>0</v>
      </c>
    </row>
    <row r="544" spans="1:144" x14ac:dyDescent="0.2">
      <c r="A544">
        <f>Drivers!A365</f>
        <v>0</v>
      </c>
      <c r="B544">
        <f>Drivers!B365</f>
        <v>0</v>
      </c>
      <c r="C544">
        <f>Drivers!C365</f>
        <v>0</v>
      </c>
      <c r="D544">
        <f>Drivers!D365</f>
        <v>0</v>
      </c>
      <c r="E544">
        <f>Drivers!E365</f>
        <v>0</v>
      </c>
      <c r="F544">
        <f>Drivers!F365</f>
        <v>0</v>
      </c>
      <c r="G544">
        <f>Drivers!G365</f>
        <v>0</v>
      </c>
      <c r="H544">
        <f>Drivers!H365</f>
        <v>0</v>
      </c>
      <c r="I544" t="str">
        <f>Drivers!I365</f>
        <v>Debt</v>
      </c>
      <c r="J544">
        <f>Drivers!J365</f>
        <v>0</v>
      </c>
      <c r="K544">
        <f>Drivers!K365</f>
        <v>0</v>
      </c>
      <c r="L544">
        <f>Drivers!L365</f>
        <v>0</v>
      </c>
      <c r="M544">
        <f>Drivers!M365</f>
        <v>0</v>
      </c>
      <c r="N544">
        <f>Drivers!N365</f>
        <v>0</v>
      </c>
      <c r="O544">
        <f>Drivers!O365</f>
        <v>0</v>
      </c>
      <c r="P544">
        <f>Drivers!P365</f>
        <v>0</v>
      </c>
      <c r="Q544">
        <f>Drivers!Q365</f>
        <v>0</v>
      </c>
      <c r="R544">
        <f>Drivers!R365</f>
        <v>0</v>
      </c>
      <c r="S544">
        <f>Drivers!S365</f>
        <v>0</v>
      </c>
      <c r="T544">
        <f>Drivers!T365</f>
        <v>0</v>
      </c>
      <c r="U544">
        <f>Drivers!U365</f>
        <v>0</v>
      </c>
      <c r="V544">
        <f>Drivers!V365</f>
        <v>0</v>
      </c>
      <c r="W544">
        <f>Drivers!W365</f>
        <v>0</v>
      </c>
      <c r="X544">
        <f>Drivers!X365</f>
        <v>0</v>
      </c>
      <c r="Y544">
        <f>Drivers!Y365</f>
        <v>0</v>
      </c>
      <c r="Z544">
        <f>Drivers!Z365</f>
        <v>0</v>
      </c>
      <c r="AA544">
        <f>Drivers!AA365</f>
        <v>0</v>
      </c>
      <c r="AB544">
        <f>Drivers!AB365</f>
        <v>0</v>
      </c>
      <c r="AC544">
        <f>Drivers!AC365</f>
        <v>0</v>
      </c>
      <c r="AD544">
        <f>Drivers!AD365</f>
        <v>0</v>
      </c>
      <c r="AE544">
        <f>Drivers!AE365</f>
        <v>0</v>
      </c>
      <c r="AF544">
        <f>Drivers!AF365</f>
        <v>0</v>
      </c>
      <c r="AG544">
        <f>Drivers!AG365</f>
        <v>0</v>
      </c>
      <c r="AH544">
        <f>Drivers!AH365</f>
        <v>0</v>
      </c>
      <c r="AI544">
        <f>Drivers!AI365</f>
        <v>0</v>
      </c>
      <c r="AJ544">
        <f>Drivers!AJ365</f>
        <v>0</v>
      </c>
      <c r="AK544">
        <f>Drivers!AK365</f>
        <v>0</v>
      </c>
      <c r="AL544">
        <f>Drivers!AL365</f>
        <v>0</v>
      </c>
      <c r="AM544">
        <f>Drivers!AM365</f>
        <v>0</v>
      </c>
      <c r="AN544">
        <f>Drivers!AN365</f>
        <v>0</v>
      </c>
      <c r="AO544">
        <f>Drivers!AO365</f>
        <v>0</v>
      </c>
      <c r="AP544">
        <f>Drivers!AP365</f>
        <v>0</v>
      </c>
      <c r="AQ544">
        <f>Drivers!AQ365</f>
        <v>0</v>
      </c>
      <c r="AR544">
        <f>Drivers!AR365</f>
        <v>0</v>
      </c>
      <c r="AS544">
        <f>Drivers!AS365</f>
        <v>0</v>
      </c>
      <c r="AT544">
        <f>Drivers!AT365</f>
        <v>0</v>
      </c>
      <c r="AU544">
        <f>Drivers!AU365</f>
        <v>0</v>
      </c>
      <c r="AV544">
        <f>Drivers!AV365</f>
        <v>0</v>
      </c>
      <c r="AW544">
        <f>Drivers!AW365</f>
        <v>0</v>
      </c>
      <c r="AX544">
        <f>Drivers!AX365</f>
        <v>0</v>
      </c>
      <c r="AY544">
        <f>Drivers!AY365</f>
        <v>0</v>
      </c>
      <c r="AZ544">
        <f>Drivers!AZ365</f>
        <v>0</v>
      </c>
      <c r="BA544">
        <f>Drivers!BA365</f>
        <v>0</v>
      </c>
      <c r="BB544">
        <f>Drivers!BB365</f>
        <v>0</v>
      </c>
      <c r="BC544">
        <f>Drivers!BC365</f>
        <v>0</v>
      </c>
      <c r="BD544">
        <f>Drivers!BD365</f>
        <v>0</v>
      </c>
      <c r="BE544">
        <f>Drivers!BE365</f>
        <v>0</v>
      </c>
      <c r="BF544">
        <f>Drivers!BF365</f>
        <v>0</v>
      </c>
      <c r="BG544">
        <f>Drivers!BG365</f>
        <v>0</v>
      </c>
      <c r="BH544">
        <f>Drivers!BH365</f>
        <v>0</v>
      </c>
      <c r="BI544">
        <f>Drivers!BI365</f>
        <v>0</v>
      </c>
      <c r="BJ544">
        <f>Drivers!BJ365</f>
        <v>0</v>
      </c>
      <c r="BK544">
        <f>Drivers!BK365</f>
        <v>0</v>
      </c>
      <c r="BL544">
        <f>Drivers!BL365</f>
        <v>0</v>
      </c>
      <c r="BM544">
        <f>Drivers!BM365</f>
        <v>0</v>
      </c>
      <c r="BN544">
        <f>Drivers!BN365</f>
        <v>0</v>
      </c>
      <c r="BO544">
        <f>Drivers!BO365</f>
        <v>0</v>
      </c>
      <c r="BP544">
        <f>Drivers!BP365</f>
        <v>0</v>
      </c>
      <c r="BQ544">
        <f>Drivers!BQ365</f>
        <v>0</v>
      </c>
      <c r="BR544">
        <f>Drivers!BR365</f>
        <v>0</v>
      </c>
      <c r="BS544">
        <f>Drivers!BS365</f>
        <v>0</v>
      </c>
      <c r="BT544">
        <f>Drivers!BT365</f>
        <v>0</v>
      </c>
      <c r="BU544">
        <f>Drivers!BU365</f>
        <v>0</v>
      </c>
      <c r="BV544">
        <f>Drivers!BV365</f>
        <v>0</v>
      </c>
      <c r="BW544">
        <f>Drivers!BW365</f>
        <v>0</v>
      </c>
      <c r="BX544">
        <f>Drivers!BX365</f>
        <v>0</v>
      </c>
      <c r="BY544">
        <f>Drivers!BY365</f>
        <v>94.341999999999999</v>
      </c>
      <c r="BZ544">
        <f>Drivers!BZ365</f>
        <v>152.85</v>
      </c>
      <c r="CA544">
        <f>Drivers!CA365</f>
        <v>185.33199999999999</v>
      </c>
      <c r="CB544">
        <f>Drivers!CB365</f>
        <v>194.303</v>
      </c>
      <c r="CC544">
        <f>Drivers!CC365</f>
        <v>195.03399999999999</v>
      </c>
      <c r="CD544">
        <f>Drivers!CD365</f>
        <v>195.03399999999999</v>
      </c>
      <c r="CE544">
        <f>Drivers!CE365</f>
        <v>195.03399999999999</v>
      </c>
      <c r="CF544">
        <f>Drivers!CF365</f>
        <v>195.03399999999999</v>
      </c>
      <c r="CG544">
        <f>Drivers!CG365</f>
        <v>264.12490909090906</v>
      </c>
      <c r="CH544">
        <f>Drivers!CH365</f>
        <v>264.12490909090906</v>
      </c>
      <c r="CI544">
        <f>Drivers!CI365</f>
        <v>264.12490909090906</v>
      </c>
      <c r="CJ544">
        <f>Drivers!CJ365</f>
        <v>264.12490909090906</v>
      </c>
      <c r="CK544">
        <f>Drivers!CK365</f>
        <v>264.12490909090906</v>
      </c>
      <c r="CL544">
        <f>Drivers!CL365</f>
        <v>264.12490909090906</v>
      </c>
      <c r="CM544">
        <f>Drivers!CM365</f>
        <v>264.12490909090906</v>
      </c>
      <c r="CN544">
        <f>Drivers!CN365</f>
        <v>264.12490909090906</v>
      </c>
      <c r="CO544">
        <f>Drivers!CO365</f>
        <v>264.12490909090906</v>
      </c>
      <c r="CP544">
        <f>Drivers!CP365</f>
        <v>0</v>
      </c>
      <c r="CQ544">
        <f>Drivers!CQ365</f>
        <v>0</v>
      </c>
      <c r="CR544">
        <f>Drivers!CR365</f>
        <v>0</v>
      </c>
      <c r="CS544">
        <f>Drivers!CS365</f>
        <v>0</v>
      </c>
      <c r="CT544">
        <f>Drivers!CT365</f>
        <v>0</v>
      </c>
      <c r="CU544">
        <f>Drivers!CU365</f>
        <v>0</v>
      </c>
      <c r="CV544">
        <f>Drivers!CV365</f>
        <v>0</v>
      </c>
      <c r="CW544">
        <f>Drivers!CW365</f>
        <v>0</v>
      </c>
      <c r="CX544">
        <f>Drivers!CX365</f>
        <v>0</v>
      </c>
      <c r="CY544">
        <f>Drivers!CY365</f>
        <v>0</v>
      </c>
      <c r="CZ544">
        <f>Drivers!CZ365</f>
        <v>0</v>
      </c>
      <c r="DA544">
        <f>Drivers!DA365</f>
        <v>0</v>
      </c>
      <c r="DB544">
        <f>Drivers!DB365</f>
        <v>0</v>
      </c>
      <c r="DC544">
        <f>Drivers!DC365</f>
        <v>0</v>
      </c>
      <c r="DD544">
        <f>Drivers!DD365</f>
        <v>0</v>
      </c>
      <c r="DE544">
        <f>Drivers!DE365</f>
        <v>0</v>
      </c>
      <c r="DF544">
        <f>Drivers!DF365</f>
        <v>0</v>
      </c>
      <c r="DG544">
        <f>Drivers!DG365</f>
        <v>0</v>
      </c>
      <c r="DH544">
        <f>Drivers!DH365</f>
        <v>0</v>
      </c>
      <c r="DI544">
        <f>Drivers!DI365</f>
        <v>0</v>
      </c>
      <c r="DJ544">
        <f>Drivers!DJ365</f>
        <v>0</v>
      </c>
      <c r="DK544">
        <f>Drivers!DK365</f>
        <v>0</v>
      </c>
      <c r="DL544">
        <f>Drivers!DL365</f>
        <v>0</v>
      </c>
      <c r="DM544">
        <f>Drivers!DM365</f>
        <v>0</v>
      </c>
      <c r="DN544">
        <f>Drivers!DN365</f>
        <v>0</v>
      </c>
      <c r="DO544">
        <f>Drivers!DO365</f>
        <v>0</v>
      </c>
      <c r="DP544">
        <f>Drivers!DP365</f>
        <v>0</v>
      </c>
      <c r="DQ544">
        <f>Drivers!DQ365</f>
        <v>0</v>
      </c>
      <c r="DR544">
        <f>Drivers!DR365</f>
        <v>0</v>
      </c>
      <c r="DS544">
        <f>Drivers!DS365</f>
        <v>0</v>
      </c>
      <c r="DT544">
        <f>Drivers!DT365</f>
        <v>0</v>
      </c>
      <c r="DU544">
        <f>Drivers!DU365</f>
        <v>0</v>
      </c>
      <c r="DV544">
        <f>Drivers!DV365</f>
        <v>0</v>
      </c>
      <c r="DW544">
        <f>Drivers!DW365</f>
        <v>0</v>
      </c>
      <c r="DX544">
        <f>Drivers!DX365</f>
        <v>0</v>
      </c>
      <c r="DY544">
        <f>Drivers!DY365</f>
        <v>0</v>
      </c>
      <c r="DZ544">
        <f>Drivers!DZ365</f>
        <v>0</v>
      </c>
      <c r="EA544">
        <f>Drivers!EA365</f>
        <v>94.341999999999999</v>
      </c>
      <c r="EB544">
        <f>Drivers!EB365</f>
        <v>195.03399999999999</v>
      </c>
      <c r="EC544">
        <f>Drivers!EC365</f>
        <v>264.12490909090906</v>
      </c>
      <c r="ED544">
        <f>Drivers!ED365</f>
        <v>264.12490909090906</v>
      </c>
      <c r="EE544">
        <f>Drivers!EE365</f>
        <v>264.12490909090906</v>
      </c>
      <c r="EF544">
        <f>Drivers!EF365</f>
        <v>264.12490909090906</v>
      </c>
      <c r="EG544">
        <f>Drivers!EG365</f>
        <v>264.12490909090906</v>
      </c>
      <c r="EH544">
        <f>Drivers!EH365</f>
        <v>264.12490909090906</v>
      </c>
      <c r="EI544">
        <f>Drivers!EI365</f>
        <v>264.12490909090906</v>
      </c>
      <c r="EJ544">
        <f>Drivers!EJ365</f>
        <v>264.12490909090906</v>
      </c>
      <c r="EK544">
        <f>Drivers!EK365</f>
        <v>264.12490909090906</v>
      </c>
      <c r="EL544">
        <f>Drivers!EL365</f>
        <v>264.12490909090906</v>
      </c>
      <c r="EM544">
        <f>Drivers!EM365</f>
        <v>0</v>
      </c>
      <c r="EN544">
        <f>Drivers!EN365</f>
        <v>0</v>
      </c>
    </row>
    <row r="545" spans="1:144" x14ac:dyDescent="0.2">
      <c r="A545">
        <f>Drivers!A366</f>
        <v>0</v>
      </c>
      <c r="B545">
        <f>Drivers!B366</f>
        <v>0</v>
      </c>
      <c r="C545">
        <f>Drivers!C366</f>
        <v>0</v>
      </c>
      <c r="D545">
        <f>Drivers!D366</f>
        <v>0</v>
      </c>
      <c r="E545">
        <f>Drivers!E366</f>
        <v>0</v>
      </c>
      <c r="F545">
        <f>Drivers!F366</f>
        <v>0</v>
      </c>
      <c r="G545">
        <f>Drivers!G366</f>
        <v>0</v>
      </c>
      <c r="H545">
        <f>Drivers!H366</f>
        <v>0</v>
      </c>
      <c r="I545" t="str">
        <f>Drivers!I366</f>
        <v>Interest Rate</v>
      </c>
      <c r="J545">
        <f>Drivers!J366</f>
        <v>0</v>
      </c>
      <c r="K545">
        <f>Drivers!K366</f>
        <v>0</v>
      </c>
      <c r="L545">
        <f>Drivers!L366</f>
        <v>0</v>
      </c>
      <c r="M545">
        <f>Drivers!M366</f>
        <v>0</v>
      </c>
      <c r="N545">
        <f>Drivers!N366</f>
        <v>0</v>
      </c>
      <c r="O545">
        <f>Drivers!O366</f>
        <v>0</v>
      </c>
      <c r="P545">
        <f>Drivers!P366</f>
        <v>0</v>
      </c>
      <c r="Q545">
        <f>Drivers!Q366</f>
        <v>0</v>
      </c>
      <c r="R545">
        <f>Drivers!R366</f>
        <v>0</v>
      </c>
      <c r="S545">
        <f>Drivers!S366</f>
        <v>0</v>
      </c>
      <c r="T545">
        <f>Drivers!T366</f>
        <v>0</v>
      </c>
      <c r="U545">
        <f>Drivers!U366</f>
        <v>0</v>
      </c>
      <c r="V545">
        <f>Drivers!V366</f>
        <v>0</v>
      </c>
      <c r="W545">
        <f>Drivers!W366</f>
        <v>0</v>
      </c>
      <c r="X545">
        <f>Drivers!X366</f>
        <v>0</v>
      </c>
      <c r="Y545">
        <f>Drivers!Y366</f>
        <v>0</v>
      </c>
      <c r="Z545">
        <f>Drivers!Z366</f>
        <v>0</v>
      </c>
      <c r="AA545">
        <f>Drivers!AA366</f>
        <v>0</v>
      </c>
      <c r="AB545">
        <f>Drivers!AB366</f>
        <v>0</v>
      </c>
      <c r="AC545">
        <f>Drivers!AC366</f>
        <v>0</v>
      </c>
      <c r="AD545">
        <f>Drivers!AD366</f>
        <v>0</v>
      </c>
      <c r="AE545">
        <f>Drivers!AE366</f>
        <v>0</v>
      </c>
      <c r="AF545">
        <f>Drivers!AF366</f>
        <v>0</v>
      </c>
      <c r="AG545">
        <f>Drivers!AG366</f>
        <v>0</v>
      </c>
      <c r="AH545">
        <f>Drivers!AH366</f>
        <v>0</v>
      </c>
      <c r="AI545">
        <f>Drivers!AI366</f>
        <v>0</v>
      </c>
      <c r="AJ545">
        <f>Drivers!AJ366</f>
        <v>0</v>
      </c>
      <c r="AK545">
        <f>Drivers!AK366</f>
        <v>0</v>
      </c>
      <c r="AL545">
        <f>Drivers!AL366</f>
        <v>0</v>
      </c>
      <c r="AM545">
        <f>Drivers!AM366</f>
        <v>0</v>
      </c>
      <c r="AN545">
        <f>Drivers!AN366</f>
        <v>0</v>
      </c>
      <c r="AO545">
        <f>Drivers!AO366</f>
        <v>0</v>
      </c>
      <c r="AP545">
        <f>Drivers!AP366</f>
        <v>0</v>
      </c>
      <c r="AQ545">
        <f>Drivers!AQ366</f>
        <v>0</v>
      </c>
      <c r="AR545">
        <f>Drivers!AR366</f>
        <v>0</v>
      </c>
      <c r="AS545">
        <f>Drivers!AS366</f>
        <v>0</v>
      </c>
      <c r="AT545">
        <f>Drivers!AT366</f>
        <v>0</v>
      </c>
      <c r="AU545">
        <f>Drivers!AU366</f>
        <v>0</v>
      </c>
      <c r="AV545">
        <f>Drivers!AV366</f>
        <v>0</v>
      </c>
      <c r="AW545">
        <f>Drivers!AW366</f>
        <v>0</v>
      </c>
      <c r="AX545">
        <f>Drivers!AX366</f>
        <v>0</v>
      </c>
      <c r="AY545">
        <f>Drivers!AY366</f>
        <v>0</v>
      </c>
      <c r="AZ545">
        <f>Drivers!AZ366</f>
        <v>0</v>
      </c>
      <c r="BA545">
        <f>Drivers!BA366</f>
        <v>0</v>
      </c>
      <c r="BB545">
        <f>Drivers!BB366</f>
        <v>0</v>
      </c>
      <c r="BC545">
        <f>Drivers!BC366</f>
        <v>0</v>
      </c>
      <c r="BD545">
        <f>Drivers!BD366</f>
        <v>0</v>
      </c>
      <c r="BE545">
        <f>Drivers!BE366</f>
        <v>0</v>
      </c>
      <c r="BF545">
        <f>Drivers!BF366</f>
        <v>0</v>
      </c>
      <c r="BG545">
        <f>Drivers!BG366</f>
        <v>0</v>
      </c>
      <c r="BH545">
        <f>Drivers!BH366</f>
        <v>0</v>
      </c>
      <c r="BI545">
        <f>Drivers!BI366</f>
        <v>0</v>
      </c>
      <c r="BJ545">
        <f>Drivers!BJ366</f>
        <v>0</v>
      </c>
      <c r="BK545">
        <f>Drivers!BK366</f>
        <v>0</v>
      </c>
      <c r="BL545">
        <f>Drivers!BL366</f>
        <v>0</v>
      </c>
      <c r="BM545">
        <f>Drivers!BM366</f>
        <v>0</v>
      </c>
      <c r="BN545">
        <f>Drivers!BN366</f>
        <v>0</v>
      </c>
      <c r="BO545">
        <f>Drivers!BO366</f>
        <v>0</v>
      </c>
      <c r="BP545">
        <f>Drivers!BP366</f>
        <v>0</v>
      </c>
      <c r="BQ545">
        <f>Drivers!BQ366</f>
        <v>0</v>
      </c>
      <c r="BR545">
        <f>Drivers!BR366</f>
        <v>0</v>
      </c>
      <c r="BS545">
        <f>Drivers!BS366</f>
        <v>0</v>
      </c>
      <c r="BT545">
        <f>Drivers!BT366</f>
        <v>0</v>
      </c>
      <c r="BU545">
        <f>Drivers!BU366</f>
        <v>0</v>
      </c>
      <c r="BV545">
        <f>Drivers!BV366</f>
        <v>0</v>
      </c>
      <c r="BW545">
        <f>Drivers!BW366</f>
        <v>0</v>
      </c>
      <c r="BX545">
        <f>Drivers!BX366</f>
        <v>0</v>
      </c>
      <c r="BY545">
        <f>Drivers!BY366</f>
        <v>1.3737253821203707E-2</v>
      </c>
      <c r="BZ545">
        <f>Drivers!BZ366</f>
        <v>1.52108482475161E-2</v>
      </c>
      <c r="CA545">
        <f>Drivers!CA366</f>
        <v>1.1473112111230045E-2</v>
      </c>
      <c r="CB545">
        <f>Drivers!CB366</f>
        <v>0.39684433732400853</v>
      </c>
      <c r="CC545">
        <f>Drivers!CC366</f>
        <v>1.3737253821203707E-2</v>
      </c>
      <c r="CD545">
        <f>Drivers!CD366</f>
        <v>1.3737253821203707E-2</v>
      </c>
      <c r="CE545">
        <f>Drivers!CE366</f>
        <v>1.3737253821203707E-2</v>
      </c>
      <c r="CF545">
        <f>Drivers!CF366</f>
        <v>1.3737253821203707E-2</v>
      </c>
      <c r="CG545">
        <f>Drivers!CG366</f>
        <v>1.3737253821203707E-2</v>
      </c>
      <c r="CH545">
        <f>Drivers!CH366</f>
        <v>1.3737253821203707E-2</v>
      </c>
      <c r="CI545">
        <f>Drivers!CI366</f>
        <v>1.3737253821203707E-2</v>
      </c>
      <c r="CJ545">
        <f>Drivers!CJ366</f>
        <v>1.3737253821203707E-2</v>
      </c>
      <c r="CK545">
        <f>Drivers!CK366</f>
        <v>1.3737253821203707E-2</v>
      </c>
      <c r="CL545">
        <f>Drivers!CL366</f>
        <v>1.3737253821203707E-2</v>
      </c>
      <c r="CM545">
        <f>Drivers!CM366</f>
        <v>1.3737253821203707E-2</v>
      </c>
      <c r="CN545">
        <f>Drivers!CN366</f>
        <v>1.3737253821203707E-2</v>
      </c>
      <c r="CO545">
        <f>Drivers!CO366</f>
        <v>1.3737253821203707E-2</v>
      </c>
      <c r="CP545">
        <f>Drivers!CP366</f>
        <v>0</v>
      </c>
      <c r="CQ545">
        <f>Drivers!CQ366</f>
        <v>0</v>
      </c>
      <c r="CR545">
        <f>Drivers!CR366</f>
        <v>0</v>
      </c>
      <c r="CS545">
        <f>Drivers!CS366</f>
        <v>0</v>
      </c>
      <c r="CT545">
        <f>Drivers!CT366</f>
        <v>0</v>
      </c>
      <c r="CU545">
        <f>Drivers!CU366</f>
        <v>0</v>
      </c>
      <c r="CV545">
        <f>Drivers!CV366</f>
        <v>0</v>
      </c>
      <c r="CW545">
        <f>Drivers!CW366</f>
        <v>0</v>
      </c>
      <c r="CX545">
        <f>Drivers!CX366</f>
        <v>0</v>
      </c>
      <c r="CY545">
        <f>Drivers!CY366</f>
        <v>0</v>
      </c>
      <c r="CZ545">
        <f>Drivers!CZ366</f>
        <v>0</v>
      </c>
      <c r="DA545">
        <f>Drivers!DA366</f>
        <v>0</v>
      </c>
      <c r="DB545">
        <f>Drivers!DB366</f>
        <v>0</v>
      </c>
      <c r="DC545">
        <f>Drivers!DC366</f>
        <v>0</v>
      </c>
      <c r="DD545">
        <f>Drivers!DD366</f>
        <v>0</v>
      </c>
      <c r="DE545">
        <f>Drivers!DE366</f>
        <v>0</v>
      </c>
      <c r="DF545">
        <f>Drivers!DF366</f>
        <v>0</v>
      </c>
      <c r="DG545">
        <f>Drivers!DG366</f>
        <v>0</v>
      </c>
      <c r="DH545">
        <f>Drivers!DH366</f>
        <v>0</v>
      </c>
      <c r="DI545">
        <f>Drivers!DI366</f>
        <v>0</v>
      </c>
      <c r="DJ545">
        <f>Drivers!DJ366</f>
        <v>0</v>
      </c>
      <c r="DK545">
        <f>Drivers!DK366</f>
        <v>0</v>
      </c>
      <c r="DL545">
        <f>Drivers!DL366</f>
        <v>0</v>
      </c>
      <c r="DM545">
        <f>Drivers!DM366</f>
        <v>0</v>
      </c>
      <c r="DN545">
        <f>Drivers!DN366</f>
        <v>0</v>
      </c>
      <c r="DO545">
        <f>Drivers!DO366</f>
        <v>0</v>
      </c>
      <c r="DP545">
        <f>Drivers!DP366</f>
        <v>0</v>
      </c>
      <c r="DQ545">
        <f>Drivers!DQ366</f>
        <v>0</v>
      </c>
      <c r="DR545">
        <f>Drivers!DR366</f>
        <v>0</v>
      </c>
      <c r="DS545">
        <f>Drivers!DS366</f>
        <v>0</v>
      </c>
      <c r="DT545">
        <f>Drivers!DT366</f>
        <v>0</v>
      </c>
      <c r="DU545">
        <f>Drivers!DU366</f>
        <v>0</v>
      </c>
      <c r="DV545">
        <f>Drivers!DV366</f>
        <v>0</v>
      </c>
      <c r="DW545">
        <f>Drivers!DW366</f>
        <v>0</v>
      </c>
      <c r="DX545">
        <f>Drivers!DX366</f>
        <v>0</v>
      </c>
      <c r="DY545">
        <f>Drivers!DY366</f>
        <v>0</v>
      </c>
      <c r="DZ545">
        <f>Drivers!DZ366</f>
        <v>0</v>
      </c>
      <c r="EA545">
        <f>Drivers!EA366</f>
        <v>-5.299866443365626E-4</v>
      </c>
      <c r="EB545">
        <f>Drivers!EB366</f>
        <v>0.14137698115167288</v>
      </c>
      <c r="EC545">
        <f>Drivers!EC366</f>
        <v>1.2186941931145816E-2</v>
      </c>
      <c r="ED545">
        <f>Drivers!ED366</f>
        <v>1.3737253821203707E-2</v>
      </c>
      <c r="EE545">
        <f>Drivers!EE366</f>
        <v>1.3737253821203707E-2</v>
      </c>
      <c r="EF545">
        <f>Drivers!EF366</f>
        <v>1.3737253821203707E-2</v>
      </c>
      <c r="EG545">
        <f>Drivers!EG366</f>
        <v>1.3737253821203707E-2</v>
      </c>
      <c r="EH545">
        <f>Drivers!EH366</f>
        <v>1.3737253821203707E-2</v>
      </c>
      <c r="EI545">
        <f>Drivers!EI366</f>
        <v>1.3737253821203707E-2</v>
      </c>
      <c r="EJ545">
        <f>Drivers!EJ366</f>
        <v>1.3737253821203707E-2</v>
      </c>
      <c r="EK545">
        <f>Drivers!EK366</f>
        <v>1.3737253821203707E-2</v>
      </c>
      <c r="EL545">
        <f>Drivers!EL366</f>
        <v>1.3737253821203707E-2</v>
      </c>
      <c r="EM545">
        <f>Drivers!EM366</f>
        <v>0</v>
      </c>
      <c r="EN545">
        <f>Drivers!EN366</f>
        <v>0</v>
      </c>
    </row>
    <row r="546" spans="1:144" x14ac:dyDescent="0.2">
      <c r="A546">
        <f>Drivers!A367</f>
        <v>0</v>
      </c>
      <c r="B546">
        <f>Drivers!B367</f>
        <v>0</v>
      </c>
      <c r="C546">
        <f>Drivers!C367</f>
        <v>0</v>
      </c>
      <c r="D546">
        <f>Drivers!D367</f>
        <v>0</v>
      </c>
      <c r="E546">
        <f>Drivers!E367</f>
        <v>0</v>
      </c>
      <c r="F546">
        <f>Drivers!F367</f>
        <v>0</v>
      </c>
      <c r="G546">
        <f>Drivers!G367</f>
        <v>0</v>
      </c>
      <c r="H546">
        <f>Drivers!H367</f>
        <v>0</v>
      </c>
      <c r="I546">
        <f>Drivers!I367</f>
        <v>0</v>
      </c>
      <c r="J546">
        <f>Drivers!J367</f>
        <v>0</v>
      </c>
      <c r="K546">
        <f>Drivers!K367</f>
        <v>0</v>
      </c>
      <c r="L546">
        <f>Drivers!L367</f>
        <v>0</v>
      </c>
      <c r="M546">
        <f>Drivers!M367</f>
        <v>0</v>
      </c>
      <c r="N546">
        <f>Drivers!N367</f>
        <v>0</v>
      </c>
      <c r="O546">
        <f>Drivers!O367</f>
        <v>0</v>
      </c>
      <c r="P546">
        <f>Drivers!P367</f>
        <v>0</v>
      </c>
      <c r="Q546">
        <f>Drivers!Q367</f>
        <v>0</v>
      </c>
      <c r="R546">
        <f>Drivers!R367</f>
        <v>0</v>
      </c>
      <c r="S546">
        <f>Drivers!S367</f>
        <v>0</v>
      </c>
      <c r="T546">
        <f>Drivers!T367</f>
        <v>0</v>
      </c>
      <c r="U546">
        <f>Drivers!U367</f>
        <v>0</v>
      </c>
      <c r="V546">
        <f>Drivers!V367</f>
        <v>0</v>
      </c>
      <c r="W546">
        <f>Drivers!W367</f>
        <v>0</v>
      </c>
      <c r="X546">
        <f>Drivers!X367</f>
        <v>0</v>
      </c>
      <c r="Y546">
        <f>Drivers!Y367</f>
        <v>0</v>
      </c>
      <c r="Z546">
        <f>Drivers!Z367</f>
        <v>0</v>
      </c>
      <c r="AA546">
        <f>Drivers!AA367</f>
        <v>0</v>
      </c>
      <c r="AB546">
        <f>Drivers!AB367</f>
        <v>0</v>
      </c>
      <c r="AC546">
        <f>Drivers!AC367</f>
        <v>0</v>
      </c>
      <c r="AD546">
        <f>Drivers!AD367</f>
        <v>0</v>
      </c>
      <c r="AE546">
        <f>Drivers!AE367</f>
        <v>0</v>
      </c>
      <c r="AF546">
        <f>Drivers!AF367</f>
        <v>0</v>
      </c>
      <c r="AG546">
        <f>Drivers!AG367</f>
        <v>0</v>
      </c>
      <c r="AH546">
        <f>Drivers!AH367</f>
        <v>0</v>
      </c>
      <c r="AI546">
        <f>Drivers!AI367</f>
        <v>0</v>
      </c>
      <c r="AJ546">
        <f>Drivers!AJ367</f>
        <v>0</v>
      </c>
      <c r="AK546">
        <f>Drivers!AK367</f>
        <v>0</v>
      </c>
      <c r="AL546">
        <f>Drivers!AL367</f>
        <v>0</v>
      </c>
      <c r="AM546">
        <f>Drivers!AM367</f>
        <v>0</v>
      </c>
      <c r="AN546">
        <f>Drivers!AN367</f>
        <v>0</v>
      </c>
      <c r="AO546">
        <f>Drivers!AO367</f>
        <v>0</v>
      </c>
      <c r="AP546">
        <f>Drivers!AP367</f>
        <v>0</v>
      </c>
      <c r="AQ546">
        <f>Drivers!AQ367</f>
        <v>0</v>
      </c>
      <c r="AR546">
        <f>Drivers!AR367</f>
        <v>0</v>
      </c>
      <c r="AS546">
        <f>Drivers!AS367</f>
        <v>0</v>
      </c>
      <c r="AT546">
        <f>Drivers!AT367</f>
        <v>0</v>
      </c>
      <c r="AU546">
        <f>Drivers!AU367</f>
        <v>0</v>
      </c>
      <c r="AV546">
        <f>Drivers!AV367</f>
        <v>0</v>
      </c>
      <c r="AW546">
        <f>Drivers!AW367</f>
        <v>0</v>
      </c>
      <c r="AX546">
        <f>Drivers!AX367</f>
        <v>0</v>
      </c>
      <c r="AY546">
        <f>Drivers!AY367</f>
        <v>0</v>
      </c>
      <c r="AZ546">
        <f>Drivers!AZ367</f>
        <v>0</v>
      </c>
      <c r="BA546">
        <f>Drivers!BA367</f>
        <v>0</v>
      </c>
      <c r="BB546">
        <f>Drivers!BB367</f>
        <v>0</v>
      </c>
      <c r="BC546">
        <f>Drivers!BC367</f>
        <v>0</v>
      </c>
      <c r="BD546">
        <f>Drivers!BD367</f>
        <v>0</v>
      </c>
      <c r="BE546">
        <f>Drivers!BE367</f>
        <v>0</v>
      </c>
      <c r="BF546">
        <f>Drivers!BF367</f>
        <v>0</v>
      </c>
      <c r="BG546">
        <f>Drivers!BG367</f>
        <v>0</v>
      </c>
      <c r="BH546">
        <f>Drivers!BH367</f>
        <v>0</v>
      </c>
      <c r="BI546">
        <f>Drivers!BI367</f>
        <v>0</v>
      </c>
      <c r="BJ546">
        <f>Drivers!BJ367</f>
        <v>0</v>
      </c>
      <c r="BK546">
        <f>Drivers!BK367</f>
        <v>0</v>
      </c>
      <c r="BL546">
        <f>Drivers!BL367</f>
        <v>0</v>
      </c>
      <c r="BM546">
        <f>Drivers!BM367</f>
        <v>0</v>
      </c>
      <c r="BN546">
        <f>Drivers!BN367</f>
        <v>0</v>
      </c>
      <c r="BO546">
        <f>Drivers!BO367</f>
        <v>0</v>
      </c>
      <c r="BP546">
        <f>Drivers!BP367</f>
        <v>0</v>
      </c>
      <c r="BQ546">
        <f>Drivers!BQ367</f>
        <v>0</v>
      </c>
      <c r="BR546">
        <f>Drivers!BR367</f>
        <v>0</v>
      </c>
      <c r="BS546">
        <f>Drivers!BS367</f>
        <v>0</v>
      </c>
      <c r="BT546">
        <f>Drivers!BT367</f>
        <v>0</v>
      </c>
      <c r="BU546">
        <f>Drivers!BU367</f>
        <v>0</v>
      </c>
      <c r="BV546">
        <f>Drivers!BV367</f>
        <v>0</v>
      </c>
      <c r="BW546">
        <f>Drivers!BW367</f>
        <v>0</v>
      </c>
      <c r="BX546">
        <f>Drivers!BX367</f>
        <v>0</v>
      </c>
      <c r="BY546">
        <f>Drivers!BY367</f>
        <v>0</v>
      </c>
      <c r="BZ546">
        <f>Drivers!BZ367</f>
        <v>0</v>
      </c>
      <c r="CA546">
        <f>Drivers!CA367</f>
        <v>0</v>
      </c>
      <c r="CB546">
        <f>Drivers!CB367</f>
        <v>0</v>
      </c>
      <c r="CC546">
        <f>Drivers!CC367</f>
        <v>0</v>
      </c>
      <c r="CD546">
        <f>Drivers!CD367</f>
        <v>0</v>
      </c>
      <c r="CE546">
        <f>Drivers!CE367</f>
        <v>0</v>
      </c>
      <c r="CF546">
        <f>Drivers!CF367</f>
        <v>0</v>
      </c>
      <c r="CG546">
        <f>Drivers!CG367</f>
        <v>0</v>
      </c>
      <c r="CH546">
        <f>Drivers!CH367</f>
        <v>0</v>
      </c>
      <c r="CI546">
        <f>Drivers!CI367</f>
        <v>0</v>
      </c>
      <c r="CJ546">
        <f>Drivers!CJ367</f>
        <v>0</v>
      </c>
      <c r="CK546">
        <f>Drivers!CK367</f>
        <v>0</v>
      </c>
      <c r="CL546">
        <f>Drivers!CL367</f>
        <v>0</v>
      </c>
      <c r="CM546">
        <f>Drivers!CM367</f>
        <v>0</v>
      </c>
      <c r="CN546">
        <f>Drivers!CN367</f>
        <v>0</v>
      </c>
      <c r="CO546">
        <f>Drivers!CO367</f>
        <v>0</v>
      </c>
      <c r="CP546">
        <f>Drivers!CP367</f>
        <v>0</v>
      </c>
      <c r="CQ546">
        <f>Drivers!CQ367</f>
        <v>0</v>
      </c>
      <c r="CR546">
        <f>Drivers!CR367</f>
        <v>0</v>
      </c>
      <c r="CS546">
        <f>Drivers!CS367</f>
        <v>0</v>
      </c>
      <c r="CT546">
        <f>Drivers!CT367</f>
        <v>0</v>
      </c>
      <c r="CU546">
        <f>Drivers!CU367</f>
        <v>0</v>
      </c>
      <c r="CV546">
        <f>Drivers!CV367</f>
        <v>0</v>
      </c>
      <c r="CW546">
        <f>Drivers!CW367</f>
        <v>0</v>
      </c>
      <c r="CX546">
        <f>Drivers!CX367</f>
        <v>0</v>
      </c>
      <c r="CY546">
        <f>Drivers!CY367</f>
        <v>0</v>
      </c>
      <c r="CZ546">
        <f>Drivers!CZ367</f>
        <v>0</v>
      </c>
      <c r="DA546">
        <f>Drivers!DA367</f>
        <v>0</v>
      </c>
      <c r="DB546">
        <f>Drivers!DB367</f>
        <v>0</v>
      </c>
      <c r="DC546">
        <f>Drivers!DC367</f>
        <v>0</v>
      </c>
      <c r="DD546">
        <f>Drivers!DD367</f>
        <v>0</v>
      </c>
      <c r="DE546">
        <f>Drivers!DE367</f>
        <v>0</v>
      </c>
      <c r="DF546">
        <f>Drivers!DF367</f>
        <v>0</v>
      </c>
      <c r="DG546">
        <f>Drivers!DG367</f>
        <v>0</v>
      </c>
      <c r="DH546">
        <f>Drivers!DH367</f>
        <v>0</v>
      </c>
      <c r="DI546">
        <f>Drivers!DI367</f>
        <v>0</v>
      </c>
      <c r="DJ546">
        <f>Drivers!DJ367</f>
        <v>0</v>
      </c>
      <c r="DK546">
        <f>Drivers!DK367</f>
        <v>0</v>
      </c>
      <c r="DL546">
        <f>Drivers!DL367</f>
        <v>0</v>
      </c>
      <c r="DM546">
        <f>Drivers!DM367</f>
        <v>0</v>
      </c>
      <c r="DN546">
        <f>Drivers!DN367</f>
        <v>0</v>
      </c>
      <c r="DO546">
        <f>Drivers!DO367</f>
        <v>0</v>
      </c>
      <c r="DP546">
        <f>Drivers!DP367</f>
        <v>0</v>
      </c>
      <c r="DQ546">
        <f>Drivers!DQ367</f>
        <v>0</v>
      </c>
      <c r="DR546">
        <f>Drivers!DR367</f>
        <v>0</v>
      </c>
      <c r="DS546">
        <f>Drivers!DS367</f>
        <v>0</v>
      </c>
      <c r="DT546">
        <f>Drivers!DT367</f>
        <v>0</v>
      </c>
      <c r="DU546">
        <f>Drivers!DU367</f>
        <v>0</v>
      </c>
      <c r="DV546">
        <f>Drivers!DV367</f>
        <v>0</v>
      </c>
      <c r="DW546">
        <f>Drivers!DW367</f>
        <v>0</v>
      </c>
      <c r="DX546">
        <f>Drivers!DX367</f>
        <v>0</v>
      </c>
      <c r="DY546">
        <f>Drivers!DY367</f>
        <v>0</v>
      </c>
      <c r="DZ546">
        <f>Drivers!DZ367</f>
        <v>0</v>
      </c>
      <c r="EA546">
        <f>Drivers!EA367</f>
        <v>0</v>
      </c>
      <c r="EB546">
        <f>Drivers!EB367</f>
        <v>0</v>
      </c>
      <c r="EC546">
        <f>Drivers!EC367</f>
        <v>0</v>
      </c>
      <c r="ED546">
        <f>Drivers!ED367</f>
        <v>0</v>
      </c>
      <c r="EE546">
        <f>Drivers!EE367</f>
        <v>0</v>
      </c>
      <c r="EF546">
        <f>Drivers!EF367</f>
        <v>0</v>
      </c>
      <c r="EG546">
        <f>Drivers!EG367</f>
        <v>0</v>
      </c>
      <c r="EH546">
        <f>Drivers!EH367</f>
        <v>0</v>
      </c>
      <c r="EI546">
        <f>Drivers!EI367</f>
        <v>0</v>
      </c>
      <c r="EJ546">
        <f>Drivers!EJ367</f>
        <v>0</v>
      </c>
      <c r="EK546">
        <f>Drivers!EK367</f>
        <v>0</v>
      </c>
      <c r="EL546">
        <f>Drivers!EL367</f>
        <v>0</v>
      </c>
      <c r="EM546">
        <f>Drivers!EM367</f>
        <v>0</v>
      </c>
      <c r="EN546">
        <f>Drivers!EN367</f>
        <v>0</v>
      </c>
    </row>
    <row r="549" spans="1:144" x14ac:dyDescent="0.2">
      <c r="A549">
        <f>Drivers!A373</f>
        <v>0</v>
      </c>
      <c r="B549">
        <f>Drivers!B373</f>
        <v>0</v>
      </c>
      <c r="C549">
        <f>Drivers!C373</f>
        <v>0</v>
      </c>
      <c r="D549">
        <f>Drivers!D373</f>
        <v>0</v>
      </c>
      <c r="E549">
        <f>Drivers!E373</f>
        <v>0</v>
      </c>
      <c r="F549">
        <f>Drivers!F373</f>
        <v>0</v>
      </c>
      <c r="G549">
        <f>Drivers!G373</f>
        <v>0</v>
      </c>
      <c r="H549">
        <f>Drivers!H373</f>
        <v>0</v>
      </c>
      <c r="I549" t="str">
        <f>Drivers!I373</f>
        <v xml:space="preserve">Tax </v>
      </c>
      <c r="J549">
        <f>Drivers!J373</f>
        <v>0</v>
      </c>
      <c r="K549">
        <f>Drivers!K373</f>
        <v>0</v>
      </c>
      <c r="L549">
        <f>Drivers!L373</f>
        <v>0</v>
      </c>
      <c r="M549">
        <f>Drivers!M373</f>
        <v>0</v>
      </c>
      <c r="N549">
        <f>Drivers!N373</f>
        <v>0</v>
      </c>
      <c r="O549">
        <f>Drivers!O373</f>
        <v>0</v>
      </c>
      <c r="P549">
        <f>Drivers!P373</f>
        <v>0</v>
      </c>
      <c r="Q549">
        <f>Drivers!Q373</f>
        <v>0</v>
      </c>
      <c r="R549">
        <f>Drivers!R373</f>
        <v>0</v>
      </c>
      <c r="S549">
        <f>Drivers!S373</f>
        <v>0</v>
      </c>
      <c r="T549">
        <f>Drivers!T373</f>
        <v>0</v>
      </c>
      <c r="U549">
        <f>Drivers!U373</f>
        <v>0</v>
      </c>
      <c r="V549">
        <f>Drivers!V373</f>
        <v>0</v>
      </c>
      <c r="W549">
        <f>Drivers!W373</f>
        <v>0</v>
      </c>
      <c r="X549">
        <f>Drivers!X373</f>
        <v>0</v>
      </c>
      <c r="Y549">
        <f>Drivers!Y373</f>
        <v>0</v>
      </c>
      <c r="Z549">
        <f>Drivers!Z373</f>
        <v>0</v>
      </c>
      <c r="AA549">
        <f>Drivers!AA373</f>
        <v>0</v>
      </c>
      <c r="AB549">
        <f>Drivers!AB373</f>
        <v>0</v>
      </c>
      <c r="AC549">
        <f>Drivers!AC373</f>
        <v>0</v>
      </c>
      <c r="AD549">
        <f>Drivers!AD373</f>
        <v>0</v>
      </c>
      <c r="AE549">
        <f>Drivers!AE373</f>
        <v>0</v>
      </c>
      <c r="AF549">
        <f>Drivers!AF373</f>
        <v>0</v>
      </c>
      <c r="AG549">
        <f>Drivers!AG373</f>
        <v>0</v>
      </c>
      <c r="AH549">
        <f>Drivers!AH373</f>
        <v>0</v>
      </c>
      <c r="AI549">
        <f>Drivers!AI373</f>
        <v>0</v>
      </c>
      <c r="AJ549">
        <f>Drivers!AJ373</f>
        <v>0</v>
      </c>
      <c r="AK549">
        <f>Drivers!AK373</f>
        <v>0</v>
      </c>
      <c r="AL549">
        <f>Drivers!AL373</f>
        <v>0</v>
      </c>
      <c r="AM549">
        <f>Drivers!AM373</f>
        <v>0</v>
      </c>
      <c r="AN549">
        <f>Drivers!AN373</f>
        <v>0</v>
      </c>
      <c r="AO549">
        <f>Drivers!AO373</f>
        <v>0</v>
      </c>
      <c r="AP549">
        <f>Drivers!AP373</f>
        <v>0</v>
      </c>
      <c r="AQ549">
        <f>Drivers!AQ373</f>
        <v>0</v>
      </c>
      <c r="AR549">
        <f>Drivers!AR373</f>
        <v>0</v>
      </c>
      <c r="AS549">
        <f>Drivers!AS373</f>
        <v>0</v>
      </c>
      <c r="AT549">
        <f>Drivers!AT373</f>
        <v>0</v>
      </c>
      <c r="AU549">
        <f>Drivers!AU373</f>
        <v>0</v>
      </c>
      <c r="AV549">
        <f>Drivers!AV373</f>
        <v>0</v>
      </c>
      <c r="AW549">
        <f>Drivers!AW373</f>
        <v>0</v>
      </c>
      <c r="AX549">
        <f>Drivers!AX373</f>
        <v>0</v>
      </c>
      <c r="AY549">
        <f>Drivers!AY373</f>
        <v>0</v>
      </c>
      <c r="AZ549">
        <f>Drivers!AZ373</f>
        <v>0</v>
      </c>
      <c r="BA549">
        <f>Drivers!BA373</f>
        <v>0</v>
      </c>
      <c r="BB549">
        <f>Drivers!BB373</f>
        <v>0</v>
      </c>
      <c r="BC549">
        <f>Drivers!BC373</f>
        <v>0</v>
      </c>
      <c r="BD549">
        <f>Drivers!BD373</f>
        <v>0</v>
      </c>
      <c r="BE549">
        <f>Drivers!BE373</f>
        <v>0</v>
      </c>
      <c r="BF549">
        <f>Drivers!BF373</f>
        <v>0</v>
      </c>
      <c r="BG549">
        <f>Drivers!BG373</f>
        <v>0</v>
      </c>
      <c r="BH549">
        <f>Drivers!BH373</f>
        <v>0</v>
      </c>
      <c r="BI549">
        <f>Drivers!BI373</f>
        <v>0</v>
      </c>
      <c r="BJ549">
        <f>Drivers!BJ373</f>
        <v>0</v>
      </c>
      <c r="BK549">
        <f>Drivers!BK373</f>
        <v>0</v>
      </c>
      <c r="BL549">
        <f>Drivers!BL373</f>
        <v>0</v>
      </c>
      <c r="BM549">
        <f>Drivers!BM373</f>
        <v>0</v>
      </c>
      <c r="BN549">
        <f>Drivers!BN373</f>
        <v>0</v>
      </c>
      <c r="BO549">
        <f>Drivers!BO373</f>
        <v>0</v>
      </c>
      <c r="BP549">
        <f>Drivers!BP373</f>
        <v>0</v>
      </c>
      <c r="BQ549">
        <f>Drivers!BQ373</f>
        <v>0</v>
      </c>
      <c r="BR549">
        <f>Drivers!BR373</f>
        <v>0</v>
      </c>
      <c r="BS549">
        <f>Drivers!BS373</f>
        <v>0</v>
      </c>
      <c r="BT549">
        <f>Drivers!BT373</f>
        <v>0</v>
      </c>
      <c r="BU549">
        <f>Drivers!BU373</f>
        <v>0</v>
      </c>
      <c r="BV549">
        <f>Drivers!BV373</f>
        <v>0</v>
      </c>
      <c r="BW549">
        <f>Drivers!BW373</f>
        <v>0</v>
      </c>
      <c r="BX549">
        <f>Drivers!BX373</f>
        <v>0</v>
      </c>
      <c r="BY549">
        <f>Drivers!BY373</f>
        <v>0</v>
      </c>
      <c r="BZ549">
        <f>Drivers!BZ373</f>
        <v>0</v>
      </c>
      <c r="CA549">
        <f>Drivers!CA373</f>
        <v>0</v>
      </c>
      <c r="CB549">
        <f>Drivers!CB373</f>
        <v>0</v>
      </c>
      <c r="CC549">
        <f>Drivers!CC373</f>
        <v>0</v>
      </c>
      <c r="CD549">
        <f>Drivers!CD373</f>
        <v>0</v>
      </c>
      <c r="CE549">
        <f>Drivers!CE373</f>
        <v>0</v>
      </c>
      <c r="CF549">
        <f>Drivers!CF373</f>
        <v>0</v>
      </c>
      <c r="CG549">
        <f>Drivers!CG373</f>
        <v>0</v>
      </c>
      <c r="CH549">
        <f>Drivers!CH373</f>
        <v>0</v>
      </c>
      <c r="CI549">
        <f>Drivers!CI373</f>
        <v>0</v>
      </c>
      <c r="CJ549">
        <f>Drivers!CJ373</f>
        <v>0</v>
      </c>
      <c r="CK549">
        <f>Drivers!CK373</f>
        <v>0</v>
      </c>
      <c r="CL549">
        <f>Drivers!CL373</f>
        <v>0</v>
      </c>
      <c r="CM549">
        <f>Drivers!CM373</f>
        <v>0</v>
      </c>
      <c r="CN549">
        <f>Drivers!CN373</f>
        <v>0</v>
      </c>
      <c r="CO549">
        <f>Drivers!CO373</f>
        <v>0</v>
      </c>
      <c r="CP549">
        <f>Drivers!CP373</f>
        <v>0</v>
      </c>
      <c r="CQ549">
        <f>Drivers!CQ373</f>
        <v>0</v>
      </c>
      <c r="CR549">
        <f>Drivers!CR373</f>
        <v>0</v>
      </c>
      <c r="CS549">
        <f>Drivers!CS373</f>
        <v>0</v>
      </c>
      <c r="CT549">
        <f>Drivers!CT373</f>
        <v>0</v>
      </c>
      <c r="CU549">
        <f>Drivers!CU373</f>
        <v>0</v>
      </c>
      <c r="CV549">
        <f>Drivers!CV373</f>
        <v>0</v>
      </c>
      <c r="CW549">
        <f>Drivers!CW373</f>
        <v>0</v>
      </c>
      <c r="CX549">
        <f>Drivers!CX373</f>
        <v>0</v>
      </c>
      <c r="CY549">
        <f>Drivers!CY373</f>
        <v>0</v>
      </c>
      <c r="CZ549">
        <f>Drivers!CZ373</f>
        <v>0</v>
      </c>
      <c r="DA549">
        <f>Drivers!DA373</f>
        <v>0</v>
      </c>
      <c r="DB549">
        <f>Drivers!DB373</f>
        <v>0</v>
      </c>
      <c r="DC549">
        <f>Drivers!DC373</f>
        <v>0</v>
      </c>
      <c r="DD549">
        <f>Drivers!DD373</f>
        <v>0</v>
      </c>
      <c r="DE549">
        <f>Drivers!DE373</f>
        <v>0</v>
      </c>
      <c r="DF549">
        <f>Drivers!DF373</f>
        <v>0</v>
      </c>
      <c r="DG549">
        <f>Drivers!DG373</f>
        <v>0</v>
      </c>
      <c r="DH549">
        <f>Drivers!DH373</f>
        <v>0</v>
      </c>
      <c r="DI549">
        <f>Drivers!DI373</f>
        <v>0</v>
      </c>
      <c r="DJ549">
        <f>Drivers!DJ373</f>
        <v>0</v>
      </c>
      <c r="DK549">
        <f>Drivers!DK373</f>
        <v>0</v>
      </c>
      <c r="DL549">
        <f>Drivers!DL373</f>
        <v>0</v>
      </c>
      <c r="DM549">
        <f>Drivers!DM373</f>
        <v>0</v>
      </c>
      <c r="DN549">
        <f>Drivers!DN373</f>
        <v>0</v>
      </c>
      <c r="DO549">
        <f>Drivers!DO373</f>
        <v>0</v>
      </c>
      <c r="DP549">
        <f>Drivers!DP373</f>
        <v>0</v>
      </c>
      <c r="DQ549">
        <f>Drivers!DQ373</f>
        <v>0</v>
      </c>
      <c r="DR549">
        <f>Drivers!DR373</f>
        <v>0</v>
      </c>
      <c r="DS549">
        <f>Drivers!DS373</f>
        <v>0</v>
      </c>
      <c r="DT549">
        <f>Drivers!DT373</f>
        <v>0</v>
      </c>
      <c r="DU549">
        <f>Drivers!DU373</f>
        <v>0</v>
      </c>
      <c r="DV549">
        <f>Drivers!DV373</f>
        <v>0</v>
      </c>
      <c r="DW549">
        <f>Drivers!DW373</f>
        <v>0</v>
      </c>
      <c r="DX549">
        <f>Drivers!DX373</f>
        <v>0</v>
      </c>
      <c r="DY549">
        <f>Drivers!DY373</f>
        <v>0</v>
      </c>
      <c r="DZ549">
        <f>Drivers!DZ373</f>
        <v>0</v>
      </c>
      <c r="EA549">
        <f>Drivers!EA373</f>
        <v>0</v>
      </c>
      <c r="EB549">
        <f>Drivers!EB373</f>
        <v>0</v>
      </c>
      <c r="EC549">
        <f>Drivers!EC373</f>
        <v>0</v>
      </c>
      <c r="ED549">
        <f>Drivers!ED373</f>
        <v>0</v>
      </c>
      <c r="EE549">
        <f>Drivers!EE373</f>
        <v>0</v>
      </c>
      <c r="EF549">
        <f>Drivers!EF373</f>
        <v>0</v>
      </c>
      <c r="EG549">
        <f>Drivers!EG373</f>
        <v>0</v>
      </c>
      <c r="EH549">
        <f>Drivers!EH373</f>
        <v>0</v>
      </c>
      <c r="EI549">
        <f>Drivers!EI373</f>
        <v>0</v>
      </c>
      <c r="EJ549">
        <f>Drivers!EJ373</f>
        <v>0</v>
      </c>
      <c r="EK549">
        <f>Drivers!EK373</f>
        <v>0</v>
      </c>
      <c r="EL549">
        <f>Drivers!EL373</f>
        <v>0</v>
      </c>
      <c r="EM549">
        <f>Drivers!EM373</f>
        <v>0</v>
      </c>
      <c r="EN549">
        <f>Drivers!EN373</f>
        <v>0</v>
      </c>
    </row>
    <row r="550" spans="1:144" x14ac:dyDescent="0.2">
      <c r="A550">
        <f>Drivers!A374</f>
        <v>0</v>
      </c>
      <c r="B550">
        <f>Drivers!B374</f>
        <v>0</v>
      </c>
      <c r="C550">
        <f>Drivers!C374</f>
        <v>0</v>
      </c>
      <c r="D550">
        <f>Drivers!D374</f>
        <v>0</v>
      </c>
      <c r="E550">
        <f>Drivers!E374</f>
        <v>0</v>
      </c>
      <c r="F550">
        <f>Drivers!F374</f>
        <v>0</v>
      </c>
      <c r="G550">
        <f>Drivers!G374</f>
        <v>0</v>
      </c>
      <c r="H550">
        <f>Drivers!H374</f>
        <v>0</v>
      </c>
      <c r="I550" t="str">
        <f>Drivers!I374</f>
        <v xml:space="preserve">GAAP </v>
      </c>
      <c r="J550">
        <f>Drivers!J374</f>
        <v>0</v>
      </c>
      <c r="K550">
        <f>Drivers!K374</f>
        <v>0</v>
      </c>
      <c r="L550">
        <f>Drivers!L374</f>
        <v>0</v>
      </c>
      <c r="M550">
        <f>Drivers!M374</f>
        <v>0</v>
      </c>
      <c r="N550">
        <f>Drivers!N374</f>
        <v>0</v>
      </c>
      <c r="O550">
        <f>Drivers!O374</f>
        <v>0</v>
      </c>
      <c r="P550">
        <f>Drivers!P374</f>
        <v>0</v>
      </c>
      <c r="Q550">
        <f>Drivers!Q374</f>
        <v>0</v>
      </c>
      <c r="R550">
        <f>Drivers!R374</f>
        <v>0</v>
      </c>
      <c r="S550">
        <f>Drivers!S374</f>
        <v>0</v>
      </c>
      <c r="T550">
        <f>Drivers!T374</f>
        <v>0</v>
      </c>
      <c r="U550">
        <f>Drivers!U374</f>
        <v>0</v>
      </c>
      <c r="V550">
        <f>Drivers!V374</f>
        <v>0</v>
      </c>
      <c r="W550">
        <f>Drivers!W374</f>
        <v>0</v>
      </c>
      <c r="X550">
        <f>Drivers!X374</f>
        <v>0</v>
      </c>
      <c r="Y550">
        <f>Drivers!Y374</f>
        <v>0</v>
      </c>
      <c r="Z550">
        <f>Drivers!Z374</f>
        <v>0</v>
      </c>
      <c r="AA550">
        <f>Drivers!AA374</f>
        <v>0</v>
      </c>
      <c r="AB550">
        <f>Drivers!AB374</f>
        <v>0</v>
      </c>
      <c r="AC550">
        <f>Drivers!AC374</f>
        <v>0</v>
      </c>
      <c r="AD550">
        <f>Drivers!AD374</f>
        <v>0</v>
      </c>
      <c r="AE550">
        <f>Drivers!AE374</f>
        <v>0</v>
      </c>
      <c r="AF550">
        <f>Drivers!AF374</f>
        <v>0</v>
      </c>
      <c r="AG550">
        <f>Drivers!AG374</f>
        <v>0</v>
      </c>
      <c r="AH550">
        <f>Drivers!AH374</f>
        <v>0</v>
      </c>
      <c r="AI550">
        <f>Drivers!AI374</f>
        <v>0</v>
      </c>
      <c r="AJ550">
        <f>Drivers!AJ374</f>
        <v>0</v>
      </c>
      <c r="AK550">
        <f>Drivers!AK374</f>
        <v>0</v>
      </c>
      <c r="AL550">
        <f>Drivers!AL374</f>
        <v>0</v>
      </c>
      <c r="AM550">
        <f>Drivers!AM374</f>
        <v>0</v>
      </c>
      <c r="AN550">
        <f>Drivers!AN374</f>
        <v>0</v>
      </c>
      <c r="AO550">
        <f>Drivers!AO374</f>
        <v>0</v>
      </c>
      <c r="AP550">
        <f>Drivers!AP374</f>
        <v>0</v>
      </c>
      <c r="AQ550">
        <f>Drivers!AQ374</f>
        <v>0</v>
      </c>
      <c r="AR550">
        <f>Drivers!AR374</f>
        <v>0</v>
      </c>
      <c r="AS550">
        <f>Drivers!AS374</f>
        <v>0</v>
      </c>
      <c r="AT550">
        <f>Drivers!AT374</f>
        <v>0</v>
      </c>
      <c r="AU550">
        <f>Drivers!AU374</f>
        <v>0</v>
      </c>
      <c r="AV550">
        <f>Drivers!AV374</f>
        <v>0</v>
      </c>
      <c r="AW550">
        <f>Drivers!AW374</f>
        <v>0</v>
      </c>
      <c r="AX550">
        <f>Drivers!AX374</f>
        <v>0</v>
      </c>
      <c r="AY550">
        <f>Drivers!AY374</f>
        <v>0</v>
      </c>
      <c r="AZ550">
        <f>Drivers!AZ374</f>
        <v>0</v>
      </c>
      <c r="BA550">
        <f>Drivers!BA374</f>
        <v>0</v>
      </c>
      <c r="BB550">
        <f>Drivers!BB374</f>
        <v>0</v>
      </c>
      <c r="BC550">
        <f>Drivers!BC374</f>
        <v>0</v>
      </c>
      <c r="BD550">
        <f>Drivers!BD374</f>
        <v>0</v>
      </c>
      <c r="BE550">
        <f>Drivers!BE374</f>
        <v>0</v>
      </c>
      <c r="BF550">
        <f>Drivers!BF374</f>
        <v>0</v>
      </c>
      <c r="BG550">
        <f>Drivers!BG374</f>
        <v>0</v>
      </c>
      <c r="BH550">
        <f>Drivers!BH374</f>
        <v>0</v>
      </c>
      <c r="BI550">
        <f>Drivers!BI374</f>
        <v>0</v>
      </c>
      <c r="BJ550">
        <f>Drivers!BJ374</f>
        <v>0</v>
      </c>
      <c r="BK550">
        <f>Drivers!BK374</f>
        <v>0</v>
      </c>
      <c r="BL550">
        <f>Drivers!BL374</f>
        <v>0</v>
      </c>
      <c r="BM550">
        <f>Drivers!BM374</f>
        <v>0</v>
      </c>
      <c r="BN550">
        <f>Drivers!BN374</f>
        <v>0</v>
      </c>
      <c r="BO550">
        <f>Drivers!BO374</f>
        <v>0</v>
      </c>
      <c r="BP550">
        <f>Drivers!BP374</f>
        <v>0</v>
      </c>
      <c r="BQ550">
        <f>Drivers!BQ374</f>
        <v>0</v>
      </c>
      <c r="BR550">
        <f>Drivers!BR374</f>
        <v>0</v>
      </c>
      <c r="BS550">
        <f>Drivers!BS374</f>
        <v>0</v>
      </c>
      <c r="BT550">
        <f>Drivers!BT374</f>
        <v>0</v>
      </c>
      <c r="BU550">
        <f>Drivers!BU374</f>
        <v>0</v>
      </c>
      <c r="BV550">
        <f>Drivers!BV374</f>
        <v>0</v>
      </c>
      <c r="BW550">
        <f>Drivers!BW374</f>
        <v>0</v>
      </c>
      <c r="BX550">
        <f>Drivers!BX374</f>
        <v>0</v>
      </c>
      <c r="BY550">
        <f>Drivers!BY374</f>
        <v>0</v>
      </c>
      <c r="BZ550">
        <f>Drivers!BZ374</f>
        <v>0</v>
      </c>
      <c r="CA550">
        <f>Drivers!CA374</f>
        <v>0</v>
      </c>
      <c r="CB550">
        <f>Drivers!CB374</f>
        <v>0</v>
      </c>
      <c r="CC550">
        <f>Drivers!CC374</f>
        <v>0</v>
      </c>
      <c r="CD550">
        <f>Drivers!CD374</f>
        <v>0</v>
      </c>
      <c r="CE550">
        <f>Drivers!CE374</f>
        <v>0</v>
      </c>
      <c r="CF550">
        <f>Drivers!CF374</f>
        <v>0</v>
      </c>
      <c r="CG550">
        <f>Drivers!CG374</f>
        <v>0</v>
      </c>
      <c r="CH550">
        <f>Drivers!CH374</f>
        <v>0</v>
      </c>
      <c r="CI550">
        <f>Drivers!CI374</f>
        <v>0</v>
      </c>
      <c r="CJ550">
        <f>Drivers!CJ374</f>
        <v>0</v>
      </c>
      <c r="CK550">
        <f>Drivers!CK374</f>
        <v>0</v>
      </c>
      <c r="CL550">
        <f>Drivers!CL374</f>
        <v>0</v>
      </c>
      <c r="CM550">
        <f>Drivers!CM374</f>
        <v>0</v>
      </c>
      <c r="CN550">
        <f>Drivers!CN374</f>
        <v>0</v>
      </c>
      <c r="CO550">
        <f>Drivers!CO374</f>
        <v>0</v>
      </c>
      <c r="CP550">
        <f>Drivers!CP374</f>
        <v>0</v>
      </c>
      <c r="CQ550">
        <f>Drivers!CQ374</f>
        <v>0</v>
      </c>
      <c r="CR550">
        <f>Drivers!CR374</f>
        <v>0</v>
      </c>
      <c r="CS550">
        <f>Drivers!CS374</f>
        <v>0</v>
      </c>
      <c r="CT550">
        <f>Drivers!CT374</f>
        <v>0</v>
      </c>
      <c r="CU550">
        <f>Drivers!CU374</f>
        <v>0</v>
      </c>
      <c r="CV550">
        <f>Drivers!CV374</f>
        <v>0</v>
      </c>
      <c r="CW550">
        <f>Drivers!CW374</f>
        <v>0</v>
      </c>
      <c r="CX550">
        <f>Drivers!CX374</f>
        <v>0</v>
      </c>
      <c r="CY550">
        <f>Drivers!CY374</f>
        <v>0</v>
      </c>
      <c r="CZ550">
        <f>Drivers!CZ374</f>
        <v>0</v>
      </c>
      <c r="DA550">
        <f>Drivers!DA374</f>
        <v>0</v>
      </c>
      <c r="DB550">
        <f>Drivers!DB374</f>
        <v>0</v>
      </c>
      <c r="DC550">
        <f>Drivers!DC374</f>
        <v>0</v>
      </c>
      <c r="DD550">
        <f>Drivers!DD374</f>
        <v>0</v>
      </c>
      <c r="DE550">
        <f>Drivers!DE374</f>
        <v>0</v>
      </c>
      <c r="DF550">
        <f>Drivers!DF374</f>
        <v>0</v>
      </c>
      <c r="DG550">
        <f>Drivers!DG374</f>
        <v>0</v>
      </c>
      <c r="DH550">
        <f>Drivers!DH374</f>
        <v>0</v>
      </c>
      <c r="DI550">
        <f>Drivers!DI374</f>
        <v>0</v>
      </c>
      <c r="DJ550">
        <f>Drivers!DJ374</f>
        <v>0</v>
      </c>
      <c r="DK550">
        <f>Drivers!DK374</f>
        <v>0</v>
      </c>
      <c r="DL550">
        <f>Drivers!DL374</f>
        <v>0</v>
      </c>
      <c r="DM550">
        <f>Drivers!DM374</f>
        <v>0</v>
      </c>
      <c r="DN550">
        <f>Drivers!DN374</f>
        <v>0</v>
      </c>
      <c r="DO550">
        <f>Drivers!DO374</f>
        <v>0</v>
      </c>
      <c r="DP550">
        <f>Drivers!DP374</f>
        <v>0</v>
      </c>
      <c r="DQ550">
        <f>Drivers!DQ374</f>
        <v>0</v>
      </c>
      <c r="DR550">
        <f>Drivers!DR374</f>
        <v>0</v>
      </c>
      <c r="DS550">
        <f>Drivers!DS374</f>
        <v>0</v>
      </c>
      <c r="DT550">
        <f>Drivers!DT374</f>
        <v>0</v>
      </c>
      <c r="DU550">
        <f>Drivers!DU374</f>
        <v>0</v>
      </c>
      <c r="DV550">
        <f>Drivers!DV374</f>
        <v>0</v>
      </c>
      <c r="DW550">
        <f>Drivers!DW374</f>
        <v>0</v>
      </c>
      <c r="DX550">
        <f>Drivers!DX374</f>
        <v>0</v>
      </c>
      <c r="DY550">
        <f>Drivers!DY374</f>
        <v>0</v>
      </c>
      <c r="DZ550">
        <f>Drivers!DZ374</f>
        <v>0</v>
      </c>
      <c r="EA550">
        <f>Drivers!EA374</f>
        <v>0</v>
      </c>
      <c r="EB550">
        <f>Drivers!EB374</f>
        <v>0</v>
      </c>
      <c r="EC550">
        <f>Drivers!EC374</f>
        <v>0</v>
      </c>
      <c r="ED550">
        <f>Drivers!ED374</f>
        <v>0</v>
      </c>
      <c r="EE550">
        <f>Drivers!EE374</f>
        <v>0</v>
      </c>
      <c r="EF550">
        <f>Drivers!EF374</f>
        <v>0</v>
      </c>
      <c r="EG550">
        <f>Drivers!EG374</f>
        <v>0</v>
      </c>
      <c r="EH550">
        <f>Drivers!EH374</f>
        <v>0</v>
      </c>
      <c r="EI550">
        <f>Drivers!EI374</f>
        <v>0</v>
      </c>
      <c r="EJ550">
        <f>Drivers!EJ374</f>
        <v>0</v>
      </c>
      <c r="EK550">
        <f>Drivers!EK374</f>
        <v>0</v>
      </c>
      <c r="EL550">
        <f>Drivers!EL374</f>
        <v>0</v>
      </c>
      <c r="EM550">
        <f>Drivers!EM374</f>
        <v>0</v>
      </c>
      <c r="EN550">
        <f>Drivers!EN374</f>
        <v>0</v>
      </c>
    </row>
    <row r="551" spans="1:144" x14ac:dyDescent="0.2">
      <c r="A551">
        <f>Drivers!A375</f>
        <v>0</v>
      </c>
      <c r="B551">
        <f>Drivers!B375</f>
        <v>0</v>
      </c>
      <c r="C551">
        <f>Drivers!C375</f>
        <v>0</v>
      </c>
      <c r="D551">
        <f>Drivers!D375</f>
        <v>0</v>
      </c>
      <c r="E551">
        <f>Drivers!E375</f>
        <v>0</v>
      </c>
      <c r="F551">
        <f>Drivers!F375</f>
        <v>0</v>
      </c>
      <c r="G551">
        <f>Drivers!G375</f>
        <v>0</v>
      </c>
      <c r="H551">
        <f>Drivers!H375</f>
        <v>0</v>
      </c>
      <c r="I551" t="str">
        <f>Drivers!I375</f>
        <v xml:space="preserve">GAAP Operating Income </v>
      </c>
      <c r="J551">
        <f>Drivers!J375</f>
        <v>0</v>
      </c>
      <c r="K551">
        <f>Drivers!K375</f>
        <v>0</v>
      </c>
      <c r="L551">
        <f>Drivers!L375</f>
        <v>0</v>
      </c>
      <c r="M551">
        <f>Drivers!M375</f>
        <v>0</v>
      </c>
      <c r="N551">
        <f>Drivers!N375</f>
        <v>0</v>
      </c>
      <c r="O551">
        <f>Drivers!O375</f>
        <v>0</v>
      </c>
      <c r="P551">
        <f>Drivers!P375</f>
        <v>0</v>
      </c>
      <c r="Q551">
        <f>Drivers!Q375</f>
        <v>0</v>
      </c>
      <c r="R551">
        <f>Drivers!R375</f>
        <v>0</v>
      </c>
      <c r="S551">
        <f>Drivers!S375</f>
        <v>0</v>
      </c>
      <c r="T551">
        <f>Drivers!T375</f>
        <v>0</v>
      </c>
      <c r="U551">
        <f>Drivers!U375</f>
        <v>0</v>
      </c>
      <c r="V551">
        <f>Drivers!V375</f>
        <v>0</v>
      </c>
      <c r="W551">
        <f>Drivers!W375</f>
        <v>0</v>
      </c>
      <c r="X551">
        <f>Drivers!X375</f>
        <v>0</v>
      </c>
      <c r="Y551">
        <f>Drivers!Y375</f>
        <v>0</v>
      </c>
      <c r="Z551">
        <f>Drivers!Z375</f>
        <v>0</v>
      </c>
      <c r="AA551">
        <f>Drivers!AA375</f>
        <v>0</v>
      </c>
      <c r="AB551">
        <f>Drivers!AB375</f>
        <v>0</v>
      </c>
      <c r="AC551">
        <f>Drivers!AC375</f>
        <v>0</v>
      </c>
      <c r="AD551">
        <f>Drivers!AD375</f>
        <v>0</v>
      </c>
      <c r="AE551">
        <f>Drivers!AE375</f>
        <v>0</v>
      </c>
      <c r="AF551">
        <f>Drivers!AF375</f>
        <v>0</v>
      </c>
      <c r="AG551">
        <f>Drivers!AG375</f>
        <v>0</v>
      </c>
      <c r="AH551">
        <f>Drivers!AH375</f>
        <v>0</v>
      </c>
      <c r="AI551">
        <f>Drivers!AI375</f>
        <v>0</v>
      </c>
      <c r="AJ551">
        <f>Drivers!AJ375</f>
        <v>0</v>
      </c>
      <c r="AK551">
        <f>Drivers!AK375</f>
        <v>0</v>
      </c>
      <c r="AL551">
        <f>Drivers!AL375</f>
        <v>0</v>
      </c>
      <c r="AM551">
        <f>Drivers!AM375</f>
        <v>0</v>
      </c>
      <c r="AN551">
        <f>Drivers!AN375</f>
        <v>0</v>
      </c>
      <c r="AO551">
        <f>Drivers!AO375</f>
        <v>0</v>
      </c>
      <c r="AP551">
        <f>Drivers!AP375</f>
        <v>0</v>
      </c>
      <c r="AQ551">
        <f>Drivers!AQ375</f>
        <v>0</v>
      </c>
      <c r="AR551">
        <f>Drivers!AR375</f>
        <v>0</v>
      </c>
      <c r="AS551">
        <f>Drivers!AS375</f>
        <v>0</v>
      </c>
      <c r="AT551">
        <f>Drivers!AT375</f>
        <v>0</v>
      </c>
      <c r="AU551">
        <f>Drivers!AU375</f>
        <v>0</v>
      </c>
      <c r="AV551">
        <f>Drivers!AV375</f>
        <v>0</v>
      </c>
      <c r="AW551">
        <f>Drivers!AW375</f>
        <v>0</v>
      </c>
      <c r="AX551">
        <f>Drivers!AX375</f>
        <v>0</v>
      </c>
      <c r="AY551">
        <f>Drivers!AY375</f>
        <v>0</v>
      </c>
      <c r="AZ551">
        <f>Drivers!AZ375</f>
        <v>0</v>
      </c>
      <c r="BA551">
        <f>Drivers!BA375</f>
        <v>0</v>
      </c>
      <c r="BB551">
        <f>Drivers!BB375</f>
        <v>0</v>
      </c>
      <c r="BC551">
        <f>Drivers!BC375</f>
        <v>0</v>
      </c>
      <c r="BD551">
        <f>Drivers!BD375</f>
        <v>0</v>
      </c>
      <c r="BE551">
        <f>Drivers!BE375</f>
        <v>0</v>
      </c>
      <c r="BF551">
        <f>Drivers!BF375</f>
        <v>0</v>
      </c>
      <c r="BG551">
        <f>Drivers!BG375</f>
        <v>0</v>
      </c>
      <c r="BH551">
        <f>Drivers!BH375</f>
        <v>0</v>
      </c>
      <c r="BI551">
        <f>Drivers!BI375</f>
        <v>0</v>
      </c>
      <c r="BJ551">
        <f>Drivers!BJ375</f>
        <v>0</v>
      </c>
      <c r="BK551">
        <f>Drivers!BK375</f>
        <v>0</v>
      </c>
      <c r="BL551">
        <f>Drivers!BL375</f>
        <v>0</v>
      </c>
      <c r="BM551">
        <f>Drivers!BM375</f>
        <v>0</v>
      </c>
      <c r="BN551">
        <f>Drivers!BN375</f>
        <v>0</v>
      </c>
      <c r="BO551">
        <f>Drivers!BO375</f>
        <v>0</v>
      </c>
      <c r="BP551">
        <f>Drivers!BP375</f>
        <v>0</v>
      </c>
      <c r="BQ551">
        <f>Drivers!BQ375</f>
        <v>0</v>
      </c>
      <c r="BR551">
        <f>Drivers!BR375</f>
        <v>-7.2680000000000007</v>
      </c>
      <c r="BS551">
        <f>Drivers!BS375</f>
        <v>-9.2930000000000028</v>
      </c>
      <c r="BT551">
        <f>Drivers!BT375</f>
        <v>-19.340999999999994</v>
      </c>
      <c r="BU551">
        <f>Drivers!BU375</f>
        <v>-10.996000000000002</v>
      </c>
      <c r="BV551">
        <f>Drivers!BV375</f>
        <v>2.9870000000000161</v>
      </c>
      <c r="BW551">
        <f>Drivers!BW375</f>
        <v>5.4900000000000091</v>
      </c>
      <c r="BX551">
        <f>Drivers!BX375</f>
        <v>-37.391000000000005</v>
      </c>
      <c r="BY551">
        <f>Drivers!BY375</f>
        <v>-25.888999999999996</v>
      </c>
      <c r="BZ551">
        <f>Drivers!BZ375</f>
        <v>-51.683000000000021</v>
      </c>
      <c r="CA551">
        <f>Drivers!CA375</f>
        <v>-31.038000000000025</v>
      </c>
      <c r="CB551">
        <f>Drivers!CB375</f>
        <v>-68.501999999999981</v>
      </c>
      <c r="CC551">
        <f>Drivers!CC375</f>
        <v>-37.537000000000006</v>
      </c>
      <c r="CD551">
        <f>Drivers!CD375</f>
        <v>-36.845032399225389</v>
      </c>
      <c r="CE551">
        <f>Drivers!CE375</f>
        <v>-30.219376097320179</v>
      </c>
      <c r="CF551">
        <f>Drivers!CF375</f>
        <v>-35.24003041057972</v>
      </c>
      <c r="CG551">
        <f>Drivers!CG375</f>
        <v>-25.538697174158358</v>
      </c>
      <c r="CH551">
        <f>Drivers!CH375</f>
        <v>-30.938617960908772</v>
      </c>
      <c r="CI551">
        <f>Drivers!CI375</f>
        <v>-23.183968847652807</v>
      </c>
      <c r="CJ551">
        <f>Drivers!CJ375</f>
        <v>-28.692893066144592</v>
      </c>
      <c r="CK551">
        <f>Drivers!CK375</f>
        <v>-19.493594031526641</v>
      </c>
      <c r="CL551">
        <f>Drivers!CL375</f>
        <v>-25.430897542951655</v>
      </c>
      <c r="CM551">
        <f>Drivers!CM375</f>
        <v>-17.213526673718576</v>
      </c>
      <c r="CN551">
        <f>Drivers!CN375</f>
        <v>-22.683498157868939</v>
      </c>
      <c r="CO551">
        <f>Drivers!CO375</f>
        <v>-14.216059921720174</v>
      </c>
      <c r="CP551">
        <f>Drivers!CP375</f>
        <v>0</v>
      </c>
      <c r="CQ551">
        <f>Drivers!CQ375</f>
        <v>0</v>
      </c>
      <c r="CR551">
        <f>Drivers!CR375</f>
        <v>0</v>
      </c>
      <c r="CS551">
        <f>Drivers!CS375</f>
        <v>0</v>
      </c>
      <c r="CT551">
        <f>Drivers!CT375</f>
        <v>0</v>
      </c>
      <c r="CU551">
        <f>Drivers!CU375</f>
        <v>0</v>
      </c>
      <c r="CV551">
        <f>Drivers!CV375</f>
        <v>0</v>
      </c>
      <c r="CW551">
        <f>Drivers!CW375</f>
        <v>0</v>
      </c>
      <c r="CX551">
        <f>Drivers!CX375</f>
        <v>0</v>
      </c>
      <c r="CY551">
        <f>Drivers!CY375</f>
        <v>0</v>
      </c>
      <c r="CZ551">
        <f>Drivers!CZ375</f>
        <v>0</v>
      </c>
      <c r="DA551">
        <f>Drivers!DA375</f>
        <v>0</v>
      </c>
      <c r="DB551">
        <f>Drivers!DB375</f>
        <v>0</v>
      </c>
      <c r="DC551">
        <f>Drivers!DC375</f>
        <v>0</v>
      </c>
      <c r="DD551">
        <f>Drivers!DD375</f>
        <v>0</v>
      </c>
      <c r="DE551">
        <f>Drivers!DE375</f>
        <v>0</v>
      </c>
      <c r="DF551">
        <f>Drivers!DF375</f>
        <v>0</v>
      </c>
      <c r="DG551">
        <f>Drivers!DG375</f>
        <v>0</v>
      </c>
      <c r="DH551">
        <f>Drivers!DH375</f>
        <v>0</v>
      </c>
      <c r="DI551">
        <f>Drivers!DI375</f>
        <v>0</v>
      </c>
      <c r="DJ551">
        <f>Drivers!DJ375</f>
        <v>0</v>
      </c>
      <c r="DK551">
        <f>Drivers!DK375</f>
        <v>0</v>
      </c>
      <c r="DL551">
        <f>Drivers!DL375</f>
        <v>0</v>
      </c>
      <c r="DM551">
        <f>Drivers!DM375</f>
        <v>0</v>
      </c>
      <c r="DN551">
        <f>Drivers!DN375</f>
        <v>0</v>
      </c>
      <c r="DO551">
        <f>Drivers!DO375</f>
        <v>0</v>
      </c>
      <c r="DP551">
        <f>Drivers!DP375</f>
        <v>0</v>
      </c>
      <c r="DQ551">
        <f>Drivers!DQ375</f>
        <v>0</v>
      </c>
      <c r="DR551">
        <f>Drivers!DR375</f>
        <v>0</v>
      </c>
      <c r="DS551">
        <f>Drivers!DS375</f>
        <v>0</v>
      </c>
      <c r="DT551">
        <f>Drivers!DT375</f>
        <v>0</v>
      </c>
      <c r="DU551">
        <f>Drivers!DU375</f>
        <v>0</v>
      </c>
      <c r="DV551">
        <f>Drivers!DV375</f>
        <v>0</v>
      </c>
      <c r="DW551">
        <f>Drivers!DW375</f>
        <v>0</v>
      </c>
      <c r="DX551">
        <f>Drivers!DX375</f>
        <v>0</v>
      </c>
      <c r="DY551">
        <f>Drivers!DY375</f>
        <v>0</v>
      </c>
      <c r="DZ551">
        <f>Drivers!DZ375</f>
        <v>-46.898000000000003</v>
      </c>
      <c r="EA551">
        <f>Drivers!EA375</f>
        <v>-54.802999999999976</v>
      </c>
      <c r="EB551">
        <f>Drivers!EB375</f>
        <v>-188.76000000000002</v>
      </c>
      <c r="EC551">
        <f>Drivers!EC375</f>
        <v>-127.84313608128365</v>
      </c>
      <c r="ED551">
        <f>Drivers!ED375</f>
        <v>-102.30907390623281</v>
      </c>
      <c r="EE551">
        <f>Drivers!EE375</f>
        <v>-79.543982296259344</v>
      </c>
      <c r="EF551">
        <f>Drivers!EF375</f>
        <v>-53.760248281329154</v>
      </c>
      <c r="EG551">
        <f>Drivers!EG375</f>
        <v>-21.832240770850717</v>
      </c>
      <c r="EH551">
        <f>Drivers!EH375</f>
        <v>12.970208081346357</v>
      </c>
      <c r="EI551">
        <f>Drivers!EI375</f>
        <v>50.949629732716744</v>
      </c>
      <c r="EJ551">
        <f>Drivers!EJ375</f>
        <v>83.893271040632044</v>
      </c>
      <c r="EK551">
        <f>Drivers!EK375</f>
        <v>116.59337170771795</v>
      </c>
      <c r="EL551">
        <f>Drivers!EL375</f>
        <v>149.33601031015326</v>
      </c>
      <c r="EM551">
        <f>Drivers!EM375</f>
        <v>0</v>
      </c>
      <c r="EN551">
        <f>Drivers!EN375</f>
        <v>0</v>
      </c>
    </row>
    <row r="552" spans="1:144" x14ac:dyDescent="0.2">
      <c r="A552">
        <f>Drivers!A376</f>
        <v>0</v>
      </c>
      <c r="B552">
        <f>Drivers!B376</f>
        <v>0</v>
      </c>
      <c r="C552">
        <f>Drivers!C376</f>
        <v>0</v>
      </c>
      <c r="D552">
        <f>Drivers!D376</f>
        <v>0</v>
      </c>
      <c r="E552">
        <f>Drivers!E376</f>
        <v>0</v>
      </c>
      <c r="F552">
        <f>Drivers!F376</f>
        <v>0</v>
      </c>
      <c r="G552">
        <f>Drivers!G376</f>
        <v>0</v>
      </c>
      <c r="H552">
        <f>Drivers!H376</f>
        <v>0</v>
      </c>
      <c r="I552" t="str">
        <f>Drivers!I376</f>
        <v>x Tax Rate</v>
      </c>
      <c r="J552">
        <f>Drivers!J376</f>
        <v>0</v>
      </c>
      <c r="K552">
        <f>Drivers!K376</f>
        <v>0</v>
      </c>
      <c r="L552">
        <f>Drivers!L376</f>
        <v>0</v>
      </c>
      <c r="M552">
        <f>Drivers!M376</f>
        <v>0</v>
      </c>
      <c r="N552">
        <f>Drivers!N376</f>
        <v>0</v>
      </c>
      <c r="O552">
        <f>Drivers!O376</f>
        <v>0</v>
      </c>
      <c r="P552">
        <f>Drivers!P376</f>
        <v>0</v>
      </c>
      <c r="Q552">
        <f>Drivers!Q376</f>
        <v>0</v>
      </c>
      <c r="R552">
        <f>Drivers!R376</f>
        <v>0</v>
      </c>
      <c r="S552">
        <f>Drivers!S376</f>
        <v>0</v>
      </c>
      <c r="T552">
        <f>Drivers!T376</f>
        <v>0</v>
      </c>
      <c r="U552">
        <f>Drivers!U376</f>
        <v>0</v>
      </c>
      <c r="V552">
        <f>Drivers!V376</f>
        <v>0</v>
      </c>
      <c r="W552">
        <f>Drivers!W376</f>
        <v>0</v>
      </c>
      <c r="X552">
        <f>Drivers!X376</f>
        <v>0</v>
      </c>
      <c r="Y552">
        <f>Drivers!Y376</f>
        <v>0</v>
      </c>
      <c r="Z552">
        <f>Drivers!Z376</f>
        <v>0</v>
      </c>
      <c r="AA552">
        <f>Drivers!AA376</f>
        <v>0</v>
      </c>
      <c r="AB552">
        <f>Drivers!AB376</f>
        <v>0</v>
      </c>
      <c r="AC552">
        <f>Drivers!AC376</f>
        <v>0</v>
      </c>
      <c r="AD552">
        <f>Drivers!AD376</f>
        <v>0</v>
      </c>
      <c r="AE552">
        <f>Drivers!AE376</f>
        <v>0</v>
      </c>
      <c r="AF552">
        <f>Drivers!AF376</f>
        <v>0</v>
      </c>
      <c r="AG552">
        <f>Drivers!AG376</f>
        <v>0</v>
      </c>
      <c r="AH552">
        <f>Drivers!AH376</f>
        <v>0</v>
      </c>
      <c r="AI552">
        <f>Drivers!AI376</f>
        <v>0</v>
      </c>
      <c r="AJ552">
        <f>Drivers!AJ376</f>
        <v>0</v>
      </c>
      <c r="AK552">
        <f>Drivers!AK376</f>
        <v>0</v>
      </c>
      <c r="AL552">
        <f>Drivers!AL376</f>
        <v>0</v>
      </c>
      <c r="AM552">
        <f>Drivers!AM376</f>
        <v>0</v>
      </c>
      <c r="AN552">
        <f>Drivers!AN376</f>
        <v>0</v>
      </c>
      <c r="AO552">
        <f>Drivers!AO376</f>
        <v>0</v>
      </c>
      <c r="AP552">
        <f>Drivers!AP376</f>
        <v>0</v>
      </c>
      <c r="AQ552">
        <f>Drivers!AQ376</f>
        <v>0</v>
      </c>
      <c r="AR552">
        <f>Drivers!AR376</f>
        <v>0</v>
      </c>
      <c r="AS552">
        <f>Drivers!AS376</f>
        <v>0</v>
      </c>
      <c r="AT552">
        <f>Drivers!AT376</f>
        <v>0</v>
      </c>
      <c r="AU552">
        <f>Drivers!AU376</f>
        <v>0</v>
      </c>
      <c r="AV552">
        <f>Drivers!AV376</f>
        <v>0</v>
      </c>
      <c r="AW552">
        <f>Drivers!AW376</f>
        <v>0</v>
      </c>
      <c r="AX552">
        <f>Drivers!AX376</f>
        <v>0</v>
      </c>
      <c r="AY552">
        <f>Drivers!AY376</f>
        <v>0</v>
      </c>
      <c r="AZ552">
        <f>Drivers!AZ376</f>
        <v>0</v>
      </c>
      <c r="BA552">
        <f>Drivers!BA376</f>
        <v>0</v>
      </c>
      <c r="BB552">
        <f>Drivers!BB376</f>
        <v>0</v>
      </c>
      <c r="BC552">
        <f>Drivers!BC376</f>
        <v>0</v>
      </c>
      <c r="BD552">
        <f>Drivers!BD376</f>
        <v>0</v>
      </c>
      <c r="BE552">
        <f>Drivers!BE376</f>
        <v>0</v>
      </c>
      <c r="BF552">
        <f>Drivers!BF376</f>
        <v>0</v>
      </c>
      <c r="BG552">
        <f>Drivers!BG376</f>
        <v>0</v>
      </c>
      <c r="BH552">
        <f>Drivers!BH376</f>
        <v>0</v>
      </c>
      <c r="BI552">
        <f>Drivers!BI376</f>
        <v>0</v>
      </c>
      <c r="BJ552">
        <f>Drivers!BJ376</f>
        <v>0</v>
      </c>
      <c r="BK552">
        <f>Drivers!BK376</f>
        <v>0</v>
      </c>
      <c r="BL552">
        <f>Drivers!BL376</f>
        <v>0</v>
      </c>
      <c r="BM552">
        <f>Drivers!BM376</f>
        <v>0</v>
      </c>
      <c r="BN552">
        <f>Drivers!BN376</f>
        <v>0</v>
      </c>
      <c r="BO552">
        <f>Drivers!BO376</f>
        <v>0</v>
      </c>
      <c r="BP552">
        <f>Drivers!BP376</f>
        <v>0</v>
      </c>
      <c r="BQ552">
        <f>Drivers!BQ376</f>
        <v>0</v>
      </c>
      <c r="BR552">
        <f>Drivers!BR376</f>
        <v>0</v>
      </c>
      <c r="BS552">
        <f>Drivers!BS376</f>
        <v>1.076078768965888E-4</v>
      </c>
      <c r="BT552">
        <f>Drivers!BT376</f>
        <v>1.0857763300760048E-3</v>
      </c>
      <c r="BU552">
        <f>Drivers!BU376</f>
        <v>3.5467442706438698E-3</v>
      </c>
      <c r="BV552">
        <f>Drivers!BV376</f>
        <v>-9.03916973552054E-3</v>
      </c>
      <c r="BW552">
        <f>Drivers!BW376</f>
        <v>-5.1001821493624686E-3</v>
      </c>
      <c r="BX552">
        <f>Drivers!BX376</f>
        <v>7.2209890080500644E-4</v>
      </c>
      <c r="BY552">
        <f>Drivers!BY376</f>
        <v>1.00428753524663E-3</v>
      </c>
      <c r="BZ552">
        <f>Drivers!BZ376</f>
        <v>7.9329760269334184E-4</v>
      </c>
      <c r="CA552">
        <f>Drivers!CA376</f>
        <v>3.3829499323409984E-3</v>
      </c>
      <c r="CB552">
        <f>Drivers!CB376</f>
        <v>-1.9415491518495816E-3</v>
      </c>
      <c r="CC552">
        <f>Drivers!CC376</f>
        <v>5.3280762980525871E-5</v>
      </c>
      <c r="CD552">
        <f>Drivers!CD376</f>
        <v>0</v>
      </c>
      <c r="CE552">
        <f>Drivers!CE376</f>
        <v>0</v>
      </c>
      <c r="CF552">
        <f>Drivers!CF376</f>
        <v>0</v>
      </c>
      <c r="CG552">
        <f>Drivers!CG376</f>
        <v>0</v>
      </c>
      <c r="CH552">
        <f>Drivers!CH376</f>
        <v>0</v>
      </c>
      <c r="CI552">
        <f>Drivers!CI376</f>
        <v>0</v>
      </c>
      <c r="CJ552">
        <f>Drivers!CJ376</f>
        <v>0</v>
      </c>
      <c r="CK552">
        <f>Drivers!CK376</f>
        <v>0</v>
      </c>
      <c r="CL552">
        <f>Drivers!CL376</f>
        <v>0</v>
      </c>
      <c r="CM552">
        <f>Drivers!CM376</f>
        <v>0</v>
      </c>
      <c r="CN552">
        <f>Drivers!CN376</f>
        <v>0</v>
      </c>
      <c r="CO552">
        <f>Drivers!CO376</f>
        <v>0</v>
      </c>
      <c r="CP552">
        <f>Drivers!CP376</f>
        <v>0</v>
      </c>
      <c r="CQ552">
        <f>Drivers!CQ376</f>
        <v>0</v>
      </c>
      <c r="CR552">
        <f>Drivers!CR376</f>
        <v>0</v>
      </c>
      <c r="CS552">
        <f>Drivers!CS376</f>
        <v>0</v>
      </c>
      <c r="CT552">
        <f>Drivers!CT376</f>
        <v>0</v>
      </c>
      <c r="CU552">
        <f>Drivers!CU376</f>
        <v>0</v>
      </c>
      <c r="CV552">
        <f>Drivers!CV376</f>
        <v>0</v>
      </c>
      <c r="CW552">
        <f>Drivers!CW376</f>
        <v>0</v>
      </c>
      <c r="CX552">
        <f>Drivers!CX376</f>
        <v>0</v>
      </c>
      <c r="CY552">
        <f>Drivers!CY376</f>
        <v>0</v>
      </c>
      <c r="CZ552">
        <f>Drivers!CZ376</f>
        <v>0</v>
      </c>
      <c r="DA552">
        <f>Drivers!DA376</f>
        <v>0</v>
      </c>
      <c r="DB552">
        <f>Drivers!DB376</f>
        <v>0</v>
      </c>
      <c r="DC552">
        <f>Drivers!DC376</f>
        <v>0</v>
      </c>
      <c r="DD552">
        <f>Drivers!DD376</f>
        <v>0</v>
      </c>
      <c r="DE552">
        <f>Drivers!DE376</f>
        <v>0</v>
      </c>
      <c r="DF552">
        <f>Drivers!DF376</f>
        <v>0</v>
      </c>
      <c r="DG552">
        <f>Drivers!DG376</f>
        <v>0</v>
      </c>
      <c r="DH552">
        <f>Drivers!DH376</f>
        <v>0</v>
      </c>
      <c r="DI552">
        <f>Drivers!DI376</f>
        <v>0</v>
      </c>
      <c r="DJ552">
        <f>Drivers!DJ376</f>
        <v>0</v>
      </c>
      <c r="DK552">
        <f>Drivers!DK376</f>
        <v>0</v>
      </c>
      <c r="DL552">
        <f>Drivers!DL376</f>
        <v>0</v>
      </c>
      <c r="DM552">
        <f>Drivers!DM376</f>
        <v>0</v>
      </c>
      <c r="DN552">
        <f>Drivers!DN376</f>
        <v>0</v>
      </c>
      <c r="DO552">
        <f>Drivers!DO376</f>
        <v>0</v>
      </c>
      <c r="DP552">
        <f>Drivers!DP376</f>
        <v>0</v>
      </c>
      <c r="DQ552">
        <f>Drivers!DQ376</f>
        <v>0</v>
      </c>
      <c r="DR552">
        <f>Drivers!DR376</f>
        <v>0</v>
      </c>
      <c r="DS552">
        <f>Drivers!DS376</f>
        <v>0</v>
      </c>
      <c r="DT552">
        <f>Drivers!DT376</f>
        <v>0</v>
      </c>
      <c r="DU552">
        <f>Drivers!DU376</f>
        <v>0</v>
      </c>
      <c r="DV552">
        <f>Drivers!DV376</f>
        <v>0</v>
      </c>
      <c r="DW552">
        <f>Drivers!DW376</f>
        <v>0</v>
      </c>
      <c r="DX552">
        <f>Drivers!DX376</f>
        <v>0</v>
      </c>
      <c r="DY552">
        <f>Drivers!DY376</f>
        <v>0</v>
      </c>
      <c r="DZ552">
        <f>Drivers!DZ376</f>
        <v>1.3006951255917095E-3</v>
      </c>
      <c r="EA552">
        <f>Drivers!EA376</f>
        <v>1.9706950349433435E-3</v>
      </c>
      <c r="EB552">
        <f>Drivers!EB376</f>
        <v>7.9465988556897554E-5</v>
      </c>
      <c r="EC552">
        <f>Drivers!EC376</f>
        <v>-2.0337423499583904E-4</v>
      </c>
      <c r="ED552">
        <f>Drivers!ED376</f>
        <v>-1.2804338363971771E-3</v>
      </c>
      <c r="EE552">
        <f>Drivers!EE376</f>
        <v>2.5143322502399436E-5</v>
      </c>
      <c r="EF552">
        <f>Drivers!EF376</f>
        <v>0</v>
      </c>
      <c r="EG552">
        <f>Drivers!EG376</f>
        <v>0</v>
      </c>
      <c r="EH552">
        <f>Drivers!EH376</f>
        <v>0</v>
      </c>
      <c r="EI552">
        <f>Drivers!EI376</f>
        <v>0</v>
      </c>
      <c r="EJ552">
        <f>Drivers!EJ376</f>
        <v>0</v>
      </c>
      <c r="EK552">
        <f>Drivers!EK376</f>
        <v>0</v>
      </c>
      <c r="EL552">
        <f>Drivers!EL376</f>
        <v>0</v>
      </c>
      <c r="EM552">
        <f>Drivers!EM376</f>
        <v>0</v>
      </c>
      <c r="EN552">
        <f>Drivers!EN376</f>
        <v>0</v>
      </c>
    </row>
    <row r="553" spans="1:144" x14ac:dyDescent="0.2">
      <c r="A553">
        <f>Drivers!A377</f>
        <v>0</v>
      </c>
      <c r="B553">
        <f>Drivers!B377</f>
        <v>0</v>
      </c>
      <c r="C553">
        <f>Drivers!C377</f>
        <v>0</v>
      </c>
      <c r="D553">
        <f>Drivers!D377</f>
        <v>0</v>
      </c>
      <c r="E553">
        <f>Drivers!E377</f>
        <v>0</v>
      </c>
      <c r="F553">
        <f>Drivers!F377</f>
        <v>0</v>
      </c>
      <c r="G553">
        <f>Drivers!G377</f>
        <v>0</v>
      </c>
      <c r="H553">
        <f>Drivers!H377</f>
        <v>0</v>
      </c>
      <c r="I553" t="str">
        <f>Drivers!I377</f>
        <v>= GAAP (Tax Expense)/Benefit</v>
      </c>
      <c r="J553">
        <f>Drivers!J377</f>
        <v>0</v>
      </c>
      <c r="K553">
        <f>Drivers!K377</f>
        <v>0</v>
      </c>
      <c r="L553">
        <f>Drivers!L377</f>
        <v>0</v>
      </c>
      <c r="M553">
        <f>Drivers!M377</f>
        <v>0</v>
      </c>
      <c r="N553">
        <f>Drivers!N377</f>
        <v>0</v>
      </c>
      <c r="O553">
        <f>Drivers!O377</f>
        <v>0</v>
      </c>
      <c r="P553">
        <f>Drivers!P377</f>
        <v>0</v>
      </c>
      <c r="Q553">
        <f>Drivers!Q377</f>
        <v>0</v>
      </c>
      <c r="R553">
        <f>Drivers!R377</f>
        <v>0</v>
      </c>
      <c r="S553">
        <f>Drivers!S377</f>
        <v>0</v>
      </c>
      <c r="T553">
        <f>Drivers!T377</f>
        <v>0</v>
      </c>
      <c r="U553">
        <f>Drivers!U377</f>
        <v>0</v>
      </c>
      <c r="V553">
        <f>Drivers!V377</f>
        <v>0</v>
      </c>
      <c r="W553">
        <f>Drivers!W377</f>
        <v>0</v>
      </c>
      <c r="X553">
        <f>Drivers!X377</f>
        <v>0</v>
      </c>
      <c r="Y553">
        <f>Drivers!Y377</f>
        <v>0</v>
      </c>
      <c r="Z553">
        <f>Drivers!Z377</f>
        <v>0</v>
      </c>
      <c r="AA553">
        <f>Drivers!AA377</f>
        <v>0</v>
      </c>
      <c r="AB553">
        <f>Drivers!AB377</f>
        <v>0</v>
      </c>
      <c r="AC553">
        <f>Drivers!AC377</f>
        <v>0</v>
      </c>
      <c r="AD553">
        <f>Drivers!AD377</f>
        <v>0</v>
      </c>
      <c r="AE553">
        <f>Drivers!AE377</f>
        <v>0</v>
      </c>
      <c r="AF553">
        <f>Drivers!AF377</f>
        <v>0</v>
      </c>
      <c r="AG553">
        <f>Drivers!AG377</f>
        <v>0</v>
      </c>
      <c r="AH553">
        <f>Drivers!AH377</f>
        <v>0</v>
      </c>
      <c r="AI553">
        <f>Drivers!AI377</f>
        <v>0</v>
      </c>
      <c r="AJ553">
        <f>Drivers!AJ377</f>
        <v>0</v>
      </c>
      <c r="AK553">
        <f>Drivers!AK377</f>
        <v>0</v>
      </c>
      <c r="AL553">
        <f>Drivers!AL377</f>
        <v>0</v>
      </c>
      <c r="AM553">
        <f>Drivers!AM377</f>
        <v>0</v>
      </c>
      <c r="AN553">
        <f>Drivers!AN377</f>
        <v>0</v>
      </c>
      <c r="AO553">
        <f>Drivers!AO377</f>
        <v>0</v>
      </c>
      <c r="AP553">
        <f>Drivers!AP377</f>
        <v>0</v>
      </c>
      <c r="AQ553">
        <f>Drivers!AQ377</f>
        <v>0</v>
      </c>
      <c r="AR553">
        <f>Drivers!AR377</f>
        <v>0</v>
      </c>
      <c r="AS553">
        <f>Drivers!AS377</f>
        <v>0</v>
      </c>
      <c r="AT553">
        <f>Drivers!AT377</f>
        <v>0</v>
      </c>
      <c r="AU553">
        <f>Drivers!AU377</f>
        <v>0</v>
      </c>
      <c r="AV553">
        <f>Drivers!AV377</f>
        <v>0</v>
      </c>
      <c r="AW553">
        <f>Drivers!AW377</f>
        <v>0</v>
      </c>
      <c r="AX553">
        <f>Drivers!AX377</f>
        <v>0</v>
      </c>
      <c r="AY553">
        <f>Drivers!AY377</f>
        <v>0</v>
      </c>
      <c r="AZ553">
        <f>Drivers!AZ377</f>
        <v>0</v>
      </c>
      <c r="BA553">
        <f>Drivers!BA377</f>
        <v>0</v>
      </c>
      <c r="BB553">
        <f>Drivers!BB377</f>
        <v>0</v>
      </c>
      <c r="BC553">
        <f>Drivers!BC377</f>
        <v>0</v>
      </c>
      <c r="BD553">
        <f>Drivers!BD377</f>
        <v>0</v>
      </c>
      <c r="BE553">
        <f>Drivers!BE377</f>
        <v>0</v>
      </c>
      <c r="BF553">
        <f>Drivers!BF377</f>
        <v>0</v>
      </c>
      <c r="BG553">
        <f>Drivers!BG377</f>
        <v>0</v>
      </c>
      <c r="BH553">
        <f>Drivers!BH377</f>
        <v>0</v>
      </c>
      <c r="BI553">
        <f>Drivers!BI377</f>
        <v>0</v>
      </c>
      <c r="BJ553">
        <f>Drivers!BJ377</f>
        <v>0</v>
      </c>
      <c r="BK553">
        <f>Drivers!BK377</f>
        <v>0</v>
      </c>
      <c r="BL553">
        <f>Drivers!BL377</f>
        <v>0</v>
      </c>
      <c r="BM553">
        <f>Drivers!BM377</f>
        <v>0</v>
      </c>
      <c r="BN553">
        <f>Drivers!BN377</f>
        <v>0</v>
      </c>
      <c r="BO553">
        <f>Drivers!BO377</f>
        <v>0</v>
      </c>
      <c r="BP553">
        <f>Drivers!BP377</f>
        <v>0</v>
      </c>
      <c r="BQ553">
        <f>Drivers!BQ377</f>
        <v>0</v>
      </c>
      <c r="BR553">
        <f>Drivers!BR377</f>
        <v>0</v>
      </c>
      <c r="BS553">
        <f>Drivers!BS377</f>
        <v>-1E-3</v>
      </c>
      <c r="BT553">
        <f>Drivers!BT377</f>
        <v>-2.1000000000000001E-2</v>
      </c>
      <c r="BU553">
        <f>Drivers!BU377</f>
        <v>-3.9E-2</v>
      </c>
      <c r="BV553">
        <f>Drivers!BV377</f>
        <v>-2.7E-2</v>
      </c>
      <c r="BW553">
        <f>Drivers!BW377</f>
        <v>-2.8000000000000001E-2</v>
      </c>
      <c r="BX553">
        <f>Drivers!BX377</f>
        <v>-2.7E-2</v>
      </c>
      <c r="BY553">
        <f>Drivers!BY377</f>
        <v>-2.5999999999999999E-2</v>
      </c>
      <c r="BZ553">
        <f>Drivers!BZ377</f>
        <v>-4.1000000000000002E-2</v>
      </c>
      <c r="CA553">
        <f>Drivers!CA377</f>
        <v>-0.105</v>
      </c>
      <c r="CB553">
        <f>Drivers!CB377</f>
        <v>0.13300000000000001</v>
      </c>
      <c r="CC553">
        <f>Drivers!CC377</f>
        <v>-2E-3</v>
      </c>
      <c r="CD553">
        <f>Drivers!CD377</f>
        <v>0</v>
      </c>
      <c r="CE553">
        <f>Drivers!CE377</f>
        <v>0</v>
      </c>
      <c r="CF553">
        <f>Drivers!CF377</f>
        <v>0</v>
      </c>
      <c r="CG553">
        <f>Drivers!CG377</f>
        <v>0</v>
      </c>
      <c r="CH553">
        <f>Drivers!CH377</f>
        <v>0</v>
      </c>
      <c r="CI553">
        <f>Drivers!CI377</f>
        <v>0</v>
      </c>
      <c r="CJ553">
        <f>Drivers!CJ377</f>
        <v>0</v>
      </c>
      <c r="CK553">
        <f>Drivers!CK377</f>
        <v>0</v>
      </c>
      <c r="CL553">
        <f>Drivers!CL377</f>
        <v>0</v>
      </c>
      <c r="CM553">
        <f>Drivers!CM377</f>
        <v>0</v>
      </c>
      <c r="CN553">
        <f>Drivers!CN377</f>
        <v>0</v>
      </c>
      <c r="CO553">
        <f>Drivers!CO377</f>
        <v>0</v>
      </c>
      <c r="CP553">
        <f>Drivers!CP377</f>
        <v>0</v>
      </c>
      <c r="CQ553">
        <f>Drivers!CQ377</f>
        <v>0</v>
      </c>
      <c r="CR553">
        <f>Drivers!CR377</f>
        <v>0</v>
      </c>
      <c r="CS553">
        <f>Drivers!CS377</f>
        <v>0</v>
      </c>
      <c r="CT553">
        <f>Drivers!CT377</f>
        <v>0</v>
      </c>
      <c r="CU553">
        <f>Drivers!CU377</f>
        <v>0</v>
      </c>
      <c r="CV553">
        <f>Drivers!CV377</f>
        <v>0</v>
      </c>
      <c r="CW553">
        <f>Drivers!CW377</f>
        <v>0</v>
      </c>
      <c r="CX553">
        <f>Drivers!CX377</f>
        <v>0</v>
      </c>
      <c r="CY553">
        <f>Drivers!CY377</f>
        <v>0</v>
      </c>
      <c r="CZ553">
        <f>Drivers!CZ377</f>
        <v>0</v>
      </c>
      <c r="DA553">
        <f>Drivers!DA377</f>
        <v>0</v>
      </c>
      <c r="DB553">
        <f>Drivers!DB377</f>
        <v>0</v>
      </c>
      <c r="DC553">
        <f>Drivers!DC377</f>
        <v>0</v>
      </c>
      <c r="DD553">
        <f>Drivers!DD377</f>
        <v>0</v>
      </c>
      <c r="DE553">
        <f>Drivers!DE377</f>
        <v>0</v>
      </c>
      <c r="DF553">
        <f>Drivers!DF377</f>
        <v>0</v>
      </c>
      <c r="DG553">
        <f>Drivers!DG377</f>
        <v>0</v>
      </c>
      <c r="DH553">
        <f>Drivers!DH377</f>
        <v>0</v>
      </c>
      <c r="DI553">
        <f>Drivers!DI377</f>
        <v>0</v>
      </c>
      <c r="DJ553">
        <f>Drivers!DJ377</f>
        <v>0</v>
      </c>
      <c r="DK553">
        <f>Drivers!DK377</f>
        <v>0</v>
      </c>
      <c r="DL553">
        <f>Drivers!DL377</f>
        <v>0</v>
      </c>
      <c r="DM553">
        <f>Drivers!DM377</f>
        <v>0</v>
      </c>
      <c r="DN553">
        <f>Drivers!DN377</f>
        <v>0</v>
      </c>
      <c r="DO553">
        <f>Drivers!DO377</f>
        <v>0</v>
      </c>
      <c r="DP553">
        <f>Drivers!DP377</f>
        <v>0</v>
      </c>
      <c r="DQ553">
        <f>Drivers!DQ377</f>
        <v>0</v>
      </c>
      <c r="DR553">
        <f>Drivers!DR377</f>
        <v>0</v>
      </c>
      <c r="DS553">
        <f>Drivers!DS377</f>
        <v>0</v>
      </c>
      <c r="DT553">
        <f>Drivers!DT377</f>
        <v>0</v>
      </c>
      <c r="DU553">
        <f>Drivers!DU377</f>
        <v>0</v>
      </c>
      <c r="DV553">
        <f>Drivers!DV377</f>
        <v>0</v>
      </c>
      <c r="DW553">
        <f>Drivers!DW377</f>
        <v>0</v>
      </c>
      <c r="DX553">
        <f>Drivers!DX377</f>
        <v>0</v>
      </c>
      <c r="DY553">
        <f>Drivers!DY377</f>
        <v>0</v>
      </c>
      <c r="DZ553">
        <f>Drivers!DZ377</f>
        <v>-6.0999999999999999E-2</v>
      </c>
      <c r="EA553">
        <f>Drivers!EA377</f>
        <v>-0.108</v>
      </c>
      <c r="EB553">
        <f>Drivers!EB377</f>
        <v>-1.4999999999999984E-2</v>
      </c>
      <c r="EC553">
        <f>Drivers!EC377</f>
        <v>2.6000000000000009E-2</v>
      </c>
      <c r="ED553">
        <f>Drivers!ED377</f>
        <v>0.13100000000000001</v>
      </c>
      <c r="EE553">
        <f>Drivers!EE377</f>
        <v>-2E-3</v>
      </c>
      <c r="EF553">
        <f>Drivers!EF377</f>
        <v>0</v>
      </c>
      <c r="EG553">
        <f>Drivers!EG377</f>
        <v>0</v>
      </c>
      <c r="EH553">
        <f>Drivers!EH377</f>
        <v>0</v>
      </c>
      <c r="EI553">
        <f>Drivers!EI377</f>
        <v>0</v>
      </c>
      <c r="EJ553">
        <f>Drivers!EJ377</f>
        <v>0</v>
      </c>
      <c r="EK553">
        <f>Drivers!EK377</f>
        <v>0</v>
      </c>
      <c r="EL553">
        <f>Drivers!EL377</f>
        <v>0</v>
      </c>
      <c r="EM553">
        <f>Drivers!EM377</f>
        <v>0</v>
      </c>
      <c r="EN553">
        <f>Drivers!EN377</f>
        <v>0</v>
      </c>
    </row>
    <row r="554" spans="1:144" x14ac:dyDescent="0.2">
      <c r="A554">
        <f>Drivers!A378</f>
        <v>0</v>
      </c>
      <c r="B554">
        <f>Drivers!B378</f>
        <v>0</v>
      </c>
      <c r="C554">
        <f>Drivers!C378</f>
        <v>0</v>
      </c>
      <c r="D554">
        <f>Drivers!D378</f>
        <v>0</v>
      </c>
      <c r="E554">
        <f>Drivers!E378</f>
        <v>0</v>
      </c>
      <c r="F554">
        <f>Drivers!F378</f>
        <v>0</v>
      </c>
      <c r="G554">
        <f>Drivers!G378</f>
        <v>0</v>
      </c>
      <c r="H554">
        <f>Drivers!H378</f>
        <v>0</v>
      </c>
      <c r="I554">
        <f>Drivers!I378</f>
        <v>0</v>
      </c>
      <c r="J554">
        <f>Drivers!J378</f>
        <v>0</v>
      </c>
      <c r="K554">
        <f>Drivers!K378</f>
        <v>0</v>
      </c>
      <c r="L554">
        <f>Drivers!L378</f>
        <v>0</v>
      </c>
      <c r="M554">
        <f>Drivers!M378</f>
        <v>0</v>
      </c>
      <c r="N554">
        <f>Drivers!N378</f>
        <v>0</v>
      </c>
      <c r="O554">
        <f>Drivers!O378</f>
        <v>0</v>
      </c>
      <c r="P554">
        <f>Drivers!P378</f>
        <v>0</v>
      </c>
      <c r="Q554">
        <f>Drivers!Q378</f>
        <v>0</v>
      </c>
      <c r="R554">
        <f>Drivers!R378</f>
        <v>0</v>
      </c>
      <c r="S554">
        <f>Drivers!S378</f>
        <v>0</v>
      </c>
      <c r="T554">
        <f>Drivers!T378</f>
        <v>0</v>
      </c>
      <c r="U554">
        <f>Drivers!U378</f>
        <v>0</v>
      </c>
      <c r="V554">
        <f>Drivers!V378</f>
        <v>0</v>
      </c>
      <c r="W554">
        <f>Drivers!W378</f>
        <v>0</v>
      </c>
      <c r="X554">
        <f>Drivers!X378</f>
        <v>0</v>
      </c>
      <c r="Y554">
        <f>Drivers!Y378</f>
        <v>0</v>
      </c>
      <c r="Z554">
        <f>Drivers!Z378</f>
        <v>0</v>
      </c>
      <c r="AA554">
        <f>Drivers!AA378</f>
        <v>0</v>
      </c>
      <c r="AB554">
        <f>Drivers!AB378</f>
        <v>0</v>
      </c>
      <c r="AC554">
        <f>Drivers!AC378</f>
        <v>0</v>
      </c>
      <c r="AD554">
        <f>Drivers!AD378</f>
        <v>0</v>
      </c>
      <c r="AE554">
        <f>Drivers!AE378</f>
        <v>0</v>
      </c>
      <c r="AF554">
        <f>Drivers!AF378</f>
        <v>0</v>
      </c>
      <c r="AG554">
        <f>Drivers!AG378</f>
        <v>0</v>
      </c>
      <c r="AH554">
        <f>Drivers!AH378</f>
        <v>0</v>
      </c>
      <c r="AI554">
        <f>Drivers!AI378</f>
        <v>0</v>
      </c>
      <c r="AJ554">
        <f>Drivers!AJ378</f>
        <v>0</v>
      </c>
      <c r="AK554">
        <f>Drivers!AK378</f>
        <v>0</v>
      </c>
      <c r="AL554">
        <f>Drivers!AL378</f>
        <v>0</v>
      </c>
      <c r="AM554">
        <f>Drivers!AM378</f>
        <v>0</v>
      </c>
      <c r="AN554">
        <f>Drivers!AN378</f>
        <v>0</v>
      </c>
      <c r="AO554">
        <f>Drivers!AO378</f>
        <v>0</v>
      </c>
      <c r="AP554">
        <f>Drivers!AP378</f>
        <v>0</v>
      </c>
      <c r="AQ554">
        <f>Drivers!AQ378</f>
        <v>0</v>
      </c>
      <c r="AR554">
        <f>Drivers!AR378</f>
        <v>0</v>
      </c>
      <c r="AS554">
        <f>Drivers!AS378</f>
        <v>0</v>
      </c>
      <c r="AT554">
        <f>Drivers!AT378</f>
        <v>0</v>
      </c>
      <c r="AU554">
        <f>Drivers!AU378</f>
        <v>0</v>
      </c>
      <c r="AV554">
        <f>Drivers!AV378</f>
        <v>0</v>
      </c>
      <c r="AW554">
        <f>Drivers!AW378</f>
        <v>0</v>
      </c>
      <c r="AX554">
        <f>Drivers!AX378</f>
        <v>0</v>
      </c>
      <c r="AY554">
        <f>Drivers!AY378</f>
        <v>0</v>
      </c>
      <c r="AZ554">
        <f>Drivers!AZ378</f>
        <v>0</v>
      </c>
      <c r="BA554">
        <f>Drivers!BA378</f>
        <v>0</v>
      </c>
      <c r="BB554">
        <f>Drivers!BB378</f>
        <v>0</v>
      </c>
      <c r="BC554">
        <f>Drivers!BC378</f>
        <v>0</v>
      </c>
      <c r="BD554">
        <f>Drivers!BD378</f>
        <v>0</v>
      </c>
      <c r="BE554">
        <f>Drivers!BE378</f>
        <v>0</v>
      </c>
      <c r="BF554">
        <f>Drivers!BF378</f>
        <v>0</v>
      </c>
      <c r="BG554">
        <f>Drivers!BG378</f>
        <v>0</v>
      </c>
      <c r="BH554">
        <f>Drivers!BH378</f>
        <v>0</v>
      </c>
      <c r="BI554">
        <f>Drivers!BI378</f>
        <v>0</v>
      </c>
      <c r="BJ554">
        <f>Drivers!BJ378</f>
        <v>0</v>
      </c>
      <c r="BK554">
        <f>Drivers!BK378</f>
        <v>0</v>
      </c>
      <c r="BL554">
        <f>Drivers!BL378</f>
        <v>0</v>
      </c>
      <c r="BM554">
        <f>Drivers!BM378</f>
        <v>0</v>
      </c>
      <c r="BN554">
        <f>Drivers!BN378</f>
        <v>0</v>
      </c>
      <c r="BO554">
        <f>Drivers!BO378</f>
        <v>0</v>
      </c>
      <c r="BP554">
        <f>Drivers!BP378</f>
        <v>0</v>
      </c>
      <c r="BQ554">
        <f>Drivers!BQ378</f>
        <v>0</v>
      </c>
      <c r="BR554">
        <f>Drivers!BR378</f>
        <v>0</v>
      </c>
      <c r="BS554">
        <f>Drivers!BS378</f>
        <v>0</v>
      </c>
      <c r="BT554">
        <f>Drivers!BT378</f>
        <v>0</v>
      </c>
      <c r="BU554">
        <f>Drivers!BU378</f>
        <v>0</v>
      </c>
      <c r="BV554">
        <f>Drivers!BV378</f>
        <v>0</v>
      </c>
      <c r="BW554">
        <f>Drivers!BW378</f>
        <v>0</v>
      </c>
      <c r="BX554">
        <f>Drivers!BX378</f>
        <v>0</v>
      </c>
      <c r="BY554">
        <f>Drivers!BY378</f>
        <v>0</v>
      </c>
      <c r="BZ554">
        <f>Drivers!BZ378</f>
        <v>0</v>
      </c>
      <c r="CA554">
        <f>Drivers!CA378</f>
        <v>0</v>
      </c>
      <c r="CB554">
        <f>Drivers!CB378</f>
        <v>0</v>
      </c>
      <c r="CC554">
        <f>Drivers!CC378</f>
        <v>0</v>
      </c>
      <c r="CD554">
        <f>Drivers!CD378</f>
        <v>0</v>
      </c>
      <c r="CE554">
        <f>Drivers!CE378</f>
        <v>0</v>
      </c>
      <c r="CF554">
        <f>Drivers!CF378</f>
        <v>0</v>
      </c>
      <c r="CG554">
        <f>Drivers!CG378</f>
        <v>0</v>
      </c>
      <c r="CH554">
        <f>Drivers!CH378</f>
        <v>0</v>
      </c>
      <c r="CI554">
        <f>Drivers!CI378</f>
        <v>0</v>
      </c>
      <c r="CJ554">
        <f>Drivers!CJ378</f>
        <v>0</v>
      </c>
      <c r="CK554">
        <f>Drivers!CK378</f>
        <v>0</v>
      </c>
      <c r="CL554">
        <f>Drivers!CL378</f>
        <v>0</v>
      </c>
      <c r="CM554">
        <f>Drivers!CM378</f>
        <v>0</v>
      </c>
      <c r="CN554">
        <f>Drivers!CN378</f>
        <v>0</v>
      </c>
      <c r="CO554">
        <f>Drivers!CO378</f>
        <v>0</v>
      </c>
      <c r="CP554">
        <f>Drivers!CP378</f>
        <v>0</v>
      </c>
      <c r="CQ554">
        <f>Drivers!CQ378</f>
        <v>0</v>
      </c>
      <c r="CR554">
        <f>Drivers!CR378</f>
        <v>0</v>
      </c>
      <c r="CS554">
        <f>Drivers!CS378</f>
        <v>0</v>
      </c>
      <c r="CT554">
        <f>Drivers!CT378</f>
        <v>0</v>
      </c>
      <c r="CU554">
        <f>Drivers!CU378</f>
        <v>0</v>
      </c>
      <c r="CV554">
        <f>Drivers!CV378</f>
        <v>0</v>
      </c>
      <c r="CW554">
        <f>Drivers!CW378</f>
        <v>0</v>
      </c>
      <c r="CX554">
        <f>Drivers!CX378</f>
        <v>0</v>
      </c>
      <c r="CY554">
        <f>Drivers!CY378</f>
        <v>0</v>
      </c>
      <c r="CZ554">
        <f>Drivers!CZ378</f>
        <v>0</v>
      </c>
      <c r="DA554">
        <f>Drivers!DA378</f>
        <v>0</v>
      </c>
      <c r="DB554">
        <f>Drivers!DB378</f>
        <v>0</v>
      </c>
      <c r="DC554">
        <f>Drivers!DC378</f>
        <v>0</v>
      </c>
      <c r="DD554">
        <f>Drivers!DD378</f>
        <v>0</v>
      </c>
      <c r="DE554">
        <f>Drivers!DE378</f>
        <v>0</v>
      </c>
      <c r="DF554">
        <f>Drivers!DF378</f>
        <v>0</v>
      </c>
      <c r="DG554">
        <f>Drivers!DG378</f>
        <v>0</v>
      </c>
      <c r="DH554">
        <f>Drivers!DH378</f>
        <v>0</v>
      </c>
      <c r="DI554">
        <f>Drivers!DI378</f>
        <v>0</v>
      </c>
      <c r="DJ554">
        <f>Drivers!DJ378</f>
        <v>0</v>
      </c>
      <c r="DK554">
        <f>Drivers!DK378</f>
        <v>0</v>
      </c>
      <c r="DL554">
        <f>Drivers!DL378</f>
        <v>0</v>
      </c>
      <c r="DM554">
        <f>Drivers!DM378</f>
        <v>0</v>
      </c>
      <c r="DN554">
        <f>Drivers!DN378</f>
        <v>0</v>
      </c>
      <c r="DO554">
        <f>Drivers!DO378</f>
        <v>0</v>
      </c>
      <c r="DP554">
        <f>Drivers!DP378</f>
        <v>0</v>
      </c>
      <c r="DQ554">
        <f>Drivers!DQ378</f>
        <v>0</v>
      </c>
      <c r="DR554">
        <f>Drivers!DR378</f>
        <v>0</v>
      </c>
      <c r="DS554">
        <f>Drivers!DS378</f>
        <v>0</v>
      </c>
      <c r="DT554">
        <f>Drivers!DT378</f>
        <v>0</v>
      </c>
      <c r="DU554">
        <f>Drivers!DU378</f>
        <v>0</v>
      </c>
      <c r="DV554">
        <f>Drivers!DV378</f>
        <v>0</v>
      </c>
      <c r="DW554">
        <f>Drivers!DW378</f>
        <v>0</v>
      </c>
      <c r="DX554">
        <f>Drivers!DX378</f>
        <v>0</v>
      </c>
      <c r="DY554">
        <f>Drivers!DY378</f>
        <v>0</v>
      </c>
      <c r="DZ554">
        <f>Drivers!DZ378</f>
        <v>0</v>
      </c>
      <c r="EA554">
        <f>Drivers!EA378</f>
        <v>0</v>
      </c>
      <c r="EB554">
        <f>Drivers!EB378</f>
        <v>0</v>
      </c>
      <c r="EC554">
        <f>Drivers!EC378</f>
        <v>0</v>
      </c>
      <c r="ED554">
        <f>Drivers!ED378</f>
        <v>0</v>
      </c>
      <c r="EE554">
        <f>Drivers!EE378</f>
        <v>0</v>
      </c>
      <c r="EF554">
        <f>Drivers!EF378</f>
        <v>0</v>
      </c>
      <c r="EG554">
        <f>Drivers!EG378</f>
        <v>0</v>
      </c>
      <c r="EH554">
        <f>Drivers!EH378</f>
        <v>0</v>
      </c>
      <c r="EI554">
        <f>Drivers!EI378</f>
        <v>0</v>
      </c>
      <c r="EJ554">
        <f>Drivers!EJ378</f>
        <v>0</v>
      </c>
      <c r="EK554">
        <f>Drivers!EK378</f>
        <v>0</v>
      </c>
      <c r="EL554">
        <f>Drivers!EL378</f>
        <v>0</v>
      </c>
      <c r="EM554">
        <f>Drivers!EM378</f>
        <v>0</v>
      </c>
      <c r="EN554">
        <f>Drivers!EN378</f>
        <v>0</v>
      </c>
    </row>
    <row r="555" spans="1:144" x14ac:dyDescent="0.2">
      <c r="A555">
        <f>Drivers!A379</f>
        <v>0</v>
      </c>
      <c r="B555">
        <f>Drivers!B379</f>
        <v>0</v>
      </c>
      <c r="C555">
        <f>Drivers!C379</f>
        <v>0</v>
      </c>
      <c r="D555">
        <f>Drivers!D379</f>
        <v>0</v>
      </c>
      <c r="E555">
        <f>Drivers!E379</f>
        <v>0</v>
      </c>
      <c r="F555">
        <f>Drivers!F379</f>
        <v>0</v>
      </c>
      <c r="G555">
        <f>Drivers!G379</f>
        <v>0</v>
      </c>
      <c r="H555">
        <f>Drivers!H379</f>
        <v>0</v>
      </c>
      <c r="I555" t="str">
        <f>Drivers!I379</f>
        <v>Non GAAP</v>
      </c>
      <c r="J555">
        <f>Drivers!J379</f>
        <v>0</v>
      </c>
      <c r="K555">
        <f>Drivers!K379</f>
        <v>0</v>
      </c>
      <c r="L555">
        <f>Drivers!L379</f>
        <v>0</v>
      </c>
      <c r="M555">
        <f>Drivers!M379</f>
        <v>0</v>
      </c>
      <c r="N555">
        <f>Drivers!N379</f>
        <v>0</v>
      </c>
      <c r="O555">
        <f>Drivers!O379</f>
        <v>0</v>
      </c>
      <c r="P555">
        <f>Drivers!P379</f>
        <v>0</v>
      </c>
      <c r="Q555">
        <f>Drivers!Q379</f>
        <v>0</v>
      </c>
      <c r="R555">
        <f>Drivers!R379</f>
        <v>0</v>
      </c>
      <c r="S555">
        <f>Drivers!S379</f>
        <v>0</v>
      </c>
      <c r="T555">
        <f>Drivers!T379</f>
        <v>0</v>
      </c>
      <c r="U555">
        <f>Drivers!U379</f>
        <v>0</v>
      </c>
      <c r="V555">
        <f>Drivers!V379</f>
        <v>0</v>
      </c>
      <c r="W555">
        <f>Drivers!W379</f>
        <v>0</v>
      </c>
      <c r="X555">
        <f>Drivers!X379</f>
        <v>0</v>
      </c>
      <c r="Y555">
        <f>Drivers!Y379</f>
        <v>0</v>
      </c>
      <c r="Z555">
        <f>Drivers!Z379</f>
        <v>0</v>
      </c>
      <c r="AA555">
        <f>Drivers!AA379</f>
        <v>0</v>
      </c>
      <c r="AB555">
        <f>Drivers!AB379</f>
        <v>0</v>
      </c>
      <c r="AC555">
        <f>Drivers!AC379</f>
        <v>0</v>
      </c>
      <c r="AD555">
        <f>Drivers!AD379</f>
        <v>0</v>
      </c>
      <c r="AE555">
        <f>Drivers!AE379</f>
        <v>0</v>
      </c>
      <c r="AF555">
        <f>Drivers!AF379</f>
        <v>0</v>
      </c>
      <c r="AG555">
        <f>Drivers!AG379</f>
        <v>0</v>
      </c>
      <c r="AH555">
        <f>Drivers!AH379</f>
        <v>0</v>
      </c>
      <c r="AI555">
        <f>Drivers!AI379</f>
        <v>0</v>
      </c>
      <c r="AJ555">
        <f>Drivers!AJ379</f>
        <v>0</v>
      </c>
      <c r="AK555">
        <f>Drivers!AK379</f>
        <v>0</v>
      </c>
      <c r="AL555">
        <f>Drivers!AL379</f>
        <v>0</v>
      </c>
      <c r="AM555">
        <f>Drivers!AM379</f>
        <v>0</v>
      </c>
      <c r="AN555">
        <f>Drivers!AN379</f>
        <v>0</v>
      </c>
      <c r="AO555">
        <f>Drivers!AO379</f>
        <v>0</v>
      </c>
      <c r="AP555">
        <f>Drivers!AP379</f>
        <v>0</v>
      </c>
      <c r="AQ555">
        <f>Drivers!AQ379</f>
        <v>0</v>
      </c>
      <c r="AR555">
        <f>Drivers!AR379</f>
        <v>0</v>
      </c>
      <c r="AS555">
        <f>Drivers!AS379</f>
        <v>0</v>
      </c>
      <c r="AT555">
        <f>Drivers!AT379</f>
        <v>0</v>
      </c>
      <c r="AU555">
        <f>Drivers!AU379</f>
        <v>0</v>
      </c>
      <c r="AV555">
        <f>Drivers!AV379</f>
        <v>0</v>
      </c>
      <c r="AW555">
        <f>Drivers!AW379</f>
        <v>0</v>
      </c>
      <c r="AX555">
        <f>Drivers!AX379</f>
        <v>0</v>
      </c>
      <c r="AY555">
        <f>Drivers!AY379</f>
        <v>0</v>
      </c>
      <c r="AZ555">
        <f>Drivers!AZ379</f>
        <v>0</v>
      </c>
      <c r="BA555">
        <f>Drivers!BA379</f>
        <v>0</v>
      </c>
      <c r="BB555">
        <f>Drivers!BB379</f>
        <v>0</v>
      </c>
      <c r="BC555">
        <f>Drivers!BC379</f>
        <v>0</v>
      </c>
      <c r="BD555">
        <f>Drivers!BD379</f>
        <v>0</v>
      </c>
      <c r="BE555">
        <f>Drivers!BE379</f>
        <v>0</v>
      </c>
      <c r="BF555">
        <f>Drivers!BF379</f>
        <v>0</v>
      </c>
      <c r="BG555">
        <f>Drivers!BG379</f>
        <v>0</v>
      </c>
      <c r="BH555">
        <f>Drivers!BH379</f>
        <v>0</v>
      </c>
      <c r="BI555">
        <f>Drivers!BI379</f>
        <v>0</v>
      </c>
      <c r="BJ555">
        <f>Drivers!BJ379</f>
        <v>0</v>
      </c>
      <c r="BK555">
        <f>Drivers!BK379</f>
        <v>0</v>
      </c>
      <c r="BL555">
        <f>Drivers!BL379</f>
        <v>0</v>
      </c>
      <c r="BM555">
        <f>Drivers!BM379</f>
        <v>0</v>
      </c>
      <c r="BN555">
        <f>Drivers!BN379</f>
        <v>0</v>
      </c>
      <c r="BO555">
        <f>Drivers!BO379</f>
        <v>0</v>
      </c>
      <c r="BP555">
        <f>Drivers!BP379</f>
        <v>0</v>
      </c>
      <c r="BQ555">
        <f>Drivers!BQ379</f>
        <v>0</v>
      </c>
      <c r="BR555">
        <f>Drivers!BR379</f>
        <v>0</v>
      </c>
      <c r="BS555">
        <f>Drivers!BS379</f>
        <v>0</v>
      </c>
      <c r="BT555">
        <f>Drivers!BT379</f>
        <v>0</v>
      </c>
      <c r="BU555">
        <f>Drivers!BU379</f>
        <v>0</v>
      </c>
      <c r="BV555">
        <f>Drivers!BV379</f>
        <v>0</v>
      </c>
      <c r="BW555">
        <f>Drivers!BW379</f>
        <v>0</v>
      </c>
      <c r="BX555">
        <f>Drivers!BX379</f>
        <v>0</v>
      </c>
      <c r="BY555">
        <f>Drivers!BY379</f>
        <v>0</v>
      </c>
      <c r="BZ555">
        <f>Drivers!BZ379</f>
        <v>0</v>
      </c>
      <c r="CA555">
        <f>Drivers!CA379</f>
        <v>0</v>
      </c>
      <c r="CB555">
        <f>Drivers!CB379</f>
        <v>0</v>
      </c>
      <c r="CC555">
        <f>Drivers!CC379</f>
        <v>0</v>
      </c>
      <c r="CD555">
        <f>Drivers!CD379</f>
        <v>0</v>
      </c>
      <c r="CE555">
        <f>Drivers!CE379</f>
        <v>0</v>
      </c>
      <c r="CF555">
        <f>Drivers!CF379</f>
        <v>0</v>
      </c>
      <c r="CG555">
        <f>Drivers!CG379</f>
        <v>0</v>
      </c>
      <c r="CH555">
        <f>Drivers!CH379</f>
        <v>0</v>
      </c>
      <c r="CI555">
        <f>Drivers!CI379</f>
        <v>0</v>
      </c>
      <c r="CJ555">
        <f>Drivers!CJ379</f>
        <v>0</v>
      </c>
      <c r="CK555">
        <f>Drivers!CK379</f>
        <v>0</v>
      </c>
      <c r="CL555">
        <f>Drivers!CL379</f>
        <v>0</v>
      </c>
      <c r="CM555">
        <f>Drivers!CM379</f>
        <v>0</v>
      </c>
      <c r="CN555">
        <f>Drivers!CN379</f>
        <v>0</v>
      </c>
      <c r="CO555">
        <f>Drivers!CO379</f>
        <v>0</v>
      </c>
      <c r="CP555">
        <f>Drivers!CP379</f>
        <v>0</v>
      </c>
      <c r="CQ555">
        <f>Drivers!CQ379</f>
        <v>0</v>
      </c>
      <c r="CR555">
        <f>Drivers!CR379</f>
        <v>0</v>
      </c>
      <c r="CS555">
        <f>Drivers!CS379</f>
        <v>0</v>
      </c>
      <c r="CT555">
        <f>Drivers!CT379</f>
        <v>0</v>
      </c>
      <c r="CU555">
        <f>Drivers!CU379</f>
        <v>0</v>
      </c>
      <c r="CV555">
        <f>Drivers!CV379</f>
        <v>0</v>
      </c>
      <c r="CW555">
        <f>Drivers!CW379</f>
        <v>0</v>
      </c>
      <c r="CX555">
        <f>Drivers!CX379</f>
        <v>0</v>
      </c>
      <c r="CY555">
        <f>Drivers!CY379</f>
        <v>0</v>
      </c>
      <c r="CZ555">
        <f>Drivers!CZ379</f>
        <v>0</v>
      </c>
      <c r="DA555">
        <f>Drivers!DA379</f>
        <v>0</v>
      </c>
      <c r="DB555">
        <f>Drivers!DB379</f>
        <v>0</v>
      </c>
      <c r="DC555">
        <f>Drivers!DC379</f>
        <v>0</v>
      </c>
      <c r="DD555">
        <f>Drivers!DD379</f>
        <v>0</v>
      </c>
      <c r="DE555">
        <f>Drivers!DE379</f>
        <v>0</v>
      </c>
      <c r="DF555">
        <f>Drivers!DF379</f>
        <v>0</v>
      </c>
      <c r="DG555">
        <f>Drivers!DG379</f>
        <v>0</v>
      </c>
      <c r="DH555">
        <f>Drivers!DH379</f>
        <v>0</v>
      </c>
      <c r="DI555">
        <f>Drivers!DI379</f>
        <v>0</v>
      </c>
      <c r="DJ555">
        <f>Drivers!DJ379</f>
        <v>0</v>
      </c>
      <c r="DK555">
        <f>Drivers!DK379</f>
        <v>0</v>
      </c>
      <c r="DL555">
        <f>Drivers!DL379</f>
        <v>0</v>
      </c>
      <c r="DM555">
        <f>Drivers!DM379</f>
        <v>0</v>
      </c>
      <c r="DN555">
        <f>Drivers!DN379</f>
        <v>0</v>
      </c>
      <c r="DO555">
        <f>Drivers!DO379</f>
        <v>0</v>
      </c>
      <c r="DP555">
        <f>Drivers!DP379</f>
        <v>0</v>
      </c>
      <c r="DQ555">
        <f>Drivers!DQ379</f>
        <v>0</v>
      </c>
      <c r="DR555">
        <f>Drivers!DR379</f>
        <v>0</v>
      </c>
      <c r="DS555">
        <f>Drivers!DS379</f>
        <v>0</v>
      </c>
      <c r="DT555">
        <f>Drivers!DT379</f>
        <v>0</v>
      </c>
      <c r="DU555">
        <f>Drivers!DU379</f>
        <v>0</v>
      </c>
      <c r="DV555">
        <f>Drivers!DV379</f>
        <v>0</v>
      </c>
      <c r="DW555">
        <f>Drivers!DW379</f>
        <v>0</v>
      </c>
      <c r="DX555">
        <f>Drivers!DX379</f>
        <v>0</v>
      </c>
      <c r="DY555">
        <f>Drivers!DY379</f>
        <v>0</v>
      </c>
      <c r="DZ555">
        <f>Drivers!DZ379</f>
        <v>0</v>
      </c>
      <c r="EA555">
        <f>Drivers!EA379</f>
        <v>0</v>
      </c>
      <c r="EB555">
        <f>Drivers!EB379</f>
        <v>0</v>
      </c>
      <c r="EC555">
        <f>Drivers!EC379</f>
        <v>0</v>
      </c>
      <c r="ED555">
        <f>Drivers!ED379</f>
        <v>0</v>
      </c>
      <c r="EE555">
        <f>Drivers!EE379</f>
        <v>0</v>
      </c>
      <c r="EF555">
        <f>Drivers!EF379</f>
        <v>0</v>
      </c>
      <c r="EG555">
        <f>Drivers!EG379</f>
        <v>0</v>
      </c>
      <c r="EH555">
        <f>Drivers!EH379</f>
        <v>0</v>
      </c>
      <c r="EI555">
        <f>Drivers!EI379</f>
        <v>0</v>
      </c>
      <c r="EJ555">
        <f>Drivers!EJ379</f>
        <v>0</v>
      </c>
      <c r="EK555">
        <f>Drivers!EK379</f>
        <v>0</v>
      </c>
      <c r="EL555">
        <f>Drivers!EL379</f>
        <v>0</v>
      </c>
      <c r="EM555">
        <f>Drivers!EM379</f>
        <v>0</v>
      </c>
      <c r="EN555">
        <f>Drivers!EN379</f>
        <v>0</v>
      </c>
    </row>
    <row r="556" spans="1:144" x14ac:dyDescent="0.2">
      <c r="A556">
        <f>Drivers!A380</f>
        <v>0</v>
      </c>
      <c r="B556">
        <f>Drivers!B380</f>
        <v>0</v>
      </c>
      <c r="C556">
        <f>Drivers!C380</f>
        <v>0</v>
      </c>
      <c r="D556">
        <f>Drivers!D380</f>
        <v>0</v>
      </c>
      <c r="E556">
        <f>Drivers!E380</f>
        <v>0</v>
      </c>
      <c r="F556">
        <f>Drivers!F380</f>
        <v>0</v>
      </c>
      <c r="G556">
        <f>Drivers!G380</f>
        <v>0</v>
      </c>
      <c r="H556">
        <f>Drivers!H380</f>
        <v>0</v>
      </c>
      <c r="I556" t="str">
        <f>Drivers!I380</f>
        <v xml:space="preserve">Non-GAAP Operating Income </v>
      </c>
      <c r="J556">
        <f>Drivers!J380</f>
        <v>0</v>
      </c>
      <c r="K556">
        <f>Drivers!K380</f>
        <v>0</v>
      </c>
      <c r="L556">
        <f>Drivers!L380</f>
        <v>0</v>
      </c>
      <c r="M556">
        <f>Drivers!M380</f>
        <v>0</v>
      </c>
      <c r="N556">
        <f>Drivers!N380</f>
        <v>0</v>
      </c>
      <c r="O556">
        <f>Drivers!O380</f>
        <v>0</v>
      </c>
      <c r="P556">
        <f>Drivers!P380</f>
        <v>0</v>
      </c>
      <c r="Q556">
        <f>Drivers!Q380</f>
        <v>0</v>
      </c>
      <c r="R556">
        <f>Drivers!R380</f>
        <v>0</v>
      </c>
      <c r="S556">
        <f>Drivers!S380</f>
        <v>0</v>
      </c>
      <c r="T556">
        <f>Drivers!T380</f>
        <v>0</v>
      </c>
      <c r="U556">
        <f>Drivers!U380</f>
        <v>0</v>
      </c>
      <c r="V556">
        <f>Drivers!V380</f>
        <v>0</v>
      </c>
      <c r="W556">
        <f>Drivers!W380</f>
        <v>0</v>
      </c>
      <c r="X556">
        <f>Drivers!X380</f>
        <v>0</v>
      </c>
      <c r="Y556">
        <f>Drivers!Y380</f>
        <v>0</v>
      </c>
      <c r="Z556">
        <f>Drivers!Z380</f>
        <v>0</v>
      </c>
      <c r="AA556">
        <f>Drivers!AA380</f>
        <v>0</v>
      </c>
      <c r="AB556">
        <f>Drivers!AB380</f>
        <v>0</v>
      </c>
      <c r="AC556">
        <f>Drivers!AC380</f>
        <v>0</v>
      </c>
      <c r="AD556">
        <f>Drivers!AD380</f>
        <v>0</v>
      </c>
      <c r="AE556">
        <f>Drivers!AE380</f>
        <v>0</v>
      </c>
      <c r="AF556">
        <f>Drivers!AF380</f>
        <v>0</v>
      </c>
      <c r="AG556">
        <f>Drivers!AG380</f>
        <v>0</v>
      </c>
      <c r="AH556">
        <f>Drivers!AH380</f>
        <v>0</v>
      </c>
      <c r="AI556">
        <f>Drivers!AI380</f>
        <v>0</v>
      </c>
      <c r="AJ556">
        <f>Drivers!AJ380</f>
        <v>0</v>
      </c>
      <c r="AK556">
        <f>Drivers!AK380</f>
        <v>0</v>
      </c>
      <c r="AL556">
        <f>Drivers!AL380</f>
        <v>0</v>
      </c>
      <c r="AM556">
        <f>Drivers!AM380</f>
        <v>0</v>
      </c>
      <c r="AN556">
        <f>Drivers!AN380</f>
        <v>0</v>
      </c>
      <c r="AO556">
        <f>Drivers!AO380</f>
        <v>0</v>
      </c>
      <c r="AP556">
        <f>Drivers!AP380</f>
        <v>0</v>
      </c>
      <c r="AQ556">
        <f>Drivers!AQ380</f>
        <v>0</v>
      </c>
      <c r="AR556">
        <f>Drivers!AR380</f>
        <v>0</v>
      </c>
      <c r="AS556">
        <f>Drivers!AS380</f>
        <v>0</v>
      </c>
      <c r="AT556">
        <f>Drivers!AT380</f>
        <v>0</v>
      </c>
      <c r="AU556">
        <f>Drivers!AU380</f>
        <v>0</v>
      </c>
      <c r="AV556">
        <f>Drivers!AV380</f>
        <v>0</v>
      </c>
      <c r="AW556">
        <f>Drivers!AW380</f>
        <v>0</v>
      </c>
      <c r="AX556">
        <f>Drivers!AX380</f>
        <v>0</v>
      </c>
      <c r="AY556">
        <f>Drivers!AY380</f>
        <v>0</v>
      </c>
      <c r="AZ556">
        <f>Drivers!AZ380</f>
        <v>0</v>
      </c>
      <c r="BA556">
        <f>Drivers!BA380</f>
        <v>0</v>
      </c>
      <c r="BB556">
        <f>Drivers!BB380</f>
        <v>0</v>
      </c>
      <c r="BC556">
        <f>Drivers!BC380</f>
        <v>0</v>
      </c>
      <c r="BD556">
        <f>Drivers!BD380</f>
        <v>0</v>
      </c>
      <c r="BE556">
        <f>Drivers!BE380</f>
        <v>0</v>
      </c>
      <c r="BF556">
        <f>Drivers!BF380</f>
        <v>0</v>
      </c>
      <c r="BG556">
        <f>Drivers!BG380</f>
        <v>0</v>
      </c>
      <c r="BH556">
        <f>Drivers!BH380</f>
        <v>0</v>
      </c>
      <c r="BI556">
        <f>Drivers!BI380</f>
        <v>0</v>
      </c>
      <c r="BJ556">
        <f>Drivers!BJ380</f>
        <v>0</v>
      </c>
      <c r="BK556">
        <f>Drivers!BK380</f>
        <v>0</v>
      </c>
      <c r="BL556">
        <f>Drivers!BL380</f>
        <v>0</v>
      </c>
      <c r="BM556">
        <f>Drivers!BM380</f>
        <v>0</v>
      </c>
      <c r="BN556">
        <f>Drivers!BN380</f>
        <v>0</v>
      </c>
      <c r="BO556">
        <f>Drivers!BO380</f>
        <v>0</v>
      </c>
      <c r="BP556">
        <f>Drivers!BP380</f>
        <v>0</v>
      </c>
      <c r="BQ556">
        <f>Drivers!BQ380</f>
        <v>0</v>
      </c>
      <c r="BR556">
        <f>Drivers!BR380</f>
        <v>-7.07</v>
      </c>
      <c r="BS556">
        <f>Drivers!BS380</f>
        <v>-9.0510000000000037</v>
      </c>
      <c r="BT556">
        <f>Drivers!BT380</f>
        <v>-19.077999999999992</v>
      </c>
      <c r="BU556">
        <f>Drivers!BU380</f>
        <v>-10.594000000000001</v>
      </c>
      <c r="BV556">
        <f>Drivers!BV380</f>
        <v>3.5630000000000157</v>
      </c>
      <c r="BW556">
        <f>Drivers!BW380</f>
        <v>6.2020000000000088</v>
      </c>
      <c r="BX556">
        <f>Drivers!BX380</f>
        <v>-36.619000000000007</v>
      </c>
      <c r="BY556">
        <f>Drivers!BY380</f>
        <v>-24.983999999999995</v>
      </c>
      <c r="BZ556">
        <f>Drivers!BZ380</f>
        <v>-50.445000000000022</v>
      </c>
      <c r="CA556">
        <f>Drivers!CA380</f>
        <v>-29.284000000000024</v>
      </c>
      <c r="CB556">
        <f>Drivers!CB380</f>
        <v>-56.807999999999979</v>
      </c>
      <c r="CC556">
        <f>Drivers!CC380</f>
        <v>-28.240000000000016</v>
      </c>
      <c r="CD556">
        <f>Drivers!CD380</f>
        <v>-32.357868139555364</v>
      </c>
      <c r="CE556">
        <f>Drivers!CE380</f>
        <v>-25.504502277528807</v>
      </c>
      <c r="CF556">
        <f>Drivers!CF380</f>
        <v>-30.620516883187751</v>
      </c>
      <c r="CG556">
        <f>Drivers!CG380</f>
        <v>-20.897071653229879</v>
      </c>
      <c r="CH556">
        <f>Drivers!CH380</f>
        <v>-25.978798253946408</v>
      </c>
      <c r="CI556">
        <f>Drivers!CI380</f>
        <v>-17.97245379405371</v>
      </c>
      <c r="CJ556">
        <f>Drivers!CJ380</f>
        <v>-23.586783081344787</v>
      </c>
      <c r="CK556">
        <f>Drivers!CK380</f>
        <v>-14.36304288635116</v>
      </c>
      <c r="CL556">
        <f>Drivers!CL380</f>
        <v>-20.025234682710735</v>
      </c>
      <c r="CM556">
        <f>Drivers!CM380</f>
        <v>-11.533543320436404</v>
      </c>
      <c r="CN556">
        <f>Drivers!CN380</f>
        <v>-17.118394840425491</v>
      </c>
      <c r="CO556">
        <f>Drivers!CO380</f>
        <v>-8.6243184035537226</v>
      </c>
      <c r="CP556">
        <f>Drivers!CP380</f>
        <v>0</v>
      </c>
      <c r="CQ556">
        <f>Drivers!CQ380</f>
        <v>0</v>
      </c>
      <c r="CR556">
        <f>Drivers!CR380</f>
        <v>0</v>
      </c>
      <c r="CS556">
        <f>Drivers!CS380</f>
        <v>0</v>
      </c>
      <c r="CT556">
        <f>Drivers!CT380</f>
        <v>0</v>
      </c>
      <c r="CU556">
        <f>Drivers!CU380</f>
        <v>0</v>
      </c>
      <c r="CV556">
        <f>Drivers!CV380</f>
        <v>0</v>
      </c>
      <c r="CW556">
        <f>Drivers!CW380</f>
        <v>0</v>
      </c>
      <c r="CX556">
        <f>Drivers!CX380</f>
        <v>0</v>
      </c>
      <c r="CY556">
        <f>Drivers!CY380</f>
        <v>0</v>
      </c>
      <c r="CZ556">
        <f>Drivers!CZ380</f>
        <v>0</v>
      </c>
      <c r="DA556">
        <f>Drivers!DA380</f>
        <v>0</v>
      </c>
      <c r="DB556">
        <f>Drivers!DB380</f>
        <v>0</v>
      </c>
      <c r="DC556">
        <f>Drivers!DC380</f>
        <v>0</v>
      </c>
      <c r="DD556">
        <f>Drivers!DD380</f>
        <v>0</v>
      </c>
      <c r="DE556">
        <f>Drivers!DE380</f>
        <v>0</v>
      </c>
      <c r="DF556">
        <f>Drivers!DF380</f>
        <v>0</v>
      </c>
      <c r="DG556">
        <f>Drivers!DG380</f>
        <v>0</v>
      </c>
      <c r="DH556">
        <f>Drivers!DH380</f>
        <v>0</v>
      </c>
      <c r="DI556">
        <f>Drivers!DI380</f>
        <v>0</v>
      </c>
      <c r="DJ556">
        <f>Drivers!DJ380</f>
        <v>0</v>
      </c>
      <c r="DK556">
        <f>Drivers!DK380</f>
        <v>0</v>
      </c>
      <c r="DL556">
        <f>Drivers!DL380</f>
        <v>0</v>
      </c>
      <c r="DM556">
        <f>Drivers!DM380</f>
        <v>0</v>
      </c>
      <c r="DN556">
        <f>Drivers!DN380</f>
        <v>0</v>
      </c>
      <c r="DO556">
        <f>Drivers!DO380</f>
        <v>0</v>
      </c>
      <c r="DP556">
        <f>Drivers!DP380</f>
        <v>0</v>
      </c>
      <c r="DQ556">
        <f>Drivers!DQ380</f>
        <v>0</v>
      </c>
      <c r="DR556">
        <f>Drivers!DR380</f>
        <v>0</v>
      </c>
      <c r="DS556">
        <f>Drivers!DS380</f>
        <v>0</v>
      </c>
      <c r="DT556">
        <f>Drivers!DT380</f>
        <v>0</v>
      </c>
      <c r="DU556">
        <f>Drivers!DU380</f>
        <v>0</v>
      </c>
      <c r="DV556">
        <f>Drivers!DV380</f>
        <v>0</v>
      </c>
      <c r="DW556">
        <f>Drivers!DW380</f>
        <v>0</v>
      </c>
      <c r="DX556">
        <f>Drivers!DX380</f>
        <v>0</v>
      </c>
      <c r="DY556">
        <f>Drivers!DY380</f>
        <v>0</v>
      </c>
      <c r="DZ556">
        <f>Drivers!DZ380</f>
        <v>-45.792999999999999</v>
      </c>
      <c r="EA556">
        <f>Drivers!EA380</f>
        <v>-51.83799999999998</v>
      </c>
      <c r="EB556">
        <f>Drivers!EB380</f>
        <v>-164.77700000000004</v>
      </c>
      <c r="EC556">
        <f>Drivers!EC380</f>
        <v>-109.37995895350181</v>
      </c>
      <c r="ED556">
        <f>Drivers!ED380</f>
        <v>-81.901078015696072</v>
      </c>
      <c r="EE556">
        <f>Drivers!EE380</f>
        <v>-116.72288730027194</v>
      </c>
      <c r="EF556">
        <f>Drivers!EF380</f>
        <v>-43.004046519861035</v>
      </c>
      <c r="EG556">
        <f>Drivers!EG380</f>
        <v>-10.299384570466561</v>
      </c>
      <c r="EH556">
        <f>Drivers!EH380</f>
        <v>25.277027096988228</v>
      </c>
      <c r="EI556">
        <f>Drivers!EI380</f>
        <v>64.019622835272926</v>
      </c>
      <c r="EJ556">
        <f>Drivers!EJ380</f>
        <v>97.707129461142713</v>
      </c>
      <c r="EK556">
        <f>Drivers!EK380</f>
        <v>131.12298683842781</v>
      </c>
      <c r="EL556">
        <f>Drivers!EL380</f>
        <v>164.54435461727152</v>
      </c>
      <c r="EM556">
        <f>Drivers!EM380</f>
        <v>0</v>
      </c>
      <c r="EN556">
        <f>Drivers!EN380</f>
        <v>0</v>
      </c>
    </row>
    <row r="557" spans="1:144" x14ac:dyDescent="0.2">
      <c r="A557">
        <f>Drivers!A381</f>
        <v>0</v>
      </c>
      <c r="B557">
        <f>Drivers!B381</f>
        <v>0</v>
      </c>
      <c r="C557">
        <f>Drivers!C381</f>
        <v>0</v>
      </c>
      <c r="D557">
        <f>Drivers!D381</f>
        <v>0</v>
      </c>
      <c r="E557">
        <f>Drivers!E381</f>
        <v>0</v>
      </c>
      <c r="F557">
        <f>Drivers!F381</f>
        <v>0</v>
      </c>
      <c r="G557">
        <f>Drivers!G381</f>
        <v>0</v>
      </c>
      <c r="H557">
        <f>Drivers!H381</f>
        <v>0</v>
      </c>
      <c r="I557" t="str">
        <f>Drivers!I381</f>
        <v xml:space="preserve">+ Interest &amp; Other </v>
      </c>
      <c r="J557">
        <f>Drivers!J381</f>
        <v>0</v>
      </c>
      <c r="K557">
        <f>Drivers!K381</f>
        <v>0</v>
      </c>
      <c r="L557">
        <f>Drivers!L381</f>
        <v>0</v>
      </c>
      <c r="M557">
        <f>Drivers!M381</f>
        <v>0</v>
      </c>
      <c r="N557">
        <f>Drivers!N381</f>
        <v>0</v>
      </c>
      <c r="O557">
        <f>Drivers!O381</f>
        <v>0</v>
      </c>
      <c r="P557">
        <f>Drivers!P381</f>
        <v>0</v>
      </c>
      <c r="Q557">
        <f>Drivers!Q381</f>
        <v>0</v>
      </c>
      <c r="R557">
        <f>Drivers!R381</f>
        <v>0</v>
      </c>
      <c r="S557">
        <f>Drivers!S381</f>
        <v>0</v>
      </c>
      <c r="T557">
        <f>Drivers!T381</f>
        <v>0</v>
      </c>
      <c r="U557">
        <f>Drivers!U381</f>
        <v>0</v>
      </c>
      <c r="V557">
        <f>Drivers!V381</f>
        <v>0</v>
      </c>
      <c r="W557">
        <f>Drivers!W381</f>
        <v>0</v>
      </c>
      <c r="X557">
        <f>Drivers!X381</f>
        <v>0</v>
      </c>
      <c r="Y557">
        <f>Drivers!Y381</f>
        <v>0</v>
      </c>
      <c r="Z557">
        <f>Drivers!Z381</f>
        <v>0</v>
      </c>
      <c r="AA557">
        <f>Drivers!AA381</f>
        <v>0</v>
      </c>
      <c r="AB557">
        <f>Drivers!AB381</f>
        <v>0</v>
      </c>
      <c r="AC557">
        <f>Drivers!AC381</f>
        <v>0</v>
      </c>
      <c r="AD557">
        <f>Drivers!AD381</f>
        <v>0</v>
      </c>
      <c r="AE557">
        <f>Drivers!AE381</f>
        <v>0</v>
      </c>
      <c r="AF557">
        <f>Drivers!AF381</f>
        <v>0</v>
      </c>
      <c r="AG557">
        <f>Drivers!AG381</f>
        <v>0</v>
      </c>
      <c r="AH557">
        <f>Drivers!AH381</f>
        <v>0</v>
      </c>
      <c r="AI557">
        <f>Drivers!AI381</f>
        <v>0</v>
      </c>
      <c r="AJ557">
        <f>Drivers!AJ381</f>
        <v>0</v>
      </c>
      <c r="AK557">
        <f>Drivers!AK381</f>
        <v>0</v>
      </c>
      <c r="AL557">
        <f>Drivers!AL381</f>
        <v>0</v>
      </c>
      <c r="AM557">
        <f>Drivers!AM381</f>
        <v>0</v>
      </c>
      <c r="AN557">
        <f>Drivers!AN381</f>
        <v>0</v>
      </c>
      <c r="AO557">
        <f>Drivers!AO381</f>
        <v>0</v>
      </c>
      <c r="AP557">
        <f>Drivers!AP381</f>
        <v>0</v>
      </c>
      <c r="AQ557">
        <f>Drivers!AQ381</f>
        <v>0</v>
      </c>
      <c r="AR557">
        <f>Drivers!AR381</f>
        <v>0</v>
      </c>
      <c r="AS557">
        <f>Drivers!AS381</f>
        <v>0</v>
      </c>
      <c r="AT557">
        <f>Drivers!AT381</f>
        <v>0</v>
      </c>
      <c r="AU557">
        <f>Drivers!AU381</f>
        <v>0</v>
      </c>
      <c r="AV557">
        <f>Drivers!AV381</f>
        <v>0</v>
      </c>
      <c r="AW557">
        <f>Drivers!AW381</f>
        <v>0</v>
      </c>
      <c r="AX557">
        <f>Drivers!AX381</f>
        <v>0</v>
      </c>
      <c r="AY557">
        <f>Drivers!AY381</f>
        <v>0</v>
      </c>
      <c r="AZ557">
        <f>Drivers!AZ381</f>
        <v>0</v>
      </c>
      <c r="BA557">
        <f>Drivers!BA381</f>
        <v>0</v>
      </c>
      <c r="BB557">
        <f>Drivers!BB381</f>
        <v>0</v>
      </c>
      <c r="BC557">
        <f>Drivers!BC381</f>
        <v>0</v>
      </c>
      <c r="BD557">
        <f>Drivers!BD381</f>
        <v>0</v>
      </c>
      <c r="BE557">
        <f>Drivers!BE381</f>
        <v>0</v>
      </c>
      <c r="BF557">
        <f>Drivers!BF381</f>
        <v>0</v>
      </c>
      <c r="BG557">
        <f>Drivers!BG381</f>
        <v>0</v>
      </c>
      <c r="BH557">
        <f>Drivers!BH381</f>
        <v>0</v>
      </c>
      <c r="BI557">
        <f>Drivers!BI381</f>
        <v>0</v>
      </c>
      <c r="BJ557">
        <f>Drivers!BJ381</f>
        <v>0</v>
      </c>
      <c r="BK557">
        <f>Drivers!BK381</f>
        <v>0</v>
      </c>
      <c r="BL557">
        <f>Drivers!BL381</f>
        <v>0</v>
      </c>
      <c r="BM557">
        <f>Drivers!BM381</f>
        <v>0</v>
      </c>
      <c r="BN557">
        <f>Drivers!BN381</f>
        <v>0</v>
      </c>
      <c r="BO557">
        <f>Drivers!BO381</f>
        <v>0</v>
      </c>
      <c r="BP557">
        <f>Drivers!BP381</f>
        <v>0</v>
      </c>
      <c r="BQ557">
        <f>Drivers!BQ381</f>
        <v>0</v>
      </c>
      <c r="BR557">
        <f>Drivers!BR381</f>
        <v>6.0000000000000001E-3</v>
      </c>
      <c r="BS557">
        <f>Drivers!BS381</f>
        <v>0</v>
      </c>
      <c r="BT557">
        <f>Drivers!BT381</f>
        <v>-4.0000000000000001E-3</v>
      </c>
      <c r="BU557">
        <f>Drivers!BU381</f>
        <v>-8.0000000000000002E-3</v>
      </c>
      <c r="BV557">
        <f>Drivers!BV381</f>
        <v>5.7000000000000002E-2</v>
      </c>
      <c r="BW557">
        <f>Drivers!BW381</f>
        <v>7.0999999999999994E-2</v>
      </c>
      <c r="BX557">
        <f>Drivers!BX381</f>
        <v>5.8999999999999997E-2</v>
      </c>
      <c r="BY557">
        <f>Drivers!BY381</f>
        <v>-0.16200000000000001</v>
      </c>
      <c r="BZ557">
        <f>Drivers!BZ381</f>
        <v>-0.47</v>
      </c>
      <c r="CA557">
        <f>Drivers!CA381</f>
        <v>-0.48499999999999988</v>
      </c>
      <c r="CB557">
        <f>Drivers!CB381</f>
        <v>-18.831999999999997</v>
      </c>
      <c r="CC557">
        <f>Drivers!CC381</f>
        <v>-1.581</v>
      </c>
      <c r="CD557">
        <f>Drivers!CD381</f>
        <v>-0.66980789044116096</v>
      </c>
      <c r="CE557">
        <f>Drivers!CE381</f>
        <v>-0.66980789044116096</v>
      </c>
      <c r="CF557">
        <f>Drivers!CF381</f>
        <v>-0.66980789044116096</v>
      </c>
      <c r="CG557">
        <f>Drivers!CG381</f>
        <v>-0.78844780980610196</v>
      </c>
      <c r="CH557">
        <f>Drivers!CH381</f>
        <v>-0.90708772917104308</v>
      </c>
      <c r="CI557">
        <f>Drivers!CI381</f>
        <v>-0.90708772917104308</v>
      </c>
      <c r="CJ557">
        <f>Drivers!CJ381</f>
        <v>-0.90708772917104308</v>
      </c>
      <c r="CK557">
        <f>Drivers!CK381</f>
        <v>-0.90708772917104308</v>
      </c>
      <c r="CL557">
        <f>Drivers!CL381</f>
        <v>-0.90708772917104308</v>
      </c>
      <c r="CM557">
        <f>Drivers!CM381</f>
        <v>-0.90708772917104308</v>
      </c>
      <c r="CN557">
        <f>Drivers!CN381</f>
        <v>-0.90708772917104308</v>
      </c>
      <c r="CO557">
        <f>Drivers!CO381</f>
        <v>-0.90708772917104308</v>
      </c>
      <c r="CP557">
        <f>Drivers!CP381</f>
        <v>0</v>
      </c>
      <c r="CQ557">
        <f>Drivers!CQ381</f>
        <v>0</v>
      </c>
      <c r="CR557">
        <f>Drivers!CR381</f>
        <v>0</v>
      </c>
      <c r="CS557">
        <f>Drivers!CS381</f>
        <v>0</v>
      </c>
      <c r="CT557">
        <f>Drivers!CT381</f>
        <v>0</v>
      </c>
      <c r="CU557">
        <f>Drivers!CU381</f>
        <v>0</v>
      </c>
      <c r="CV557">
        <f>Drivers!CV381</f>
        <v>0</v>
      </c>
      <c r="CW557">
        <f>Drivers!CW381</f>
        <v>0</v>
      </c>
      <c r="CX557">
        <f>Drivers!CX381</f>
        <v>0</v>
      </c>
      <c r="CY557">
        <f>Drivers!CY381</f>
        <v>0</v>
      </c>
      <c r="CZ557">
        <f>Drivers!CZ381</f>
        <v>0</v>
      </c>
      <c r="DA557">
        <f>Drivers!DA381</f>
        <v>0</v>
      </c>
      <c r="DB557">
        <f>Drivers!DB381</f>
        <v>0</v>
      </c>
      <c r="DC557">
        <f>Drivers!DC381</f>
        <v>0</v>
      </c>
      <c r="DD557">
        <f>Drivers!DD381</f>
        <v>0</v>
      </c>
      <c r="DE557">
        <f>Drivers!DE381</f>
        <v>0</v>
      </c>
      <c r="DF557">
        <f>Drivers!DF381</f>
        <v>0</v>
      </c>
      <c r="DG557">
        <f>Drivers!DG381</f>
        <v>0</v>
      </c>
      <c r="DH557">
        <f>Drivers!DH381</f>
        <v>0</v>
      </c>
      <c r="DI557">
        <f>Drivers!DI381</f>
        <v>0</v>
      </c>
      <c r="DJ557">
        <f>Drivers!DJ381</f>
        <v>0</v>
      </c>
      <c r="DK557">
        <f>Drivers!DK381</f>
        <v>0</v>
      </c>
      <c r="DL557">
        <f>Drivers!DL381</f>
        <v>0</v>
      </c>
      <c r="DM557">
        <f>Drivers!DM381</f>
        <v>0</v>
      </c>
      <c r="DN557">
        <f>Drivers!DN381</f>
        <v>0</v>
      </c>
      <c r="DO557">
        <f>Drivers!DO381</f>
        <v>0</v>
      </c>
      <c r="DP557">
        <f>Drivers!DP381</f>
        <v>0</v>
      </c>
      <c r="DQ557">
        <f>Drivers!DQ381</f>
        <v>0</v>
      </c>
      <c r="DR557">
        <f>Drivers!DR381</f>
        <v>0</v>
      </c>
      <c r="DS557">
        <f>Drivers!DS381</f>
        <v>0</v>
      </c>
      <c r="DT557">
        <f>Drivers!DT381</f>
        <v>0</v>
      </c>
      <c r="DU557">
        <f>Drivers!DU381</f>
        <v>0</v>
      </c>
      <c r="DV557">
        <f>Drivers!DV381</f>
        <v>0</v>
      </c>
      <c r="DW557">
        <f>Drivers!DW381</f>
        <v>0</v>
      </c>
      <c r="DX557">
        <f>Drivers!DX381</f>
        <v>0</v>
      </c>
      <c r="DY557">
        <f>Drivers!DY381</f>
        <v>0</v>
      </c>
      <c r="DZ557">
        <f>Drivers!DZ381</f>
        <v>-6.0000000000000001E-3</v>
      </c>
      <c r="EA557">
        <f>Drivers!EA381</f>
        <v>2.4999999999999994E-2</v>
      </c>
      <c r="EB557">
        <f>Drivers!EB381</f>
        <v>-21.367999999999995</v>
      </c>
      <c r="EC557">
        <f>Drivers!EC381</f>
        <v>-2.7978714811295848</v>
      </c>
      <c r="ED557">
        <f>Drivers!ED381</f>
        <v>-3.6283509166841723</v>
      </c>
      <c r="EE557">
        <f>Drivers!EE381</f>
        <v>-3.6283509166841723</v>
      </c>
      <c r="EF557">
        <f>Drivers!EF381</f>
        <v>-3.6283509166841723</v>
      </c>
      <c r="EG557">
        <f>Drivers!EG381</f>
        <v>-3.6283509166841723</v>
      </c>
      <c r="EH557">
        <f>Drivers!EH381</f>
        <v>-3.6283509166841723</v>
      </c>
      <c r="EI557">
        <f>Drivers!EI381</f>
        <v>-3.6283509166841723</v>
      </c>
      <c r="EJ557">
        <f>Drivers!EJ381</f>
        <v>-3.6283509166841723</v>
      </c>
      <c r="EK557">
        <f>Drivers!EK381</f>
        <v>-3.6283509166841723</v>
      </c>
      <c r="EL557">
        <f>Drivers!EL381</f>
        <v>-3.6283509166841723</v>
      </c>
      <c r="EM557">
        <f>Drivers!EM381</f>
        <v>0</v>
      </c>
      <c r="EN557">
        <f>Drivers!EN381</f>
        <v>0</v>
      </c>
    </row>
    <row r="558" spans="1:144" x14ac:dyDescent="0.2">
      <c r="A558">
        <f>Drivers!A382</f>
        <v>0</v>
      </c>
      <c r="B558">
        <f>Drivers!B382</f>
        <v>0</v>
      </c>
      <c r="C558">
        <f>Drivers!C382</f>
        <v>0</v>
      </c>
      <c r="D558">
        <f>Drivers!D382</f>
        <v>0</v>
      </c>
      <c r="E558">
        <f>Drivers!E382</f>
        <v>0</v>
      </c>
      <c r="F558">
        <f>Drivers!F382</f>
        <v>0</v>
      </c>
      <c r="G558">
        <f>Drivers!G382</f>
        <v>0</v>
      </c>
      <c r="H558">
        <f>Drivers!H382</f>
        <v>0</v>
      </c>
      <c r="I558" t="str">
        <f>Drivers!I382</f>
        <v xml:space="preserve">= Non-GAAP Pretax Income </v>
      </c>
      <c r="J558">
        <f>Drivers!J382</f>
        <v>0</v>
      </c>
      <c r="K558">
        <f>Drivers!K382</f>
        <v>0</v>
      </c>
      <c r="L558">
        <f>Drivers!L382</f>
        <v>0</v>
      </c>
      <c r="M558">
        <f>Drivers!M382</f>
        <v>0</v>
      </c>
      <c r="N558">
        <f>Drivers!N382</f>
        <v>0</v>
      </c>
      <c r="O558">
        <f>Drivers!O382</f>
        <v>0</v>
      </c>
      <c r="P558">
        <f>Drivers!P382</f>
        <v>0</v>
      </c>
      <c r="Q558">
        <f>Drivers!Q382</f>
        <v>0</v>
      </c>
      <c r="R558">
        <f>Drivers!R382</f>
        <v>0</v>
      </c>
      <c r="S558">
        <f>Drivers!S382</f>
        <v>0</v>
      </c>
      <c r="T558">
        <f>Drivers!T382</f>
        <v>0</v>
      </c>
      <c r="U558">
        <f>Drivers!U382</f>
        <v>0</v>
      </c>
      <c r="V558">
        <f>Drivers!V382</f>
        <v>0</v>
      </c>
      <c r="W558">
        <f>Drivers!W382</f>
        <v>0</v>
      </c>
      <c r="X558">
        <f>Drivers!X382</f>
        <v>0</v>
      </c>
      <c r="Y558">
        <f>Drivers!Y382</f>
        <v>0</v>
      </c>
      <c r="Z558">
        <f>Drivers!Z382</f>
        <v>0</v>
      </c>
      <c r="AA558">
        <f>Drivers!AA382</f>
        <v>0</v>
      </c>
      <c r="AB558">
        <f>Drivers!AB382</f>
        <v>0</v>
      </c>
      <c r="AC558">
        <f>Drivers!AC382</f>
        <v>0</v>
      </c>
      <c r="AD558">
        <f>Drivers!AD382</f>
        <v>0</v>
      </c>
      <c r="AE558">
        <f>Drivers!AE382</f>
        <v>0</v>
      </c>
      <c r="AF558">
        <f>Drivers!AF382</f>
        <v>0</v>
      </c>
      <c r="AG558">
        <f>Drivers!AG382</f>
        <v>0</v>
      </c>
      <c r="AH558">
        <f>Drivers!AH382</f>
        <v>0</v>
      </c>
      <c r="AI558">
        <f>Drivers!AI382</f>
        <v>0</v>
      </c>
      <c r="AJ558">
        <f>Drivers!AJ382</f>
        <v>0</v>
      </c>
      <c r="AK558">
        <f>Drivers!AK382</f>
        <v>0</v>
      </c>
      <c r="AL558">
        <f>Drivers!AL382</f>
        <v>0</v>
      </c>
      <c r="AM558">
        <f>Drivers!AM382</f>
        <v>0</v>
      </c>
      <c r="AN558">
        <f>Drivers!AN382</f>
        <v>0</v>
      </c>
      <c r="AO558">
        <f>Drivers!AO382</f>
        <v>0</v>
      </c>
      <c r="AP558">
        <f>Drivers!AP382</f>
        <v>0</v>
      </c>
      <c r="AQ558">
        <f>Drivers!AQ382</f>
        <v>0</v>
      </c>
      <c r="AR558">
        <f>Drivers!AR382</f>
        <v>0</v>
      </c>
      <c r="AS558">
        <f>Drivers!AS382</f>
        <v>0</v>
      </c>
      <c r="AT558">
        <f>Drivers!AT382</f>
        <v>0</v>
      </c>
      <c r="AU558">
        <f>Drivers!AU382</f>
        <v>0</v>
      </c>
      <c r="AV558">
        <f>Drivers!AV382</f>
        <v>0</v>
      </c>
      <c r="AW558">
        <f>Drivers!AW382</f>
        <v>0</v>
      </c>
      <c r="AX558">
        <f>Drivers!AX382</f>
        <v>0</v>
      </c>
      <c r="AY558">
        <f>Drivers!AY382</f>
        <v>0</v>
      </c>
      <c r="AZ558">
        <f>Drivers!AZ382</f>
        <v>0</v>
      </c>
      <c r="BA558">
        <f>Drivers!BA382</f>
        <v>0</v>
      </c>
      <c r="BB558">
        <f>Drivers!BB382</f>
        <v>0</v>
      </c>
      <c r="BC558">
        <f>Drivers!BC382</f>
        <v>0</v>
      </c>
      <c r="BD558">
        <f>Drivers!BD382</f>
        <v>0</v>
      </c>
      <c r="BE558">
        <f>Drivers!BE382</f>
        <v>0</v>
      </c>
      <c r="BF558">
        <f>Drivers!BF382</f>
        <v>0</v>
      </c>
      <c r="BG558">
        <f>Drivers!BG382</f>
        <v>0</v>
      </c>
      <c r="BH558">
        <f>Drivers!BH382</f>
        <v>0</v>
      </c>
      <c r="BI558">
        <f>Drivers!BI382</f>
        <v>0</v>
      </c>
      <c r="BJ558">
        <f>Drivers!BJ382</f>
        <v>0</v>
      </c>
      <c r="BK558">
        <f>Drivers!BK382</f>
        <v>0</v>
      </c>
      <c r="BL558">
        <f>Drivers!BL382</f>
        <v>0</v>
      </c>
      <c r="BM558">
        <f>Drivers!BM382</f>
        <v>0</v>
      </c>
      <c r="BN558">
        <f>Drivers!BN382</f>
        <v>0</v>
      </c>
      <c r="BO558">
        <f>Drivers!BO382</f>
        <v>0</v>
      </c>
      <c r="BP558">
        <f>Drivers!BP382</f>
        <v>0</v>
      </c>
      <c r="BQ558">
        <f>Drivers!BQ382</f>
        <v>0</v>
      </c>
      <c r="BR558">
        <f>Drivers!BR382</f>
        <v>-7.0640000000000001</v>
      </c>
      <c r="BS558">
        <f>Drivers!BS382</f>
        <v>-9.0510000000000037</v>
      </c>
      <c r="BT558">
        <f>Drivers!BT382</f>
        <v>-19.081999999999994</v>
      </c>
      <c r="BU558">
        <f>Drivers!BU382</f>
        <v>-10.602</v>
      </c>
      <c r="BV558">
        <f>Drivers!BV382</f>
        <v>3.6200000000000156</v>
      </c>
      <c r="BW558">
        <f>Drivers!BW382</f>
        <v>6.2730000000000086</v>
      </c>
      <c r="BX558">
        <f>Drivers!BX382</f>
        <v>-36.560000000000009</v>
      </c>
      <c r="BY558">
        <f>Drivers!BY382</f>
        <v>-25.145999999999994</v>
      </c>
      <c r="BZ558">
        <f>Drivers!BZ382</f>
        <v>-50.91500000000002</v>
      </c>
      <c r="CA558">
        <f>Drivers!CA382</f>
        <v>-29.769000000000023</v>
      </c>
      <c r="CB558">
        <f>Drivers!CB382</f>
        <v>-75.639999999999972</v>
      </c>
      <c r="CC558">
        <f>Drivers!CC382</f>
        <v>-29.821000000000016</v>
      </c>
      <c r="CD558">
        <f>Drivers!CD382</f>
        <v>-33.027676029996528</v>
      </c>
      <c r="CE558">
        <f>Drivers!CE382</f>
        <v>-26.174310167969967</v>
      </c>
      <c r="CF558">
        <f>Drivers!CF382</f>
        <v>-31.29032477362891</v>
      </c>
      <c r="CG558">
        <f>Drivers!CG382</f>
        <v>-21.68551946303598</v>
      </c>
      <c r="CH558">
        <f>Drivers!CH382</f>
        <v>-26.885885983117451</v>
      </c>
      <c r="CI558">
        <f>Drivers!CI382</f>
        <v>-18.879541523224752</v>
      </c>
      <c r="CJ558">
        <f>Drivers!CJ382</f>
        <v>-24.49387081051583</v>
      </c>
      <c r="CK558">
        <f>Drivers!CK382</f>
        <v>-15.270130615522202</v>
      </c>
      <c r="CL558">
        <f>Drivers!CL382</f>
        <v>-20.932322411881778</v>
      </c>
      <c r="CM558">
        <f>Drivers!CM382</f>
        <v>-12.440631049607447</v>
      </c>
      <c r="CN558">
        <f>Drivers!CN382</f>
        <v>-18.025482569596534</v>
      </c>
      <c r="CO558">
        <f>Drivers!CO382</f>
        <v>-9.531406132724765</v>
      </c>
      <c r="CP558">
        <f>Drivers!CP382</f>
        <v>0</v>
      </c>
      <c r="CQ558">
        <f>Drivers!CQ382</f>
        <v>0</v>
      </c>
      <c r="CR558">
        <f>Drivers!CR382</f>
        <v>0</v>
      </c>
      <c r="CS558">
        <f>Drivers!CS382</f>
        <v>0</v>
      </c>
      <c r="CT558">
        <f>Drivers!CT382</f>
        <v>0</v>
      </c>
      <c r="CU558">
        <f>Drivers!CU382</f>
        <v>0</v>
      </c>
      <c r="CV558">
        <f>Drivers!CV382</f>
        <v>0</v>
      </c>
      <c r="CW558">
        <f>Drivers!CW382</f>
        <v>0</v>
      </c>
      <c r="CX558">
        <f>Drivers!CX382</f>
        <v>0</v>
      </c>
      <c r="CY558">
        <f>Drivers!CY382</f>
        <v>0</v>
      </c>
      <c r="CZ558">
        <f>Drivers!CZ382</f>
        <v>0</v>
      </c>
      <c r="DA558">
        <f>Drivers!DA382</f>
        <v>0</v>
      </c>
      <c r="DB558">
        <f>Drivers!DB382</f>
        <v>0</v>
      </c>
      <c r="DC558">
        <f>Drivers!DC382</f>
        <v>0</v>
      </c>
      <c r="DD558">
        <f>Drivers!DD382</f>
        <v>0</v>
      </c>
      <c r="DE558">
        <f>Drivers!DE382</f>
        <v>0</v>
      </c>
      <c r="DF558">
        <f>Drivers!DF382</f>
        <v>0</v>
      </c>
      <c r="DG558">
        <f>Drivers!DG382</f>
        <v>0</v>
      </c>
      <c r="DH558">
        <f>Drivers!DH382</f>
        <v>0</v>
      </c>
      <c r="DI558">
        <f>Drivers!DI382</f>
        <v>0</v>
      </c>
      <c r="DJ558">
        <f>Drivers!DJ382</f>
        <v>0</v>
      </c>
      <c r="DK558">
        <f>Drivers!DK382</f>
        <v>0</v>
      </c>
      <c r="DL558">
        <f>Drivers!DL382</f>
        <v>0</v>
      </c>
      <c r="DM558">
        <f>Drivers!DM382</f>
        <v>0</v>
      </c>
      <c r="DN558">
        <f>Drivers!DN382</f>
        <v>0</v>
      </c>
      <c r="DO558">
        <f>Drivers!DO382</f>
        <v>0</v>
      </c>
      <c r="DP558">
        <f>Drivers!DP382</f>
        <v>0</v>
      </c>
      <c r="DQ558">
        <f>Drivers!DQ382</f>
        <v>0</v>
      </c>
      <c r="DR558">
        <f>Drivers!DR382</f>
        <v>0</v>
      </c>
      <c r="DS558">
        <f>Drivers!DS382</f>
        <v>0</v>
      </c>
      <c r="DT558">
        <f>Drivers!DT382</f>
        <v>0</v>
      </c>
      <c r="DU558">
        <f>Drivers!DU382</f>
        <v>0</v>
      </c>
      <c r="DV558">
        <f>Drivers!DV382</f>
        <v>0</v>
      </c>
      <c r="DW558">
        <f>Drivers!DW382</f>
        <v>0</v>
      </c>
      <c r="DX558">
        <f>Drivers!DX382</f>
        <v>0</v>
      </c>
      <c r="DY558">
        <f>Drivers!DY382</f>
        <v>0</v>
      </c>
      <c r="DZ558">
        <f>Drivers!DZ382</f>
        <v>-45.798999999999999</v>
      </c>
      <c r="EA558">
        <f>Drivers!EA382</f>
        <v>-51.812999999999981</v>
      </c>
      <c r="EB558">
        <f>Drivers!EB382</f>
        <v>-186.14500000000004</v>
      </c>
      <c r="EC558">
        <f>Drivers!EC382</f>
        <v>-112.1778304346314</v>
      </c>
      <c r="ED558">
        <f>Drivers!ED382</f>
        <v>-85.529428932380242</v>
      </c>
      <c r="EE558">
        <f>Drivers!EE382</f>
        <v>-120.35123821695611</v>
      </c>
      <c r="EF558">
        <f>Drivers!EF382</f>
        <v>-46.632397436545205</v>
      </c>
      <c r="EG558">
        <f>Drivers!EG382</f>
        <v>-13.927735487150734</v>
      </c>
      <c r="EH558">
        <f>Drivers!EH382</f>
        <v>21.648676180304054</v>
      </c>
      <c r="EI558">
        <f>Drivers!EI382</f>
        <v>60.391271918588757</v>
      </c>
      <c r="EJ558">
        <f>Drivers!EJ382</f>
        <v>94.078778544458544</v>
      </c>
      <c r="EK558">
        <f>Drivers!EK382</f>
        <v>127.49463592174364</v>
      </c>
      <c r="EL558">
        <f>Drivers!EL382</f>
        <v>160.91600370058734</v>
      </c>
      <c r="EM558">
        <f>Drivers!EM382</f>
        <v>0</v>
      </c>
      <c r="EN558">
        <f>Drivers!EN382</f>
        <v>0</v>
      </c>
    </row>
    <row r="559" spans="1:144" x14ac:dyDescent="0.2">
      <c r="A559">
        <f>Drivers!A383</f>
        <v>0</v>
      </c>
      <c r="B559">
        <f>Drivers!B383</f>
        <v>0</v>
      </c>
      <c r="C559">
        <f>Drivers!C383</f>
        <v>0</v>
      </c>
      <c r="D559">
        <f>Drivers!D383</f>
        <v>0</v>
      </c>
      <c r="E559">
        <f>Drivers!E383</f>
        <v>0</v>
      </c>
      <c r="F559">
        <f>Drivers!F383</f>
        <v>0</v>
      </c>
      <c r="G559">
        <f>Drivers!G383</f>
        <v>0</v>
      </c>
      <c r="H559">
        <f>Drivers!H383</f>
        <v>0</v>
      </c>
      <c r="I559" t="str">
        <f>Drivers!I383</f>
        <v>x Tax Rate</v>
      </c>
      <c r="J559">
        <f>Drivers!J383</f>
        <v>0</v>
      </c>
      <c r="K559">
        <f>Drivers!K383</f>
        <v>0</v>
      </c>
      <c r="L559">
        <f>Drivers!L383</f>
        <v>0</v>
      </c>
      <c r="M559">
        <f>Drivers!M383</f>
        <v>0</v>
      </c>
      <c r="N559">
        <f>Drivers!N383</f>
        <v>0</v>
      </c>
      <c r="O559">
        <f>Drivers!O383</f>
        <v>0</v>
      </c>
      <c r="P559">
        <f>Drivers!P383</f>
        <v>0</v>
      </c>
      <c r="Q559">
        <f>Drivers!Q383</f>
        <v>0</v>
      </c>
      <c r="R559">
        <f>Drivers!R383</f>
        <v>0</v>
      </c>
      <c r="S559">
        <f>Drivers!S383</f>
        <v>0</v>
      </c>
      <c r="T559">
        <f>Drivers!T383</f>
        <v>0</v>
      </c>
      <c r="U559">
        <f>Drivers!U383</f>
        <v>0</v>
      </c>
      <c r="V559">
        <f>Drivers!V383</f>
        <v>0</v>
      </c>
      <c r="W559">
        <f>Drivers!W383</f>
        <v>0</v>
      </c>
      <c r="X559">
        <f>Drivers!X383</f>
        <v>0</v>
      </c>
      <c r="Y559">
        <f>Drivers!Y383</f>
        <v>0</v>
      </c>
      <c r="Z559">
        <f>Drivers!Z383</f>
        <v>0</v>
      </c>
      <c r="AA559">
        <f>Drivers!AA383</f>
        <v>0</v>
      </c>
      <c r="AB559">
        <f>Drivers!AB383</f>
        <v>0</v>
      </c>
      <c r="AC559">
        <f>Drivers!AC383</f>
        <v>0</v>
      </c>
      <c r="AD559">
        <f>Drivers!AD383</f>
        <v>0</v>
      </c>
      <c r="AE559">
        <f>Drivers!AE383</f>
        <v>0</v>
      </c>
      <c r="AF559">
        <f>Drivers!AF383</f>
        <v>0</v>
      </c>
      <c r="AG559">
        <f>Drivers!AG383</f>
        <v>0</v>
      </c>
      <c r="AH559">
        <f>Drivers!AH383</f>
        <v>0</v>
      </c>
      <c r="AI559">
        <f>Drivers!AI383</f>
        <v>0</v>
      </c>
      <c r="AJ559">
        <f>Drivers!AJ383</f>
        <v>0</v>
      </c>
      <c r="AK559">
        <f>Drivers!AK383</f>
        <v>0</v>
      </c>
      <c r="AL559">
        <f>Drivers!AL383</f>
        <v>0</v>
      </c>
      <c r="AM559">
        <f>Drivers!AM383</f>
        <v>0</v>
      </c>
      <c r="AN559">
        <f>Drivers!AN383</f>
        <v>0</v>
      </c>
      <c r="AO559">
        <f>Drivers!AO383</f>
        <v>0</v>
      </c>
      <c r="AP559">
        <f>Drivers!AP383</f>
        <v>0</v>
      </c>
      <c r="AQ559">
        <f>Drivers!AQ383</f>
        <v>0</v>
      </c>
      <c r="AR559">
        <f>Drivers!AR383</f>
        <v>0</v>
      </c>
      <c r="AS559">
        <f>Drivers!AS383</f>
        <v>0</v>
      </c>
      <c r="AT559">
        <f>Drivers!AT383</f>
        <v>0</v>
      </c>
      <c r="AU559">
        <f>Drivers!AU383</f>
        <v>0</v>
      </c>
      <c r="AV559">
        <f>Drivers!AV383</f>
        <v>0</v>
      </c>
      <c r="AW559">
        <f>Drivers!AW383</f>
        <v>0</v>
      </c>
      <c r="AX559">
        <f>Drivers!AX383</f>
        <v>0</v>
      </c>
      <c r="AY559">
        <f>Drivers!AY383</f>
        <v>0</v>
      </c>
      <c r="AZ559">
        <f>Drivers!AZ383</f>
        <v>0</v>
      </c>
      <c r="BA559">
        <f>Drivers!BA383</f>
        <v>0</v>
      </c>
      <c r="BB559">
        <f>Drivers!BB383</f>
        <v>0</v>
      </c>
      <c r="BC559">
        <f>Drivers!BC383</f>
        <v>0</v>
      </c>
      <c r="BD559">
        <f>Drivers!BD383</f>
        <v>0</v>
      </c>
      <c r="BE559">
        <f>Drivers!BE383</f>
        <v>0</v>
      </c>
      <c r="BF559">
        <f>Drivers!BF383</f>
        <v>0</v>
      </c>
      <c r="BG559">
        <f>Drivers!BG383</f>
        <v>0</v>
      </c>
      <c r="BH559">
        <f>Drivers!BH383</f>
        <v>0</v>
      </c>
      <c r="BI559">
        <f>Drivers!BI383</f>
        <v>0</v>
      </c>
      <c r="BJ559">
        <f>Drivers!BJ383</f>
        <v>0</v>
      </c>
      <c r="BK559">
        <f>Drivers!BK383</f>
        <v>0</v>
      </c>
      <c r="BL559">
        <f>Drivers!BL383</f>
        <v>0</v>
      </c>
      <c r="BM559">
        <f>Drivers!BM383</f>
        <v>0</v>
      </c>
      <c r="BN559">
        <f>Drivers!BN383</f>
        <v>0</v>
      </c>
      <c r="BO559">
        <f>Drivers!BO383</f>
        <v>0</v>
      </c>
      <c r="BP559">
        <f>Drivers!BP383</f>
        <v>0</v>
      </c>
      <c r="BQ559">
        <f>Drivers!BQ383</f>
        <v>0</v>
      </c>
      <c r="BR559">
        <f>Drivers!BR383</f>
        <v>0</v>
      </c>
      <c r="BS559">
        <f>Drivers!BS383</f>
        <v>0</v>
      </c>
      <c r="BT559">
        <f>Drivers!BT383</f>
        <v>0</v>
      </c>
      <c r="BU559">
        <f>Drivers!BU383</f>
        <v>0</v>
      </c>
      <c r="BV559">
        <f>Drivers!BV383</f>
        <v>0</v>
      </c>
      <c r="BW559">
        <f>Drivers!BW383</f>
        <v>0</v>
      </c>
      <c r="BX559">
        <f>Drivers!BX383</f>
        <v>0</v>
      </c>
      <c r="BY559">
        <f>Drivers!BY383</f>
        <v>0</v>
      </c>
      <c r="BZ559">
        <f>Drivers!BZ383</f>
        <v>0</v>
      </c>
      <c r="CA559">
        <f>Drivers!CA383</f>
        <v>0</v>
      </c>
      <c r="CB559">
        <f>Drivers!CB383</f>
        <v>0</v>
      </c>
      <c r="CC559">
        <f>Drivers!CC383</f>
        <v>0</v>
      </c>
      <c r="CD559">
        <f>Drivers!CD383</f>
        <v>0</v>
      </c>
      <c r="CE559">
        <f>Drivers!CE383</f>
        <v>0</v>
      </c>
      <c r="CF559">
        <f>Drivers!CF383</f>
        <v>0</v>
      </c>
      <c r="CG559">
        <f>Drivers!CG383</f>
        <v>0</v>
      </c>
      <c r="CH559">
        <f>Drivers!CH383</f>
        <v>0</v>
      </c>
      <c r="CI559">
        <f>Drivers!CI383</f>
        <v>0</v>
      </c>
      <c r="CJ559">
        <f>Drivers!CJ383</f>
        <v>0</v>
      </c>
      <c r="CK559">
        <f>Drivers!CK383</f>
        <v>0</v>
      </c>
      <c r="CL559">
        <f>Drivers!CL383</f>
        <v>0</v>
      </c>
      <c r="CM559">
        <f>Drivers!CM383</f>
        <v>0</v>
      </c>
      <c r="CN559">
        <f>Drivers!CN383</f>
        <v>0</v>
      </c>
      <c r="CO559">
        <f>Drivers!CO383</f>
        <v>0</v>
      </c>
      <c r="CP559">
        <f>Drivers!CP383</f>
        <v>0</v>
      </c>
      <c r="CQ559">
        <f>Drivers!CQ383</f>
        <v>0</v>
      </c>
      <c r="CR559">
        <f>Drivers!CR383</f>
        <v>0</v>
      </c>
      <c r="CS559">
        <f>Drivers!CS383</f>
        <v>0</v>
      </c>
      <c r="CT559">
        <f>Drivers!CT383</f>
        <v>0</v>
      </c>
      <c r="CU559">
        <f>Drivers!CU383</f>
        <v>0</v>
      </c>
      <c r="CV559">
        <f>Drivers!CV383</f>
        <v>0</v>
      </c>
      <c r="CW559">
        <f>Drivers!CW383</f>
        <v>0</v>
      </c>
      <c r="CX559">
        <f>Drivers!CX383</f>
        <v>0</v>
      </c>
      <c r="CY559">
        <f>Drivers!CY383</f>
        <v>0</v>
      </c>
      <c r="CZ559">
        <f>Drivers!CZ383</f>
        <v>0</v>
      </c>
      <c r="DA559">
        <f>Drivers!DA383</f>
        <v>0</v>
      </c>
      <c r="DB559">
        <f>Drivers!DB383</f>
        <v>0</v>
      </c>
      <c r="DC559">
        <f>Drivers!DC383</f>
        <v>0</v>
      </c>
      <c r="DD559">
        <f>Drivers!DD383</f>
        <v>0</v>
      </c>
      <c r="DE559">
        <f>Drivers!DE383</f>
        <v>0</v>
      </c>
      <c r="DF559">
        <f>Drivers!DF383</f>
        <v>0</v>
      </c>
      <c r="DG559">
        <f>Drivers!DG383</f>
        <v>0</v>
      </c>
      <c r="DH559">
        <f>Drivers!DH383</f>
        <v>0</v>
      </c>
      <c r="DI559">
        <f>Drivers!DI383</f>
        <v>0</v>
      </c>
      <c r="DJ559">
        <f>Drivers!DJ383</f>
        <v>0</v>
      </c>
      <c r="DK559">
        <f>Drivers!DK383</f>
        <v>0</v>
      </c>
      <c r="DL559">
        <f>Drivers!DL383</f>
        <v>0</v>
      </c>
      <c r="DM559">
        <f>Drivers!DM383</f>
        <v>0</v>
      </c>
      <c r="DN559">
        <f>Drivers!DN383</f>
        <v>0</v>
      </c>
      <c r="DO559">
        <f>Drivers!DO383</f>
        <v>0</v>
      </c>
      <c r="DP559">
        <f>Drivers!DP383</f>
        <v>0</v>
      </c>
      <c r="DQ559">
        <f>Drivers!DQ383</f>
        <v>0</v>
      </c>
      <c r="DR559">
        <f>Drivers!DR383</f>
        <v>0</v>
      </c>
      <c r="DS559">
        <f>Drivers!DS383</f>
        <v>0</v>
      </c>
      <c r="DT559">
        <f>Drivers!DT383</f>
        <v>0</v>
      </c>
      <c r="DU559">
        <f>Drivers!DU383</f>
        <v>0</v>
      </c>
      <c r="DV559">
        <f>Drivers!DV383</f>
        <v>0</v>
      </c>
      <c r="DW559">
        <f>Drivers!DW383</f>
        <v>0</v>
      </c>
      <c r="DX559">
        <f>Drivers!DX383</f>
        <v>0</v>
      </c>
      <c r="DY559" t="str">
        <f>Drivers!DY383</f>
        <v>NA</v>
      </c>
      <c r="DZ559">
        <f>Drivers!DZ383</f>
        <v>0</v>
      </c>
      <c r="EA559">
        <f>Drivers!EA383</f>
        <v>0</v>
      </c>
      <c r="EB559">
        <f>Drivers!EB383</f>
        <v>0</v>
      </c>
      <c r="EC559">
        <f>Drivers!EC383</f>
        <v>0</v>
      </c>
      <c r="ED559">
        <f>Drivers!ED383</f>
        <v>0</v>
      </c>
      <c r="EE559">
        <f>Drivers!EE383</f>
        <v>0</v>
      </c>
      <c r="EF559">
        <f>Drivers!EF383</f>
        <v>0</v>
      </c>
      <c r="EG559">
        <f>Drivers!EG383</f>
        <v>0</v>
      </c>
      <c r="EH559">
        <f>Drivers!EH383</f>
        <v>0</v>
      </c>
      <c r="EI559">
        <f>Drivers!EI383</f>
        <v>0</v>
      </c>
      <c r="EJ559">
        <f>Drivers!EJ383</f>
        <v>0</v>
      </c>
      <c r="EK559">
        <f>Drivers!EK383</f>
        <v>0</v>
      </c>
      <c r="EL559">
        <f>Drivers!EL383</f>
        <v>0</v>
      </c>
      <c r="EM559">
        <f>Drivers!EM383</f>
        <v>0</v>
      </c>
      <c r="EN559">
        <f>Drivers!EN383</f>
        <v>0</v>
      </c>
    </row>
    <row r="560" spans="1:144" x14ac:dyDescent="0.2">
      <c r="A560">
        <f>Drivers!A384</f>
        <v>0</v>
      </c>
      <c r="B560">
        <f>Drivers!B384</f>
        <v>0</v>
      </c>
      <c r="C560">
        <f>Drivers!C384</f>
        <v>0</v>
      </c>
      <c r="D560">
        <f>Drivers!D384</f>
        <v>0</v>
      </c>
      <c r="E560">
        <f>Drivers!E384</f>
        <v>0</v>
      </c>
      <c r="F560">
        <f>Drivers!F384</f>
        <v>0</v>
      </c>
      <c r="G560">
        <f>Drivers!G384</f>
        <v>0</v>
      </c>
      <c r="H560">
        <f>Drivers!H384</f>
        <v>0</v>
      </c>
      <c r="I560" t="str">
        <f>Drivers!I384</f>
        <v>= Non-GAAP (Tax Expense)/Benefit</v>
      </c>
      <c r="J560">
        <f>Drivers!J384</f>
        <v>0</v>
      </c>
      <c r="K560">
        <f>Drivers!K384</f>
        <v>0</v>
      </c>
      <c r="L560">
        <f>Drivers!L384</f>
        <v>0</v>
      </c>
      <c r="M560">
        <f>Drivers!M384</f>
        <v>0</v>
      </c>
      <c r="N560">
        <f>Drivers!N384</f>
        <v>0</v>
      </c>
      <c r="O560">
        <f>Drivers!O384</f>
        <v>0</v>
      </c>
      <c r="P560">
        <f>Drivers!P384</f>
        <v>0</v>
      </c>
      <c r="Q560">
        <f>Drivers!Q384</f>
        <v>0</v>
      </c>
      <c r="R560">
        <f>Drivers!R384</f>
        <v>0</v>
      </c>
      <c r="S560">
        <f>Drivers!S384</f>
        <v>0</v>
      </c>
      <c r="T560">
        <f>Drivers!T384</f>
        <v>0</v>
      </c>
      <c r="U560">
        <f>Drivers!U384</f>
        <v>0</v>
      </c>
      <c r="V560">
        <f>Drivers!V384</f>
        <v>0</v>
      </c>
      <c r="W560">
        <f>Drivers!W384</f>
        <v>0</v>
      </c>
      <c r="X560">
        <f>Drivers!X384</f>
        <v>0</v>
      </c>
      <c r="Y560">
        <f>Drivers!Y384</f>
        <v>0</v>
      </c>
      <c r="Z560">
        <f>Drivers!Z384</f>
        <v>0</v>
      </c>
      <c r="AA560">
        <f>Drivers!AA384</f>
        <v>0</v>
      </c>
      <c r="AB560">
        <f>Drivers!AB384</f>
        <v>0</v>
      </c>
      <c r="AC560">
        <f>Drivers!AC384</f>
        <v>0</v>
      </c>
      <c r="AD560">
        <f>Drivers!AD384</f>
        <v>0</v>
      </c>
      <c r="AE560">
        <f>Drivers!AE384</f>
        <v>0</v>
      </c>
      <c r="AF560">
        <f>Drivers!AF384</f>
        <v>0</v>
      </c>
      <c r="AG560">
        <f>Drivers!AG384</f>
        <v>0</v>
      </c>
      <c r="AH560">
        <f>Drivers!AH384</f>
        <v>0</v>
      </c>
      <c r="AI560">
        <f>Drivers!AI384</f>
        <v>0</v>
      </c>
      <c r="AJ560">
        <f>Drivers!AJ384</f>
        <v>0</v>
      </c>
      <c r="AK560">
        <f>Drivers!AK384</f>
        <v>0</v>
      </c>
      <c r="AL560">
        <f>Drivers!AL384</f>
        <v>0</v>
      </c>
      <c r="AM560">
        <f>Drivers!AM384</f>
        <v>0</v>
      </c>
      <c r="AN560">
        <f>Drivers!AN384</f>
        <v>0</v>
      </c>
      <c r="AO560">
        <f>Drivers!AO384</f>
        <v>0</v>
      </c>
      <c r="AP560">
        <f>Drivers!AP384</f>
        <v>0</v>
      </c>
      <c r="AQ560">
        <f>Drivers!AQ384</f>
        <v>0</v>
      </c>
      <c r="AR560">
        <f>Drivers!AR384</f>
        <v>0</v>
      </c>
      <c r="AS560">
        <f>Drivers!AS384</f>
        <v>0</v>
      </c>
      <c r="AT560">
        <f>Drivers!AT384</f>
        <v>0</v>
      </c>
      <c r="AU560">
        <f>Drivers!AU384</f>
        <v>0</v>
      </c>
      <c r="AV560">
        <f>Drivers!AV384</f>
        <v>0</v>
      </c>
      <c r="AW560">
        <f>Drivers!AW384</f>
        <v>0</v>
      </c>
      <c r="AX560">
        <f>Drivers!AX384</f>
        <v>0</v>
      </c>
      <c r="AY560">
        <f>Drivers!AY384</f>
        <v>0</v>
      </c>
      <c r="AZ560">
        <f>Drivers!AZ384</f>
        <v>0</v>
      </c>
      <c r="BA560">
        <f>Drivers!BA384</f>
        <v>0</v>
      </c>
      <c r="BB560">
        <f>Drivers!BB384</f>
        <v>0</v>
      </c>
      <c r="BC560">
        <f>Drivers!BC384</f>
        <v>0</v>
      </c>
      <c r="BD560">
        <f>Drivers!BD384</f>
        <v>0</v>
      </c>
      <c r="BE560">
        <f>Drivers!BE384</f>
        <v>0</v>
      </c>
      <c r="BF560">
        <f>Drivers!BF384</f>
        <v>0</v>
      </c>
      <c r="BG560">
        <f>Drivers!BG384</f>
        <v>0</v>
      </c>
      <c r="BH560">
        <f>Drivers!BH384</f>
        <v>0</v>
      </c>
      <c r="BI560">
        <f>Drivers!BI384</f>
        <v>0</v>
      </c>
      <c r="BJ560">
        <f>Drivers!BJ384</f>
        <v>0</v>
      </c>
      <c r="BK560">
        <f>Drivers!BK384</f>
        <v>0</v>
      </c>
      <c r="BL560">
        <f>Drivers!BL384</f>
        <v>0</v>
      </c>
      <c r="BM560">
        <f>Drivers!BM384</f>
        <v>0</v>
      </c>
      <c r="BN560">
        <f>Drivers!BN384</f>
        <v>0</v>
      </c>
      <c r="BO560">
        <f>Drivers!BO384</f>
        <v>0</v>
      </c>
      <c r="BP560">
        <f>Drivers!BP384</f>
        <v>0</v>
      </c>
      <c r="BQ560">
        <f>Drivers!BQ384</f>
        <v>0</v>
      </c>
      <c r="BR560">
        <f>Drivers!BR384</f>
        <v>0</v>
      </c>
      <c r="BS560">
        <f>Drivers!BS384</f>
        <v>0</v>
      </c>
      <c r="BT560">
        <f>Drivers!BT384</f>
        <v>0</v>
      </c>
      <c r="BU560">
        <f>Drivers!BU384</f>
        <v>0</v>
      </c>
      <c r="BV560">
        <f>Drivers!BV384</f>
        <v>0</v>
      </c>
      <c r="BW560">
        <f>Drivers!BW384</f>
        <v>0</v>
      </c>
      <c r="BX560">
        <f>Drivers!BX384</f>
        <v>0</v>
      </c>
      <c r="BY560">
        <f>Drivers!BY384</f>
        <v>0</v>
      </c>
      <c r="BZ560">
        <f>Drivers!BZ384</f>
        <v>0</v>
      </c>
      <c r="CA560">
        <f>Drivers!CA384</f>
        <v>0</v>
      </c>
      <c r="CB560">
        <f>Drivers!CB384</f>
        <v>0</v>
      </c>
      <c r="CC560">
        <f>Drivers!CC384</f>
        <v>0</v>
      </c>
      <c r="CD560">
        <f>Drivers!CD384</f>
        <v>0</v>
      </c>
      <c r="CE560">
        <f>Drivers!CE384</f>
        <v>0</v>
      </c>
      <c r="CF560">
        <f>Drivers!CF384</f>
        <v>0</v>
      </c>
      <c r="CG560">
        <f>Drivers!CG384</f>
        <v>0</v>
      </c>
      <c r="CH560">
        <f>Drivers!CH384</f>
        <v>0</v>
      </c>
      <c r="CI560">
        <f>Drivers!CI384</f>
        <v>0</v>
      </c>
      <c r="CJ560">
        <f>Drivers!CJ384</f>
        <v>0</v>
      </c>
      <c r="CK560">
        <f>Drivers!CK384</f>
        <v>0</v>
      </c>
      <c r="CL560">
        <f>Drivers!CL384</f>
        <v>0</v>
      </c>
      <c r="CM560">
        <f>Drivers!CM384</f>
        <v>0</v>
      </c>
      <c r="CN560">
        <f>Drivers!CN384</f>
        <v>0</v>
      </c>
      <c r="CO560">
        <f>Drivers!CO384</f>
        <v>0</v>
      </c>
      <c r="CP560">
        <f>Drivers!CP384</f>
        <v>0</v>
      </c>
      <c r="CQ560">
        <f>Drivers!CQ384</f>
        <v>0</v>
      </c>
      <c r="CR560">
        <f>Drivers!CR384</f>
        <v>0</v>
      </c>
      <c r="CS560">
        <f>Drivers!CS384</f>
        <v>0</v>
      </c>
      <c r="CT560">
        <f>Drivers!CT384</f>
        <v>0</v>
      </c>
      <c r="CU560">
        <f>Drivers!CU384</f>
        <v>0</v>
      </c>
      <c r="CV560">
        <f>Drivers!CV384</f>
        <v>0</v>
      </c>
      <c r="CW560">
        <f>Drivers!CW384</f>
        <v>0</v>
      </c>
      <c r="CX560">
        <f>Drivers!CX384</f>
        <v>0</v>
      </c>
      <c r="CY560">
        <f>Drivers!CY384</f>
        <v>0</v>
      </c>
      <c r="CZ560">
        <f>Drivers!CZ384</f>
        <v>0</v>
      </c>
      <c r="DA560">
        <f>Drivers!DA384</f>
        <v>0</v>
      </c>
      <c r="DB560">
        <f>Drivers!DB384</f>
        <v>0</v>
      </c>
      <c r="DC560">
        <f>Drivers!DC384</f>
        <v>0</v>
      </c>
      <c r="DD560">
        <f>Drivers!DD384</f>
        <v>0</v>
      </c>
      <c r="DE560">
        <f>Drivers!DE384</f>
        <v>0</v>
      </c>
      <c r="DF560">
        <f>Drivers!DF384</f>
        <v>0</v>
      </c>
      <c r="DG560">
        <f>Drivers!DG384</f>
        <v>0</v>
      </c>
      <c r="DH560">
        <f>Drivers!DH384</f>
        <v>0</v>
      </c>
      <c r="DI560">
        <f>Drivers!DI384</f>
        <v>0</v>
      </c>
      <c r="DJ560">
        <f>Drivers!DJ384</f>
        <v>0</v>
      </c>
      <c r="DK560">
        <f>Drivers!DK384</f>
        <v>0</v>
      </c>
      <c r="DL560">
        <f>Drivers!DL384</f>
        <v>0</v>
      </c>
      <c r="DM560">
        <f>Drivers!DM384</f>
        <v>0</v>
      </c>
      <c r="DN560">
        <f>Drivers!DN384</f>
        <v>0</v>
      </c>
      <c r="DO560">
        <f>Drivers!DO384</f>
        <v>0</v>
      </c>
      <c r="DP560">
        <f>Drivers!DP384</f>
        <v>0</v>
      </c>
      <c r="DQ560">
        <f>Drivers!DQ384</f>
        <v>0</v>
      </c>
      <c r="DR560">
        <f>Drivers!DR384</f>
        <v>0</v>
      </c>
      <c r="DS560">
        <f>Drivers!DS384</f>
        <v>0</v>
      </c>
      <c r="DT560">
        <f>Drivers!DT384</f>
        <v>0</v>
      </c>
      <c r="DU560">
        <f>Drivers!DU384</f>
        <v>0</v>
      </c>
      <c r="DV560">
        <f>Drivers!DV384</f>
        <v>0</v>
      </c>
      <c r="DW560">
        <f>Drivers!DW384</f>
        <v>0</v>
      </c>
      <c r="DX560">
        <f>Drivers!DX384</f>
        <v>0</v>
      </c>
      <c r="DY560">
        <f>Drivers!DY384</f>
        <v>0</v>
      </c>
      <c r="DZ560">
        <f>Drivers!DZ384</f>
        <v>0</v>
      </c>
      <c r="EA560">
        <f>Drivers!EA384</f>
        <v>0</v>
      </c>
      <c r="EB560">
        <f>Drivers!EB384</f>
        <v>0</v>
      </c>
      <c r="EC560">
        <f>Drivers!EC384</f>
        <v>0</v>
      </c>
      <c r="ED560">
        <f>Drivers!ED384</f>
        <v>0</v>
      </c>
      <c r="EE560">
        <f>Drivers!EE384</f>
        <v>0</v>
      </c>
      <c r="EF560">
        <f>Drivers!EF384</f>
        <v>0</v>
      </c>
      <c r="EG560">
        <f>Drivers!EG384</f>
        <v>0</v>
      </c>
      <c r="EH560">
        <f>Drivers!EH384</f>
        <v>0</v>
      </c>
      <c r="EI560">
        <f>Drivers!EI384</f>
        <v>0</v>
      </c>
      <c r="EJ560">
        <f>Drivers!EJ384</f>
        <v>0</v>
      </c>
      <c r="EK560">
        <f>Drivers!EK384</f>
        <v>0</v>
      </c>
      <c r="EL560">
        <f>Drivers!EL384</f>
        <v>0</v>
      </c>
      <c r="EM560">
        <f>Drivers!EM384</f>
        <v>0</v>
      </c>
      <c r="EN560">
        <f>Drivers!EN384</f>
        <v>0</v>
      </c>
    </row>
    <row r="561" spans="1:144" x14ac:dyDescent="0.2">
      <c r="A561">
        <f>Drivers!A385</f>
        <v>0</v>
      </c>
      <c r="B561">
        <f>Drivers!B385</f>
        <v>0</v>
      </c>
      <c r="C561">
        <f>Drivers!C385</f>
        <v>0</v>
      </c>
      <c r="D561">
        <f>Drivers!D385</f>
        <v>0</v>
      </c>
      <c r="E561">
        <f>Drivers!E385</f>
        <v>0</v>
      </c>
      <c r="F561">
        <f>Drivers!F385</f>
        <v>0</v>
      </c>
      <c r="G561">
        <f>Drivers!G385</f>
        <v>0</v>
      </c>
      <c r="H561">
        <f>Drivers!H385</f>
        <v>0</v>
      </c>
      <c r="I561">
        <f>Drivers!I385</f>
        <v>0</v>
      </c>
      <c r="J561">
        <f>Drivers!J385</f>
        <v>0</v>
      </c>
      <c r="K561">
        <f>Drivers!K385</f>
        <v>0</v>
      </c>
      <c r="L561">
        <f>Drivers!L385</f>
        <v>0</v>
      </c>
      <c r="M561">
        <f>Drivers!M385</f>
        <v>0</v>
      </c>
      <c r="N561">
        <f>Drivers!N385</f>
        <v>0</v>
      </c>
      <c r="O561">
        <f>Drivers!O385</f>
        <v>0</v>
      </c>
      <c r="P561">
        <f>Drivers!P385</f>
        <v>0</v>
      </c>
      <c r="Q561">
        <f>Drivers!Q385</f>
        <v>0</v>
      </c>
      <c r="R561">
        <f>Drivers!R385</f>
        <v>0</v>
      </c>
      <c r="S561">
        <f>Drivers!S385</f>
        <v>0</v>
      </c>
      <c r="T561">
        <f>Drivers!T385</f>
        <v>0</v>
      </c>
      <c r="U561">
        <f>Drivers!U385</f>
        <v>0</v>
      </c>
      <c r="V561">
        <f>Drivers!V385</f>
        <v>0</v>
      </c>
      <c r="W561">
        <f>Drivers!W385</f>
        <v>0</v>
      </c>
      <c r="X561">
        <f>Drivers!X385</f>
        <v>0</v>
      </c>
      <c r="Y561">
        <f>Drivers!Y385</f>
        <v>0</v>
      </c>
      <c r="Z561">
        <f>Drivers!Z385</f>
        <v>0</v>
      </c>
      <c r="AA561">
        <f>Drivers!AA385</f>
        <v>0</v>
      </c>
      <c r="AB561">
        <f>Drivers!AB385</f>
        <v>0</v>
      </c>
      <c r="AC561">
        <f>Drivers!AC385</f>
        <v>0</v>
      </c>
      <c r="AD561">
        <f>Drivers!AD385</f>
        <v>0</v>
      </c>
      <c r="AE561">
        <f>Drivers!AE385</f>
        <v>0</v>
      </c>
      <c r="AF561">
        <f>Drivers!AF385</f>
        <v>0</v>
      </c>
      <c r="AG561">
        <f>Drivers!AG385</f>
        <v>0</v>
      </c>
      <c r="AH561">
        <f>Drivers!AH385</f>
        <v>0</v>
      </c>
      <c r="AI561">
        <f>Drivers!AI385</f>
        <v>0</v>
      </c>
      <c r="AJ561">
        <f>Drivers!AJ385</f>
        <v>0</v>
      </c>
      <c r="AK561">
        <f>Drivers!AK385</f>
        <v>0</v>
      </c>
      <c r="AL561">
        <f>Drivers!AL385</f>
        <v>0</v>
      </c>
      <c r="AM561">
        <f>Drivers!AM385</f>
        <v>0</v>
      </c>
      <c r="AN561">
        <f>Drivers!AN385</f>
        <v>0</v>
      </c>
      <c r="AO561">
        <f>Drivers!AO385</f>
        <v>0</v>
      </c>
      <c r="AP561">
        <f>Drivers!AP385</f>
        <v>0</v>
      </c>
      <c r="AQ561">
        <f>Drivers!AQ385</f>
        <v>0</v>
      </c>
      <c r="AR561">
        <f>Drivers!AR385</f>
        <v>0</v>
      </c>
      <c r="AS561">
        <f>Drivers!AS385</f>
        <v>0</v>
      </c>
      <c r="AT561">
        <f>Drivers!AT385</f>
        <v>0</v>
      </c>
      <c r="AU561">
        <f>Drivers!AU385</f>
        <v>0</v>
      </c>
      <c r="AV561">
        <f>Drivers!AV385</f>
        <v>0</v>
      </c>
      <c r="AW561">
        <f>Drivers!AW385</f>
        <v>0</v>
      </c>
      <c r="AX561">
        <f>Drivers!AX385</f>
        <v>0</v>
      </c>
      <c r="AY561">
        <f>Drivers!AY385</f>
        <v>0</v>
      </c>
      <c r="AZ561">
        <f>Drivers!AZ385</f>
        <v>0</v>
      </c>
      <c r="BA561">
        <f>Drivers!BA385</f>
        <v>0</v>
      </c>
      <c r="BB561">
        <f>Drivers!BB385</f>
        <v>0</v>
      </c>
      <c r="BC561">
        <f>Drivers!BC385</f>
        <v>0</v>
      </c>
      <c r="BD561">
        <f>Drivers!BD385</f>
        <v>0</v>
      </c>
      <c r="BE561">
        <f>Drivers!BE385</f>
        <v>0</v>
      </c>
      <c r="BF561">
        <f>Drivers!BF385</f>
        <v>0</v>
      </c>
      <c r="BG561">
        <f>Drivers!BG385</f>
        <v>0</v>
      </c>
      <c r="BH561">
        <f>Drivers!BH385</f>
        <v>0</v>
      </c>
      <c r="BI561">
        <f>Drivers!BI385</f>
        <v>0</v>
      </c>
      <c r="BJ561">
        <f>Drivers!BJ385</f>
        <v>0</v>
      </c>
      <c r="BK561">
        <f>Drivers!BK385</f>
        <v>0</v>
      </c>
      <c r="BL561">
        <f>Drivers!BL385</f>
        <v>0</v>
      </c>
      <c r="BM561">
        <f>Drivers!BM385</f>
        <v>0</v>
      </c>
      <c r="BN561">
        <f>Drivers!BN385</f>
        <v>0</v>
      </c>
      <c r="BO561">
        <f>Drivers!BO385</f>
        <v>0</v>
      </c>
      <c r="BP561">
        <f>Drivers!BP385</f>
        <v>0</v>
      </c>
      <c r="BQ561">
        <f>Drivers!BQ385</f>
        <v>0</v>
      </c>
      <c r="BR561">
        <f>Drivers!BR385</f>
        <v>0</v>
      </c>
      <c r="BS561">
        <f>Drivers!BS385</f>
        <v>0</v>
      </c>
      <c r="BT561">
        <f>Drivers!BT385</f>
        <v>0</v>
      </c>
      <c r="BU561">
        <f>Drivers!BU385</f>
        <v>0</v>
      </c>
      <c r="BV561">
        <f>Drivers!BV385</f>
        <v>0</v>
      </c>
      <c r="BW561">
        <f>Drivers!BW385</f>
        <v>0</v>
      </c>
      <c r="BX561">
        <f>Drivers!BX385</f>
        <v>0</v>
      </c>
      <c r="BY561">
        <f>Drivers!BY385</f>
        <v>0</v>
      </c>
      <c r="BZ561">
        <f>Drivers!BZ385</f>
        <v>0</v>
      </c>
      <c r="CA561">
        <f>Drivers!CA385</f>
        <v>0</v>
      </c>
      <c r="CB561">
        <f>Drivers!CB385</f>
        <v>0</v>
      </c>
      <c r="CC561">
        <f>Drivers!CC385</f>
        <v>0</v>
      </c>
      <c r="CD561">
        <f>Drivers!CD385</f>
        <v>0</v>
      </c>
      <c r="CE561">
        <f>Drivers!CE385</f>
        <v>0</v>
      </c>
      <c r="CF561">
        <f>Drivers!CF385</f>
        <v>0</v>
      </c>
      <c r="CG561">
        <f>Drivers!CG385</f>
        <v>0</v>
      </c>
      <c r="CH561">
        <f>Drivers!CH385</f>
        <v>0</v>
      </c>
      <c r="CI561">
        <f>Drivers!CI385</f>
        <v>0</v>
      </c>
      <c r="CJ561">
        <f>Drivers!CJ385</f>
        <v>0</v>
      </c>
      <c r="CK561">
        <f>Drivers!CK385</f>
        <v>0</v>
      </c>
      <c r="CL561">
        <f>Drivers!CL385</f>
        <v>0</v>
      </c>
      <c r="CM561">
        <f>Drivers!CM385</f>
        <v>0</v>
      </c>
      <c r="CN561">
        <f>Drivers!CN385</f>
        <v>0</v>
      </c>
      <c r="CO561">
        <f>Drivers!CO385</f>
        <v>0</v>
      </c>
      <c r="CP561">
        <f>Drivers!CP385</f>
        <v>0</v>
      </c>
      <c r="CQ561">
        <f>Drivers!CQ385</f>
        <v>0</v>
      </c>
      <c r="CR561">
        <f>Drivers!CR385</f>
        <v>0</v>
      </c>
      <c r="CS561">
        <f>Drivers!CS385</f>
        <v>0</v>
      </c>
      <c r="CT561">
        <f>Drivers!CT385</f>
        <v>0</v>
      </c>
      <c r="CU561">
        <f>Drivers!CU385</f>
        <v>0</v>
      </c>
      <c r="CV561">
        <f>Drivers!CV385</f>
        <v>0</v>
      </c>
      <c r="CW561">
        <f>Drivers!CW385</f>
        <v>0</v>
      </c>
      <c r="CX561">
        <f>Drivers!CX385</f>
        <v>0</v>
      </c>
      <c r="CY561">
        <f>Drivers!CY385</f>
        <v>0</v>
      </c>
      <c r="CZ561">
        <f>Drivers!CZ385</f>
        <v>0</v>
      </c>
      <c r="DA561">
        <f>Drivers!DA385</f>
        <v>0</v>
      </c>
      <c r="DB561">
        <f>Drivers!DB385</f>
        <v>0</v>
      </c>
      <c r="DC561">
        <f>Drivers!DC385</f>
        <v>0</v>
      </c>
      <c r="DD561">
        <f>Drivers!DD385</f>
        <v>0</v>
      </c>
      <c r="DE561">
        <f>Drivers!DE385</f>
        <v>0</v>
      </c>
      <c r="DF561">
        <f>Drivers!DF385</f>
        <v>0</v>
      </c>
      <c r="DG561">
        <f>Drivers!DG385</f>
        <v>0</v>
      </c>
      <c r="DH561">
        <f>Drivers!DH385</f>
        <v>0</v>
      </c>
      <c r="DI561">
        <f>Drivers!DI385</f>
        <v>0</v>
      </c>
      <c r="DJ561">
        <f>Drivers!DJ385</f>
        <v>0</v>
      </c>
      <c r="DK561">
        <f>Drivers!DK385</f>
        <v>0</v>
      </c>
      <c r="DL561">
        <f>Drivers!DL385</f>
        <v>0</v>
      </c>
      <c r="DM561">
        <f>Drivers!DM385</f>
        <v>0</v>
      </c>
      <c r="DN561">
        <f>Drivers!DN385</f>
        <v>0</v>
      </c>
      <c r="DO561">
        <f>Drivers!DO385</f>
        <v>0</v>
      </c>
      <c r="DP561">
        <f>Drivers!DP385</f>
        <v>0</v>
      </c>
      <c r="DQ561">
        <f>Drivers!DQ385</f>
        <v>0</v>
      </c>
      <c r="DR561">
        <f>Drivers!DR385</f>
        <v>0</v>
      </c>
      <c r="DS561">
        <f>Drivers!DS385</f>
        <v>0</v>
      </c>
      <c r="DT561">
        <f>Drivers!DT385</f>
        <v>0</v>
      </c>
      <c r="DU561">
        <f>Drivers!DU385</f>
        <v>0</v>
      </c>
      <c r="DV561">
        <f>Drivers!DV385</f>
        <v>0</v>
      </c>
      <c r="DW561">
        <f>Drivers!DW385</f>
        <v>0</v>
      </c>
      <c r="DX561">
        <f>Drivers!DX385</f>
        <v>0</v>
      </c>
      <c r="DY561">
        <f>Drivers!DY385</f>
        <v>0</v>
      </c>
      <c r="DZ561">
        <f>Drivers!DZ385</f>
        <v>0</v>
      </c>
      <c r="EA561">
        <f>Drivers!EA385</f>
        <v>0</v>
      </c>
      <c r="EB561">
        <f>Drivers!EB385</f>
        <v>0</v>
      </c>
      <c r="EC561">
        <f>Drivers!EC385</f>
        <v>0</v>
      </c>
      <c r="ED561">
        <f>Drivers!ED385</f>
        <v>0</v>
      </c>
      <c r="EE561">
        <f>Drivers!EE385</f>
        <v>0</v>
      </c>
      <c r="EF561">
        <f>Drivers!EF385</f>
        <v>0</v>
      </c>
      <c r="EG561">
        <f>Drivers!EG385</f>
        <v>0</v>
      </c>
      <c r="EH561">
        <f>Drivers!EH385</f>
        <v>0</v>
      </c>
      <c r="EI561">
        <f>Drivers!EI385</f>
        <v>0</v>
      </c>
      <c r="EJ561">
        <f>Drivers!EJ385</f>
        <v>0</v>
      </c>
      <c r="EK561">
        <f>Drivers!EK385</f>
        <v>0</v>
      </c>
      <c r="EL561">
        <f>Drivers!EL385</f>
        <v>0</v>
      </c>
      <c r="EM561">
        <f>Drivers!EM385</f>
        <v>0</v>
      </c>
      <c r="EN561">
        <f>Drivers!EN385</f>
        <v>0</v>
      </c>
    </row>
    <row r="562" spans="1:144" x14ac:dyDescent="0.2">
      <c r="A562">
        <f>Drivers!A386</f>
        <v>0</v>
      </c>
      <c r="B562">
        <f>Drivers!B386</f>
        <v>0</v>
      </c>
      <c r="C562">
        <f>Drivers!C386</f>
        <v>0</v>
      </c>
      <c r="D562">
        <f>Drivers!D386</f>
        <v>0</v>
      </c>
      <c r="E562">
        <f>Drivers!E386</f>
        <v>0</v>
      </c>
      <c r="F562">
        <f>Drivers!F386</f>
        <v>0</v>
      </c>
      <c r="G562">
        <f>Drivers!G386</f>
        <v>0</v>
      </c>
      <c r="H562">
        <f>Drivers!H386</f>
        <v>0</v>
      </c>
      <c r="I562" t="str">
        <f>Drivers!I386</f>
        <v>Non-GAAP tax Adjustment as reported  (+=Benefit)</v>
      </c>
      <c r="J562">
        <f>Drivers!J386</f>
        <v>0</v>
      </c>
      <c r="K562">
        <f>Drivers!K386</f>
        <v>0</v>
      </c>
      <c r="L562">
        <f>Drivers!L386</f>
        <v>0</v>
      </c>
      <c r="M562">
        <f>Drivers!M386</f>
        <v>0</v>
      </c>
      <c r="N562">
        <f>Drivers!N386</f>
        <v>0</v>
      </c>
      <c r="O562">
        <f>Drivers!O386</f>
        <v>0</v>
      </c>
      <c r="P562">
        <f>Drivers!P386</f>
        <v>0</v>
      </c>
      <c r="Q562">
        <f>Drivers!Q386</f>
        <v>0</v>
      </c>
      <c r="R562">
        <f>Drivers!R386</f>
        <v>0</v>
      </c>
      <c r="S562">
        <f>Drivers!S386</f>
        <v>0</v>
      </c>
      <c r="T562">
        <f>Drivers!T386</f>
        <v>0</v>
      </c>
      <c r="U562">
        <f>Drivers!U386</f>
        <v>0</v>
      </c>
      <c r="V562">
        <f>Drivers!V386</f>
        <v>0</v>
      </c>
      <c r="W562">
        <f>Drivers!W386</f>
        <v>0</v>
      </c>
      <c r="X562">
        <f>Drivers!X386</f>
        <v>0</v>
      </c>
      <c r="Y562">
        <f>Drivers!Y386</f>
        <v>0</v>
      </c>
      <c r="Z562">
        <f>Drivers!Z386</f>
        <v>0</v>
      </c>
      <c r="AA562">
        <f>Drivers!AA386</f>
        <v>0</v>
      </c>
      <c r="AB562">
        <f>Drivers!AB386</f>
        <v>0</v>
      </c>
      <c r="AC562">
        <f>Drivers!AC386</f>
        <v>0</v>
      </c>
      <c r="AD562">
        <f>Drivers!AD386</f>
        <v>0</v>
      </c>
      <c r="AE562">
        <f>Drivers!AE386</f>
        <v>0</v>
      </c>
      <c r="AF562">
        <f>Drivers!AF386</f>
        <v>0</v>
      </c>
      <c r="AG562">
        <f>Drivers!AG386</f>
        <v>0</v>
      </c>
      <c r="AH562">
        <f>Drivers!AH386</f>
        <v>0</v>
      </c>
      <c r="AI562">
        <f>Drivers!AI386</f>
        <v>0</v>
      </c>
      <c r="AJ562">
        <f>Drivers!AJ386</f>
        <v>0</v>
      </c>
      <c r="AK562">
        <f>Drivers!AK386</f>
        <v>0</v>
      </c>
      <c r="AL562">
        <f>Drivers!AL386</f>
        <v>0</v>
      </c>
      <c r="AM562">
        <f>Drivers!AM386</f>
        <v>0</v>
      </c>
      <c r="AN562">
        <f>Drivers!AN386</f>
        <v>0</v>
      </c>
      <c r="AO562">
        <f>Drivers!AO386</f>
        <v>0</v>
      </c>
      <c r="AP562">
        <f>Drivers!AP386</f>
        <v>0</v>
      </c>
      <c r="AQ562">
        <f>Drivers!AQ386</f>
        <v>0</v>
      </c>
      <c r="AR562">
        <f>Drivers!AR386</f>
        <v>0</v>
      </c>
      <c r="AS562">
        <f>Drivers!AS386</f>
        <v>0</v>
      </c>
      <c r="AT562">
        <f>Drivers!AT386</f>
        <v>0</v>
      </c>
      <c r="AU562">
        <f>Drivers!AU386</f>
        <v>0</v>
      </c>
      <c r="AV562">
        <f>Drivers!AV386</f>
        <v>0</v>
      </c>
      <c r="AW562">
        <f>Drivers!AW386</f>
        <v>0</v>
      </c>
      <c r="AX562">
        <f>Drivers!AX386</f>
        <v>0</v>
      </c>
      <c r="AY562">
        <f>Drivers!AY386</f>
        <v>0</v>
      </c>
      <c r="AZ562">
        <f>Drivers!AZ386</f>
        <v>0</v>
      </c>
      <c r="BA562">
        <f>Drivers!BA386</f>
        <v>0</v>
      </c>
      <c r="BB562">
        <f>Drivers!BB386</f>
        <v>0</v>
      </c>
      <c r="BC562">
        <f>Drivers!BC386</f>
        <v>0</v>
      </c>
      <c r="BD562">
        <f>Drivers!BD386</f>
        <v>0</v>
      </c>
      <c r="BE562">
        <f>Drivers!BE386</f>
        <v>0</v>
      </c>
      <c r="BF562">
        <f>Drivers!BF386</f>
        <v>0</v>
      </c>
      <c r="BG562">
        <f>Drivers!BG386</f>
        <v>0</v>
      </c>
      <c r="BH562">
        <f>Drivers!BH386</f>
        <v>0</v>
      </c>
      <c r="BI562">
        <f>Drivers!BI386</f>
        <v>0</v>
      </c>
      <c r="BJ562">
        <f>Drivers!BJ386</f>
        <v>0</v>
      </c>
      <c r="BK562">
        <f>Drivers!BK386</f>
        <v>0</v>
      </c>
      <c r="BL562">
        <f>Drivers!BL386</f>
        <v>0</v>
      </c>
      <c r="BM562">
        <f>Drivers!BM386</f>
        <v>0</v>
      </c>
      <c r="BN562">
        <f>Drivers!BN386</f>
        <v>0</v>
      </c>
      <c r="BO562">
        <f>Drivers!BO386</f>
        <v>0</v>
      </c>
      <c r="BP562">
        <f>Drivers!BP386</f>
        <v>0</v>
      </c>
      <c r="BQ562">
        <f>Drivers!BQ386</f>
        <v>0</v>
      </c>
      <c r="BR562">
        <f>Drivers!BR386</f>
        <v>0</v>
      </c>
      <c r="BS562">
        <f>Drivers!BS386</f>
        <v>1E-3</v>
      </c>
      <c r="BT562">
        <f>Drivers!BT386</f>
        <v>2.1000000000000001E-2</v>
      </c>
      <c r="BU562">
        <f>Drivers!BU386</f>
        <v>3.9E-2</v>
      </c>
      <c r="BV562">
        <f>Drivers!BV386</f>
        <v>2.7E-2</v>
      </c>
      <c r="BW562">
        <f>Drivers!BW386</f>
        <v>2.8000000000000001E-2</v>
      </c>
      <c r="BX562">
        <f>Drivers!BX386</f>
        <v>2.7E-2</v>
      </c>
      <c r="BY562">
        <f>Drivers!BY386</f>
        <v>2.5999999999999999E-2</v>
      </c>
      <c r="BZ562">
        <f>Drivers!BZ386</f>
        <v>4.1000000000000002E-2</v>
      </c>
      <c r="CA562">
        <f>Drivers!CA386</f>
        <v>0.105</v>
      </c>
      <c r="CB562">
        <f>Drivers!CB386</f>
        <v>-0.13300000000000001</v>
      </c>
      <c r="CC562">
        <f>Drivers!CC386</f>
        <v>2E-3</v>
      </c>
      <c r="CD562">
        <f>Drivers!CD386</f>
        <v>0</v>
      </c>
      <c r="CE562">
        <f>Drivers!CE386</f>
        <v>0</v>
      </c>
      <c r="CF562">
        <f>Drivers!CF386</f>
        <v>0</v>
      </c>
      <c r="CG562">
        <f>Drivers!CG386</f>
        <v>0</v>
      </c>
      <c r="CH562">
        <f>Drivers!CH386</f>
        <v>0</v>
      </c>
      <c r="CI562">
        <f>Drivers!CI386</f>
        <v>0</v>
      </c>
      <c r="CJ562">
        <f>Drivers!CJ386</f>
        <v>0</v>
      </c>
      <c r="CK562">
        <f>Drivers!CK386</f>
        <v>0</v>
      </c>
      <c r="CL562">
        <f>Drivers!CL386</f>
        <v>0</v>
      </c>
      <c r="CM562">
        <f>Drivers!CM386</f>
        <v>0</v>
      </c>
      <c r="CN562">
        <f>Drivers!CN386</f>
        <v>0</v>
      </c>
      <c r="CO562">
        <f>Drivers!CO386</f>
        <v>0</v>
      </c>
      <c r="CP562">
        <f>Drivers!CP386</f>
        <v>0</v>
      </c>
      <c r="CQ562">
        <f>Drivers!CQ386</f>
        <v>0</v>
      </c>
      <c r="CR562">
        <f>Drivers!CR386</f>
        <v>0</v>
      </c>
      <c r="CS562">
        <f>Drivers!CS386</f>
        <v>0</v>
      </c>
      <c r="CT562">
        <f>Drivers!CT386</f>
        <v>0</v>
      </c>
      <c r="CU562">
        <f>Drivers!CU386</f>
        <v>0</v>
      </c>
      <c r="CV562">
        <f>Drivers!CV386</f>
        <v>0</v>
      </c>
      <c r="CW562">
        <f>Drivers!CW386</f>
        <v>0</v>
      </c>
      <c r="CX562">
        <f>Drivers!CX386</f>
        <v>0</v>
      </c>
      <c r="CY562">
        <f>Drivers!CY386</f>
        <v>0</v>
      </c>
      <c r="CZ562">
        <f>Drivers!CZ386</f>
        <v>0</v>
      </c>
      <c r="DA562">
        <f>Drivers!DA386</f>
        <v>0</v>
      </c>
      <c r="DB562">
        <f>Drivers!DB386</f>
        <v>0</v>
      </c>
      <c r="DC562">
        <f>Drivers!DC386</f>
        <v>0</v>
      </c>
      <c r="DD562">
        <f>Drivers!DD386</f>
        <v>0</v>
      </c>
      <c r="DE562">
        <f>Drivers!DE386</f>
        <v>0</v>
      </c>
      <c r="DF562">
        <f>Drivers!DF386</f>
        <v>0</v>
      </c>
      <c r="DG562">
        <f>Drivers!DG386</f>
        <v>0</v>
      </c>
      <c r="DH562">
        <f>Drivers!DH386</f>
        <v>0</v>
      </c>
      <c r="DI562">
        <f>Drivers!DI386</f>
        <v>0</v>
      </c>
      <c r="DJ562">
        <f>Drivers!DJ386</f>
        <v>0</v>
      </c>
      <c r="DK562">
        <f>Drivers!DK386</f>
        <v>0</v>
      </c>
      <c r="DL562">
        <f>Drivers!DL386</f>
        <v>0</v>
      </c>
      <c r="DM562">
        <f>Drivers!DM386</f>
        <v>0</v>
      </c>
      <c r="DN562">
        <f>Drivers!DN386</f>
        <v>0</v>
      </c>
      <c r="DO562">
        <f>Drivers!DO386</f>
        <v>0</v>
      </c>
      <c r="DP562">
        <f>Drivers!DP386</f>
        <v>0</v>
      </c>
      <c r="DQ562">
        <f>Drivers!DQ386</f>
        <v>0</v>
      </c>
      <c r="DR562">
        <f>Drivers!DR386</f>
        <v>0</v>
      </c>
      <c r="DS562">
        <f>Drivers!DS386</f>
        <v>0</v>
      </c>
      <c r="DT562">
        <f>Drivers!DT386</f>
        <v>0</v>
      </c>
      <c r="DU562">
        <f>Drivers!DU386</f>
        <v>0</v>
      </c>
      <c r="DV562">
        <f>Drivers!DV386</f>
        <v>0</v>
      </c>
      <c r="DW562">
        <f>Drivers!DW386</f>
        <v>0</v>
      </c>
      <c r="DX562">
        <f>Drivers!DX386</f>
        <v>0</v>
      </c>
      <c r="DY562">
        <f>Drivers!DY386</f>
        <v>0</v>
      </c>
      <c r="DZ562">
        <f>Drivers!DZ386</f>
        <v>6.0999999999999999E-2</v>
      </c>
      <c r="EA562">
        <f>Drivers!EA386</f>
        <v>0.108</v>
      </c>
      <c r="EB562">
        <f>Drivers!EB386</f>
        <v>1.4999999999999984E-2</v>
      </c>
      <c r="EC562">
        <f>Drivers!EC386</f>
        <v>-2.6000000000000009E-2</v>
      </c>
      <c r="ED562">
        <f>Drivers!ED386</f>
        <v>-0.13100000000000001</v>
      </c>
      <c r="EE562">
        <f>Drivers!EE386</f>
        <v>2E-3</v>
      </c>
      <c r="EF562">
        <f>Drivers!EF386</f>
        <v>0</v>
      </c>
      <c r="EG562">
        <f>Drivers!EG386</f>
        <v>0</v>
      </c>
      <c r="EH562">
        <f>Drivers!EH386</f>
        <v>0</v>
      </c>
      <c r="EI562">
        <f>Drivers!EI386</f>
        <v>0</v>
      </c>
      <c r="EJ562">
        <f>Drivers!EJ386</f>
        <v>0</v>
      </c>
      <c r="EK562">
        <f>Drivers!EK386</f>
        <v>0</v>
      </c>
      <c r="EL562">
        <f>Drivers!EL386</f>
        <v>0</v>
      </c>
      <c r="EM562">
        <f>Drivers!EM386</f>
        <v>0</v>
      </c>
      <c r="EN562">
        <f>Drivers!EN386</f>
        <v>0</v>
      </c>
    </row>
    <row r="563" spans="1:144" x14ac:dyDescent="0.2">
      <c r="A563">
        <f>Drivers!A387</f>
        <v>0</v>
      </c>
      <c r="B563">
        <f>Drivers!B387</f>
        <v>0</v>
      </c>
      <c r="C563">
        <f>Drivers!C387</f>
        <v>0</v>
      </c>
      <c r="D563">
        <f>Drivers!D387</f>
        <v>0</v>
      </c>
      <c r="E563">
        <f>Drivers!E387</f>
        <v>0</v>
      </c>
      <c r="F563">
        <f>Drivers!F387</f>
        <v>0</v>
      </c>
      <c r="G563">
        <f>Drivers!G387</f>
        <v>0</v>
      </c>
      <c r="H563">
        <f>Drivers!H387</f>
        <v>0</v>
      </c>
      <c r="I563">
        <f>Drivers!I387</f>
        <v>0</v>
      </c>
      <c r="J563">
        <f>Drivers!J387</f>
        <v>0</v>
      </c>
      <c r="K563">
        <f>Drivers!K387</f>
        <v>0</v>
      </c>
      <c r="L563">
        <f>Drivers!L387</f>
        <v>0</v>
      </c>
      <c r="M563">
        <f>Drivers!M387</f>
        <v>0</v>
      </c>
      <c r="N563">
        <f>Drivers!N387</f>
        <v>0</v>
      </c>
      <c r="O563">
        <f>Drivers!O387</f>
        <v>0</v>
      </c>
      <c r="P563">
        <f>Drivers!P387</f>
        <v>0</v>
      </c>
      <c r="Q563">
        <f>Drivers!Q387</f>
        <v>0</v>
      </c>
      <c r="R563">
        <f>Drivers!R387</f>
        <v>0</v>
      </c>
      <c r="S563">
        <f>Drivers!S387</f>
        <v>0</v>
      </c>
      <c r="T563">
        <f>Drivers!T387</f>
        <v>0</v>
      </c>
      <c r="U563">
        <f>Drivers!U387</f>
        <v>0</v>
      </c>
      <c r="V563">
        <f>Drivers!V387</f>
        <v>0</v>
      </c>
      <c r="W563">
        <f>Drivers!W387</f>
        <v>0</v>
      </c>
      <c r="X563">
        <f>Drivers!X387</f>
        <v>0</v>
      </c>
      <c r="Y563">
        <f>Drivers!Y387</f>
        <v>0</v>
      </c>
      <c r="Z563">
        <f>Drivers!Z387</f>
        <v>0</v>
      </c>
      <c r="AA563">
        <f>Drivers!AA387</f>
        <v>0</v>
      </c>
      <c r="AB563">
        <f>Drivers!AB387</f>
        <v>0</v>
      </c>
      <c r="AC563">
        <f>Drivers!AC387</f>
        <v>0</v>
      </c>
      <c r="AD563">
        <f>Drivers!AD387</f>
        <v>0</v>
      </c>
      <c r="AE563">
        <f>Drivers!AE387</f>
        <v>0</v>
      </c>
      <c r="AF563">
        <f>Drivers!AF387</f>
        <v>0</v>
      </c>
      <c r="AG563">
        <f>Drivers!AG387</f>
        <v>0</v>
      </c>
      <c r="AH563">
        <f>Drivers!AH387</f>
        <v>0</v>
      </c>
      <c r="AI563">
        <f>Drivers!AI387</f>
        <v>0</v>
      </c>
      <c r="AJ563">
        <f>Drivers!AJ387</f>
        <v>0</v>
      </c>
      <c r="AK563">
        <f>Drivers!AK387</f>
        <v>0</v>
      </c>
      <c r="AL563">
        <f>Drivers!AL387</f>
        <v>0</v>
      </c>
      <c r="AM563">
        <f>Drivers!AM387</f>
        <v>0</v>
      </c>
      <c r="AN563">
        <f>Drivers!AN387</f>
        <v>0</v>
      </c>
      <c r="AO563">
        <f>Drivers!AO387</f>
        <v>0</v>
      </c>
      <c r="AP563">
        <f>Drivers!AP387</f>
        <v>0</v>
      </c>
      <c r="AQ563">
        <f>Drivers!AQ387</f>
        <v>0</v>
      </c>
      <c r="AR563">
        <f>Drivers!AR387</f>
        <v>0</v>
      </c>
      <c r="AS563">
        <f>Drivers!AS387</f>
        <v>0</v>
      </c>
      <c r="AT563">
        <f>Drivers!AT387</f>
        <v>0</v>
      </c>
      <c r="AU563">
        <f>Drivers!AU387</f>
        <v>0</v>
      </c>
      <c r="AV563">
        <f>Drivers!AV387</f>
        <v>0</v>
      </c>
      <c r="AW563">
        <f>Drivers!AW387</f>
        <v>0</v>
      </c>
      <c r="AX563">
        <f>Drivers!AX387</f>
        <v>0</v>
      </c>
      <c r="AY563">
        <f>Drivers!AY387</f>
        <v>0</v>
      </c>
      <c r="AZ563">
        <f>Drivers!AZ387</f>
        <v>0</v>
      </c>
      <c r="BA563">
        <f>Drivers!BA387</f>
        <v>0</v>
      </c>
      <c r="BB563">
        <f>Drivers!BB387</f>
        <v>0</v>
      </c>
      <c r="BC563">
        <f>Drivers!BC387</f>
        <v>0</v>
      </c>
      <c r="BD563">
        <f>Drivers!BD387</f>
        <v>0</v>
      </c>
      <c r="BE563">
        <f>Drivers!BE387</f>
        <v>0</v>
      </c>
      <c r="BF563">
        <f>Drivers!BF387</f>
        <v>0</v>
      </c>
      <c r="BG563">
        <f>Drivers!BG387</f>
        <v>0</v>
      </c>
      <c r="BH563">
        <f>Drivers!BH387</f>
        <v>0</v>
      </c>
      <c r="BI563">
        <f>Drivers!BI387</f>
        <v>0</v>
      </c>
      <c r="BJ563">
        <f>Drivers!BJ387</f>
        <v>0</v>
      </c>
      <c r="BK563">
        <f>Drivers!BK387</f>
        <v>0</v>
      </c>
      <c r="BL563">
        <f>Drivers!BL387</f>
        <v>0</v>
      </c>
      <c r="BM563">
        <f>Drivers!BM387</f>
        <v>0</v>
      </c>
      <c r="BN563">
        <f>Drivers!BN387</f>
        <v>0</v>
      </c>
      <c r="BO563">
        <f>Drivers!BO387</f>
        <v>0</v>
      </c>
      <c r="BP563">
        <f>Drivers!BP387</f>
        <v>0</v>
      </c>
      <c r="BQ563">
        <f>Drivers!BQ387</f>
        <v>0</v>
      </c>
      <c r="BR563">
        <f>Drivers!BR387</f>
        <v>0</v>
      </c>
      <c r="BS563">
        <f>Drivers!BS387</f>
        <v>0</v>
      </c>
      <c r="BT563">
        <f>Drivers!BT387</f>
        <v>0</v>
      </c>
      <c r="BU563">
        <f>Drivers!BU387</f>
        <v>0</v>
      </c>
      <c r="BV563">
        <f>Drivers!BV387</f>
        <v>0</v>
      </c>
      <c r="BW563">
        <f>Drivers!BW387</f>
        <v>0</v>
      </c>
      <c r="BX563">
        <f>Drivers!BX387</f>
        <v>0</v>
      </c>
      <c r="BY563">
        <f>Drivers!BY387</f>
        <v>0</v>
      </c>
      <c r="BZ563">
        <f>Drivers!BZ387</f>
        <v>0</v>
      </c>
      <c r="CA563">
        <f>Drivers!CA387</f>
        <v>0</v>
      </c>
      <c r="CB563">
        <f>Drivers!CB387</f>
        <v>0</v>
      </c>
      <c r="CC563">
        <f>Drivers!CC387</f>
        <v>0</v>
      </c>
      <c r="CD563">
        <f>Drivers!CD387</f>
        <v>0</v>
      </c>
      <c r="CE563">
        <f>Drivers!CE387</f>
        <v>0</v>
      </c>
      <c r="CF563">
        <f>Drivers!CF387</f>
        <v>0</v>
      </c>
      <c r="CG563">
        <f>Drivers!CG387</f>
        <v>0</v>
      </c>
      <c r="CH563">
        <f>Drivers!CH387</f>
        <v>0</v>
      </c>
      <c r="CI563">
        <f>Drivers!CI387</f>
        <v>0</v>
      </c>
      <c r="CJ563">
        <f>Drivers!CJ387</f>
        <v>0</v>
      </c>
      <c r="CK563">
        <f>Drivers!CK387</f>
        <v>0</v>
      </c>
      <c r="CL563">
        <f>Drivers!CL387</f>
        <v>0</v>
      </c>
      <c r="CM563">
        <f>Drivers!CM387</f>
        <v>0</v>
      </c>
      <c r="CN563">
        <f>Drivers!CN387</f>
        <v>0</v>
      </c>
      <c r="CO563">
        <f>Drivers!CO387</f>
        <v>0</v>
      </c>
      <c r="CP563">
        <f>Drivers!CP387</f>
        <v>0</v>
      </c>
      <c r="CQ563">
        <f>Drivers!CQ387</f>
        <v>0</v>
      </c>
      <c r="CR563">
        <f>Drivers!CR387</f>
        <v>0</v>
      </c>
      <c r="CS563">
        <f>Drivers!CS387</f>
        <v>0</v>
      </c>
      <c r="CT563">
        <f>Drivers!CT387</f>
        <v>0</v>
      </c>
      <c r="CU563">
        <f>Drivers!CU387</f>
        <v>0</v>
      </c>
      <c r="CV563">
        <f>Drivers!CV387</f>
        <v>0</v>
      </c>
      <c r="CW563">
        <f>Drivers!CW387</f>
        <v>0</v>
      </c>
      <c r="CX563">
        <f>Drivers!CX387</f>
        <v>0</v>
      </c>
      <c r="CY563">
        <f>Drivers!CY387</f>
        <v>0</v>
      </c>
      <c r="CZ563">
        <f>Drivers!CZ387</f>
        <v>0</v>
      </c>
      <c r="DA563">
        <f>Drivers!DA387</f>
        <v>0</v>
      </c>
      <c r="DB563">
        <f>Drivers!DB387</f>
        <v>0</v>
      </c>
      <c r="DC563">
        <f>Drivers!DC387</f>
        <v>0</v>
      </c>
      <c r="DD563">
        <f>Drivers!DD387</f>
        <v>0</v>
      </c>
      <c r="DE563">
        <f>Drivers!DE387</f>
        <v>0</v>
      </c>
      <c r="DF563">
        <f>Drivers!DF387</f>
        <v>0</v>
      </c>
      <c r="DG563">
        <f>Drivers!DG387</f>
        <v>0</v>
      </c>
      <c r="DH563">
        <f>Drivers!DH387</f>
        <v>0</v>
      </c>
      <c r="DI563">
        <f>Drivers!DI387</f>
        <v>0</v>
      </c>
      <c r="DJ563">
        <f>Drivers!DJ387</f>
        <v>0</v>
      </c>
      <c r="DK563">
        <f>Drivers!DK387</f>
        <v>0</v>
      </c>
      <c r="DL563">
        <f>Drivers!DL387</f>
        <v>0</v>
      </c>
      <c r="DM563">
        <f>Drivers!DM387</f>
        <v>0</v>
      </c>
      <c r="DN563">
        <f>Drivers!DN387</f>
        <v>0</v>
      </c>
      <c r="DO563">
        <f>Drivers!DO387</f>
        <v>0</v>
      </c>
      <c r="DP563">
        <f>Drivers!DP387</f>
        <v>0</v>
      </c>
      <c r="DQ563">
        <f>Drivers!DQ387</f>
        <v>0</v>
      </c>
      <c r="DR563">
        <f>Drivers!DR387</f>
        <v>0</v>
      </c>
      <c r="DS563">
        <f>Drivers!DS387</f>
        <v>0</v>
      </c>
      <c r="DT563">
        <f>Drivers!DT387</f>
        <v>0</v>
      </c>
      <c r="DU563">
        <f>Drivers!DU387</f>
        <v>0</v>
      </c>
      <c r="DV563">
        <f>Drivers!DV387</f>
        <v>0</v>
      </c>
      <c r="DW563">
        <f>Drivers!DW387</f>
        <v>0</v>
      </c>
      <c r="DX563">
        <f>Drivers!DX387</f>
        <v>0</v>
      </c>
      <c r="DY563">
        <f>Drivers!DY387</f>
        <v>0</v>
      </c>
      <c r="DZ563">
        <f>Drivers!DZ387</f>
        <v>0</v>
      </c>
      <c r="EA563">
        <f>Drivers!EA387</f>
        <v>0</v>
      </c>
      <c r="EB563">
        <f>Drivers!EB387</f>
        <v>0</v>
      </c>
      <c r="EC563">
        <f>Drivers!EC387</f>
        <v>0</v>
      </c>
      <c r="ED563">
        <f>Drivers!ED387</f>
        <v>0</v>
      </c>
      <c r="EE563">
        <f>Drivers!EE387</f>
        <v>0</v>
      </c>
      <c r="EF563">
        <f>Drivers!EF387</f>
        <v>0</v>
      </c>
      <c r="EG563">
        <f>Drivers!EG387</f>
        <v>0</v>
      </c>
      <c r="EH563">
        <f>Drivers!EH387</f>
        <v>0</v>
      </c>
      <c r="EI563">
        <f>Drivers!EI387</f>
        <v>0</v>
      </c>
      <c r="EJ563">
        <f>Drivers!EJ387</f>
        <v>0</v>
      </c>
      <c r="EK563">
        <f>Drivers!EK387</f>
        <v>0</v>
      </c>
      <c r="EL563">
        <f>Drivers!EL387</f>
        <v>0</v>
      </c>
      <c r="EM563">
        <f>Drivers!EM387</f>
        <v>0</v>
      </c>
      <c r="EN563">
        <f>Drivers!EN387</f>
        <v>0</v>
      </c>
    </row>
    <row r="564" spans="1:144" x14ac:dyDescent="0.2">
      <c r="A564">
        <f>Drivers!A388</f>
        <v>0</v>
      </c>
      <c r="B564">
        <f>Drivers!B388</f>
        <v>0</v>
      </c>
      <c r="C564">
        <f>Drivers!C388</f>
        <v>0</v>
      </c>
      <c r="D564">
        <f>Drivers!D388</f>
        <v>0</v>
      </c>
      <c r="E564">
        <f>Drivers!E388</f>
        <v>0</v>
      </c>
      <c r="F564">
        <f>Drivers!F388</f>
        <v>0</v>
      </c>
      <c r="G564">
        <f>Drivers!G388</f>
        <v>0</v>
      </c>
      <c r="H564">
        <f>Drivers!H388</f>
        <v>0</v>
      </c>
      <c r="I564" t="str">
        <f>Drivers!I388</f>
        <v>NOL - Beginning of Period</v>
      </c>
      <c r="J564">
        <f>Drivers!J388</f>
        <v>0</v>
      </c>
      <c r="K564">
        <f>Drivers!K388</f>
        <v>0</v>
      </c>
      <c r="L564">
        <f>Drivers!L388</f>
        <v>0</v>
      </c>
      <c r="M564">
        <f>Drivers!M388</f>
        <v>0</v>
      </c>
      <c r="N564">
        <f>Drivers!N388</f>
        <v>0</v>
      </c>
      <c r="O564">
        <f>Drivers!O388</f>
        <v>0</v>
      </c>
      <c r="P564">
        <f>Drivers!P388</f>
        <v>0</v>
      </c>
      <c r="Q564">
        <f>Drivers!Q388</f>
        <v>0</v>
      </c>
      <c r="R564">
        <f>Drivers!R388</f>
        <v>0</v>
      </c>
      <c r="S564">
        <f>Drivers!S388</f>
        <v>0</v>
      </c>
      <c r="T564">
        <f>Drivers!T388</f>
        <v>0</v>
      </c>
      <c r="U564">
        <f>Drivers!U388</f>
        <v>0</v>
      </c>
      <c r="V564">
        <f>Drivers!V388</f>
        <v>0</v>
      </c>
      <c r="W564">
        <f>Drivers!W388</f>
        <v>0</v>
      </c>
      <c r="X564">
        <f>Drivers!X388</f>
        <v>0</v>
      </c>
      <c r="Y564">
        <f>Drivers!Y388</f>
        <v>0</v>
      </c>
      <c r="Z564">
        <f>Drivers!Z388</f>
        <v>0</v>
      </c>
      <c r="AA564">
        <f>Drivers!AA388</f>
        <v>0</v>
      </c>
      <c r="AB564">
        <f>Drivers!AB388</f>
        <v>0</v>
      </c>
      <c r="AC564">
        <f>Drivers!AC388</f>
        <v>0</v>
      </c>
      <c r="AD564">
        <f>Drivers!AD388</f>
        <v>0</v>
      </c>
      <c r="AE564">
        <f>Drivers!AE388</f>
        <v>0</v>
      </c>
      <c r="AF564">
        <f>Drivers!AF388</f>
        <v>0</v>
      </c>
      <c r="AG564">
        <f>Drivers!AG388</f>
        <v>0</v>
      </c>
      <c r="AH564">
        <f>Drivers!AH388</f>
        <v>0</v>
      </c>
      <c r="AI564">
        <f>Drivers!AI388</f>
        <v>0</v>
      </c>
      <c r="AJ564">
        <f>Drivers!AJ388</f>
        <v>0</v>
      </c>
      <c r="AK564">
        <f>Drivers!AK388</f>
        <v>0</v>
      </c>
      <c r="AL564">
        <f>Drivers!AL388</f>
        <v>0</v>
      </c>
      <c r="AM564">
        <f>Drivers!AM388</f>
        <v>0</v>
      </c>
      <c r="AN564">
        <f>Drivers!AN388</f>
        <v>0</v>
      </c>
      <c r="AO564">
        <f>Drivers!AO388</f>
        <v>0</v>
      </c>
      <c r="AP564">
        <f>Drivers!AP388</f>
        <v>0</v>
      </c>
      <c r="AQ564">
        <f>Drivers!AQ388</f>
        <v>0</v>
      </c>
      <c r="AR564">
        <f>Drivers!AR388</f>
        <v>0</v>
      </c>
      <c r="AS564">
        <f>Drivers!AS388</f>
        <v>0</v>
      </c>
      <c r="AT564">
        <f>Drivers!AT388</f>
        <v>0</v>
      </c>
      <c r="AU564">
        <f>Drivers!AU388</f>
        <v>0</v>
      </c>
      <c r="AV564">
        <f>Drivers!AV388</f>
        <v>0</v>
      </c>
      <c r="AW564">
        <f>Drivers!AW388</f>
        <v>0</v>
      </c>
      <c r="AX564">
        <f>Drivers!AX388</f>
        <v>0</v>
      </c>
      <c r="AY564">
        <f>Drivers!AY388</f>
        <v>0</v>
      </c>
      <c r="AZ564">
        <f>Drivers!AZ388</f>
        <v>0</v>
      </c>
      <c r="BA564">
        <f>Drivers!BA388</f>
        <v>0</v>
      </c>
      <c r="BB564">
        <f>Drivers!BB388</f>
        <v>0</v>
      </c>
      <c r="BC564">
        <f>Drivers!BC388</f>
        <v>0</v>
      </c>
      <c r="BD564">
        <f>Drivers!BD388</f>
        <v>0</v>
      </c>
      <c r="BE564">
        <f>Drivers!BE388</f>
        <v>0</v>
      </c>
      <c r="BF564">
        <f>Drivers!BF388</f>
        <v>0</v>
      </c>
      <c r="BG564">
        <f>Drivers!BG388</f>
        <v>0</v>
      </c>
      <c r="BH564">
        <f>Drivers!BH388</f>
        <v>0</v>
      </c>
      <c r="BI564">
        <f>Drivers!BI388</f>
        <v>0</v>
      </c>
      <c r="BJ564">
        <f>Drivers!BJ388</f>
        <v>0</v>
      </c>
      <c r="BK564">
        <f>Drivers!BK388</f>
        <v>0</v>
      </c>
      <c r="BL564">
        <f>Drivers!BL388</f>
        <v>0</v>
      </c>
      <c r="BM564">
        <f>Drivers!BM388</f>
        <v>0</v>
      </c>
      <c r="BN564">
        <f>Drivers!BN388</f>
        <v>0</v>
      </c>
      <c r="BO564">
        <f>Drivers!BO388</f>
        <v>0</v>
      </c>
      <c r="BP564">
        <f>Drivers!BP388</f>
        <v>0</v>
      </c>
      <c r="BQ564">
        <f>Drivers!BQ388</f>
        <v>0</v>
      </c>
      <c r="BR564">
        <f>Drivers!BR388</f>
        <v>0</v>
      </c>
      <c r="BS564">
        <f>Drivers!BS388</f>
        <v>0</v>
      </c>
      <c r="BT564">
        <f>Drivers!BT388</f>
        <v>0</v>
      </c>
      <c r="BU564">
        <f>Drivers!BU388</f>
        <v>0</v>
      </c>
      <c r="BV564">
        <f>Drivers!BV388</f>
        <v>0</v>
      </c>
      <c r="BW564">
        <f>Drivers!BW388</f>
        <v>0</v>
      </c>
      <c r="BX564">
        <f>Drivers!BX388</f>
        <v>0</v>
      </c>
      <c r="BY564">
        <f>Drivers!BY388</f>
        <v>-37.391000000000005</v>
      </c>
      <c r="BZ564">
        <f>Drivers!BZ388</f>
        <v>-63.28</v>
      </c>
      <c r="CA564">
        <f>Drivers!CA388</f>
        <v>-114.96300000000002</v>
      </c>
      <c r="CB564">
        <f>Drivers!CB388</f>
        <v>-146.00100000000003</v>
      </c>
      <c r="CC564">
        <f>Drivers!CC388</f>
        <v>-214.50300000000001</v>
      </c>
      <c r="CD564">
        <f>Drivers!CD388</f>
        <v>-252.04000000000002</v>
      </c>
      <c r="CE564">
        <f>Drivers!CE388</f>
        <v>-288.88503239922539</v>
      </c>
      <c r="CF564">
        <f>Drivers!CF388</f>
        <v>-319.1044084965456</v>
      </c>
      <c r="CG564">
        <f>Drivers!CG388</f>
        <v>-354.34443890712532</v>
      </c>
      <c r="CH564">
        <f>Drivers!CH388</f>
        <v>-379.88313608128368</v>
      </c>
      <c r="CI564">
        <f>Drivers!CI388</f>
        <v>-410.82175404219242</v>
      </c>
      <c r="CJ564">
        <f>Drivers!CJ388</f>
        <v>-434.00572288984523</v>
      </c>
      <c r="CK564">
        <f>Drivers!CK388</f>
        <v>-462.69861595598979</v>
      </c>
      <c r="CL564">
        <f>Drivers!CL388</f>
        <v>-482.19220998751643</v>
      </c>
      <c r="CM564">
        <f>Drivers!CM388</f>
        <v>-507.62310753046808</v>
      </c>
      <c r="CN564">
        <f>Drivers!CN388</f>
        <v>-524.83663420418668</v>
      </c>
      <c r="CO564">
        <f>Drivers!CO388</f>
        <v>-547.52013236205562</v>
      </c>
      <c r="CP564">
        <f>Drivers!CP388</f>
        <v>0</v>
      </c>
      <c r="CQ564">
        <f>Drivers!CQ388</f>
        <v>0</v>
      </c>
      <c r="CR564">
        <f>Drivers!CR388</f>
        <v>0</v>
      </c>
      <c r="CS564">
        <f>Drivers!CS388</f>
        <v>0</v>
      </c>
      <c r="CT564">
        <f>Drivers!CT388</f>
        <v>0</v>
      </c>
      <c r="CU564">
        <f>Drivers!CU388</f>
        <v>0</v>
      </c>
      <c r="CV564">
        <f>Drivers!CV388</f>
        <v>0</v>
      </c>
      <c r="CW564">
        <f>Drivers!CW388</f>
        <v>0</v>
      </c>
      <c r="CX564">
        <f>Drivers!CX388</f>
        <v>0</v>
      </c>
      <c r="CY564">
        <f>Drivers!CY388</f>
        <v>0</v>
      </c>
      <c r="CZ564">
        <f>Drivers!CZ388</f>
        <v>0</v>
      </c>
      <c r="DA564">
        <f>Drivers!DA388</f>
        <v>0</v>
      </c>
      <c r="DB564">
        <f>Drivers!DB388</f>
        <v>0</v>
      </c>
      <c r="DC564">
        <f>Drivers!DC388</f>
        <v>0</v>
      </c>
      <c r="DD564">
        <f>Drivers!DD388</f>
        <v>0</v>
      </c>
      <c r="DE564">
        <f>Drivers!DE388</f>
        <v>0</v>
      </c>
      <c r="DF564">
        <f>Drivers!DF388</f>
        <v>0</v>
      </c>
      <c r="DG564">
        <f>Drivers!DG388</f>
        <v>0</v>
      </c>
      <c r="DH564">
        <f>Drivers!DH388</f>
        <v>0</v>
      </c>
      <c r="DI564">
        <f>Drivers!DI388</f>
        <v>0</v>
      </c>
      <c r="DJ564">
        <f>Drivers!DJ388</f>
        <v>0</v>
      </c>
      <c r="DK564">
        <f>Drivers!DK388</f>
        <v>0</v>
      </c>
      <c r="DL564">
        <f>Drivers!DL388</f>
        <v>0</v>
      </c>
      <c r="DM564">
        <f>Drivers!DM388</f>
        <v>0</v>
      </c>
      <c r="DN564">
        <f>Drivers!DN388</f>
        <v>0</v>
      </c>
      <c r="DO564">
        <f>Drivers!DO388</f>
        <v>0</v>
      </c>
      <c r="DP564">
        <f>Drivers!DP388</f>
        <v>0</v>
      </c>
      <c r="DQ564">
        <f>Drivers!DQ388</f>
        <v>0</v>
      </c>
      <c r="DR564">
        <f>Drivers!DR388</f>
        <v>0</v>
      </c>
      <c r="DS564">
        <f>Drivers!DS388</f>
        <v>0</v>
      </c>
      <c r="DT564">
        <f>Drivers!DT388</f>
        <v>0</v>
      </c>
      <c r="DU564">
        <f>Drivers!DU388</f>
        <v>0</v>
      </c>
      <c r="DV564">
        <f>Drivers!DV388</f>
        <v>0</v>
      </c>
      <c r="DW564">
        <f>Drivers!DW388</f>
        <v>0</v>
      </c>
      <c r="DX564">
        <f>Drivers!DX388</f>
        <v>0</v>
      </c>
      <c r="DY564">
        <f>Drivers!DY388</f>
        <v>0</v>
      </c>
      <c r="DZ564">
        <f>Drivers!DZ388</f>
        <v>-30.8</v>
      </c>
      <c r="EA564">
        <f>Drivers!EA388</f>
        <v>-57</v>
      </c>
      <c r="EB564">
        <f>Drivers!EB388</f>
        <v>-62.9</v>
      </c>
      <c r="EC564">
        <f>Drivers!EC388</f>
        <v>-251.66000000000003</v>
      </c>
      <c r="ED564">
        <f>Drivers!ED388</f>
        <v>-379.50313608128369</v>
      </c>
      <c r="EE564">
        <f>Drivers!EE388</f>
        <v>-481.8122099875165</v>
      </c>
      <c r="EF564">
        <f>Drivers!EF388</f>
        <v>-561.35619228377584</v>
      </c>
      <c r="EG564">
        <f>Drivers!EG388</f>
        <v>-615.11644056510499</v>
      </c>
      <c r="EH564">
        <f>Drivers!EH388</f>
        <v>-636.94868133595571</v>
      </c>
      <c r="EI564">
        <f>Drivers!EI388</f>
        <v>-623.9784732546093</v>
      </c>
      <c r="EJ564">
        <f>Drivers!EJ388</f>
        <v>-573.02884352189255</v>
      </c>
      <c r="EK564">
        <f>Drivers!EK388</f>
        <v>-489.13557248126051</v>
      </c>
      <c r="EL564">
        <f>Drivers!EL388</f>
        <v>-372.54220077354256</v>
      </c>
      <c r="EM564">
        <f>Drivers!EM388</f>
        <v>0</v>
      </c>
      <c r="EN564">
        <f>Drivers!EN388</f>
        <v>0</v>
      </c>
    </row>
    <row r="565" spans="1:144" x14ac:dyDescent="0.2">
      <c r="A565">
        <f>Drivers!A389</f>
        <v>0</v>
      </c>
      <c r="B565">
        <f>Drivers!B389</f>
        <v>0</v>
      </c>
      <c r="C565">
        <f>Drivers!C389</f>
        <v>0</v>
      </c>
      <c r="D565">
        <f>Drivers!D389</f>
        <v>0</v>
      </c>
      <c r="E565">
        <f>Drivers!E389</f>
        <v>0</v>
      </c>
      <c r="F565">
        <f>Drivers!F389</f>
        <v>0</v>
      </c>
      <c r="G565">
        <f>Drivers!G389</f>
        <v>0</v>
      </c>
      <c r="H565">
        <f>Drivers!H389</f>
        <v>0</v>
      </c>
      <c r="I565" t="str">
        <f>Drivers!I389</f>
        <v>+Net Loss/-Net Income</v>
      </c>
      <c r="J565">
        <f>Drivers!J389</f>
        <v>0</v>
      </c>
      <c r="K565">
        <f>Drivers!K389</f>
        <v>0</v>
      </c>
      <c r="L565">
        <f>Drivers!L389</f>
        <v>0</v>
      </c>
      <c r="M565">
        <f>Drivers!M389</f>
        <v>0</v>
      </c>
      <c r="N565">
        <f>Drivers!N389</f>
        <v>0</v>
      </c>
      <c r="O565">
        <f>Drivers!O389</f>
        <v>0</v>
      </c>
      <c r="P565">
        <f>Drivers!P389</f>
        <v>0</v>
      </c>
      <c r="Q565">
        <f>Drivers!Q389</f>
        <v>0</v>
      </c>
      <c r="R565">
        <f>Drivers!R389</f>
        <v>0</v>
      </c>
      <c r="S565">
        <f>Drivers!S389</f>
        <v>0</v>
      </c>
      <c r="T565">
        <f>Drivers!T389</f>
        <v>0</v>
      </c>
      <c r="U565">
        <f>Drivers!U389</f>
        <v>0</v>
      </c>
      <c r="V565">
        <f>Drivers!V389</f>
        <v>0</v>
      </c>
      <c r="W565">
        <f>Drivers!W389</f>
        <v>0</v>
      </c>
      <c r="X565">
        <f>Drivers!X389</f>
        <v>0</v>
      </c>
      <c r="Y565">
        <f>Drivers!Y389</f>
        <v>0</v>
      </c>
      <c r="Z565">
        <f>Drivers!Z389</f>
        <v>0</v>
      </c>
      <c r="AA565">
        <f>Drivers!AA389</f>
        <v>0</v>
      </c>
      <c r="AB565">
        <f>Drivers!AB389</f>
        <v>0</v>
      </c>
      <c r="AC565">
        <f>Drivers!AC389</f>
        <v>0</v>
      </c>
      <c r="AD565">
        <f>Drivers!AD389</f>
        <v>0</v>
      </c>
      <c r="AE565">
        <f>Drivers!AE389</f>
        <v>0</v>
      </c>
      <c r="AF565">
        <f>Drivers!AF389</f>
        <v>0</v>
      </c>
      <c r="AG565">
        <f>Drivers!AG389</f>
        <v>0</v>
      </c>
      <c r="AH565">
        <f>Drivers!AH389</f>
        <v>0</v>
      </c>
      <c r="AI565">
        <f>Drivers!AI389</f>
        <v>0</v>
      </c>
      <c r="AJ565">
        <f>Drivers!AJ389</f>
        <v>0</v>
      </c>
      <c r="AK565">
        <f>Drivers!AK389</f>
        <v>0</v>
      </c>
      <c r="AL565">
        <f>Drivers!AL389</f>
        <v>0</v>
      </c>
      <c r="AM565">
        <f>Drivers!AM389</f>
        <v>0</v>
      </c>
      <c r="AN565">
        <f>Drivers!AN389</f>
        <v>0</v>
      </c>
      <c r="AO565">
        <f>Drivers!AO389</f>
        <v>0</v>
      </c>
      <c r="AP565">
        <f>Drivers!AP389</f>
        <v>0</v>
      </c>
      <c r="AQ565">
        <f>Drivers!AQ389</f>
        <v>0</v>
      </c>
      <c r="AR565">
        <f>Drivers!AR389</f>
        <v>0</v>
      </c>
      <c r="AS565">
        <f>Drivers!AS389</f>
        <v>0</v>
      </c>
      <c r="AT565">
        <f>Drivers!AT389</f>
        <v>0</v>
      </c>
      <c r="AU565">
        <f>Drivers!AU389</f>
        <v>0</v>
      </c>
      <c r="AV565">
        <f>Drivers!AV389</f>
        <v>0</v>
      </c>
      <c r="AW565">
        <f>Drivers!AW389</f>
        <v>0</v>
      </c>
      <c r="AX565">
        <f>Drivers!AX389</f>
        <v>0</v>
      </c>
      <c r="AY565">
        <f>Drivers!AY389</f>
        <v>0</v>
      </c>
      <c r="AZ565">
        <f>Drivers!AZ389</f>
        <v>0</v>
      </c>
      <c r="BA565">
        <f>Drivers!BA389</f>
        <v>0</v>
      </c>
      <c r="BB565">
        <f>Drivers!BB389</f>
        <v>0</v>
      </c>
      <c r="BC565">
        <f>Drivers!BC389</f>
        <v>0</v>
      </c>
      <c r="BD565">
        <f>Drivers!BD389</f>
        <v>0</v>
      </c>
      <c r="BE565">
        <f>Drivers!BE389</f>
        <v>0</v>
      </c>
      <c r="BF565">
        <f>Drivers!BF389</f>
        <v>0</v>
      </c>
      <c r="BG565">
        <f>Drivers!BG389</f>
        <v>0</v>
      </c>
      <c r="BH565">
        <f>Drivers!BH389</f>
        <v>0</v>
      </c>
      <c r="BI565">
        <f>Drivers!BI389</f>
        <v>0</v>
      </c>
      <c r="BJ565">
        <f>Drivers!BJ389</f>
        <v>0</v>
      </c>
      <c r="BK565">
        <f>Drivers!BK389</f>
        <v>0</v>
      </c>
      <c r="BL565">
        <f>Drivers!BL389</f>
        <v>0</v>
      </c>
      <c r="BM565">
        <f>Drivers!BM389</f>
        <v>0</v>
      </c>
      <c r="BN565">
        <f>Drivers!BN389</f>
        <v>0</v>
      </c>
      <c r="BO565">
        <f>Drivers!BO389</f>
        <v>0</v>
      </c>
      <c r="BP565">
        <f>Drivers!BP389</f>
        <v>0</v>
      </c>
      <c r="BQ565">
        <f>Drivers!BQ389</f>
        <v>0</v>
      </c>
      <c r="BR565">
        <f>Drivers!BR389</f>
        <v>0</v>
      </c>
      <c r="BS565">
        <f>Drivers!BS389</f>
        <v>0</v>
      </c>
      <c r="BT565">
        <f>Drivers!BT389</f>
        <v>0</v>
      </c>
      <c r="BU565">
        <f>Drivers!BU389</f>
        <v>0</v>
      </c>
      <c r="BV565">
        <f>Drivers!BV389</f>
        <v>2.9870000000000161</v>
      </c>
      <c r="BW565">
        <f>Drivers!BW389</f>
        <v>5.4900000000000091</v>
      </c>
      <c r="BX565">
        <f>Drivers!BX389</f>
        <v>-37.391000000000005</v>
      </c>
      <c r="BY565">
        <f>Drivers!BY389</f>
        <v>-25.888999999999996</v>
      </c>
      <c r="BZ565">
        <f>Drivers!BZ389</f>
        <v>-51.683000000000021</v>
      </c>
      <c r="CA565">
        <f>Drivers!CA389</f>
        <v>-31.038000000000025</v>
      </c>
      <c r="CB565">
        <f>Drivers!CB389</f>
        <v>-68.501999999999981</v>
      </c>
      <c r="CC565">
        <f>Drivers!CC389</f>
        <v>-37.537000000000006</v>
      </c>
      <c r="CD565">
        <f>Drivers!CD389</f>
        <v>-36.845032399225389</v>
      </c>
      <c r="CE565">
        <f>Drivers!CE389</f>
        <v>-30.219376097320179</v>
      </c>
      <c r="CF565">
        <f>Drivers!CF389</f>
        <v>-35.24003041057972</v>
      </c>
      <c r="CG565">
        <f>Drivers!CG389</f>
        <v>-25.538697174158358</v>
      </c>
      <c r="CH565">
        <f>Drivers!CH389</f>
        <v>-30.938617960908772</v>
      </c>
      <c r="CI565">
        <f>Drivers!CI389</f>
        <v>-23.183968847652807</v>
      </c>
      <c r="CJ565">
        <f>Drivers!CJ389</f>
        <v>-28.692893066144592</v>
      </c>
      <c r="CK565">
        <f>Drivers!CK389</f>
        <v>-19.493594031526641</v>
      </c>
      <c r="CL565">
        <f>Drivers!CL389</f>
        <v>-25.430897542951655</v>
      </c>
      <c r="CM565">
        <f>Drivers!CM389</f>
        <v>-17.213526673718576</v>
      </c>
      <c r="CN565">
        <f>Drivers!CN389</f>
        <v>-22.683498157868939</v>
      </c>
      <c r="CO565">
        <f>Drivers!CO389</f>
        <v>-14.216059921720174</v>
      </c>
      <c r="CP565">
        <f>Drivers!CP389</f>
        <v>0</v>
      </c>
      <c r="CQ565">
        <f>Drivers!CQ389</f>
        <v>0</v>
      </c>
      <c r="CR565">
        <f>Drivers!CR389</f>
        <v>0</v>
      </c>
      <c r="CS565">
        <f>Drivers!CS389</f>
        <v>0</v>
      </c>
      <c r="CT565">
        <f>Drivers!CT389</f>
        <v>0</v>
      </c>
      <c r="CU565">
        <f>Drivers!CU389</f>
        <v>0</v>
      </c>
      <c r="CV565">
        <f>Drivers!CV389</f>
        <v>0</v>
      </c>
      <c r="CW565">
        <f>Drivers!CW389</f>
        <v>0</v>
      </c>
      <c r="CX565">
        <f>Drivers!CX389</f>
        <v>0</v>
      </c>
      <c r="CY565">
        <f>Drivers!CY389</f>
        <v>0</v>
      </c>
      <c r="CZ565">
        <f>Drivers!CZ389</f>
        <v>0</v>
      </c>
      <c r="DA565">
        <f>Drivers!DA389</f>
        <v>0</v>
      </c>
      <c r="DB565">
        <f>Drivers!DB389</f>
        <v>0</v>
      </c>
      <c r="DC565">
        <f>Drivers!DC389</f>
        <v>0</v>
      </c>
      <c r="DD565">
        <f>Drivers!DD389</f>
        <v>0</v>
      </c>
      <c r="DE565">
        <f>Drivers!DE389</f>
        <v>0</v>
      </c>
      <c r="DF565">
        <f>Drivers!DF389</f>
        <v>0</v>
      </c>
      <c r="DG565">
        <f>Drivers!DG389</f>
        <v>0</v>
      </c>
      <c r="DH565">
        <f>Drivers!DH389</f>
        <v>0</v>
      </c>
      <c r="DI565">
        <f>Drivers!DI389</f>
        <v>0</v>
      </c>
      <c r="DJ565">
        <f>Drivers!DJ389</f>
        <v>0</v>
      </c>
      <c r="DK565">
        <f>Drivers!DK389</f>
        <v>0</v>
      </c>
      <c r="DL565">
        <f>Drivers!DL389</f>
        <v>0</v>
      </c>
      <c r="DM565">
        <f>Drivers!DM389</f>
        <v>0</v>
      </c>
      <c r="DN565">
        <f>Drivers!DN389</f>
        <v>0</v>
      </c>
      <c r="DO565">
        <f>Drivers!DO389</f>
        <v>0</v>
      </c>
      <c r="DP565">
        <f>Drivers!DP389</f>
        <v>0</v>
      </c>
      <c r="DQ565">
        <f>Drivers!DQ389</f>
        <v>0</v>
      </c>
      <c r="DR565">
        <f>Drivers!DR389</f>
        <v>0</v>
      </c>
      <c r="DS565">
        <f>Drivers!DS389</f>
        <v>0</v>
      </c>
      <c r="DT565">
        <f>Drivers!DT389</f>
        <v>0</v>
      </c>
      <c r="DU565">
        <f>Drivers!DU389</f>
        <v>0</v>
      </c>
      <c r="DV565">
        <f>Drivers!DV389</f>
        <v>0</v>
      </c>
      <c r="DW565">
        <f>Drivers!DW389</f>
        <v>0</v>
      </c>
      <c r="DX565">
        <f>Drivers!DX389</f>
        <v>0</v>
      </c>
      <c r="DY565">
        <f>Drivers!DY389</f>
        <v>0</v>
      </c>
      <c r="DZ565">
        <f>Drivers!DZ389</f>
        <v>-46.898000000000003</v>
      </c>
      <c r="EA565">
        <f>Drivers!EA389</f>
        <v>-54.802999999999976</v>
      </c>
      <c r="EB565">
        <f>Drivers!EB389</f>
        <v>-188.76000000000002</v>
      </c>
      <c r="EC565">
        <f>Drivers!EC389</f>
        <v>-127.84313608128365</v>
      </c>
      <c r="ED565">
        <f>Drivers!ED389</f>
        <v>-102.30907390623281</v>
      </c>
      <c r="EE565">
        <f>Drivers!EE389</f>
        <v>-79.543982296259344</v>
      </c>
      <c r="EF565">
        <f>Drivers!EF389</f>
        <v>-53.760248281329154</v>
      </c>
      <c r="EG565">
        <f>Drivers!EG389</f>
        <v>-21.832240770850717</v>
      </c>
      <c r="EH565">
        <f>Drivers!EH389</f>
        <v>12.970208081346357</v>
      </c>
      <c r="EI565">
        <f>Drivers!EI389</f>
        <v>50.949629732716744</v>
      </c>
      <c r="EJ565">
        <f>Drivers!EJ389</f>
        <v>83.893271040632044</v>
      </c>
      <c r="EK565">
        <f>Drivers!EK389</f>
        <v>116.59337170771795</v>
      </c>
      <c r="EL565">
        <f>Drivers!EL389</f>
        <v>149.33601031015326</v>
      </c>
      <c r="EM565">
        <f>Drivers!EM389</f>
        <v>0</v>
      </c>
      <c r="EN565">
        <f>Drivers!EN389</f>
        <v>0</v>
      </c>
    </row>
    <row r="566" spans="1:144" x14ac:dyDescent="0.2">
      <c r="A566">
        <f>Drivers!A390</f>
        <v>0</v>
      </c>
      <c r="B566">
        <f>Drivers!B390</f>
        <v>0</v>
      </c>
      <c r="C566">
        <f>Drivers!C390</f>
        <v>0</v>
      </c>
      <c r="D566">
        <f>Drivers!D390</f>
        <v>0</v>
      </c>
      <c r="E566">
        <f>Drivers!E390</f>
        <v>0</v>
      </c>
      <c r="F566">
        <f>Drivers!F390</f>
        <v>0</v>
      </c>
      <c r="G566">
        <f>Drivers!G390</f>
        <v>0</v>
      </c>
      <c r="H566">
        <f>Drivers!H390</f>
        <v>0</v>
      </c>
      <c r="I566" t="str">
        <f>Drivers!I390</f>
        <v>=NOL End of Period</v>
      </c>
      <c r="J566">
        <f>Drivers!J390</f>
        <v>0</v>
      </c>
      <c r="K566">
        <f>Drivers!K390</f>
        <v>0</v>
      </c>
      <c r="L566">
        <f>Drivers!L390</f>
        <v>0</v>
      </c>
      <c r="M566">
        <f>Drivers!M390</f>
        <v>0</v>
      </c>
      <c r="N566">
        <f>Drivers!N390</f>
        <v>0</v>
      </c>
      <c r="O566">
        <f>Drivers!O390</f>
        <v>0</v>
      </c>
      <c r="P566">
        <f>Drivers!P390</f>
        <v>0</v>
      </c>
      <c r="Q566">
        <f>Drivers!Q390</f>
        <v>0</v>
      </c>
      <c r="R566">
        <f>Drivers!R390</f>
        <v>0</v>
      </c>
      <c r="S566">
        <f>Drivers!S390</f>
        <v>0</v>
      </c>
      <c r="T566">
        <f>Drivers!T390</f>
        <v>0</v>
      </c>
      <c r="U566">
        <f>Drivers!U390</f>
        <v>0</v>
      </c>
      <c r="V566">
        <f>Drivers!V390</f>
        <v>0</v>
      </c>
      <c r="W566">
        <f>Drivers!W390</f>
        <v>0</v>
      </c>
      <c r="X566">
        <f>Drivers!X390</f>
        <v>0</v>
      </c>
      <c r="Y566">
        <f>Drivers!Y390</f>
        <v>0</v>
      </c>
      <c r="Z566">
        <f>Drivers!Z390</f>
        <v>0</v>
      </c>
      <c r="AA566">
        <f>Drivers!AA390</f>
        <v>0</v>
      </c>
      <c r="AB566">
        <f>Drivers!AB390</f>
        <v>0</v>
      </c>
      <c r="AC566">
        <f>Drivers!AC390</f>
        <v>0</v>
      </c>
      <c r="AD566">
        <f>Drivers!AD390</f>
        <v>0</v>
      </c>
      <c r="AE566">
        <f>Drivers!AE390</f>
        <v>0</v>
      </c>
      <c r="AF566">
        <f>Drivers!AF390</f>
        <v>0</v>
      </c>
      <c r="AG566">
        <f>Drivers!AG390</f>
        <v>0</v>
      </c>
      <c r="AH566">
        <f>Drivers!AH390</f>
        <v>0</v>
      </c>
      <c r="AI566">
        <f>Drivers!AI390</f>
        <v>0</v>
      </c>
      <c r="AJ566">
        <f>Drivers!AJ390</f>
        <v>0</v>
      </c>
      <c r="AK566">
        <f>Drivers!AK390</f>
        <v>0</v>
      </c>
      <c r="AL566">
        <f>Drivers!AL390</f>
        <v>0</v>
      </c>
      <c r="AM566">
        <f>Drivers!AM390</f>
        <v>0</v>
      </c>
      <c r="AN566">
        <f>Drivers!AN390</f>
        <v>0</v>
      </c>
      <c r="AO566">
        <f>Drivers!AO390</f>
        <v>0</v>
      </c>
      <c r="AP566">
        <f>Drivers!AP390</f>
        <v>0</v>
      </c>
      <c r="AQ566">
        <f>Drivers!AQ390</f>
        <v>0</v>
      </c>
      <c r="AR566">
        <f>Drivers!AR390</f>
        <v>0</v>
      </c>
      <c r="AS566">
        <f>Drivers!AS390</f>
        <v>0</v>
      </c>
      <c r="AT566">
        <f>Drivers!AT390</f>
        <v>0</v>
      </c>
      <c r="AU566">
        <f>Drivers!AU390</f>
        <v>0</v>
      </c>
      <c r="AV566">
        <f>Drivers!AV390</f>
        <v>0</v>
      </c>
      <c r="AW566">
        <f>Drivers!AW390</f>
        <v>0</v>
      </c>
      <c r="AX566">
        <f>Drivers!AX390</f>
        <v>0</v>
      </c>
      <c r="AY566">
        <f>Drivers!AY390</f>
        <v>0</v>
      </c>
      <c r="AZ566">
        <f>Drivers!AZ390</f>
        <v>0</v>
      </c>
      <c r="BA566">
        <f>Drivers!BA390</f>
        <v>0</v>
      </c>
      <c r="BB566">
        <f>Drivers!BB390</f>
        <v>0</v>
      </c>
      <c r="BC566">
        <f>Drivers!BC390</f>
        <v>0</v>
      </c>
      <c r="BD566">
        <f>Drivers!BD390</f>
        <v>0</v>
      </c>
      <c r="BE566">
        <f>Drivers!BE390</f>
        <v>0</v>
      </c>
      <c r="BF566">
        <f>Drivers!BF390</f>
        <v>0</v>
      </c>
      <c r="BG566">
        <f>Drivers!BG390</f>
        <v>0</v>
      </c>
      <c r="BH566">
        <f>Drivers!BH390</f>
        <v>0</v>
      </c>
      <c r="BI566">
        <f>Drivers!BI390</f>
        <v>0</v>
      </c>
      <c r="BJ566">
        <f>Drivers!BJ390</f>
        <v>0</v>
      </c>
      <c r="BK566">
        <f>Drivers!BK390</f>
        <v>0</v>
      </c>
      <c r="BL566">
        <f>Drivers!BL390</f>
        <v>0</v>
      </c>
      <c r="BM566">
        <f>Drivers!BM390</f>
        <v>0</v>
      </c>
      <c r="BN566">
        <f>Drivers!BN390</f>
        <v>0</v>
      </c>
      <c r="BO566">
        <f>Drivers!BO390</f>
        <v>0</v>
      </c>
      <c r="BP566">
        <f>Drivers!BP390</f>
        <v>0</v>
      </c>
      <c r="BQ566">
        <f>Drivers!BQ390</f>
        <v>0</v>
      </c>
      <c r="BR566">
        <f>Drivers!BR390</f>
        <v>0</v>
      </c>
      <c r="BS566">
        <f>Drivers!BS390</f>
        <v>0</v>
      </c>
      <c r="BT566">
        <f>Drivers!BT390</f>
        <v>0</v>
      </c>
      <c r="BU566">
        <f>Drivers!BU390</f>
        <v>0</v>
      </c>
      <c r="BV566">
        <f>Drivers!BV390</f>
        <v>0</v>
      </c>
      <c r="BW566">
        <f>Drivers!BW390</f>
        <v>0</v>
      </c>
      <c r="BX566">
        <f>Drivers!BX390</f>
        <v>-37.391000000000005</v>
      </c>
      <c r="BY566">
        <f>Drivers!BY390</f>
        <v>-63.28</v>
      </c>
      <c r="BZ566">
        <f>Drivers!BZ390</f>
        <v>-114.96300000000002</v>
      </c>
      <c r="CA566">
        <f>Drivers!CA390</f>
        <v>-146.00100000000003</v>
      </c>
      <c r="CB566">
        <f>Drivers!CB390</f>
        <v>-214.50300000000001</v>
      </c>
      <c r="CC566">
        <f>Drivers!CC390</f>
        <v>-252.04000000000002</v>
      </c>
      <c r="CD566">
        <f>Drivers!CD390</f>
        <v>-288.88503239922539</v>
      </c>
      <c r="CE566">
        <f>Drivers!CE390</f>
        <v>-319.1044084965456</v>
      </c>
      <c r="CF566">
        <f>Drivers!CF390</f>
        <v>-354.34443890712532</v>
      </c>
      <c r="CG566">
        <f>Drivers!CG390</f>
        <v>-379.88313608128368</v>
      </c>
      <c r="CH566">
        <f>Drivers!CH390</f>
        <v>-410.82175404219242</v>
      </c>
      <c r="CI566">
        <f>Drivers!CI390</f>
        <v>-434.00572288984523</v>
      </c>
      <c r="CJ566">
        <f>Drivers!CJ390</f>
        <v>-462.69861595598979</v>
      </c>
      <c r="CK566">
        <f>Drivers!CK390</f>
        <v>-482.19220998751643</v>
      </c>
      <c r="CL566">
        <f>Drivers!CL390</f>
        <v>-507.62310753046808</v>
      </c>
      <c r="CM566">
        <f>Drivers!CM390</f>
        <v>-524.83663420418668</v>
      </c>
      <c r="CN566">
        <f>Drivers!CN390</f>
        <v>-547.52013236205562</v>
      </c>
      <c r="CO566">
        <f>Drivers!CO390</f>
        <v>-561.73619228377584</v>
      </c>
      <c r="CP566">
        <f>Drivers!CP390</f>
        <v>0</v>
      </c>
      <c r="CQ566">
        <f>Drivers!CQ390</f>
        <v>0</v>
      </c>
      <c r="CR566">
        <f>Drivers!CR390</f>
        <v>0</v>
      </c>
      <c r="CS566">
        <f>Drivers!CS390</f>
        <v>0</v>
      </c>
      <c r="CT566">
        <f>Drivers!CT390</f>
        <v>0</v>
      </c>
      <c r="CU566">
        <f>Drivers!CU390</f>
        <v>0</v>
      </c>
      <c r="CV566">
        <f>Drivers!CV390</f>
        <v>0</v>
      </c>
      <c r="CW566">
        <f>Drivers!CW390</f>
        <v>0</v>
      </c>
      <c r="CX566">
        <f>Drivers!CX390</f>
        <v>0</v>
      </c>
      <c r="CY566">
        <f>Drivers!CY390</f>
        <v>0</v>
      </c>
      <c r="CZ566">
        <f>Drivers!CZ390</f>
        <v>0</v>
      </c>
      <c r="DA566">
        <f>Drivers!DA390</f>
        <v>0</v>
      </c>
      <c r="DB566">
        <f>Drivers!DB390</f>
        <v>0</v>
      </c>
      <c r="DC566">
        <f>Drivers!DC390</f>
        <v>0</v>
      </c>
      <c r="DD566">
        <f>Drivers!DD390</f>
        <v>0</v>
      </c>
      <c r="DE566">
        <f>Drivers!DE390</f>
        <v>0</v>
      </c>
      <c r="DF566">
        <f>Drivers!DF390</f>
        <v>0</v>
      </c>
      <c r="DG566">
        <f>Drivers!DG390</f>
        <v>0</v>
      </c>
      <c r="DH566">
        <f>Drivers!DH390</f>
        <v>0</v>
      </c>
      <c r="DI566">
        <f>Drivers!DI390</f>
        <v>0</v>
      </c>
      <c r="DJ566">
        <f>Drivers!DJ390</f>
        <v>0</v>
      </c>
      <c r="DK566">
        <f>Drivers!DK390</f>
        <v>0</v>
      </c>
      <c r="DL566">
        <f>Drivers!DL390</f>
        <v>0</v>
      </c>
      <c r="DM566">
        <f>Drivers!DM390</f>
        <v>0</v>
      </c>
      <c r="DN566">
        <f>Drivers!DN390</f>
        <v>0</v>
      </c>
      <c r="DO566">
        <f>Drivers!DO390</f>
        <v>0</v>
      </c>
      <c r="DP566">
        <f>Drivers!DP390</f>
        <v>0</v>
      </c>
      <c r="DQ566">
        <f>Drivers!DQ390</f>
        <v>0</v>
      </c>
      <c r="DR566">
        <f>Drivers!DR390</f>
        <v>0</v>
      </c>
      <c r="DS566">
        <f>Drivers!DS390</f>
        <v>0</v>
      </c>
      <c r="DT566">
        <f>Drivers!DT390</f>
        <v>0</v>
      </c>
      <c r="DU566">
        <f>Drivers!DU390</f>
        <v>0</v>
      </c>
      <c r="DV566">
        <f>Drivers!DV390</f>
        <v>0</v>
      </c>
      <c r="DW566">
        <f>Drivers!DW390</f>
        <v>0</v>
      </c>
      <c r="DX566">
        <f>Drivers!DX390</f>
        <v>0</v>
      </c>
      <c r="DY566">
        <f>Drivers!DY390</f>
        <v>-30.8</v>
      </c>
      <c r="DZ566">
        <f>Drivers!DZ390</f>
        <v>-57</v>
      </c>
      <c r="EA566">
        <f>Drivers!EA390</f>
        <v>-62.9</v>
      </c>
      <c r="EB566">
        <f>Drivers!EB390</f>
        <v>-251.66000000000003</v>
      </c>
      <c r="EC566">
        <f>Drivers!EC390</f>
        <v>-379.50313608128369</v>
      </c>
      <c r="ED566">
        <f>Drivers!ED390</f>
        <v>-481.8122099875165</v>
      </c>
      <c r="EE566">
        <f>Drivers!EE390</f>
        <v>-561.35619228377584</v>
      </c>
      <c r="EF566">
        <f>Drivers!EF390</f>
        <v>-615.11644056510499</v>
      </c>
      <c r="EG566">
        <f>Drivers!EG390</f>
        <v>-636.94868133595571</v>
      </c>
      <c r="EH566">
        <f>Drivers!EH390</f>
        <v>-623.9784732546093</v>
      </c>
      <c r="EI566">
        <f>Drivers!EI390</f>
        <v>-573.02884352189255</v>
      </c>
      <c r="EJ566">
        <f>Drivers!EJ390</f>
        <v>-489.13557248126051</v>
      </c>
      <c r="EK566">
        <f>Drivers!EK390</f>
        <v>-372.54220077354256</v>
      </c>
      <c r="EL566">
        <f>Drivers!EL390</f>
        <v>-223.20619046338931</v>
      </c>
      <c r="EM566">
        <f>Drivers!EM390</f>
        <v>0</v>
      </c>
      <c r="EN566">
        <f>Drivers!EN390</f>
        <v>0</v>
      </c>
    </row>
    <row r="567" spans="1:144" x14ac:dyDescent="0.2">
      <c r="A567">
        <f>Drivers!A391</f>
        <v>0</v>
      </c>
      <c r="B567">
        <f>Drivers!B391</f>
        <v>0</v>
      </c>
      <c r="C567">
        <f>Drivers!C391</f>
        <v>0</v>
      </c>
      <c r="D567">
        <f>Drivers!D391</f>
        <v>0</v>
      </c>
      <c r="E567">
        <f>Drivers!E391</f>
        <v>0</v>
      </c>
      <c r="F567">
        <f>Drivers!F391</f>
        <v>0</v>
      </c>
      <c r="G567">
        <f>Drivers!G391</f>
        <v>0</v>
      </c>
      <c r="H567">
        <f>Drivers!H391</f>
        <v>0</v>
      </c>
      <c r="I567">
        <f>Drivers!I391</f>
        <v>0</v>
      </c>
      <c r="J567">
        <f>Drivers!J391</f>
        <v>0</v>
      </c>
      <c r="K567">
        <f>Drivers!K391</f>
        <v>0</v>
      </c>
      <c r="L567">
        <f>Drivers!L391</f>
        <v>0</v>
      </c>
      <c r="M567">
        <f>Drivers!M391</f>
        <v>0</v>
      </c>
      <c r="N567">
        <f>Drivers!N391</f>
        <v>0</v>
      </c>
      <c r="O567">
        <f>Drivers!O391</f>
        <v>0</v>
      </c>
      <c r="P567">
        <f>Drivers!P391</f>
        <v>0</v>
      </c>
      <c r="Q567">
        <f>Drivers!Q391</f>
        <v>0</v>
      </c>
      <c r="R567">
        <f>Drivers!R391</f>
        <v>0</v>
      </c>
      <c r="S567">
        <f>Drivers!S391</f>
        <v>0</v>
      </c>
      <c r="T567">
        <f>Drivers!T391</f>
        <v>0</v>
      </c>
      <c r="U567">
        <f>Drivers!U391</f>
        <v>0</v>
      </c>
      <c r="V567">
        <f>Drivers!V391</f>
        <v>0</v>
      </c>
      <c r="W567">
        <f>Drivers!W391</f>
        <v>0</v>
      </c>
      <c r="X567">
        <f>Drivers!X391</f>
        <v>0</v>
      </c>
      <c r="Y567">
        <f>Drivers!Y391</f>
        <v>0</v>
      </c>
      <c r="Z567">
        <f>Drivers!Z391</f>
        <v>0</v>
      </c>
      <c r="AA567">
        <f>Drivers!AA391</f>
        <v>0</v>
      </c>
      <c r="AB567">
        <f>Drivers!AB391</f>
        <v>0</v>
      </c>
      <c r="AC567">
        <f>Drivers!AC391</f>
        <v>0</v>
      </c>
      <c r="AD567">
        <f>Drivers!AD391</f>
        <v>0</v>
      </c>
      <c r="AE567">
        <f>Drivers!AE391</f>
        <v>0</v>
      </c>
      <c r="AF567">
        <f>Drivers!AF391</f>
        <v>0</v>
      </c>
      <c r="AG567">
        <f>Drivers!AG391</f>
        <v>0</v>
      </c>
      <c r="AH567">
        <f>Drivers!AH391</f>
        <v>0</v>
      </c>
      <c r="AI567">
        <f>Drivers!AI391</f>
        <v>0</v>
      </c>
      <c r="AJ567">
        <f>Drivers!AJ391</f>
        <v>0</v>
      </c>
      <c r="AK567">
        <f>Drivers!AK391</f>
        <v>0</v>
      </c>
      <c r="AL567">
        <f>Drivers!AL391</f>
        <v>0</v>
      </c>
      <c r="AM567">
        <f>Drivers!AM391</f>
        <v>0</v>
      </c>
      <c r="AN567">
        <f>Drivers!AN391</f>
        <v>0</v>
      </c>
      <c r="AO567">
        <f>Drivers!AO391</f>
        <v>0</v>
      </c>
      <c r="AP567">
        <f>Drivers!AP391</f>
        <v>0</v>
      </c>
      <c r="AQ567">
        <f>Drivers!AQ391</f>
        <v>0</v>
      </c>
      <c r="AR567">
        <f>Drivers!AR391</f>
        <v>0</v>
      </c>
      <c r="AS567">
        <f>Drivers!AS391</f>
        <v>0</v>
      </c>
      <c r="AT567">
        <f>Drivers!AT391</f>
        <v>0</v>
      </c>
      <c r="AU567">
        <f>Drivers!AU391</f>
        <v>0</v>
      </c>
      <c r="AV567">
        <f>Drivers!AV391</f>
        <v>0</v>
      </c>
      <c r="AW567">
        <f>Drivers!AW391</f>
        <v>0</v>
      </c>
      <c r="AX567">
        <f>Drivers!AX391</f>
        <v>0</v>
      </c>
      <c r="AY567">
        <f>Drivers!AY391</f>
        <v>0</v>
      </c>
      <c r="AZ567">
        <f>Drivers!AZ391</f>
        <v>0</v>
      </c>
      <c r="BA567">
        <f>Drivers!BA391</f>
        <v>0</v>
      </c>
      <c r="BB567">
        <f>Drivers!BB391</f>
        <v>0</v>
      </c>
      <c r="BC567">
        <f>Drivers!BC391</f>
        <v>0</v>
      </c>
      <c r="BD567">
        <f>Drivers!BD391</f>
        <v>0</v>
      </c>
      <c r="BE567">
        <f>Drivers!BE391</f>
        <v>0</v>
      </c>
      <c r="BF567">
        <f>Drivers!BF391</f>
        <v>0</v>
      </c>
      <c r="BG567">
        <f>Drivers!BG391</f>
        <v>0</v>
      </c>
      <c r="BH567">
        <f>Drivers!BH391</f>
        <v>0</v>
      </c>
      <c r="BI567">
        <f>Drivers!BI391</f>
        <v>0</v>
      </c>
      <c r="BJ567">
        <f>Drivers!BJ391</f>
        <v>0</v>
      </c>
      <c r="BK567">
        <f>Drivers!BK391</f>
        <v>0</v>
      </c>
      <c r="BL567">
        <f>Drivers!BL391</f>
        <v>0</v>
      </c>
      <c r="BM567">
        <f>Drivers!BM391</f>
        <v>0</v>
      </c>
      <c r="BN567">
        <f>Drivers!BN391</f>
        <v>0</v>
      </c>
      <c r="BO567">
        <f>Drivers!BO391</f>
        <v>0</v>
      </c>
      <c r="BP567">
        <f>Drivers!BP391</f>
        <v>0</v>
      </c>
      <c r="BQ567">
        <f>Drivers!BQ391</f>
        <v>0</v>
      </c>
      <c r="BR567">
        <f>Drivers!BR391</f>
        <v>0</v>
      </c>
      <c r="BS567">
        <f>Drivers!BS391</f>
        <v>0</v>
      </c>
      <c r="BT567">
        <f>Drivers!BT391</f>
        <v>0</v>
      </c>
      <c r="BU567">
        <f>Drivers!BU391</f>
        <v>0</v>
      </c>
      <c r="BV567">
        <f>Drivers!BV391</f>
        <v>0</v>
      </c>
      <c r="BW567">
        <f>Drivers!BW391</f>
        <v>0</v>
      </c>
      <c r="BX567">
        <f>Drivers!BX391</f>
        <v>0</v>
      </c>
      <c r="BY567">
        <f>Drivers!BY391</f>
        <v>0</v>
      </c>
      <c r="BZ567">
        <f>Drivers!BZ391</f>
        <v>0</v>
      </c>
      <c r="CA567">
        <f>Drivers!CA391</f>
        <v>0</v>
      </c>
      <c r="CB567">
        <f>Drivers!CB391</f>
        <v>0</v>
      </c>
      <c r="CC567">
        <f>Drivers!CC391</f>
        <v>0</v>
      </c>
      <c r="CD567">
        <f>Drivers!CD391</f>
        <v>0</v>
      </c>
      <c r="CE567">
        <f>Drivers!CE391</f>
        <v>0</v>
      </c>
      <c r="CF567">
        <f>Drivers!CF391</f>
        <v>0</v>
      </c>
      <c r="CG567">
        <f>Drivers!CG391</f>
        <v>0</v>
      </c>
      <c r="CH567">
        <f>Drivers!CH391</f>
        <v>0</v>
      </c>
      <c r="CI567">
        <f>Drivers!CI391</f>
        <v>0</v>
      </c>
      <c r="CJ567">
        <f>Drivers!CJ391</f>
        <v>0</v>
      </c>
      <c r="CK567">
        <f>Drivers!CK391</f>
        <v>0</v>
      </c>
      <c r="CL567">
        <f>Drivers!CL391</f>
        <v>0</v>
      </c>
      <c r="CM567">
        <f>Drivers!CM391</f>
        <v>0</v>
      </c>
      <c r="CN567">
        <f>Drivers!CN391</f>
        <v>0</v>
      </c>
      <c r="CO567">
        <f>Drivers!CO391</f>
        <v>0</v>
      </c>
      <c r="CP567">
        <f>Drivers!CP391</f>
        <v>0</v>
      </c>
      <c r="CQ567">
        <f>Drivers!CQ391</f>
        <v>0</v>
      </c>
      <c r="CR567">
        <f>Drivers!CR391</f>
        <v>0</v>
      </c>
      <c r="CS567">
        <f>Drivers!CS391</f>
        <v>0</v>
      </c>
      <c r="CT567">
        <f>Drivers!CT391</f>
        <v>0</v>
      </c>
      <c r="CU567">
        <f>Drivers!CU391</f>
        <v>0</v>
      </c>
      <c r="CV567">
        <f>Drivers!CV391</f>
        <v>0</v>
      </c>
      <c r="CW567">
        <f>Drivers!CW391</f>
        <v>0</v>
      </c>
      <c r="CX567">
        <f>Drivers!CX391</f>
        <v>0</v>
      </c>
      <c r="CY567">
        <f>Drivers!CY391</f>
        <v>0</v>
      </c>
      <c r="CZ567">
        <f>Drivers!CZ391</f>
        <v>0</v>
      </c>
      <c r="DA567">
        <f>Drivers!DA391</f>
        <v>0</v>
      </c>
      <c r="DB567">
        <f>Drivers!DB391</f>
        <v>0</v>
      </c>
      <c r="DC567">
        <f>Drivers!DC391</f>
        <v>0</v>
      </c>
      <c r="DD567">
        <f>Drivers!DD391</f>
        <v>0</v>
      </c>
      <c r="DE567">
        <f>Drivers!DE391</f>
        <v>0</v>
      </c>
      <c r="DF567">
        <f>Drivers!DF391</f>
        <v>0</v>
      </c>
      <c r="DG567">
        <f>Drivers!DG391</f>
        <v>0</v>
      </c>
      <c r="DH567">
        <f>Drivers!DH391</f>
        <v>0</v>
      </c>
      <c r="DI567">
        <f>Drivers!DI391</f>
        <v>0</v>
      </c>
      <c r="DJ567">
        <f>Drivers!DJ391</f>
        <v>0</v>
      </c>
      <c r="DK567">
        <f>Drivers!DK391</f>
        <v>0</v>
      </c>
      <c r="DL567">
        <f>Drivers!DL391</f>
        <v>0</v>
      </c>
      <c r="DM567">
        <f>Drivers!DM391</f>
        <v>0</v>
      </c>
      <c r="DN567">
        <f>Drivers!DN391</f>
        <v>0</v>
      </c>
      <c r="DO567">
        <f>Drivers!DO391</f>
        <v>0</v>
      </c>
      <c r="DP567">
        <f>Drivers!DP391</f>
        <v>0</v>
      </c>
      <c r="DQ567">
        <f>Drivers!DQ391</f>
        <v>0</v>
      </c>
      <c r="DR567">
        <f>Drivers!DR391</f>
        <v>0</v>
      </c>
      <c r="DS567">
        <f>Drivers!DS391</f>
        <v>0</v>
      </c>
      <c r="DT567">
        <f>Drivers!DT391</f>
        <v>0</v>
      </c>
      <c r="DU567">
        <f>Drivers!DU391</f>
        <v>0</v>
      </c>
      <c r="DV567">
        <f>Drivers!DV391</f>
        <v>0</v>
      </c>
      <c r="DW567">
        <f>Drivers!DW391</f>
        <v>0</v>
      </c>
      <c r="DX567">
        <f>Drivers!DX391</f>
        <v>0</v>
      </c>
      <c r="DY567">
        <f>Drivers!DY391</f>
        <v>0</v>
      </c>
      <c r="DZ567">
        <f>Drivers!DZ391</f>
        <v>0</v>
      </c>
      <c r="EA567">
        <f>Drivers!EA391</f>
        <v>0</v>
      </c>
      <c r="EB567">
        <f>Drivers!EB391</f>
        <v>0</v>
      </c>
      <c r="EC567">
        <f>Drivers!EC391</f>
        <v>0</v>
      </c>
      <c r="ED567">
        <f>Drivers!ED391</f>
        <v>0</v>
      </c>
      <c r="EE567">
        <f>Drivers!EE391</f>
        <v>0</v>
      </c>
      <c r="EF567">
        <f>Drivers!EF391</f>
        <v>0</v>
      </c>
      <c r="EG567">
        <f>Drivers!EG391</f>
        <v>0</v>
      </c>
      <c r="EH567">
        <f>Drivers!EH391</f>
        <v>0</v>
      </c>
      <c r="EI567">
        <f>Drivers!EI391</f>
        <v>0</v>
      </c>
      <c r="EJ567">
        <f>Drivers!EJ391</f>
        <v>0</v>
      </c>
      <c r="EK567">
        <f>Drivers!EK391</f>
        <v>0</v>
      </c>
      <c r="EL567">
        <f>Drivers!EL391</f>
        <v>0</v>
      </c>
      <c r="EM567">
        <f>Drivers!EM391</f>
        <v>0</v>
      </c>
      <c r="EN567">
        <f>Drivers!EN391</f>
        <v>0</v>
      </c>
    </row>
    <row r="568" spans="1:144" x14ac:dyDescent="0.2">
      <c r="A568">
        <f>Drivers!A392</f>
        <v>0</v>
      </c>
      <c r="B568">
        <f>Drivers!B392</f>
        <v>0</v>
      </c>
      <c r="C568">
        <f>Drivers!C392</f>
        <v>0</v>
      </c>
      <c r="D568">
        <f>Drivers!D392</f>
        <v>0</v>
      </c>
      <c r="E568">
        <f>Drivers!E392</f>
        <v>0</v>
      </c>
      <c r="F568">
        <f>Drivers!F392</f>
        <v>0</v>
      </c>
      <c r="G568">
        <f>Drivers!G392</f>
        <v>0</v>
      </c>
      <c r="H568">
        <f>Drivers!H392</f>
        <v>0</v>
      </c>
      <c r="I568" t="str">
        <f>Drivers!I392</f>
        <v>Share Count - Period End</v>
      </c>
      <c r="J568">
        <f>Drivers!J392</f>
        <v>0</v>
      </c>
      <c r="K568">
        <f>Drivers!K392</f>
        <v>0</v>
      </c>
      <c r="L568">
        <f>Drivers!L392</f>
        <v>0</v>
      </c>
      <c r="M568">
        <f>Drivers!M392</f>
        <v>0</v>
      </c>
      <c r="N568">
        <f>Drivers!N392</f>
        <v>0</v>
      </c>
      <c r="O568">
        <f>Drivers!O392</f>
        <v>0</v>
      </c>
      <c r="P568">
        <f>Drivers!P392</f>
        <v>0</v>
      </c>
      <c r="Q568">
        <f>Drivers!Q392</f>
        <v>0</v>
      </c>
      <c r="R568">
        <f>Drivers!R392</f>
        <v>0</v>
      </c>
      <c r="S568">
        <f>Drivers!S392</f>
        <v>0</v>
      </c>
      <c r="T568">
        <f>Drivers!T392</f>
        <v>0</v>
      </c>
      <c r="U568">
        <f>Drivers!U392</f>
        <v>0</v>
      </c>
      <c r="V568">
        <f>Drivers!V392</f>
        <v>0</v>
      </c>
      <c r="W568">
        <f>Drivers!W392</f>
        <v>0</v>
      </c>
      <c r="X568">
        <f>Drivers!X392</f>
        <v>0</v>
      </c>
      <c r="Y568">
        <f>Drivers!Y392</f>
        <v>0</v>
      </c>
      <c r="Z568">
        <f>Drivers!Z392</f>
        <v>0</v>
      </c>
      <c r="AA568">
        <f>Drivers!AA392</f>
        <v>0</v>
      </c>
      <c r="AB568">
        <f>Drivers!AB392</f>
        <v>0</v>
      </c>
      <c r="AC568">
        <f>Drivers!AC392</f>
        <v>0</v>
      </c>
      <c r="AD568">
        <f>Drivers!AD392</f>
        <v>0</v>
      </c>
      <c r="AE568">
        <f>Drivers!AE392</f>
        <v>0</v>
      </c>
      <c r="AF568">
        <f>Drivers!AF392</f>
        <v>0</v>
      </c>
      <c r="AG568">
        <f>Drivers!AG392</f>
        <v>0</v>
      </c>
      <c r="AH568">
        <f>Drivers!AH392</f>
        <v>0</v>
      </c>
      <c r="AI568">
        <f>Drivers!AI392</f>
        <v>0</v>
      </c>
      <c r="AJ568">
        <f>Drivers!AJ392</f>
        <v>0</v>
      </c>
      <c r="AK568">
        <f>Drivers!AK392</f>
        <v>0</v>
      </c>
      <c r="AL568">
        <f>Drivers!AL392</f>
        <v>0</v>
      </c>
      <c r="AM568">
        <f>Drivers!AM392</f>
        <v>0</v>
      </c>
      <c r="AN568">
        <f>Drivers!AN392</f>
        <v>0</v>
      </c>
      <c r="AO568">
        <f>Drivers!AO392</f>
        <v>0</v>
      </c>
      <c r="AP568">
        <f>Drivers!AP392</f>
        <v>0</v>
      </c>
      <c r="AQ568">
        <f>Drivers!AQ392</f>
        <v>0</v>
      </c>
      <c r="AR568">
        <f>Drivers!AR392</f>
        <v>0</v>
      </c>
      <c r="AS568">
        <f>Drivers!AS392</f>
        <v>0</v>
      </c>
      <c r="AT568">
        <f>Drivers!AT392</f>
        <v>0</v>
      </c>
      <c r="AU568">
        <f>Drivers!AU392</f>
        <v>0</v>
      </c>
      <c r="AV568">
        <f>Drivers!AV392</f>
        <v>0</v>
      </c>
      <c r="AW568">
        <f>Drivers!AW392</f>
        <v>0</v>
      </c>
      <c r="AX568">
        <f>Drivers!AX392</f>
        <v>0</v>
      </c>
      <c r="AY568">
        <f>Drivers!AY392</f>
        <v>0</v>
      </c>
      <c r="AZ568">
        <f>Drivers!AZ392</f>
        <v>0</v>
      </c>
      <c r="BA568">
        <f>Drivers!BA392</f>
        <v>0</v>
      </c>
      <c r="BB568">
        <f>Drivers!BB392</f>
        <v>0</v>
      </c>
      <c r="BC568">
        <f>Drivers!BC392</f>
        <v>0</v>
      </c>
      <c r="BD568">
        <f>Drivers!BD392</f>
        <v>0</v>
      </c>
      <c r="BE568">
        <f>Drivers!BE392</f>
        <v>0</v>
      </c>
      <c r="BF568">
        <f>Drivers!BF392</f>
        <v>0</v>
      </c>
      <c r="BG568">
        <f>Drivers!BG392</f>
        <v>0</v>
      </c>
      <c r="BH568">
        <f>Drivers!BH392</f>
        <v>0</v>
      </c>
      <c r="BI568">
        <f>Drivers!BI392</f>
        <v>0</v>
      </c>
      <c r="BJ568">
        <f>Drivers!BJ392</f>
        <v>0</v>
      </c>
      <c r="BK568">
        <f>Drivers!BK392</f>
        <v>0</v>
      </c>
      <c r="BL568">
        <f>Drivers!BL392</f>
        <v>0</v>
      </c>
      <c r="BM568">
        <f>Drivers!BM392</f>
        <v>0</v>
      </c>
      <c r="BN568">
        <f>Drivers!BN392</f>
        <v>0</v>
      </c>
      <c r="BO568">
        <f>Drivers!BO392</f>
        <v>0</v>
      </c>
      <c r="BP568">
        <f>Drivers!BP392</f>
        <v>0</v>
      </c>
      <c r="BQ568">
        <f>Drivers!BQ392</f>
        <v>0</v>
      </c>
      <c r="BR568">
        <f>Drivers!BR392</f>
        <v>0</v>
      </c>
      <c r="BS568">
        <f>Drivers!BS392</f>
        <v>0</v>
      </c>
      <c r="BT568">
        <f>Drivers!BT392</f>
        <v>0</v>
      </c>
      <c r="BU568">
        <f>Drivers!BU392</f>
        <v>0</v>
      </c>
      <c r="BV568">
        <f>Drivers!BV392</f>
        <v>0</v>
      </c>
      <c r="BW568">
        <f>Drivers!BW392</f>
        <v>0</v>
      </c>
      <c r="BX568">
        <f>Drivers!BX392</f>
        <v>0</v>
      </c>
      <c r="BY568">
        <f>Drivers!BY392</f>
        <v>0</v>
      </c>
      <c r="BZ568">
        <f>Drivers!BZ392</f>
        <v>0</v>
      </c>
      <c r="CA568">
        <f>Drivers!CA392</f>
        <v>0</v>
      </c>
      <c r="CB568">
        <f>Drivers!CB392</f>
        <v>0</v>
      </c>
      <c r="CC568">
        <f>Drivers!CC392</f>
        <v>0</v>
      </c>
      <c r="CD568">
        <f>Drivers!CD392</f>
        <v>0</v>
      </c>
      <c r="CE568">
        <f>Drivers!CE392</f>
        <v>0</v>
      </c>
      <c r="CF568">
        <f>Drivers!CF392</f>
        <v>0</v>
      </c>
      <c r="CG568">
        <f>Drivers!CG392</f>
        <v>0</v>
      </c>
      <c r="CH568">
        <f>Drivers!CH392</f>
        <v>0</v>
      </c>
      <c r="CI568">
        <f>Drivers!CI392</f>
        <v>0</v>
      </c>
      <c r="CJ568">
        <f>Drivers!CJ392</f>
        <v>0</v>
      </c>
      <c r="CK568">
        <f>Drivers!CK392</f>
        <v>0</v>
      </c>
      <c r="CL568">
        <f>Drivers!CL392</f>
        <v>0</v>
      </c>
      <c r="CM568">
        <f>Drivers!CM392</f>
        <v>0</v>
      </c>
      <c r="CN568">
        <f>Drivers!CN392</f>
        <v>0</v>
      </c>
      <c r="CO568">
        <f>Drivers!CO392</f>
        <v>0</v>
      </c>
      <c r="CP568">
        <f>Drivers!CP392</f>
        <v>0</v>
      </c>
      <c r="CQ568">
        <f>Drivers!CQ392</f>
        <v>0</v>
      </c>
      <c r="CR568">
        <f>Drivers!CR392</f>
        <v>0</v>
      </c>
      <c r="CS568">
        <f>Drivers!CS392</f>
        <v>0</v>
      </c>
      <c r="CT568">
        <f>Drivers!CT392</f>
        <v>0</v>
      </c>
      <c r="CU568">
        <f>Drivers!CU392</f>
        <v>0</v>
      </c>
      <c r="CV568">
        <f>Drivers!CV392</f>
        <v>0</v>
      </c>
      <c r="CW568">
        <f>Drivers!CW392</f>
        <v>0</v>
      </c>
      <c r="CX568">
        <f>Drivers!CX392</f>
        <v>0</v>
      </c>
      <c r="CY568">
        <f>Drivers!CY392</f>
        <v>0</v>
      </c>
      <c r="CZ568">
        <f>Drivers!CZ392</f>
        <v>0</v>
      </c>
      <c r="DA568">
        <f>Drivers!DA392</f>
        <v>0</v>
      </c>
      <c r="DB568">
        <f>Drivers!DB392</f>
        <v>0</v>
      </c>
      <c r="DC568">
        <f>Drivers!DC392</f>
        <v>0</v>
      </c>
      <c r="DD568">
        <f>Drivers!DD392</f>
        <v>0</v>
      </c>
      <c r="DE568">
        <f>Drivers!DE392</f>
        <v>0</v>
      </c>
      <c r="DF568">
        <f>Drivers!DF392</f>
        <v>0</v>
      </c>
      <c r="DG568">
        <f>Drivers!DG392</f>
        <v>0</v>
      </c>
      <c r="DH568">
        <f>Drivers!DH392</f>
        <v>0</v>
      </c>
      <c r="DI568">
        <f>Drivers!DI392</f>
        <v>0</v>
      </c>
      <c r="DJ568">
        <f>Drivers!DJ392</f>
        <v>0</v>
      </c>
      <c r="DK568">
        <f>Drivers!DK392</f>
        <v>0</v>
      </c>
      <c r="DL568">
        <f>Drivers!DL392</f>
        <v>0</v>
      </c>
      <c r="DM568">
        <f>Drivers!DM392</f>
        <v>0</v>
      </c>
      <c r="DN568">
        <f>Drivers!DN392</f>
        <v>0</v>
      </c>
      <c r="DO568">
        <f>Drivers!DO392</f>
        <v>0</v>
      </c>
      <c r="DP568">
        <f>Drivers!DP392</f>
        <v>0</v>
      </c>
      <c r="DQ568">
        <f>Drivers!DQ392</f>
        <v>0</v>
      </c>
      <c r="DR568">
        <f>Drivers!DR392</f>
        <v>0</v>
      </c>
      <c r="DS568">
        <f>Drivers!DS392</f>
        <v>0</v>
      </c>
      <c r="DT568">
        <f>Drivers!DT392</f>
        <v>0</v>
      </c>
      <c r="DU568">
        <f>Drivers!DU392</f>
        <v>0</v>
      </c>
      <c r="DV568">
        <f>Drivers!DV392</f>
        <v>0</v>
      </c>
      <c r="DW568">
        <f>Drivers!DW392</f>
        <v>0</v>
      </c>
      <c r="DX568">
        <f>Drivers!DX392</f>
        <v>0</v>
      </c>
      <c r="DY568">
        <f>Drivers!DY392</f>
        <v>0</v>
      </c>
      <c r="DZ568">
        <f>Drivers!DZ392</f>
        <v>0</v>
      </c>
      <c r="EA568">
        <f>Drivers!EA392</f>
        <v>0</v>
      </c>
      <c r="EB568">
        <f>Drivers!EB392</f>
        <v>0</v>
      </c>
      <c r="EC568">
        <f>Drivers!EC392</f>
        <v>0</v>
      </c>
      <c r="ED568">
        <f>Drivers!ED392</f>
        <v>0</v>
      </c>
      <c r="EE568">
        <f>Drivers!EE392</f>
        <v>0</v>
      </c>
      <c r="EF568">
        <f>Drivers!EF392</f>
        <v>0</v>
      </c>
      <c r="EG568">
        <f>Drivers!EG392</f>
        <v>0</v>
      </c>
      <c r="EH568">
        <f>Drivers!EH392</f>
        <v>0</v>
      </c>
      <c r="EI568">
        <f>Drivers!EI392</f>
        <v>0</v>
      </c>
      <c r="EJ568">
        <f>Drivers!EJ392</f>
        <v>0</v>
      </c>
      <c r="EK568">
        <f>Drivers!EK392</f>
        <v>0</v>
      </c>
      <c r="EL568">
        <f>Drivers!EL392</f>
        <v>0</v>
      </c>
      <c r="EM568">
        <f>Drivers!EM392</f>
        <v>0</v>
      </c>
      <c r="EN568">
        <f>Drivers!EN392</f>
        <v>0</v>
      </c>
    </row>
    <row r="569" spans="1:144" x14ac:dyDescent="0.2">
      <c r="A569">
        <f>Drivers!A393</f>
        <v>0</v>
      </c>
      <c r="B569">
        <f>Drivers!B393</f>
        <v>0</v>
      </c>
      <c r="C569">
        <f>Drivers!C393</f>
        <v>0</v>
      </c>
      <c r="D569">
        <f>Drivers!D393</f>
        <v>0</v>
      </c>
      <c r="E569">
        <f>Drivers!E393</f>
        <v>0</v>
      </c>
      <c r="F569">
        <f>Drivers!F393</f>
        <v>0</v>
      </c>
      <c r="G569">
        <f>Drivers!G393</f>
        <v>0</v>
      </c>
      <c r="H569">
        <f>Drivers!H393</f>
        <v>0</v>
      </c>
      <c r="I569" t="str">
        <f>Drivers!I393</f>
        <v>BOP - Basic Shares Outstanding</v>
      </c>
      <c r="J569">
        <f>Drivers!J393</f>
        <v>0</v>
      </c>
      <c r="K569">
        <f>Drivers!K393</f>
        <v>0</v>
      </c>
      <c r="L569">
        <f>Drivers!L393</f>
        <v>0</v>
      </c>
      <c r="M569">
        <f>Drivers!M393</f>
        <v>0</v>
      </c>
      <c r="N569">
        <f>Drivers!N393</f>
        <v>0</v>
      </c>
      <c r="O569">
        <f>Drivers!O393</f>
        <v>0</v>
      </c>
      <c r="P569">
        <f>Drivers!P393</f>
        <v>0</v>
      </c>
      <c r="Q569">
        <f>Drivers!Q393</f>
        <v>0</v>
      </c>
      <c r="R569">
        <f>Drivers!R393</f>
        <v>0</v>
      </c>
      <c r="S569">
        <f>Drivers!S393</f>
        <v>0</v>
      </c>
      <c r="T569">
        <f>Drivers!T393</f>
        <v>0</v>
      </c>
      <c r="U569">
        <f>Drivers!U393</f>
        <v>0</v>
      </c>
      <c r="V569">
        <f>Drivers!V393</f>
        <v>0</v>
      </c>
      <c r="W569">
        <f>Drivers!W393</f>
        <v>0</v>
      </c>
      <c r="X569">
        <f>Drivers!X393</f>
        <v>0</v>
      </c>
      <c r="Y569">
        <f>Drivers!Y393</f>
        <v>0</v>
      </c>
      <c r="Z569">
        <f>Drivers!Z393</f>
        <v>0</v>
      </c>
      <c r="AA569">
        <f>Drivers!AA393</f>
        <v>0</v>
      </c>
      <c r="AB569">
        <f>Drivers!AB393</f>
        <v>0</v>
      </c>
      <c r="AC569">
        <f>Drivers!AC393</f>
        <v>0</v>
      </c>
      <c r="AD569">
        <f>Drivers!AD393</f>
        <v>0</v>
      </c>
      <c r="AE569">
        <f>Drivers!AE393</f>
        <v>0</v>
      </c>
      <c r="AF569">
        <f>Drivers!AF393</f>
        <v>0</v>
      </c>
      <c r="AG569">
        <f>Drivers!AG393</f>
        <v>0</v>
      </c>
      <c r="AH569">
        <f>Drivers!AH393</f>
        <v>0</v>
      </c>
      <c r="AI569">
        <f>Drivers!AI393</f>
        <v>0</v>
      </c>
      <c r="AJ569">
        <f>Drivers!AJ393</f>
        <v>0</v>
      </c>
      <c r="AK569">
        <f>Drivers!AK393</f>
        <v>0</v>
      </c>
      <c r="AL569">
        <f>Drivers!AL393</f>
        <v>0</v>
      </c>
      <c r="AM569">
        <f>Drivers!AM393</f>
        <v>0</v>
      </c>
      <c r="AN569">
        <f>Drivers!AN393</f>
        <v>0</v>
      </c>
      <c r="AO569">
        <f>Drivers!AO393</f>
        <v>0</v>
      </c>
      <c r="AP569">
        <f>Drivers!AP393</f>
        <v>0</v>
      </c>
      <c r="AQ569">
        <f>Drivers!AQ393</f>
        <v>0</v>
      </c>
      <c r="AR569">
        <f>Drivers!AR393</f>
        <v>0</v>
      </c>
      <c r="AS569">
        <f>Drivers!AS393</f>
        <v>0</v>
      </c>
      <c r="AT569">
        <f>Drivers!AT393</f>
        <v>0</v>
      </c>
      <c r="AU569">
        <f>Drivers!AU393</f>
        <v>0</v>
      </c>
      <c r="AV569">
        <f>Drivers!AV393</f>
        <v>0</v>
      </c>
      <c r="AW569">
        <f>Drivers!AW393</f>
        <v>0</v>
      </c>
      <c r="AX569">
        <f>Drivers!AX393</f>
        <v>0</v>
      </c>
      <c r="AY569">
        <f>Drivers!AY393</f>
        <v>0</v>
      </c>
      <c r="AZ569">
        <f>Drivers!AZ393</f>
        <v>0</v>
      </c>
      <c r="BA569">
        <f>Drivers!BA393</f>
        <v>0</v>
      </c>
      <c r="BB569">
        <f>Drivers!BB393</f>
        <v>0</v>
      </c>
      <c r="BC569">
        <f>Drivers!BC393</f>
        <v>0</v>
      </c>
      <c r="BD569">
        <f>Drivers!BD393</f>
        <v>0</v>
      </c>
      <c r="BE569">
        <f>Drivers!BE393</f>
        <v>0</v>
      </c>
      <c r="BF569">
        <f>Drivers!BF393</f>
        <v>0</v>
      </c>
      <c r="BG569">
        <f>Drivers!BG393</f>
        <v>0</v>
      </c>
      <c r="BH569">
        <f>Drivers!BH393</f>
        <v>0</v>
      </c>
      <c r="BI569">
        <f>Drivers!BI393</f>
        <v>0</v>
      </c>
      <c r="BJ569">
        <f>Drivers!BJ393</f>
        <v>0</v>
      </c>
      <c r="BK569">
        <f>Drivers!BK393</f>
        <v>0</v>
      </c>
      <c r="BL569">
        <f>Drivers!BL393</f>
        <v>0</v>
      </c>
      <c r="BM569">
        <f>Drivers!BM393</f>
        <v>0</v>
      </c>
      <c r="BN569">
        <f>Drivers!BN393</f>
        <v>0</v>
      </c>
      <c r="BO569">
        <f>Drivers!BO393</f>
        <v>0</v>
      </c>
      <c r="BP569">
        <f>Drivers!BP393</f>
        <v>0</v>
      </c>
      <c r="BQ569">
        <f>Drivers!BQ393</f>
        <v>0</v>
      </c>
      <c r="BR569">
        <f>Drivers!BR393</f>
        <v>0</v>
      </c>
      <c r="BS569">
        <f>Drivers!BS393</f>
        <v>0</v>
      </c>
      <c r="BT569">
        <f>Drivers!BT393</f>
        <v>0</v>
      </c>
      <c r="BU569">
        <f>Drivers!BU393</f>
        <v>0</v>
      </c>
      <c r="BV569">
        <f>Drivers!BV393</f>
        <v>0</v>
      </c>
      <c r="BW569">
        <f>Drivers!BW393</f>
        <v>0</v>
      </c>
      <c r="BX569">
        <f>Drivers!BX393</f>
        <v>0</v>
      </c>
      <c r="BY569">
        <f>Drivers!BY393</f>
        <v>0</v>
      </c>
      <c r="BZ569">
        <f>Drivers!BZ393</f>
        <v>0</v>
      </c>
      <c r="CA569">
        <f>Drivers!CA393</f>
        <v>0</v>
      </c>
      <c r="CB569">
        <f>Drivers!CB393</f>
        <v>67.387634000000006</v>
      </c>
      <c r="CC569">
        <f>Drivers!CC393</f>
        <v>184.73772</v>
      </c>
      <c r="CD569">
        <f>Drivers!CD393</f>
        <v>191.029</v>
      </c>
      <c r="CE569">
        <f>Drivers!CE393</f>
        <v>191.60208699999998</v>
      </c>
      <c r="CF569">
        <f>Drivers!CF393</f>
        <v>192.17689326099998</v>
      </c>
      <c r="CG569">
        <f>Drivers!CG393</f>
        <v>192.75342394078297</v>
      </c>
      <c r="CH569">
        <f>Drivers!CH393</f>
        <v>192.75342394078297</v>
      </c>
      <c r="CI569">
        <f>Drivers!CI393</f>
        <v>193.33168421260532</v>
      </c>
      <c r="CJ569">
        <f>Drivers!CJ393</f>
        <v>193.91167926524315</v>
      </c>
      <c r="CK569">
        <f>Drivers!CK393</f>
        <v>194.49341430303889</v>
      </c>
      <c r="CL569">
        <f>Drivers!CL393</f>
        <v>195.07689454594799</v>
      </c>
      <c r="CM569">
        <f>Drivers!CM393</f>
        <v>195.66212522958583</v>
      </c>
      <c r="CN569">
        <f>Drivers!CN393</f>
        <v>196.24911160527458</v>
      </c>
      <c r="CO569">
        <f>Drivers!CO393</f>
        <v>196.8378589400904</v>
      </c>
      <c r="CP569">
        <f>Drivers!CP393</f>
        <v>0</v>
      </c>
      <c r="CQ569">
        <f>Drivers!CQ393</f>
        <v>0</v>
      </c>
      <c r="CR569">
        <f>Drivers!CR393</f>
        <v>0</v>
      </c>
      <c r="CS569">
        <f>Drivers!CS393</f>
        <v>0</v>
      </c>
      <c r="CT569">
        <f>Drivers!CT393</f>
        <v>0</v>
      </c>
      <c r="CU569">
        <f>Drivers!CU393</f>
        <v>0</v>
      </c>
      <c r="CV569">
        <f>Drivers!CV393</f>
        <v>0</v>
      </c>
      <c r="CW569">
        <f>Drivers!CW393</f>
        <v>0</v>
      </c>
      <c r="CX569">
        <f>Drivers!CX393</f>
        <v>0</v>
      </c>
      <c r="CY569">
        <f>Drivers!CY393</f>
        <v>0</v>
      </c>
      <c r="CZ569">
        <f>Drivers!CZ393</f>
        <v>0</v>
      </c>
      <c r="DA569">
        <f>Drivers!DA393</f>
        <v>0</v>
      </c>
      <c r="DB569">
        <f>Drivers!DB393</f>
        <v>0</v>
      </c>
      <c r="DC569">
        <f>Drivers!DC393</f>
        <v>0</v>
      </c>
      <c r="DD569">
        <f>Drivers!DD393</f>
        <v>0</v>
      </c>
      <c r="DE569">
        <f>Drivers!DE393</f>
        <v>0</v>
      </c>
      <c r="DF569">
        <f>Drivers!DF393</f>
        <v>0</v>
      </c>
      <c r="DG569">
        <f>Drivers!DG393</f>
        <v>0</v>
      </c>
      <c r="DH569">
        <f>Drivers!DH393</f>
        <v>0</v>
      </c>
      <c r="DI569">
        <f>Drivers!DI393</f>
        <v>0</v>
      </c>
      <c r="DJ569">
        <f>Drivers!DJ393</f>
        <v>0</v>
      </c>
      <c r="DK569">
        <f>Drivers!DK393</f>
        <v>0</v>
      </c>
      <c r="DL569">
        <f>Drivers!DL393</f>
        <v>0</v>
      </c>
      <c r="DM569">
        <f>Drivers!DM393</f>
        <v>0</v>
      </c>
      <c r="DN569">
        <f>Drivers!DN393</f>
        <v>0</v>
      </c>
      <c r="DO569">
        <f>Drivers!DO393</f>
        <v>0</v>
      </c>
      <c r="DP569">
        <f>Drivers!DP393</f>
        <v>0</v>
      </c>
      <c r="DQ569">
        <f>Drivers!DQ393</f>
        <v>0</v>
      </c>
      <c r="DR569">
        <f>Drivers!DR393</f>
        <v>0</v>
      </c>
      <c r="DS569">
        <f>Drivers!DS393</f>
        <v>0</v>
      </c>
      <c r="DT569">
        <f>Drivers!DT393</f>
        <v>0</v>
      </c>
      <c r="DU569">
        <f>Drivers!DU393</f>
        <v>0</v>
      </c>
      <c r="DV569">
        <f>Drivers!DV393</f>
        <v>0</v>
      </c>
      <c r="DW569">
        <f>Drivers!DW393</f>
        <v>0</v>
      </c>
      <c r="DX569">
        <f>Drivers!DX393</f>
        <v>0</v>
      </c>
      <c r="DY569">
        <f>Drivers!DY393</f>
        <v>0</v>
      </c>
      <c r="DZ569">
        <f>Drivers!DZ393</f>
        <v>0</v>
      </c>
      <c r="EA569">
        <f>Drivers!EA393</f>
        <v>0</v>
      </c>
      <c r="EB569">
        <f>Drivers!EB393</f>
        <v>0</v>
      </c>
      <c r="EC569">
        <f>Drivers!EC393</f>
        <v>147.718118</v>
      </c>
      <c r="ED569">
        <f>Drivers!ED393</f>
        <v>192.32145703564146</v>
      </c>
      <c r="EE569">
        <f>Drivers!EE393</f>
        <v>194.20341808170883</v>
      </c>
      <c r="EF569">
        <f>Drivers!EF393</f>
        <v>196.54436707296537</v>
      </c>
      <c r="EG569">
        <f>Drivers!EG393</f>
        <v>198.90289947784095</v>
      </c>
      <c r="EH569">
        <f>Drivers!EH393</f>
        <v>201.28973427157504</v>
      </c>
      <c r="EI569">
        <f>Drivers!EI393</f>
        <v>203.70521108283396</v>
      </c>
      <c r="EJ569">
        <f>Drivers!EJ393</f>
        <v>206.14967361582796</v>
      </c>
      <c r="EK569">
        <f>Drivers!EK393</f>
        <v>208.62346969921791</v>
      </c>
      <c r="EL569">
        <f>Drivers!EL393</f>
        <v>211.12695133560851</v>
      </c>
      <c r="EM569">
        <f>Drivers!EM393</f>
        <v>0</v>
      </c>
      <c r="EN569">
        <f>Drivers!EN393</f>
        <v>0</v>
      </c>
    </row>
    <row r="570" spans="1:144" x14ac:dyDescent="0.2">
      <c r="A570">
        <f>Drivers!A394</f>
        <v>0</v>
      </c>
      <c r="B570">
        <f>Drivers!B394</f>
        <v>0</v>
      </c>
      <c r="C570">
        <f>Drivers!C394</f>
        <v>0</v>
      </c>
      <c r="D570">
        <f>Drivers!D394</f>
        <v>0</v>
      </c>
      <c r="E570">
        <f>Drivers!E394</f>
        <v>0</v>
      </c>
      <c r="F570">
        <f>Drivers!F394</f>
        <v>0</v>
      </c>
      <c r="G570">
        <f>Drivers!G394</f>
        <v>0</v>
      </c>
      <c r="H570">
        <f>Drivers!H394</f>
        <v>0</v>
      </c>
      <c r="I570" t="str">
        <f>Drivers!I394</f>
        <v>+ Shares Issued/Options Exercised</v>
      </c>
      <c r="J570">
        <f>Drivers!J394</f>
        <v>0</v>
      </c>
      <c r="K570">
        <f>Drivers!K394</f>
        <v>0</v>
      </c>
      <c r="L570">
        <f>Drivers!L394</f>
        <v>0</v>
      </c>
      <c r="M570">
        <f>Drivers!M394</f>
        <v>0</v>
      </c>
      <c r="N570">
        <f>Drivers!N394</f>
        <v>0</v>
      </c>
      <c r="O570">
        <f>Drivers!O394</f>
        <v>0</v>
      </c>
      <c r="P570">
        <f>Drivers!P394</f>
        <v>0</v>
      </c>
      <c r="Q570">
        <f>Drivers!Q394</f>
        <v>0</v>
      </c>
      <c r="R570">
        <f>Drivers!R394</f>
        <v>0</v>
      </c>
      <c r="S570">
        <f>Drivers!S394</f>
        <v>0</v>
      </c>
      <c r="T570">
        <f>Drivers!T394</f>
        <v>0</v>
      </c>
      <c r="U570">
        <f>Drivers!U394</f>
        <v>0</v>
      </c>
      <c r="V570">
        <f>Drivers!V394</f>
        <v>0</v>
      </c>
      <c r="W570">
        <f>Drivers!W394</f>
        <v>0</v>
      </c>
      <c r="X570">
        <f>Drivers!X394</f>
        <v>0</v>
      </c>
      <c r="Y570">
        <f>Drivers!Y394</f>
        <v>0</v>
      </c>
      <c r="Z570">
        <f>Drivers!Z394</f>
        <v>0</v>
      </c>
      <c r="AA570">
        <f>Drivers!AA394</f>
        <v>0</v>
      </c>
      <c r="AB570">
        <f>Drivers!AB394</f>
        <v>0</v>
      </c>
      <c r="AC570">
        <f>Drivers!AC394</f>
        <v>0</v>
      </c>
      <c r="AD570">
        <f>Drivers!AD394</f>
        <v>0</v>
      </c>
      <c r="AE570">
        <f>Drivers!AE394</f>
        <v>0</v>
      </c>
      <c r="AF570">
        <f>Drivers!AF394</f>
        <v>0</v>
      </c>
      <c r="AG570">
        <f>Drivers!AG394</f>
        <v>0</v>
      </c>
      <c r="AH570">
        <f>Drivers!AH394</f>
        <v>0</v>
      </c>
      <c r="AI570">
        <f>Drivers!AI394</f>
        <v>0</v>
      </c>
      <c r="AJ570">
        <f>Drivers!AJ394</f>
        <v>0</v>
      </c>
      <c r="AK570">
        <f>Drivers!AK394</f>
        <v>0</v>
      </c>
      <c r="AL570">
        <f>Drivers!AL394</f>
        <v>0</v>
      </c>
      <c r="AM570">
        <f>Drivers!AM394</f>
        <v>0</v>
      </c>
      <c r="AN570">
        <f>Drivers!AN394</f>
        <v>0</v>
      </c>
      <c r="AO570">
        <f>Drivers!AO394</f>
        <v>0</v>
      </c>
      <c r="AP570">
        <f>Drivers!AP394</f>
        <v>0</v>
      </c>
      <c r="AQ570">
        <f>Drivers!AQ394</f>
        <v>0</v>
      </c>
      <c r="AR570">
        <f>Drivers!AR394</f>
        <v>0</v>
      </c>
      <c r="AS570">
        <f>Drivers!AS394</f>
        <v>0</v>
      </c>
      <c r="AT570">
        <f>Drivers!AT394</f>
        <v>0</v>
      </c>
      <c r="AU570">
        <f>Drivers!AU394</f>
        <v>0</v>
      </c>
      <c r="AV570">
        <f>Drivers!AV394</f>
        <v>0</v>
      </c>
      <c r="AW570">
        <f>Drivers!AW394</f>
        <v>0</v>
      </c>
      <c r="AX570">
        <f>Drivers!AX394</f>
        <v>0</v>
      </c>
      <c r="AY570">
        <f>Drivers!AY394</f>
        <v>0</v>
      </c>
      <c r="AZ570">
        <f>Drivers!AZ394</f>
        <v>0</v>
      </c>
      <c r="BA570">
        <f>Drivers!BA394</f>
        <v>0</v>
      </c>
      <c r="BB570">
        <f>Drivers!BB394</f>
        <v>0</v>
      </c>
      <c r="BC570">
        <f>Drivers!BC394</f>
        <v>0</v>
      </c>
      <c r="BD570">
        <f>Drivers!BD394</f>
        <v>0</v>
      </c>
      <c r="BE570">
        <f>Drivers!BE394</f>
        <v>0</v>
      </c>
      <c r="BF570">
        <f>Drivers!BF394</f>
        <v>0</v>
      </c>
      <c r="BG570">
        <f>Drivers!BG394</f>
        <v>0</v>
      </c>
      <c r="BH570">
        <f>Drivers!BH394</f>
        <v>0</v>
      </c>
      <c r="BI570">
        <f>Drivers!BI394</f>
        <v>0</v>
      </c>
      <c r="BJ570">
        <f>Drivers!BJ394</f>
        <v>0</v>
      </c>
      <c r="BK570">
        <f>Drivers!BK394</f>
        <v>0</v>
      </c>
      <c r="BL570">
        <f>Drivers!BL394</f>
        <v>0</v>
      </c>
      <c r="BM570">
        <f>Drivers!BM394</f>
        <v>0</v>
      </c>
      <c r="BN570">
        <f>Drivers!BN394</f>
        <v>0</v>
      </c>
      <c r="BO570">
        <f>Drivers!BO394</f>
        <v>0</v>
      </c>
      <c r="BP570">
        <f>Drivers!BP394</f>
        <v>0</v>
      </c>
      <c r="BQ570">
        <f>Drivers!BQ394</f>
        <v>0</v>
      </c>
      <c r="BR570">
        <f>Drivers!BR394</f>
        <v>0</v>
      </c>
      <c r="BS570">
        <f>Drivers!BS394</f>
        <v>0</v>
      </c>
      <c r="BT570">
        <f>Drivers!BT394</f>
        <v>0</v>
      </c>
      <c r="BU570">
        <f>Drivers!BU394</f>
        <v>0</v>
      </c>
      <c r="BV570">
        <f>Drivers!BV394</f>
        <v>0</v>
      </c>
      <c r="BW570">
        <f>Drivers!BW394</f>
        <v>0</v>
      </c>
      <c r="BX570">
        <f>Drivers!BX394</f>
        <v>0</v>
      </c>
      <c r="BY570">
        <f>Drivers!BY394</f>
        <v>0</v>
      </c>
      <c r="BZ570">
        <f>Drivers!BZ394</f>
        <v>0</v>
      </c>
      <c r="CA570">
        <f>Drivers!CA394</f>
        <v>0</v>
      </c>
      <c r="CB570">
        <f>Drivers!CB394</f>
        <v>117.61236599999999</v>
      </c>
      <c r="CC570">
        <f>Drivers!CC394</f>
        <v>6.2912800000000004</v>
      </c>
      <c r="CD570">
        <f>Drivers!CD394</f>
        <v>0.57308700000000001</v>
      </c>
      <c r="CE570">
        <f>Drivers!CE394</f>
        <v>0.57480626099999999</v>
      </c>
      <c r="CF570">
        <f>Drivers!CF394</f>
        <v>0.57653067978299999</v>
      </c>
      <c r="CG570">
        <f>Drivers!CG394</f>
        <v>20</v>
      </c>
      <c r="CH570">
        <f>Drivers!CH394</f>
        <v>0.57826027182234896</v>
      </c>
      <c r="CI570">
        <f>Drivers!CI394</f>
        <v>0.57999505263781603</v>
      </c>
      <c r="CJ570">
        <f>Drivers!CJ394</f>
        <v>0.58173503779572944</v>
      </c>
      <c r="CK570">
        <f>Drivers!CK394</f>
        <v>0.58348024290911671</v>
      </c>
      <c r="CL570">
        <f>Drivers!CL394</f>
        <v>0.58523068363784403</v>
      </c>
      <c r="CM570">
        <f>Drivers!CM394</f>
        <v>0.58698637568875744</v>
      </c>
      <c r="CN570">
        <f>Drivers!CN394</f>
        <v>0.58874733481582375</v>
      </c>
      <c r="CO570">
        <f>Drivers!CO394</f>
        <v>0.59051357682027117</v>
      </c>
      <c r="CP570">
        <f>Drivers!CP394</f>
        <v>0</v>
      </c>
      <c r="CQ570">
        <f>Drivers!CQ394</f>
        <v>0</v>
      </c>
      <c r="CR570">
        <f>Drivers!CR394</f>
        <v>0</v>
      </c>
      <c r="CS570">
        <f>Drivers!CS394</f>
        <v>0</v>
      </c>
      <c r="CT570">
        <f>Drivers!CT394</f>
        <v>0</v>
      </c>
      <c r="CU570">
        <f>Drivers!CU394</f>
        <v>0</v>
      </c>
      <c r="CV570">
        <f>Drivers!CV394</f>
        <v>0</v>
      </c>
      <c r="CW570">
        <f>Drivers!CW394</f>
        <v>0</v>
      </c>
      <c r="CX570">
        <f>Drivers!CX394</f>
        <v>0</v>
      </c>
      <c r="CY570">
        <f>Drivers!CY394</f>
        <v>0</v>
      </c>
      <c r="CZ570">
        <f>Drivers!CZ394</f>
        <v>0</v>
      </c>
      <c r="DA570">
        <f>Drivers!DA394</f>
        <v>0</v>
      </c>
      <c r="DB570">
        <f>Drivers!DB394</f>
        <v>0</v>
      </c>
      <c r="DC570">
        <f>Drivers!DC394</f>
        <v>0</v>
      </c>
      <c r="DD570">
        <f>Drivers!DD394</f>
        <v>0</v>
      </c>
      <c r="DE570">
        <f>Drivers!DE394</f>
        <v>0</v>
      </c>
      <c r="DF570">
        <f>Drivers!DF394</f>
        <v>0</v>
      </c>
      <c r="DG570">
        <f>Drivers!DG394</f>
        <v>0</v>
      </c>
      <c r="DH570">
        <f>Drivers!DH394</f>
        <v>0</v>
      </c>
      <c r="DI570">
        <f>Drivers!DI394</f>
        <v>0</v>
      </c>
      <c r="DJ570">
        <f>Drivers!DJ394</f>
        <v>0</v>
      </c>
      <c r="DK570">
        <f>Drivers!DK394</f>
        <v>0</v>
      </c>
      <c r="DL570">
        <f>Drivers!DL394</f>
        <v>0</v>
      </c>
      <c r="DM570">
        <f>Drivers!DM394</f>
        <v>0</v>
      </c>
      <c r="DN570">
        <f>Drivers!DN394</f>
        <v>0</v>
      </c>
      <c r="DO570">
        <f>Drivers!DO394</f>
        <v>0</v>
      </c>
      <c r="DP570">
        <f>Drivers!DP394</f>
        <v>0</v>
      </c>
      <c r="DQ570">
        <f>Drivers!DQ394</f>
        <v>0</v>
      </c>
      <c r="DR570">
        <f>Drivers!DR394</f>
        <v>0</v>
      </c>
      <c r="DS570">
        <f>Drivers!DS394</f>
        <v>0</v>
      </c>
      <c r="DT570">
        <f>Drivers!DT394</f>
        <v>0</v>
      </c>
      <c r="DU570">
        <f>Drivers!DU394</f>
        <v>0</v>
      </c>
      <c r="DV570">
        <f>Drivers!DV394</f>
        <v>0</v>
      </c>
      <c r="DW570">
        <f>Drivers!DW394</f>
        <v>0</v>
      </c>
      <c r="DX570">
        <f>Drivers!DX394</f>
        <v>0</v>
      </c>
      <c r="DY570">
        <f>Drivers!DY394</f>
        <v>0</v>
      </c>
      <c r="DZ570">
        <f>Drivers!DZ394</f>
        <v>0</v>
      </c>
      <c r="EA570">
        <f>Drivers!EA394</f>
        <v>0</v>
      </c>
      <c r="EB570">
        <f>Drivers!EB394</f>
        <v>0</v>
      </c>
      <c r="EC570">
        <f>Drivers!EC394</f>
        <v>21.724423940783002</v>
      </c>
      <c r="ED570">
        <f>Drivers!ED394</f>
        <v>2.3234706051650109</v>
      </c>
      <c r="EE570">
        <f>Drivers!EE394</f>
        <v>2.3514779709626965</v>
      </c>
      <c r="EF570">
        <f>Drivers!EF394</f>
        <v>2.3585324048755845</v>
      </c>
      <c r="EG570">
        <f>Drivers!EG394</f>
        <v>2.3868347937340912</v>
      </c>
      <c r="EH570">
        <f>Drivers!EH394</f>
        <v>2.4154768112589005</v>
      </c>
      <c r="EI570">
        <f>Drivers!EI394</f>
        <v>2.4444625329940077</v>
      </c>
      <c r="EJ570">
        <f>Drivers!EJ394</f>
        <v>2.4737960833899355</v>
      </c>
      <c r="EK570">
        <f>Drivers!EK394</f>
        <v>2.5034816363906147</v>
      </c>
      <c r="EL570">
        <f>Drivers!EL394</f>
        <v>2.5335234160273021</v>
      </c>
      <c r="EM570">
        <f>Drivers!EM394</f>
        <v>0</v>
      </c>
      <c r="EN570">
        <f>Drivers!EN394</f>
        <v>0</v>
      </c>
    </row>
    <row r="571" spans="1:144" x14ac:dyDescent="0.2">
      <c r="A571">
        <f>Drivers!A395</f>
        <v>0</v>
      </c>
      <c r="B571">
        <f>Drivers!B395</f>
        <v>0</v>
      </c>
      <c r="C571">
        <f>Drivers!C395</f>
        <v>0</v>
      </c>
      <c r="D571">
        <f>Drivers!D395</f>
        <v>0</v>
      </c>
      <c r="E571">
        <f>Drivers!E395</f>
        <v>0</v>
      </c>
      <c r="F571">
        <f>Drivers!F395</f>
        <v>0</v>
      </c>
      <c r="G571">
        <f>Drivers!G395</f>
        <v>0</v>
      </c>
      <c r="H571">
        <f>Drivers!H395</f>
        <v>0</v>
      </c>
      <c r="I571" t="str">
        <f>Drivers!I395</f>
        <v>- Share Repurchases</v>
      </c>
      <c r="J571">
        <f>Drivers!J395</f>
        <v>0</v>
      </c>
      <c r="K571">
        <f>Drivers!K395</f>
        <v>0</v>
      </c>
      <c r="L571">
        <f>Drivers!L395</f>
        <v>0</v>
      </c>
      <c r="M571">
        <f>Drivers!M395</f>
        <v>0</v>
      </c>
      <c r="N571">
        <f>Drivers!N395</f>
        <v>0</v>
      </c>
      <c r="O571">
        <f>Drivers!O395</f>
        <v>0</v>
      </c>
      <c r="P571">
        <f>Drivers!P395</f>
        <v>0</v>
      </c>
      <c r="Q571">
        <f>Drivers!Q395</f>
        <v>0</v>
      </c>
      <c r="R571">
        <f>Drivers!R395</f>
        <v>0</v>
      </c>
      <c r="S571">
        <f>Drivers!S395</f>
        <v>0</v>
      </c>
      <c r="T571">
        <f>Drivers!T395</f>
        <v>0</v>
      </c>
      <c r="U571">
        <f>Drivers!U395</f>
        <v>0</v>
      </c>
      <c r="V571">
        <f>Drivers!V395</f>
        <v>0</v>
      </c>
      <c r="W571">
        <f>Drivers!W395</f>
        <v>0</v>
      </c>
      <c r="X571">
        <f>Drivers!X395</f>
        <v>0</v>
      </c>
      <c r="Y571">
        <f>Drivers!Y395</f>
        <v>0</v>
      </c>
      <c r="Z571">
        <f>Drivers!Z395</f>
        <v>0</v>
      </c>
      <c r="AA571">
        <f>Drivers!AA395</f>
        <v>0</v>
      </c>
      <c r="AB571">
        <f>Drivers!AB395</f>
        <v>0</v>
      </c>
      <c r="AC571">
        <f>Drivers!AC395</f>
        <v>0</v>
      </c>
      <c r="AD571">
        <f>Drivers!AD395</f>
        <v>0</v>
      </c>
      <c r="AE571">
        <f>Drivers!AE395</f>
        <v>0</v>
      </c>
      <c r="AF571">
        <f>Drivers!AF395</f>
        <v>0</v>
      </c>
      <c r="AG571">
        <f>Drivers!AG395</f>
        <v>0</v>
      </c>
      <c r="AH571">
        <f>Drivers!AH395</f>
        <v>0</v>
      </c>
      <c r="AI571">
        <f>Drivers!AI395</f>
        <v>0</v>
      </c>
      <c r="AJ571">
        <f>Drivers!AJ395</f>
        <v>0</v>
      </c>
      <c r="AK571">
        <f>Drivers!AK395</f>
        <v>0</v>
      </c>
      <c r="AL571">
        <f>Drivers!AL395</f>
        <v>0</v>
      </c>
      <c r="AM571">
        <f>Drivers!AM395</f>
        <v>0</v>
      </c>
      <c r="AN571">
        <f>Drivers!AN395</f>
        <v>0</v>
      </c>
      <c r="AO571">
        <f>Drivers!AO395</f>
        <v>0</v>
      </c>
      <c r="AP571">
        <f>Drivers!AP395</f>
        <v>0</v>
      </c>
      <c r="AQ571">
        <f>Drivers!AQ395</f>
        <v>0</v>
      </c>
      <c r="AR571">
        <f>Drivers!AR395</f>
        <v>0</v>
      </c>
      <c r="AS571">
        <f>Drivers!AS395</f>
        <v>0</v>
      </c>
      <c r="AT571">
        <f>Drivers!AT395</f>
        <v>0</v>
      </c>
      <c r="AU571">
        <f>Drivers!AU395</f>
        <v>0</v>
      </c>
      <c r="AV571">
        <f>Drivers!AV395</f>
        <v>0</v>
      </c>
      <c r="AW571">
        <f>Drivers!AW395</f>
        <v>0</v>
      </c>
      <c r="AX571">
        <f>Drivers!AX395</f>
        <v>0</v>
      </c>
      <c r="AY571">
        <f>Drivers!AY395</f>
        <v>0</v>
      </c>
      <c r="AZ571">
        <f>Drivers!AZ395</f>
        <v>0</v>
      </c>
      <c r="BA571">
        <f>Drivers!BA395</f>
        <v>0</v>
      </c>
      <c r="BB571">
        <f>Drivers!BB395</f>
        <v>0</v>
      </c>
      <c r="BC571">
        <f>Drivers!BC395</f>
        <v>0</v>
      </c>
      <c r="BD571">
        <f>Drivers!BD395</f>
        <v>0</v>
      </c>
      <c r="BE571">
        <f>Drivers!BE395</f>
        <v>0</v>
      </c>
      <c r="BF571">
        <f>Drivers!BF395</f>
        <v>0</v>
      </c>
      <c r="BG571">
        <f>Drivers!BG395</f>
        <v>0</v>
      </c>
      <c r="BH571">
        <f>Drivers!BH395</f>
        <v>0</v>
      </c>
      <c r="BI571">
        <f>Drivers!BI395</f>
        <v>0</v>
      </c>
      <c r="BJ571">
        <f>Drivers!BJ395</f>
        <v>0</v>
      </c>
      <c r="BK571">
        <f>Drivers!BK395</f>
        <v>0</v>
      </c>
      <c r="BL571">
        <f>Drivers!BL395</f>
        <v>0</v>
      </c>
      <c r="BM571">
        <f>Drivers!BM395</f>
        <v>0</v>
      </c>
      <c r="BN571">
        <f>Drivers!BN395</f>
        <v>0</v>
      </c>
      <c r="BO571">
        <f>Drivers!BO395</f>
        <v>0</v>
      </c>
      <c r="BP571">
        <f>Drivers!BP395</f>
        <v>0</v>
      </c>
      <c r="BQ571">
        <f>Drivers!BQ395</f>
        <v>0</v>
      </c>
      <c r="BR571">
        <f>Drivers!BR395</f>
        <v>0</v>
      </c>
      <c r="BS571">
        <f>Drivers!BS395</f>
        <v>0</v>
      </c>
      <c r="BT571">
        <f>Drivers!BT395</f>
        <v>0</v>
      </c>
      <c r="BU571">
        <f>Drivers!BU395</f>
        <v>0</v>
      </c>
      <c r="BV571">
        <f>Drivers!BV395</f>
        <v>0</v>
      </c>
      <c r="BW571">
        <f>Drivers!BW395</f>
        <v>0</v>
      </c>
      <c r="BX571">
        <f>Drivers!BX395</f>
        <v>0</v>
      </c>
      <c r="BY571">
        <f>Drivers!BY395</f>
        <v>0</v>
      </c>
      <c r="BZ571">
        <f>Drivers!BZ395</f>
        <v>0</v>
      </c>
      <c r="CA571">
        <f>Drivers!CA395</f>
        <v>0</v>
      </c>
      <c r="CB571">
        <f>Drivers!CB395</f>
        <v>0</v>
      </c>
      <c r="CC571">
        <f>Drivers!CC395</f>
        <v>0</v>
      </c>
      <c r="CD571">
        <f>Drivers!CD395</f>
        <v>0</v>
      </c>
      <c r="CE571">
        <f>Drivers!CE395</f>
        <v>0</v>
      </c>
      <c r="CF571">
        <f>Drivers!CF395</f>
        <v>0</v>
      </c>
      <c r="CG571">
        <f>Drivers!CG395</f>
        <v>0</v>
      </c>
      <c r="CH571">
        <f>Drivers!CH395</f>
        <v>0</v>
      </c>
      <c r="CI571">
        <f>Drivers!CI395</f>
        <v>0</v>
      </c>
      <c r="CJ571">
        <f>Drivers!CJ395</f>
        <v>0</v>
      </c>
      <c r="CK571">
        <f>Drivers!CK395</f>
        <v>0</v>
      </c>
      <c r="CL571">
        <f>Drivers!CL395</f>
        <v>0</v>
      </c>
      <c r="CM571">
        <f>Drivers!CM395</f>
        <v>0</v>
      </c>
      <c r="CN571">
        <f>Drivers!CN395</f>
        <v>0</v>
      </c>
      <c r="CO571">
        <f>Drivers!CO395</f>
        <v>0</v>
      </c>
      <c r="CP571">
        <f>Drivers!CP395</f>
        <v>0</v>
      </c>
      <c r="CQ571">
        <f>Drivers!CQ395</f>
        <v>0</v>
      </c>
      <c r="CR571">
        <f>Drivers!CR395</f>
        <v>0</v>
      </c>
      <c r="CS571">
        <f>Drivers!CS395</f>
        <v>0</v>
      </c>
      <c r="CT571">
        <f>Drivers!CT395</f>
        <v>0</v>
      </c>
      <c r="CU571">
        <f>Drivers!CU395</f>
        <v>0</v>
      </c>
      <c r="CV571">
        <f>Drivers!CV395</f>
        <v>0</v>
      </c>
      <c r="CW571">
        <f>Drivers!CW395</f>
        <v>0</v>
      </c>
      <c r="CX571">
        <f>Drivers!CX395</f>
        <v>0</v>
      </c>
      <c r="CY571">
        <f>Drivers!CY395</f>
        <v>0</v>
      </c>
      <c r="CZ571">
        <f>Drivers!CZ395</f>
        <v>0</v>
      </c>
      <c r="DA571">
        <f>Drivers!DA395</f>
        <v>0</v>
      </c>
      <c r="DB571">
        <f>Drivers!DB395</f>
        <v>0</v>
      </c>
      <c r="DC571">
        <f>Drivers!DC395</f>
        <v>0</v>
      </c>
      <c r="DD571">
        <f>Drivers!DD395</f>
        <v>0</v>
      </c>
      <c r="DE571">
        <f>Drivers!DE395</f>
        <v>0</v>
      </c>
      <c r="DF571">
        <f>Drivers!DF395</f>
        <v>0</v>
      </c>
      <c r="DG571">
        <f>Drivers!DG395</f>
        <v>0</v>
      </c>
      <c r="DH571">
        <f>Drivers!DH395</f>
        <v>0</v>
      </c>
      <c r="DI571">
        <f>Drivers!DI395</f>
        <v>0</v>
      </c>
      <c r="DJ571">
        <f>Drivers!DJ395</f>
        <v>0</v>
      </c>
      <c r="DK571">
        <f>Drivers!DK395</f>
        <v>0</v>
      </c>
      <c r="DL571">
        <f>Drivers!DL395</f>
        <v>0</v>
      </c>
      <c r="DM571">
        <f>Drivers!DM395</f>
        <v>0</v>
      </c>
      <c r="DN571">
        <f>Drivers!DN395</f>
        <v>0</v>
      </c>
      <c r="DO571">
        <f>Drivers!DO395</f>
        <v>0</v>
      </c>
      <c r="DP571">
        <f>Drivers!DP395</f>
        <v>0</v>
      </c>
      <c r="DQ571">
        <f>Drivers!DQ395</f>
        <v>0</v>
      </c>
      <c r="DR571">
        <f>Drivers!DR395</f>
        <v>0</v>
      </c>
      <c r="DS571">
        <f>Drivers!DS395</f>
        <v>0</v>
      </c>
      <c r="DT571">
        <f>Drivers!DT395</f>
        <v>0</v>
      </c>
      <c r="DU571">
        <f>Drivers!DU395</f>
        <v>0</v>
      </c>
      <c r="DV571">
        <f>Drivers!DV395</f>
        <v>0</v>
      </c>
      <c r="DW571">
        <f>Drivers!DW395</f>
        <v>0</v>
      </c>
      <c r="DX571">
        <f>Drivers!DX395</f>
        <v>0</v>
      </c>
      <c r="DY571">
        <f>Drivers!DY395</f>
        <v>0</v>
      </c>
      <c r="DZ571">
        <f>Drivers!DZ395</f>
        <v>0</v>
      </c>
      <c r="EA571">
        <f>Drivers!EA395</f>
        <v>0</v>
      </c>
      <c r="EB571">
        <f>Drivers!EB395</f>
        <v>0</v>
      </c>
      <c r="EC571">
        <f>Drivers!EC395</f>
        <v>0</v>
      </c>
      <c r="ED571">
        <f>Drivers!ED395</f>
        <v>0</v>
      </c>
      <c r="EE571">
        <f>Drivers!EE395</f>
        <v>0</v>
      </c>
      <c r="EF571">
        <f>Drivers!EF395</f>
        <v>0</v>
      </c>
      <c r="EG571">
        <f>Drivers!EG395</f>
        <v>0</v>
      </c>
      <c r="EH571">
        <f>Drivers!EH395</f>
        <v>0</v>
      </c>
      <c r="EI571">
        <f>Drivers!EI395</f>
        <v>0</v>
      </c>
      <c r="EJ571">
        <f>Drivers!EJ395</f>
        <v>0</v>
      </c>
      <c r="EK571">
        <f>Drivers!EK395</f>
        <v>0</v>
      </c>
      <c r="EL571">
        <f>Drivers!EL395</f>
        <v>0</v>
      </c>
      <c r="EM571">
        <f>Drivers!EM395</f>
        <v>0</v>
      </c>
      <c r="EN571">
        <f>Drivers!EN395</f>
        <v>0</v>
      </c>
    </row>
    <row r="572" spans="1:144" x14ac:dyDescent="0.2">
      <c r="A572">
        <f>Drivers!A396</f>
        <v>0</v>
      </c>
      <c r="B572">
        <f>Drivers!B396</f>
        <v>0</v>
      </c>
      <c r="C572">
        <f>Drivers!C396</f>
        <v>0</v>
      </c>
      <c r="D572">
        <f>Drivers!D396</f>
        <v>0</v>
      </c>
      <c r="E572">
        <f>Drivers!E396</f>
        <v>0</v>
      </c>
      <c r="F572">
        <f>Drivers!F396</f>
        <v>0</v>
      </c>
      <c r="G572">
        <f>Drivers!G396</f>
        <v>0</v>
      </c>
      <c r="H572">
        <f>Drivers!H396</f>
        <v>0</v>
      </c>
      <c r="I572" t="str">
        <f>Drivers!I396</f>
        <v>= EOP - Basic Shares Outstanding</v>
      </c>
      <c r="J572">
        <f>Drivers!J396</f>
        <v>0</v>
      </c>
      <c r="K572">
        <f>Drivers!K396</f>
        <v>0</v>
      </c>
      <c r="L572">
        <f>Drivers!L396</f>
        <v>0</v>
      </c>
      <c r="M572">
        <f>Drivers!M396</f>
        <v>0</v>
      </c>
      <c r="N572">
        <f>Drivers!N396</f>
        <v>0</v>
      </c>
      <c r="O572">
        <f>Drivers!O396</f>
        <v>0</v>
      </c>
      <c r="P572">
        <f>Drivers!P396</f>
        <v>0</v>
      </c>
      <c r="Q572">
        <f>Drivers!Q396</f>
        <v>0</v>
      </c>
      <c r="R572">
        <f>Drivers!R396</f>
        <v>0</v>
      </c>
      <c r="S572">
        <f>Drivers!S396</f>
        <v>0</v>
      </c>
      <c r="T572">
        <f>Drivers!T396</f>
        <v>0</v>
      </c>
      <c r="U572">
        <f>Drivers!U396</f>
        <v>0</v>
      </c>
      <c r="V572">
        <f>Drivers!V396</f>
        <v>0</v>
      </c>
      <c r="W572">
        <f>Drivers!W396</f>
        <v>0</v>
      </c>
      <c r="X572">
        <f>Drivers!X396</f>
        <v>0</v>
      </c>
      <c r="Y572">
        <f>Drivers!Y396</f>
        <v>0</v>
      </c>
      <c r="Z572">
        <f>Drivers!Z396</f>
        <v>0</v>
      </c>
      <c r="AA572">
        <f>Drivers!AA396</f>
        <v>0</v>
      </c>
      <c r="AB572">
        <f>Drivers!AB396</f>
        <v>0</v>
      </c>
      <c r="AC572">
        <f>Drivers!AC396</f>
        <v>0</v>
      </c>
      <c r="AD572">
        <f>Drivers!AD396</f>
        <v>0</v>
      </c>
      <c r="AE572">
        <f>Drivers!AE396</f>
        <v>0</v>
      </c>
      <c r="AF572">
        <f>Drivers!AF396</f>
        <v>0</v>
      </c>
      <c r="AG572">
        <f>Drivers!AG396</f>
        <v>0</v>
      </c>
      <c r="AH572">
        <f>Drivers!AH396</f>
        <v>0</v>
      </c>
      <c r="AI572">
        <f>Drivers!AI396</f>
        <v>0</v>
      </c>
      <c r="AJ572">
        <f>Drivers!AJ396</f>
        <v>0</v>
      </c>
      <c r="AK572">
        <f>Drivers!AK396</f>
        <v>0</v>
      </c>
      <c r="AL572">
        <f>Drivers!AL396</f>
        <v>0</v>
      </c>
      <c r="AM572">
        <f>Drivers!AM396</f>
        <v>0</v>
      </c>
      <c r="AN572">
        <f>Drivers!AN396</f>
        <v>0</v>
      </c>
      <c r="AO572">
        <f>Drivers!AO396</f>
        <v>0</v>
      </c>
      <c r="AP572">
        <f>Drivers!AP396</f>
        <v>0</v>
      </c>
      <c r="AQ572">
        <f>Drivers!AQ396</f>
        <v>0</v>
      </c>
      <c r="AR572">
        <f>Drivers!AR396</f>
        <v>0</v>
      </c>
      <c r="AS572">
        <f>Drivers!AS396</f>
        <v>0</v>
      </c>
      <c r="AT572">
        <f>Drivers!AT396</f>
        <v>0</v>
      </c>
      <c r="AU572">
        <f>Drivers!AU396</f>
        <v>0</v>
      </c>
      <c r="AV572">
        <f>Drivers!AV396</f>
        <v>0</v>
      </c>
      <c r="AW572">
        <f>Drivers!AW396</f>
        <v>0</v>
      </c>
      <c r="AX572">
        <f>Drivers!AX396</f>
        <v>0</v>
      </c>
      <c r="AY572">
        <f>Drivers!AY396</f>
        <v>0</v>
      </c>
      <c r="AZ572">
        <f>Drivers!AZ396</f>
        <v>0</v>
      </c>
      <c r="BA572">
        <f>Drivers!BA396</f>
        <v>0</v>
      </c>
      <c r="BB572">
        <f>Drivers!BB396</f>
        <v>0</v>
      </c>
      <c r="BC572">
        <f>Drivers!BC396</f>
        <v>0</v>
      </c>
      <c r="BD572">
        <f>Drivers!BD396</f>
        <v>0</v>
      </c>
      <c r="BE572">
        <f>Drivers!BE396</f>
        <v>0</v>
      </c>
      <c r="BF572">
        <f>Drivers!BF396</f>
        <v>0</v>
      </c>
      <c r="BG572">
        <f>Drivers!BG396</f>
        <v>0</v>
      </c>
      <c r="BH572">
        <f>Drivers!BH396</f>
        <v>0</v>
      </c>
      <c r="BI572">
        <f>Drivers!BI396</f>
        <v>0</v>
      </c>
      <c r="BJ572">
        <f>Drivers!BJ396</f>
        <v>0</v>
      </c>
      <c r="BK572">
        <f>Drivers!BK396</f>
        <v>0</v>
      </c>
      <c r="BL572">
        <f>Drivers!BL396</f>
        <v>0</v>
      </c>
      <c r="BM572">
        <f>Drivers!BM396</f>
        <v>0</v>
      </c>
      <c r="BN572">
        <f>Drivers!BN396</f>
        <v>0</v>
      </c>
      <c r="BO572">
        <f>Drivers!BO396</f>
        <v>0</v>
      </c>
      <c r="BP572">
        <f>Drivers!BP396</f>
        <v>0</v>
      </c>
      <c r="BQ572">
        <f>Drivers!BQ396</f>
        <v>0</v>
      </c>
      <c r="BR572">
        <f>Drivers!BR396</f>
        <v>0</v>
      </c>
      <c r="BS572">
        <f>Drivers!BS396</f>
        <v>0</v>
      </c>
      <c r="BT572">
        <f>Drivers!BT396</f>
        <v>0</v>
      </c>
      <c r="BU572">
        <f>Drivers!BU396</f>
        <v>0</v>
      </c>
      <c r="BV572">
        <f>Drivers!BV396</f>
        <v>0</v>
      </c>
      <c r="BW572">
        <f>Drivers!BW396</f>
        <v>0</v>
      </c>
      <c r="BX572">
        <f>Drivers!BX396</f>
        <v>0</v>
      </c>
      <c r="BY572">
        <f>Drivers!BY396</f>
        <v>0</v>
      </c>
      <c r="BZ572">
        <f>Drivers!BZ396</f>
        <v>0</v>
      </c>
      <c r="CA572">
        <f>Drivers!CA396</f>
        <v>67.387634000000006</v>
      </c>
      <c r="CB572">
        <f>Drivers!CB396</f>
        <v>185</v>
      </c>
      <c r="CC572">
        <f>Drivers!CC396</f>
        <v>191.029</v>
      </c>
      <c r="CD572">
        <f>Drivers!CD396</f>
        <v>191.60208699999998</v>
      </c>
      <c r="CE572">
        <f>Drivers!CE396</f>
        <v>192.17689326099998</v>
      </c>
      <c r="CF572">
        <f>Drivers!CF396</f>
        <v>192.75342394078297</v>
      </c>
      <c r="CG572">
        <f>Drivers!CG396</f>
        <v>192.75342394078297</v>
      </c>
      <c r="CH572">
        <f>Drivers!CH396</f>
        <v>193.33168421260532</v>
      </c>
      <c r="CI572">
        <f>Drivers!CI396</f>
        <v>193.91167926524315</v>
      </c>
      <c r="CJ572">
        <f>Drivers!CJ396</f>
        <v>194.49341430303889</v>
      </c>
      <c r="CK572">
        <f>Drivers!CK396</f>
        <v>195.07689454594799</v>
      </c>
      <c r="CL572">
        <f>Drivers!CL396</f>
        <v>195.66212522958583</v>
      </c>
      <c r="CM572">
        <f>Drivers!CM396</f>
        <v>196.24911160527458</v>
      </c>
      <c r="CN572">
        <f>Drivers!CN396</f>
        <v>196.8378589400904</v>
      </c>
      <c r="CO572">
        <f>Drivers!CO396</f>
        <v>197.42837251691066</v>
      </c>
      <c r="CP572">
        <f>Drivers!CP396</f>
        <v>0</v>
      </c>
      <c r="CQ572">
        <f>Drivers!CQ396</f>
        <v>0</v>
      </c>
      <c r="CR572">
        <f>Drivers!CR396</f>
        <v>0</v>
      </c>
      <c r="CS572">
        <f>Drivers!CS396</f>
        <v>0</v>
      </c>
      <c r="CT572">
        <f>Drivers!CT396</f>
        <v>0</v>
      </c>
      <c r="CU572">
        <f>Drivers!CU396</f>
        <v>0</v>
      </c>
      <c r="CV572">
        <f>Drivers!CV396</f>
        <v>0</v>
      </c>
      <c r="CW572">
        <f>Drivers!CW396</f>
        <v>0</v>
      </c>
      <c r="CX572">
        <f>Drivers!CX396</f>
        <v>0</v>
      </c>
      <c r="CY572">
        <f>Drivers!CY396</f>
        <v>0</v>
      </c>
      <c r="CZ572">
        <f>Drivers!CZ396</f>
        <v>0</v>
      </c>
      <c r="DA572">
        <f>Drivers!DA396</f>
        <v>0</v>
      </c>
      <c r="DB572">
        <f>Drivers!DB396</f>
        <v>0</v>
      </c>
      <c r="DC572">
        <f>Drivers!DC396</f>
        <v>0</v>
      </c>
      <c r="DD572">
        <f>Drivers!DD396</f>
        <v>0</v>
      </c>
      <c r="DE572">
        <f>Drivers!DE396</f>
        <v>0</v>
      </c>
      <c r="DF572">
        <f>Drivers!DF396</f>
        <v>0</v>
      </c>
      <c r="DG572">
        <f>Drivers!DG396</f>
        <v>0</v>
      </c>
      <c r="DH572">
        <f>Drivers!DH396</f>
        <v>0</v>
      </c>
      <c r="DI572">
        <f>Drivers!DI396</f>
        <v>0</v>
      </c>
      <c r="DJ572">
        <f>Drivers!DJ396</f>
        <v>0</v>
      </c>
      <c r="DK572">
        <f>Drivers!DK396</f>
        <v>0</v>
      </c>
      <c r="DL572">
        <f>Drivers!DL396</f>
        <v>0</v>
      </c>
      <c r="DM572">
        <f>Drivers!DM396</f>
        <v>0</v>
      </c>
      <c r="DN572">
        <f>Drivers!DN396</f>
        <v>0</v>
      </c>
      <c r="DO572">
        <f>Drivers!DO396</f>
        <v>0</v>
      </c>
      <c r="DP572">
        <f>Drivers!DP396</f>
        <v>0</v>
      </c>
      <c r="DQ572">
        <f>Drivers!DQ396</f>
        <v>0</v>
      </c>
      <c r="DR572">
        <f>Drivers!DR396</f>
        <v>0</v>
      </c>
      <c r="DS572">
        <f>Drivers!DS396</f>
        <v>0</v>
      </c>
      <c r="DT572">
        <f>Drivers!DT396</f>
        <v>0</v>
      </c>
      <c r="DU572">
        <f>Drivers!DU396</f>
        <v>0</v>
      </c>
      <c r="DV572">
        <f>Drivers!DV396</f>
        <v>0</v>
      </c>
      <c r="DW572">
        <f>Drivers!DW396</f>
        <v>0</v>
      </c>
      <c r="DX572">
        <f>Drivers!DX396</f>
        <v>0</v>
      </c>
      <c r="DY572">
        <f>Drivers!DY396</f>
        <v>0</v>
      </c>
      <c r="DZ572">
        <f>Drivers!DZ396</f>
        <v>0</v>
      </c>
      <c r="EA572">
        <f>Drivers!EA396</f>
        <v>0</v>
      </c>
      <c r="EB572">
        <f>Drivers!EB396</f>
        <v>147.718118</v>
      </c>
      <c r="EC572">
        <f>Drivers!EC396</f>
        <v>192.32145703564146</v>
      </c>
      <c r="ED572">
        <f>Drivers!ED396</f>
        <v>194.20341808170883</v>
      </c>
      <c r="EE572">
        <f>Drivers!EE396</f>
        <v>196.54436707296537</v>
      </c>
      <c r="EF572">
        <f>Drivers!EF396</f>
        <v>198.90289947784095</v>
      </c>
      <c r="EG572">
        <f>Drivers!EG396</f>
        <v>201.28973427157504</v>
      </c>
      <c r="EH572">
        <f>Drivers!EH396</f>
        <v>203.70521108283396</v>
      </c>
      <c r="EI572">
        <f>Drivers!EI396</f>
        <v>206.14967361582796</v>
      </c>
      <c r="EJ572">
        <f>Drivers!EJ396</f>
        <v>208.62346969921791</v>
      </c>
      <c r="EK572">
        <f>Drivers!EK396</f>
        <v>211.12695133560851</v>
      </c>
      <c r="EL572">
        <f>Drivers!EL396</f>
        <v>213.6604747516358</v>
      </c>
      <c r="EM572">
        <f>Drivers!EM396</f>
        <v>0</v>
      </c>
      <c r="EN572">
        <f>Drivers!EN396</f>
        <v>0</v>
      </c>
    </row>
    <row r="573" spans="1:144" x14ac:dyDescent="0.2">
      <c r="A573">
        <f>Drivers!A397</f>
        <v>0</v>
      </c>
      <c r="B573">
        <f>Drivers!B397</f>
        <v>0</v>
      </c>
      <c r="C573">
        <f>Drivers!C397</f>
        <v>0</v>
      </c>
      <c r="D573">
        <f>Drivers!D397</f>
        <v>0</v>
      </c>
      <c r="E573">
        <f>Drivers!E397</f>
        <v>0</v>
      </c>
      <c r="F573">
        <f>Drivers!F397</f>
        <v>0</v>
      </c>
      <c r="G573">
        <f>Drivers!G397</f>
        <v>0</v>
      </c>
      <c r="H573">
        <f>Drivers!H397</f>
        <v>0</v>
      </c>
      <c r="I573">
        <f>Drivers!I397</f>
        <v>0</v>
      </c>
      <c r="J573">
        <f>Drivers!J397</f>
        <v>0</v>
      </c>
      <c r="K573">
        <f>Drivers!K397</f>
        <v>0</v>
      </c>
      <c r="L573">
        <f>Drivers!L397</f>
        <v>0</v>
      </c>
      <c r="M573">
        <f>Drivers!M397</f>
        <v>0</v>
      </c>
      <c r="N573">
        <f>Drivers!N397</f>
        <v>0</v>
      </c>
      <c r="O573">
        <f>Drivers!O397</f>
        <v>0</v>
      </c>
      <c r="P573">
        <f>Drivers!P397</f>
        <v>0</v>
      </c>
      <c r="Q573">
        <f>Drivers!Q397</f>
        <v>0</v>
      </c>
      <c r="R573">
        <f>Drivers!R397</f>
        <v>0</v>
      </c>
      <c r="S573">
        <f>Drivers!S397</f>
        <v>0</v>
      </c>
      <c r="T573">
        <f>Drivers!T397</f>
        <v>0</v>
      </c>
      <c r="U573">
        <f>Drivers!U397</f>
        <v>0</v>
      </c>
      <c r="V573">
        <f>Drivers!V397</f>
        <v>0</v>
      </c>
      <c r="W573">
        <f>Drivers!W397</f>
        <v>0</v>
      </c>
      <c r="X573">
        <f>Drivers!X397</f>
        <v>0</v>
      </c>
      <c r="Y573">
        <f>Drivers!Y397</f>
        <v>0</v>
      </c>
      <c r="Z573">
        <f>Drivers!Z397</f>
        <v>0</v>
      </c>
      <c r="AA573">
        <f>Drivers!AA397</f>
        <v>0</v>
      </c>
      <c r="AB573">
        <f>Drivers!AB397</f>
        <v>0</v>
      </c>
      <c r="AC573">
        <f>Drivers!AC397</f>
        <v>0</v>
      </c>
      <c r="AD573">
        <f>Drivers!AD397</f>
        <v>0</v>
      </c>
      <c r="AE573">
        <f>Drivers!AE397</f>
        <v>0</v>
      </c>
      <c r="AF573">
        <f>Drivers!AF397</f>
        <v>0</v>
      </c>
      <c r="AG573">
        <f>Drivers!AG397</f>
        <v>0</v>
      </c>
      <c r="AH573">
        <f>Drivers!AH397</f>
        <v>0</v>
      </c>
      <c r="AI573">
        <f>Drivers!AI397</f>
        <v>0</v>
      </c>
      <c r="AJ573">
        <f>Drivers!AJ397</f>
        <v>0</v>
      </c>
      <c r="AK573">
        <f>Drivers!AK397</f>
        <v>0</v>
      </c>
      <c r="AL573">
        <f>Drivers!AL397</f>
        <v>0</v>
      </c>
      <c r="AM573">
        <f>Drivers!AM397</f>
        <v>0</v>
      </c>
      <c r="AN573">
        <f>Drivers!AN397</f>
        <v>0</v>
      </c>
      <c r="AO573">
        <f>Drivers!AO397</f>
        <v>0</v>
      </c>
      <c r="AP573">
        <f>Drivers!AP397</f>
        <v>0</v>
      </c>
      <c r="AQ573">
        <f>Drivers!AQ397</f>
        <v>0</v>
      </c>
      <c r="AR573">
        <f>Drivers!AR397</f>
        <v>0</v>
      </c>
      <c r="AS573">
        <f>Drivers!AS397</f>
        <v>0</v>
      </c>
      <c r="AT573">
        <f>Drivers!AT397</f>
        <v>0</v>
      </c>
      <c r="AU573">
        <f>Drivers!AU397</f>
        <v>0</v>
      </c>
      <c r="AV573">
        <f>Drivers!AV397</f>
        <v>0</v>
      </c>
      <c r="AW573">
        <f>Drivers!AW397</f>
        <v>0</v>
      </c>
      <c r="AX573">
        <f>Drivers!AX397</f>
        <v>0</v>
      </c>
      <c r="AY573">
        <f>Drivers!AY397</f>
        <v>0</v>
      </c>
      <c r="AZ573">
        <f>Drivers!AZ397</f>
        <v>0</v>
      </c>
      <c r="BA573">
        <f>Drivers!BA397</f>
        <v>0</v>
      </c>
      <c r="BB573">
        <f>Drivers!BB397</f>
        <v>0</v>
      </c>
      <c r="BC573">
        <f>Drivers!BC397</f>
        <v>0</v>
      </c>
      <c r="BD573">
        <f>Drivers!BD397</f>
        <v>0</v>
      </c>
      <c r="BE573">
        <f>Drivers!BE397</f>
        <v>0</v>
      </c>
      <c r="BF573">
        <f>Drivers!BF397</f>
        <v>0</v>
      </c>
      <c r="BG573">
        <f>Drivers!BG397</f>
        <v>0</v>
      </c>
      <c r="BH573">
        <f>Drivers!BH397</f>
        <v>0</v>
      </c>
      <c r="BI573">
        <f>Drivers!BI397</f>
        <v>0</v>
      </c>
      <c r="BJ573">
        <f>Drivers!BJ397</f>
        <v>0</v>
      </c>
      <c r="BK573">
        <f>Drivers!BK397</f>
        <v>0</v>
      </c>
      <c r="BL573">
        <f>Drivers!BL397</f>
        <v>0</v>
      </c>
      <c r="BM573">
        <f>Drivers!BM397</f>
        <v>0</v>
      </c>
      <c r="BN573">
        <f>Drivers!BN397</f>
        <v>0</v>
      </c>
      <c r="BO573">
        <f>Drivers!BO397</f>
        <v>0</v>
      </c>
      <c r="BP573">
        <f>Drivers!BP397</f>
        <v>0</v>
      </c>
      <c r="BQ573">
        <f>Drivers!BQ397</f>
        <v>0</v>
      </c>
      <c r="BR573">
        <f>Drivers!BR397</f>
        <v>0</v>
      </c>
      <c r="BS573">
        <f>Drivers!BS397</f>
        <v>0</v>
      </c>
      <c r="BT573">
        <f>Drivers!BT397</f>
        <v>0</v>
      </c>
      <c r="BU573">
        <f>Drivers!BU397</f>
        <v>0</v>
      </c>
      <c r="BV573">
        <f>Drivers!BV397</f>
        <v>0</v>
      </c>
      <c r="BW573">
        <f>Drivers!BW397</f>
        <v>0</v>
      </c>
      <c r="BX573">
        <f>Drivers!BX397</f>
        <v>0</v>
      </c>
      <c r="BY573">
        <f>Drivers!BY397</f>
        <v>0</v>
      </c>
      <c r="BZ573">
        <f>Drivers!BZ397</f>
        <v>0</v>
      </c>
      <c r="CA573">
        <f>Drivers!CA397</f>
        <v>0</v>
      </c>
      <c r="CB573">
        <f>Drivers!CB397</f>
        <v>0</v>
      </c>
      <c r="CC573">
        <f>Drivers!CC397</f>
        <v>0</v>
      </c>
      <c r="CD573">
        <f>Drivers!CD397</f>
        <v>0</v>
      </c>
      <c r="CE573">
        <f>Drivers!CE397</f>
        <v>0</v>
      </c>
      <c r="CF573">
        <f>Drivers!CF397</f>
        <v>0</v>
      </c>
      <c r="CG573">
        <f>Drivers!CG397</f>
        <v>0</v>
      </c>
      <c r="CH573">
        <f>Drivers!CH397</f>
        <v>0</v>
      </c>
      <c r="CI573">
        <f>Drivers!CI397</f>
        <v>0</v>
      </c>
      <c r="CJ573">
        <f>Drivers!CJ397</f>
        <v>0</v>
      </c>
      <c r="CK573">
        <f>Drivers!CK397</f>
        <v>0</v>
      </c>
      <c r="CL573">
        <f>Drivers!CL397</f>
        <v>0</v>
      </c>
      <c r="CM573">
        <f>Drivers!CM397</f>
        <v>0</v>
      </c>
      <c r="CN573">
        <f>Drivers!CN397</f>
        <v>0</v>
      </c>
      <c r="CO573">
        <f>Drivers!CO397</f>
        <v>0</v>
      </c>
      <c r="CP573">
        <f>Drivers!CP397</f>
        <v>0</v>
      </c>
      <c r="CQ573">
        <f>Drivers!CQ397</f>
        <v>0</v>
      </c>
      <c r="CR573">
        <f>Drivers!CR397</f>
        <v>0</v>
      </c>
      <c r="CS573">
        <f>Drivers!CS397</f>
        <v>0</v>
      </c>
      <c r="CT573">
        <f>Drivers!CT397</f>
        <v>0</v>
      </c>
      <c r="CU573">
        <f>Drivers!CU397</f>
        <v>0</v>
      </c>
      <c r="CV573">
        <f>Drivers!CV397</f>
        <v>0</v>
      </c>
      <c r="CW573">
        <f>Drivers!CW397</f>
        <v>0</v>
      </c>
      <c r="CX573">
        <f>Drivers!CX397</f>
        <v>0</v>
      </c>
      <c r="CY573">
        <f>Drivers!CY397</f>
        <v>0</v>
      </c>
      <c r="CZ573">
        <f>Drivers!CZ397</f>
        <v>0</v>
      </c>
      <c r="DA573">
        <f>Drivers!DA397</f>
        <v>0</v>
      </c>
      <c r="DB573">
        <f>Drivers!DB397</f>
        <v>0</v>
      </c>
      <c r="DC573">
        <f>Drivers!DC397</f>
        <v>0</v>
      </c>
      <c r="DD573">
        <f>Drivers!DD397</f>
        <v>0</v>
      </c>
      <c r="DE573">
        <f>Drivers!DE397</f>
        <v>0</v>
      </c>
      <c r="DF573">
        <f>Drivers!DF397</f>
        <v>0</v>
      </c>
      <c r="DG573">
        <f>Drivers!DG397</f>
        <v>0</v>
      </c>
      <c r="DH573">
        <f>Drivers!DH397</f>
        <v>0</v>
      </c>
      <c r="DI573">
        <f>Drivers!DI397</f>
        <v>0</v>
      </c>
      <c r="DJ573">
        <f>Drivers!DJ397</f>
        <v>0</v>
      </c>
      <c r="DK573">
        <f>Drivers!DK397</f>
        <v>0</v>
      </c>
      <c r="DL573">
        <f>Drivers!DL397</f>
        <v>0</v>
      </c>
      <c r="DM573">
        <f>Drivers!DM397</f>
        <v>0</v>
      </c>
      <c r="DN573">
        <f>Drivers!DN397</f>
        <v>0</v>
      </c>
      <c r="DO573">
        <f>Drivers!DO397</f>
        <v>0</v>
      </c>
      <c r="DP573">
        <f>Drivers!DP397</f>
        <v>0</v>
      </c>
      <c r="DQ573">
        <f>Drivers!DQ397</f>
        <v>0</v>
      </c>
      <c r="DR573">
        <f>Drivers!DR397</f>
        <v>0</v>
      </c>
      <c r="DS573">
        <f>Drivers!DS397</f>
        <v>0</v>
      </c>
      <c r="DT573">
        <f>Drivers!DT397</f>
        <v>0</v>
      </c>
      <c r="DU573">
        <f>Drivers!DU397</f>
        <v>0</v>
      </c>
      <c r="DV573">
        <f>Drivers!DV397</f>
        <v>0</v>
      </c>
      <c r="DW573">
        <f>Drivers!DW397</f>
        <v>0</v>
      </c>
      <c r="DX573">
        <f>Drivers!DX397</f>
        <v>0</v>
      </c>
      <c r="DY573">
        <f>Drivers!DY397</f>
        <v>0</v>
      </c>
      <c r="DZ573">
        <f>Drivers!DZ397</f>
        <v>0</v>
      </c>
      <c r="EA573">
        <f>Drivers!EA397</f>
        <v>0</v>
      </c>
      <c r="EB573">
        <f>Drivers!EB397</f>
        <v>0</v>
      </c>
      <c r="EC573">
        <f>Drivers!EC397</f>
        <v>0</v>
      </c>
      <c r="ED573">
        <f>Drivers!ED397</f>
        <v>0</v>
      </c>
      <c r="EE573">
        <f>Drivers!EE397</f>
        <v>0</v>
      </c>
      <c r="EF573">
        <f>Drivers!EF397</f>
        <v>0</v>
      </c>
      <c r="EG573">
        <f>Drivers!EG397</f>
        <v>0</v>
      </c>
      <c r="EH573">
        <f>Drivers!EH397</f>
        <v>0</v>
      </c>
      <c r="EI573">
        <f>Drivers!EI397</f>
        <v>0</v>
      </c>
      <c r="EJ573">
        <f>Drivers!EJ397</f>
        <v>0</v>
      </c>
      <c r="EK573">
        <f>Drivers!EK397</f>
        <v>0</v>
      </c>
      <c r="EL573">
        <f>Drivers!EL397</f>
        <v>0</v>
      </c>
      <c r="EM573">
        <f>Drivers!EM397</f>
        <v>0</v>
      </c>
      <c r="EN573">
        <f>Drivers!EN397</f>
        <v>0</v>
      </c>
    </row>
    <row r="574" spans="1:144" x14ac:dyDescent="0.2">
      <c r="A574">
        <f>Drivers!A398</f>
        <v>0</v>
      </c>
      <c r="B574">
        <f>Drivers!B398</f>
        <v>0</v>
      </c>
      <c r="C574">
        <f>Drivers!C398</f>
        <v>0</v>
      </c>
      <c r="D574">
        <f>Drivers!D398</f>
        <v>0</v>
      </c>
      <c r="E574">
        <f>Drivers!E398</f>
        <v>0</v>
      </c>
      <c r="F574">
        <f>Drivers!F398</f>
        <v>0</v>
      </c>
      <c r="G574">
        <f>Drivers!G398</f>
        <v>0</v>
      </c>
      <c r="H574">
        <f>Drivers!H398</f>
        <v>0</v>
      </c>
      <c r="I574" t="str">
        <f>Drivers!I398</f>
        <v>Sequential Change</v>
      </c>
      <c r="J574">
        <f>Drivers!J398</f>
        <v>0</v>
      </c>
      <c r="K574">
        <f>Drivers!K398</f>
        <v>0</v>
      </c>
      <c r="L574">
        <f>Drivers!L398</f>
        <v>0</v>
      </c>
      <c r="M574">
        <f>Drivers!M398</f>
        <v>0</v>
      </c>
      <c r="N574">
        <f>Drivers!N398</f>
        <v>0</v>
      </c>
      <c r="O574">
        <f>Drivers!O398</f>
        <v>0</v>
      </c>
      <c r="P574">
        <f>Drivers!P398</f>
        <v>0</v>
      </c>
      <c r="Q574">
        <f>Drivers!Q398</f>
        <v>0</v>
      </c>
      <c r="R574">
        <f>Drivers!R398</f>
        <v>0</v>
      </c>
      <c r="S574">
        <f>Drivers!S398</f>
        <v>0</v>
      </c>
      <c r="T574">
        <f>Drivers!T398</f>
        <v>0</v>
      </c>
      <c r="U574">
        <f>Drivers!U398</f>
        <v>0</v>
      </c>
      <c r="V574">
        <f>Drivers!V398</f>
        <v>0</v>
      </c>
      <c r="W574">
        <f>Drivers!W398</f>
        <v>0</v>
      </c>
      <c r="X574">
        <f>Drivers!X398</f>
        <v>0</v>
      </c>
      <c r="Y574">
        <f>Drivers!Y398</f>
        <v>0</v>
      </c>
      <c r="Z574">
        <f>Drivers!Z398</f>
        <v>0</v>
      </c>
      <c r="AA574">
        <f>Drivers!AA398</f>
        <v>0</v>
      </c>
      <c r="AB574">
        <f>Drivers!AB398</f>
        <v>0</v>
      </c>
      <c r="AC574">
        <f>Drivers!AC398</f>
        <v>0</v>
      </c>
      <c r="AD574">
        <f>Drivers!AD398</f>
        <v>0</v>
      </c>
      <c r="AE574">
        <f>Drivers!AE398</f>
        <v>0</v>
      </c>
      <c r="AF574">
        <f>Drivers!AF398</f>
        <v>0</v>
      </c>
      <c r="AG574">
        <f>Drivers!AG398</f>
        <v>0</v>
      </c>
      <c r="AH574">
        <f>Drivers!AH398</f>
        <v>0</v>
      </c>
      <c r="AI574">
        <f>Drivers!AI398</f>
        <v>0</v>
      </c>
      <c r="AJ574">
        <f>Drivers!AJ398</f>
        <v>0</v>
      </c>
      <c r="AK574">
        <f>Drivers!AK398</f>
        <v>0</v>
      </c>
      <c r="AL574">
        <f>Drivers!AL398</f>
        <v>0</v>
      </c>
      <c r="AM574">
        <f>Drivers!AM398</f>
        <v>0</v>
      </c>
      <c r="AN574">
        <f>Drivers!AN398</f>
        <v>0</v>
      </c>
      <c r="AO574">
        <f>Drivers!AO398</f>
        <v>0</v>
      </c>
      <c r="AP574">
        <f>Drivers!AP398</f>
        <v>0</v>
      </c>
      <c r="AQ574">
        <f>Drivers!AQ398</f>
        <v>0</v>
      </c>
      <c r="AR574">
        <f>Drivers!AR398</f>
        <v>0</v>
      </c>
      <c r="AS574">
        <f>Drivers!AS398</f>
        <v>0</v>
      </c>
      <c r="AT574">
        <f>Drivers!AT398</f>
        <v>0</v>
      </c>
      <c r="AU574">
        <f>Drivers!AU398</f>
        <v>0</v>
      </c>
      <c r="AV574">
        <f>Drivers!AV398</f>
        <v>0</v>
      </c>
      <c r="AW574">
        <f>Drivers!AW398</f>
        <v>0</v>
      </c>
      <c r="AX574">
        <f>Drivers!AX398</f>
        <v>0</v>
      </c>
      <c r="AY574">
        <f>Drivers!AY398</f>
        <v>0</v>
      </c>
      <c r="AZ574">
        <f>Drivers!AZ398</f>
        <v>0</v>
      </c>
      <c r="BA574">
        <f>Drivers!BA398</f>
        <v>0</v>
      </c>
      <c r="BB574">
        <f>Drivers!BB398</f>
        <v>0</v>
      </c>
      <c r="BC574">
        <f>Drivers!BC398</f>
        <v>0</v>
      </c>
      <c r="BD574">
        <f>Drivers!BD398</f>
        <v>0</v>
      </c>
      <c r="BE574">
        <f>Drivers!BE398</f>
        <v>0</v>
      </c>
      <c r="BF574">
        <f>Drivers!BF398</f>
        <v>0</v>
      </c>
      <c r="BG574">
        <f>Drivers!BG398</f>
        <v>0</v>
      </c>
      <c r="BH574">
        <f>Drivers!BH398</f>
        <v>0</v>
      </c>
      <c r="BI574">
        <f>Drivers!BI398</f>
        <v>0</v>
      </c>
      <c r="BJ574">
        <f>Drivers!BJ398</f>
        <v>0</v>
      </c>
      <c r="BK574">
        <f>Drivers!BK398</f>
        <v>0</v>
      </c>
      <c r="BL574">
        <f>Drivers!BL398</f>
        <v>0</v>
      </c>
      <c r="BM574">
        <f>Drivers!BM398</f>
        <v>0</v>
      </c>
      <c r="BN574">
        <f>Drivers!BN398</f>
        <v>0</v>
      </c>
      <c r="BO574">
        <f>Drivers!BO398</f>
        <v>0</v>
      </c>
      <c r="BP574">
        <f>Drivers!BP398</f>
        <v>0</v>
      </c>
      <c r="BQ574">
        <f>Drivers!BQ398</f>
        <v>0</v>
      </c>
      <c r="BR574">
        <f>Drivers!BR398</f>
        <v>0</v>
      </c>
      <c r="BS574">
        <f>Drivers!BS398</f>
        <v>0</v>
      </c>
      <c r="BT574">
        <f>Drivers!BT398</f>
        <v>0</v>
      </c>
      <c r="BU574">
        <f>Drivers!BU398</f>
        <v>0</v>
      </c>
      <c r="BV574">
        <f>Drivers!BV398</f>
        <v>0</v>
      </c>
      <c r="BW574">
        <f>Drivers!BW398</f>
        <v>0</v>
      </c>
      <c r="BX574">
        <f>Drivers!BX398</f>
        <v>0</v>
      </c>
      <c r="BY574">
        <f>Drivers!BY398</f>
        <v>0</v>
      </c>
      <c r="BZ574">
        <f>Drivers!BZ398</f>
        <v>0</v>
      </c>
      <c r="CA574">
        <f>Drivers!CA398</f>
        <v>0</v>
      </c>
      <c r="CB574">
        <f>Drivers!CB398</f>
        <v>0</v>
      </c>
      <c r="CC574">
        <f>Drivers!CC398</f>
        <v>0</v>
      </c>
      <c r="CD574">
        <f>Drivers!CD398</f>
        <v>0</v>
      </c>
      <c r="CE574">
        <f>Drivers!CE398</f>
        <v>0</v>
      </c>
      <c r="CF574">
        <f>Drivers!CF398</f>
        <v>0</v>
      </c>
      <c r="CG574">
        <f>Drivers!CG398</f>
        <v>0</v>
      </c>
      <c r="CH574">
        <f>Drivers!CH398</f>
        <v>0</v>
      </c>
      <c r="CI574">
        <f>Drivers!CI398</f>
        <v>0</v>
      </c>
      <c r="CJ574">
        <f>Drivers!CJ398</f>
        <v>0</v>
      </c>
      <c r="CK574">
        <f>Drivers!CK398</f>
        <v>0</v>
      </c>
      <c r="CL574">
        <f>Drivers!CL398</f>
        <v>0</v>
      </c>
      <c r="CM574">
        <f>Drivers!CM398</f>
        <v>0</v>
      </c>
      <c r="CN574">
        <f>Drivers!CN398</f>
        <v>0</v>
      </c>
      <c r="CO574">
        <f>Drivers!CO398</f>
        <v>0</v>
      </c>
      <c r="CP574">
        <f>Drivers!CP398</f>
        <v>0</v>
      </c>
      <c r="CQ574">
        <f>Drivers!CQ398</f>
        <v>0</v>
      </c>
      <c r="CR574">
        <f>Drivers!CR398</f>
        <v>0</v>
      </c>
      <c r="CS574">
        <f>Drivers!CS398</f>
        <v>0</v>
      </c>
      <c r="CT574">
        <f>Drivers!CT398</f>
        <v>0</v>
      </c>
      <c r="CU574">
        <f>Drivers!CU398</f>
        <v>0</v>
      </c>
      <c r="CV574">
        <f>Drivers!CV398</f>
        <v>0</v>
      </c>
      <c r="CW574">
        <f>Drivers!CW398</f>
        <v>0</v>
      </c>
      <c r="CX574">
        <f>Drivers!CX398</f>
        <v>0</v>
      </c>
      <c r="CY574">
        <f>Drivers!CY398</f>
        <v>0</v>
      </c>
      <c r="CZ574">
        <f>Drivers!CZ398</f>
        <v>0</v>
      </c>
      <c r="DA574">
        <f>Drivers!DA398</f>
        <v>0</v>
      </c>
      <c r="DB574">
        <f>Drivers!DB398</f>
        <v>0</v>
      </c>
      <c r="DC574">
        <f>Drivers!DC398</f>
        <v>0</v>
      </c>
      <c r="DD574">
        <f>Drivers!DD398</f>
        <v>0</v>
      </c>
      <c r="DE574">
        <f>Drivers!DE398</f>
        <v>0</v>
      </c>
      <c r="DF574">
        <f>Drivers!DF398</f>
        <v>0</v>
      </c>
      <c r="DG574">
        <f>Drivers!DG398</f>
        <v>0</v>
      </c>
      <c r="DH574">
        <f>Drivers!DH398</f>
        <v>0</v>
      </c>
      <c r="DI574">
        <f>Drivers!DI398</f>
        <v>0</v>
      </c>
      <c r="DJ574">
        <f>Drivers!DJ398</f>
        <v>0</v>
      </c>
      <c r="DK574">
        <f>Drivers!DK398</f>
        <v>0</v>
      </c>
      <c r="DL574">
        <f>Drivers!DL398</f>
        <v>0</v>
      </c>
      <c r="DM574">
        <f>Drivers!DM398</f>
        <v>0</v>
      </c>
      <c r="DN574">
        <f>Drivers!DN398</f>
        <v>0</v>
      </c>
      <c r="DO574">
        <f>Drivers!DO398</f>
        <v>0</v>
      </c>
      <c r="DP574">
        <f>Drivers!DP398</f>
        <v>0</v>
      </c>
      <c r="DQ574">
        <f>Drivers!DQ398</f>
        <v>0</v>
      </c>
      <c r="DR574">
        <f>Drivers!DR398</f>
        <v>0</v>
      </c>
      <c r="DS574">
        <f>Drivers!DS398</f>
        <v>0</v>
      </c>
      <c r="DT574">
        <f>Drivers!DT398</f>
        <v>0</v>
      </c>
      <c r="DU574">
        <f>Drivers!DU398</f>
        <v>0</v>
      </c>
      <c r="DV574">
        <f>Drivers!DV398</f>
        <v>0</v>
      </c>
      <c r="DW574">
        <f>Drivers!DW398</f>
        <v>0</v>
      </c>
      <c r="DX574">
        <f>Drivers!DX398</f>
        <v>0</v>
      </c>
      <c r="DY574">
        <f>Drivers!DY398</f>
        <v>0</v>
      </c>
      <c r="DZ574">
        <f>Drivers!DZ398</f>
        <v>0</v>
      </c>
      <c r="EA574">
        <f>Drivers!EA398</f>
        <v>0</v>
      </c>
      <c r="EB574">
        <f>Drivers!EB398</f>
        <v>0</v>
      </c>
      <c r="EC574">
        <f>Drivers!EC398</f>
        <v>0</v>
      </c>
      <c r="ED574">
        <f>Drivers!ED398</f>
        <v>0</v>
      </c>
      <c r="EE574">
        <f>Drivers!EE398</f>
        <v>0</v>
      </c>
      <c r="EF574">
        <f>Drivers!EF398</f>
        <v>0</v>
      </c>
      <c r="EG574">
        <f>Drivers!EG398</f>
        <v>0</v>
      </c>
      <c r="EH574">
        <f>Drivers!EH398</f>
        <v>0</v>
      </c>
      <c r="EI574">
        <f>Drivers!EI398</f>
        <v>0</v>
      </c>
      <c r="EJ574">
        <f>Drivers!EJ398</f>
        <v>0</v>
      </c>
      <c r="EK574">
        <f>Drivers!EK398</f>
        <v>0</v>
      </c>
      <c r="EL574">
        <f>Drivers!EL398</f>
        <v>0</v>
      </c>
      <c r="EM574">
        <f>Drivers!EM398</f>
        <v>0</v>
      </c>
      <c r="EN574">
        <f>Drivers!EN398</f>
        <v>0</v>
      </c>
    </row>
    <row r="575" spans="1:144" x14ac:dyDescent="0.2">
      <c r="A575">
        <f>Drivers!A399</f>
        <v>0</v>
      </c>
      <c r="B575">
        <f>Drivers!B399</f>
        <v>0</v>
      </c>
      <c r="C575">
        <f>Drivers!C399</f>
        <v>0</v>
      </c>
      <c r="D575">
        <f>Drivers!D399</f>
        <v>0</v>
      </c>
      <c r="E575">
        <f>Drivers!E399</f>
        <v>0</v>
      </c>
      <c r="F575">
        <f>Drivers!F399</f>
        <v>0</v>
      </c>
      <c r="G575">
        <f>Drivers!G399</f>
        <v>0</v>
      </c>
      <c r="H575">
        <f>Drivers!H399</f>
        <v>0</v>
      </c>
      <c r="I575" t="str">
        <f>Drivers!I399</f>
        <v>+ Stock Options/RSU's and Other Dilutive Equity Awards</v>
      </c>
      <c r="J575">
        <f>Drivers!J399</f>
        <v>0</v>
      </c>
      <c r="K575">
        <f>Drivers!K399</f>
        <v>0</v>
      </c>
      <c r="L575">
        <f>Drivers!L399</f>
        <v>0</v>
      </c>
      <c r="M575">
        <f>Drivers!M399</f>
        <v>0</v>
      </c>
      <c r="N575">
        <f>Drivers!N399</f>
        <v>0</v>
      </c>
      <c r="O575">
        <f>Drivers!O399</f>
        <v>0</v>
      </c>
      <c r="P575">
        <f>Drivers!P399</f>
        <v>0</v>
      </c>
      <c r="Q575">
        <f>Drivers!Q399</f>
        <v>0</v>
      </c>
      <c r="R575">
        <f>Drivers!R399</f>
        <v>0</v>
      </c>
      <c r="S575">
        <f>Drivers!S399</f>
        <v>0</v>
      </c>
      <c r="T575">
        <f>Drivers!T399</f>
        <v>0</v>
      </c>
      <c r="U575">
        <f>Drivers!U399</f>
        <v>0</v>
      </c>
      <c r="V575">
        <f>Drivers!V399</f>
        <v>0</v>
      </c>
      <c r="W575">
        <f>Drivers!W399</f>
        <v>0</v>
      </c>
      <c r="X575">
        <f>Drivers!X399</f>
        <v>0</v>
      </c>
      <c r="Y575">
        <f>Drivers!Y399</f>
        <v>0</v>
      </c>
      <c r="Z575">
        <f>Drivers!Z399</f>
        <v>0</v>
      </c>
      <c r="AA575">
        <f>Drivers!AA399</f>
        <v>0</v>
      </c>
      <c r="AB575">
        <f>Drivers!AB399</f>
        <v>0</v>
      </c>
      <c r="AC575">
        <f>Drivers!AC399</f>
        <v>0</v>
      </c>
      <c r="AD575">
        <f>Drivers!AD399</f>
        <v>0</v>
      </c>
      <c r="AE575">
        <f>Drivers!AE399</f>
        <v>0</v>
      </c>
      <c r="AF575">
        <f>Drivers!AF399</f>
        <v>0</v>
      </c>
      <c r="AG575">
        <f>Drivers!AG399</f>
        <v>0</v>
      </c>
      <c r="AH575">
        <f>Drivers!AH399</f>
        <v>0</v>
      </c>
      <c r="AI575">
        <f>Drivers!AI399</f>
        <v>0</v>
      </c>
      <c r="AJ575">
        <f>Drivers!AJ399</f>
        <v>0</v>
      </c>
      <c r="AK575">
        <f>Drivers!AK399</f>
        <v>0</v>
      </c>
      <c r="AL575">
        <f>Drivers!AL399</f>
        <v>0</v>
      </c>
      <c r="AM575">
        <f>Drivers!AM399</f>
        <v>0</v>
      </c>
      <c r="AN575">
        <f>Drivers!AN399</f>
        <v>0</v>
      </c>
      <c r="AO575">
        <f>Drivers!AO399</f>
        <v>0</v>
      </c>
      <c r="AP575">
        <f>Drivers!AP399</f>
        <v>0</v>
      </c>
      <c r="AQ575">
        <f>Drivers!AQ399</f>
        <v>0</v>
      </c>
      <c r="AR575">
        <f>Drivers!AR399</f>
        <v>0</v>
      </c>
      <c r="AS575">
        <f>Drivers!AS399</f>
        <v>0</v>
      </c>
      <c r="AT575">
        <f>Drivers!AT399</f>
        <v>0</v>
      </c>
      <c r="AU575">
        <f>Drivers!AU399</f>
        <v>0</v>
      </c>
      <c r="AV575">
        <f>Drivers!AV399</f>
        <v>0</v>
      </c>
      <c r="AW575">
        <f>Drivers!AW399</f>
        <v>0</v>
      </c>
      <c r="AX575">
        <f>Drivers!AX399</f>
        <v>0</v>
      </c>
      <c r="AY575">
        <f>Drivers!AY399</f>
        <v>0</v>
      </c>
      <c r="AZ575">
        <f>Drivers!AZ399</f>
        <v>0</v>
      </c>
      <c r="BA575">
        <f>Drivers!BA399</f>
        <v>0</v>
      </c>
      <c r="BB575">
        <f>Drivers!BB399</f>
        <v>0</v>
      </c>
      <c r="BC575">
        <f>Drivers!BC399</f>
        <v>0</v>
      </c>
      <c r="BD575">
        <f>Drivers!BD399</f>
        <v>0</v>
      </c>
      <c r="BE575">
        <f>Drivers!BE399</f>
        <v>0</v>
      </c>
      <c r="BF575">
        <f>Drivers!BF399</f>
        <v>0</v>
      </c>
      <c r="BG575">
        <f>Drivers!BG399</f>
        <v>0</v>
      </c>
      <c r="BH575">
        <f>Drivers!BH399</f>
        <v>0</v>
      </c>
      <c r="BI575">
        <f>Drivers!BI399</f>
        <v>0</v>
      </c>
      <c r="BJ575">
        <f>Drivers!BJ399</f>
        <v>0</v>
      </c>
      <c r="BK575">
        <f>Drivers!BK399</f>
        <v>0</v>
      </c>
      <c r="BL575">
        <f>Drivers!BL399</f>
        <v>0</v>
      </c>
      <c r="BM575">
        <f>Drivers!BM399</f>
        <v>0</v>
      </c>
      <c r="BN575">
        <f>Drivers!BN399</f>
        <v>0</v>
      </c>
      <c r="BO575">
        <f>Drivers!BO399</f>
        <v>0</v>
      </c>
      <c r="BP575">
        <f>Drivers!BP399</f>
        <v>0</v>
      </c>
      <c r="BQ575">
        <f>Drivers!BQ399</f>
        <v>0</v>
      </c>
      <c r="BR575">
        <f>Drivers!BR399</f>
        <v>0</v>
      </c>
      <c r="BS575">
        <f>Drivers!BS399</f>
        <v>0</v>
      </c>
      <c r="BT575">
        <f>Drivers!BT399</f>
        <v>0</v>
      </c>
      <c r="BU575">
        <f>Drivers!BU399</f>
        <v>0</v>
      </c>
      <c r="BV575">
        <f>Drivers!BV399</f>
        <v>0</v>
      </c>
      <c r="BW575">
        <f>Drivers!BW399</f>
        <v>0</v>
      </c>
      <c r="BX575">
        <f>Drivers!BX399</f>
        <v>0</v>
      </c>
      <c r="BY575">
        <f>Drivers!BY399</f>
        <v>0</v>
      </c>
      <c r="BZ575">
        <f>Drivers!BZ399</f>
        <v>0</v>
      </c>
      <c r="CA575">
        <f>Drivers!CA399</f>
        <v>0</v>
      </c>
      <c r="CB575">
        <f>Drivers!CB399</f>
        <v>-0.26228000000000407</v>
      </c>
      <c r="CC575">
        <f>Drivers!CC399</f>
        <v>0</v>
      </c>
      <c r="CD575">
        <f>Drivers!CD399</f>
        <v>0</v>
      </c>
      <c r="CE575">
        <f>Drivers!CE399</f>
        <v>0</v>
      </c>
      <c r="CF575">
        <f>Drivers!CF399</f>
        <v>0</v>
      </c>
      <c r="CG575">
        <f>Drivers!CG399</f>
        <v>0</v>
      </c>
      <c r="CH575">
        <f>Drivers!CH399</f>
        <v>0</v>
      </c>
      <c r="CI575">
        <f>Drivers!CI399</f>
        <v>0</v>
      </c>
      <c r="CJ575">
        <f>Drivers!CJ399</f>
        <v>0</v>
      </c>
      <c r="CK575">
        <f>Drivers!CK399</f>
        <v>0</v>
      </c>
      <c r="CL575">
        <f>Drivers!CL399</f>
        <v>0</v>
      </c>
      <c r="CM575">
        <f>Drivers!CM399</f>
        <v>0</v>
      </c>
      <c r="CN575">
        <f>Drivers!CN399</f>
        <v>0</v>
      </c>
      <c r="CO575">
        <f>Drivers!CO399</f>
        <v>0</v>
      </c>
      <c r="CP575">
        <f>Drivers!CP399</f>
        <v>0</v>
      </c>
      <c r="CQ575">
        <f>Drivers!CQ399</f>
        <v>0</v>
      </c>
      <c r="CR575">
        <f>Drivers!CR399</f>
        <v>0</v>
      </c>
      <c r="CS575">
        <f>Drivers!CS399</f>
        <v>0</v>
      </c>
      <c r="CT575">
        <f>Drivers!CT399</f>
        <v>0</v>
      </c>
      <c r="CU575">
        <f>Drivers!CU399</f>
        <v>0</v>
      </c>
      <c r="CV575">
        <f>Drivers!CV399</f>
        <v>0</v>
      </c>
      <c r="CW575">
        <f>Drivers!CW399</f>
        <v>0</v>
      </c>
      <c r="CX575">
        <f>Drivers!CX399</f>
        <v>0</v>
      </c>
      <c r="CY575">
        <f>Drivers!CY399</f>
        <v>0</v>
      </c>
      <c r="CZ575">
        <f>Drivers!CZ399</f>
        <v>0</v>
      </c>
      <c r="DA575">
        <f>Drivers!DA399</f>
        <v>0</v>
      </c>
      <c r="DB575">
        <f>Drivers!DB399</f>
        <v>0</v>
      </c>
      <c r="DC575">
        <f>Drivers!DC399</f>
        <v>0</v>
      </c>
      <c r="DD575">
        <f>Drivers!DD399</f>
        <v>0</v>
      </c>
      <c r="DE575">
        <f>Drivers!DE399</f>
        <v>0</v>
      </c>
      <c r="DF575">
        <f>Drivers!DF399</f>
        <v>0</v>
      </c>
      <c r="DG575">
        <f>Drivers!DG399</f>
        <v>0</v>
      </c>
      <c r="DH575">
        <f>Drivers!DH399</f>
        <v>0</v>
      </c>
      <c r="DI575">
        <f>Drivers!DI399</f>
        <v>0</v>
      </c>
      <c r="DJ575">
        <f>Drivers!DJ399</f>
        <v>0</v>
      </c>
      <c r="DK575">
        <f>Drivers!DK399</f>
        <v>0</v>
      </c>
      <c r="DL575">
        <f>Drivers!DL399</f>
        <v>0</v>
      </c>
      <c r="DM575">
        <f>Drivers!DM399</f>
        <v>0</v>
      </c>
      <c r="DN575">
        <f>Drivers!DN399</f>
        <v>0</v>
      </c>
      <c r="DO575">
        <f>Drivers!DO399</f>
        <v>0</v>
      </c>
      <c r="DP575">
        <f>Drivers!DP399</f>
        <v>0</v>
      </c>
      <c r="DQ575">
        <f>Drivers!DQ399</f>
        <v>0</v>
      </c>
      <c r="DR575">
        <f>Drivers!DR399</f>
        <v>0</v>
      </c>
      <c r="DS575">
        <f>Drivers!DS399</f>
        <v>0</v>
      </c>
      <c r="DT575">
        <f>Drivers!DT399</f>
        <v>0</v>
      </c>
      <c r="DU575">
        <f>Drivers!DU399</f>
        <v>0</v>
      </c>
      <c r="DV575">
        <f>Drivers!DV399</f>
        <v>0</v>
      </c>
      <c r="DW575">
        <f>Drivers!DW399</f>
        <v>0</v>
      </c>
      <c r="DX575">
        <f>Drivers!DX399</f>
        <v>0</v>
      </c>
      <c r="DY575">
        <f>Drivers!DY399</f>
        <v>0</v>
      </c>
      <c r="DZ575">
        <f>Drivers!DZ399</f>
        <v>0</v>
      </c>
      <c r="EA575">
        <f>Drivers!EA399</f>
        <v>0</v>
      </c>
      <c r="EB575">
        <f>Drivers!EB399</f>
        <v>0</v>
      </c>
      <c r="EC575">
        <f>Drivers!EC399</f>
        <v>0</v>
      </c>
      <c r="ED575">
        <f>Drivers!ED399</f>
        <v>0</v>
      </c>
      <c r="EE575">
        <f>Drivers!EE399</f>
        <v>0</v>
      </c>
      <c r="EF575">
        <f>Drivers!EF399</f>
        <v>0</v>
      </c>
      <c r="EG575">
        <f>Drivers!EG399</f>
        <v>0</v>
      </c>
      <c r="EH575">
        <f>Drivers!EH399</f>
        <v>0</v>
      </c>
      <c r="EI575">
        <f>Drivers!EI399</f>
        <v>0</v>
      </c>
      <c r="EJ575">
        <f>Drivers!EJ399</f>
        <v>0</v>
      </c>
      <c r="EK575">
        <f>Drivers!EK399</f>
        <v>0</v>
      </c>
      <c r="EL575">
        <f>Drivers!EL399</f>
        <v>0</v>
      </c>
      <c r="EM575">
        <f>Drivers!EM399</f>
        <v>0</v>
      </c>
      <c r="EN575">
        <f>Drivers!EN399</f>
        <v>0</v>
      </c>
    </row>
    <row r="576" spans="1:144" x14ac:dyDescent="0.2">
      <c r="A576">
        <f>Drivers!A400</f>
        <v>0</v>
      </c>
      <c r="B576">
        <f>Drivers!B400</f>
        <v>0</v>
      </c>
      <c r="C576">
        <f>Drivers!C400</f>
        <v>0</v>
      </c>
      <c r="D576">
        <f>Drivers!D400</f>
        <v>0</v>
      </c>
      <c r="E576">
        <f>Drivers!E400</f>
        <v>0</v>
      </c>
      <c r="F576">
        <f>Drivers!F400</f>
        <v>0</v>
      </c>
      <c r="G576">
        <f>Drivers!G400</f>
        <v>0</v>
      </c>
      <c r="H576">
        <f>Drivers!H400</f>
        <v>0</v>
      </c>
      <c r="I576" t="str">
        <f>Drivers!I400</f>
        <v>= Diluted Shares Outstanding</v>
      </c>
      <c r="J576">
        <f>Drivers!J400</f>
        <v>0</v>
      </c>
      <c r="K576">
        <f>Drivers!K400</f>
        <v>0</v>
      </c>
      <c r="L576">
        <f>Drivers!L400</f>
        <v>0</v>
      </c>
      <c r="M576">
        <f>Drivers!M400</f>
        <v>0</v>
      </c>
      <c r="N576">
        <f>Drivers!N400</f>
        <v>0</v>
      </c>
      <c r="O576">
        <f>Drivers!O400</f>
        <v>0</v>
      </c>
      <c r="P576">
        <f>Drivers!P400</f>
        <v>0</v>
      </c>
      <c r="Q576">
        <f>Drivers!Q400</f>
        <v>0</v>
      </c>
      <c r="R576">
        <f>Drivers!R400</f>
        <v>0</v>
      </c>
      <c r="S576">
        <f>Drivers!S400</f>
        <v>0</v>
      </c>
      <c r="T576">
        <f>Drivers!T400</f>
        <v>0</v>
      </c>
      <c r="U576">
        <f>Drivers!U400</f>
        <v>0</v>
      </c>
      <c r="V576">
        <f>Drivers!V400</f>
        <v>0</v>
      </c>
      <c r="W576">
        <f>Drivers!W400</f>
        <v>0</v>
      </c>
      <c r="X576">
        <f>Drivers!X400</f>
        <v>0</v>
      </c>
      <c r="Y576">
        <f>Drivers!Y400</f>
        <v>0</v>
      </c>
      <c r="Z576">
        <f>Drivers!Z400</f>
        <v>0</v>
      </c>
      <c r="AA576">
        <f>Drivers!AA400</f>
        <v>0</v>
      </c>
      <c r="AB576">
        <f>Drivers!AB400</f>
        <v>0</v>
      </c>
      <c r="AC576">
        <f>Drivers!AC400</f>
        <v>0</v>
      </c>
      <c r="AD576">
        <f>Drivers!AD400</f>
        <v>0</v>
      </c>
      <c r="AE576">
        <f>Drivers!AE400</f>
        <v>0</v>
      </c>
      <c r="AF576">
        <f>Drivers!AF400</f>
        <v>0</v>
      </c>
      <c r="AG576">
        <f>Drivers!AG400</f>
        <v>0</v>
      </c>
      <c r="AH576">
        <f>Drivers!AH400</f>
        <v>0</v>
      </c>
      <c r="AI576">
        <f>Drivers!AI400</f>
        <v>0</v>
      </c>
      <c r="AJ576">
        <f>Drivers!AJ400</f>
        <v>0</v>
      </c>
      <c r="AK576">
        <f>Drivers!AK400</f>
        <v>0</v>
      </c>
      <c r="AL576">
        <f>Drivers!AL400</f>
        <v>0</v>
      </c>
      <c r="AM576">
        <f>Drivers!AM400</f>
        <v>0</v>
      </c>
      <c r="AN576">
        <f>Drivers!AN400</f>
        <v>0</v>
      </c>
      <c r="AO576">
        <f>Drivers!AO400</f>
        <v>0</v>
      </c>
      <c r="AP576">
        <f>Drivers!AP400</f>
        <v>0</v>
      </c>
      <c r="AQ576">
        <f>Drivers!AQ400</f>
        <v>0</v>
      </c>
      <c r="AR576">
        <f>Drivers!AR400</f>
        <v>0</v>
      </c>
      <c r="AS576">
        <f>Drivers!AS400</f>
        <v>0</v>
      </c>
      <c r="AT576">
        <f>Drivers!AT400</f>
        <v>0</v>
      </c>
      <c r="AU576">
        <f>Drivers!AU400</f>
        <v>0</v>
      </c>
      <c r="AV576">
        <f>Drivers!AV400</f>
        <v>0</v>
      </c>
      <c r="AW576">
        <f>Drivers!AW400</f>
        <v>0</v>
      </c>
      <c r="AX576">
        <f>Drivers!AX400</f>
        <v>0</v>
      </c>
      <c r="AY576">
        <f>Drivers!AY400</f>
        <v>0</v>
      </c>
      <c r="AZ576">
        <f>Drivers!AZ400</f>
        <v>0</v>
      </c>
      <c r="BA576">
        <f>Drivers!BA400</f>
        <v>0</v>
      </c>
      <c r="BB576">
        <f>Drivers!BB400</f>
        <v>0</v>
      </c>
      <c r="BC576">
        <f>Drivers!BC400</f>
        <v>0</v>
      </c>
      <c r="BD576">
        <f>Drivers!BD400</f>
        <v>0</v>
      </c>
      <c r="BE576">
        <f>Drivers!BE400</f>
        <v>0</v>
      </c>
      <c r="BF576">
        <f>Drivers!BF400</f>
        <v>0</v>
      </c>
      <c r="BG576">
        <f>Drivers!BG400</f>
        <v>0</v>
      </c>
      <c r="BH576">
        <f>Drivers!BH400</f>
        <v>0</v>
      </c>
      <c r="BI576">
        <f>Drivers!BI400</f>
        <v>0</v>
      </c>
      <c r="BJ576">
        <f>Drivers!BJ400</f>
        <v>0</v>
      </c>
      <c r="BK576">
        <f>Drivers!BK400</f>
        <v>0</v>
      </c>
      <c r="BL576">
        <f>Drivers!BL400</f>
        <v>0</v>
      </c>
      <c r="BM576">
        <f>Drivers!BM400</f>
        <v>0</v>
      </c>
      <c r="BN576">
        <f>Drivers!BN400</f>
        <v>0</v>
      </c>
      <c r="BO576">
        <f>Drivers!BO400</f>
        <v>0</v>
      </c>
      <c r="BP576">
        <f>Drivers!BP400</f>
        <v>0</v>
      </c>
      <c r="BQ576">
        <f>Drivers!BQ400</f>
        <v>0</v>
      </c>
      <c r="BR576">
        <f>Drivers!BR400</f>
        <v>0</v>
      </c>
      <c r="BS576">
        <f>Drivers!BS400</f>
        <v>0</v>
      </c>
      <c r="BT576">
        <f>Drivers!BT400</f>
        <v>0</v>
      </c>
      <c r="BU576">
        <f>Drivers!BU400</f>
        <v>0</v>
      </c>
      <c r="BV576">
        <f>Drivers!BV400</f>
        <v>0</v>
      </c>
      <c r="BW576">
        <f>Drivers!BW400</f>
        <v>0</v>
      </c>
      <c r="BX576">
        <f>Drivers!BX400</f>
        <v>0</v>
      </c>
      <c r="BY576">
        <f>Drivers!BY400</f>
        <v>0</v>
      </c>
      <c r="BZ576">
        <f>Drivers!BZ400</f>
        <v>0</v>
      </c>
      <c r="CA576">
        <f>Drivers!CA400</f>
        <v>67.387634000000006</v>
      </c>
      <c r="CB576">
        <f>Drivers!CB400</f>
        <v>184.73772</v>
      </c>
      <c r="CC576">
        <f>Drivers!CC400</f>
        <v>191.029</v>
      </c>
      <c r="CD576">
        <f>Drivers!CD400</f>
        <v>191.60208699999998</v>
      </c>
      <c r="CE576">
        <f>Drivers!CE400</f>
        <v>192.17689326099998</v>
      </c>
      <c r="CF576">
        <f>Drivers!CF400</f>
        <v>192.75342394078297</v>
      </c>
      <c r="CG576">
        <f>Drivers!CG400</f>
        <v>192.75342394078297</v>
      </c>
      <c r="CH576">
        <f>Drivers!CH400</f>
        <v>193.33168421260532</v>
      </c>
      <c r="CI576">
        <f>Drivers!CI400</f>
        <v>193.91167926524315</v>
      </c>
      <c r="CJ576">
        <f>Drivers!CJ400</f>
        <v>194.49341430303889</v>
      </c>
      <c r="CK576">
        <f>Drivers!CK400</f>
        <v>195.07689454594799</v>
      </c>
      <c r="CL576">
        <f>Drivers!CL400</f>
        <v>195.66212522958583</v>
      </c>
      <c r="CM576">
        <f>Drivers!CM400</f>
        <v>196.24911160527458</v>
      </c>
      <c r="CN576">
        <f>Drivers!CN400</f>
        <v>196.8378589400904</v>
      </c>
      <c r="CO576">
        <f>Drivers!CO400</f>
        <v>197.42837251691066</v>
      </c>
      <c r="CP576">
        <f>Drivers!CP400</f>
        <v>0</v>
      </c>
      <c r="CQ576">
        <f>Drivers!CQ400</f>
        <v>0</v>
      </c>
      <c r="CR576">
        <f>Drivers!CR400</f>
        <v>0</v>
      </c>
      <c r="CS576">
        <f>Drivers!CS400</f>
        <v>0</v>
      </c>
      <c r="CT576">
        <f>Drivers!CT400</f>
        <v>0</v>
      </c>
      <c r="CU576">
        <f>Drivers!CU400</f>
        <v>0</v>
      </c>
      <c r="CV576">
        <f>Drivers!CV400</f>
        <v>0</v>
      </c>
      <c r="CW576">
        <f>Drivers!CW400</f>
        <v>0</v>
      </c>
      <c r="CX576">
        <f>Drivers!CX400</f>
        <v>0</v>
      </c>
      <c r="CY576">
        <f>Drivers!CY400</f>
        <v>0</v>
      </c>
      <c r="CZ576">
        <f>Drivers!CZ400</f>
        <v>0</v>
      </c>
      <c r="DA576">
        <f>Drivers!DA400</f>
        <v>0</v>
      </c>
      <c r="DB576">
        <f>Drivers!DB400</f>
        <v>0</v>
      </c>
      <c r="DC576">
        <f>Drivers!DC400</f>
        <v>0</v>
      </c>
      <c r="DD576">
        <f>Drivers!DD400</f>
        <v>0</v>
      </c>
      <c r="DE576">
        <f>Drivers!DE400</f>
        <v>0</v>
      </c>
      <c r="DF576">
        <f>Drivers!DF400</f>
        <v>0</v>
      </c>
      <c r="DG576">
        <f>Drivers!DG400</f>
        <v>0</v>
      </c>
      <c r="DH576">
        <f>Drivers!DH400</f>
        <v>0</v>
      </c>
      <c r="DI576">
        <f>Drivers!DI400</f>
        <v>0</v>
      </c>
      <c r="DJ576">
        <f>Drivers!DJ400</f>
        <v>0</v>
      </c>
      <c r="DK576">
        <f>Drivers!DK400</f>
        <v>0</v>
      </c>
      <c r="DL576">
        <f>Drivers!DL400</f>
        <v>0</v>
      </c>
      <c r="DM576">
        <f>Drivers!DM400</f>
        <v>0</v>
      </c>
      <c r="DN576">
        <f>Drivers!DN400</f>
        <v>0</v>
      </c>
      <c r="DO576">
        <f>Drivers!DO400</f>
        <v>0</v>
      </c>
      <c r="DP576">
        <f>Drivers!DP400</f>
        <v>0</v>
      </c>
      <c r="DQ576">
        <f>Drivers!DQ400</f>
        <v>0</v>
      </c>
      <c r="DR576">
        <f>Drivers!DR400</f>
        <v>0</v>
      </c>
      <c r="DS576">
        <f>Drivers!DS400</f>
        <v>0</v>
      </c>
      <c r="DT576">
        <f>Drivers!DT400</f>
        <v>0</v>
      </c>
      <c r="DU576">
        <f>Drivers!DU400</f>
        <v>0</v>
      </c>
      <c r="DV576">
        <f>Drivers!DV400</f>
        <v>0</v>
      </c>
      <c r="DW576">
        <f>Drivers!DW400</f>
        <v>0</v>
      </c>
      <c r="DX576">
        <f>Drivers!DX400</f>
        <v>0</v>
      </c>
      <c r="DY576">
        <f>Drivers!DY400</f>
        <v>0</v>
      </c>
      <c r="DZ576">
        <f>Drivers!DZ400</f>
        <v>0</v>
      </c>
      <c r="EA576">
        <f>Drivers!EA400</f>
        <v>0</v>
      </c>
      <c r="EB576">
        <f>Drivers!EB400</f>
        <v>147.718118</v>
      </c>
      <c r="EC576">
        <f>Drivers!EC400</f>
        <v>192.32145703564146</v>
      </c>
      <c r="ED576">
        <f>Drivers!ED400</f>
        <v>194.20341808170883</v>
      </c>
      <c r="EE576">
        <f>Drivers!EE400</f>
        <v>196.54436707296537</v>
      </c>
      <c r="EF576">
        <f>Drivers!EF400</f>
        <v>198.90289947784095</v>
      </c>
      <c r="EG576">
        <f>Drivers!EG400</f>
        <v>201.28973427157504</v>
      </c>
      <c r="EH576">
        <f>Drivers!EH400</f>
        <v>203.70521108283396</v>
      </c>
      <c r="EI576">
        <f>Drivers!EI400</f>
        <v>206.14967361582796</v>
      </c>
      <c r="EJ576">
        <f>Drivers!EJ400</f>
        <v>208.62346969921791</v>
      </c>
      <c r="EK576">
        <f>Drivers!EK400</f>
        <v>211.12695133560851</v>
      </c>
      <c r="EL576">
        <f>Drivers!EL400</f>
        <v>213.6604747516358</v>
      </c>
      <c r="EM576">
        <f>Drivers!EM400</f>
        <v>0</v>
      </c>
      <c r="EN576">
        <f>Drivers!EN400</f>
        <v>0</v>
      </c>
    </row>
    <row r="577" spans="1:144" x14ac:dyDescent="0.2">
      <c r="A577">
        <f>Drivers!A401</f>
        <v>0</v>
      </c>
      <c r="B577">
        <f>Drivers!B401</f>
        <v>0</v>
      </c>
      <c r="C577">
        <f>Drivers!C401</f>
        <v>0</v>
      </c>
      <c r="D577">
        <f>Drivers!D401</f>
        <v>0</v>
      </c>
      <c r="E577">
        <f>Drivers!E401</f>
        <v>0</v>
      </c>
      <c r="F577">
        <f>Drivers!F401</f>
        <v>0</v>
      </c>
      <c r="G577">
        <f>Drivers!G401</f>
        <v>0</v>
      </c>
      <c r="H577">
        <f>Drivers!H401</f>
        <v>0</v>
      </c>
      <c r="I577" t="str">
        <f>Drivers!I401</f>
        <v>Sequential % Growth</v>
      </c>
      <c r="J577">
        <f>Drivers!J401</f>
        <v>0</v>
      </c>
      <c r="K577">
        <f>Drivers!K401</f>
        <v>0</v>
      </c>
      <c r="L577">
        <f>Drivers!L401</f>
        <v>0</v>
      </c>
      <c r="M577">
        <f>Drivers!M401</f>
        <v>0</v>
      </c>
      <c r="N577">
        <f>Drivers!N401</f>
        <v>0</v>
      </c>
      <c r="O577">
        <f>Drivers!O401</f>
        <v>0</v>
      </c>
      <c r="P577">
        <f>Drivers!P401</f>
        <v>0</v>
      </c>
      <c r="Q577">
        <f>Drivers!Q401</f>
        <v>0</v>
      </c>
      <c r="R577">
        <f>Drivers!R401</f>
        <v>0</v>
      </c>
      <c r="S577">
        <f>Drivers!S401</f>
        <v>0</v>
      </c>
      <c r="T577">
        <f>Drivers!T401</f>
        <v>0</v>
      </c>
      <c r="U577">
        <f>Drivers!U401</f>
        <v>0</v>
      </c>
      <c r="V577">
        <f>Drivers!V401</f>
        <v>0</v>
      </c>
      <c r="W577">
        <f>Drivers!W401</f>
        <v>0</v>
      </c>
      <c r="X577">
        <f>Drivers!X401</f>
        <v>0</v>
      </c>
      <c r="Y577">
        <f>Drivers!Y401</f>
        <v>0</v>
      </c>
      <c r="Z577">
        <f>Drivers!Z401</f>
        <v>0</v>
      </c>
      <c r="AA577">
        <f>Drivers!AA401</f>
        <v>0</v>
      </c>
      <c r="AB577">
        <f>Drivers!AB401</f>
        <v>0</v>
      </c>
      <c r="AC577">
        <f>Drivers!AC401</f>
        <v>0</v>
      </c>
      <c r="AD577">
        <f>Drivers!AD401</f>
        <v>0</v>
      </c>
      <c r="AE577">
        <f>Drivers!AE401</f>
        <v>0</v>
      </c>
      <c r="AF577">
        <f>Drivers!AF401</f>
        <v>0</v>
      </c>
      <c r="AG577">
        <f>Drivers!AG401</f>
        <v>0</v>
      </c>
      <c r="AH577">
        <f>Drivers!AH401</f>
        <v>0</v>
      </c>
      <c r="AI577">
        <f>Drivers!AI401</f>
        <v>0</v>
      </c>
      <c r="AJ577">
        <f>Drivers!AJ401</f>
        <v>0</v>
      </c>
      <c r="AK577">
        <f>Drivers!AK401</f>
        <v>0</v>
      </c>
      <c r="AL577">
        <f>Drivers!AL401</f>
        <v>0</v>
      </c>
      <c r="AM577">
        <f>Drivers!AM401</f>
        <v>0</v>
      </c>
      <c r="AN577">
        <f>Drivers!AN401</f>
        <v>0</v>
      </c>
      <c r="AO577">
        <f>Drivers!AO401</f>
        <v>0</v>
      </c>
      <c r="AP577">
        <f>Drivers!AP401</f>
        <v>0</v>
      </c>
      <c r="AQ577">
        <f>Drivers!AQ401</f>
        <v>0</v>
      </c>
      <c r="AR577">
        <f>Drivers!AR401</f>
        <v>0</v>
      </c>
      <c r="AS577">
        <f>Drivers!AS401</f>
        <v>0</v>
      </c>
      <c r="AT577">
        <f>Drivers!AT401</f>
        <v>0</v>
      </c>
      <c r="AU577">
        <f>Drivers!AU401</f>
        <v>0</v>
      </c>
      <c r="AV577">
        <f>Drivers!AV401</f>
        <v>0</v>
      </c>
      <c r="AW577">
        <f>Drivers!AW401</f>
        <v>0</v>
      </c>
      <c r="AX577">
        <f>Drivers!AX401</f>
        <v>0</v>
      </c>
      <c r="AY577">
        <f>Drivers!AY401</f>
        <v>0</v>
      </c>
      <c r="AZ577">
        <f>Drivers!AZ401</f>
        <v>0</v>
      </c>
      <c r="BA577">
        <f>Drivers!BA401</f>
        <v>0</v>
      </c>
      <c r="BB577">
        <f>Drivers!BB401</f>
        <v>0</v>
      </c>
      <c r="BC577">
        <f>Drivers!BC401</f>
        <v>0</v>
      </c>
      <c r="BD577">
        <f>Drivers!BD401</f>
        <v>0</v>
      </c>
      <c r="BE577">
        <f>Drivers!BE401</f>
        <v>0</v>
      </c>
      <c r="BF577">
        <f>Drivers!BF401</f>
        <v>0</v>
      </c>
      <c r="BG577">
        <f>Drivers!BG401</f>
        <v>0</v>
      </c>
      <c r="BH577">
        <f>Drivers!BH401</f>
        <v>0</v>
      </c>
      <c r="BI577">
        <f>Drivers!BI401</f>
        <v>0</v>
      </c>
      <c r="BJ577">
        <f>Drivers!BJ401</f>
        <v>0</v>
      </c>
      <c r="BK577">
        <f>Drivers!BK401</f>
        <v>0</v>
      </c>
      <c r="BL577">
        <f>Drivers!BL401</f>
        <v>0</v>
      </c>
      <c r="BM577">
        <f>Drivers!BM401</f>
        <v>0</v>
      </c>
      <c r="BN577">
        <f>Drivers!BN401</f>
        <v>0</v>
      </c>
      <c r="BO577">
        <f>Drivers!BO401</f>
        <v>0</v>
      </c>
      <c r="BP577">
        <f>Drivers!BP401</f>
        <v>0</v>
      </c>
      <c r="BQ577">
        <f>Drivers!BQ401</f>
        <v>0</v>
      </c>
      <c r="BR577">
        <f>Drivers!BR401</f>
        <v>0</v>
      </c>
      <c r="BS577">
        <f>Drivers!BS401</f>
        <v>0</v>
      </c>
      <c r="BT577">
        <f>Drivers!BT401</f>
        <v>0</v>
      </c>
      <c r="BU577">
        <f>Drivers!BU401</f>
        <v>0</v>
      </c>
      <c r="BV577">
        <f>Drivers!BV401</f>
        <v>0</v>
      </c>
      <c r="BW577">
        <f>Drivers!BW401</f>
        <v>0</v>
      </c>
      <c r="BX577">
        <f>Drivers!BX401</f>
        <v>0</v>
      </c>
      <c r="BY577">
        <f>Drivers!BY401</f>
        <v>0</v>
      </c>
      <c r="BZ577">
        <f>Drivers!BZ401</f>
        <v>0</v>
      </c>
      <c r="CA577">
        <f>Drivers!CA401</f>
        <v>0</v>
      </c>
      <c r="CB577">
        <f>Drivers!CB401</f>
        <v>1.7414187000540777</v>
      </c>
      <c r="CC577">
        <f>Drivers!CC401</f>
        <v>3.4055199988394458E-2</v>
      </c>
      <c r="CD577">
        <f>Drivers!CD401</f>
        <v>2.9999999999998916E-3</v>
      </c>
      <c r="CE577">
        <f>Drivers!CE401</f>
        <v>2.9999999999998916E-3</v>
      </c>
      <c r="CF577">
        <f>Drivers!CF401</f>
        <v>2.9999999999998916E-3</v>
      </c>
      <c r="CG577">
        <f>Drivers!CG401</f>
        <v>0</v>
      </c>
      <c r="CH577">
        <f>Drivers!CH401</f>
        <v>3.0000000000001137E-3</v>
      </c>
      <c r="CI577">
        <f>Drivers!CI401</f>
        <v>3.0000000000001137E-3</v>
      </c>
      <c r="CJ577">
        <f>Drivers!CJ401</f>
        <v>3.0000000000001137E-3</v>
      </c>
      <c r="CK577">
        <f>Drivers!CK401</f>
        <v>2.9999999999998916E-3</v>
      </c>
      <c r="CL577">
        <f>Drivers!CL401</f>
        <v>2.9999999999998916E-3</v>
      </c>
      <c r="CM577">
        <f>Drivers!CM401</f>
        <v>2.9999999999998916E-3</v>
      </c>
      <c r="CN577">
        <f>Drivers!CN401</f>
        <v>2.9999999999998916E-3</v>
      </c>
      <c r="CO577">
        <f>Drivers!CO401</f>
        <v>2.9999999999998916E-3</v>
      </c>
      <c r="CP577">
        <f>Drivers!CP401</f>
        <v>0</v>
      </c>
      <c r="CQ577">
        <f>Drivers!CQ401</f>
        <v>0</v>
      </c>
      <c r="CR577">
        <f>Drivers!CR401</f>
        <v>0</v>
      </c>
      <c r="CS577">
        <f>Drivers!CS401</f>
        <v>0</v>
      </c>
      <c r="CT577">
        <f>Drivers!CT401</f>
        <v>0</v>
      </c>
      <c r="CU577">
        <f>Drivers!CU401</f>
        <v>0</v>
      </c>
      <c r="CV577">
        <f>Drivers!CV401</f>
        <v>0</v>
      </c>
      <c r="CW577">
        <f>Drivers!CW401</f>
        <v>0</v>
      </c>
      <c r="CX577">
        <f>Drivers!CX401</f>
        <v>0</v>
      </c>
      <c r="CY577">
        <f>Drivers!CY401</f>
        <v>0</v>
      </c>
      <c r="CZ577">
        <f>Drivers!CZ401</f>
        <v>0</v>
      </c>
      <c r="DA577">
        <f>Drivers!DA401</f>
        <v>0</v>
      </c>
      <c r="DB577">
        <f>Drivers!DB401</f>
        <v>0</v>
      </c>
      <c r="DC577">
        <f>Drivers!DC401</f>
        <v>0</v>
      </c>
      <c r="DD577">
        <f>Drivers!DD401</f>
        <v>0</v>
      </c>
      <c r="DE577">
        <f>Drivers!DE401</f>
        <v>0</v>
      </c>
      <c r="DF577">
        <f>Drivers!DF401</f>
        <v>0</v>
      </c>
      <c r="DG577">
        <f>Drivers!DG401</f>
        <v>0</v>
      </c>
      <c r="DH577">
        <f>Drivers!DH401</f>
        <v>0</v>
      </c>
      <c r="DI577">
        <f>Drivers!DI401</f>
        <v>0</v>
      </c>
      <c r="DJ577">
        <f>Drivers!DJ401</f>
        <v>0</v>
      </c>
      <c r="DK577">
        <f>Drivers!DK401</f>
        <v>0</v>
      </c>
      <c r="DL577">
        <f>Drivers!DL401</f>
        <v>0</v>
      </c>
      <c r="DM577">
        <f>Drivers!DM401</f>
        <v>0</v>
      </c>
      <c r="DN577">
        <f>Drivers!DN401</f>
        <v>0</v>
      </c>
      <c r="DO577">
        <f>Drivers!DO401</f>
        <v>0</v>
      </c>
      <c r="DP577">
        <f>Drivers!DP401</f>
        <v>0</v>
      </c>
      <c r="DQ577">
        <f>Drivers!DQ401</f>
        <v>0</v>
      </c>
      <c r="DR577">
        <f>Drivers!DR401</f>
        <v>0</v>
      </c>
      <c r="DS577">
        <f>Drivers!DS401</f>
        <v>0</v>
      </c>
      <c r="DT577">
        <f>Drivers!DT401</f>
        <v>0</v>
      </c>
      <c r="DU577">
        <f>Drivers!DU401</f>
        <v>0</v>
      </c>
      <c r="DV577">
        <f>Drivers!DV401</f>
        <v>0</v>
      </c>
      <c r="DW577">
        <f>Drivers!DW401</f>
        <v>0</v>
      </c>
      <c r="DX577">
        <f>Drivers!DX401</f>
        <v>0</v>
      </c>
      <c r="DY577">
        <f>Drivers!DY401</f>
        <v>0</v>
      </c>
      <c r="DZ577">
        <f>Drivers!DZ401</f>
        <v>0</v>
      </c>
      <c r="EA577">
        <f>Drivers!EA401</f>
        <v>0</v>
      </c>
      <c r="EB577">
        <f>Drivers!EB401</f>
        <v>0</v>
      </c>
      <c r="EC577">
        <f>Drivers!EC401</f>
        <v>0.30194900692981652</v>
      </c>
      <c r="ED577">
        <f>Drivers!ED401</f>
        <v>9.7854970270874198E-3</v>
      </c>
      <c r="EE577">
        <f>Drivers!EE401</f>
        <v>1.2054108080999937E-2</v>
      </c>
      <c r="EF577">
        <f>Drivers!EF401</f>
        <v>1.2000000000000011E-2</v>
      </c>
      <c r="EG577">
        <f>Drivers!EG401</f>
        <v>1.2000000000000011E-2</v>
      </c>
      <c r="EH577">
        <f>Drivers!EH401</f>
        <v>1.2000000000000011E-2</v>
      </c>
      <c r="EI577">
        <f>Drivers!EI401</f>
        <v>1.2000000000000011E-2</v>
      </c>
      <c r="EJ577">
        <f>Drivers!EJ401</f>
        <v>1.2000000000000011E-2</v>
      </c>
      <c r="EK577">
        <f>Drivers!EK401</f>
        <v>1.2000000000000011E-2</v>
      </c>
      <c r="EL577">
        <f>Drivers!EL401</f>
        <v>1.2000000000000011E-2</v>
      </c>
      <c r="EM577">
        <f>Drivers!EM401</f>
        <v>0</v>
      </c>
      <c r="EN577">
        <f>Drivers!EN401</f>
        <v>0</v>
      </c>
    </row>
    <row r="579" spans="1:144" x14ac:dyDescent="0.2">
      <c r="A579">
        <f>Model!A56</f>
        <v>0</v>
      </c>
      <c r="B579">
        <f>Model!B56</f>
        <v>0</v>
      </c>
      <c r="C579">
        <f>Model!C56</f>
        <v>0</v>
      </c>
      <c r="D579">
        <f>Model!D56</f>
        <v>0</v>
      </c>
      <c r="E579">
        <f>Model!E56</f>
        <v>0</v>
      </c>
      <c r="F579">
        <f>Model!F56</f>
        <v>0</v>
      </c>
      <c r="G579">
        <f>Model!G56</f>
        <v>0</v>
      </c>
      <c r="H579">
        <f>Model!H56</f>
        <v>0</v>
      </c>
      <c r="I579" t="str">
        <f>Model!I56</f>
        <v>GAAP EBITDA</v>
      </c>
      <c r="J579">
        <f>Model!J56</f>
        <v>0</v>
      </c>
      <c r="K579">
        <f>Model!K56</f>
        <v>0</v>
      </c>
      <c r="L579">
        <f>Model!L56</f>
        <v>0</v>
      </c>
      <c r="M579">
        <f>Model!M56</f>
        <v>0</v>
      </c>
      <c r="N579">
        <f>Model!N56</f>
        <v>0</v>
      </c>
      <c r="O579">
        <f>Model!O56</f>
        <v>0</v>
      </c>
      <c r="P579">
        <f>Model!P56</f>
        <v>0</v>
      </c>
      <c r="Q579">
        <f>Model!Q56</f>
        <v>0</v>
      </c>
      <c r="R579">
        <f>Model!R56</f>
        <v>0</v>
      </c>
      <c r="S579">
        <f>Model!S56</f>
        <v>0</v>
      </c>
      <c r="T579">
        <f>Model!T56</f>
        <v>0</v>
      </c>
      <c r="U579">
        <f>Model!U56</f>
        <v>0</v>
      </c>
      <c r="V579">
        <f>Model!V56</f>
        <v>0</v>
      </c>
      <c r="W579">
        <f>Model!W56</f>
        <v>0</v>
      </c>
      <c r="X579">
        <f>Model!X56</f>
        <v>0</v>
      </c>
      <c r="Y579">
        <f>Model!Y56</f>
        <v>0</v>
      </c>
      <c r="Z579">
        <f>Model!Z56</f>
        <v>0</v>
      </c>
      <c r="AA579">
        <f>Model!AA56</f>
        <v>0</v>
      </c>
      <c r="AB579">
        <f>Model!AB56</f>
        <v>0</v>
      </c>
      <c r="AC579">
        <f>Model!AC56</f>
        <v>0</v>
      </c>
      <c r="AD579">
        <f>Model!AD56</f>
        <v>0</v>
      </c>
      <c r="AE579">
        <f>Model!AE56</f>
        <v>0</v>
      </c>
      <c r="AF579">
        <f>Model!AF56</f>
        <v>0</v>
      </c>
      <c r="AG579">
        <f>Model!AG56</f>
        <v>0</v>
      </c>
      <c r="AH579">
        <f>Model!AH56</f>
        <v>0</v>
      </c>
      <c r="AI579">
        <f>Model!AI56</f>
        <v>0</v>
      </c>
      <c r="AJ579">
        <f>Model!AJ56</f>
        <v>0</v>
      </c>
      <c r="AK579">
        <f>Model!AK56</f>
        <v>0</v>
      </c>
      <c r="AL579">
        <f>Model!AL56</f>
        <v>0</v>
      </c>
      <c r="AM579">
        <f>Model!AM56</f>
        <v>0</v>
      </c>
      <c r="AN579">
        <f>Model!AN56</f>
        <v>0</v>
      </c>
      <c r="AO579">
        <f>Model!AO56</f>
        <v>0</v>
      </c>
      <c r="AP579">
        <f>Model!AP56</f>
        <v>0</v>
      </c>
      <c r="AQ579">
        <f>Model!AQ56</f>
        <v>0</v>
      </c>
      <c r="AR579">
        <f>Model!AR56</f>
        <v>0</v>
      </c>
      <c r="AS579">
        <f>Model!AS56</f>
        <v>0</v>
      </c>
      <c r="AT579">
        <f>Model!AT56</f>
        <v>0</v>
      </c>
      <c r="AU579">
        <f>Model!AU56</f>
        <v>0</v>
      </c>
      <c r="AV579">
        <f>Model!AV56</f>
        <v>0</v>
      </c>
      <c r="AW579">
        <f>Model!AW56</f>
        <v>0</v>
      </c>
      <c r="AX579">
        <f>Model!AX56</f>
        <v>0</v>
      </c>
      <c r="AY579">
        <f>Model!AY56</f>
        <v>0</v>
      </c>
      <c r="AZ579">
        <f>Model!AZ56</f>
        <v>0</v>
      </c>
      <c r="BA579">
        <f>Model!BA56</f>
        <v>0</v>
      </c>
      <c r="BB579">
        <f>Model!BB56</f>
        <v>0</v>
      </c>
      <c r="BC579">
        <f>Model!BC56</f>
        <v>0</v>
      </c>
      <c r="BD579">
        <f>Model!BD56</f>
        <v>0</v>
      </c>
      <c r="BE579">
        <f>Model!BE56</f>
        <v>0</v>
      </c>
      <c r="BF579">
        <f>Model!BF56</f>
        <v>0</v>
      </c>
      <c r="BG579">
        <f>Model!BG56</f>
        <v>0</v>
      </c>
      <c r="BH579">
        <f>Model!BH56</f>
        <v>0</v>
      </c>
      <c r="BI579">
        <f>Model!BI56</f>
        <v>0</v>
      </c>
      <c r="BJ579">
        <f>Model!BJ56</f>
        <v>0</v>
      </c>
      <c r="BK579">
        <f>Model!BK56</f>
        <v>0</v>
      </c>
      <c r="BL579">
        <f>Model!BL56</f>
        <v>0</v>
      </c>
      <c r="BM579">
        <f>Model!BM56</f>
        <v>0</v>
      </c>
      <c r="BN579">
        <f>Model!BN56</f>
        <v>0</v>
      </c>
      <c r="BO579">
        <f>Model!BO56</f>
        <v>0</v>
      </c>
      <c r="BP579">
        <f>Model!BP56</f>
        <v>0</v>
      </c>
      <c r="BQ579">
        <f>Model!BQ56</f>
        <v>0</v>
      </c>
      <c r="BR579">
        <f>Model!BR56</f>
        <v>-6.8870000000000005</v>
      </c>
      <c r="BS579">
        <f>Model!BS56</f>
        <v>-8.767000000000003</v>
      </c>
      <c r="BT579">
        <f>Model!BT56</f>
        <v>-18.572999999999993</v>
      </c>
      <c r="BU579">
        <f>Model!BU56</f>
        <v>-9.7540000000000013</v>
      </c>
      <c r="BV579">
        <f>Model!BV56</f>
        <v>4.4720000000000164</v>
      </c>
      <c r="BW579">
        <f>Model!BW56</f>
        <v>7.2640000000000091</v>
      </c>
      <c r="BX579">
        <f>Model!BX56</f>
        <v>-35.399000000000008</v>
      </c>
      <c r="BY579">
        <f>Model!BY56</f>
        <v>-22.922999999999995</v>
      </c>
      <c r="BZ579">
        <f>Model!BZ56</f>
        <v>-47.503000000000021</v>
      </c>
      <c r="CA579">
        <f>Model!CA56</f>
        <v>-25.655000000000026</v>
      </c>
      <c r="CB579">
        <f>Model!CB56</f>
        <v>-59.72799999999998</v>
      </c>
      <c r="CC579">
        <f>Model!CC56</f>
        <v>-29.036000000000008</v>
      </c>
      <c r="CD579">
        <f>Model!CD56</f>
        <v>-29.845032399225389</v>
      </c>
      <c r="CE579">
        <f>Model!CE56</f>
        <v>-22.219376097320179</v>
      </c>
      <c r="CF579">
        <f>Model!CF56</f>
        <v>-26.24003041057972</v>
      </c>
      <c r="CG579">
        <f>Model!CG56</f>
        <v>-17.538697174158358</v>
      </c>
      <c r="CH579">
        <f>Model!CH56</f>
        <v>-23.223342861189536</v>
      </c>
      <c r="CI579">
        <f>Model!CI56</f>
        <v>-15.077167653165324</v>
      </c>
      <c r="CJ579">
        <f>Model!CJ56</f>
        <v>-19.615364204278269</v>
      </c>
      <c r="CK579">
        <f>Model!CK56</f>
        <v>-11.512736694587003</v>
      </c>
      <c r="CL579">
        <f>Model!CL56</f>
        <v>-17.022088649243557</v>
      </c>
      <c r="CM579">
        <f>Model!CM56</f>
        <v>-8.3779970130574188</v>
      </c>
      <c r="CN579">
        <f>Model!CN56</f>
        <v>-14.026670775179133</v>
      </c>
      <c r="CO579">
        <f>Model!CO56</f>
        <v>-5.5177953379056941</v>
      </c>
      <c r="CP579">
        <f>Model!CP56</f>
        <v>0</v>
      </c>
      <c r="CQ579">
        <f>Model!CQ56</f>
        <v>0</v>
      </c>
      <c r="CR579">
        <f>Model!CR56</f>
        <v>0</v>
      </c>
      <c r="CS579">
        <f>Model!CS56</f>
        <v>0</v>
      </c>
      <c r="CT579">
        <f>Model!CT56</f>
        <v>0</v>
      </c>
      <c r="CU579">
        <f>Model!CU56</f>
        <v>0</v>
      </c>
      <c r="CV579">
        <f>Model!CV56</f>
        <v>0</v>
      </c>
      <c r="CW579">
        <f>Model!CW56</f>
        <v>0</v>
      </c>
      <c r="CX579">
        <f>Model!CX56</f>
        <v>0</v>
      </c>
      <c r="CY579">
        <f>Model!CY56</f>
        <v>0</v>
      </c>
      <c r="CZ579">
        <f>Model!CZ56</f>
        <v>0</v>
      </c>
      <c r="DA579">
        <f>Model!DA56</f>
        <v>0</v>
      </c>
      <c r="DB579">
        <f>Model!DB56</f>
        <v>0</v>
      </c>
      <c r="DC579">
        <f>Model!DC56</f>
        <v>0</v>
      </c>
      <c r="DD579">
        <f>Model!DD56</f>
        <v>0</v>
      </c>
      <c r="DE579">
        <f>Model!DE56</f>
        <v>0</v>
      </c>
      <c r="DF579">
        <f>Model!DF56</f>
        <v>0</v>
      </c>
      <c r="DG579">
        <f>Model!DG56</f>
        <v>0</v>
      </c>
      <c r="DH579">
        <f>Model!DH56</f>
        <v>0</v>
      </c>
      <c r="DI579">
        <f>Model!DI56</f>
        <v>0</v>
      </c>
      <c r="DJ579">
        <f>Model!DJ56</f>
        <v>0</v>
      </c>
      <c r="DK579">
        <f>Model!DK56</f>
        <v>0</v>
      </c>
      <c r="DL579">
        <f>Model!DL56</f>
        <v>0</v>
      </c>
      <c r="DM579">
        <f>Model!DM56</f>
        <v>0</v>
      </c>
      <c r="DN579">
        <f>Model!DN56</f>
        <v>0</v>
      </c>
      <c r="DO579">
        <f>Model!DO56</f>
        <v>0</v>
      </c>
      <c r="DP579">
        <f>Model!DP56</f>
        <v>0</v>
      </c>
      <c r="DQ579">
        <f>Model!DQ56</f>
        <v>0</v>
      </c>
      <c r="DR579">
        <f>Model!DR56</f>
        <v>0</v>
      </c>
      <c r="DS579">
        <f>Model!DS56</f>
        <v>0</v>
      </c>
      <c r="DT579">
        <f>Model!DT56</f>
        <v>0</v>
      </c>
      <c r="DU579">
        <f>Model!DU56</f>
        <v>0</v>
      </c>
      <c r="DV579">
        <f>Model!DV56</f>
        <v>0</v>
      </c>
      <c r="DW579">
        <f>Model!DW56</f>
        <v>0</v>
      </c>
      <c r="DX579">
        <f>Model!DX56</f>
        <v>0</v>
      </c>
      <c r="DY579">
        <f>Model!DY56</f>
        <v>-30.187999999999999</v>
      </c>
      <c r="DZ579">
        <f>Model!DZ56</f>
        <v>-43.981000000000023</v>
      </c>
      <c r="EA579">
        <f>Model!EA56</f>
        <v>-46.585999999999999</v>
      </c>
      <c r="EB579">
        <f>Model!EB56</f>
        <v>-161.922</v>
      </c>
      <c r="EC579">
        <f>Model!EC56</f>
        <v>-95.843136081283717</v>
      </c>
      <c r="ED579">
        <f>Model!ED56</f>
        <v>-69.428611413220182</v>
      </c>
      <c r="EE579">
        <f>Model!EE56</f>
        <v>-44.944551775385861</v>
      </c>
      <c r="EF579">
        <f>Model!EF56</f>
        <v>-16.113542116190729</v>
      </c>
      <c r="EG579">
        <f>Model!EG56</f>
        <v>13.115808321222488</v>
      </c>
      <c r="EH579">
        <f>Model!EH56</f>
        <v>44.365154549820531</v>
      </c>
      <c r="EI579">
        <f>Model!EI56</f>
        <v>77.898069119430517</v>
      </c>
      <c r="EJ579">
        <f>Model!EJ56</f>
        <v>111.95267095729434</v>
      </c>
      <c r="EK579">
        <f>Model!EK56</f>
        <v>146.41731855496445</v>
      </c>
      <c r="EL579">
        <f>Model!EL56</f>
        <v>180.88523520257942</v>
      </c>
      <c r="EM579">
        <f>Model!EM56</f>
        <v>0</v>
      </c>
      <c r="EN579">
        <f>Model!EN56</f>
        <v>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V57"/>
  <sheetViews>
    <sheetView showGridLines="0" workbookViewId="0">
      <selection activeCell="G9" sqref="G9:G13"/>
    </sheetView>
  </sheetViews>
  <sheetFormatPr defaultRowHeight="12.75" x14ac:dyDescent="0.2"/>
  <cols>
    <col min="1" max="1" width="0.875" style="136" customWidth="1"/>
    <col min="2" max="2" width="28.625" style="136" customWidth="1"/>
    <col min="3" max="3" width="9.375" style="136" bestFit="1" customWidth="1"/>
    <col min="4" max="12" width="7.625" style="136" customWidth="1"/>
    <col min="13" max="13" width="5.75" style="136" customWidth="1"/>
    <col min="14" max="14" width="26.5" style="136" customWidth="1"/>
    <col min="15" max="16" width="9" style="136"/>
    <col min="17" max="17" width="21.25" style="136" bestFit="1" customWidth="1"/>
    <col min="18" max="18" width="6" style="136" customWidth="1"/>
    <col min="19" max="21" width="9" style="136"/>
    <col min="22" max="22" width="9.375" style="136" bestFit="1" customWidth="1"/>
    <col min="23" max="256" width="9" style="136"/>
    <col min="257" max="257" width="0.875" style="136" customWidth="1"/>
    <col min="258" max="258" width="23.625" style="136" customWidth="1"/>
    <col min="259" max="259" width="8.125" style="136" bestFit="1" customWidth="1"/>
    <col min="260" max="268" width="7.625" style="136" customWidth="1"/>
    <col min="269" max="269" width="5.75" style="136" customWidth="1"/>
    <col min="270" max="270" width="26.5" style="136" customWidth="1"/>
    <col min="271" max="272" width="9" style="136"/>
    <col min="273" max="273" width="21.25" style="136" bestFit="1" customWidth="1"/>
    <col min="274" max="274" width="6" style="136" customWidth="1"/>
    <col min="275" max="277" width="9" style="136"/>
    <col min="278" max="278" width="9.375" style="136" bestFit="1" customWidth="1"/>
    <col min="279" max="512" width="9" style="136"/>
    <col min="513" max="513" width="0.875" style="136" customWidth="1"/>
    <col min="514" max="514" width="23.625" style="136" customWidth="1"/>
    <col min="515" max="515" width="8.125" style="136" bestFit="1" customWidth="1"/>
    <col min="516" max="524" width="7.625" style="136" customWidth="1"/>
    <col min="525" max="525" width="5.75" style="136" customWidth="1"/>
    <col min="526" max="526" width="26.5" style="136" customWidth="1"/>
    <col min="527" max="528" width="9" style="136"/>
    <col min="529" max="529" width="21.25" style="136" bestFit="1" customWidth="1"/>
    <col min="530" max="530" width="6" style="136" customWidth="1"/>
    <col min="531" max="533" width="9" style="136"/>
    <col min="534" max="534" width="9.375" style="136" bestFit="1" customWidth="1"/>
    <col min="535" max="768" width="9" style="136"/>
    <col min="769" max="769" width="0.875" style="136" customWidth="1"/>
    <col min="770" max="770" width="23.625" style="136" customWidth="1"/>
    <col min="771" max="771" width="8.125" style="136" bestFit="1" customWidth="1"/>
    <col min="772" max="780" width="7.625" style="136" customWidth="1"/>
    <col min="781" max="781" width="5.75" style="136" customWidth="1"/>
    <col min="782" max="782" width="26.5" style="136" customWidth="1"/>
    <col min="783" max="784" width="9" style="136"/>
    <col min="785" max="785" width="21.25" style="136" bestFit="1" customWidth="1"/>
    <col min="786" max="786" width="6" style="136" customWidth="1"/>
    <col min="787" max="789" width="9" style="136"/>
    <col min="790" max="790" width="9.375" style="136" bestFit="1" customWidth="1"/>
    <col min="791" max="1024" width="9" style="136"/>
    <col min="1025" max="1025" width="0.875" style="136" customWidth="1"/>
    <col min="1026" max="1026" width="23.625" style="136" customWidth="1"/>
    <col min="1027" max="1027" width="8.125" style="136" bestFit="1" customWidth="1"/>
    <col min="1028" max="1036" width="7.625" style="136" customWidth="1"/>
    <col min="1037" max="1037" width="5.75" style="136" customWidth="1"/>
    <col min="1038" max="1038" width="26.5" style="136" customWidth="1"/>
    <col min="1039" max="1040" width="9" style="136"/>
    <col min="1041" max="1041" width="21.25" style="136" bestFit="1" customWidth="1"/>
    <col min="1042" max="1042" width="6" style="136" customWidth="1"/>
    <col min="1043" max="1045" width="9" style="136"/>
    <col min="1046" max="1046" width="9.375" style="136" bestFit="1" customWidth="1"/>
    <col min="1047" max="1280" width="9" style="136"/>
    <col min="1281" max="1281" width="0.875" style="136" customWidth="1"/>
    <col min="1282" max="1282" width="23.625" style="136" customWidth="1"/>
    <col min="1283" max="1283" width="8.125" style="136" bestFit="1" customWidth="1"/>
    <col min="1284" max="1292" width="7.625" style="136" customWidth="1"/>
    <col min="1293" max="1293" width="5.75" style="136" customWidth="1"/>
    <col min="1294" max="1294" width="26.5" style="136" customWidth="1"/>
    <col min="1295" max="1296" width="9" style="136"/>
    <col min="1297" max="1297" width="21.25" style="136" bestFit="1" customWidth="1"/>
    <col min="1298" max="1298" width="6" style="136" customWidth="1"/>
    <col min="1299" max="1301" width="9" style="136"/>
    <col min="1302" max="1302" width="9.375" style="136" bestFit="1" customWidth="1"/>
    <col min="1303" max="1536" width="9" style="136"/>
    <col min="1537" max="1537" width="0.875" style="136" customWidth="1"/>
    <col min="1538" max="1538" width="23.625" style="136" customWidth="1"/>
    <col min="1539" max="1539" width="8.125" style="136" bestFit="1" customWidth="1"/>
    <col min="1540" max="1548" width="7.625" style="136" customWidth="1"/>
    <col min="1549" max="1549" width="5.75" style="136" customWidth="1"/>
    <col min="1550" max="1550" width="26.5" style="136" customWidth="1"/>
    <col min="1551" max="1552" width="9" style="136"/>
    <col min="1553" max="1553" width="21.25" style="136" bestFit="1" customWidth="1"/>
    <col min="1554" max="1554" width="6" style="136" customWidth="1"/>
    <col min="1555" max="1557" width="9" style="136"/>
    <col min="1558" max="1558" width="9.375" style="136" bestFit="1" customWidth="1"/>
    <col min="1559" max="1792" width="9" style="136"/>
    <col min="1793" max="1793" width="0.875" style="136" customWidth="1"/>
    <col min="1794" max="1794" width="23.625" style="136" customWidth="1"/>
    <col min="1795" max="1795" width="8.125" style="136" bestFit="1" customWidth="1"/>
    <col min="1796" max="1804" width="7.625" style="136" customWidth="1"/>
    <col min="1805" max="1805" width="5.75" style="136" customWidth="1"/>
    <col min="1806" max="1806" width="26.5" style="136" customWidth="1"/>
    <col min="1807" max="1808" width="9" style="136"/>
    <col min="1809" max="1809" width="21.25" style="136" bestFit="1" customWidth="1"/>
    <col min="1810" max="1810" width="6" style="136" customWidth="1"/>
    <col min="1811" max="1813" width="9" style="136"/>
    <col min="1814" max="1814" width="9.375" style="136" bestFit="1" customWidth="1"/>
    <col min="1815" max="2048" width="9" style="136"/>
    <col min="2049" max="2049" width="0.875" style="136" customWidth="1"/>
    <col min="2050" max="2050" width="23.625" style="136" customWidth="1"/>
    <col min="2051" max="2051" width="8.125" style="136" bestFit="1" customWidth="1"/>
    <col min="2052" max="2060" width="7.625" style="136" customWidth="1"/>
    <col min="2061" max="2061" width="5.75" style="136" customWidth="1"/>
    <col min="2062" max="2062" width="26.5" style="136" customWidth="1"/>
    <col min="2063" max="2064" width="9" style="136"/>
    <col min="2065" max="2065" width="21.25" style="136" bestFit="1" customWidth="1"/>
    <col min="2066" max="2066" width="6" style="136" customWidth="1"/>
    <col min="2067" max="2069" width="9" style="136"/>
    <col min="2070" max="2070" width="9.375" style="136" bestFit="1" customWidth="1"/>
    <col min="2071" max="2304" width="9" style="136"/>
    <col min="2305" max="2305" width="0.875" style="136" customWidth="1"/>
    <col min="2306" max="2306" width="23.625" style="136" customWidth="1"/>
    <col min="2307" max="2307" width="8.125" style="136" bestFit="1" customWidth="1"/>
    <col min="2308" max="2316" width="7.625" style="136" customWidth="1"/>
    <col min="2317" max="2317" width="5.75" style="136" customWidth="1"/>
    <col min="2318" max="2318" width="26.5" style="136" customWidth="1"/>
    <col min="2319" max="2320" width="9" style="136"/>
    <col min="2321" max="2321" width="21.25" style="136" bestFit="1" customWidth="1"/>
    <col min="2322" max="2322" width="6" style="136" customWidth="1"/>
    <col min="2323" max="2325" width="9" style="136"/>
    <col min="2326" max="2326" width="9.375" style="136" bestFit="1" customWidth="1"/>
    <col min="2327" max="2560" width="9" style="136"/>
    <col min="2561" max="2561" width="0.875" style="136" customWidth="1"/>
    <col min="2562" max="2562" width="23.625" style="136" customWidth="1"/>
    <col min="2563" max="2563" width="8.125" style="136" bestFit="1" customWidth="1"/>
    <col min="2564" max="2572" width="7.625" style="136" customWidth="1"/>
    <col min="2573" max="2573" width="5.75" style="136" customWidth="1"/>
    <col min="2574" max="2574" width="26.5" style="136" customWidth="1"/>
    <col min="2575" max="2576" width="9" style="136"/>
    <col min="2577" max="2577" width="21.25" style="136" bestFit="1" customWidth="1"/>
    <col min="2578" max="2578" width="6" style="136" customWidth="1"/>
    <col min="2579" max="2581" width="9" style="136"/>
    <col min="2582" max="2582" width="9.375" style="136" bestFit="1" customWidth="1"/>
    <col min="2583" max="2816" width="9" style="136"/>
    <col min="2817" max="2817" width="0.875" style="136" customWidth="1"/>
    <col min="2818" max="2818" width="23.625" style="136" customWidth="1"/>
    <col min="2819" max="2819" width="8.125" style="136" bestFit="1" customWidth="1"/>
    <col min="2820" max="2828" width="7.625" style="136" customWidth="1"/>
    <col min="2829" max="2829" width="5.75" style="136" customWidth="1"/>
    <col min="2830" max="2830" width="26.5" style="136" customWidth="1"/>
    <col min="2831" max="2832" width="9" style="136"/>
    <col min="2833" max="2833" width="21.25" style="136" bestFit="1" customWidth="1"/>
    <col min="2834" max="2834" width="6" style="136" customWidth="1"/>
    <col min="2835" max="2837" width="9" style="136"/>
    <col min="2838" max="2838" width="9.375" style="136" bestFit="1" customWidth="1"/>
    <col min="2839" max="3072" width="9" style="136"/>
    <col min="3073" max="3073" width="0.875" style="136" customWidth="1"/>
    <col min="3074" max="3074" width="23.625" style="136" customWidth="1"/>
    <col min="3075" max="3075" width="8.125" style="136" bestFit="1" customWidth="1"/>
    <col min="3076" max="3084" width="7.625" style="136" customWidth="1"/>
    <col min="3085" max="3085" width="5.75" style="136" customWidth="1"/>
    <col min="3086" max="3086" width="26.5" style="136" customWidth="1"/>
    <col min="3087" max="3088" width="9" style="136"/>
    <col min="3089" max="3089" width="21.25" style="136" bestFit="1" customWidth="1"/>
    <col min="3090" max="3090" width="6" style="136" customWidth="1"/>
    <col min="3091" max="3093" width="9" style="136"/>
    <col min="3094" max="3094" width="9.375" style="136" bestFit="1" customWidth="1"/>
    <col min="3095" max="3328" width="9" style="136"/>
    <col min="3329" max="3329" width="0.875" style="136" customWidth="1"/>
    <col min="3330" max="3330" width="23.625" style="136" customWidth="1"/>
    <col min="3331" max="3331" width="8.125" style="136" bestFit="1" customWidth="1"/>
    <col min="3332" max="3340" width="7.625" style="136" customWidth="1"/>
    <col min="3341" max="3341" width="5.75" style="136" customWidth="1"/>
    <col min="3342" max="3342" width="26.5" style="136" customWidth="1"/>
    <col min="3343" max="3344" width="9" style="136"/>
    <col min="3345" max="3345" width="21.25" style="136" bestFit="1" customWidth="1"/>
    <col min="3346" max="3346" width="6" style="136" customWidth="1"/>
    <col min="3347" max="3349" width="9" style="136"/>
    <col min="3350" max="3350" width="9.375" style="136" bestFit="1" customWidth="1"/>
    <col min="3351" max="3584" width="9" style="136"/>
    <col min="3585" max="3585" width="0.875" style="136" customWidth="1"/>
    <col min="3586" max="3586" width="23.625" style="136" customWidth="1"/>
    <col min="3587" max="3587" width="8.125" style="136" bestFit="1" customWidth="1"/>
    <col min="3588" max="3596" width="7.625" style="136" customWidth="1"/>
    <col min="3597" max="3597" width="5.75" style="136" customWidth="1"/>
    <col min="3598" max="3598" width="26.5" style="136" customWidth="1"/>
    <col min="3599" max="3600" width="9" style="136"/>
    <col min="3601" max="3601" width="21.25" style="136" bestFit="1" customWidth="1"/>
    <col min="3602" max="3602" width="6" style="136" customWidth="1"/>
    <col min="3603" max="3605" width="9" style="136"/>
    <col min="3606" max="3606" width="9.375" style="136" bestFit="1" customWidth="1"/>
    <col min="3607" max="3840" width="9" style="136"/>
    <col min="3841" max="3841" width="0.875" style="136" customWidth="1"/>
    <col min="3842" max="3842" width="23.625" style="136" customWidth="1"/>
    <col min="3843" max="3843" width="8.125" style="136" bestFit="1" customWidth="1"/>
    <col min="3844" max="3852" width="7.625" style="136" customWidth="1"/>
    <col min="3853" max="3853" width="5.75" style="136" customWidth="1"/>
    <col min="3854" max="3854" width="26.5" style="136" customWidth="1"/>
    <col min="3855" max="3856" width="9" style="136"/>
    <col min="3857" max="3857" width="21.25" style="136" bestFit="1" customWidth="1"/>
    <col min="3858" max="3858" width="6" style="136" customWidth="1"/>
    <col min="3859" max="3861" width="9" style="136"/>
    <col min="3862" max="3862" width="9.375" style="136" bestFit="1" customWidth="1"/>
    <col min="3863" max="4096" width="9" style="136"/>
    <col min="4097" max="4097" width="0.875" style="136" customWidth="1"/>
    <col min="4098" max="4098" width="23.625" style="136" customWidth="1"/>
    <col min="4099" max="4099" width="8.125" style="136" bestFit="1" customWidth="1"/>
    <col min="4100" max="4108" width="7.625" style="136" customWidth="1"/>
    <col min="4109" max="4109" width="5.75" style="136" customWidth="1"/>
    <col min="4110" max="4110" width="26.5" style="136" customWidth="1"/>
    <col min="4111" max="4112" width="9" style="136"/>
    <col min="4113" max="4113" width="21.25" style="136" bestFit="1" customWidth="1"/>
    <col min="4114" max="4114" width="6" style="136" customWidth="1"/>
    <col min="4115" max="4117" width="9" style="136"/>
    <col min="4118" max="4118" width="9.375" style="136" bestFit="1" customWidth="1"/>
    <col min="4119" max="4352" width="9" style="136"/>
    <col min="4353" max="4353" width="0.875" style="136" customWidth="1"/>
    <col min="4354" max="4354" width="23.625" style="136" customWidth="1"/>
    <col min="4355" max="4355" width="8.125" style="136" bestFit="1" customWidth="1"/>
    <col min="4356" max="4364" width="7.625" style="136" customWidth="1"/>
    <col min="4365" max="4365" width="5.75" style="136" customWidth="1"/>
    <col min="4366" max="4366" width="26.5" style="136" customWidth="1"/>
    <col min="4367" max="4368" width="9" style="136"/>
    <col min="4369" max="4369" width="21.25" style="136" bestFit="1" customWidth="1"/>
    <col min="4370" max="4370" width="6" style="136" customWidth="1"/>
    <col min="4371" max="4373" width="9" style="136"/>
    <col min="4374" max="4374" width="9.375" style="136" bestFit="1" customWidth="1"/>
    <col min="4375" max="4608" width="9" style="136"/>
    <col min="4609" max="4609" width="0.875" style="136" customWidth="1"/>
    <col min="4610" max="4610" width="23.625" style="136" customWidth="1"/>
    <col min="4611" max="4611" width="8.125" style="136" bestFit="1" customWidth="1"/>
    <col min="4612" max="4620" width="7.625" style="136" customWidth="1"/>
    <col min="4621" max="4621" width="5.75" style="136" customWidth="1"/>
    <col min="4622" max="4622" width="26.5" style="136" customWidth="1"/>
    <col min="4623" max="4624" width="9" style="136"/>
    <col min="4625" max="4625" width="21.25" style="136" bestFit="1" customWidth="1"/>
    <col min="4626" max="4626" width="6" style="136" customWidth="1"/>
    <col min="4627" max="4629" width="9" style="136"/>
    <col min="4630" max="4630" width="9.375" style="136" bestFit="1" customWidth="1"/>
    <col min="4631" max="4864" width="9" style="136"/>
    <col min="4865" max="4865" width="0.875" style="136" customWidth="1"/>
    <col min="4866" max="4866" width="23.625" style="136" customWidth="1"/>
    <col min="4867" max="4867" width="8.125" style="136" bestFit="1" customWidth="1"/>
    <col min="4868" max="4876" width="7.625" style="136" customWidth="1"/>
    <col min="4877" max="4877" width="5.75" style="136" customWidth="1"/>
    <col min="4878" max="4878" width="26.5" style="136" customWidth="1"/>
    <col min="4879" max="4880" width="9" style="136"/>
    <col min="4881" max="4881" width="21.25" style="136" bestFit="1" customWidth="1"/>
    <col min="4882" max="4882" width="6" style="136" customWidth="1"/>
    <col min="4883" max="4885" width="9" style="136"/>
    <col min="4886" max="4886" width="9.375" style="136" bestFit="1" customWidth="1"/>
    <col min="4887" max="5120" width="9" style="136"/>
    <col min="5121" max="5121" width="0.875" style="136" customWidth="1"/>
    <col min="5122" max="5122" width="23.625" style="136" customWidth="1"/>
    <col min="5123" max="5123" width="8.125" style="136" bestFit="1" customWidth="1"/>
    <col min="5124" max="5132" width="7.625" style="136" customWidth="1"/>
    <col min="5133" max="5133" width="5.75" style="136" customWidth="1"/>
    <col min="5134" max="5134" width="26.5" style="136" customWidth="1"/>
    <col min="5135" max="5136" width="9" style="136"/>
    <col min="5137" max="5137" width="21.25" style="136" bestFit="1" customWidth="1"/>
    <col min="5138" max="5138" width="6" style="136" customWidth="1"/>
    <col min="5139" max="5141" width="9" style="136"/>
    <col min="5142" max="5142" width="9.375" style="136" bestFit="1" customWidth="1"/>
    <col min="5143" max="5376" width="9" style="136"/>
    <col min="5377" max="5377" width="0.875" style="136" customWidth="1"/>
    <col min="5378" max="5378" width="23.625" style="136" customWidth="1"/>
    <col min="5379" max="5379" width="8.125" style="136" bestFit="1" customWidth="1"/>
    <col min="5380" max="5388" width="7.625" style="136" customWidth="1"/>
    <col min="5389" max="5389" width="5.75" style="136" customWidth="1"/>
    <col min="5390" max="5390" width="26.5" style="136" customWidth="1"/>
    <col min="5391" max="5392" width="9" style="136"/>
    <col min="5393" max="5393" width="21.25" style="136" bestFit="1" customWidth="1"/>
    <col min="5394" max="5394" width="6" style="136" customWidth="1"/>
    <col min="5395" max="5397" width="9" style="136"/>
    <col min="5398" max="5398" width="9.375" style="136" bestFit="1" customWidth="1"/>
    <col min="5399" max="5632" width="9" style="136"/>
    <col min="5633" max="5633" width="0.875" style="136" customWidth="1"/>
    <col min="5634" max="5634" width="23.625" style="136" customWidth="1"/>
    <col min="5635" max="5635" width="8.125" style="136" bestFit="1" customWidth="1"/>
    <col min="5636" max="5644" width="7.625" style="136" customWidth="1"/>
    <col min="5645" max="5645" width="5.75" style="136" customWidth="1"/>
    <col min="5646" max="5646" width="26.5" style="136" customWidth="1"/>
    <col min="5647" max="5648" width="9" style="136"/>
    <col min="5649" max="5649" width="21.25" style="136" bestFit="1" customWidth="1"/>
    <col min="5650" max="5650" width="6" style="136" customWidth="1"/>
    <col min="5651" max="5653" width="9" style="136"/>
    <col min="5654" max="5654" width="9.375" style="136" bestFit="1" customWidth="1"/>
    <col min="5655" max="5888" width="9" style="136"/>
    <col min="5889" max="5889" width="0.875" style="136" customWidth="1"/>
    <col min="5890" max="5890" width="23.625" style="136" customWidth="1"/>
    <col min="5891" max="5891" width="8.125" style="136" bestFit="1" customWidth="1"/>
    <col min="5892" max="5900" width="7.625" style="136" customWidth="1"/>
    <col min="5901" max="5901" width="5.75" style="136" customWidth="1"/>
    <col min="5902" max="5902" width="26.5" style="136" customWidth="1"/>
    <col min="5903" max="5904" width="9" style="136"/>
    <col min="5905" max="5905" width="21.25" style="136" bestFit="1" customWidth="1"/>
    <col min="5906" max="5906" width="6" style="136" customWidth="1"/>
    <col min="5907" max="5909" width="9" style="136"/>
    <col min="5910" max="5910" width="9.375" style="136" bestFit="1" customWidth="1"/>
    <col min="5911" max="6144" width="9" style="136"/>
    <col min="6145" max="6145" width="0.875" style="136" customWidth="1"/>
    <col min="6146" max="6146" width="23.625" style="136" customWidth="1"/>
    <col min="6147" max="6147" width="8.125" style="136" bestFit="1" customWidth="1"/>
    <col min="6148" max="6156" width="7.625" style="136" customWidth="1"/>
    <col min="6157" max="6157" width="5.75" style="136" customWidth="1"/>
    <col min="6158" max="6158" width="26.5" style="136" customWidth="1"/>
    <col min="6159" max="6160" width="9" style="136"/>
    <col min="6161" max="6161" width="21.25" style="136" bestFit="1" customWidth="1"/>
    <col min="6162" max="6162" width="6" style="136" customWidth="1"/>
    <col min="6163" max="6165" width="9" style="136"/>
    <col min="6166" max="6166" width="9.375" style="136" bestFit="1" customWidth="1"/>
    <col min="6167" max="6400" width="9" style="136"/>
    <col min="6401" max="6401" width="0.875" style="136" customWidth="1"/>
    <col min="6402" max="6402" width="23.625" style="136" customWidth="1"/>
    <col min="6403" max="6403" width="8.125" style="136" bestFit="1" customWidth="1"/>
    <col min="6404" max="6412" width="7.625" style="136" customWidth="1"/>
    <col min="6413" max="6413" width="5.75" style="136" customWidth="1"/>
    <col min="6414" max="6414" width="26.5" style="136" customWidth="1"/>
    <col min="6415" max="6416" width="9" style="136"/>
    <col min="6417" max="6417" width="21.25" style="136" bestFit="1" customWidth="1"/>
    <col min="6418" max="6418" width="6" style="136" customWidth="1"/>
    <col min="6419" max="6421" width="9" style="136"/>
    <col min="6422" max="6422" width="9.375" style="136" bestFit="1" customWidth="1"/>
    <col min="6423" max="6656" width="9" style="136"/>
    <col min="6657" max="6657" width="0.875" style="136" customWidth="1"/>
    <col min="6658" max="6658" width="23.625" style="136" customWidth="1"/>
    <col min="6659" max="6659" width="8.125" style="136" bestFit="1" customWidth="1"/>
    <col min="6660" max="6668" width="7.625" style="136" customWidth="1"/>
    <col min="6669" max="6669" width="5.75" style="136" customWidth="1"/>
    <col min="6670" max="6670" width="26.5" style="136" customWidth="1"/>
    <col min="6671" max="6672" width="9" style="136"/>
    <col min="6673" max="6673" width="21.25" style="136" bestFit="1" customWidth="1"/>
    <col min="6674" max="6674" width="6" style="136" customWidth="1"/>
    <col min="6675" max="6677" width="9" style="136"/>
    <col min="6678" max="6678" width="9.375" style="136" bestFit="1" customWidth="1"/>
    <col min="6679" max="6912" width="9" style="136"/>
    <col min="6913" max="6913" width="0.875" style="136" customWidth="1"/>
    <col min="6914" max="6914" width="23.625" style="136" customWidth="1"/>
    <col min="6915" max="6915" width="8.125" style="136" bestFit="1" customWidth="1"/>
    <col min="6916" max="6924" width="7.625" style="136" customWidth="1"/>
    <col min="6925" max="6925" width="5.75" style="136" customWidth="1"/>
    <col min="6926" max="6926" width="26.5" style="136" customWidth="1"/>
    <col min="6927" max="6928" width="9" style="136"/>
    <col min="6929" max="6929" width="21.25" style="136" bestFit="1" customWidth="1"/>
    <col min="6930" max="6930" width="6" style="136" customWidth="1"/>
    <col min="6931" max="6933" width="9" style="136"/>
    <col min="6934" max="6934" width="9.375" style="136" bestFit="1" customWidth="1"/>
    <col min="6935" max="7168" width="9" style="136"/>
    <col min="7169" max="7169" width="0.875" style="136" customWidth="1"/>
    <col min="7170" max="7170" width="23.625" style="136" customWidth="1"/>
    <col min="7171" max="7171" width="8.125" style="136" bestFit="1" customWidth="1"/>
    <col min="7172" max="7180" width="7.625" style="136" customWidth="1"/>
    <col min="7181" max="7181" width="5.75" style="136" customWidth="1"/>
    <col min="7182" max="7182" width="26.5" style="136" customWidth="1"/>
    <col min="7183" max="7184" width="9" style="136"/>
    <col min="7185" max="7185" width="21.25" style="136" bestFit="1" customWidth="1"/>
    <col min="7186" max="7186" width="6" style="136" customWidth="1"/>
    <col min="7187" max="7189" width="9" style="136"/>
    <col min="7190" max="7190" width="9.375" style="136" bestFit="1" customWidth="1"/>
    <col min="7191" max="7424" width="9" style="136"/>
    <col min="7425" max="7425" width="0.875" style="136" customWidth="1"/>
    <col min="7426" max="7426" width="23.625" style="136" customWidth="1"/>
    <col min="7427" max="7427" width="8.125" style="136" bestFit="1" customWidth="1"/>
    <col min="7428" max="7436" width="7.625" style="136" customWidth="1"/>
    <col min="7437" max="7437" width="5.75" style="136" customWidth="1"/>
    <col min="7438" max="7438" width="26.5" style="136" customWidth="1"/>
    <col min="7439" max="7440" width="9" style="136"/>
    <col min="7441" max="7441" width="21.25" style="136" bestFit="1" customWidth="1"/>
    <col min="7442" max="7442" width="6" style="136" customWidth="1"/>
    <col min="7443" max="7445" width="9" style="136"/>
    <col min="7446" max="7446" width="9.375" style="136" bestFit="1" customWidth="1"/>
    <col min="7447" max="7680" width="9" style="136"/>
    <col min="7681" max="7681" width="0.875" style="136" customWidth="1"/>
    <col min="7682" max="7682" width="23.625" style="136" customWidth="1"/>
    <col min="7683" max="7683" width="8.125" style="136" bestFit="1" customWidth="1"/>
    <col min="7684" max="7692" width="7.625" style="136" customWidth="1"/>
    <col min="7693" max="7693" width="5.75" style="136" customWidth="1"/>
    <col min="7694" max="7694" width="26.5" style="136" customWidth="1"/>
    <col min="7695" max="7696" width="9" style="136"/>
    <col min="7697" max="7697" width="21.25" style="136" bestFit="1" customWidth="1"/>
    <col min="7698" max="7698" width="6" style="136" customWidth="1"/>
    <col min="7699" max="7701" width="9" style="136"/>
    <col min="7702" max="7702" width="9.375" style="136" bestFit="1" customWidth="1"/>
    <col min="7703" max="7936" width="9" style="136"/>
    <col min="7937" max="7937" width="0.875" style="136" customWidth="1"/>
    <col min="7938" max="7938" width="23.625" style="136" customWidth="1"/>
    <col min="7939" max="7939" width="8.125" style="136" bestFit="1" customWidth="1"/>
    <col min="7940" max="7948" width="7.625" style="136" customWidth="1"/>
    <col min="7949" max="7949" width="5.75" style="136" customWidth="1"/>
    <col min="7950" max="7950" width="26.5" style="136" customWidth="1"/>
    <col min="7951" max="7952" width="9" style="136"/>
    <col min="7953" max="7953" width="21.25" style="136" bestFit="1" customWidth="1"/>
    <col min="7954" max="7954" width="6" style="136" customWidth="1"/>
    <col min="7955" max="7957" width="9" style="136"/>
    <col min="7958" max="7958" width="9.375" style="136" bestFit="1" customWidth="1"/>
    <col min="7959" max="8192" width="9" style="136"/>
    <col min="8193" max="8193" width="0.875" style="136" customWidth="1"/>
    <col min="8194" max="8194" width="23.625" style="136" customWidth="1"/>
    <col min="8195" max="8195" width="8.125" style="136" bestFit="1" customWidth="1"/>
    <col min="8196" max="8204" width="7.625" style="136" customWidth="1"/>
    <col min="8205" max="8205" width="5.75" style="136" customWidth="1"/>
    <col min="8206" max="8206" width="26.5" style="136" customWidth="1"/>
    <col min="8207" max="8208" width="9" style="136"/>
    <col min="8209" max="8209" width="21.25" style="136" bestFit="1" customWidth="1"/>
    <col min="8210" max="8210" width="6" style="136" customWidth="1"/>
    <col min="8211" max="8213" width="9" style="136"/>
    <col min="8214" max="8214" width="9.375" style="136" bestFit="1" customWidth="1"/>
    <col min="8215" max="8448" width="9" style="136"/>
    <col min="8449" max="8449" width="0.875" style="136" customWidth="1"/>
    <col min="8450" max="8450" width="23.625" style="136" customWidth="1"/>
    <col min="8451" max="8451" width="8.125" style="136" bestFit="1" customWidth="1"/>
    <col min="8452" max="8460" width="7.625" style="136" customWidth="1"/>
    <col min="8461" max="8461" width="5.75" style="136" customWidth="1"/>
    <col min="8462" max="8462" width="26.5" style="136" customWidth="1"/>
    <col min="8463" max="8464" width="9" style="136"/>
    <col min="8465" max="8465" width="21.25" style="136" bestFit="1" customWidth="1"/>
    <col min="8466" max="8466" width="6" style="136" customWidth="1"/>
    <col min="8467" max="8469" width="9" style="136"/>
    <col min="8470" max="8470" width="9.375" style="136" bestFit="1" customWidth="1"/>
    <col min="8471" max="8704" width="9" style="136"/>
    <col min="8705" max="8705" width="0.875" style="136" customWidth="1"/>
    <col min="8706" max="8706" width="23.625" style="136" customWidth="1"/>
    <col min="8707" max="8707" width="8.125" style="136" bestFit="1" customWidth="1"/>
    <col min="8708" max="8716" width="7.625" style="136" customWidth="1"/>
    <col min="8717" max="8717" width="5.75" style="136" customWidth="1"/>
    <col min="8718" max="8718" width="26.5" style="136" customWidth="1"/>
    <col min="8719" max="8720" width="9" style="136"/>
    <col min="8721" max="8721" width="21.25" style="136" bestFit="1" customWidth="1"/>
    <col min="8722" max="8722" width="6" style="136" customWidth="1"/>
    <col min="8723" max="8725" width="9" style="136"/>
    <col min="8726" max="8726" width="9.375" style="136" bestFit="1" customWidth="1"/>
    <col min="8727" max="8960" width="9" style="136"/>
    <col min="8961" max="8961" width="0.875" style="136" customWidth="1"/>
    <col min="8962" max="8962" width="23.625" style="136" customWidth="1"/>
    <col min="8963" max="8963" width="8.125" style="136" bestFit="1" customWidth="1"/>
    <col min="8964" max="8972" width="7.625" style="136" customWidth="1"/>
    <col min="8973" max="8973" width="5.75" style="136" customWidth="1"/>
    <col min="8974" max="8974" width="26.5" style="136" customWidth="1"/>
    <col min="8975" max="8976" width="9" style="136"/>
    <col min="8977" max="8977" width="21.25" style="136" bestFit="1" customWidth="1"/>
    <col min="8978" max="8978" width="6" style="136" customWidth="1"/>
    <col min="8979" max="8981" width="9" style="136"/>
    <col min="8982" max="8982" width="9.375" style="136" bestFit="1" customWidth="1"/>
    <col min="8983" max="9216" width="9" style="136"/>
    <col min="9217" max="9217" width="0.875" style="136" customWidth="1"/>
    <col min="9218" max="9218" width="23.625" style="136" customWidth="1"/>
    <col min="9219" max="9219" width="8.125" style="136" bestFit="1" customWidth="1"/>
    <col min="9220" max="9228" width="7.625" style="136" customWidth="1"/>
    <col min="9229" max="9229" width="5.75" style="136" customWidth="1"/>
    <col min="9230" max="9230" width="26.5" style="136" customWidth="1"/>
    <col min="9231" max="9232" width="9" style="136"/>
    <col min="9233" max="9233" width="21.25" style="136" bestFit="1" customWidth="1"/>
    <col min="9234" max="9234" width="6" style="136" customWidth="1"/>
    <col min="9235" max="9237" width="9" style="136"/>
    <col min="9238" max="9238" width="9.375" style="136" bestFit="1" customWidth="1"/>
    <col min="9239" max="9472" width="9" style="136"/>
    <col min="9473" max="9473" width="0.875" style="136" customWidth="1"/>
    <col min="9474" max="9474" width="23.625" style="136" customWidth="1"/>
    <col min="9475" max="9475" width="8.125" style="136" bestFit="1" customWidth="1"/>
    <col min="9476" max="9484" width="7.625" style="136" customWidth="1"/>
    <col min="9485" max="9485" width="5.75" style="136" customWidth="1"/>
    <col min="9486" max="9486" width="26.5" style="136" customWidth="1"/>
    <col min="9487" max="9488" width="9" style="136"/>
    <col min="9489" max="9489" width="21.25" style="136" bestFit="1" customWidth="1"/>
    <col min="9490" max="9490" width="6" style="136" customWidth="1"/>
    <col min="9491" max="9493" width="9" style="136"/>
    <col min="9494" max="9494" width="9.375" style="136" bestFit="1" customWidth="1"/>
    <col min="9495" max="9728" width="9" style="136"/>
    <col min="9729" max="9729" width="0.875" style="136" customWidth="1"/>
    <col min="9730" max="9730" width="23.625" style="136" customWidth="1"/>
    <col min="9731" max="9731" width="8.125" style="136" bestFit="1" customWidth="1"/>
    <col min="9732" max="9740" width="7.625" style="136" customWidth="1"/>
    <col min="9741" max="9741" width="5.75" style="136" customWidth="1"/>
    <col min="9742" max="9742" width="26.5" style="136" customWidth="1"/>
    <col min="9743" max="9744" width="9" style="136"/>
    <col min="9745" max="9745" width="21.25" style="136" bestFit="1" customWidth="1"/>
    <col min="9746" max="9746" width="6" style="136" customWidth="1"/>
    <col min="9747" max="9749" width="9" style="136"/>
    <col min="9750" max="9750" width="9.375" style="136" bestFit="1" customWidth="1"/>
    <col min="9751" max="9984" width="9" style="136"/>
    <col min="9985" max="9985" width="0.875" style="136" customWidth="1"/>
    <col min="9986" max="9986" width="23.625" style="136" customWidth="1"/>
    <col min="9987" max="9987" width="8.125" style="136" bestFit="1" customWidth="1"/>
    <col min="9988" max="9996" width="7.625" style="136" customWidth="1"/>
    <col min="9997" max="9997" width="5.75" style="136" customWidth="1"/>
    <col min="9998" max="9998" width="26.5" style="136" customWidth="1"/>
    <col min="9999" max="10000" width="9" style="136"/>
    <col min="10001" max="10001" width="21.25" style="136" bestFit="1" customWidth="1"/>
    <col min="10002" max="10002" width="6" style="136" customWidth="1"/>
    <col min="10003" max="10005" width="9" style="136"/>
    <col min="10006" max="10006" width="9.375" style="136" bestFit="1" customWidth="1"/>
    <col min="10007" max="10240" width="9" style="136"/>
    <col min="10241" max="10241" width="0.875" style="136" customWidth="1"/>
    <col min="10242" max="10242" width="23.625" style="136" customWidth="1"/>
    <col min="10243" max="10243" width="8.125" style="136" bestFit="1" customWidth="1"/>
    <col min="10244" max="10252" width="7.625" style="136" customWidth="1"/>
    <col min="10253" max="10253" width="5.75" style="136" customWidth="1"/>
    <col min="10254" max="10254" width="26.5" style="136" customWidth="1"/>
    <col min="10255" max="10256" width="9" style="136"/>
    <col min="10257" max="10257" width="21.25" style="136" bestFit="1" customWidth="1"/>
    <col min="10258" max="10258" width="6" style="136" customWidth="1"/>
    <col min="10259" max="10261" width="9" style="136"/>
    <col min="10262" max="10262" width="9.375" style="136" bestFit="1" customWidth="1"/>
    <col min="10263" max="10496" width="9" style="136"/>
    <col min="10497" max="10497" width="0.875" style="136" customWidth="1"/>
    <col min="10498" max="10498" width="23.625" style="136" customWidth="1"/>
    <col min="10499" max="10499" width="8.125" style="136" bestFit="1" customWidth="1"/>
    <col min="10500" max="10508" width="7.625" style="136" customWidth="1"/>
    <col min="10509" max="10509" width="5.75" style="136" customWidth="1"/>
    <col min="10510" max="10510" width="26.5" style="136" customWidth="1"/>
    <col min="10511" max="10512" width="9" style="136"/>
    <col min="10513" max="10513" width="21.25" style="136" bestFit="1" customWidth="1"/>
    <col min="10514" max="10514" width="6" style="136" customWidth="1"/>
    <col min="10515" max="10517" width="9" style="136"/>
    <col min="10518" max="10518" width="9.375" style="136" bestFit="1" customWidth="1"/>
    <col min="10519" max="10752" width="9" style="136"/>
    <col min="10753" max="10753" width="0.875" style="136" customWidth="1"/>
    <col min="10754" max="10754" width="23.625" style="136" customWidth="1"/>
    <col min="10755" max="10755" width="8.125" style="136" bestFit="1" customWidth="1"/>
    <col min="10756" max="10764" width="7.625" style="136" customWidth="1"/>
    <col min="10765" max="10765" width="5.75" style="136" customWidth="1"/>
    <col min="10766" max="10766" width="26.5" style="136" customWidth="1"/>
    <col min="10767" max="10768" width="9" style="136"/>
    <col min="10769" max="10769" width="21.25" style="136" bestFit="1" customWidth="1"/>
    <col min="10770" max="10770" width="6" style="136" customWidth="1"/>
    <col min="10771" max="10773" width="9" style="136"/>
    <col min="10774" max="10774" width="9.375" style="136" bestFit="1" customWidth="1"/>
    <col min="10775" max="11008" width="9" style="136"/>
    <col min="11009" max="11009" width="0.875" style="136" customWidth="1"/>
    <col min="11010" max="11010" width="23.625" style="136" customWidth="1"/>
    <col min="11011" max="11011" width="8.125" style="136" bestFit="1" customWidth="1"/>
    <col min="11012" max="11020" width="7.625" style="136" customWidth="1"/>
    <col min="11021" max="11021" width="5.75" style="136" customWidth="1"/>
    <col min="11022" max="11022" width="26.5" style="136" customWidth="1"/>
    <col min="11023" max="11024" width="9" style="136"/>
    <col min="11025" max="11025" width="21.25" style="136" bestFit="1" customWidth="1"/>
    <col min="11026" max="11026" width="6" style="136" customWidth="1"/>
    <col min="11027" max="11029" width="9" style="136"/>
    <col min="11030" max="11030" width="9.375" style="136" bestFit="1" customWidth="1"/>
    <col min="11031" max="11264" width="9" style="136"/>
    <col min="11265" max="11265" width="0.875" style="136" customWidth="1"/>
    <col min="11266" max="11266" width="23.625" style="136" customWidth="1"/>
    <col min="11267" max="11267" width="8.125" style="136" bestFit="1" customWidth="1"/>
    <col min="11268" max="11276" width="7.625" style="136" customWidth="1"/>
    <col min="11277" max="11277" width="5.75" style="136" customWidth="1"/>
    <col min="11278" max="11278" width="26.5" style="136" customWidth="1"/>
    <col min="11279" max="11280" width="9" style="136"/>
    <col min="11281" max="11281" width="21.25" style="136" bestFit="1" customWidth="1"/>
    <col min="11282" max="11282" width="6" style="136" customWidth="1"/>
    <col min="11283" max="11285" width="9" style="136"/>
    <col min="11286" max="11286" width="9.375" style="136" bestFit="1" customWidth="1"/>
    <col min="11287" max="11520" width="9" style="136"/>
    <col min="11521" max="11521" width="0.875" style="136" customWidth="1"/>
    <col min="11522" max="11522" width="23.625" style="136" customWidth="1"/>
    <col min="11523" max="11523" width="8.125" style="136" bestFit="1" customWidth="1"/>
    <col min="11524" max="11532" width="7.625" style="136" customWidth="1"/>
    <col min="11533" max="11533" width="5.75" style="136" customWidth="1"/>
    <col min="11534" max="11534" width="26.5" style="136" customWidth="1"/>
    <col min="11535" max="11536" width="9" style="136"/>
    <col min="11537" max="11537" width="21.25" style="136" bestFit="1" customWidth="1"/>
    <col min="11538" max="11538" width="6" style="136" customWidth="1"/>
    <col min="11539" max="11541" width="9" style="136"/>
    <col min="11542" max="11542" width="9.375" style="136" bestFit="1" customWidth="1"/>
    <col min="11543" max="11776" width="9" style="136"/>
    <col min="11777" max="11777" width="0.875" style="136" customWidth="1"/>
    <col min="11778" max="11778" width="23.625" style="136" customWidth="1"/>
    <col min="11779" max="11779" width="8.125" style="136" bestFit="1" customWidth="1"/>
    <col min="11780" max="11788" width="7.625" style="136" customWidth="1"/>
    <col min="11789" max="11789" width="5.75" style="136" customWidth="1"/>
    <col min="11790" max="11790" width="26.5" style="136" customWidth="1"/>
    <col min="11791" max="11792" width="9" style="136"/>
    <col min="11793" max="11793" width="21.25" style="136" bestFit="1" customWidth="1"/>
    <col min="11794" max="11794" width="6" style="136" customWidth="1"/>
    <col min="11795" max="11797" width="9" style="136"/>
    <col min="11798" max="11798" width="9.375" style="136" bestFit="1" customWidth="1"/>
    <col min="11799" max="12032" width="9" style="136"/>
    <col min="12033" max="12033" width="0.875" style="136" customWidth="1"/>
    <col min="12034" max="12034" width="23.625" style="136" customWidth="1"/>
    <col min="12035" max="12035" width="8.125" style="136" bestFit="1" customWidth="1"/>
    <col min="12036" max="12044" width="7.625" style="136" customWidth="1"/>
    <col min="12045" max="12045" width="5.75" style="136" customWidth="1"/>
    <col min="12046" max="12046" width="26.5" style="136" customWidth="1"/>
    <col min="12047" max="12048" width="9" style="136"/>
    <col min="12049" max="12049" width="21.25" style="136" bestFit="1" customWidth="1"/>
    <col min="12050" max="12050" width="6" style="136" customWidth="1"/>
    <col min="12051" max="12053" width="9" style="136"/>
    <col min="12054" max="12054" width="9.375" style="136" bestFit="1" customWidth="1"/>
    <col min="12055" max="12288" width="9" style="136"/>
    <col min="12289" max="12289" width="0.875" style="136" customWidth="1"/>
    <col min="12290" max="12290" width="23.625" style="136" customWidth="1"/>
    <col min="12291" max="12291" width="8.125" style="136" bestFit="1" customWidth="1"/>
    <col min="12292" max="12300" width="7.625" style="136" customWidth="1"/>
    <col min="12301" max="12301" width="5.75" style="136" customWidth="1"/>
    <col min="12302" max="12302" width="26.5" style="136" customWidth="1"/>
    <col min="12303" max="12304" width="9" style="136"/>
    <col min="12305" max="12305" width="21.25" style="136" bestFit="1" customWidth="1"/>
    <col min="12306" max="12306" width="6" style="136" customWidth="1"/>
    <col min="12307" max="12309" width="9" style="136"/>
    <col min="12310" max="12310" width="9.375" style="136" bestFit="1" customWidth="1"/>
    <col min="12311" max="12544" width="9" style="136"/>
    <col min="12545" max="12545" width="0.875" style="136" customWidth="1"/>
    <col min="12546" max="12546" width="23.625" style="136" customWidth="1"/>
    <col min="12547" max="12547" width="8.125" style="136" bestFit="1" customWidth="1"/>
    <col min="12548" max="12556" width="7.625" style="136" customWidth="1"/>
    <col min="12557" max="12557" width="5.75" style="136" customWidth="1"/>
    <col min="12558" max="12558" width="26.5" style="136" customWidth="1"/>
    <col min="12559" max="12560" width="9" style="136"/>
    <col min="12561" max="12561" width="21.25" style="136" bestFit="1" customWidth="1"/>
    <col min="12562" max="12562" width="6" style="136" customWidth="1"/>
    <col min="12563" max="12565" width="9" style="136"/>
    <col min="12566" max="12566" width="9.375" style="136" bestFit="1" customWidth="1"/>
    <col min="12567" max="12800" width="9" style="136"/>
    <col min="12801" max="12801" width="0.875" style="136" customWidth="1"/>
    <col min="12802" max="12802" width="23.625" style="136" customWidth="1"/>
    <col min="12803" max="12803" width="8.125" style="136" bestFit="1" customWidth="1"/>
    <col min="12804" max="12812" width="7.625" style="136" customWidth="1"/>
    <col min="12813" max="12813" width="5.75" style="136" customWidth="1"/>
    <col min="12814" max="12814" width="26.5" style="136" customWidth="1"/>
    <col min="12815" max="12816" width="9" style="136"/>
    <col min="12817" max="12817" width="21.25" style="136" bestFit="1" customWidth="1"/>
    <col min="12818" max="12818" width="6" style="136" customWidth="1"/>
    <col min="12819" max="12821" width="9" style="136"/>
    <col min="12822" max="12822" width="9.375" style="136" bestFit="1" customWidth="1"/>
    <col min="12823" max="13056" width="9" style="136"/>
    <col min="13057" max="13057" width="0.875" style="136" customWidth="1"/>
    <col min="13058" max="13058" width="23.625" style="136" customWidth="1"/>
    <col min="13059" max="13059" width="8.125" style="136" bestFit="1" customWidth="1"/>
    <col min="13060" max="13068" width="7.625" style="136" customWidth="1"/>
    <col min="13069" max="13069" width="5.75" style="136" customWidth="1"/>
    <col min="13070" max="13070" width="26.5" style="136" customWidth="1"/>
    <col min="13071" max="13072" width="9" style="136"/>
    <col min="13073" max="13073" width="21.25" style="136" bestFit="1" customWidth="1"/>
    <col min="13074" max="13074" width="6" style="136" customWidth="1"/>
    <col min="13075" max="13077" width="9" style="136"/>
    <col min="13078" max="13078" width="9.375" style="136" bestFit="1" customWidth="1"/>
    <col min="13079" max="13312" width="9" style="136"/>
    <col min="13313" max="13313" width="0.875" style="136" customWidth="1"/>
    <col min="13314" max="13314" width="23.625" style="136" customWidth="1"/>
    <col min="13315" max="13315" width="8.125" style="136" bestFit="1" customWidth="1"/>
    <col min="13316" max="13324" width="7.625" style="136" customWidth="1"/>
    <col min="13325" max="13325" width="5.75" style="136" customWidth="1"/>
    <col min="13326" max="13326" width="26.5" style="136" customWidth="1"/>
    <col min="13327" max="13328" width="9" style="136"/>
    <col min="13329" max="13329" width="21.25" style="136" bestFit="1" customWidth="1"/>
    <col min="13330" max="13330" width="6" style="136" customWidth="1"/>
    <col min="13331" max="13333" width="9" style="136"/>
    <col min="13334" max="13334" width="9.375" style="136" bestFit="1" customWidth="1"/>
    <col min="13335" max="13568" width="9" style="136"/>
    <col min="13569" max="13569" width="0.875" style="136" customWidth="1"/>
    <col min="13570" max="13570" width="23.625" style="136" customWidth="1"/>
    <col min="13571" max="13571" width="8.125" style="136" bestFit="1" customWidth="1"/>
    <col min="13572" max="13580" width="7.625" style="136" customWidth="1"/>
    <col min="13581" max="13581" width="5.75" style="136" customWidth="1"/>
    <col min="13582" max="13582" width="26.5" style="136" customWidth="1"/>
    <col min="13583" max="13584" width="9" style="136"/>
    <col min="13585" max="13585" width="21.25" style="136" bestFit="1" customWidth="1"/>
    <col min="13586" max="13586" width="6" style="136" customWidth="1"/>
    <col min="13587" max="13589" width="9" style="136"/>
    <col min="13590" max="13590" width="9.375" style="136" bestFit="1" customWidth="1"/>
    <col min="13591" max="13824" width="9" style="136"/>
    <col min="13825" max="13825" width="0.875" style="136" customWidth="1"/>
    <col min="13826" max="13826" width="23.625" style="136" customWidth="1"/>
    <col min="13827" max="13827" width="8.125" style="136" bestFit="1" customWidth="1"/>
    <col min="13828" max="13836" width="7.625" style="136" customWidth="1"/>
    <col min="13837" max="13837" width="5.75" style="136" customWidth="1"/>
    <col min="13838" max="13838" width="26.5" style="136" customWidth="1"/>
    <col min="13839" max="13840" width="9" style="136"/>
    <col min="13841" max="13841" width="21.25" style="136" bestFit="1" customWidth="1"/>
    <col min="13842" max="13842" width="6" style="136" customWidth="1"/>
    <col min="13843" max="13845" width="9" style="136"/>
    <col min="13846" max="13846" width="9.375" style="136" bestFit="1" customWidth="1"/>
    <col min="13847" max="14080" width="9" style="136"/>
    <col min="14081" max="14081" width="0.875" style="136" customWidth="1"/>
    <col min="14082" max="14082" width="23.625" style="136" customWidth="1"/>
    <col min="14083" max="14083" width="8.125" style="136" bestFit="1" customWidth="1"/>
    <col min="14084" max="14092" width="7.625" style="136" customWidth="1"/>
    <col min="14093" max="14093" width="5.75" style="136" customWidth="1"/>
    <col min="14094" max="14094" width="26.5" style="136" customWidth="1"/>
    <col min="14095" max="14096" width="9" style="136"/>
    <col min="14097" max="14097" width="21.25" style="136" bestFit="1" customWidth="1"/>
    <col min="14098" max="14098" width="6" style="136" customWidth="1"/>
    <col min="14099" max="14101" width="9" style="136"/>
    <col min="14102" max="14102" width="9.375" style="136" bestFit="1" customWidth="1"/>
    <col min="14103" max="14336" width="9" style="136"/>
    <col min="14337" max="14337" width="0.875" style="136" customWidth="1"/>
    <col min="14338" max="14338" width="23.625" style="136" customWidth="1"/>
    <col min="14339" max="14339" width="8.125" style="136" bestFit="1" customWidth="1"/>
    <col min="14340" max="14348" width="7.625" style="136" customWidth="1"/>
    <col min="14349" max="14349" width="5.75" style="136" customWidth="1"/>
    <col min="14350" max="14350" width="26.5" style="136" customWidth="1"/>
    <col min="14351" max="14352" width="9" style="136"/>
    <col min="14353" max="14353" width="21.25" style="136" bestFit="1" customWidth="1"/>
    <col min="14354" max="14354" width="6" style="136" customWidth="1"/>
    <col min="14355" max="14357" width="9" style="136"/>
    <col min="14358" max="14358" width="9.375" style="136" bestFit="1" customWidth="1"/>
    <col min="14359" max="14592" width="9" style="136"/>
    <col min="14593" max="14593" width="0.875" style="136" customWidth="1"/>
    <col min="14594" max="14594" width="23.625" style="136" customWidth="1"/>
    <col min="14595" max="14595" width="8.125" style="136" bestFit="1" customWidth="1"/>
    <col min="14596" max="14604" width="7.625" style="136" customWidth="1"/>
    <col min="14605" max="14605" width="5.75" style="136" customWidth="1"/>
    <col min="14606" max="14606" width="26.5" style="136" customWidth="1"/>
    <col min="14607" max="14608" width="9" style="136"/>
    <col min="14609" max="14609" width="21.25" style="136" bestFit="1" customWidth="1"/>
    <col min="14610" max="14610" width="6" style="136" customWidth="1"/>
    <col min="14611" max="14613" width="9" style="136"/>
    <col min="14614" max="14614" width="9.375" style="136" bestFit="1" customWidth="1"/>
    <col min="14615" max="14848" width="9" style="136"/>
    <col min="14849" max="14849" width="0.875" style="136" customWidth="1"/>
    <col min="14850" max="14850" width="23.625" style="136" customWidth="1"/>
    <col min="14851" max="14851" width="8.125" style="136" bestFit="1" customWidth="1"/>
    <col min="14852" max="14860" width="7.625" style="136" customWidth="1"/>
    <col min="14861" max="14861" width="5.75" style="136" customWidth="1"/>
    <col min="14862" max="14862" width="26.5" style="136" customWidth="1"/>
    <col min="14863" max="14864" width="9" style="136"/>
    <col min="14865" max="14865" width="21.25" style="136" bestFit="1" customWidth="1"/>
    <col min="14866" max="14866" width="6" style="136" customWidth="1"/>
    <col min="14867" max="14869" width="9" style="136"/>
    <col min="14870" max="14870" width="9.375" style="136" bestFit="1" customWidth="1"/>
    <col min="14871" max="15104" width="9" style="136"/>
    <col min="15105" max="15105" width="0.875" style="136" customWidth="1"/>
    <col min="15106" max="15106" width="23.625" style="136" customWidth="1"/>
    <col min="15107" max="15107" width="8.125" style="136" bestFit="1" customWidth="1"/>
    <col min="15108" max="15116" width="7.625" style="136" customWidth="1"/>
    <col min="15117" max="15117" width="5.75" style="136" customWidth="1"/>
    <col min="15118" max="15118" width="26.5" style="136" customWidth="1"/>
    <col min="15119" max="15120" width="9" style="136"/>
    <col min="15121" max="15121" width="21.25" style="136" bestFit="1" customWidth="1"/>
    <col min="15122" max="15122" width="6" style="136" customWidth="1"/>
    <col min="15123" max="15125" width="9" style="136"/>
    <col min="15126" max="15126" width="9.375" style="136" bestFit="1" customWidth="1"/>
    <col min="15127" max="15360" width="9" style="136"/>
    <col min="15361" max="15361" width="0.875" style="136" customWidth="1"/>
    <col min="15362" max="15362" width="23.625" style="136" customWidth="1"/>
    <col min="15363" max="15363" width="8.125" style="136" bestFit="1" customWidth="1"/>
    <col min="15364" max="15372" width="7.625" style="136" customWidth="1"/>
    <col min="15373" max="15373" width="5.75" style="136" customWidth="1"/>
    <col min="15374" max="15374" width="26.5" style="136" customWidth="1"/>
    <col min="15375" max="15376" width="9" style="136"/>
    <col min="15377" max="15377" width="21.25" style="136" bestFit="1" customWidth="1"/>
    <col min="15378" max="15378" width="6" style="136" customWidth="1"/>
    <col min="15379" max="15381" width="9" style="136"/>
    <col min="15382" max="15382" width="9.375" style="136" bestFit="1" customWidth="1"/>
    <col min="15383" max="15616" width="9" style="136"/>
    <col min="15617" max="15617" width="0.875" style="136" customWidth="1"/>
    <col min="15618" max="15618" width="23.625" style="136" customWidth="1"/>
    <col min="15619" max="15619" width="8.125" style="136" bestFit="1" customWidth="1"/>
    <col min="15620" max="15628" width="7.625" style="136" customWidth="1"/>
    <col min="15629" max="15629" width="5.75" style="136" customWidth="1"/>
    <col min="15630" max="15630" width="26.5" style="136" customWidth="1"/>
    <col min="15631" max="15632" width="9" style="136"/>
    <col min="15633" max="15633" width="21.25" style="136" bestFit="1" customWidth="1"/>
    <col min="15634" max="15634" width="6" style="136" customWidth="1"/>
    <col min="15635" max="15637" width="9" style="136"/>
    <col min="15638" max="15638" width="9.375" style="136" bestFit="1" customWidth="1"/>
    <col min="15639" max="15872" width="9" style="136"/>
    <col min="15873" max="15873" width="0.875" style="136" customWidth="1"/>
    <col min="15874" max="15874" width="23.625" style="136" customWidth="1"/>
    <col min="15875" max="15875" width="8.125" style="136" bestFit="1" customWidth="1"/>
    <col min="15876" max="15884" width="7.625" style="136" customWidth="1"/>
    <col min="15885" max="15885" width="5.75" style="136" customWidth="1"/>
    <col min="15886" max="15886" width="26.5" style="136" customWidth="1"/>
    <col min="15887" max="15888" width="9" style="136"/>
    <col min="15889" max="15889" width="21.25" style="136" bestFit="1" customWidth="1"/>
    <col min="15890" max="15890" width="6" style="136" customWidth="1"/>
    <col min="15891" max="15893" width="9" style="136"/>
    <col min="15894" max="15894" width="9.375" style="136" bestFit="1" customWidth="1"/>
    <col min="15895" max="16128" width="9" style="136"/>
    <col min="16129" max="16129" width="0.875" style="136" customWidth="1"/>
    <col min="16130" max="16130" width="23.625" style="136" customWidth="1"/>
    <col min="16131" max="16131" width="8.125" style="136" bestFit="1" customWidth="1"/>
    <col min="16132" max="16140" width="7.625" style="136" customWidth="1"/>
    <col min="16141" max="16141" width="5.75" style="136" customWidth="1"/>
    <col min="16142" max="16142" width="26.5" style="136" customWidth="1"/>
    <col min="16143" max="16144" width="9" style="136"/>
    <col min="16145" max="16145" width="21.25" style="136" bestFit="1" customWidth="1"/>
    <col min="16146" max="16146" width="6" style="136" customWidth="1"/>
    <col min="16147" max="16149" width="9" style="136"/>
    <col min="16150" max="16150" width="9.375" style="136" bestFit="1" customWidth="1"/>
    <col min="16151" max="16384" width="9" style="136"/>
  </cols>
  <sheetData>
    <row r="2" spans="2:21" x14ac:dyDescent="0.2">
      <c r="B2" s="1108" t="s">
        <v>389</v>
      </c>
      <c r="C2" s="1107"/>
      <c r="D2" s="878"/>
      <c r="E2" s="878"/>
      <c r="F2" s="878"/>
      <c r="G2" s="878"/>
      <c r="H2" s="878"/>
      <c r="I2" s="878"/>
      <c r="J2" s="878"/>
      <c r="K2" s="878"/>
      <c r="L2" s="878"/>
      <c r="M2" s="878"/>
      <c r="N2" s="878"/>
      <c r="O2" s="1033"/>
    </row>
    <row r="3" spans="2:21" ht="11.25" customHeight="1" x14ac:dyDescent="0.2">
      <c r="B3" s="1043" t="s">
        <v>388</v>
      </c>
      <c r="C3" s="1106">
        <v>6.53</v>
      </c>
      <c r="D3" s="878"/>
      <c r="E3" s="878"/>
      <c r="F3" s="878"/>
      <c r="G3" s="878"/>
      <c r="H3" s="878"/>
      <c r="I3" s="878"/>
      <c r="J3" s="878"/>
      <c r="K3" s="878"/>
      <c r="L3" s="878"/>
      <c r="M3" s="878"/>
      <c r="N3" s="878"/>
    </row>
    <row r="4" spans="2:21" ht="11.25" customHeight="1" x14ac:dyDescent="0.2">
      <c r="B4" s="1043" t="s">
        <v>387</v>
      </c>
      <c r="C4" s="1105">
        <f>C8/C3-1</f>
        <v>-8.1163859111791803E-2</v>
      </c>
      <c r="D4" s="878"/>
      <c r="E4" s="878"/>
      <c r="F4" s="878"/>
      <c r="G4" s="878"/>
      <c r="H4" s="878"/>
      <c r="I4" s="878"/>
      <c r="J4" s="878"/>
      <c r="K4" s="878"/>
      <c r="L4" s="878"/>
      <c r="M4" s="878"/>
      <c r="N4" s="878"/>
    </row>
    <row r="5" spans="2:21" ht="11.25" customHeight="1" x14ac:dyDescent="0.2">
      <c r="B5" s="1047" t="s">
        <v>386</v>
      </c>
      <c r="C5" s="1103">
        <f>C3*C14</f>
        <v>1330.5098583333129</v>
      </c>
      <c r="D5" s="878"/>
      <c r="E5" s="878"/>
      <c r="F5" s="878"/>
      <c r="G5" s="878"/>
      <c r="H5" s="878"/>
      <c r="I5" s="878"/>
      <c r="J5" s="878"/>
      <c r="K5" s="878"/>
      <c r="L5" s="878"/>
      <c r="M5" s="878"/>
      <c r="N5" s="878"/>
    </row>
    <row r="6" spans="2:21" ht="11.25" customHeight="1" x14ac:dyDescent="0.2">
      <c r="B6" s="1047" t="s">
        <v>385</v>
      </c>
      <c r="C6" s="1103">
        <f>C5+C12-C13</f>
        <v>1397.5799103882173</v>
      </c>
      <c r="D6" s="878"/>
      <c r="E6" s="878"/>
      <c r="F6" s="878"/>
      <c r="G6" s="878"/>
      <c r="H6" s="878"/>
      <c r="I6" s="878"/>
      <c r="J6" s="878"/>
      <c r="K6" s="878"/>
      <c r="L6" s="878"/>
      <c r="M6" s="878"/>
      <c r="N6" s="878"/>
    </row>
    <row r="7" spans="2:21" ht="11.25" customHeight="1" x14ac:dyDescent="0.2">
      <c r="B7" s="1047"/>
      <c r="C7" s="1103"/>
      <c r="D7" s="878"/>
      <c r="E7" s="878"/>
      <c r="F7" s="878"/>
      <c r="G7" s="878"/>
      <c r="H7" s="878"/>
      <c r="I7" s="878"/>
      <c r="J7" s="878"/>
      <c r="K7" s="878"/>
      <c r="L7" s="878"/>
      <c r="M7" s="878"/>
      <c r="N7" s="878"/>
    </row>
    <row r="8" spans="2:21" ht="11.25" customHeight="1" x14ac:dyDescent="0.2">
      <c r="B8" s="1043" t="s">
        <v>384</v>
      </c>
      <c r="C8" s="1104">
        <f>[0]!fair_value</f>
        <v>6</v>
      </c>
      <c r="D8" s="878"/>
      <c r="E8" s="878"/>
      <c r="F8" s="878"/>
      <c r="G8" s="878"/>
      <c r="H8" s="878"/>
      <c r="I8" s="878"/>
      <c r="J8" s="878"/>
      <c r="K8" s="878"/>
      <c r="L8" s="878"/>
      <c r="M8" s="878"/>
      <c r="N8" s="878"/>
    </row>
    <row r="9" spans="2:21" ht="11.25" customHeight="1" x14ac:dyDescent="0.2">
      <c r="B9" s="1047" t="s">
        <v>383</v>
      </c>
      <c r="C9" s="1103">
        <f>'DCF 1-Year Forward'!Q39</f>
        <v>925.67881723465052</v>
      </c>
      <c r="D9" s="878"/>
      <c r="E9" s="878"/>
      <c r="F9" s="878"/>
      <c r="G9" s="878"/>
      <c r="H9" s="878"/>
      <c r="I9" s="878"/>
      <c r="J9" s="878"/>
      <c r="K9" s="878"/>
      <c r="L9" s="878"/>
      <c r="M9" s="878"/>
      <c r="N9" s="878"/>
    </row>
    <row r="10" spans="2:21" ht="11.25" customHeight="1" x14ac:dyDescent="0.2">
      <c r="B10" s="1061" t="s">
        <v>382</v>
      </c>
      <c r="C10" s="1102">
        <f>'DCF 1-Year Forward'!Q36</f>
        <v>992.74886928955482</v>
      </c>
      <c r="D10" s="878"/>
      <c r="E10" s="878"/>
      <c r="F10" s="878"/>
      <c r="G10" s="878"/>
      <c r="H10" s="878"/>
      <c r="I10" s="878"/>
      <c r="J10" s="878"/>
      <c r="K10" s="878"/>
      <c r="L10" s="878"/>
      <c r="M10" s="878"/>
      <c r="N10" s="878"/>
    </row>
    <row r="11" spans="2:21" ht="11.25" customHeight="1" x14ac:dyDescent="0.2">
      <c r="B11" s="878"/>
      <c r="C11" s="1101"/>
      <c r="D11" s="878"/>
      <c r="E11" s="878"/>
      <c r="F11" s="878"/>
      <c r="G11" s="878"/>
      <c r="H11" s="878"/>
      <c r="I11" s="878"/>
      <c r="J11" s="878"/>
      <c r="K11" s="878"/>
      <c r="L11" s="878"/>
      <c r="M11" s="878"/>
      <c r="N11" s="878"/>
    </row>
    <row r="12" spans="2:21" ht="11.25" customHeight="1" x14ac:dyDescent="0.2">
      <c r="B12" s="878" t="s">
        <v>381</v>
      </c>
      <c r="C12" s="1281">
        <f>+'DCF 1-Year Forward'!Q37</f>
        <v>264.12490909090906</v>
      </c>
      <c r="D12" s="878"/>
      <c r="E12" s="878"/>
      <c r="F12" s="878"/>
      <c r="G12" s="1099"/>
      <c r="H12" s="878"/>
      <c r="I12" s="878"/>
      <c r="J12" s="878"/>
      <c r="K12" s="878"/>
      <c r="L12" s="878"/>
      <c r="M12" s="878"/>
      <c r="N12" s="878"/>
    </row>
    <row r="13" spans="2:21" ht="11.25" customHeight="1" x14ac:dyDescent="0.2">
      <c r="B13" s="878" t="s">
        <v>380</v>
      </c>
      <c r="C13" s="1164">
        <f>+'DCF 1-Year Forward'!Q38</f>
        <v>197.05485703600471</v>
      </c>
      <c r="D13" s="878"/>
      <c r="E13" s="878"/>
      <c r="F13" s="878"/>
      <c r="G13" s="878"/>
      <c r="H13" s="878"/>
      <c r="I13" s="878"/>
      <c r="J13" s="878"/>
      <c r="K13" s="878"/>
      <c r="L13" s="878"/>
      <c r="M13" s="878"/>
      <c r="N13" s="878"/>
    </row>
    <row r="14" spans="2:21" ht="11.25" customHeight="1" x14ac:dyDescent="0.2">
      <c r="B14" s="878" t="s">
        <v>379</v>
      </c>
      <c r="C14" s="1282">
        <f>+'DCF 1-Year Forward'!Q40</f>
        <v>203.75342394078297</v>
      </c>
      <c r="D14" s="878"/>
      <c r="E14" s="878"/>
      <c r="F14" s="1100"/>
      <c r="G14" s="878"/>
      <c r="H14" s="878"/>
      <c r="I14" s="878"/>
      <c r="J14" s="878"/>
      <c r="K14" s="878"/>
      <c r="L14" s="878"/>
      <c r="M14" s="878"/>
      <c r="N14" s="878"/>
    </row>
    <row r="15" spans="2:21" ht="11.25" customHeight="1" x14ac:dyDescent="0.2">
      <c r="B15" s="878"/>
      <c r="C15" s="1283"/>
      <c r="D15" s="878"/>
      <c r="E15" s="878"/>
      <c r="F15" s="878"/>
      <c r="G15" s="878"/>
      <c r="H15" s="878"/>
      <c r="I15" s="878"/>
      <c r="J15" s="878"/>
      <c r="K15" s="878"/>
      <c r="L15" s="878"/>
      <c r="M15" s="878"/>
      <c r="N15" s="878"/>
      <c r="U15" s="1064"/>
    </row>
    <row r="16" spans="2:21" ht="11.25" customHeight="1" x14ac:dyDescent="0.2">
      <c r="B16" s="1081" t="str">
        <f>"Multiples at current price - $"&amp;ROUND(C3,0)</f>
        <v>Multiples at current price - $7</v>
      </c>
      <c r="C16" s="1080"/>
      <c r="D16" s="1080"/>
      <c r="E16" s="1080"/>
      <c r="F16" s="1080"/>
      <c r="G16" s="1080"/>
      <c r="H16" s="1080"/>
      <c r="I16" s="1080"/>
      <c r="J16" s="1080"/>
      <c r="K16" s="1080"/>
      <c r="L16" s="1079"/>
      <c r="M16" s="878"/>
      <c r="U16" s="1064"/>
    </row>
    <row r="17" spans="2:22" ht="11.25" customHeight="1" x14ac:dyDescent="0.2">
      <c r="B17" s="1061"/>
      <c r="C17" s="1078">
        <v>2013</v>
      </c>
      <c r="D17" s="1078">
        <f t="shared" ref="D17:L17" si="0">C17+1</f>
        <v>2014</v>
      </c>
      <c r="E17" s="1078">
        <f t="shared" si="0"/>
        <v>2015</v>
      </c>
      <c r="F17" s="1078">
        <f t="shared" si="0"/>
        <v>2016</v>
      </c>
      <c r="G17" s="1075">
        <f t="shared" si="0"/>
        <v>2017</v>
      </c>
      <c r="H17" s="1077">
        <f t="shared" si="0"/>
        <v>2018</v>
      </c>
      <c r="I17" s="1076">
        <f t="shared" si="0"/>
        <v>2019</v>
      </c>
      <c r="J17" s="1076">
        <f t="shared" si="0"/>
        <v>2020</v>
      </c>
      <c r="K17" s="1076">
        <f t="shared" si="0"/>
        <v>2021</v>
      </c>
      <c r="L17" s="1075">
        <f t="shared" si="0"/>
        <v>2022</v>
      </c>
      <c r="M17" s="878"/>
      <c r="U17" s="1097"/>
      <c r="V17" s="1098"/>
    </row>
    <row r="18" spans="2:22" ht="11.25" customHeight="1" x14ac:dyDescent="0.2">
      <c r="B18" s="1047" t="s">
        <v>378</v>
      </c>
      <c r="C18" s="1070"/>
      <c r="D18" s="1070"/>
      <c r="E18" s="1070">
        <v>340.803</v>
      </c>
      <c r="F18" s="1070">
        <v>795.41600000000005</v>
      </c>
      <c r="G18" s="1069">
        <v>881.19100000000003</v>
      </c>
      <c r="H18" s="1071">
        <v>820.58565012363761</v>
      </c>
      <c r="I18" s="1070">
        <v>907.02203957941094</v>
      </c>
      <c r="J18" s="1070">
        <v>988.5551577392439</v>
      </c>
      <c r="K18" s="1070">
        <v>1075.6201761468121</v>
      </c>
      <c r="L18" s="1069">
        <v>1164.9349697357734</v>
      </c>
      <c r="M18" s="878"/>
      <c r="U18" s="1097"/>
      <c r="V18" s="1098"/>
    </row>
    <row r="19" spans="2:22" ht="11.25" customHeight="1" x14ac:dyDescent="0.2">
      <c r="B19" s="1043" t="s">
        <v>377</v>
      </c>
      <c r="C19" s="1041"/>
      <c r="D19" s="1041"/>
      <c r="E19" s="1041">
        <f t="shared" ref="E19:L19" si="1">IF(($C$6/E18)&lt;0,"NM",($C$6/E18))</f>
        <v>4.1008439197666018</v>
      </c>
      <c r="F19" s="1041">
        <f t="shared" si="1"/>
        <v>1.7570427429021005</v>
      </c>
      <c r="G19" s="1040">
        <f t="shared" si="1"/>
        <v>1.5860124653885677</v>
      </c>
      <c r="H19" s="1042">
        <f t="shared" si="1"/>
        <v>1.7031493423966699</v>
      </c>
      <c r="I19" s="1041">
        <f t="shared" si="1"/>
        <v>1.5408444882290617</v>
      </c>
      <c r="J19" s="1041">
        <f t="shared" si="1"/>
        <v>1.4137601725576792</v>
      </c>
      <c r="K19" s="1041">
        <f t="shared" si="1"/>
        <v>1.29932474434866</v>
      </c>
      <c r="L19" s="1040">
        <f t="shared" si="1"/>
        <v>1.1997063756316042</v>
      </c>
      <c r="M19" s="878"/>
      <c r="U19" s="1097"/>
      <c r="V19" s="1096"/>
    </row>
    <row r="20" spans="2:22" ht="11.25" customHeight="1" x14ac:dyDescent="0.2">
      <c r="B20" s="1047"/>
      <c r="C20" s="853"/>
      <c r="D20" s="853"/>
      <c r="E20" s="853"/>
      <c r="F20" s="853"/>
      <c r="G20" s="1062"/>
      <c r="H20" s="1063"/>
      <c r="I20" s="853"/>
      <c r="J20" s="853"/>
      <c r="K20" s="853"/>
      <c r="L20" s="1062"/>
      <c r="M20" s="878"/>
      <c r="U20" s="1095"/>
    </row>
    <row r="21" spans="2:22" ht="11.25" customHeight="1" x14ac:dyDescent="0.2">
      <c r="B21" s="1047" t="s">
        <v>310</v>
      </c>
      <c r="C21" s="1070"/>
      <c r="D21" s="1070"/>
      <c r="E21" s="1070">
        <v>-42.876000000000026</v>
      </c>
      <c r="F21" s="1070">
        <v>-43.620999999999995</v>
      </c>
      <c r="G21" s="1069">
        <v>-137.93899999999996</v>
      </c>
      <c r="H21" s="1071">
        <v>-77.37995895350187</v>
      </c>
      <c r="I21" s="1070">
        <v>-49.020615522683435</v>
      </c>
      <c r="J21" s="1070">
        <v>-22.702060726252871</v>
      </c>
      <c r="K21" s="1070">
        <v>-5.3573403547226066</v>
      </c>
      <c r="L21" s="1069">
        <v>24.648664521606644</v>
      </c>
      <c r="M21" s="878"/>
    </row>
    <row r="22" spans="2:22" ht="11.25" customHeight="1" x14ac:dyDescent="0.2">
      <c r="B22" s="1043" t="s">
        <v>372</v>
      </c>
      <c r="C22" s="1041"/>
      <c r="D22" s="1041"/>
      <c r="E22" s="1041" t="str">
        <f t="shared" ref="E22:L22" si="2">IF(($C$6/E21)&lt;0,"NM",($C$6/E21))</f>
        <v>NM</v>
      </c>
      <c r="F22" s="1041" t="str">
        <f t="shared" si="2"/>
        <v>NM</v>
      </c>
      <c r="G22" s="1040" t="str">
        <f t="shared" si="2"/>
        <v>NM</v>
      </c>
      <c r="H22" s="1042" t="str">
        <f t="shared" si="2"/>
        <v>NM</v>
      </c>
      <c r="I22" s="1041" t="str">
        <f t="shared" si="2"/>
        <v>NM</v>
      </c>
      <c r="J22" s="1041" t="str">
        <f t="shared" si="2"/>
        <v>NM</v>
      </c>
      <c r="K22" s="1041" t="str">
        <f t="shared" si="2"/>
        <v>NM</v>
      </c>
      <c r="L22" s="1040">
        <f t="shared" si="2"/>
        <v>56.70002564086667</v>
      </c>
      <c r="M22" s="878"/>
      <c r="U22" s="1089"/>
      <c r="V22" s="94"/>
    </row>
    <row r="23" spans="2:22" ht="11.25" customHeight="1" x14ac:dyDescent="0.2">
      <c r="B23" s="1047"/>
      <c r="C23" s="853"/>
      <c r="D23" s="853"/>
      <c r="E23" s="1284"/>
      <c r="F23" s="1284"/>
      <c r="G23" s="1285"/>
      <c r="H23" s="1286"/>
      <c r="I23" s="1284"/>
      <c r="J23" s="1284"/>
      <c r="K23" s="1284"/>
      <c r="L23" s="1285"/>
      <c r="M23" s="878"/>
      <c r="P23" s="878"/>
      <c r="Q23" s="1094"/>
      <c r="R23" s="1093"/>
      <c r="S23" s="1093"/>
      <c r="T23" s="1093"/>
      <c r="U23" s="1089"/>
      <c r="V23" s="94"/>
    </row>
    <row r="24" spans="2:22" ht="11.25" customHeight="1" x14ac:dyDescent="0.2">
      <c r="B24" s="1047" t="s">
        <v>368</v>
      </c>
      <c r="C24" s="1054"/>
      <c r="D24" s="1054"/>
      <c r="E24" s="1287"/>
      <c r="F24" s="1287"/>
      <c r="G24" s="1288"/>
      <c r="H24" s="1289"/>
      <c r="I24" s="1287"/>
      <c r="J24" s="1287"/>
      <c r="K24" s="1287"/>
      <c r="L24" s="1288"/>
      <c r="M24" s="878"/>
      <c r="P24" s="878"/>
      <c r="Q24" s="93"/>
      <c r="R24" s="1086"/>
      <c r="S24" s="1091"/>
      <c r="T24" s="1090"/>
      <c r="U24" s="1089"/>
      <c r="V24" s="94"/>
    </row>
    <row r="25" spans="2:22" ht="11.25" customHeight="1" x14ac:dyDescent="0.2">
      <c r="B25" s="1043" t="s">
        <v>366</v>
      </c>
      <c r="C25" s="1041"/>
      <c r="D25" s="1041"/>
      <c r="E25" s="857"/>
      <c r="F25" s="857"/>
      <c r="G25" s="1290"/>
      <c r="H25" s="1291"/>
      <c r="I25" s="857"/>
      <c r="J25" s="857"/>
      <c r="K25" s="857"/>
      <c r="L25" s="1290"/>
      <c r="M25" s="878"/>
      <c r="P25" s="878"/>
      <c r="Q25" s="93"/>
      <c r="R25" s="1086"/>
      <c r="S25" s="1092"/>
      <c r="T25" s="1090"/>
      <c r="U25" s="1089"/>
      <c r="V25" s="94"/>
    </row>
    <row r="26" spans="2:22" ht="11.25" customHeight="1" x14ac:dyDescent="0.2">
      <c r="B26" s="1047" t="s">
        <v>364</v>
      </c>
      <c r="C26" s="1058"/>
      <c r="D26" s="1058"/>
      <c r="E26" s="1292"/>
      <c r="F26" s="1292"/>
      <c r="G26" s="1293"/>
      <c r="H26" s="1294"/>
      <c r="I26" s="1292"/>
      <c r="J26" s="1292"/>
      <c r="K26" s="1292"/>
      <c r="L26" s="1293"/>
      <c r="M26" s="878"/>
      <c r="P26" s="878"/>
      <c r="Q26" s="93"/>
      <c r="R26" s="1086"/>
      <c r="S26" s="1091"/>
      <c r="T26" s="1090"/>
      <c r="U26" s="1089"/>
      <c r="V26" s="94"/>
    </row>
    <row r="27" spans="2:22" ht="11.25" customHeight="1" x14ac:dyDescent="0.2">
      <c r="B27" s="1043" t="s">
        <v>363</v>
      </c>
      <c r="C27" s="1041"/>
      <c r="D27" s="1041"/>
      <c r="E27" s="857"/>
      <c r="F27" s="857"/>
      <c r="G27" s="1290"/>
      <c r="H27" s="1291"/>
      <c r="I27" s="857"/>
      <c r="J27" s="857"/>
      <c r="K27" s="857"/>
      <c r="L27" s="1290"/>
      <c r="M27" s="878"/>
      <c r="O27" s="1056"/>
      <c r="P27" s="1056"/>
      <c r="Q27" s="1088"/>
      <c r="R27" s="1087"/>
      <c r="S27" s="1087"/>
      <c r="T27" s="1086"/>
      <c r="U27" s="1085"/>
      <c r="V27" s="1084"/>
    </row>
    <row r="28" spans="2:22" ht="11.25" customHeight="1" x14ac:dyDescent="0.2">
      <c r="B28" s="1047"/>
      <c r="C28" s="864"/>
      <c r="D28" s="864"/>
      <c r="E28" s="1295"/>
      <c r="F28" s="1295"/>
      <c r="G28" s="116"/>
      <c r="H28" s="1296"/>
      <c r="I28" s="1295"/>
      <c r="J28" s="1295"/>
      <c r="K28" s="1295"/>
      <c r="L28" s="116"/>
      <c r="M28" s="878"/>
      <c r="O28" s="1056"/>
      <c r="P28" s="1056"/>
      <c r="Q28" s="94"/>
      <c r="R28" s="94"/>
      <c r="S28" s="94"/>
      <c r="T28" s="1083"/>
      <c r="U28" s="1083"/>
      <c r="V28" s="94"/>
    </row>
    <row r="29" spans="2:22" ht="11.25" customHeight="1" x14ac:dyDescent="0.2">
      <c r="B29" s="1047" t="s">
        <v>362</v>
      </c>
      <c r="C29" s="1054"/>
      <c r="D29" s="1054"/>
      <c r="E29" s="1287"/>
      <c r="F29" s="1287"/>
      <c r="G29" s="1288"/>
      <c r="H29" s="1289"/>
      <c r="I29" s="1287"/>
      <c r="J29" s="1287"/>
      <c r="K29" s="1287"/>
      <c r="L29" s="1288"/>
      <c r="M29" s="878"/>
      <c r="O29" s="1056"/>
      <c r="P29" s="1056"/>
      <c r="Q29" s="94"/>
      <c r="R29" s="94"/>
      <c r="S29" s="94"/>
      <c r="T29" s="94"/>
      <c r="U29" s="94"/>
      <c r="V29" s="94"/>
    </row>
    <row r="30" spans="2:22" ht="11.25" customHeight="1" x14ac:dyDescent="0.2">
      <c r="B30" s="1047" t="s">
        <v>361</v>
      </c>
      <c r="C30" s="1051"/>
      <c r="D30" s="1051"/>
      <c r="E30" s="856"/>
      <c r="F30" s="856"/>
      <c r="G30" s="1297"/>
      <c r="H30" s="1298"/>
      <c r="I30" s="856"/>
      <c r="J30" s="856"/>
      <c r="K30" s="856"/>
      <c r="L30" s="1297"/>
      <c r="M30" s="878"/>
      <c r="O30" s="1056"/>
      <c r="P30" s="1056"/>
      <c r="Q30" s="94"/>
      <c r="R30" s="94"/>
      <c r="S30" s="94"/>
      <c r="T30" s="94"/>
      <c r="U30" s="94"/>
      <c r="V30" s="94"/>
    </row>
    <row r="31" spans="2:22" ht="11.25" customHeight="1" x14ac:dyDescent="0.2">
      <c r="B31" s="1047"/>
      <c r="C31" s="864"/>
      <c r="D31" s="864"/>
      <c r="E31" s="1295"/>
      <c r="F31" s="1295"/>
      <c r="G31" s="116"/>
      <c r="H31" s="1296"/>
      <c r="I31" s="1295"/>
      <c r="J31" s="1295"/>
      <c r="K31" s="1295"/>
      <c r="L31" s="116"/>
      <c r="M31" s="878"/>
      <c r="N31" s="878"/>
      <c r="O31" s="1056"/>
      <c r="P31" s="1056"/>
      <c r="Q31" s="94"/>
      <c r="R31" s="94"/>
      <c r="S31" s="94"/>
      <c r="T31" s="94"/>
      <c r="U31" s="94"/>
      <c r="V31" s="94"/>
    </row>
    <row r="32" spans="2:22" ht="11.25" customHeight="1" x14ac:dyDescent="0.2">
      <c r="B32" s="1047" t="s">
        <v>360</v>
      </c>
      <c r="C32" s="1045"/>
      <c r="D32" s="1045"/>
      <c r="E32" s="1045">
        <f>Model!DZ164+Model!DZ167+Model!DZ169</f>
        <v>6.4000000000000057E-2</v>
      </c>
      <c r="F32" s="1045">
        <f>Model!EA164+Model!EA167+Model!EA169</f>
        <v>-70.085000000000008</v>
      </c>
      <c r="G32" s="1044">
        <f>Model!EB164+Model!EB167+Model!EB169</f>
        <v>-123.68700000000001</v>
      </c>
      <c r="H32" s="1046">
        <f>Model!EC164+Model!EC167+Model!EC169</f>
        <v>-24.617569503709127</v>
      </c>
      <c r="I32" s="1045">
        <f>Model!ED164+Model!ED167+Model!ED169</f>
        <v>-18.140440791588219</v>
      </c>
      <c r="J32" s="1045">
        <f>Model!EE164+Model!EE167+Model!EE169</f>
        <v>-19.771103154784878</v>
      </c>
      <c r="K32" s="1045">
        <f>Model!EF164+Model!EF167+Model!EF169</f>
        <v>-21.512403522936243</v>
      </c>
      <c r="L32" s="1044">
        <f>Model!EG164+Model!EG167+Model!EG169</f>
        <v>-23.298699394715467</v>
      </c>
      <c r="M32" s="878"/>
      <c r="N32" s="878"/>
      <c r="O32" s="1056"/>
      <c r="P32" s="1056"/>
      <c r="Q32" s="94"/>
      <c r="R32" s="94"/>
      <c r="S32" s="94"/>
      <c r="T32" s="94"/>
      <c r="U32" s="94"/>
      <c r="V32" s="94"/>
    </row>
    <row r="33" spans="2:21" ht="11.25" customHeight="1" x14ac:dyDescent="0.2">
      <c r="B33" s="1043" t="s">
        <v>359</v>
      </c>
      <c r="C33" s="1041"/>
      <c r="D33" s="1041"/>
      <c r="E33" s="1041">
        <f t="shared" ref="E33:L33" si="3">IF(($C$6/E32)&lt;0,"NM",($C$6/E32))</f>
        <v>21837.186099815877</v>
      </c>
      <c r="F33" s="1041" t="str">
        <f t="shared" si="3"/>
        <v>NM</v>
      </c>
      <c r="G33" s="1040" t="str">
        <f t="shared" si="3"/>
        <v>NM</v>
      </c>
      <c r="H33" s="1042" t="str">
        <f t="shared" si="3"/>
        <v>NM</v>
      </c>
      <c r="I33" s="1041" t="str">
        <f t="shared" si="3"/>
        <v>NM</v>
      </c>
      <c r="J33" s="1041" t="str">
        <f t="shared" si="3"/>
        <v>NM</v>
      </c>
      <c r="K33" s="1041" t="str">
        <f t="shared" si="3"/>
        <v>NM</v>
      </c>
      <c r="L33" s="1040" t="str">
        <f t="shared" si="3"/>
        <v>NM</v>
      </c>
      <c r="M33" s="878"/>
      <c r="N33" s="878"/>
      <c r="O33" s="1056"/>
      <c r="P33" s="1056"/>
    </row>
    <row r="34" spans="2:21" ht="11.25" customHeight="1" x14ac:dyDescent="0.2">
      <c r="B34" s="1039" t="s">
        <v>358</v>
      </c>
      <c r="C34" s="1037"/>
      <c r="D34" s="1037"/>
      <c r="E34" s="1037">
        <f t="shared" ref="E34:L34" si="4">IF((E32/$C$6)&lt;0,"NM",(E32/$C$6))</f>
        <v>4.5793445887628889E-5</v>
      </c>
      <c r="F34" s="1037" t="str">
        <f t="shared" si="4"/>
        <v>NM</v>
      </c>
      <c r="G34" s="1036" t="str">
        <f t="shared" si="4"/>
        <v>NM</v>
      </c>
      <c r="H34" s="1038" t="str">
        <f t="shared" si="4"/>
        <v>NM</v>
      </c>
      <c r="I34" s="1037" t="str">
        <f t="shared" si="4"/>
        <v>NM</v>
      </c>
      <c r="J34" s="1037" t="str">
        <f t="shared" si="4"/>
        <v>NM</v>
      </c>
      <c r="K34" s="1037" t="str">
        <f t="shared" si="4"/>
        <v>NM</v>
      </c>
      <c r="L34" s="1036" t="str">
        <f t="shared" si="4"/>
        <v>NM</v>
      </c>
      <c r="M34" s="878"/>
      <c r="N34" s="878"/>
      <c r="O34" s="1056"/>
      <c r="P34" s="1056"/>
      <c r="Q34" s="1064"/>
      <c r="R34" s="1064"/>
      <c r="S34" s="1064"/>
      <c r="T34" s="1064"/>
      <c r="U34" s="1082"/>
    </row>
    <row r="35" spans="2:21" ht="11.25" customHeight="1" x14ac:dyDescent="0.2">
      <c r="B35" s="878"/>
      <c r="C35" s="878"/>
      <c r="D35" s="878"/>
      <c r="E35" s="878"/>
      <c r="F35" s="878"/>
      <c r="G35" s="878"/>
      <c r="H35" s="878"/>
      <c r="I35" s="878"/>
      <c r="J35" s="878"/>
      <c r="K35" s="878"/>
      <c r="L35" s="878"/>
      <c r="M35" s="878"/>
      <c r="N35" s="878"/>
      <c r="O35" s="1056"/>
      <c r="P35" s="1056"/>
    </row>
    <row r="36" spans="2:21" ht="11.25" customHeight="1" x14ac:dyDescent="0.2">
      <c r="B36" s="878"/>
      <c r="C36" s="878"/>
      <c r="D36" s="878"/>
      <c r="E36" s="878"/>
      <c r="F36" s="878"/>
      <c r="G36" s="878"/>
      <c r="H36" s="878"/>
      <c r="I36" s="878"/>
      <c r="J36" s="878"/>
      <c r="K36" s="878"/>
      <c r="L36" s="878"/>
      <c r="M36" s="878"/>
      <c r="N36" s="878"/>
      <c r="O36" s="1056"/>
      <c r="P36" s="1056"/>
    </row>
    <row r="37" spans="2:21" ht="11.25" customHeight="1" x14ac:dyDescent="0.2">
      <c r="B37" s="1081" t="str">
        <f>"Multiples at base case - $"&amp;ROUND(C8,0)</f>
        <v>Multiples at base case - $6</v>
      </c>
      <c r="C37" s="1080"/>
      <c r="D37" s="1080"/>
      <c r="E37" s="1080"/>
      <c r="F37" s="1080"/>
      <c r="G37" s="1080"/>
      <c r="H37" s="1080"/>
      <c r="I37" s="1080"/>
      <c r="J37" s="1080"/>
      <c r="K37" s="1080"/>
      <c r="L37" s="1079"/>
      <c r="M37" s="878"/>
      <c r="P37" s="1056"/>
    </row>
    <row r="38" spans="2:21" x14ac:dyDescent="0.2">
      <c r="B38" s="1061"/>
      <c r="C38" s="1078">
        <f t="shared" ref="C38:L38" si="5">C$17</f>
        <v>2013</v>
      </c>
      <c r="D38" s="1078">
        <f t="shared" si="5"/>
        <v>2014</v>
      </c>
      <c r="E38" s="1078">
        <f t="shared" si="5"/>
        <v>2015</v>
      </c>
      <c r="F38" s="1078">
        <f t="shared" si="5"/>
        <v>2016</v>
      </c>
      <c r="G38" s="1075">
        <f t="shared" si="5"/>
        <v>2017</v>
      </c>
      <c r="H38" s="1077">
        <f t="shared" si="5"/>
        <v>2018</v>
      </c>
      <c r="I38" s="1076">
        <f t="shared" si="5"/>
        <v>2019</v>
      </c>
      <c r="J38" s="1076">
        <f t="shared" si="5"/>
        <v>2020</v>
      </c>
      <c r="K38" s="1076">
        <f t="shared" si="5"/>
        <v>2021</v>
      </c>
      <c r="L38" s="1075">
        <f t="shared" si="5"/>
        <v>2022</v>
      </c>
      <c r="M38" s="878"/>
      <c r="N38" s="1074" t="s">
        <v>341</v>
      </c>
      <c r="O38" s="1073"/>
      <c r="P38" s="1056"/>
    </row>
    <row r="39" spans="2:21" s="878" customFormat="1" ht="11.25" customHeight="1" x14ac:dyDescent="0.2">
      <c r="B39" s="1047" t="s">
        <v>378</v>
      </c>
      <c r="C39" s="1070"/>
      <c r="D39" s="1070"/>
      <c r="E39" s="1070">
        <f t="shared" ref="E39:L39" si="6">E18</f>
        <v>340.803</v>
      </c>
      <c r="F39" s="1070">
        <f t="shared" si="6"/>
        <v>795.41600000000005</v>
      </c>
      <c r="G39" s="1069">
        <f t="shared" si="6"/>
        <v>881.19100000000003</v>
      </c>
      <c r="H39" s="1071">
        <f t="shared" si="6"/>
        <v>820.58565012363761</v>
      </c>
      <c r="I39" s="1070">
        <f t="shared" si="6"/>
        <v>907.02203957941094</v>
      </c>
      <c r="J39" s="1070">
        <f t="shared" si="6"/>
        <v>988.5551577392439</v>
      </c>
      <c r="K39" s="1070">
        <f t="shared" si="6"/>
        <v>1075.6201761468121</v>
      </c>
      <c r="L39" s="1069">
        <f t="shared" si="6"/>
        <v>1164.9349697357734</v>
      </c>
      <c r="N39" s="1047" t="s">
        <v>339</v>
      </c>
      <c r="O39" s="1069">
        <v>-27.481849441450635</v>
      </c>
      <c r="P39" s="1056"/>
    </row>
    <row r="40" spans="2:21" s="878" customFormat="1" ht="11.25" customHeight="1" x14ac:dyDescent="0.2">
      <c r="B40" s="1043" t="s">
        <v>377</v>
      </c>
      <c r="C40" s="1041"/>
      <c r="D40" s="1041"/>
      <c r="E40" s="1041">
        <f t="shared" ref="E40:L40" si="7">IF(($C$10/E39)&lt;0,"NM",($C$10/E39))</f>
        <v>2.9129698661383698</v>
      </c>
      <c r="F40" s="1041">
        <f t="shared" si="7"/>
        <v>1.248087628724535</v>
      </c>
      <c r="G40" s="1040">
        <f t="shared" si="7"/>
        <v>1.1265989658196178</v>
      </c>
      <c r="H40" s="1042">
        <f t="shared" si="7"/>
        <v>1.2098053008116549</v>
      </c>
      <c r="I40" s="1041">
        <f t="shared" si="7"/>
        <v>1.0945146049040833</v>
      </c>
      <c r="J40" s="1041">
        <f t="shared" si="7"/>
        <v>1.0042422635879029</v>
      </c>
      <c r="K40" s="1041">
        <f t="shared" si="7"/>
        <v>0.9229548601866816</v>
      </c>
      <c r="L40" s="1040">
        <f t="shared" si="7"/>
        <v>0.85219252154025971</v>
      </c>
      <c r="N40" s="1047" t="s">
        <v>376</v>
      </c>
      <c r="O40" s="1067">
        <v>1206.7508287399019</v>
      </c>
      <c r="P40" s="1056"/>
    </row>
    <row r="41" spans="2:21" s="878" customFormat="1" ht="11.25" customHeight="1" x14ac:dyDescent="0.2">
      <c r="B41" s="1047"/>
      <c r="C41" s="1058"/>
      <c r="D41" s="1058"/>
      <c r="E41" s="1058"/>
      <c r="F41" s="1058"/>
      <c r="G41" s="1057"/>
      <c r="H41" s="1059"/>
      <c r="I41" s="1058"/>
      <c r="J41" s="1058"/>
      <c r="K41" s="1058"/>
      <c r="L41" s="1057"/>
      <c r="N41" s="1043" t="s">
        <v>375</v>
      </c>
      <c r="O41" s="1068">
        <v>1179.2689792984513</v>
      </c>
      <c r="P41" s="1056"/>
    </row>
    <row r="42" spans="2:21" s="878" customFormat="1" ht="11.25" customHeight="1" x14ac:dyDescent="0.2">
      <c r="B42" s="1047"/>
      <c r="C42" s="853"/>
      <c r="D42" s="853"/>
      <c r="E42" s="853"/>
      <c r="F42" s="853"/>
      <c r="G42" s="1062"/>
      <c r="H42" s="1063"/>
      <c r="I42" s="853"/>
      <c r="J42" s="853"/>
      <c r="K42" s="853"/>
      <c r="L42" s="1062"/>
      <c r="N42" s="1047" t="s">
        <v>374</v>
      </c>
      <c r="O42" s="1067">
        <v>-8.088754191136303</v>
      </c>
      <c r="P42" s="1056"/>
      <c r="Q42" s="1065"/>
      <c r="R42" s="1064"/>
      <c r="S42" s="1064"/>
      <c r="T42" s="1072"/>
      <c r="U42" s="1064"/>
    </row>
    <row r="43" spans="2:21" s="878" customFormat="1" ht="11.25" customHeight="1" x14ac:dyDescent="0.2">
      <c r="B43" s="1047" t="s">
        <v>310</v>
      </c>
      <c r="C43" s="1070"/>
      <c r="D43" s="1070"/>
      <c r="E43" s="1070">
        <f t="shared" ref="E43:L43" si="8">E21</f>
        <v>-42.876000000000026</v>
      </c>
      <c r="F43" s="1070">
        <f t="shared" si="8"/>
        <v>-43.620999999999995</v>
      </c>
      <c r="G43" s="1069">
        <f t="shared" si="8"/>
        <v>-137.93899999999996</v>
      </c>
      <c r="H43" s="1071">
        <f t="shared" si="8"/>
        <v>-77.37995895350187</v>
      </c>
      <c r="I43" s="1070">
        <f t="shared" si="8"/>
        <v>-49.020615522683435</v>
      </c>
      <c r="J43" s="1070">
        <f t="shared" si="8"/>
        <v>-22.702060726252871</v>
      </c>
      <c r="K43" s="1070">
        <f t="shared" si="8"/>
        <v>-5.3573403547226066</v>
      </c>
      <c r="L43" s="1069">
        <f t="shared" si="8"/>
        <v>24.648664521606644</v>
      </c>
      <c r="N43" s="1043" t="s">
        <v>373</v>
      </c>
      <c r="O43" s="1068">
        <v>1187.3577334895876</v>
      </c>
      <c r="P43" s="1056"/>
      <c r="Q43" s="1065"/>
      <c r="R43" s="1064"/>
      <c r="S43" s="1064"/>
      <c r="T43" s="1064"/>
      <c r="U43" s="1064"/>
    </row>
    <row r="44" spans="2:21" s="878" customFormat="1" ht="11.25" customHeight="1" x14ac:dyDescent="0.2">
      <c r="B44" s="1043" t="s">
        <v>372</v>
      </c>
      <c r="C44" s="1041"/>
      <c r="D44" s="1041"/>
      <c r="E44" s="1041" t="str">
        <f t="shared" ref="E44:L44" si="9">IF(($C$10/E43)&lt;0,"NM",($C$10/E43))</f>
        <v>NM</v>
      </c>
      <c r="F44" s="1041" t="str">
        <f t="shared" si="9"/>
        <v>NM</v>
      </c>
      <c r="G44" s="1040" t="str">
        <f t="shared" si="9"/>
        <v>NM</v>
      </c>
      <c r="H44" s="1042" t="str">
        <f t="shared" si="9"/>
        <v>NM</v>
      </c>
      <c r="I44" s="1041" t="str">
        <f t="shared" si="9"/>
        <v>NM</v>
      </c>
      <c r="J44" s="1041" t="str">
        <f t="shared" si="9"/>
        <v>NM</v>
      </c>
      <c r="K44" s="1041" t="str">
        <f t="shared" si="9"/>
        <v>NM</v>
      </c>
      <c r="L44" s="1040">
        <f t="shared" si="9"/>
        <v>40.275969857081961</v>
      </c>
      <c r="N44" s="1047" t="s">
        <v>371</v>
      </c>
      <c r="O44" s="1067">
        <v>191.88949013049998</v>
      </c>
      <c r="P44" s="1056"/>
      <c r="Q44" s="1065"/>
      <c r="R44" s="1064"/>
      <c r="S44" s="1064"/>
      <c r="T44" s="1064"/>
      <c r="U44" s="1064"/>
    </row>
    <row r="45" spans="2:21" s="878" customFormat="1" ht="11.25" customHeight="1" x14ac:dyDescent="0.2">
      <c r="B45" s="1047"/>
      <c r="C45" s="1058"/>
      <c r="D45" s="1058"/>
      <c r="E45" s="1058"/>
      <c r="F45" s="1058"/>
      <c r="G45" s="1057"/>
      <c r="H45" s="1059"/>
      <c r="I45" s="1058"/>
      <c r="J45" s="1058"/>
      <c r="K45" s="1058"/>
      <c r="L45" s="1057"/>
      <c r="N45" s="1039" t="s">
        <v>370</v>
      </c>
      <c r="O45" s="1066">
        <f>Valuation!fair_value</f>
        <v>0</v>
      </c>
      <c r="P45" s="1056"/>
      <c r="Q45" s="1065"/>
      <c r="R45" s="1064"/>
      <c r="S45" s="1064"/>
      <c r="T45" s="1064"/>
      <c r="U45" s="1064"/>
    </row>
    <row r="46" spans="2:21" s="878" customFormat="1" ht="11.25" customHeight="1" x14ac:dyDescent="0.2">
      <c r="B46" s="1047"/>
      <c r="C46" s="853"/>
      <c r="D46" s="853"/>
      <c r="E46" s="853"/>
      <c r="F46" s="853"/>
      <c r="G46" s="1062"/>
      <c r="H46" s="1063"/>
      <c r="I46" s="853"/>
      <c r="J46" s="853"/>
      <c r="K46" s="853"/>
      <c r="L46" s="1062"/>
      <c r="N46" s="1047" t="s">
        <v>369</v>
      </c>
      <c r="O46" s="1057">
        <v>8.0973899999999988E-2</v>
      </c>
      <c r="Q46" s="1056"/>
      <c r="R46" s="136"/>
      <c r="S46" s="136"/>
      <c r="T46" s="136"/>
      <c r="U46" s="136"/>
    </row>
    <row r="47" spans="2:21" s="878" customFormat="1" ht="11.25" customHeight="1" x14ac:dyDescent="0.2">
      <c r="B47" s="1047" t="s">
        <v>368</v>
      </c>
      <c r="C47" s="1054"/>
      <c r="D47" s="1054"/>
      <c r="E47" s="1054"/>
      <c r="F47" s="1054"/>
      <c r="G47" s="1053"/>
      <c r="H47" s="1055"/>
      <c r="I47" s="1054"/>
      <c r="J47" s="1054"/>
      <c r="K47" s="1054"/>
      <c r="L47" s="1053"/>
      <c r="N47" s="1047" t="s">
        <v>367</v>
      </c>
      <c r="O47" s="1057">
        <v>0.02</v>
      </c>
      <c r="Q47" s="1056"/>
      <c r="R47" s="136"/>
      <c r="S47" s="136"/>
      <c r="T47" s="136"/>
      <c r="U47" s="136"/>
    </row>
    <row r="48" spans="2:21" s="878" customFormat="1" ht="11.25" customHeight="1" x14ac:dyDescent="0.2">
      <c r="B48" s="1043" t="s">
        <v>366</v>
      </c>
      <c r="C48" s="1041"/>
      <c r="D48" s="1041"/>
      <c r="E48" s="1041"/>
      <c r="F48" s="1041"/>
      <c r="G48" s="1040"/>
      <c r="H48" s="1042"/>
      <c r="I48" s="1041"/>
      <c r="J48" s="1041"/>
      <c r="K48" s="1041"/>
      <c r="L48" s="1040"/>
      <c r="N48" s="1061" t="s">
        <v>365</v>
      </c>
      <c r="O48" s="1060">
        <v>13.1</v>
      </c>
      <c r="Q48" s="1056"/>
      <c r="R48" s="136"/>
      <c r="S48" s="136"/>
      <c r="T48" s="136"/>
      <c r="U48" s="136"/>
    </row>
    <row r="49" spans="2:21" s="878" customFormat="1" ht="11.25" customHeight="1" x14ac:dyDescent="0.2">
      <c r="B49" s="1047" t="s">
        <v>364</v>
      </c>
      <c r="C49" s="1058"/>
      <c r="D49" s="1058"/>
      <c r="E49" s="1058"/>
      <c r="F49" s="1058"/>
      <c r="G49" s="1057"/>
      <c r="H49" s="1059"/>
      <c r="I49" s="1058"/>
      <c r="J49" s="1058"/>
      <c r="K49" s="1058"/>
      <c r="L49" s="1057"/>
      <c r="Q49" s="1056"/>
      <c r="R49" s="136"/>
      <c r="S49" s="136"/>
      <c r="T49" s="136"/>
      <c r="U49" s="136"/>
    </row>
    <row r="50" spans="2:21" s="878" customFormat="1" ht="11.25" customHeight="1" x14ac:dyDescent="0.2">
      <c r="B50" s="1043" t="s">
        <v>363</v>
      </c>
      <c r="C50" s="1041"/>
      <c r="D50" s="1041"/>
      <c r="E50" s="1041"/>
      <c r="F50" s="1041"/>
      <c r="G50" s="1040"/>
      <c r="H50" s="1042"/>
      <c r="I50" s="1041"/>
      <c r="J50" s="1041"/>
      <c r="K50" s="1041"/>
      <c r="L50" s="1040"/>
      <c r="Q50" s="1056"/>
      <c r="R50" s="136"/>
      <c r="S50" s="136"/>
      <c r="T50" s="136"/>
      <c r="U50" s="136"/>
    </row>
    <row r="51" spans="2:21" s="878" customFormat="1" ht="11.25" customHeight="1" x14ac:dyDescent="0.2">
      <c r="B51" s="1047"/>
      <c r="C51" s="864"/>
      <c r="D51" s="864"/>
      <c r="E51" s="864"/>
      <c r="F51" s="864"/>
      <c r="G51" s="1048"/>
      <c r="H51" s="1049"/>
      <c r="I51" s="864"/>
      <c r="J51" s="864"/>
      <c r="K51" s="864"/>
      <c r="L51" s="1048"/>
    </row>
    <row r="52" spans="2:21" s="878" customFormat="1" ht="11.25" customHeight="1" x14ac:dyDescent="0.2">
      <c r="B52" s="1047" t="s">
        <v>362</v>
      </c>
      <c r="C52" s="1054"/>
      <c r="D52" s="1054"/>
      <c r="E52" s="1054"/>
      <c r="F52" s="1054"/>
      <c r="G52" s="1053"/>
      <c r="H52" s="1055"/>
      <c r="I52" s="1054"/>
      <c r="J52" s="1054"/>
      <c r="K52" s="1054"/>
      <c r="L52" s="1053"/>
    </row>
    <row r="53" spans="2:21" s="878" customFormat="1" ht="11.25" customHeight="1" x14ac:dyDescent="0.2">
      <c r="B53" s="1047" t="s">
        <v>361</v>
      </c>
      <c r="C53" s="1051"/>
      <c r="D53" s="1051"/>
      <c r="E53" s="1051"/>
      <c r="F53" s="1051"/>
      <c r="G53" s="1050"/>
      <c r="H53" s="1052"/>
      <c r="I53" s="1051"/>
      <c r="J53" s="1051"/>
      <c r="K53" s="1051"/>
      <c r="L53" s="1050"/>
    </row>
    <row r="54" spans="2:21" s="878" customFormat="1" ht="11.25" customHeight="1" x14ac:dyDescent="0.2">
      <c r="B54" s="1047"/>
      <c r="C54" s="864"/>
      <c r="D54" s="864"/>
      <c r="E54" s="864"/>
      <c r="F54" s="864"/>
      <c r="G54" s="1048"/>
      <c r="H54" s="1049"/>
      <c r="I54" s="864"/>
      <c r="J54" s="864"/>
      <c r="K54" s="864"/>
      <c r="L54" s="1048"/>
    </row>
    <row r="55" spans="2:21" s="878" customFormat="1" ht="11.25" customHeight="1" x14ac:dyDescent="0.2">
      <c r="B55" s="1047" t="s">
        <v>360</v>
      </c>
      <c r="C55" s="1045"/>
      <c r="D55" s="1045"/>
      <c r="E55" s="1045">
        <f t="shared" ref="E55:L55" si="10">E32</f>
        <v>6.4000000000000057E-2</v>
      </c>
      <c r="F55" s="1045">
        <f t="shared" si="10"/>
        <v>-70.085000000000008</v>
      </c>
      <c r="G55" s="1044">
        <f t="shared" si="10"/>
        <v>-123.68700000000001</v>
      </c>
      <c r="H55" s="1046">
        <f t="shared" si="10"/>
        <v>-24.617569503709127</v>
      </c>
      <c r="I55" s="1045">
        <f t="shared" si="10"/>
        <v>-18.140440791588219</v>
      </c>
      <c r="J55" s="1045">
        <f t="shared" si="10"/>
        <v>-19.771103154784878</v>
      </c>
      <c r="K55" s="1045">
        <f t="shared" si="10"/>
        <v>-21.512403522936243</v>
      </c>
      <c r="L55" s="1044">
        <f t="shared" si="10"/>
        <v>-23.298699394715467</v>
      </c>
    </row>
    <row r="56" spans="2:21" s="878" customFormat="1" ht="11.25" customHeight="1" x14ac:dyDescent="0.2">
      <c r="B56" s="1043" t="s">
        <v>359</v>
      </c>
      <c r="C56" s="1041"/>
      <c r="D56" s="1041"/>
      <c r="E56" s="1041">
        <f t="shared" ref="E56:L56" si="11">IF(($C$10/E55)&lt;0,"NM",($C$10/E55))</f>
        <v>15511.701082649281</v>
      </c>
      <c r="F56" s="1041" t="str">
        <f t="shared" si="11"/>
        <v>NM</v>
      </c>
      <c r="G56" s="1040" t="str">
        <f t="shared" si="11"/>
        <v>NM</v>
      </c>
      <c r="H56" s="1042" t="str">
        <f t="shared" si="11"/>
        <v>NM</v>
      </c>
      <c r="I56" s="1041" t="str">
        <f t="shared" si="11"/>
        <v>NM</v>
      </c>
      <c r="J56" s="1041" t="str">
        <f t="shared" si="11"/>
        <v>NM</v>
      </c>
      <c r="K56" s="1041" t="str">
        <f t="shared" si="11"/>
        <v>NM</v>
      </c>
      <c r="L56" s="1040" t="str">
        <f t="shared" si="11"/>
        <v>NM</v>
      </c>
    </row>
    <row r="57" spans="2:21" s="878" customFormat="1" ht="11.25" customHeight="1" x14ac:dyDescent="0.2">
      <c r="B57" s="1039" t="s">
        <v>358</v>
      </c>
      <c r="C57" s="1037"/>
      <c r="D57" s="1037"/>
      <c r="E57" s="1037">
        <f t="shared" ref="E57:L57" si="12">IF((E55/$C$10)&lt;0,"NM",(E55/$C$10))</f>
        <v>6.4467461993485478E-5</v>
      </c>
      <c r="F57" s="1037" t="str">
        <f t="shared" si="12"/>
        <v>NM</v>
      </c>
      <c r="G57" s="1036" t="str">
        <f t="shared" si="12"/>
        <v>NM</v>
      </c>
      <c r="H57" s="1038" t="str">
        <f t="shared" si="12"/>
        <v>NM</v>
      </c>
      <c r="I57" s="1037" t="str">
        <f t="shared" si="12"/>
        <v>NM</v>
      </c>
      <c r="J57" s="1037" t="str">
        <f t="shared" si="12"/>
        <v>NM</v>
      </c>
      <c r="K57" s="1037" t="str">
        <f t="shared" si="12"/>
        <v>NM</v>
      </c>
      <c r="L57" s="1036" t="str">
        <f t="shared" si="12"/>
        <v>NM</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x14ac:dyDescent="0.2"/>
  <cols>
    <col min="1" max="1" width="25.875" style="1274" bestFit="1" customWidth="1"/>
    <col min="2" max="2" width="17.375" style="1426" customWidth="1"/>
    <col min="3" max="3" width="10.5" style="1274" bestFit="1" customWidth="1"/>
    <col min="4" max="256" width="9" style="1274"/>
    <col min="257" max="257" width="25.875" style="1274" bestFit="1" customWidth="1"/>
    <col min="258" max="258" width="17.375" style="1274" customWidth="1"/>
    <col min="259" max="259" width="10.5" style="1274" bestFit="1" customWidth="1"/>
    <col min="260" max="512" width="9" style="1274"/>
    <col min="513" max="513" width="25.875" style="1274" bestFit="1" customWidth="1"/>
    <col min="514" max="514" width="17.375" style="1274" customWidth="1"/>
    <col min="515" max="515" width="10.5" style="1274" bestFit="1" customWidth="1"/>
    <col min="516" max="768" width="9" style="1274"/>
    <col min="769" max="769" width="25.875" style="1274" bestFit="1" customWidth="1"/>
    <col min="770" max="770" width="17.375" style="1274" customWidth="1"/>
    <col min="771" max="771" width="10.5" style="1274" bestFit="1" customWidth="1"/>
    <col min="772" max="1024" width="9" style="1274"/>
    <col min="1025" max="1025" width="25.875" style="1274" bestFit="1" customWidth="1"/>
    <col min="1026" max="1026" width="17.375" style="1274" customWidth="1"/>
    <col min="1027" max="1027" width="10.5" style="1274" bestFit="1" customWidth="1"/>
    <col min="1028" max="1280" width="9" style="1274"/>
    <col min="1281" max="1281" width="25.875" style="1274" bestFit="1" customWidth="1"/>
    <col min="1282" max="1282" width="17.375" style="1274" customWidth="1"/>
    <col min="1283" max="1283" width="10.5" style="1274" bestFit="1" customWidth="1"/>
    <col min="1284" max="1536" width="9" style="1274"/>
    <col min="1537" max="1537" width="25.875" style="1274" bestFit="1" customWidth="1"/>
    <col min="1538" max="1538" width="17.375" style="1274" customWidth="1"/>
    <col min="1539" max="1539" width="10.5" style="1274" bestFit="1" customWidth="1"/>
    <col min="1540" max="1792" width="9" style="1274"/>
    <col min="1793" max="1793" width="25.875" style="1274" bestFit="1" customWidth="1"/>
    <col min="1794" max="1794" width="17.375" style="1274" customWidth="1"/>
    <col min="1795" max="1795" width="10.5" style="1274" bestFit="1" customWidth="1"/>
    <col min="1796" max="2048" width="9" style="1274"/>
    <col min="2049" max="2049" width="25.875" style="1274" bestFit="1" customWidth="1"/>
    <col min="2050" max="2050" width="17.375" style="1274" customWidth="1"/>
    <col min="2051" max="2051" width="10.5" style="1274" bestFit="1" customWidth="1"/>
    <col min="2052" max="2304" width="9" style="1274"/>
    <col min="2305" max="2305" width="25.875" style="1274" bestFit="1" customWidth="1"/>
    <col min="2306" max="2306" width="17.375" style="1274" customWidth="1"/>
    <col min="2307" max="2307" width="10.5" style="1274" bestFit="1" customWidth="1"/>
    <col min="2308" max="2560" width="9" style="1274"/>
    <col min="2561" max="2561" width="25.875" style="1274" bestFit="1" customWidth="1"/>
    <col min="2562" max="2562" width="17.375" style="1274" customWidth="1"/>
    <col min="2563" max="2563" width="10.5" style="1274" bestFit="1" customWidth="1"/>
    <col min="2564" max="2816" width="9" style="1274"/>
    <col min="2817" max="2817" width="25.875" style="1274" bestFit="1" customWidth="1"/>
    <col min="2818" max="2818" width="17.375" style="1274" customWidth="1"/>
    <col min="2819" max="2819" width="10.5" style="1274" bestFit="1" customWidth="1"/>
    <col min="2820" max="3072" width="9" style="1274"/>
    <col min="3073" max="3073" width="25.875" style="1274" bestFit="1" customWidth="1"/>
    <col min="3074" max="3074" width="17.375" style="1274" customWidth="1"/>
    <col min="3075" max="3075" width="10.5" style="1274" bestFit="1" customWidth="1"/>
    <col min="3076" max="3328" width="9" style="1274"/>
    <col min="3329" max="3329" width="25.875" style="1274" bestFit="1" customWidth="1"/>
    <col min="3330" max="3330" width="17.375" style="1274" customWidth="1"/>
    <col min="3331" max="3331" width="10.5" style="1274" bestFit="1" customWidth="1"/>
    <col min="3332" max="3584" width="9" style="1274"/>
    <col min="3585" max="3585" width="25.875" style="1274" bestFit="1" customWidth="1"/>
    <col min="3586" max="3586" width="17.375" style="1274" customWidth="1"/>
    <col min="3587" max="3587" width="10.5" style="1274" bestFit="1" customWidth="1"/>
    <col min="3588" max="3840" width="9" style="1274"/>
    <col min="3841" max="3841" width="25.875" style="1274" bestFit="1" customWidth="1"/>
    <col min="3842" max="3842" width="17.375" style="1274" customWidth="1"/>
    <col min="3843" max="3843" width="10.5" style="1274" bestFit="1" customWidth="1"/>
    <col min="3844" max="4096" width="9" style="1274"/>
    <col min="4097" max="4097" width="25.875" style="1274" bestFit="1" customWidth="1"/>
    <col min="4098" max="4098" width="17.375" style="1274" customWidth="1"/>
    <col min="4099" max="4099" width="10.5" style="1274" bestFit="1" customWidth="1"/>
    <col min="4100" max="4352" width="9" style="1274"/>
    <col min="4353" max="4353" width="25.875" style="1274" bestFit="1" customWidth="1"/>
    <col min="4354" max="4354" width="17.375" style="1274" customWidth="1"/>
    <col min="4355" max="4355" width="10.5" style="1274" bestFit="1" customWidth="1"/>
    <col min="4356" max="4608" width="9" style="1274"/>
    <col min="4609" max="4609" width="25.875" style="1274" bestFit="1" customWidth="1"/>
    <col min="4610" max="4610" width="17.375" style="1274" customWidth="1"/>
    <col min="4611" max="4611" width="10.5" style="1274" bestFit="1" customWidth="1"/>
    <col min="4612" max="4864" width="9" style="1274"/>
    <col min="4865" max="4865" width="25.875" style="1274" bestFit="1" customWidth="1"/>
    <col min="4866" max="4866" width="17.375" style="1274" customWidth="1"/>
    <col min="4867" max="4867" width="10.5" style="1274" bestFit="1" customWidth="1"/>
    <col min="4868" max="5120" width="9" style="1274"/>
    <col min="5121" max="5121" width="25.875" style="1274" bestFit="1" customWidth="1"/>
    <col min="5122" max="5122" width="17.375" style="1274" customWidth="1"/>
    <col min="5123" max="5123" width="10.5" style="1274" bestFit="1" customWidth="1"/>
    <col min="5124" max="5376" width="9" style="1274"/>
    <col min="5377" max="5377" width="25.875" style="1274" bestFit="1" customWidth="1"/>
    <col min="5378" max="5378" width="17.375" style="1274" customWidth="1"/>
    <col min="5379" max="5379" width="10.5" style="1274" bestFit="1" customWidth="1"/>
    <col min="5380" max="5632" width="9" style="1274"/>
    <col min="5633" max="5633" width="25.875" style="1274" bestFit="1" customWidth="1"/>
    <col min="5634" max="5634" width="17.375" style="1274" customWidth="1"/>
    <col min="5635" max="5635" width="10.5" style="1274" bestFit="1" customWidth="1"/>
    <col min="5636" max="5888" width="9" style="1274"/>
    <col min="5889" max="5889" width="25.875" style="1274" bestFit="1" customWidth="1"/>
    <col min="5890" max="5890" width="17.375" style="1274" customWidth="1"/>
    <col min="5891" max="5891" width="10.5" style="1274" bestFit="1" customWidth="1"/>
    <col min="5892" max="6144" width="9" style="1274"/>
    <col min="6145" max="6145" width="25.875" style="1274" bestFit="1" customWidth="1"/>
    <col min="6146" max="6146" width="17.375" style="1274" customWidth="1"/>
    <col min="6147" max="6147" width="10.5" style="1274" bestFit="1" customWidth="1"/>
    <col min="6148" max="6400" width="9" style="1274"/>
    <col min="6401" max="6401" width="25.875" style="1274" bestFit="1" customWidth="1"/>
    <col min="6402" max="6402" width="17.375" style="1274" customWidth="1"/>
    <col min="6403" max="6403" width="10.5" style="1274" bestFit="1" customWidth="1"/>
    <col min="6404" max="6656" width="9" style="1274"/>
    <col min="6657" max="6657" width="25.875" style="1274" bestFit="1" customWidth="1"/>
    <col min="6658" max="6658" width="17.375" style="1274" customWidth="1"/>
    <col min="6659" max="6659" width="10.5" style="1274" bestFit="1" customWidth="1"/>
    <col min="6660" max="6912" width="9" style="1274"/>
    <col min="6913" max="6913" width="25.875" style="1274" bestFit="1" customWidth="1"/>
    <col min="6914" max="6914" width="17.375" style="1274" customWidth="1"/>
    <col min="6915" max="6915" width="10.5" style="1274" bestFit="1" customWidth="1"/>
    <col min="6916" max="7168" width="9" style="1274"/>
    <col min="7169" max="7169" width="25.875" style="1274" bestFit="1" customWidth="1"/>
    <col min="7170" max="7170" width="17.375" style="1274" customWidth="1"/>
    <col min="7171" max="7171" width="10.5" style="1274" bestFit="1" customWidth="1"/>
    <col min="7172" max="7424" width="9" style="1274"/>
    <col min="7425" max="7425" width="25.875" style="1274" bestFit="1" customWidth="1"/>
    <col min="7426" max="7426" width="17.375" style="1274" customWidth="1"/>
    <col min="7427" max="7427" width="10.5" style="1274" bestFit="1" customWidth="1"/>
    <col min="7428" max="7680" width="9" style="1274"/>
    <col min="7681" max="7681" width="25.875" style="1274" bestFit="1" customWidth="1"/>
    <col min="7682" max="7682" width="17.375" style="1274" customWidth="1"/>
    <col min="7683" max="7683" width="10.5" style="1274" bestFit="1" customWidth="1"/>
    <col min="7684" max="7936" width="9" style="1274"/>
    <col min="7937" max="7937" width="25.875" style="1274" bestFit="1" customWidth="1"/>
    <col min="7938" max="7938" width="17.375" style="1274" customWidth="1"/>
    <col min="7939" max="7939" width="10.5" style="1274" bestFit="1" customWidth="1"/>
    <col min="7940" max="8192" width="9" style="1274"/>
    <col min="8193" max="8193" width="25.875" style="1274" bestFit="1" customWidth="1"/>
    <col min="8194" max="8194" width="17.375" style="1274" customWidth="1"/>
    <col min="8195" max="8195" width="10.5" style="1274" bestFit="1" customWidth="1"/>
    <col min="8196" max="8448" width="9" style="1274"/>
    <col min="8449" max="8449" width="25.875" style="1274" bestFit="1" customWidth="1"/>
    <col min="8450" max="8450" width="17.375" style="1274" customWidth="1"/>
    <col min="8451" max="8451" width="10.5" style="1274" bestFit="1" customWidth="1"/>
    <col min="8452" max="8704" width="9" style="1274"/>
    <col min="8705" max="8705" width="25.875" style="1274" bestFit="1" customWidth="1"/>
    <col min="8706" max="8706" width="17.375" style="1274" customWidth="1"/>
    <col min="8707" max="8707" width="10.5" style="1274" bestFit="1" customWidth="1"/>
    <col min="8708" max="8960" width="9" style="1274"/>
    <col min="8961" max="8961" width="25.875" style="1274" bestFit="1" customWidth="1"/>
    <col min="8962" max="8962" width="17.375" style="1274" customWidth="1"/>
    <col min="8963" max="8963" width="10.5" style="1274" bestFit="1" customWidth="1"/>
    <col min="8964" max="9216" width="9" style="1274"/>
    <col min="9217" max="9217" width="25.875" style="1274" bestFit="1" customWidth="1"/>
    <col min="9218" max="9218" width="17.375" style="1274" customWidth="1"/>
    <col min="9219" max="9219" width="10.5" style="1274" bestFit="1" customWidth="1"/>
    <col min="9220" max="9472" width="9" style="1274"/>
    <col min="9473" max="9473" width="25.875" style="1274" bestFit="1" customWidth="1"/>
    <col min="9474" max="9474" width="17.375" style="1274" customWidth="1"/>
    <col min="9475" max="9475" width="10.5" style="1274" bestFit="1" customWidth="1"/>
    <col min="9476" max="9728" width="9" style="1274"/>
    <col min="9729" max="9729" width="25.875" style="1274" bestFit="1" customWidth="1"/>
    <col min="9730" max="9730" width="17.375" style="1274" customWidth="1"/>
    <col min="9731" max="9731" width="10.5" style="1274" bestFit="1" customWidth="1"/>
    <col min="9732" max="9984" width="9" style="1274"/>
    <col min="9985" max="9985" width="25.875" style="1274" bestFit="1" customWidth="1"/>
    <col min="9986" max="9986" width="17.375" style="1274" customWidth="1"/>
    <col min="9987" max="9987" width="10.5" style="1274" bestFit="1" customWidth="1"/>
    <col min="9988" max="10240" width="9" style="1274"/>
    <col min="10241" max="10241" width="25.875" style="1274" bestFit="1" customWidth="1"/>
    <col min="10242" max="10242" width="17.375" style="1274" customWidth="1"/>
    <col min="10243" max="10243" width="10.5" style="1274" bestFit="1" customWidth="1"/>
    <col min="10244" max="10496" width="9" style="1274"/>
    <col min="10497" max="10497" width="25.875" style="1274" bestFit="1" customWidth="1"/>
    <col min="10498" max="10498" width="17.375" style="1274" customWidth="1"/>
    <col min="10499" max="10499" width="10.5" style="1274" bestFit="1" customWidth="1"/>
    <col min="10500" max="10752" width="9" style="1274"/>
    <col min="10753" max="10753" width="25.875" style="1274" bestFit="1" customWidth="1"/>
    <col min="10754" max="10754" width="17.375" style="1274" customWidth="1"/>
    <col min="10755" max="10755" width="10.5" style="1274" bestFit="1" customWidth="1"/>
    <col min="10756" max="11008" width="9" style="1274"/>
    <col min="11009" max="11009" width="25.875" style="1274" bestFit="1" customWidth="1"/>
    <col min="11010" max="11010" width="17.375" style="1274" customWidth="1"/>
    <col min="11011" max="11011" width="10.5" style="1274" bestFit="1" customWidth="1"/>
    <col min="11012" max="11264" width="9" style="1274"/>
    <col min="11265" max="11265" width="25.875" style="1274" bestFit="1" customWidth="1"/>
    <col min="11266" max="11266" width="17.375" style="1274" customWidth="1"/>
    <col min="11267" max="11267" width="10.5" style="1274" bestFit="1" customWidth="1"/>
    <col min="11268" max="11520" width="9" style="1274"/>
    <col min="11521" max="11521" width="25.875" style="1274" bestFit="1" customWidth="1"/>
    <col min="11522" max="11522" width="17.375" style="1274" customWidth="1"/>
    <col min="11523" max="11523" width="10.5" style="1274" bestFit="1" customWidth="1"/>
    <col min="11524" max="11776" width="9" style="1274"/>
    <col min="11777" max="11777" width="25.875" style="1274" bestFit="1" customWidth="1"/>
    <col min="11778" max="11778" width="17.375" style="1274" customWidth="1"/>
    <col min="11779" max="11779" width="10.5" style="1274" bestFit="1" customWidth="1"/>
    <col min="11780" max="12032" width="9" style="1274"/>
    <col min="12033" max="12033" width="25.875" style="1274" bestFit="1" customWidth="1"/>
    <col min="12034" max="12034" width="17.375" style="1274" customWidth="1"/>
    <col min="12035" max="12035" width="10.5" style="1274" bestFit="1" customWidth="1"/>
    <col min="12036" max="12288" width="9" style="1274"/>
    <col min="12289" max="12289" width="25.875" style="1274" bestFit="1" customWidth="1"/>
    <col min="12290" max="12290" width="17.375" style="1274" customWidth="1"/>
    <col min="12291" max="12291" width="10.5" style="1274" bestFit="1" customWidth="1"/>
    <col min="12292" max="12544" width="9" style="1274"/>
    <col min="12545" max="12545" width="25.875" style="1274" bestFit="1" customWidth="1"/>
    <col min="12546" max="12546" width="17.375" style="1274" customWidth="1"/>
    <col min="12547" max="12547" width="10.5" style="1274" bestFit="1" customWidth="1"/>
    <col min="12548" max="12800" width="9" style="1274"/>
    <col min="12801" max="12801" width="25.875" style="1274" bestFit="1" customWidth="1"/>
    <col min="12802" max="12802" width="17.375" style="1274" customWidth="1"/>
    <col min="12803" max="12803" width="10.5" style="1274" bestFit="1" customWidth="1"/>
    <col min="12804" max="13056" width="9" style="1274"/>
    <col min="13057" max="13057" width="25.875" style="1274" bestFit="1" customWidth="1"/>
    <col min="13058" max="13058" width="17.375" style="1274" customWidth="1"/>
    <col min="13059" max="13059" width="10.5" style="1274" bestFit="1" customWidth="1"/>
    <col min="13060" max="13312" width="9" style="1274"/>
    <col min="13313" max="13313" width="25.875" style="1274" bestFit="1" customWidth="1"/>
    <col min="13314" max="13314" width="17.375" style="1274" customWidth="1"/>
    <col min="13315" max="13315" width="10.5" style="1274" bestFit="1" customWidth="1"/>
    <col min="13316" max="13568" width="9" style="1274"/>
    <col min="13569" max="13569" width="25.875" style="1274" bestFit="1" customWidth="1"/>
    <col min="13570" max="13570" width="17.375" style="1274" customWidth="1"/>
    <col min="13571" max="13571" width="10.5" style="1274" bestFit="1" customWidth="1"/>
    <col min="13572" max="13824" width="9" style="1274"/>
    <col min="13825" max="13825" width="25.875" style="1274" bestFit="1" customWidth="1"/>
    <col min="13826" max="13826" width="17.375" style="1274" customWidth="1"/>
    <col min="13827" max="13827" width="10.5" style="1274" bestFit="1" customWidth="1"/>
    <col min="13828" max="14080" width="9" style="1274"/>
    <col min="14081" max="14081" width="25.875" style="1274" bestFit="1" customWidth="1"/>
    <col min="14082" max="14082" width="17.375" style="1274" customWidth="1"/>
    <col min="14083" max="14083" width="10.5" style="1274" bestFit="1" customWidth="1"/>
    <col min="14084" max="14336" width="9" style="1274"/>
    <col min="14337" max="14337" width="25.875" style="1274" bestFit="1" customWidth="1"/>
    <col min="14338" max="14338" width="17.375" style="1274" customWidth="1"/>
    <col min="14339" max="14339" width="10.5" style="1274" bestFit="1" customWidth="1"/>
    <col min="14340" max="14592" width="9" style="1274"/>
    <col min="14593" max="14593" width="25.875" style="1274" bestFit="1" customWidth="1"/>
    <col min="14594" max="14594" width="17.375" style="1274" customWidth="1"/>
    <col min="14595" max="14595" width="10.5" style="1274" bestFit="1" customWidth="1"/>
    <col min="14596" max="14848" width="9" style="1274"/>
    <col min="14849" max="14849" width="25.875" style="1274" bestFit="1" customWidth="1"/>
    <col min="14850" max="14850" width="17.375" style="1274" customWidth="1"/>
    <col min="14851" max="14851" width="10.5" style="1274" bestFit="1" customWidth="1"/>
    <col min="14852" max="15104" width="9" style="1274"/>
    <col min="15105" max="15105" width="25.875" style="1274" bestFit="1" customWidth="1"/>
    <col min="15106" max="15106" width="17.375" style="1274" customWidth="1"/>
    <col min="15107" max="15107" width="10.5" style="1274" bestFit="1" customWidth="1"/>
    <col min="15108" max="15360" width="9" style="1274"/>
    <col min="15361" max="15361" width="25.875" style="1274" bestFit="1" customWidth="1"/>
    <col min="15362" max="15362" width="17.375" style="1274" customWidth="1"/>
    <col min="15363" max="15363" width="10.5" style="1274" bestFit="1" customWidth="1"/>
    <col min="15364" max="15616" width="9" style="1274"/>
    <col min="15617" max="15617" width="25.875" style="1274" bestFit="1" customWidth="1"/>
    <col min="15618" max="15618" width="17.375" style="1274" customWidth="1"/>
    <col min="15619" max="15619" width="10.5" style="1274" bestFit="1" customWidth="1"/>
    <col min="15620" max="15872" width="9" style="1274"/>
    <col min="15873" max="15873" width="25.875" style="1274" bestFit="1" customWidth="1"/>
    <col min="15874" max="15874" width="17.375" style="1274" customWidth="1"/>
    <col min="15875" max="15875" width="10.5" style="1274" bestFit="1" customWidth="1"/>
    <col min="15876" max="16128" width="9" style="1274"/>
    <col min="16129" max="16129" width="25.875" style="1274" bestFit="1" customWidth="1"/>
    <col min="16130" max="16130" width="17.375" style="1274" customWidth="1"/>
    <col min="16131" max="16131" width="10.5" style="1274" bestFit="1" customWidth="1"/>
    <col min="16132" max="16384" width="9" style="1274"/>
  </cols>
  <sheetData>
    <row r="1" spans="1:2" x14ac:dyDescent="0.2">
      <c r="A1" s="1274" t="s">
        <v>792</v>
      </c>
      <c r="B1" s="1425">
        <v>6.1</v>
      </c>
    </row>
    <row r="2" spans="1:2" x14ac:dyDescent="0.2">
      <c r="A2" s="1274" t="s">
        <v>793</v>
      </c>
      <c r="B2" s="1429">
        <v>43144.788530092592</v>
      </c>
    </row>
    <row r="3" spans="1:2" x14ac:dyDescent="0.2">
      <c r="A3" s="1274" t="s">
        <v>794</v>
      </c>
      <c r="B3" s="1426" t="s">
        <v>495</v>
      </c>
    </row>
    <row r="4" spans="1:2" x14ac:dyDescent="0.2">
      <c r="A4" s="1274" t="s">
        <v>795</v>
      </c>
      <c r="B4" s="1426" t="s">
        <v>796</v>
      </c>
    </row>
    <row r="5" spans="1:2" x14ac:dyDescent="0.2">
      <c r="A5" s="1274" t="s">
        <v>797</v>
      </c>
      <c r="B5" s="1426" t="s">
        <v>798</v>
      </c>
    </row>
    <row r="6" spans="1:2" x14ac:dyDescent="0.2">
      <c r="A6" s="1274" t="s">
        <v>799</v>
      </c>
    </row>
    <row r="7" spans="1:2" x14ac:dyDescent="0.2">
      <c r="A7" s="1274" t="s">
        <v>416</v>
      </c>
      <c r="B7" s="1426" t="s">
        <v>449</v>
      </c>
    </row>
    <row r="8" spans="1:2" x14ac:dyDescent="0.2">
      <c r="A8" s="1274" t="s">
        <v>800</v>
      </c>
      <c r="B8" s="1426" t="s">
        <v>801</v>
      </c>
    </row>
    <row r="9" spans="1:2" x14ac:dyDescent="0.2">
      <c r="A9" s="1274" t="s">
        <v>802</v>
      </c>
      <c r="B9" s="1426" t="s">
        <v>840</v>
      </c>
    </row>
    <row r="10" spans="1:2" x14ac:dyDescent="0.2">
      <c r="A10" s="1274" t="s">
        <v>803</v>
      </c>
    </row>
    <row r="11" spans="1:2" x14ac:dyDescent="0.2">
      <c r="A11" s="1274" t="s">
        <v>804</v>
      </c>
    </row>
    <row r="12" spans="1:2" x14ac:dyDescent="0.2">
      <c r="A12" s="1274" t="s">
        <v>805</v>
      </c>
    </row>
    <row r="13" spans="1:2" x14ac:dyDescent="0.2">
      <c r="A13" s="1274" t="s">
        <v>806</v>
      </c>
    </row>
    <row r="14" spans="1:2" x14ac:dyDescent="0.2">
      <c r="A14" s="1274" t="s">
        <v>807</v>
      </c>
    </row>
    <row r="15" spans="1:2" x14ac:dyDescent="0.2">
      <c r="A15" s="1274" t="s">
        <v>808</v>
      </c>
    </row>
    <row r="16" spans="1:2" x14ac:dyDescent="0.2">
      <c r="A16" s="1274" t="s">
        <v>809</v>
      </c>
    </row>
    <row r="17" spans="1:4" x14ac:dyDescent="0.2">
      <c r="A17" s="1274" t="s">
        <v>810</v>
      </c>
      <c r="B17" s="1426" t="s">
        <v>841</v>
      </c>
    </row>
    <row r="18" spans="1:4" x14ac:dyDescent="0.2">
      <c r="A18" s="1274" t="s">
        <v>811</v>
      </c>
      <c r="B18" s="1426" t="s">
        <v>496</v>
      </c>
    </row>
    <row r="19" spans="1:4" x14ac:dyDescent="0.2">
      <c r="A19" s="1274" t="s">
        <v>812</v>
      </c>
      <c r="B19" s="1426" t="s">
        <v>448</v>
      </c>
    </row>
    <row r="20" spans="1:4" x14ac:dyDescent="0.2">
      <c r="A20" s="1274" t="s">
        <v>813</v>
      </c>
      <c r="B20" s="1427" t="s">
        <v>844</v>
      </c>
    </row>
    <row r="21" spans="1:4" x14ac:dyDescent="0.2">
      <c r="A21" s="1274" t="s">
        <v>814</v>
      </c>
      <c r="B21" s="1426" t="s">
        <v>448</v>
      </c>
    </row>
    <row r="22" spans="1:4" x14ac:dyDescent="0.2">
      <c r="A22" s="1274" t="s">
        <v>815</v>
      </c>
      <c r="B22" s="1427" t="s">
        <v>467</v>
      </c>
    </row>
    <row r="23" spans="1:4" x14ac:dyDescent="0.2">
      <c r="A23" s="1274" t="s">
        <v>452</v>
      </c>
      <c r="B23" s="1425">
        <v>3.34</v>
      </c>
    </row>
    <row r="24" spans="1:4" x14ac:dyDescent="0.2">
      <c r="A24" s="1274" t="s">
        <v>451</v>
      </c>
      <c r="B24" s="1426" t="s">
        <v>418</v>
      </c>
      <c r="D24" s="1274" t="s">
        <v>816</v>
      </c>
    </row>
    <row r="25" spans="1:4" x14ac:dyDescent="0.2">
      <c r="A25" s="1274" t="s">
        <v>817</v>
      </c>
      <c r="B25" s="1426" t="s">
        <v>845</v>
      </c>
    </row>
    <row r="26" spans="1:4" x14ac:dyDescent="0.2">
      <c r="A26" s="1274" t="s">
        <v>818</v>
      </c>
      <c r="B26" s="1426">
        <v>0</v>
      </c>
    </row>
    <row r="27" spans="1:4" x14ac:dyDescent="0.2">
      <c r="A27" s="1274" t="s">
        <v>819</v>
      </c>
      <c r="B27" s="1426" t="s">
        <v>820</v>
      </c>
    </row>
    <row r="28" spans="1:4" x14ac:dyDescent="0.2">
      <c r="A28" s="1274" t="s">
        <v>821</v>
      </c>
      <c r="B28" s="1426" t="s">
        <v>822</v>
      </c>
    </row>
    <row r="29" spans="1:4" x14ac:dyDescent="0.2">
      <c r="A29" s="1274" t="s">
        <v>823</v>
      </c>
    </row>
    <row r="30" spans="1:4" x14ac:dyDescent="0.2">
      <c r="A30" s="1274" t="s">
        <v>824</v>
      </c>
    </row>
    <row r="31" spans="1:4" x14ac:dyDescent="0.2">
      <c r="A31" s="1274" t="s">
        <v>825</v>
      </c>
    </row>
    <row r="32" spans="1:4" x14ac:dyDescent="0.2">
      <c r="A32" s="1274" t="s">
        <v>826</v>
      </c>
      <c r="B32" s="1425"/>
    </row>
    <row r="33" spans="1:2" x14ac:dyDescent="0.2">
      <c r="A33" s="1274" t="s">
        <v>827</v>
      </c>
      <c r="B33" s="1425"/>
    </row>
    <row r="34" spans="1:2" x14ac:dyDescent="0.2">
      <c r="A34" s="1274" t="s">
        <v>828</v>
      </c>
      <c r="B34" s="1425"/>
    </row>
    <row r="35" spans="1:2" x14ac:dyDescent="0.2">
      <c r="A35" s="1274" t="s">
        <v>829</v>
      </c>
      <c r="B35" s="1426">
        <v>1000000</v>
      </c>
    </row>
    <row r="36" spans="1:2" x14ac:dyDescent="0.2">
      <c r="A36" s="1274" t="s">
        <v>830</v>
      </c>
      <c r="B36" s="1426" t="s">
        <v>842</v>
      </c>
    </row>
    <row r="37" spans="1:2" x14ac:dyDescent="0.2">
      <c r="A37" s="1274" t="s">
        <v>831</v>
      </c>
      <c r="B37" s="1426" t="s">
        <v>832</v>
      </c>
    </row>
    <row r="38" spans="1:2" x14ac:dyDescent="0.2">
      <c r="A38" s="1274" t="s">
        <v>833</v>
      </c>
      <c r="B38" s="1426" t="s">
        <v>834</v>
      </c>
    </row>
    <row r="39" spans="1:2" x14ac:dyDescent="0.2">
      <c r="A39" s="1274" t="s">
        <v>835</v>
      </c>
      <c r="B39" s="1426" t="s">
        <v>843</v>
      </c>
    </row>
    <row r="40" spans="1:2" x14ac:dyDescent="0.2">
      <c r="A40" s="1274" t="s">
        <v>836</v>
      </c>
      <c r="B40" s="1426">
        <v>1500005604</v>
      </c>
    </row>
    <row r="41" spans="1:2" x14ac:dyDescent="0.2">
      <c r="A41" s="1274" t="s">
        <v>837</v>
      </c>
      <c r="B41" s="1426">
        <v>1</v>
      </c>
    </row>
    <row r="42" spans="1:2" x14ac:dyDescent="0.2">
      <c r="A42" s="1428" t="s">
        <v>838</v>
      </c>
    </row>
    <row r="43" spans="1:2" x14ac:dyDescent="0.2">
      <c r="A43" s="1274" t="s">
        <v>839</v>
      </c>
    </row>
  </sheetData>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x14ac:dyDescent="0.2"/>
  <cols>
    <col min="1" max="1" width="25" style="1274" bestFit="1" customWidth="1"/>
    <col min="2" max="256" width="9" style="1274"/>
    <col min="257" max="257" width="25" style="1274" bestFit="1" customWidth="1"/>
    <col min="258" max="512" width="9" style="1274"/>
    <col min="513" max="513" width="25" style="1274" bestFit="1" customWidth="1"/>
    <col min="514" max="768" width="9" style="1274"/>
    <col min="769" max="769" width="25" style="1274" bestFit="1" customWidth="1"/>
    <col min="770" max="1024" width="9" style="1274"/>
    <col min="1025" max="1025" width="25" style="1274" bestFit="1" customWidth="1"/>
    <col min="1026" max="1280" width="9" style="1274"/>
    <col min="1281" max="1281" width="25" style="1274" bestFit="1" customWidth="1"/>
    <col min="1282" max="1536" width="9" style="1274"/>
    <col min="1537" max="1537" width="25" style="1274" bestFit="1" customWidth="1"/>
    <col min="1538" max="1792" width="9" style="1274"/>
    <col min="1793" max="1793" width="25" style="1274" bestFit="1" customWidth="1"/>
    <col min="1794" max="2048" width="9" style="1274"/>
    <col min="2049" max="2049" width="25" style="1274" bestFit="1" customWidth="1"/>
    <col min="2050" max="2304" width="9" style="1274"/>
    <col min="2305" max="2305" width="25" style="1274" bestFit="1" customWidth="1"/>
    <col min="2306" max="2560" width="9" style="1274"/>
    <col min="2561" max="2561" width="25" style="1274" bestFit="1" customWidth="1"/>
    <col min="2562" max="2816" width="9" style="1274"/>
    <col min="2817" max="2817" width="25" style="1274" bestFit="1" customWidth="1"/>
    <col min="2818" max="3072" width="9" style="1274"/>
    <col min="3073" max="3073" width="25" style="1274" bestFit="1" customWidth="1"/>
    <col min="3074" max="3328" width="9" style="1274"/>
    <col min="3329" max="3329" width="25" style="1274" bestFit="1" customWidth="1"/>
    <col min="3330" max="3584" width="9" style="1274"/>
    <col min="3585" max="3585" width="25" style="1274" bestFit="1" customWidth="1"/>
    <col min="3586" max="3840" width="9" style="1274"/>
    <col min="3841" max="3841" width="25" style="1274" bestFit="1" customWidth="1"/>
    <col min="3842" max="4096" width="9" style="1274"/>
    <col min="4097" max="4097" width="25" style="1274" bestFit="1" customWidth="1"/>
    <col min="4098" max="4352" width="9" style="1274"/>
    <col min="4353" max="4353" width="25" style="1274" bestFit="1" customWidth="1"/>
    <col min="4354" max="4608" width="9" style="1274"/>
    <col min="4609" max="4609" width="25" style="1274" bestFit="1" customWidth="1"/>
    <col min="4610" max="4864" width="9" style="1274"/>
    <col min="4865" max="4865" width="25" style="1274" bestFit="1" customWidth="1"/>
    <col min="4866" max="5120" width="9" style="1274"/>
    <col min="5121" max="5121" width="25" style="1274" bestFit="1" customWidth="1"/>
    <col min="5122" max="5376" width="9" style="1274"/>
    <col min="5377" max="5377" width="25" style="1274" bestFit="1" customWidth="1"/>
    <col min="5378" max="5632" width="9" style="1274"/>
    <col min="5633" max="5633" width="25" style="1274" bestFit="1" customWidth="1"/>
    <col min="5634" max="5888" width="9" style="1274"/>
    <col min="5889" max="5889" width="25" style="1274" bestFit="1" customWidth="1"/>
    <col min="5890" max="6144" width="9" style="1274"/>
    <col min="6145" max="6145" width="25" style="1274" bestFit="1" customWidth="1"/>
    <col min="6146" max="6400" width="9" style="1274"/>
    <col min="6401" max="6401" width="25" style="1274" bestFit="1" customWidth="1"/>
    <col min="6402" max="6656" width="9" style="1274"/>
    <col min="6657" max="6657" width="25" style="1274" bestFit="1" customWidth="1"/>
    <col min="6658" max="6912" width="9" style="1274"/>
    <col min="6913" max="6913" width="25" style="1274" bestFit="1" customWidth="1"/>
    <col min="6914" max="7168" width="9" style="1274"/>
    <col min="7169" max="7169" width="25" style="1274" bestFit="1" customWidth="1"/>
    <col min="7170" max="7424" width="9" style="1274"/>
    <col min="7425" max="7425" width="25" style="1274" bestFit="1" customWidth="1"/>
    <col min="7426" max="7680" width="9" style="1274"/>
    <col min="7681" max="7681" width="25" style="1274" bestFit="1" customWidth="1"/>
    <col min="7682" max="7936" width="9" style="1274"/>
    <col min="7937" max="7937" width="25" style="1274" bestFit="1" customWidth="1"/>
    <col min="7938" max="8192" width="9" style="1274"/>
    <col min="8193" max="8193" width="25" style="1274" bestFit="1" customWidth="1"/>
    <col min="8194" max="8448" width="9" style="1274"/>
    <col min="8449" max="8449" width="25" style="1274" bestFit="1" customWidth="1"/>
    <col min="8450" max="8704" width="9" style="1274"/>
    <col min="8705" max="8705" width="25" style="1274" bestFit="1" customWidth="1"/>
    <col min="8706" max="8960" width="9" style="1274"/>
    <col min="8961" max="8961" width="25" style="1274" bestFit="1" customWidth="1"/>
    <col min="8962" max="9216" width="9" style="1274"/>
    <col min="9217" max="9217" width="25" style="1274" bestFit="1" customWidth="1"/>
    <col min="9218" max="9472" width="9" style="1274"/>
    <col min="9473" max="9473" width="25" style="1274" bestFit="1" customWidth="1"/>
    <col min="9474" max="9728" width="9" style="1274"/>
    <col min="9729" max="9729" width="25" style="1274" bestFit="1" customWidth="1"/>
    <col min="9730" max="9984" width="9" style="1274"/>
    <col min="9985" max="9985" width="25" style="1274" bestFit="1" customWidth="1"/>
    <col min="9986" max="10240" width="9" style="1274"/>
    <col min="10241" max="10241" width="25" style="1274" bestFit="1" customWidth="1"/>
    <col min="10242" max="10496" width="9" style="1274"/>
    <col min="10497" max="10497" width="25" style="1274" bestFit="1" customWidth="1"/>
    <col min="10498" max="10752" width="9" style="1274"/>
    <col min="10753" max="10753" width="25" style="1274" bestFit="1" customWidth="1"/>
    <col min="10754" max="11008" width="9" style="1274"/>
    <col min="11009" max="11009" width="25" style="1274" bestFit="1" customWidth="1"/>
    <col min="11010" max="11264" width="9" style="1274"/>
    <col min="11265" max="11265" width="25" style="1274" bestFit="1" customWidth="1"/>
    <col min="11266" max="11520" width="9" style="1274"/>
    <col min="11521" max="11521" width="25" style="1274" bestFit="1" customWidth="1"/>
    <col min="11522" max="11776" width="9" style="1274"/>
    <col min="11777" max="11777" width="25" style="1274" bestFit="1" customWidth="1"/>
    <col min="11778" max="12032" width="9" style="1274"/>
    <col min="12033" max="12033" width="25" style="1274" bestFit="1" customWidth="1"/>
    <col min="12034" max="12288" width="9" style="1274"/>
    <col min="12289" max="12289" width="25" style="1274" bestFit="1" customWidth="1"/>
    <col min="12290" max="12544" width="9" style="1274"/>
    <col min="12545" max="12545" width="25" style="1274" bestFit="1" customWidth="1"/>
    <col min="12546" max="12800" width="9" style="1274"/>
    <col min="12801" max="12801" width="25" style="1274" bestFit="1" customWidth="1"/>
    <col min="12802" max="13056" width="9" style="1274"/>
    <col min="13057" max="13057" width="25" style="1274" bestFit="1" customWidth="1"/>
    <col min="13058" max="13312" width="9" style="1274"/>
    <col min="13313" max="13313" width="25" style="1274" bestFit="1" customWidth="1"/>
    <col min="13314" max="13568" width="9" style="1274"/>
    <col min="13569" max="13569" width="25" style="1274" bestFit="1" customWidth="1"/>
    <col min="13570" max="13824" width="9" style="1274"/>
    <col min="13825" max="13825" width="25" style="1274" bestFit="1" customWidth="1"/>
    <col min="13826" max="14080" width="9" style="1274"/>
    <col min="14081" max="14081" width="25" style="1274" bestFit="1" customWidth="1"/>
    <col min="14082" max="14336" width="9" style="1274"/>
    <col min="14337" max="14337" width="25" style="1274" bestFit="1" customWidth="1"/>
    <col min="14338" max="14592" width="9" style="1274"/>
    <col min="14593" max="14593" width="25" style="1274" bestFit="1" customWidth="1"/>
    <col min="14594" max="14848" width="9" style="1274"/>
    <col min="14849" max="14849" width="25" style="1274" bestFit="1" customWidth="1"/>
    <col min="14850" max="15104" width="9" style="1274"/>
    <col min="15105" max="15105" width="25" style="1274" bestFit="1" customWidth="1"/>
    <col min="15106" max="15360" width="9" style="1274"/>
    <col min="15361" max="15361" width="25" style="1274" bestFit="1" customWidth="1"/>
    <col min="15362" max="15616" width="9" style="1274"/>
    <col min="15617" max="15617" width="25" style="1274" bestFit="1" customWidth="1"/>
    <col min="15618" max="15872" width="9" style="1274"/>
    <col min="15873" max="15873" width="25" style="1274" bestFit="1" customWidth="1"/>
    <col min="15874" max="16128" width="9" style="1274"/>
    <col min="16129" max="16129" width="25" style="1274" bestFit="1" customWidth="1"/>
    <col min="16130" max="16384" width="9" style="1274"/>
  </cols>
  <sheetData>
    <row r="1" spans="1:1" x14ac:dyDescent="0.2">
      <c r="A1" s="1430" t="s">
        <v>846</v>
      </c>
    </row>
    <row r="2" spans="1:1" x14ac:dyDescent="0.2">
      <c r="A2" s="1430" t="s">
        <v>851</v>
      </c>
    </row>
    <row r="3" spans="1:1" x14ac:dyDescent="0.2">
      <c r="A3" s="1430" t="s">
        <v>852</v>
      </c>
    </row>
    <row r="4" spans="1:1" x14ac:dyDescent="0.2">
      <c r="A4" s="1430" t="s">
        <v>853</v>
      </c>
    </row>
    <row r="5" spans="1:1" x14ac:dyDescent="0.2">
      <c r="A5" s="1430" t="s">
        <v>854</v>
      </c>
    </row>
    <row r="6" spans="1:1" x14ac:dyDescent="0.2">
      <c r="A6" s="1430" t="s">
        <v>847</v>
      </c>
    </row>
    <row r="7" spans="1:1" x14ac:dyDescent="0.2">
      <c r="A7" s="1430" t="s">
        <v>855</v>
      </c>
    </row>
    <row r="8" spans="1:1" x14ac:dyDescent="0.2">
      <c r="A8" s="1430" t="s">
        <v>856</v>
      </c>
    </row>
    <row r="9" spans="1:1" x14ac:dyDescent="0.2">
      <c r="A9" s="1430" t="s">
        <v>857</v>
      </c>
    </row>
    <row r="10" spans="1:1" x14ac:dyDescent="0.2">
      <c r="A10" s="1430" t="s">
        <v>848</v>
      </c>
    </row>
    <row r="11" spans="1:1" x14ac:dyDescent="0.2">
      <c r="A11" s="1430" t="s">
        <v>858</v>
      </c>
    </row>
    <row r="12" spans="1:1" x14ac:dyDescent="0.2">
      <c r="A12" s="1430" t="s">
        <v>849</v>
      </c>
    </row>
    <row r="13" spans="1:1" x14ac:dyDescent="0.2">
      <c r="A13" s="1430" t="s">
        <v>850</v>
      </c>
    </row>
  </sheetData>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86</vt:i4>
      </vt:variant>
    </vt:vector>
  </HeadingPairs>
  <TitlesOfParts>
    <vt:vector size="97" baseType="lpstr">
      <vt:lpstr>ImportantDisclosures</vt:lpstr>
      <vt:lpstr>MS vs Con</vt:lpstr>
      <vt:lpstr>Model</vt:lpstr>
      <vt:lpstr>Drivers</vt:lpstr>
      <vt:lpstr>DCF 1-Year Forward</vt:lpstr>
      <vt:lpstr>DCF (Bear)</vt:lpstr>
      <vt:lpstr>DCF (Bull)</vt:lpstr>
      <vt:lpstr>Outlinks</vt:lpstr>
      <vt:lpstr>Valuation</vt:lpstr>
      <vt:lpstr>IndexInformation</vt:lpstr>
      <vt:lpstr>ModPubIndex</vt:lpstr>
      <vt:lpstr>a</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Valuation!fair_value</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Linking_2</vt:lpstr>
      <vt:lpstr>Linking_3</vt:lpstr>
      <vt:lpstr>Linking_4</vt:lpstr>
      <vt:lpstr>Linking_6</vt:lpstr>
      <vt:lpstr>Linking_7</vt:lpstr>
      <vt:lpstr>Linking_8</vt:lpstr>
      <vt:lpstr>'DCF 1-Year Forward'!Linking_Range_1</vt:lpstr>
      <vt:lpstr>Linking_Range_15</vt:lpstr>
      <vt:lpstr>Linking_Range_16</vt:lpstr>
      <vt:lpstr>Linking_Range_17</vt:lpstr>
      <vt:lpstr>Linking_Range_18</vt:lpstr>
      <vt:lpstr>Linking_Range_19</vt:lpstr>
      <vt:lpstr>Linking_Range_21</vt:lpstr>
      <vt:lpstr>Linking_Range_22</vt:lpstr>
      <vt:lpstr>Linking_Range_8</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2017-03-03T22:54:55Z</dcterms:created>
  <dc:creator>Lanterman, Jon (Research)</dc:creator>
  <cp:lastModifiedBy>Lanterman, Jon (Research)</cp:lastModifiedBy>
  <cp:lastPrinted>2018-02-13T22:41:17Z</cp:lastPrinted>
  <dcterms:modified xsi:type="dcterms:W3CDTF">2018-02-13T23:55:31Z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22</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750588</vt:lpwstr>
  </property>
  <property fmtid="{D5CDD505-2E9C-101B-9397-08002B2CF9AE}" name="ERModPubCompanyName" pid="6">
    <vt:lpwstr>Blue Apron Holdings Inc</vt:lpwstr>
  </property>
  <property fmtid="{D5CDD505-2E9C-101B-9397-08002B2CF9AE}" name="MSDH34TAG" pid="7">
    <vt:lpwstr>.TEZUF76X5TAHATHESADREYAK-00-INB160+*94600-06=621f095c/-1119/-11e8/-b486/-4f602178b9fa,MD=20180213185743/-0500,ZZ=000Z-8f54.</vt:lpwstr>
  </property>
</Properties>
</file>